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ab352ef0c6155/문서/tani_elec/"/>
    </mc:Choice>
  </mc:AlternateContent>
  <xr:revisionPtr revIDLastSave="956" documentId="8_{029649AE-6408-4F64-97AD-D6BF4E7C0B4D}" xr6:coauthVersionLast="45" xr6:coauthVersionMax="45" xr10:uidLastSave="{1E8341A2-065D-468E-B819-BF127066676D}"/>
  <bookViews>
    <workbookView xWindow="28725" yWindow="-16200" windowWidth="21855" windowHeight="15600" tabRatio="897" activeTab="2" xr2:uid="{AAE42A03-E0D1-4129-9D85-D07B7A31341E}"/>
  </bookViews>
  <sheets>
    <sheet name="summary" sheetId="1" r:id="rId1"/>
    <sheet name="step1" sheetId="39" r:id="rId2"/>
    <sheet name="step2" sheetId="38" r:id="rId3"/>
    <sheet name="s01" sheetId="2" r:id="rId4"/>
    <sheet name="s02" sheetId="3" r:id="rId5"/>
    <sheet name="s02-2" sheetId="4" r:id="rId6"/>
    <sheet name="s03" sheetId="5" r:id="rId7"/>
    <sheet name="s05" sheetId="6" r:id="rId8"/>
    <sheet name="s06" sheetId="7" r:id="rId9"/>
    <sheet name="s07" sheetId="8" r:id="rId10"/>
    <sheet name="s08" sheetId="9" r:id="rId11"/>
    <sheet name="s09" sheetId="10" r:id="rId12"/>
    <sheet name="s10" sheetId="11" r:id="rId13"/>
    <sheet name="s11" sheetId="12" r:id="rId14"/>
    <sheet name="s12" sheetId="13" r:id="rId15"/>
    <sheet name="s13" sheetId="14" r:id="rId16"/>
    <sheet name="s13-2" sheetId="15" r:id="rId17"/>
    <sheet name="s14" sheetId="16" r:id="rId18"/>
    <sheet name="s15" sheetId="17" r:id="rId19"/>
    <sheet name="s15-2" sheetId="18" r:id="rId20"/>
    <sheet name="s16" sheetId="19" r:id="rId21"/>
    <sheet name="s17" sheetId="20" r:id="rId22"/>
    <sheet name="s18" sheetId="21" r:id="rId23"/>
    <sheet name="s19" sheetId="22" r:id="rId24"/>
    <sheet name="s20" sheetId="23" r:id="rId25"/>
    <sheet name="s20-2" sheetId="24" r:id="rId26"/>
    <sheet name="s20-3" sheetId="25" r:id="rId27"/>
    <sheet name="s21" sheetId="26" r:id="rId28"/>
    <sheet name="s22" sheetId="27" r:id="rId29"/>
    <sheet name="s23" sheetId="28" r:id="rId30"/>
    <sheet name="s24" sheetId="29" r:id="rId31"/>
    <sheet name="s25" sheetId="30" r:id="rId32"/>
    <sheet name="s26" sheetId="31" r:id="rId33"/>
    <sheet name="s27" sheetId="32" r:id="rId34"/>
    <sheet name="s28" sheetId="33" r:id="rId35"/>
    <sheet name="s29" sheetId="34" r:id="rId36"/>
    <sheet name="s30" sheetId="35" r:id="rId37"/>
    <sheet name="s31" sheetId="36" r:id="rId38"/>
  </sheets>
  <definedNames>
    <definedName name="_xlnm._FilterDatabase" localSheetId="2" hidden="1">step2!$A$1:$J$314</definedName>
    <definedName name="_xlnm._FilterDatabase" localSheetId="0" hidden="1">summary!$A$1:$E$36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400" i="39" l="1"/>
  <c r="W2399" i="39"/>
  <c r="W2398" i="39"/>
  <c r="W2397" i="39"/>
  <c r="W2396" i="39"/>
  <c r="W2395" i="39"/>
  <c r="W2394" i="39"/>
  <c r="W2393" i="39"/>
  <c r="W2392" i="39"/>
  <c r="W2391" i="39"/>
  <c r="W2390" i="39"/>
  <c r="W2389" i="39"/>
  <c r="W2388" i="39"/>
  <c r="W2387" i="39"/>
  <c r="W2386" i="39"/>
  <c r="W2385" i="39"/>
  <c r="W2384" i="39"/>
  <c r="W2383" i="39"/>
  <c r="W2382" i="39"/>
  <c r="W2381" i="39"/>
  <c r="W2380" i="39"/>
  <c r="W2379" i="39"/>
  <c r="W2378" i="39"/>
  <c r="W2377" i="39"/>
  <c r="W2376" i="39"/>
  <c r="W2375" i="39"/>
  <c r="W2374" i="39"/>
  <c r="W2373" i="39"/>
  <c r="W2372" i="39"/>
  <c r="W2371" i="39"/>
  <c r="W2370" i="39"/>
  <c r="W2369" i="39"/>
  <c r="W2368" i="39"/>
  <c r="W2367" i="39"/>
  <c r="W2366" i="39"/>
  <c r="W2365" i="39"/>
  <c r="W2364" i="39"/>
  <c r="W2363" i="39"/>
  <c r="W2362" i="39"/>
  <c r="W2361" i="39"/>
  <c r="W2360" i="39"/>
  <c r="W2359" i="39"/>
  <c r="W2358" i="39"/>
  <c r="W2357" i="39"/>
  <c r="W2356" i="39"/>
  <c r="W2355" i="39"/>
  <c r="W2354" i="39"/>
  <c r="W2353" i="39"/>
  <c r="W2352" i="39"/>
  <c r="W2351" i="39"/>
  <c r="W2350" i="39"/>
  <c r="W2349" i="39"/>
  <c r="W2348" i="39"/>
  <c r="W2347" i="39"/>
  <c r="W2346" i="39"/>
  <c r="W2345" i="39"/>
  <c r="W2344" i="39"/>
  <c r="W2343" i="39"/>
  <c r="W2342" i="39"/>
  <c r="W2341" i="39"/>
  <c r="W2340" i="39"/>
  <c r="W2339" i="39"/>
  <c r="W2338" i="39"/>
  <c r="W2337" i="39"/>
  <c r="W2336" i="39"/>
  <c r="W2335" i="39"/>
  <c r="W2334" i="39"/>
  <c r="W2333" i="39"/>
  <c r="W2332" i="39"/>
  <c r="W2331" i="39"/>
  <c r="W2330" i="39"/>
  <c r="W2329" i="39"/>
  <c r="W2328" i="39"/>
  <c r="W2327" i="39"/>
  <c r="W2326" i="39"/>
  <c r="W2325" i="39"/>
  <c r="W2324" i="39"/>
  <c r="W2323" i="39"/>
  <c r="W2322" i="39"/>
  <c r="W2321" i="39"/>
  <c r="W2320" i="39"/>
  <c r="W2319" i="39"/>
  <c r="W2318" i="39"/>
  <c r="W2317" i="39"/>
  <c r="W2316" i="39"/>
  <c r="W2315" i="39"/>
  <c r="W2314" i="39"/>
  <c r="W2313" i="39"/>
  <c r="W2312" i="39"/>
  <c r="W2311" i="39"/>
  <c r="W2310" i="39"/>
  <c r="W2309" i="39"/>
  <c r="W2308" i="39"/>
  <c r="W2307" i="39"/>
  <c r="W2306" i="39"/>
  <c r="W2305" i="39"/>
  <c r="W2304" i="39"/>
  <c r="W2303" i="39"/>
  <c r="W2302" i="39"/>
  <c r="W2301" i="39"/>
  <c r="W2300" i="39"/>
  <c r="W2299" i="39"/>
  <c r="W2298" i="39"/>
  <c r="W2297" i="39"/>
  <c r="W2296" i="39"/>
  <c r="W2295" i="39"/>
  <c r="W2294" i="39"/>
  <c r="W2293" i="39"/>
  <c r="W2292" i="39"/>
  <c r="W2291" i="39"/>
  <c r="W2290" i="39"/>
  <c r="W2289" i="39"/>
  <c r="W2288" i="39"/>
  <c r="W2287" i="39"/>
  <c r="W2286" i="39"/>
  <c r="W2285" i="39"/>
  <c r="W2284" i="39"/>
  <c r="W2283" i="39"/>
  <c r="W2282" i="39"/>
  <c r="W2281" i="39"/>
  <c r="W2280" i="39"/>
  <c r="W2279" i="39"/>
  <c r="W2278" i="39"/>
  <c r="W2277" i="39"/>
  <c r="W2276" i="39"/>
  <c r="W2275" i="39"/>
  <c r="W2274" i="39"/>
  <c r="W2273" i="39"/>
  <c r="W2272" i="39"/>
  <c r="W2271" i="39"/>
  <c r="W2270" i="39"/>
  <c r="W2269" i="39"/>
  <c r="W2268" i="39"/>
  <c r="W2267" i="39"/>
  <c r="W2266" i="39"/>
  <c r="W2265" i="39"/>
  <c r="W2264" i="39"/>
  <c r="W2263" i="39"/>
  <c r="W2262" i="39"/>
  <c r="W2261" i="39"/>
  <c r="W2260" i="39"/>
  <c r="W2259" i="39"/>
  <c r="W2258" i="39"/>
  <c r="W2257" i="39"/>
  <c r="W2256" i="39"/>
  <c r="W2255" i="39"/>
  <c r="W2254" i="39"/>
  <c r="W2253" i="39"/>
  <c r="W2252" i="39"/>
  <c r="W2251" i="39"/>
  <c r="W2250" i="39"/>
  <c r="W2249" i="39"/>
  <c r="W2248" i="39"/>
  <c r="W2247" i="39"/>
  <c r="W2246" i="39"/>
  <c r="W2245" i="39"/>
  <c r="W2244" i="39"/>
  <c r="W2243" i="39"/>
  <c r="W2242" i="39"/>
  <c r="W2241" i="39"/>
  <c r="W2240" i="39"/>
  <c r="W2239" i="39"/>
  <c r="W2238" i="39"/>
  <c r="W2237" i="39"/>
  <c r="W2236" i="39"/>
  <c r="W2235" i="39"/>
  <c r="W2234" i="39"/>
  <c r="W2233" i="39"/>
  <c r="W2232" i="39"/>
  <c r="W2231" i="39"/>
  <c r="W2230" i="39"/>
  <c r="W2229" i="39"/>
  <c r="W2228" i="39"/>
  <c r="W2227" i="39"/>
  <c r="W2226" i="39"/>
  <c r="W2225" i="39"/>
  <c r="W2224" i="39"/>
  <c r="W2223" i="39"/>
  <c r="W2222" i="39"/>
  <c r="W2221" i="39"/>
  <c r="W2220" i="39"/>
  <c r="W2219" i="39"/>
  <c r="W2218" i="39"/>
  <c r="W2217" i="39"/>
  <c r="W2216" i="39"/>
  <c r="W2215" i="39"/>
  <c r="W2214" i="39"/>
  <c r="W2213" i="39"/>
  <c r="W2212" i="39"/>
  <c r="W2211" i="39"/>
  <c r="W2210" i="39"/>
  <c r="W2209" i="39"/>
  <c r="W2208" i="39"/>
  <c r="W2207" i="39"/>
  <c r="W2206" i="39"/>
  <c r="W2205" i="39"/>
  <c r="W2204" i="39"/>
  <c r="W2203" i="39"/>
  <c r="W2202" i="39"/>
  <c r="W2201" i="39"/>
  <c r="W2200" i="39"/>
  <c r="W2199" i="39"/>
  <c r="W2198" i="39"/>
  <c r="W2197" i="39"/>
  <c r="W2196" i="39"/>
  <c r="W2195" i="39"/>
  <c r="W2194" i="39"/>
  <c r="W2193" i="39"/>
  <c r="W2192" i="39"/>
  <c r="W2191" i="39"/>
  <c r="W2190" i="39"/>
  <c r="W2189" i="39"/>
  <c r="W2188" i="39"/>
  <c r="W2187" i="39"/>
  <c r="W2186" i="39"/>
  <c r="W2185" i="39"/>
  <c r="W2184" i="39"/>
  <c r="W2183" i="39"/>
  <c r="W2182" i="39"/>
  <c r="W2181" i="39"/>
  <c r="W2180" i="39"/>
  <c r="W2179" i="39"/>
  <c r="W2178" i="39"/>
  <c r="W2177" i="39"/>
  <c r="W2176" i="39"/>
  <c r="W2175" i="39"/>
  <c r="W2174" i="39"/>
  <c r="W2173" i="39"/>
  <c r="W2172" i="39"/>
  <c r="W2171" i="39"/>
  <c r="W2170" i="39"/>
  <c r="W2169" i="39"/>
  <c r="W2168" i="39"/>
  <c r="W2167" i="39"/>
  <c r="W2166" i="39"/>
  <c r="W2165" i="39"/>
  <c r="W2164" i="39"/>
  <c r="W2163" i="39"/>
  <c r="W2162" i="39"/>
  <c r="W2161" i="39"/>
  <c r="W2160" i="39"/>
  <c r="W2159" i="39"/>
  <c r="W2158" i="39"/>
  <c r="W2157" i="39"/>
  <c r="W2156" i="39"/>
  <c r="W2155" i="39"/>
  <c r="W2154" i="39"/>
  <c r="W2153" i="39"/>
  <c r="W2152" i="39"/>
  <c r="W2151" i="39"/>
  <c r="W2150" i="39"/>
  <c r="W2149" i="39"/>
  <c r="W2148" i="39"/>
  <c r="W2147" i="39"/>
  <c r="W2146" i="39"/>
  <c r="W2145" i="39"/>
  <c r="W2144" i="39"/>
  <c r="W2143" i="39"/>
  <c r="W2142" i="39"/>
  <c r="W2141" i="39"/>
  <c r="W2140" i="39"/>
  <c r="W2139" i="39"/>
  <c r="W2138" i="39"/>
  <c r="W2137" i="39"/>
  <c r="W2136" i="39"/>
  <c r="W2135" i="39"/>
  <c r="W2134" i="39"/>
  <c r="W2133" i="39"/>
  <c r="W2132" i="39"/>
  <c r="W2131" i="39"/>
  <c r="W2130" i="39"/>
  <c r="W2129" i="39"/>
  <c r="W2128" i="39"/>
  <c r="W2127" i="39"/>
  <c r="W2126" i="39"/>
  <c r="W2125" i="39"/>
  <c r="W2124" i="39"/>
  <c r="W2123" i="39"/>
  <c r="W2122" i="39"/>
  <c r="W2121" i="39"/>
  <c r="W2120" i="39"/>
  <c r="W2119" i="39"/>
  <c r="W2118" i="39"/>
  <c r="W2117" i="39"/>
  <c r="W2116" i="39"/>
  <c r="W2115" i="39"/>
  <c r="W2114" i="39"/>
  <c r="W2113" i="39"/>
  <c r="W2112" i="39"/>
  <c r="W2111" i="39"/>
  <c r="W2110" i="39"/>
  <c r="W2109" i="39"/>
  <c r="W2108" i="39"/>
  <c r="W2107" i="39"/>
  <c r="W2106" i="39"/>
  <c r="W2105" i="39"/>
  <c r="W2104" i="39"/>
  <c r="W2103" i="39"/>
  <c r="W2102" i="39"/>
  <c r="W2101" i="39"/>
  <c r="W2100" i="39"/>
  <c r="W2099" i="39"/>
  <c r="W2098" i="39"/>
  <c r="W2097" i="39"/>
  <c r="W2096" i="39"/>
  <c r="W2095" i="39"/>
  <c r="W2094" i="39"/>
  <c r="W2093" i="39"/>
  <c r="W2092" i="39"/>
  <c r="W2091" i="39"/>
  <c r="W2090" i="39"/>
  <c r="W2089" i="39"/>
  <c r="W2088" i="39"/>
  <c r="W2087" i="39"/>
  <c r="W2086" i="39"/>
  <c r="W2085" i="39"/>
  <c r="W2084" i="39"/>
  <c r="W2083" i="39"/>
  <c r="W2082" i="39"/>
  <c r="W2081" i="39"/>
  <c r="W2080" i="39"/>
  <c r="W2079" i="39"/>
  <c r="W2078" i="39"/>
  <c r="W2077" i="39"/>
  <c r="W2076" i="39"/>
  <c r="W2075" i="39"/>
  <c r="W2074" i="39"/>
  <c r="W2073" i="39"/>
  <c r="W2072" i="39"/>
  <c r="W2071" i="39"/>
  <c r="W2070" i="39"/>
  <c r="W2069" i="39"/>
  <c r="W2068" i="39"/>
  <c r="W2067" i="39"/>
  <c r="W2066" i="39"/>
  <c r="W2065" i="39"/>
  <c r="W2064" i="39"/>
  <c r="W2063" i="39"/>
  <c r="W2062" i="39"/>
  <c r="W2061" i="39"/>
  <c r="W2060" i="39"/>
  <c r="W2059" i="39"/>
  <c r="W2058" i="39"/>
  <c r="W2057" i="39"/>
  <c r="W2056" i="39"/>
  <c r="W2055" i="39"/>
  <c r="W2054" i="39"/>
  <c r="W2053" i="39"/>
  <c r="W2052" i="39"/>
  <c r="W2051" i="39"/>
  <c r="W2050" i="39"/>
  <c r="W2049" i="39"/>
  <c r="W2048" i="39"/>
  <c r="W2047" i="39"/>
  <c r="W2046" i="39"/>
  <c r="W2045" i="39"/>
  <c r="W2044" i="39"/>
  <c r="W2043" i="39"/>
  <c r="W2042" i="39"/>
  <c r="W2041" i="39"/>
  <c r="W2040" i="39"/>
  <c r="W2039" i="39"/>
  <c r="W2038" i="39"/>
  <c r="W2037" i="39"/>
  <c r="W2036" i="39"/>
  <c r="W2035" i="39"/>
  <c r="W2034" i="39"/>
  <c r="W2033" i="39"/>
  <c r="W2032" i="39"/>
  <c r="W2031" i="39"/>
  <c r="W2030" i="39"/>
  <c r="W2029" i="39"/>
  <c r="W2028" i="39"/>
  <c r="W2027" i="39"/>
  <c r="W2026" i="39"/>
  <c r="W2025" i="39"/>
  <c r="W2024" i="39"/>
  <c r="W2023" i="39"/>
  <c r="W2022" i="39"/>
  <c r="W2021" i="39"/>
  <c r="W2020" i="39"/>
  <c r="W2019" i="39"/>
  <c r="W2018" i="39"/>
  <c r="W2017" i="39"/>
  <c r="W2016" i="39"/>
  <c r="W2015" i="39"/>
  <c r="W2014" i="39"/>
  <c r="W2013" i="39"/>
  <c r="W2012" i="39"/>
  <c r="W2011" i="39"/>
  <c r="W2010" i="39"/>
  <c r="W2009" i="39"/>
  <c r="W2008" i="39"/>
  <c r="W2007" i="39"/>
  <c r="W2006" i="39"/>
  <c r="W2005" i="39"/>
  <c r="W2004" i="39"/>
  <c r="W2003" i="39"/>
  <c r="W2002" i="39"/>
  <c r="W2001" i="39"/>
  <c r="W2000" i="39"/>
  <c r="W1999" i="39"/>
  <c r="W1998" i="39"/>
  <c r="W1997" i="39"/>
  <c r="W1996" i="39"/>
  <c r="W1995" i="39"/>
  <c r="W1994" i="39"/>
  <c r="W1993" i="39"/>
  <c r="W1992" i="39"/>
  <c r="W1991" i="39"/>
  <c r="W1990" i="39"/>
  <c r="W1989" i="39"/>
  <c r="W1988" i="39"/>
  <c r="W1987" i="39"/>
  <c r="W1986" i="39"/>
  <c r="W1985" i="39"/>
  <c r="W1984" i="39"/>
  <c r="W1983" i="39"/>
  <c r="W1982" i="39"/>
  <c r="W1981" i="39"/>
  <c r="W1980" i="39"/>
  <c r="W1979" i="39"/>
  <c r="W1978" i="39"/>
  <c r="W1977" i="39"/>
  <c r="W1976" i="39"/>
  <c r="W1975" i="39"/>
  <c r="W1974" i="39"/>
  <c r="W1973" i="39"/>
  <c r="W1972" i="39"/>
  <c r="W1971" i="39"/>
  <c r="W1970" i="39"/>
  <c r="W1969" i="39"/>
  <c r="W1968" i="39"/>
  <c r="W1967" i="39"/>
  <c r="W1966" i="39"/>
  <c r="W1965" i="39"/>
  <c r="W1964" i="39"/>
  <c r="W1963" i="39"/>
  <c r="W1962" i="39"/>
  <c r="W1961" i="39"/>
  <c r="W1960" i="39"/>
  <c r="W1959" i="39"/>
  <c r="W1958" i="39"/>
  <c r="W1957" i="39"/>
  <c r="W1956" i="39"/>
  <c r="W1955" i="39"/>
  <c r="W1954" i="39"/>
  <c r="W1953" i="39"/>
  <c r="W1952" i="39"/>
  <c r="W1951" i="39"/>
  <c r="W1950" i="39"/>
  <c r="W1949" i="39"/>
  <c r="W1948" i="39"/>
  <c r="W1947" i="39"/>
  <c r="W1946" i="39"/>
  <c r="W1945" i="39"/>
  <c r="W1944" i="39"/>
  <c r="W1943" i="39"/>
  <c r="W1942" i="39"/>
  <c r="W1941" i="39"/>
  <c r="W1940" i="39"/>
  <c r="W1939" i="39"/>
  <c r="W1938" i="39"/>
  <c r="W1937" i="39"/>
  <c r="W1936" i="39"/>
  <c r="W1935" i="39"/>
  <c r="W1934" i="39"/>
  <c r="W1933" i="39"/>
  <c r="W1932" i="39"/>
  <c r="W1931" i="39"/>
  <c r="W1930" i="39"/>
  <c r="W1929" i="39"/>
  <c r="W1928" i="39"/>
  <c r="W1927" i="39"/>
  <c r="W1926" i="39"/>
  <c r="W1925" i="39"/>
  <c r="W1924" i="39"/>
  <c r="W1923" i="39"/>
  <c r="W1922" i="39"/>
  <c r="W1921" i="39"/>
  <c r="W1920" i="39"/>
  <c r="W1919" i="39"/>
  <c r="W1918" i="39"/>
  <c r="W1917" i="39"/>
  <c r="W1916" i="39"/>
  <c r="W1915" i="39"/>
  <c r="W1914" i="39"/>
  <c r="W1913" i="39"/>
  <c r="W1912" i="39"/>
  <c r="W1911" i="39"/>
  <c r="W1910" i="39"/>
  <c r="W1909" i="39"/>
  <c r="W1908" i="39"/>
  <c r="W1907" i="39"/>
  <c r="W1906" i="39"/>
  <c r="W1905" i="39"/>
  <c r="W1904" i="39"/>
  <c r="W1903" i="39"/>
  <c r="W1902" i="39"/>
  <c r="W1901" i="39"/>
  <c r="W1900" i="39"/>
  <c r="W1899" i="39"/>
  <c r="W1898" i="39"/>
  <c r="W1897" i="39"/>
  <c r="W1896" i="39"/>
  <c r="W1895" i="39"/>
  <c r="W1894" i="39"/>
  <c r="W1893" i="39"/>
  <c r="W1892" i="39"/>
  <c r="W1891" i="39"/>
  <c r="W1890" i="39"/>
  <c r="W1889" i="39"/>
  <c r="W1888" i="39"/>
  <c r="W1887" i="39"/>
  <c r="W1886" i="39"/>
  <c r="W1885" i="39"/>
  <c r="W1884" i="39"/>
  <c r="W1883" i="39"/>
  <c r="W1882" i="39"/>
  <c r="W1881" i="39"/>
  <c r="W1880" i="39"/>
  <c r="W1879" i="39"/>
  <c r="W1878" i="39"/>
  <c r="W1877" i="39"/>
  <c r="W1876" i="39"/>
  <c r="W1875" i="39"/>
  <c r="W1874" i="39"/>
  <c r="W1873" i="39"/>
  <c r="W1872" i="39"/>
  <c r="W1871" i="39"/>
  <c r="W1870" i="39"/>
  <c r="W1869" i="39"/>
  <c r="W1868" i="39"/>
  <c r="W1867" i="39"/>
  <c r="W1866" i="39"/>
  <c r="W1865" i="39"/>
  <c r="W1864" i="39"/>
  <c r="W1863" i="39"/>
  <c r="W1862" i="39"/>
  <c r="W1861" i="39"/>
  <c r="W1860" i="39"/>
  <c r="W1859" i="39"/>
  <c r="W1858" i="39"/>
  <c r="W1857" i="39"/>
  <c r="W1856" i="39"/>
  <c r="W1855" i="39"/>
  <c r="W1854" i="39"/>
  <c r="W1853" i="39"/>
  <c r="W1852" i="39"/>
  <c r="W1851" i="39"/>
  <c r="W1850" i="39"/>
  <c r="W1849" i="39"/>
  <c r="W1848" i="39"/>
  <c r="W1847" i="39"/>
  <c r="W1846" i="39"/>
  <c r="W1845" i="39"/>
  <c r="W1844" i="39"/>
  <c r="W1843" i="39"/>
  <c r="W1842" i="39"/>
  <c r="W1841" i="39"/>
  <c r="W1840" i="39"/>
  <c r="W1839" i="39"/>
  <c r="W1838" i="39"/>
  <c r="W1837" i="39"/>
  <c r="W1836" i="39"/>
  <c r="W1835" i="39"/>
  <c r="W1834" i="39"/>
  <c r="W1833" i="39"/>
  <c r="W1832" i="39"/>
  <c r="W1831" i="39"/>
  <c r="W1830" i="39"/>
  <c r="W1829" i="39"/>
  <c r="W1828" i="39"/>
  <c r="W1827" i="39"/>
  <c r="W1826" i="39"/>
  <c r="W1825" i="39"/>
  <c r="W1824" i="39"/>
  <c r="W1823" i="39"/>
  <c r="W1822" i="39"/>
  <c r="W1821" i="39"/>
  <c r="W1820" i="39"/>
  <c r="W1819" i="39"/>
  <c r="W1818" i="39"/>
  <c r="W1817" i="39"/>
  <c r="W1816" i="39"/>
  <c r="W1815" i="39"/>
  <c r="W1814" i="39"/>
  <c r="W1813" i="39"/>
  <c r="W1812" i="39"/>
  <c r="W1811" i="39"/>
  <c r="W1810" i="39"/>
  <c r="W1809" i="39"/>
  <c r="W1808" i="39"/>
  <c r="W1807" i="39"/>
  <c r="W1806" i="39"/>
  <c r="W1805" i="39"/>
  <c r="W1804" i="39"/>
  <c r="W1803" i="39"/>
  <c r="W1802" i="39"/>
  <c r="W1801" i="39"/>
  <c r="W1800" i="39"/>
  <c r="W1799" i="39"/>
  <c r="W1798" i="39"/>
  <c r="W1797" i="39"/>
  <c r="W1796" i="39"/>
  <c r="W1795" i="39"/>
  <c r="W1794" i="39"/>
  <c r="W1793" i="39"/>
  <c r="W1792" i="39"/>
  <c r="W1791" i="39"/>
  <c r="W1790" i="39"/>
  <c r="W1789" i="39"/>
  <c r="W1788" i="39"/>
  <c r="W1787" i="39"/>
  <c r="W1786" i="39"/>
  <c r="W1785" i="39"/>
  <c r="W1784" i="39"/>
  <c r="W1783" i="39"/>
  <c r="W1782" i="39"/>
  <c r="W1781" i="39"/>
  <c r="W1780" i="39"/>
  <c r="W1779" i="39"/>
  <c r="W1778" i="39"/>
  <c r="W1777" i="39"/>
  <c r="W1776" i="39"/>
  <c r="W1775" i="39"/>
  <c r="W1774" i="39"/>
  <c r="W1773" i="39"/>
  <c r="W1772" i="39"/>
  <c r="W1771" i="39"/>
  <c r="W1770" i="39"/>
  <c r="W1769" i="39"/>
  <c r="W1768" i="39"/>
  <c r="W1767" i="39"/>
  <c r="W1766" i="39"/>
  <c r="W1765" i="39"/>
  <c r="W1764" i="39"/>
  <c r="W1763" i="39"/>
  <c r="W1762" i="39"/>
  <c r="W1761" i="39"/>
  <c r="W1760" i="39"/>
  <c r="W1759" i="39"/>
  <c r="W1758" i="39"/>
  <c r="W1757" i="39"/>
  <c r="W1756" i="39"/>
  <c r="W1755" i="39"/>
  <c r="W1754" i="39"/>
  <c r="W1753" i="39"/>
  <c r="W1752" i="39"/>
  <c r="W1751" i="39"/>
  <c r="W1750" i="39"/>
  <c r="W1749" i="39"/>
  <c r="W1748" i="39"/>
  <c r="W1747" i="39"/>
  <c r="W1746" i="39"/>
  <c r="W1745" i="39"/>
  <c r="W1744" i="39"/>
  <c r="W1743" i="39"/>
  <c r="W1742" i="39"/>
  <c r="W1741" i="39"/>
  <c r="W1740" i="39"/>
  <c r="W1739" i="39"/>
  <c r="W1738" i="39"/>
  <c r="W1737" i="39"/>
  <c r="W1736" i="39"/>
  <c r="W1735" i="39"/>
  <c r="W1734" i="39"/>
  <c r="W1733" i="39"/>
  <c r="W1732" i="39"/>
  <c r="W1731" i="39"/>
  <c r="W1730" i="39"/>
  <c r="W1729" i="39"/>
  <c r="W1728" i="39"/>
  <c r="W1727" i="39"/>
  <c r="W1726" i="39"/>
  <c r="W1725" i="39"/>
  <c r="W1724" i="39"/>
  <c r="W1723" i="39"/>
  <c r="W1722" i="39"/>
  <c r="W1721" i="39"/>
  <c r="W1720" i="39"/>
  <c r="W1719" i="39"/>
  <c r="W1718" i="39"/>
  <c r="W1717" i="39"/>
  <c r="W1716" i="39"/>
  <c r="W1715" i="39"/>
  <c r="W1714" i="39"/>
  <c r="W1713" i="39"/>
  <c r="W1712" i="39"/>
  <c r="W1711" i="39"/>
  <c r="W1710" i="39"/>
  <c r="W1709" i="39"/>
  <c r="W1708" i="39"/>
  <c r="W1707" i="39"/>
  <c r="W1706" i="39"/>
  <c r="W1705" i="39"/>
  <c r="W1704" i="39"/>
  <c r="W1703" i="39"/>
  <c r="W1702" i="39"/>
  <c r="W1701" i="39"/>
  <c r="W1700" i="39"/>
  <c r="W1699" i="39"/>
  <c r="W1698" i="39"/>
  <c r="W1697" i="39"/>
  <c r="W1696" i="39"/>
  <c r="W1695" i="39"/>
  <c r="W1694" i="39"/>
  <c r="W1693" i="39"/>
  <c r="W1692" i="39"/>
  <c r="W1691" i="39"/>
  <c r="W1690" i="39"/>
  <c r="W1689" i="39"/>
  <c r="W1688" i="39"/>
  <c r="W1687" i="39"/>
  <c r="W1686" i="39"/>
  <c r="W1685" i="39"/>
  <c r="W1684" i="39"/>
  <c r="W1683" i="39"/>
  <c r="W1682" i="39"/>
  <c r="W1681" i="39"/>
  <c r="W1680" i="39"/>
  <c r="W1679" i="39"/>
  <c r="W1678" i="39"/>
  <c r="W1677" i="39"/>
  <c r="W1676" i="39"/>
  <c r="W1675" i="39"/>
  <c r="W1674" i="39"/>
  <c r="W1673" i="39"/>
  <c r="W1672" i="39"/>
  <c r="W1671" i="39"/>
  <c r="W1670" i="39"/>
  <c r="W1669" i="39"/>
  <c r="W1668" i="39"/>
  <c r="W1667" i="39"/>
  <c r="W1666" i="39"/>
  <c r="W1665" i="39"/>
  <c r="W1664" i="39"/>
  <c r="W1663" i="39"/>
  <c r="W1662" i="39"/>
  <c r="W1661" i="39"/>
  <c r="W1660" i="39"/>
  <c r="W1659" i="39"/>
  <c r="W1658" i="39"/>
  <c r="W1657" i="39"/>
  <c r="W1656" i="39"/>
  <c r="W1655" i="39"/>
  <c r="W1654" i="39"/>
  <c r="W1653" i="39"/>
  <c r="W1652" i="39"/>
  <c r="W1651" i="39"/>
  <c r="W1650" i="39"/>
  <c r="W1649" i="39"/>
  <c r="W1648" i="39"/>
  <c r="W1647" i="39"/>
  <c r="W1646" i="39"/>
  <c r="W1645" i="39"/>
  <c r="W1644" i="39"/>
  <c r="W1643" i="39"/>
  <c r="W1642" i="39"/>
  <c r="W1641" i="39"/>
  <c r="W1640" i="39"/>
  <c r="W1639" i="39"/>
  <c r="W1638" i="39"/>
  <c r="W1637" i="39"/>
  <c r="W1636" i="39"/>
  <c r="W1635" i="39"/>
  <c r="W1634" i="39"/>
  <c r="W1633" i="39"/>
  <c r="W1632" i="39"/>
  <c r="W1631" i="39"/>
  <c r="W1630" i="39"/>
  <c r="W1629" i="39"/>
  <c r="W1628" i="39"/>
  <c r="W1627" i="39"/>
  <c r="W1626" i="39"/>
  <c r="W1625" i="39"/>
  <c r="W1624" i="39"/>
  <c r="W1623" i="39"/>
  <c r="W1622" i="39"/>
  <c r="W1621" i="39"/>
  <c r="W1620" i="39"/>
  <c r="W1619" i="39"/>
  <c r="W1618" i="39"/>
  <c r="W1617" i="39"/>
  <c r="W1616" i="39"/>
  <c r="W1615" i="39"/>
  <c r="W1614" i="39"/>
  <c r="W1613" i="39"/>
  <c r="W1612" i="39"/>
  <c r="W1611" i="39"/>
  <c r="W1610" i="39"/>
  <c r="W1609" i="39"/>
  <c r="W1608" i="39"/>
  <c r="W1607" i="39"/>
  <c r="W1606" i="39"/>
  <c r="W1605" i="39"/>
  <c r="W1604" i="39"/>
  <c r="W1603" i="39"/>
  <c r="W1602" i="39"/>
  <c r="W1601" i="39"/>
  <c r="W1600" i="39"/>
  <c r="W1599" i="39"/>
  <c r="W1598" i="39"/>
  <c r="W1597" i="39"/>
  <c r="W1596" i="39"/>
  <c r="W1595" i="39"/>
  <c r="W1594" i="39"/>
  <c r="W1593" i="39"/>
  <c r="W1592" i="39"/>
  <c r="W1591" i="39"/>
  <c r="W1590" i="39"/>
  <c r="W1589" i="39"/>
  <c r="W1588" i="39"/>
  <c r="W1587" i="39"/>
  <c r="W1586" i="39"/>
  <c r="W1585" i="39"/>
  <c r="W1584" i="39"/>
  <c r="W1583" i="39"/>
  <c r="W1582" i="39"/>
  <c r="W1581" i="39"/>
  <c r="W1580" i="39"/>
  <c r="W1579" i="39"/>
  <c r="W1578" i="39"/>
  <c r="W1577" i="39"/>
  <c r="W1576" i="39"/>
  <c r="W1575" i="39"/>
  <c r="W1574" i="39"/>
  <c r="W1573" i="39"/>
  <c r="W1572" i="39"/>
  <c r="W1571" i="39"/>
  <c r="W1570" i="39"/>
  <c r="W1569" i="39"/>
  <c r="W1568" i="39"/>
  <c r="W1567" i="39"/>
  <c r="W1566" i="39"/>
  <c r="W1565" i="39"/>
  <c r="W1564" i="39"/>
  <c r="W1563" i="39"/>
  <c r="W1562" i="39"/>
  <c r="W1561" i="39"/>
  <c r="W1560" i="39"/>
  <c r="W1559" i="39"/>
  <c r="W1558" i="39"/>
  <c r="W1557" i="39"/>
  <c r="W1556" i="39"/>
  <c r="W1555" i="39"/>
  <c r="W1554" i="39"/>
  <c r="W1553" i="39"/>
  <c r="W1552" i="39"/>
  <c r="W1551" i="39"/>
  <c r="W1550" i="39"/>
  <c r="W1549" i="39"/>
  <c r="W1548" i="39"/>
  <c r="W1547" i="39"/>
  <c r="W1546" i="39"/>
  <c r="W1545" i="39"/>
  <c r="W1544" i="39"/>
  <c r="W1543" i="39"/>
  <c r="W1542" i="39"/>
  <c r="W1541" i="39"/>
  <c r="W1540" i="39"/>
  <c r="W1539" i="39"/>
  <c r="W1538" i="39"/>
  <c r="W1537" i="39"/>
  <c r="W1536" i="39"/>
  <c r="W1535" i="39"/>
  <c r="W1534" i="39"/>
  <c r="W1533" i="39"/>
  <c r="W1532" i="39"/>
  <c r="W1531" i="39"/>
  <c r="W1530" i="39"/>
  <c r="W1529" i="39"/>
  <c r="W1528" i="39"/>
  <c r="W1527" i="39"/>
  <c r="W1526" i="39"/>
  <c r="W1525" i="39"/>
  <c r="W1524" i="39"/>
  <c r="W1523" i="39"/>
  <c r="W1522" i="39"/>
  <c r="W1521" i="39"/>
  <c r="W1520" i="39"/>
  <c r="W1519" i="39"/>
  <c r="W1518" i="39"/>
  <c r="W1517" i="39"/>
  <c r="W1516" i="39"/>
  <c r="W1515" i="39"/>
  <c r="W1514" i="39"/>
  <c r="W1513" i="39"/>
  <c r="W1512" i="39"/>
  <c r="W1511" i="39"/>
  <c r="W1510" i="39"/>
  <c r="W1509" i="39"/>
  <c r="W1508" i="39"/>
  <c r="W1507" i="39"/>
  <c r="W1506" i="39"/>
  <c r="W1505" i="39"/>
  <c r="W1504" i="39"/>
  <c r="W1503" i="39"/>
  <c r="W1502" i="39"/>
  <c r="W1501" i="39"/>
  <c r="W1500" i="39"/>
  <c r="W1499" i="39"/>
  <c r="W1498" i="39"/>
  <c r="W1497" i="39"/>
  <c r="W1496" i="39"/>
  <c r="W1495" i="39"/>
  <c r="W1494" i="39"/>
  <c r="W1493" i="39"/>
  <c r="W1492" i="39"/>
  <c r="W1491" i="39"/>
  <c r="W1490" i="39"/>
  <c r="W1489" i="39"/>
  <c r="W1488" i="39"/>
  <c r="W1487" i="39"/>
  <c r="W1486" i="39"/>
  <c r="W1485" i="39"/>
  <c r="W1484" i="39"/>
  <c r="W1483" i="39"/>
  <c r="W1482" i="39"/>
  <c r="W1481" i="39"/>
  <c r="W1480" i="39"/>
  <c r="W1479" i="39"/>
  <c r="W1478" i="39"/>
  <c r="W1477" i="39"/>
  <c r="W1476" i="39"/>
  <c r="W1475" i="39"/>
  <c r="W1474" i="39"/>
  <c r="W1473" i="39"/>
  <c r="W1472" i="39"/>
  <c r="W1471" i="39"/>
  <c r="W1470" i="39"/>
  <c r="W1469" i="39"/>
  <c r="W1468" i="39"/>
  <c r="W1467" i="39"/>
  <c r="W1466" i="39"/>
  <c r="W1465" i="39"/>
  <c r="W1464" i="39"/>
  <c r="W1463" i="39"/>
  <c r="W1462" i="39"/>
  <c r="W1461" i="39"/>
  <c r="W1460" i="39"/>
  <c r="W1459" i="39"/>
  <c r="W1458" i="39"/>
  <c r="W1457" i="39"/>
  <c r="W1456" i="39"/>
  <c r="W1455" i="39"/>
  <c r="W1454" i="39"/>
  <c r="W1453" i="39"/>
  <c r="W1452" i="39"/>
  <c r="W1451" i="39"/>
  <c r="W1450" i="39"/>
  <c r="W1449" i="39"/>
  <c r="W1448" i="39"/>
  <c r="W1447" i="39"/>
  <c r="W1446" i="39"/>
  <c r="W1445" i="39"/>
  <c r="W1444" i="39"/>
  <c r="W1443" i="39"/>
  <c r="W1442" i="39"/>
  <c r="W1441" i="39"/>
  <c r="W1440" i="39"/>
  <c r="W1439" i="39"/>
  <c r="W1438" i="39"/>
  <c r="W1437" i="39"/>
  <c r="W1436" i="39"/>
  <c r="W1435" i="39"/>
  <c r="W1434" i="39"/>
  <c r="W1433" i="39"/>
  <c r="W1432" i="39"/>
  <c r="W1431" i="39"/>
  <c r="W1430" i="39"/>
  <c r="W1429" i="39"/>
  <c r="W1428" i="39"/>
  <c r="W1427" i="39"/>
  <c r="W1426" i="39"/>
  <c r="W1425" i="39"/>
  <c r="W1424" i="39"/>
  <c r="W1423" i="39"/>
  <c r="W1422" i="39"/>
  <c r="W1421" i="39"/>
  <c r="W1420" i="39"/>
  <c r="W1419" i="39"/>
  <c r="W1418" i="39"/>
  <c r="W1417" i="39"/>
  <c r="W1416" i="39"/>
  <c r="W1415" i="39"/>
  <c r="W1414" i="39"/>
  <c r="W1413" i="39"/>
  <c r="W1412" i="39"/>
  <c r="W1411" i="39"/>
  <c r="W1410" i="39"/>
  <c r="W1409" i="39"/>
  <c r="W1408" i="39"/>
  <c r="W1407" i="39"/>
  <c r="W1406" i="39"/>
  <c r="W1405" i="39"/>
  <c r="W1404" i="39"/>
  <c r="W1403" i="39"/>
  <c r="W1402" i="39"/>
  <c r="W1401" i="39"/>
  <c r="W1400" i="39"/>
  <c r="W1399" i="39"/>
  <c r="W1398" i="39"/>
  <c r="W1397" i="39"/>
  <c r="W1396" i="39"/>
  <c r="W1395" i="39"/>
  <c r="W1394" i="39"/>
  <c r="W1393" i="39"/>
  <c r="W1392" i="39"/>
  <c r="W1391" i="39"/>
  <c r="W1390" i="39"/>
  <c r="W1389" i="39"/>
  <c r="W1388" i="39"/>
  <c r="W1387" i="39"/>
  <c r="W1386" i="39"/>
  <c r="W1385" i="39"/>
  <c r="W1384" i="39"/>
  <c r="W1383" i="39"/>
  <c r="W1382" i="39"/>
  <c r="W1381" i="39"/>
  <c r="W1380" i="39"/>
  <c r="W1379" i="39"/>
  <c r="W1378" i="39"/>
  <c r="W1377" i="39"/>
  <c r="W1376" i="39"/>
  <c r="W1375" i="39"/>
  <c r="W1374" i="39"/>
  <c r="W1373" i="39"/>
  <c r="W1372" i="39"/>
  <c r="W1371" i="39"/>
  <c r="W1370" i="39"/>
  <c r="W1369" i="39"/>
  <c r="W1368" i="39"/>
  <c r="W1367" i="39"/>
  <c r="W1366" i="39"/>
  <c r="W1365" i="39"/>
  <c r="W1364" i="39"/>
  <c r="W1363" i="39"/>
  <c r="W1362" i="39"/>
  <c r="W1361" i="39"/>
  <c r="W1360" i="39"/>
  <c r="W1359" i="39"/>
  <c r="W1358" i="39"/>
  <c r="W1357" i="39"/>
  <c r="W1356" i="39"/>
  <c r="W1355" i="39"/>
  <c r="W1354" i="39"/>
  <c r="W1353" i="39"/>
  <c r="W1352" i="39"/>
  <c r="W1351" i="39"/>
  <c r="W1350" i="39"/>
  <c r="W1349" i="39"/>
  <c r="W1348" i="39"/>
  <c r="W1347" i="39"/>
  <c r="W1346" i="39"/>
  <c r="W1345" i="39"/>
  <c r="W1344" i="39"/>
  <c r="W1343" i="39"/>
  <c r="W1342" i="39"/>
  <c r="W1341" i="39"/>
  <c r="W1340" i="39"/>
  <c r="W1339" i="39"/>
  <c r="W1338" i="39"/>
  <c r="W1337" i="39"/>
  <c r="W1336" i="39"/>
  <c r="W1335" i="39"/>
  <c r="W1334" i="39"/>
  <c r="W1333" i="39"/>
  <c r="W1332" i="39"/>
  <c r="W1331" i="39"/>
  <c r="W1330" i="39"/>
  <c r="W1329" i="39"/>
  <c r="W1328" i="39"/>
  <c r="W1327" i="39"/>
  <c r="W1326" i="39"/>
  <c r="W1325" i="39"/>
  <c r="W1324" i="39"/>
  <c r="W1323" i="39"/>
  <c r="W1322" i="39"/>
  <c r="W1321" i="39"/>
  <c r="W1320" i="39"/>
  <c r="W1319" i="39"/>
  <c r="W1318" i="39"/>
  <c r="W1317" i="39"/>
  <c r="W1316" i="39"/>
  <c r="W1315" i="39"/>
  <c r="W1314" i="39"/>
  <c r="W1313" i="39"/>
  <c r="W1312" i="39"/>
  <c r="W1311" i="39"/>
  <c r="W1310" i="39"/>
  <c r="W1309" i="39"/>
  <c r="W1308" i="39"/>
  <c r="W1307" i="39"/>
  <c r="W1306" i="39"/>
  <c r="W1305" i="39"/>
  <c r="W1304" i="39"/>
  <c r="W1303" i="39"/>
  <c r="W1302" i="39"/>
  <c r="W1301" i="39"/>
  <c r="W1300" i="39"/>
  <c r="W1299" i="39"/>
  <c r="W1298" i="39"/>
  <c r="W1297" i="39"/>
  <c r="W1296" i="39"/>
  <c r="W1295" i="39"/>
  <c r="W1294" i="39"/>
  <c r="W1293" i="39"/>
  <c r="W1292" i="39"/>
  <c r="W1291" i="39"/>
  <c r="W1290" i="39"/>
  <c r="W1289" i="39"/>
  <c r="W1288" i="39"/>
  <c r="W1287" i="39"/>
  <c r="W1286" i="39"/>
  <c r="W1285" i="39"/>
  <c r="W1284" i="39"/>
  <c r="W1283" i="39"/>
  <c r="W1282" i="39"/>
  <c r="W1281" i="39"/>
  <c r="W1280" i="39"/>
  <c r="W1279" i="39"/>
  <c r="W1278" i="39"/>
  <c r="W1277" i="39"/>
  <c r="W1276" i="39"/>
  <c r="W1275" i="39"/>
  <c r="W1274" i="39"/>
  <c r="W1273" i="39"/>
  <c r="W1272" i="39"/>
  <c r="W1271" i="39"/>
  <c r="W1270" i="39"/>
  <c r="W1269" i="39"/>
  <c r="W1268" i="39"/>
  <c r="W1267" i="39"/>
  <c r="W1266" i="39"/>
  <c r="W1265" i="39"/>
  <c r="W1264" i="39"/>
  <c r="W1263" i="39"/>
  <c r="W1262" i="39"/>
  <c r="W1261" i="39"/>
  <c r="W1260" i="39"/>
  <c r="W1259" i="39"/>
  <c r="W1258" i="39"/>
  <c r="W1257" i="39"/>
  <c r="W1256" i="39"/>
  <c r="W1255" i="39"/>
  <c r="W1254" i="39"/>
  <c r="W1253" i="39"/>
  <c r="W1252" i="39"/>
  <c r="W1251" i="39"/>
  <c r="W1250" i="39"/>
  <c r="W1249" i="39"/>
  <c r="W1248" i="39"/>
  <c r="W1247" i="39"/>
  <c r="W1246" i="39"/>
  <c r="W1245" i="39"/>
  <c r="W1244" i="39"/>
  <c r="W1243" i="39"/>
  <c r="W1242" i="39"/>
  <c r="W1241" i="39"/>
  <c r="W1240" i="39"/>
  <c r="W1239" i="39"/>
  <c r="W1238" i="39"/>
  <c r="W1237" i="39"/>
  <c r="W1236" i="39"/>
  <c r="W1235" i="39"/>
  <c r="W1234" i="39"/>
  <c r="W1233" i="39"/>
  <c r="W1232" i="39"/>
  <c r="W1231" i="39"/>
  <c r="W1230" i="39"/>
  <c r="W1229" i="39"/>
  <c r="W1228" i="39"/>
  <c r="W1227" i="39"/>
  <c r="W1226" i="39"/>
  <c r="W1225" i="39"/>
  <c r="W1224" i="39"/>
  <c r="W1223" i="39"/>
  <c r="W1222" i="39"/>
  <c r="W1221" i="39"/>
  <c r="W1220" i="39"/>
  <c r="W1219" i="39"/>
  <c r="W1218" i="39"/>
  <c r="W1217" i="39"/>
  <c r="W1216" i="39"/>
  <c r="W1215" i="39"/>
  <c r="W1214" i="39"/>
  <c r="W1213" i="39"/>
  <c r="W1212" i="39"/>
  <c r="W1211" i="39"/>
  <c r="W1210" i="39"/>
  <c r="W1209" i="39"/>
  <c r="W1208" i="39"/>
  <c r="W1207" i="39"/>
  <c r="W1206" i="39"/>
  <c r="W1205" i="39"/>
  <c r="W1204" i="39"/>
  <c r="W1203" i="39"/>
  <c r="W1202" i="39"/>
  <c r="W1201" i="39"/>
  <c r="W1200" i="39"/>
  <c r="W1199" i="39"/>
  <c r="W1198" i="39"/>
  <c r="W1197" i="39"/>
  <c r="W1196" i="39"/>
  <c r="W1195" i="39"/>
  <c r="W1194" i="39"/>
  <c r="W1193" i="39"/>
  <c r="W1192" i="39"/>
  <c r="W1191" i="39"/>
  <c r="W1190" i="39"/>
  <c r="W1189" i="39"/>
  <c r="W1188" i="39"/>
  <c r="W1187" i="39"/>
  <c r="W1186" i="39"/>
  <c r="W1185" i="39"/>
  <c r="W1184" i="39"/>
  <c r="W1183" i="39"/>
  <c r="W1182" i="39"/>
  <c r="W1181" i="39"/>
  <c r="W1180" i="39"/>
  <c r="W1179" i="39"/>
  <c r="W1178" i="39"/>
  <c r="W1177" i="39"/>
  <c r="W1176" i="39"/>
  <c r="W1175" i="39"/>
  <c r="W1174" i="39"/>
  <c r="W1173" i="39"/>
  <c r="W1172" i="39"/>
  <c r="W1171" i="39"/>
  <c r="W1170" i="39"/>
  <c r="W1169" i="39"/>
  <c r="W1168" i="39"/>
  <c r="W1167" i="39"/>
  <c r="W1166" i="39"/>
  <c r="W1165" i="39"/>
  <c r="W1164" i="39"/>
  <c r="W1163" i="39"/>
  <c r="W1162" i="39"/>
  <c r="W1161" i="39"/>
  <c r="W1160" i="39"/>
  <c r="W1159" i="39"/>
  <c r="W1158" i="39"/>
  <c r="W1157" i="39"/>
  <c r="W1156" i="39"/>
  <c r="W1155" i="39"/>
  <c r="W1154" i="39"/>
  <c r="W1153" i="39"/>
  <c r="W1152" i="39"/>
  <c r="W1151" i="39"/>
  <c r="W1150" i="39"/>
  <c r="W1149" i="39"/>
  <c r="W1148" i="39"/>
  <c r="W1147" i="39"/>
  <c r="W1146" i="39"/>
  <c r="W1145" i="39"/>
  <c r="W1144" i="39"/>
  <c r="W1143" i="39"/>
  <c r="W1142" i="39"/>
  <c r="W1141" i="39"/>
  <c r="W1140" i="39"/>
  <c r="W1139" i="39"/>
  <c r="W1138" i="39"/>
  <c r="W1137" i="39"/>
  <c r="W1136" i="39"/>
  <c r="W1135" i="39"/>
  <c r="W1134" i="39"/>
  <c r="W1133" i="39"/>
  <c r="W1132" i="39"/>
  <c r="W1131" i="39"/>
  <c r="W1130" i="39"/>
  <c r="W1129" i="39"/>
  <c r="W1128" i="39"/>
  <c r="W1127" i="39"/>
  <c r="W1126" i="39"/>
  <c r="W1125" i="39"/>
  <c r="W1124" i="39"/>
  <c r="W1123" i="39"/>
  <c r="W1122" i="39"/>
  <c r="W1121" i="39"/>
  <c r="W1120" i="39"/>
  <c r="W1119" i="39"/>
  <c r="W1118" i="39"/>
  <c r="W1117" i="39"/>
  <c r="W1116" i="39"/>
  <c r="W1115" i="39"/>
  <c r="W1114" i="39"/>
  <c r="W1113" i="39"/>
  <c r="W1112" i="39"/>
  <c r="W1111" i="39"/>
  <c r="W1110" i="39"/>
  <c r="W1109" i="39"/>
  <c r="W1108" i="39"/>
  <c r="W1107" i="39"/>
  <c r="W1106" i="39"/>
  <c r="W1105" i="39"/>
  <c r="W1104" i="39"/>
  <c r="W1103" i="39"/>
  <c r="W1102" i="39"/>
  <c r="W1101" i="39"/>
  <c r="W1100" i="39"/>
  <c r="W1099" i="39"/>
  <c r="W1098" i="39"/>
  <c r="W1097" i="39"/>
  <c r="W1096" i="39"/>
  <c r="W1095" i="39"/>
  <c r="W1094" i="39"/>
  <c r="W1093" i="39"/>
  <c r="W1092" i="39"/>
  <c r="W1091" i="39"/>
  <c r="W1090" i="39"/>
  <c r="W1089" i="39"/>
  <c r="W1088" i="39"/>
  <c r="W1087" i="39"/>
  <c r="W1086" i="39"/>
  <c r="W1085" i="39"/>
  <c r="W1084" i="39"/>
  <c r="W1083" i="39"/>
  <c r="W1082" i="39"/>
  <c r="W1081" i="39"/>
  <c r="W1080" i="39"/>
  <c r="W1079" i="39"/>
  <c r="W1078" i="39"/>
  <c r="W1077" i="39"/>
  <c r="W1076" i="39"/>
  <c r="W1075" i="39"/>
  <c r="W1074" i="39"/>
  <c r="W1073" i="39"/>
  <c r="W1072" i="39"/>
  <c r="W1071" i="39"/>
  <c r="W1070" i="39"/>
  <c r="W1069" i="39"/>
  <c r="W1068" i="39"/>
  <c r="W1067" i="39"/>
  <c r="W1066" i="39"/>
  <c r="W1065" i="39"/>
  <c r="W1064" i="39"/>
  <c r="W1063" i="39"/>
  <c r="W1062" i="39"/>
  <c r="W1061" i="39"/>
  <c r="W1060" i="39"/>
  <c r="W1059" i="39"/>
  <c r="W1058" i="39"/>
  <c r="W1057" i="39"/>
  <c r="W1056" i="39"/>
  <c r="W1055" i="39"/>
  <c r="W1054" i="39"/>
  <c r="W1053" i="39"/>
  <c r="W1052" i="39"/>
  <c r="W1051" i="39"/>
  <c r="W1050" i="39"/>
  <c r="W1049" i="39"/>
  <c r="W1048" i="39"/>
  <c r="W1047" i="39"/>
  <c r="W1046" i="39"/>
  <c r="W1045" i="39"/>
  <c r="W1044" i="39"/>
  <c r="W1043" i="39"/>
  <c r="W1042" i="39"/>
  <c r="W1041" i="39"/>
  <c r="W1040" i="39"/>
  <c r="W1039" i="39"/>
  <c r="W1038" i="39"/>
  <c r="W1037" i="39"/>
  <c r="W1036" i="39"/>
  <c r="W1035" i="39"/>
  <c r="W1034" i="39"/>
  <c r="W1033" i="39"/>
  <c r="W1032" i="39"/>
  <c r="W1031" i="39"/>
  <c r="W1030" i="39"/>
  <c r="W1029" i="39"/>
  <c r="W1028" i="39"/>
  <c r="W1027" i="39"/>
  <c r="W1026" i="39"/>
  <c r="W1025" i="39"/>
  <c r="W1024" i="39"/>
  <c r="W1023" i="39"/>
  <c r="W1022" i="39"/>
  <c r="W1021" i="39"/>
  <c r="W1020" i="39"/>
  <c r="W1019" i="39"/>
  <c r="W1018" i="39"/>
  <c r="W1017" i="39"/>
  <c r="W1016" i="39"/>
  <c r="W1015" i="39"/>
  <c r="W1014" i="39"/>
  <c r="W1013" i="39"/>
  <c r="W1012" i="39"/>
  <c r="W1011" i="39"/>
  <c r="W1010" i="39"/>
  <c r="W1009" i="39"/>
  <c r="W1008" i="39"/>
  <c r="W1007" i="39"/>
  <c r="W1006" i="39"/>
  <c r="W1005" i="39"/>
  <c r="W1004" i="39"/>
  <c r="W1003" i="39"/>
  <c r="W1002" i="39"/>
  <c r="W1001" i="39"/>
  <c r="W1000" i="39"/>
  <c r="W999" i="39"/>
  <c r="W998" i="39"/>
  <c r="W997" i="39"/>
  <c r="W996" i="39"/>
  <c r="W995" i="39"/>
  <c r="W994" i="39"/>
  <c r="W993" i="39"/>
  <c r="W992" i="39"/>
  <c r="W991" i="39"/>
  <c r="W990" i="39"/>
  <c r="W989" i="39"/>
  <c r="W988" i="39"/>
  <c r="W987" i="39"/>
  <c r="W986" i="39"/>
  <c r="W985" i="39"/>
  <c r="W984" i="39"/>
  <c r="W983" i="39"/>
  <c r="W982" i="39"/>
  <c r="W981" i="39"/>
  <c r="W980" i="39"/>
  <c r="W979" i="39"/>
  <c r="W978" i="39"/>
  <c r="W977" i="39"/>
  <c r="W976" i="39"/>
  <c r="W975" i="39"/>
  <c r="W974" i="39"/>
  <c r="W973" i="39"/>
  <c r="W972" i="39"/>
  <c r="W971" i="39"/>
  <c r="W970" i="39"/>
  <c r="W969" i="39"/>
  <c r="W968" i="39"/>
  <c r="W967" i="39"/>
  <c r="W966" i="39"/>
  <c r="W965" i="39"/>
  <c r="W964" i="39"/>
  <c r="W963" i="39"/>
  <c r="W962" i="39"/>
  <c r="W961" i="39"/>
  <c r="W960" i="39"/>
  <c r="W959" i="39"/>
  <c r="W958" i="39"/>
  <c r="W957" i="39"/>
  <c r="W956" i="39"/>
  <c r="W955" i="39"/>
  <c r="W954" i="39"/>
  <c r="W953" i="39"/>
  <c r="W952" i="39"/>
  <c r="W951" i="39"/>
  <c r="W950" i="39"/>
  <c r="W949" i="39"/>
  <c r="W948" i="39"/>
  <c r="W947" i="39"/>
  <c r="W946" i="39"/>
  <c r="W945" i="39"/>
  <c r="W944" i="39"/>
  <c r="W943" i="39"/>
  <c r="W942" i="39"/>
  <c r="W941" i="39"/>
  <c r="W940" i="39"/>
  <c r="W939" i="39"/>
  <c r="W938" i="39"/>
  <c r="W937" i="39"/>
  <c r="W936" i="39"/>
  <c r="W935" i="39"/>
  <c r="W934" i="39"/>
  <c r="W933" i="39"/>
  <c r="W932" i="39"/>
  <c r="W931" i="39"/>
  <c r="W930" i="39"/>
  <c r="W929" i="39"/>
  <c r="W928" i="39"/>
  <c r="W927" i="39"/>
  <c r="W926" i="39"/>
  <c r="W925" i="39"/>
  <c r="W924" i="39"/>
  <c r="W923" i="39"/>
  <c r="W922" i="39"/>
  <c r="W921" i="39"/>
  <c r="W920" i="39"/>
  <c r="W919" i="39"/>
  <c r="W918" i="39"/>
  <c r="W917" i="39"/>
  <c r="W916" i="39"/>
  <c r="W915" i="39"/>
  <c r="W914" i="39"/>
  <c r="W913" i="39"/>
  <c r="W912" i="39"/>
  <c r="W911" i="39"/>
  <c r="W910" i="39"/>
  <c r="W909" i="39"/>
  <c r="W908" i="39"/>
  <c r="W907" i="39"/>
  <c r="W906" i="39"/>
  <c r="W905" i="39"/>
  <c r="W904" i="39"/>
  <c r="W903" i="39"/>
  <c r="W902" i="39"/>
  <c r="W901" i="39"/>
  <c r="W900" i="39"/>
  <c r="W899" i="39"/>
  <c r="W898" i="39"/>
  <c r="W897" i="39"/>
  <c r="W896" i="39"/>
  <c r="W895" i="39"/>
  <c r="W894" i="39"/>
  <c r="W893" i="39"/>
  <c r="W892" i="39"/>
  <c r="W891" i="39"/>
  <c r="W890" i="39"/>
  <c r="W889" i="39"/>
  <c r="W888" i="39"/>
  <c r="W887" i="39"/>
  <c r="W886" i="39"/>
  <c r="W885" i="39"/>
  <c r="W884" i="39"/>
  <c r="W883" i="39"/>
  <c r="W882" i="39"/>
  <c r="W881" i="39"/>
  <c r="W880" i="39"/>
  <c r="W879" i="39"/>
  <c r="W878" i="39"/>
  <c r="W877" i="39"/>
  <c r="W876" i="39"/>
  <c r="W875" i="39"/>
  <c r="W874" i="39"/>
  <c r="W873" i="39"/>
  <c r="W872" i="39"/>
  <c r="W871" i="39"/>
  <c r="W870" i="39"/>
  <c r="W869" i="39"/>
  <c r="W868" i="39"/>
  <c r="W867" i="39"/>
  <c r="W866" i="39"/>
  <c r="W865" i="39"/>
  <c r="W864" i="39"/>
  <c r="W863" i="39"/>
  <c r="W862" i="39"/>
  <c r="W861" i="39"/>
  <c r="W860" i="39"/>
  <c r="W859" i="39"/>
  <c r="W858" i="39"/>
  <c r="W857" i="39"/>
  <c r="W856" i="39"/>
  <c r="W855" i="39"/>
  <c r="W854" i="39"/>
  <c r="W853" i="39"/>
  <c r="W852" i="39"/>
  <c r="W851" i="39"/>
  <c r="W850" i="39"/>
  <c r="W849" i="39"/>
  <c r="W848" i="39"/>
  <c r="W847" i="39"/>
  <c r="W846" i="39"/>
  <c r="W845" i="39"/>
  <c r="W844" i="39"/>
  <c r="W843" i="39"/>
  <c r="W842" i="39"/>
  <c r="W841" i="39"/>
  <c r="W840" i="39"/>
  <c r="W839" i="39"/>
  <c r="W838" i="39"/>
  <c r="W837" i="39"/>
  <c r="W836" i="39"/>
  <c r="W835" i="39"/>
  <c r="W834" i="39"/>
  <c r="W833" i="39"/>
  <c r="W832" i="39"/>
  <c r="W831" i="39"/>
  <c r="W830" i="39"/>
  <c r="W829" i="39"/>
  <c r="W828" i="39"/>
  <c r="W827" i="39"/>
  <c r="W826" i="39"/>
  <c r="W825" i="39"/>
  <c r="W824" i="39"/>
  <c r="W823" i="39"/>
  <c r="W822" i="39"/>
  <c r="W821" i="39"/>
  <c r="W820" i="39"/>
  <c r="W819" i="39"/>
  <c r="W818" i="39"/>
  <c r="W817" i="39"/>
  <c r="W816" i="39"/>
  <c r="W815" i="39"/>
  <c r="W814" i="39"/>
  <c r="W813" i="39"/>
  <c r="W812" i="39"/>
  <c r="W811" i="39"/>
  <c r="W810" i="39"/>
  <c r="W809" i="39"/>
  <c r="W808" i="39"/>
  <c r="W807" i="39"/>
  <c r="W806" i="39"/>
  <c r="W805" i="39"/>
  <c r="W804" i="39"/>
  <c r="W803" i="39"/>
  <c r="W802" i="39"/>
  <c r="W801" i="39"/>
  <c r="W800" i="39"/>
  <c r="W799" i="39"/>
  <c r="W798" i="39"/>
  <c r="W797" i="39"/>
  <c r="W796" i="39"/>
  <c r="W795" i="39"/>
  <c r="W794" i="39"/>
  <c r="W793" i="39"/>
  <c r="W792" i="39"/>
  <c r="W791" i="39"/>
  <c r="W790" i="39"/>
  <c r="W789" i="39"/>
  <c r="W788" i="39"/>
  <c r="W787" i="39"/>
  <c r="W786" i="39"/>
  <c r="W785" i="39"/>
  <c r="W784" i="39"/>
  <c r="W783" i="39"/>
  <c r="W782" i="39"/>
  <c r="W781" i="39"/>
  <c r="W780" i="39"/>
  <c r="W779" i="39"/>
  <c r="W778" i="39"/>
  <c r="W777" i="39"/>
  <c r="W776" i="39"/>
  <c r="W775" i="39"/>
  <c r="W774" i="39"/>
  <c r="W773" i="39"/>
  <c r="W772" i="39"/>
  <c r="W771" i="39"/>
  <c r="W770" i="39"/>
  <c r="W769" i="39"/>
  <c r="W768" i="39"/>
  <c r="W767" i="39"/>
  <c r="W766" i="39"/>
  <c r="W765" i="39"/>
  <c r="W764" i="39"/>
  <c r="W763" i="39"/>
  <c r="W762" i="39"/>
  <c r="W761" i="39"/>
  <c r="W760" i="39"/>
  <c r="W759" i="39"/>
  <c r="W758" i="39"/>
  <c r="W757" i="39"/>
  <c r="W756" i="39"/>
  <c r="W755" i="39"/>
  <c r="W754" i="39"/>
  <c r="W753" i="39"/>
  <c r="W752" i="39"/>
  <c r="W751" i="39"/>
  <c r="W750" i="39"/>
  <c r="W749" i="39"/>
  <c r="W748" i="39"/>
  <c r="W747" i="39"/>
  <c r="W746" i="39"/>
  <c r="W745" i="39"/>
  <c r="W744" i="39"/>
  <c r="W743" i="39"/>
  <c r="W742" i="39"/>
  <c r="W741" i="39"/>
  <c r="W740" i="39"/>
  <c r="W739" i="39"/>
  <c r="W738" i="39"/>
  <c r="W737" i="39"/>
  <c r="W736" i="39"/>
  <c r="W735" i="39"/>
  <c r="W734" i="39"/>
  <c r="W733" i="39"/>
  <c r="W732" i="39"/>
  <c r="W731" i="39"/>
  <c r="W730" i="39"/>
  <c r="W729" i="39"/>
  <c r="W728" i="39"/>
  <c r="W727" i="39"/>
  <c r="W726" i="39"/>
  <c r="W725" i="39"/>
  <c r="W724" i="39"/>
  <c r="W723" i="39"/>
  <c r="W722" i="39"/>
  <c r="W721" i="39"/>
  <c r="W720" i="39"/>
  <c r="W719" i="39"/>
  <c r="W718" i="39"/>
  <c r="W717" i="39"/>
  <c r="W716" i="39"/>
  <c r="W715" i="39"/>
  <c r="W714" i="39"/>
  <c r="W713" i="39"/>
  <c r="W712" i="39"/>
  <c r="W711" i="39"/>
  <c r="W710" i="39"/>
  <c r="W709" i="39"/>
  <c r="W708" i="39"/>
  <c r="W707" i="39"/>
  <c r="W706" i="39"/>
  <c r="W705" i="39"/>
  <c r="W704" i="39"/>
  <c r="W703" i="39"/>
  <c r="W702" i="39"/>
  <c r="W701" i="39"/>
  <c r="W700" i="39"/>
  <c r="W699" i="39"/>
  <c r="W698" i="39"/>
  <c r="W697" i="39"/>
  <c r="W696" i="39"/>
  <c r="W695" i="39"/>
  <c r="W694" i="39"/>
  <c r="W693" i="39"/>
  <c r="W692" i="39"/>
  <c r="W691" i="39"/>
  <c r="W690" i="39"/>
  <c r="W689" i="39"/>
  <c r="W688" i="39"/>
  <c r="W687" i="39"/>
  <c r="W686" i="39"/>
  <c r="W685" i="39"/>
  <c r="W684" i="39"/>
  <c r="W683" i="39"/>
  <c r="W682" i="39"/>
  <c r="W681" i="39"/>
  <c r="W680" i="39"/>
  <c r="W679" i="39"/>
  <c r="W678" i="39"/>
  <c r="W677" i="39"/>
  <c r="W676" i="39"/>
  <c r="W675" i="39"/>
  <c r="W674" i="39"/>
  <c r="W673" i="39"/>
  <c r="W672" i="39"/>
  <c r="W671" i="39"/>
  <c r="W670" i="39"/>
  <c r="W669" i="39"/>
  <c r="W668" i="39"/>
  <c r="W667" i="39"/>
  <c r="W666" i="39"/>
  <c r="W665" i="39"/>
  <c r="W664" i="39"/>
  <c r="W663" i="39"/>
  <c r="W662" i="39"/>
  <c r="W661" i="39"/>
  <c r="W660" i="39"/>
  <c r="W659" i="39"/>
  <c r="W658" i="39"/>
  <c r="W657" i="39"/>
  <c r="W656" i="39"/>
  <c r="W655" i="39"/>
  <c r="W654" i="39"/>
  <c r="W653" i="39"/>
  <c r="W652" i="39"/>
  <c r="W651" i="39"/>
  <c r="W650" i="39"/>
  <c r="W649" i="39"/>
  <c r="W648" i="39"/>
  <c r="W647" i="39"/>
  <c r="W646" i="39"/>
  <c r="W645" i="39"/>
  <c r="W644" i="39"/>
  <c r="W643" i="39"/>
  <c r="W642" i="39"/>
  <c r="W641" i="39"/>
  <c r="W640" i="39"/>
  <c r="W639" i="39"/>
  <c r="W638" i="39"/>
  <c r="W637" i="39"/>
  <c r="W636" i="39"/>
  <c r="W635" i="39"/>
  <c r="W634" i="39"/>
  <c r="W633" i="39"/>
  <c r="W632" i="39"/>
  <c r="W631" i="39"/>
  <c r="W630" i="39"/>
  <c r="W629" i="39"/>
  <c r="W628" i="39"/>
  <c r="W627" i="39"/>
  <c r="W626" i="39"/>
  <c r="W625" i="39"/>
  <c r="W624" i="39"/>
  <c r="W623" i="39"/>
  <c r="W622" i="39"/>
  <c r="W621" i="39"/>
  <c r="W620" i="39"/>
  <c r="W619" i="39"/>
  <c r="W618" i="39"/>
  <c r="W617" i="39"/>
  <c r="W616" i="39"/>
  <c r="W615" i="39"/>
  <c r="W614" i="39"/>
  <c r="W613" i="39"/>
  <c r="W612" i="39"/>
  <c r="W611" i="39"/>
  <c r="W610" i="39"/>
  <c r="W609" i="39"/>
  <c r="W608" i="39"/>
  <c r="W607" i="39"/>
  <c r="W606" i="39"/>
  <c r="W605" i="39"/>
  <c r="W604" i="39"/>
  <c r="W603" i="39"/>
  <c r="W602" i="39"/>
  <c r="W601" i="39"/>
  <c r="W600" i="39"/>
  <c r="W599" i="39"/>
  <c r="W598" i="39"/>
  <c r="W597" i="39"/>
  <c r="W596" i="39"/>
  <c r="W595" i="39"/>
  <c r="W594" i="39"/>
  <c r="W593" i="39"/>
  <c r="W592" i="39"/>
  <c r="W591" i="39"/>
  <c r="W590" i="39"/>
  <c r="W589" i="39"/>
  <c r="W588" i="39"/>
  <c r="W587" i="39"/>
  <c r="W586" i="39"/>
  <c r="W585" i="39"/>
  <c r="W584" i="39"/>
  <c r="W583" i="39"/>
  <c r="W582" i="39"/>
  <c r="W581" i="39"/>
  <c r="W580" i="39"/>
  <c r="W579" i="39"/>
  <c r="W578" i="39"/>
  <c r="W577" i="39"/>
  <c r="W576" i="39"/>
  <c r="W575" i="39"/>
  <c r="W574" i="39"/>
  <c r="W573" i="39"/>
  <c r="W572" i="39"/>
  <c r="W571" i="39"/>
  <c r="W570" i="39"/>
  <c r="W569" i="39"/>
  <c r="W568" i="39"/>
  <c r="W567" i="39"/>
  <c r="W566" i="39"/>
  <c r="W565" i="39"/>
  <c r="W564" i="39"/>
  <c r="W563" i="39"/>
  <c r="W562" i="39"/>
  <c r="W561" i="39"/>
  <c r="W560" i="39"/>
  <c r="W559" i="39"/>
  <c r="W558" i="39"/>
  <c r="W557" i="39"/>
  <c r="W556" i="39"/>
  <c r="W555" i="39"/>
  <c r="W554" i="39"/>
  <c r="W553" i="39"/>
  <c r="W552" i="39"/>
  <c r="W551" i="39"/>
  <c r="W550" i="39"/>
  <c r="W549" i="39"/>
  <c r="W548" i="39"/>
  <c r="W547" i="39"/>
  <c r="W546" i="39"/>
  <c r="W545" i="39"/>
  <c r="W544" i="39"/>
  <c r="W543" i="39"/>
  <c r="W542" i="39"/>
  <c r="W541" i="39"/>
  <c r="W540" i="39"/>
  <c r="W539" i="39"/>
  <c r="W538" i="39"/>
  <c r="W537" i="39"/>
  <c r="W536" i="39"/>
  <c r="W535" i="39"/>
  <c r="W534" i="39"/>
  <c r="W533" i="39"/>
  <c r="W532" i="39"/>
  <c r="W531" i="39"/>
  <c r="W530" i="39"/>
  <c r="W529" i="39"/>
  <c r="W528" i="39"/>
  <c r="W527" i="39"/>
  <c r="W526" i="39"/>
  <c r="W525" i="39"/>
  <c r="W524" i="39"/>
  <c r="W523" i="39"/>
  <c r="W522" i="39"/>
  <c r="W521" i="39"/>
  <c r="W520" i="39"/>
  <c r="W519" i="39"/>
  <c r="W518" i="39"/>
  <c r="W517" i="39"/>
  <c r="W516" i="39"/>
  <c r="W515" i="39"/>
  <c r="W514" i="39"/>
  <c r="W513" i="39"/>
  <c r="W512" i="39"/>
  <c r="W511" i="39"/>
  <c r="W510" i="39"/>
  <c r="W509" i="39"/>
  <c r="W508" i="39"/>
  <c r="W507" i="39"/>
  <c r="W506" i="39"/>
  <c r="W505" i="39"/>
  <c r="W504" i="39"/>
  <c r="W503" i="39"/>
  <c r="W502" i="39"/>
  <c r="W501" i="39"/>
  <c r="W500" i="39"/>
  <c r="W499" i="39"/>
  <c r="W498" i="39"/>
  <c r="W497" i="39"/>
  <c r="W496" i="39"/>
  <c r="W495" i="39"/>
  <c r="W494" i="39"/>
  <c r="W493" i="39"/>
  <c r="W492" i="39"/>
  <c r="W491" i="39"/>
  <c r="W490" i="39"/>
  <c r="W489" i="39"/>
  <c r="W488" i="39"/>
  <c r="W487" i="39"/>
  <c r="W486" i="39"/>
  <c r="W485" i="39"/>
  <c r="W484" i="39"/>
  <c r="W483" i="39"/>
  <c r="W482" i="39"/>
  <c r="W481" i="39"/>
  <c r="W480" i="39"/>
  <c r="W479" i="39"/>
  <c r="W478" i="39"/>
  <c r="W477" i="39"/>
  <c r="W476" i="39"/>
  <c r="W475" i="39"/>
  <c r="W474" i="39"/>
  <c r="W473" i="39"/>
  <c r="W472" i="39"/>
  <c r="W471" i="39"/>
  <c r="W470" i="39"/>
  <c r="W469" i="39"/>
  <c r="W468" i="39"/>
  <c r="W467" i="39"/>
  <c r="W466" i="39"/>
  <c r="W465" i="39"/>
  <c r="W464" i="39"/>
  <c r="W463" i="39"/>
  <c r="W462" i="39"/>
  <c r="W461" i="39"/>
  <c r="W460" i="39"/>
  <c r="W459" i="39"/>
  <c r="W458" i="39"/>
  <c r="W457" i="39"/>
  <c r="W456" i="39"/>
  <c r="W455" i="39"/>
  <c r="W454" i="39"/>
  <c r="W453" i="39"/>
  <c r="W452" i="39"/>
  <c r="W451" i="39"/>
  <c r="W450" i="39"/>
  <c r="W449" i="39"/>
  <c r="W448" i="39"/>
  <c r="W447" i="39"/>
  <c r="W446" i="39"/>
  <c r="W445" i="39"/>
  <c r="W444" i="39"/>
  <c r="W443" i="39"/>
  <c r="W442" i="39"/>
  <c r="W441" i="39"/>
  <c r="W440" i="39"/>
  <c r="W439" i="39"/>
  <c r="W438" i="39"/>
  <c r="W437" i="39"/>
  <c r="W436" i="39"/>
  <c r="W435" i="39"/>
  <c r="W434" i="39"/>
  <c r="W433" i="39"/>
  <c r="W432" i="39"/>
  <c r="W431" i="39"/>
  <c r="W430" i="39"/>
  <c r="W429" i="39"/>
  <c r="W428" i="39"/>
  <c r="W427" i="39"/>
  <c r="W426" i="39"/>
  <c r="W425" i="39"/>
  <c r="W424" i="39"/>
  <c r="W423" i="39"/>
  <c r="W422" i="39"/>
  <c r="W421" i="39"/>
  <c r="W420" i="39"/>
  <c r="W419" i="39"/>
  <c r="W418" i="39"/>
  <c r="W417" i="39"/>
  <c r="W416" i="39"/>
  <c r="W415" i="39"/>
  <c r="W414" i="39"/>
  <c r="W413" i="39"/>
  <c r="W412" i="39"/>
  <c r="W411" i="39"/>
  <c r="W410" i="39"/>
  <c r="W409" i="39"/>
  <c r="W408" i="39"/>
  <c r="W407" i="39"/>
  <c r="W406" i="39"/>
  <c r="W405" i="39"/>
  <c r="W404" i="39"/>
  <c r="W403" i="39"/>
  <c r="W402" i="39"/>
  <c r="W401" i="39"/>
  <c r="W400" i="39"/>
  <c r="W399" i="39"/>
  <c r="W398" i="39"/>
  <c r="W397" i="39"/>
  <c r="W396" i="39"/>
  <c r="W395" i="39"/>
  <c r="W394" i="39"/>
  <c r="W393" i="39"/>
  <c r="W392" i="39"/>
  <c r="W391" i="39"/>
  <c r="W390" i="39"/>
  <c r="W389" i="39"/>
  <c r="W388" i="39"/>
  <c r="W387" i="39"/>
  <c r="W386" i="39"/>
  <c r="W385" i="39"/>
  <c r="W384" i="39"/>
  <c r="W383" i="39"/>
  <c r="W382" i="39"/>
  <c r="W381" i="39"/>
  <c r="W380" i="39"/>
  <c r="W379" i="39"/>
  <c r="W378" i="39"/>
  <c r="W377" i="39"/>
  <c r="W376" i="39"/>
  <c r="W375" i="39"/>
  <c r="W374" i="39"/>
  <c r="W373" i="39"/>
  <c r="W372" i="39"/>
  <c r="W371" i="39"/>
  <c r="W370" i="39"/>
  <c r="W369" i="39"/>
  <c r="W368" i="39"/>
  <c r="W367" i="39"/>
  <c r="W366" i="39"/>
  <c r="W365" i="39"/>
  <c r="W364" i="39"/>
  <c r="W363" i="39"/>
  <c r="W362" i="39"/>
  <c r="W361" i="39"/>
  <c r="W360" i="39"/>
  <c r="W359" i="39"/>
  <c r="W358" i="39"/>
  <c r="W357" i="39"/>
  <c r="W356" i="39"/>
  <c r="W355" i="39"/>
  <c r="W354" i="39"/>
  <c r="W353" i="39"/>
  <c r="W352" i="39"/>
  <c r="W351" i="39"/>
  <c r="W350" i="39"/>
  <c r="W349" i="39"/>
  <c r="W348" i="39"/>
  <c r="W347" i="39"/>
  <c r="W346" i="39"/>
  <c r="W345" i="39"/>
  <c r="W344" i="39"/>
  <c r="W343" i="39"/>
  <c r="W342" i="39"/>
  <c r="W341" i="39"/>
  <c r="W340" i="39"/>
  <c r="W339" i="39"/>
  <c r="W338" i="39"/>
  <c r="W337" i="39"/>
  <c r="W336" i="39"/>
  <c r="W335" i="39"/>
  <c r="W334" i="39"/>
  <c r="W333" i="39"/>
  <c r="W332" i="39"/>
  <c r="W331" i="39"/>
  <c r="W330" i="39"/>
  <c r="W329" i="39"/>
  <c r="W328" i="39"/>
  <c r="W327" i="39"/>
  <c r="W326" i="39"/>
  <c r="W325" i="39"/>
  <c r="W324" i="39"/>
  <c r="W323" i="39"/>
  <c r="W322" i="39"/>
  <c r="W321" i="39"/>
  <c r="W320" i="39"/>
  <c r="W319" i="39"/>
  <c r="W318" i="39"/>
  <c r="W317" i="39"/>
  <c r="W316" i="39"/>
  <c r="W315" i="39"/>
  <c r="W314" i="39"/>
  <c r="W313" i="39"/>
  <c r="W312" i="39"/>
  <c r="W311" i="39"/>
  <c r="W310" i="39"/>
  <c r="W309" i="39"/>
  <c r="W308" i="39"/>
  <c r="W307" i="39"/>
  <c r="W306" i="39"/>
  <c r="W305" i="39"/>
  <c r="W304" i="39"/>
  <c r="W303" i="39"/>
  <c r="W302" i="39"/>
  <c r="W301" i="39"/>
  <c r="W300" i="39"/>
  <c r="W299" i="39"/>
  <c r="W298" i="39"/>
  <c r="W297" i="39"/>
  <c r="W296" i="39"/>
  <c r="W295" i="39"/>
  <c r="W294" i="39"/>
  <c r="W293" i="39"/>
  <c r="W292" i="39"/>
  <c r="W291" i="39"/>
  <c r="W290" i="39"/>
  <c r="W289" i="39"/>
  <c r="W288" i="39"/>
  <c r="W287" i="39"/>
  <c r="W286" i="39"/>
  <c r="W285" i="39"/>
  <c r="W284" i="39"/>
  <c r="W283" i="39"/>
  <c r="W282" i="39"/>
  <c r="W281" i="39"/>
  <c r="W280" i="39"/>
  <c r="W279" i="39"/>
  <c r="W278" i="39"/>
  <c r="W277" i="39"/>
  <c r="W276" i="39"/>
  <c r="W275" i="39"/>
  <c r="W274" i="39"/>
  <c r="W273" i="39"/>
  <c r="W272" i="39"/>
  <c r="W271" i="39"/>
  <c r="W270" i="39"/>
  <c r="W269" i="39"/>
  <c r="W268" i="39"/>
  <c r="W267" i="39"/>
  <c r="W266" i="39"/>
  <c r="W265" i="39"/>
  <c r="W264" i="39"/>
  <c r="W263" i="39"/>
  <c r="W262" i="39"/>
  <c r="W261" i="39"/>
  <c r="W260" i="39"/>
  <c r="W259" i="39"/>
  <c r="W258" i="39"/>
  <c r="W257" i="39"/>
  <c r="W256" i="39"/>
  <c r="W255" i="39"/>
  <c r="W254" i="39"/>
  <c r="W253" i="39"/>
  <c r="W252" i="39"/>
  <c r="W251" i="39"/>
  <c r="W250" i="39"/>
  <c r="W249" i="39"/>
  <c r="W248" i="39"/>
  <c r="W247" i="39"/>
  <c r="W246" i="39"/>
  <c r="W245" i="39"/>
  <c r="W244" i="39"/>
  <c r="W243" i="39"/>
  <c r="W242" i="39"/>
  <c r="W241" i="39"/>
  <c r="W240" i="39"/>
  <c r="W239" i="39"/>
  <c r="W238" i="39"/>
  <c r="W237" i="39"/>
  <c r="W236" i="39"/>
  <c r="W235" i="39"/>
  <c r="W234" i="39"/>
  <c r="W233" i="39"/>
  <c r="W232" i="39"/>
  <c r="W231" i="39"/>
  <c r="W230" i="39"/>
  <c r="W229" i="39"/>
  <c r="W228" i="39"/>
  <c r="W227" i="39"/>
  <c r="W226" i="39"/>
  <c r="W225" i="39"/>
  <c r="W224" i="39"/>
  <c r="W223" i="39"/>
  <c r="W222" i="39"/>
  <c r="W221" i="39"/>
  <c r="W220" i="39"/>
  <c r="W219" i="39"/>
  <c r="W218" i="39"/>
  <c r="W217" i="39"/>
  <c r="W216" i="39"/>
  <c r="W215" i="39"/>
  <c r="W214" i="39"/>
  <c r="W213" i="39"/>
  <c r="W212" i="39"/>
  <c r="W211" i="39"/>
  <c r="W210" i="39"/>
  <c r="W209" i="39"/>
  <c r="W208" i="39"/>
  <c r="W207" i="39"/>
  <c r="W206" i="39"/>
  <c r="W205" i="39"/>
  <c r="W204" i="39"/>
  <c r="W203" i="39"/>
  <c r="W202" i="39"/>
  <c r="W201" i="39"/>
  <c r="W200" i="39"/>
  <c r="W199" i="39"/>
  <c r="W198" i="39"/>
  <c r="W197" i="39"/>
  <c r="W196" i="39"/>
  <c r="W195" i="39"/>
  <c r="W194" i="39"/>
  <c r="W193" i="39"/>
  <c r="W192" i="39"/>
  <c r="W191" i="39"/>
  <c r="W190" i="39"/>
  <c r="W189" i="39"/>
  <c r="W188" i="39"/>
  <c r="W187" i="39"/>
  <c r="W186" i="39"/>
  <c r="W185" i="39"/>
  <c r="W184" i="39"/>
  <c r="W183" i="39"/>
  <c r="W182" i="39"/>
  <c r="W181" i="39"/>
  <c r="W180" i="39"/>
  <c r="W179" i="39"/>
  <c r="W178" i="39"/>
  <c r="W177" i="39"/>
  <c r="W176" i="39"/>
  <c r="W175" i="39"/>
  <c r="W174" i="39"/>
  <c r="W173" i="39"/>
  <c r="W172" i="39"/>
  <c r="W171" i="39"/>
  <c r="W170" i="39"/>
  <c r="W169" i="39"/>
  <c r="W168" i="39"/>
  <c r="W167" i="39"/>
  <c r="W166" i="39"/>
  <c r="W165" i="39"/>
  <c r="W164" i="39"/>
  <c r="W163" i="39"/>
  <c r="W162" i="39"/>
  <c r="W161" i="39"/>
  <c r="W160" i="39"/>
  <c r="W159" i="39"/>
  <c r="W158" i="39"/>
  <c r="W157" i="39"/>
  <c r="W156" i="39"/>
  <c r="W155" i="39"/>
  <c r="W154" i="39"/>
  <c r="W153" i="39"/>
  <c r="W152" i="39"/>
  <c r="W151" i="39"/>
  <c r="W150" i="39"/>
  <c r="W149" i="39"/>
  <c r="W148" i="39"/>
  <c r="W147" i="39"/>
  <c r="W146" i="39"/>
  <c r="W145" i="39"/>
  <c r="W144" i="39"/>
  <c r="W143" i="39"/>
  <c r="W142" i="39"/>
  <c r="W141" i="39"/>
  <c r="W140" i="39"/>
  <c r="W139" i="39"/>
  <c r="W138" i="39"/>
  <c r="W137" i="39"/>
  <c r="W136" i="39"/>
  <c r="W135" i="39"/>
  <c r="W134" i="39"/>
  <c r="W133" i="39"/>
  <c r="W132" i="39"/>
  <c r="W131" i="39"/>
  <c r="W130" i="39"/>
  <c r="W129" i="39"/>
  <c r="W128" i="39"/>
  <c r="W127" i="39"/>
  <c r="W126" i="39"/>
  <c r="W125" i="39"/>
  <c r="W124" i="39"/>
  <c r="W123" i="39"/>
  <c r="W122" i="39"/>
  <c r="W121" i="39"/>
  <c r="W120" i="39"/>
  <c r="W119" i="39"/>
  <c r="W118" i="39"/>
  <c r="W117" i="39"/>
  <c r="W116" i="39"/>
  <c r="W115" i="39"/>
  <c r="W114" i="39"/>
  <c r="W113" i="39"/>
  <c r="W112" i="39"/>
  <c r="W111" i="39"/>
  <c r="W110" i="39"/>
  <c r="W109" i="39"/>
  <c r="W108" i="39"/>
  <c r="W107" i="39"/>
  <c r="W106" i="39"/>
  <c r="W105" i="39"/>
  <c r="W104" i="39"/>
  <c r="W103" i="39"/>
  <c r="W102" i="39"/>
  <c r="W101" i="39"/>
  <c r="W100" i="39"/>
  <c r="W99" i="39"/>
  <c r="W98" i="39"/>
  <c r="W97" i="39"/>
  <c r="W96" i="39"/>
  <c r="W95" i="39"/>
  <c r="W94" i="39"/>
  <c r="W93" i="39"/>
  <c r="W92" i="39"/>
  <c r="W91" i="39"/>
  <c r="W90" i="39"/>
  <c r="W89" i="39"/>
  <c r="W88" i="39"/>
  <c r="W87" i="39"/>
  <c r="W86" i="39"/>
  <c r="W85" i="39"/>
  <c r="W84" i="39"/>
  <c r="W83" i="39"/>
  <c r="W82" i="39"/>
  <c r="W81" i="39"/>
  <c r="W80" i="39"/>
  <c r="W79" i="39"/>
  <c r="W78" i="39"/>
  <c r="W77" i="39"/>
  <c r="W76" i="39"/>
  <c r="W75" i="39"/>
  <c r="W74" i="39"/>
  <c r="W73" i="39"/>
  <c r="W72" i="39"/>
  <c r="W71" i="39"/>
  <c r="W70" i="39"/>
  <c r="W69" i="39"/>
  <c r="W68" i="39"/>
  <c r="W67" i="39"/>
  <c r="W66" i="39"/>
  <c r="W65" i="39"/>
  <c r="W64" i="39"/>
  <c r="W63" i="39"/>
  <c r="W62" i="39"/>
  <c r="W61" i="39"/>
  <c r="W60" i="39"/>
  <c r="W59" i="39"/>
  <c r="W58" i="39"/>
  <c r="W57" i="39"/>
  <c r="W56" i="39"/>
  <c r="W55" i="39"/>
  <c r="W54" i="39"/>
  <c r="W53" i="39"/>
  <c r="W52" i="39"/>
  <c r="W51" i="39"/>
  <c r="W50" i="39"/>
  <c r="W49" i="39"/>
  <c r="W48" i="39"/>
  <c r="W47" i="39"/>
  <c r="W46" i="39"/>
  <c r="W45" i="39"/>
  <c r="W44" i="39"/>
  <c r="W43" i="39"/>
  <c r="W42" i="39"/>
  <c r="W41" i="39"/>
  <c r="W40" i="39"/>
  <c r="W39" i="39"/>
  <c r="W38" i="39"/>
  <c r="W37" i="39"/>
  <c r="W36" i="39"/>
  <c r="W35" i="39"/>
  <c r="W34" i="39"/>
  <c r="W33" i="39"/>
  <c r="W32" i="39"/>
  <c r="W31" i="39"/>
  <c r="W30" i="39"/>
  <c r="W29" i="39"/>
  <c r="W28" i="39"/>
  <c r="W27" i="39"/>
  <c r="W26" i="39"/>
  <c r="W25" i="39"/>
  <c r="W24" i="39"/>
  <c r="W23" i="39"/>
  <c r="W22" i="39"/>
  <c r="W21" i="39"/>
  <c r="W20" i="39"/>
  <c r="W19" i="39"/>
  <c r="W18" i="39"/>
  <c r="W17" i="39"/>
  <c r="W16" i="39"/>
  <c r="W15" i="39"/>
  <c r="W14" i="39"/>
  <c r="W13" i="39"/>
  <c r="W12" i="39"/>
  <c r="W11" i="39"/>
  <c r="W10" i="39"/>
  <c r="W9" i="39"/>
  <c r="W8" i="39"/>
  <c r="W7" i="39"/>
  <c r="W6" i="39"/>
  <c r="W5" i="39"/>
  <c r="W4" i="39"/>
  <c r="W3" i="39"/>
  <c r="W2" i="39"/>
  <c r="W2402" i="39"/>
  <c r="W2403" i="39"/>
  <c r="W2404" i="39"/>
  <c r="W2405" i="39"/>
  <c r="W2406" i="39"/>
  <c r="W2407" i="39"/>
  <c r="W2408" i="39"/>
  <c r="W2409" i="39"/>
  <c r="W2410" i="39"/>
  <c r="W2411" i="39"/>
  <c r="W2412" i="39"/>
  <c r="W2413" i="39"/>
  <c r="W2414" i="39"/>
  <c r="W2415" i="39"/>
  <c r="W2416" i="39"/>
  <c r="W2417" i="39"/>
  <c r="W2418" i="39"/>
  <c r="W2419" i="39"/>
  <c r="W2420" i="39"/>
  <c r="W2421" i="39"/>
  <c r="W2422" i="39"/>
  <c r="W2423" i="39"/>
  <c r="W2424" i="39"/>
  <c r="W2425" i="39"/>
  <c r="W2426" i="39"/>
  <c r="W2427" i="39"/>
  <c r="W2428" i="39"/>
  <c r="W2429" i="39"/>
  <c r="W2430" i="39"/>
  <c r="W2431" i="39"/>
  <c r="W2432" i="39"/>
  <c r="W2433" i="39"/>
  <c r="W2434" i="39"/>
  <c r="W2435" i="39"/>
  <c r="W2436" i="39"/>
  <c r="W2437" i="39"/>
  <c r="W2438" i="39"/>
  <c r="W2439" i="39"/>
  <c r="W2440" i="39"/>
  <c r="W2441" i="39"/>
  <c r="W2442" i="39"/>
  <c r="W2443" i="39"/>
  <c r="W2444" i="39"/>
  <c r="W2445" i="39"/>
  <c r="W2446" i="39"/>
  <c r="W2447" i="39"/>
  <c r="W2448" i="39"/>
  <c r="W2449" i="39"/>
  <c r="W2450" i="39"/>
  <c r="W2451" i="39"/>
  <c r="W2452" i="39"/>
  <c r="W2453" i="39"/>
  <c r="W2454" i="39"/>
  <c r="W2455" i="39"/>
  <c r="W2456" i="39"/>
  <c r="W2457" i="39"/>
  <c r="W2458" i="39"/>
  <c r="W2459" i="39"/>
  <c r="W2460" i="39"/>
  <c r="W2461" i="39"/>
  <c r="W2462" i="39"/>
  <c r="W2463" i="39"/>
  <c r="W2464" i="39"/>
  <c r="W2465" i="39"/>
  <c r="W2466" i="39"/>
  <c r="W2467" i="39"/>
  <c r="W2468" i="39"/>
  <c r="W2469" i="39"/>
  <c r="W2470" i="39"/>
  <c r="W2471" i="39"/>
  <c r="W2472" i="39"/>
  <c r="W2473" i="39"/>
  <c r="W2474" i="39"/>
  <c r="W2475" i="39"/>
  <c r="W2476" i="39"/>
  <c r="W2477" i="39"/>
  <c r="W2478" i="39"/>
  <c r="W2479" i="39"/>
  <c r="W2480" i="39"/>
  <c r="W2481" i="39"/>
  <c r="W2482" i="39"/>
  <c r="W2483" i="39"/>
  <c r="W2484" i="39"/>
  <c r="W2485" i="39"/>
  <c r="W2486" i="39"/>
  <c r="W2487" i="39"/>
  <c r="W2488" i="39"/>
  <c r="W2489" i="39"/>
  <c r="W2490" i="39"/>
  <c r="W2491" i="39"/>
  <c r="W2492" i="39"/>
  <c r="W2493" i="39"/>
  <c r="W2494" i="39"/>
  <c r="W2495" i="39"/>
  <c r="W2496" i="39"/>
  <c r="W2497" i="39"/>
  <c r="W2498" i="39"/>
  <c r="W2499" i="39"/>
  <c r="W2500" i="39"/>
  <c r="W2501" i="39"/>
  <c r="W2502" i="39"/>
  <c r="W2503" i="39"/>
  <c r="W2504" i="39"/>
  <c r="W2505" i="39"/>
  <c r="W2506" i="39"/>
  <c r="W2507" i="39"/>
  <c r="W2508" i="39"/>
  <c r="W2509" i="39"/>
  <c r="W2510" i="39"/>
  <c r="W2511" i="39"/>
  <c r="W2512" i="39"/>
  <c r="W2513" i="39"/>
  <c r="W2514" i="39"/>
  <c r="W2515" i="39"/>
  <c r="W2516" i="39"/>
  <c r="W2517" i="39"/>
  <c r="W2518" i="39"/>
  <c r="W2519" i="39"/>
  <c r="W2520" i="39"/>
  <c r="W2521" i="39"/>
  <c r="W2522" i="39"/>
  <c r="W2523" i="39"/>
  <c r="W2524" i="39"/>
  <c r="W2525" i="39"/>
  <c r="W2526" i="39"/>
  <c r="W2527" i="39"/>
  <c r="W2528" i="39"/>
  <c r="W2529" i="39"/>
  <c r="W2530" i="39"/>
  <c r="W2531" i="39"/>
  <c r="W2532" i="39"/>
  <c r="W2533" i="39"/>
  <c r="W2534" i="39"/>
  <c r="W2535" i="39"/>
  <c r="W2536" i="39"/>
  <c r="W2537" i="39"/>
  <c r="W2538" i="39"/>
  <c r="W2539" i="39"/>
  <c r="W2540" i="39"/>
  <c r="W2541" i="39"/>
  <c r="W2542" i="39"/>
  <c r="W2543" i="39"/>
  <c r="W2544" i="39"/>
  <c r="W2545" i="39"/>
  <c r="W2546" i="39"/>
  <c r="W2547" i="39"/>
  <c r="W2548" i="39"/>
  <c r="W2549" i="39"/>
  <c r="W2550" i="39"/>
  <c r="W2551" i="39"/>
  <c r="W2552" i="39"/>
  <c r="W2553" i="39"/>
  <c r="W2554" i="39"/>
  <c r="W2555" i="39"/>
  <c r="W2556" i="39"/>
  <c r="W2557" i="39"/>
  <c r="W2558" i="39"/>
  <c r="W2559" i="39"/>
  <c r="W2560" i="39"/>
  <c r="W2561" i="39"/>
  <c r="W2562" i="39"/>
  <c r="W2563" i="39"/>
  <c r="W2564" i="39"/>
  <c r="W2565" i="39"/>
  <c r="W2566" i="39"/>
  <c r="W2567" i="39"/>
  <c r="W2568" i="39"/>
  <c r="W2569" i="39"/>
  <c r="W2570" i="39"/>
  <c r="W2571" i="39"/>
  <c r="W2572" i="39"/>
  <c r="W2573" i="39"/>
  <c r="W2574" i="39"/>
  <c r="W2575" i="39"/>
  <c r="W2576" i="39"/>
  <c r="W2577" i="39"/>
  <c r="W2578" i="39"/>
  <c r="W2579" i="39"/>
  <c r="W2580" i="39"/>
  <c r="W2581" i="39"/>
  <c r="W2582" i="39"/>
  <c r="W2583" i="39"/>
  <c r="W2584" i="39"/>
  <c r="W2585" i="39"/>
  <c r="W2586" i="39"/>
  <c r="W2587" i="39"/>
  <c r="W2588" i="39"/>
  <c r="W2589" i="39"/>
  <c r="W2590" i="39"/>
  <c r="W2591" i="39"/>
  <c r="W2592" i="39"/>
  <c r="W2593" i="39"/>
  <c r="W2594" i="39"/>
  <c r="W2595" i="39"/>
  <c r="W2596" i="39"/>
  <c r="W2597" i="39"/>
  <c r="W2598" i="39"/>
  <c r="W2599" i="39"/>
  <c r="W2600" i="39"/>
  <c r="W2601" i="39"/>
  <c r="W2602" i="39"/>
  <c r="W2603" i="39"/>
  <c r="W2604" i="39"/>
  <c r="W2605" i="39"/>
  <c r="W2606" i="39"/>
  <c r="W2607" i="39"/>
  <c r="W2608" i="39"/>
  <c r="W2609" i="39"/>
  <c r="W2610" i="39"/>
  <c r="W2611" i="39"/>
  <c r="W2612" i="39"/>
  <c r="W2613" i="39"/>
  <c r="W2401" i="39"/>
  <c r="AF2401" i="39"/>
  <c r="AF2402" i="39"/>
  <c r="D2613" i="39"/>
  <c r="C2613" i="39"/>
  <c r="B2613" i="39"/>
  <c r="A2613" i="39"/>
  <c r="C2612" i="39"/>
  <c r="B2612" i="39"/>
  <c r="A2612" i="39"/>
  <c r="F2611" i="39"/>
  <c r="C2611" i="39"/>
  <c r="H2611" i="39" s="1"/>
  <c r="B2611" i="39"/>
  <c r="A2611" i="39"/>
  <c r="E2610" i="39"/>
  <c r="D2610" i="39"/>
  <c r="C2610" i="39"/>
  <c r="B2610" i="39"/>
  <c r="A2610" i="39"/>
  <c r="D2609" i="39"/>
  <c r="C2609" i="39"/>
  <c r="E2609" i="39" s="1"/>
  <c r="B2609" i="39"/>
  <c r="A2609" i="39"/>
  <c r="C2608" i="39"/>
  <c r="B2608" i="39"/>
  <c r="A2608" i="39"/>
  <c r="F2607" i="39"/>
  <c r="C2607" i="39"/>
  <c r="H2607" i="39" s="1"/>
  <c r="B2607" i="39"/>
  <c r="A2607" i="39"/>
  <c r="E2606" i="39"/>
  <c r="D2606" i="39"/>
  <c r="C2606" i="39"/>
  <c r="B2606" i="39"/>
  <c r="A2606" i="39"/>
  <c r="D2605" i="39"/>
  <c r="C2605" i="39"/>
  <c r="E2605" i="39" s="1"/>
  <c r="B2605" i="39"/>
  <c r="A2605" i="39"/>
  <c r="C2604" i="39"/>
  <c r="B2604" i="39"/>
  <c r="A2604" i="39"/>
  <c r="F2603" i="39"/>
  <c r="C2603" i="39"/>
  <c r="H2603" i="39" s="1"/>
  <c r="B2603" i="39"/>
  <c r="A2603" i="39"/>
  <c r="E2602" i="39"/>
  <c r="D2602" i="39"/>
  <c r="C2602" i="39"/>
  <c r="B2602" i="39"/>
  <c r="A2602" i="39"/>
  <c r="D2601" i="39"/>
  <c r="C2601" i="39"/>
  <c r="E2601" i="39" s="1"/>
  <c r="B2601" i="39"/>
  <c r="A2601" i="39"/>
  <c r="C2600" i="39"/>
  <c r="B2600" i="39"/>
  <c r="A2600" i="39"/>
  <c r="F2599" i="39"/>
  <c r="E2599" i="39"/>
  <c r="C2599" i="39"/>
  <c r="B2599" i="39"/>
  <c r="A2599" i="39"/>
  <c r="E2598" i="39"/>
  <c r="D2598" i="39"/>
  <c r="C2598" i="39"/>
  <c r="B2598" i="39"/>
  <c r="A2598" i="39"/>
  <c r="C2597" i="39"/>
  <c r="B2597" i="39"/>
  <c r="A2597" i="39"/>
  <c r="F2596" i="39"/>
  <c r="C2596" i="39"/>
  <c r="B2596" i="39"/>
  <c r="A2596" i="39"/>
  <c r="E2595" i="39"/>
  <c r="C2595" i="39"/>
  <c r="B2595" i="39"/>
  <c r="D2595" i="39" s="1"/>
  <c r="A2595" i="39"/>
  <c r="E2594" i="39"/>
  <c r="D2594" i="39"/>
  <c r="C2594" i="39"/>
  <c r="B2594" i="39"/>
  <c r="A2594" i="39"/>
  <c r="C2593" i="39"/>
  <c r="B2593" i="39"/>
  <c r="A2593" i="39"/>
  <c r="F2592" i="39"/>
  <c r="C2592" i="39"/>
  <c r="B2592" i="39"/>
  <c r="A2592" i="39"/>
  <c r="E2591" i="39"/>
  <c r="C2591" i="39"/>
  <c r="B2591" i="39"/>
  <c r="D2591" i="39" s="1"/>
  <c r="A2591" i="39"/>
  <c r="E2590" i="39"/>
  <c r="D2590" i="39"/>
  <c r="C2590" i="39"/>
  <c r="B2590" i="39"/>
  <c r="A2590" i="39"/>
  <c r="C2589" i="39"/>
  <c r="B2589" i="39"/>
  <c r="A2589" i="39"/>
  <c r="F2588" i="39"/>
  <c r="C2588" i="39"/>
  <c r="B2588" i="39"/>
  <c r="A2588" i="39"/>
  <c r="E2587" i="39"/>
  <c r="C2587" i="39"/>
  <c r="B2587" i="39"/>
  <c r="D2587" i="39" s="1"/>
  <c r="A2587" i="39"/>
  <c r="D2586" i="39"/>
  <c r="C2586" i="39"/>
  <c r="B2586" i="39"/>
  <c r="A2586" i="39"/>
  <c r="C2585" i="39"/>
  <c r="B2585" i="39"/>
  <c r="A2585" i="39"/>
  <c r="C2584" i="39"/>
  <c r="B2584" i="39"/>
  <c r="A2584" i="39"/>
  <c r="E2583" i="39"/>
  <c r="C2583" i="39"/>
  <c r="B2583" i="39"/>
  <c r="A2583" i="39"/>
  <c r="D2582" i="39"/>
  <c r="C2582" i="39"/>
  <c r="B2582" i="39"/>
  <c r="A2582" i="39"/>
  <c r="C2581" i="39"/>
  <c r="B2581" i="39"/>
  <c r="A2581" i="39"/>
  <c r="C2580" i="39"/>
  <c r="B2580" i="39"/>
  <c r="A2580" i="39"/>
  <c r="E2579" i="39"/>
  <c r="D2579" i="39"/>
  <c r="C2579" i="39"/>
  <c r="B2579" i="39"/>
  <c r="A2579" i="39"/>
  <c r="D2578" i="39"/>
  <c r="C2578" i="39"/>
  <c r="B2578" i="39"/>
  <c r="A2578" i="39"/>
  <c r="C2577" i="39"/>
  <c r="B2577" i="39"/>
  <c r="A2577" i="39"/>
  <c r="C2576" i="39"/>
  <c r="B2576" i="39"/>
  <c r="A2576" i="39"/>
  <c r="E2575" i="39"/>
  <c r="D2575" i="39"/>
  <c r="C2575" i="39"/>
  <c r="B2575" i="39"/>
  <c r="A2575" i="39"/>
  <c r="D2574" i="39"/>
  <c r="C2574" i="39"/>
  <c r="B2574" i="39"/>
  <c r="A2574" i="39"/>
  <c r="C2573" i="39"/>
  <c r="B2573" i="39"/>
  <c r="A2573" i="39"/>
  <c r="F2572" i="39"/>
  <c r="H2572" i="39" s="1"/>
  <c r="E2572" i="39"/>
  <c r="C2572" i="39"/>
  <c r="B2572" i="39"/>
  <c r="A2572" i="39"/>
  <c r="C2571" i="39"/>
  <c r="E2571" i="39" s="1"/>
  <c r="B2571" i="39"/>
  <c r="A2571" i="39"/>
  <c r="D2570" i="39"/>
  <c r="C2570" i="39"/>
  <c r="B2570" i="39"/>
  <c r="E2570" i="39" s="1"/>
  <c r="A2570" i="39"/>
  <c r="C2569" i="39"/>
  <c r="B2569" i="39"/>
  <c r="A2569" i="39"/>
  <c r="E2568" i="39"/>
  <c r="C2568" i="39"/>
  <c r="B2568" i="39"/>
  <c r="D2568" i="39" s="1"/>
  <c r="A2568" i="39"/>
  <c r="D2567" i="39"/>
  <c r="C2567" i="39"/>
  <c r="B2567" i="39"/>
  <c r="A2567" i="39"/>
  <c r="C2566" i="39"/>
  <c r="B2566" i="39"/>
  <c r="A2566" i="39"/>
  <c r="F2565" i="39"/>
  <c r="C2565" i="39"/>
  <c r="H2565" i="39" s="1"/>
  <c r="B2565" i="39"/>
  <c r="A2565" i="39"/>
  <c r="E2564" i="39"/>
  <c r="D2564" i="39"/>
  <c r="C2564" i="39"/>
  <c r="B2564" i="39"/>
  <c r="A2564" i="39"/>
  <c r="D2563" i="39"/>
  <c r="C2563" i="39"/>
  <c r="B2563" i="39"/>
  <c r="A2563" i="39"/>
  <c r="C2562" i="39"/>
  <c r="B2562" i="39"/>
  <c r="A2562" i="39"/>
  <c r="F2561" i="39"/>
  <c r="C2561" i="39"/>
  <c r="H2561" i="39" s="1"/>
  <c r="B2561" i="39"/>
  <c r="A2561" i="39"/>
  <c r="E2560" i="39"/>
  <c r="C2560" i="39"/>
  <c r="B2560" i="39"/>
  <c r="D2560" i="39" s="1"/>
  <c r="A2560" i="39"/>
  <c r="D2559" i="39"/>
  <c r="C2559" i="39"/>
  <c r="B2559" i="39"/>
  <c r="A2559" i="39"/>
  <c r="C2558" i="39"/>
  <c r="B2558" i="39"/>
  <c r="A2558" i="39"/>
  <c r="R2557" i="39"/>
  <c r="C2557" i="39"/>
  <c r="B2557" i="39"/>
  <c r="A2557" i="39"/>
  <c r="Q2556" i="39"/>
  <c r="E2556" i="39"/>
  <c r="C2556" i="39"/>
  <c r="B2556" i="39"/>
  <c r="D2556" i="39" s="1"/>
  <c r="A2556" i="39"/>
  <c r="R2555" i="39"/>
  <c r="R2556" i="39" s="1"/>
  <c r="D2555" i="39"/>
  <c r="C2555" i="39"/>
  <c r="B2555" i="39"/>
  <c r="A2555" i="39"/>
  <c r="R2554" i="39"/>
  <c r="Q2554" i="39"/>
  <c r="C2554" i="39"/>
  <c r="B2554" i="39"/>
  <c r="A2554" i="39"/>
  <c r="F2553" i="39"/>
  <c r="H2553" i="39" s="1"/>
  <c r="D2553" i="39"/>
  <c r="C2553" i="39"/>
  <c r="B2553" i="39"/>
  <c r="A2553" i="39"/>
  <c r="E2552" i="39"/>
  <c r="C2552" i="39"/>
  <c r="B2552" i="39"/>
  <c r="A2552" i="39"/>
  <c r="D2551" i="39"/>
  <c r="C2551" i="39"/>
  <c r="B2551" i="39"/>
  <c r="F2551" i="39" s="1"/>
  <c r="H2551" i="39" s="1"/>
  <c r="A2551" i="39"/>
  <c r="E2550" i="39"/>
  <c r="C2550" i="39"/>
  <c r="B2550" i="39"/>
  <c r="A2550" i="39"/>
  <c r="C2549" i="39"/>
  <c r="B2549" i="39"/>
  <c r="A2549" i="39"/>
  <c r="C2548" i="39"/>
  <c r="B2548" i="39"/>
  <c r="A2548" i="39"/>
  <c r="F2547" i="39"/>
  <c r="H2547" i="39" s="1"/>
  <c r="C2547" i="39"/>
  <c r="B2547" i="39"/>
  <c r="A2547" i="39"/>
  <c r="C2546" i="39"/>
  <c r="B2546" i="39"/>
  <c r="A2546" i="39"/>
  <c r="F2545" i="39"/>
  <c r="H2545" i="39" s="1"/>
  <c r="D2545" i="39"/>
  <c r="C2545" i="39"/>
  <c r="B2545" i="39"/>
  <c r="A2545" i="39"/>
  <c r="E2544" i="39"/>
  <c r="C2544" i="39"/>
  <c r="B2544" i="39"/>
  <c r="A2544" i="39"/>
  <c r="D2543" i="39"/>
  <c r="C2543" i="39"/>
  <c r="B2543" i="39"/>
  <c r="F2543" i="39" s="1"/>
  <c r="H2543" i="39" s="1"/>
  <c r="A2543" i="39"/>
  <c r="E2542" i="39"/>
  <c r="C2542" i="39"/>
  <c r="B2542" i="39"/>
  <c r="A2542" i="39"/>
  <c r="D2541" i="39"/>
  <c r="C2541" i="39"/>
  <c r="B2541" i="39"/>
  <c r="A2541" i="39"/>
  <c r="E2540" i="39"/>
  <c r="D2540" i="39"/>
  <c r="C2540" i="39"/>
  <c r="B2540" i="39"/>
  <c r="A2540" i="39"/>
  <c r="D2539" i="39"/>
  <c r="C2539" i="39"/>
  <c r="B2539" i="39"/>
  <c r="A2539" i="39"/>
  <c r="C2538" i="39"/>
  <c r="B2538" i="39"/>
  <c r="A2538" i="39"/>
  <c r="F2537" i="39"/>
  <c r="C2537" i="39"/>
  <c r="B2537" i="39"/>
  <c r="A2537" i="39"/>
  <c r="E2536" i="39"/>
  <c r="D2536" i="39"/>
  <c r="C2536" i="39"/>
  <c r="B2536" i="39"/>
  <c r="A2536" i="39"/>
  <c r="D2535" i="39"/>
  <c r="C2535" i="39"/>
  <c r="B2535" i="39"/>
  <c r="A2535" i="39"/>
  <c r="C2534" i="39"/>
  <c r="B2534" i="39"/>
  <c r="A2534" i="39"/>
  <c r="F2533" i="39"/>
  <c r="E2533" i="39"/>
  <c r="C2533" i="39"/>
  <c r="H2533" i="39" s="1"/>
  <c r="B2533" i="39"/>
  <c r="A2533" i="39"/>
  <c r="E2532" i="39"/>
  <c r="D2532" i="39"/>
  <c r="C2532" i="39"/>
  <c r="B2532" i="39"/>
  <c r="A2532" i="39"/>
  <c r="D2531" i="39"/>
  <c r="C2531" i="39"/>
  <c r="E2531" i="39" s="1"/>
  <c r="B2531" i="39"/>
  <c r="A2531" i="39"/>
  <c r="C2530" i="39"/>
  <c r="B2530" i="39"/>
  <c r="A2530" i="39"/>
  <c r="F2529" i="39"/>
  <c r="C2529" i="39"/>
  <c r="B2529" i="39"/>
  <c r="A2529" i="39"/>
  <c r="E2528" i="39"/>
  <c r="D2528" i="39"/>
  <c r="C2528" i="39"/>
  <c r="B2528" i="39"/>
  <c r="A2528" i="39"/>
  <c r="D2527" i="39"/>
  <c r="C2527" i="39"/>
  <c r="E2527" i="39" s="1"/>
  <c r="B2527" i="39"/>
  <c r="A2527" i="39"/>
  <c r="C2526" i="39"/>
  <c r="B2526" i="39"/>
  <c r="A2526" i="39"/>
  <c r="F2525" i="39"/>
  <c r="E2525" i="39"/>
  <c r="C2525" i="39"/>
  <c r="H2525" i="39" s="1"/>
  <c r="B2525" i="39"/>
  <c r="A2525" i="39"/>
  <c r="E2524" i="39"/>
  <c r="D2524" i="39"/>
  <c r="C2524" i="39"/>
  <c r="B2524" i="39"/>
  <c r="A2524" i="39"/>
  <c r="D2523" i="39"/>
  <c r="C2523" i="39"/>
  <c r="E2523" i="39" s="1"/>
  <c r="B2523" i="39"/>
  <c r="A2523" i="39"/>
  <c r="C2522" i="39"/>
  <c r="B2522" i="39"/>
  <c r="A2522" i="39"/>
  <c r="R2521" i="39"/>
  <c r="R2522" i="39" s="1"/>
  <c r="F2521" i="39"/>
  <c r="C2521" i="39"/>
  <c r="B2521" i="39"/>
  <c r="A2521" i="39"/>
  <c r="R2520" i="39"/>
  <c r="Q2520" i="39"/>
  <c r="E2520" i="39"/>
  <c r="D2520" i="39"/>
  <c r="C2520" i="39"/>
  <c r="B2520" i="39"/>
  <c r="A2520" i="39"/>
  <c r="R2519" i="39"/>
  <c r="Q2519" i="39"/>
  <c r="E2519" i="39"/>
  <c r="D2519" i="39"/>
  <c r="C2519" i="39"/>
  <c r="B2519" i="39"/>
  <c r="A2519" i="39"/>
  <c r="R2518" i="39"/>
  <c r="Q2518" i="39" s="1"/>
  <c r="C2518" i="39"/>
  <c r="B2518" i="39"/>
  <c r="A2518" i="39"/>
  <c r="E2517" i="39"/>
  <c r="C2517" i="39"/>
  <c r="B2517" i="39"/>
  <c r="A2517" i="39"/>
  <c r="F2516" i="39"/>
  <c r="H2516" i="39" s="1"/>
  <c r="D2516" i="39"/>
  <c r="C2516" i="39"/>
  <c r="B2516" i="39"/>
  <c r="A2516" i="39"/>
  <c r="E2515" i="39"/>
  <c r="C2515" i="39"/>
  <c r="B2515" i="39"/>
  <c r="A2515" i="39"/>
  <c r="D2514" i="39"/>
  <c r="C2514" i="39"/>
  <c r="B2514" i="39"/>
  <c r="F2514" i="39" s="1"/>
  <c r="H2514" i="39" s="1"/>
  <c r="A2514" i="39"/>
  <c r="C2513" i="39"/>
  <c r="E2513" i="39" s="1"/>
  <c r="B2513" i="39"/>
  <c r="A2513" i="39"/>
  <c r="F2512" i="39"/>
  <c r="H2512" i="39" s="1"/>
  <c r="C2512" i="39"/>
  <c r="B2512" i="39"/>
  <c r="A2512" i="39"/>
  <c r="E2511" i="39"/>
  <c r="C2511" i="39"/>
  <c r="B2511" i="39"/>
  <c r="D2511" i="39" s="1"/>
  <c r="A2511" i="39"/>
  <c r="C2510" i="39"/>
  <c r="B2510" i="39"/>
  <c r="A2510" i="39"/>
  <c r="C2509" i="39"/>
  <c r="B2509" i="39"/>
  <c r="A2509" i="39"/>
  <c r="F2508" i="39"/>
  <c r="H2508" i="39" s="1"/>
  <c r="D2508" i="39"/>
  <c r="C2508" i="39"/>
  <c r="B2508" i="39"/>
  <c r="A2508" i="39"/>
  <c r="E2507" i="39"/>
  <c r="C2507" i="39"/>
  <c r="B2507" i="39"/>
  <c r="A2507" i="39"/>
  <c r="D2506" i="39"/>
  <c r="C2506" i="39"/>
  <c r="B2506" i="39"/>
  <c r="F2506" i="39" s="1"/>
  <c r="H2506" i="39" s="1"/>
  <c r="A2506" i="39"/>
  <c r="C2505" i="39"/>
  <c r="E2505" i="39" s="1"/>
  <c r="B2505" i="39"/>
  <c r="A2505" i="39"/>
  <c r="F2504" i="39"/>
  <c r="H2504" i="39" s="1"/>
  <c r="C2504" i="39"/>
  <c r="B2504" i="39"/>
  <c r="A2504" i="39"/>
  <c r="E2503" i="39"/>
  <c r="C2503" i="39"/>
  <c r="B2503" i="39"/>
  <c r="A2503" i="39"/>
  <c r="C2502" i="39"/>
  <c r="B2502" i="39"/>
  <c r="A2502" i="39"/>
  <c r="C2501" i="39"/>
  <c r="B2501" i="39"/>
  <c r="A2501" i="39"/>
  <c r="F2500" i="39"/>
  <c r="H2500" i="39" s="1"/>
  <c r="D2500" i="39"/>
  <c r="C2500" i="39"/>
  <c r="B2500" i="39"/>
  <c r="A2500" i="39"/>
  <c r="E2499" i="39"/>
  <c r="C2499" i="39"/>
  <c r="B2499" i="39"/>
  <c r="A2499" i="39"/>
  <c r="D2498" i="39"/>
  <c r="C2498" i="39"/>
  <c r="B2498" i="39"/>
  <c r="F2498" i="39" s="1"/>
  <c r="H2498" i="39" s="1"/>
  <c r="A2498" i="39"/>
  <c r="C2497" i="39"/>
  <c r="E2497" i="39" s="1"/>
  <c r="B2497" i="39"/>
  <c r="A2497" i="39"/>
  <c r="F2496" i="39"/>
  <c r="H2496" i="39" s="1"/>
  <c r="C2496" i="39"/>
  <c r="B2496" i="39"/>
  <c r="A2496" i="39"/>
  <c r="E2495" i="39"/>
  <c r="C2495" i="39"/>
  <c r="B2495" i="39"/>
  <c r="A2495" i="39"/>
  <c r="C2494" i="39"/>
  <c r="B2494" i="39"/>
  <c r="A2494" i="39"/>
  <c r="C2493" i="39"/>
  <c r="B2493" i="39"/>
  <c r="A2493" i="39"/>
  <c r="F2492" i="39"/>
  <c r="H2492" i="39" s="1"/>
  <c r="D2492" i="39"/>
  <c r="C2492" i="39"/>
  <c r="B2492" i="39"/>
  <c r="A2492" i="39"/>
  <c r="E2491" i="39"/>
  <c r="C2491" i="39"/>
  <c r="B2491" i="39"/>
  <c r="A2491" i="39"/>
  <c r="C2490" i="39"/>
  <c r="B2490" i="39"/>
  <c r="D2490" i="39" s="1"/>
  <c r="A2490" i="39"/>
  <c r="C2489" i="39"/>
  <c r="B2489" i="39"/>
  <c r="A2489" i="39"/>
  <c r="F2488" i="39"/>
  <c r="H2488" i="39" s="1"/>
  <c r="C2488" i="39"/>
  <c r="B2488" i="39"/>
  <c r="A2488" i="39"/>
  <c r="C2487" i="39"/>
  <c r="B2487" i="39"/>
  <c r="A2487" i="39"/>
  <c r="C2486" i="39"/>
  <c r="B2486" i="39"/>
  <c r="F2486" i="39" s="1"/>
  <c r="H2486" i="39" s="1"/>
  <c r="A2486" i="39"/>
  <c r="C2485" i="39"/>
  <c r="B2485" i="39"/>
  <c r="A2485" i="39"/>
  <c r="R2484" i="39"/>
  <c r="C2484" i="39"/>
  <c r="B2484" i="39"/>
  <c r="F2484" i="39" s="1"/>
  <c r="H2484" i="39" s="1"/>
  <c r="A2484" i="39"/>
  <c r="R2483" i="39"/>
  <c r="Q2483" i="39"/>
  <c r="E2483" i="39"/>
  <c r="C2483" i="39"/>
  <c r="B2483" i="39"/>
  <c r="D2483" i="39" s="1"/>
  <c r="A2483" i="39"/>
  <c r="R2482" i="39"/>
  <c r="Q2482" i="39" s="1"/>
  <c r="D2482" i="39"/>
  <c r="C2482" i="39"/>
  <c r="B2482" i="39"/>
  <c r="F2482" i="39" s="1"/>
  <c r="H2482" i="39" s="1"/>
  <c r="A2482" i="39"/>
  <c r="E2481" i="39"/>
  <c r="C2481" i="39"/>
  <c r="B2481" i="39"/>
  <c r="A2481" i="39"/>
  <c r="C2480" i="39"/>
  <c r="B2480" i="39"/>
  <c r="A2480" i="39"/>
  <c r="C2479" i="39"/>
  <c r="B2479" i="39"/>
  <c r="A2479" i="39"/>
  <c r="F2478" i="39"/>
  <c r="H2478" i="39" s="1"/>
  <c r="C2478" i="39"/>
  <c r="B2478" i="39"/>
  <c r="D2478" i="39" s="1"/>
  <c r="A2478" i="39"/>
  <c r="C2477" i="39"/>
  <c r="E2477" i="39" s="1"/>
  <c r="B2477" i="39"/>
  <c r="A2477" i="39"/>
  <c r="F2476" i="39"/>
  <c r="H2476" i="39" s="1"/>
  <c r="D2476" i="39"/>
  <c r="C2476" i="39"/>
  <c r="B2476" i="39"/>
  <c r="A2476" i="39"/>
  <c r="C2475" i="39"/>
  <c r="B2475" i="39"/>
  <c r="D2475" i="39" s="1"/>
  <c r="A2475" i="39"/>
  <c r="F2474" i="39"/>
  <c r="H2474" i="39" s="1"/>
  <c r="D2474" i="39"/>
  <c r="C2474" i="39"/>
  <c r="B2474" i="39"/>
  <c r="A2474" i="39"/>
  <c r="E2473" i="39"/>
  <c r="C2473" i="39"/>
  <c r="B2473" i="39"/>
  <c r="A2473" i="39"/>
  <c r="C2472" i="39"/>
  <c r="B2472" i="39"/>
  <c r="A2472" i="39"/>
  <c r="C2471" i="39"/>
  <c r="B2471" i="39"/>
  <c r="A2471" i="39"/>
  <c r="F2470" i="39"/>
  <c r="H2470" i="39" s="1"/>
  <c r="C2470" i="39"/>
  <c r="B2470" i="39"/>
  <c r="D2470" i="39" s="1"/>
  <c r="A2470" i="39"/>
  <c r="C2469" i="39"/>
  <c r="E2469" i="39" s="1"/>
  <c r="B2469" i="39"/>
  <c r="A2469" i="39"/>
  <c r="F2468" i="39"/>
  <c r="H2468" i="39" s="1"/>
  <c r="D2468" i="39"/>
  <c r="C2468" i="39"/>
  <c r="B2468" i="39"/>
  <c r="A2468" i="39"/>
  <c r="C2467" i="39"/>
  <c r="B2467" i="39"/>
  <c r="D2467" i="39" s="1"/>
  <c r="A2467" i="39"/>
  <c r="F2466" i="39"/>
  <c r="H2466" i="39" s="1"/>
  <c r="D2466" i="39"/>
  <c r="C2466" i="39"/>
  <c r="B2466" i="39"/>
  <c r="A2466" i="39"/>
  <c r="E2465" i="39"/>
  <c r="C2465" i="39"/>
  <c r="B2465" i="39"/>
  <c r="A2465" i="39"/>
  <c r="C2464" i="39"/>
  <c r="B2464" i="39"/>
  <c r="A2464" i="39"/>
  <c r="C2463" i="39"/>
  <c r="B2463" i="39"/>
  <c r="A2463" i="39"/>
  <c r="F2462" i="39"/>
  <c r="H2462" i="39" s="1"/>
  <c r="C2462" i="39"/>
  <c r="B2462" i="39"/>
  <c r="D2462" i="39" s="1"/>
  <c r="A2462" i="39"/>
  <c r="C2461" i="39"/>
  <c r="B2461" i="39"/>
  <c r="A2461" i="39"/>
  <c r="C2460" i="39"/>
  <c r="B2460" i="39"/>
  <c r="A2460" i="39"/>
  <c r="E2459" i="39"/>
  <c r="C2459" i="39"/>
  <c r="B2459" i="39"/>
  <c r="A2459" i="39"/>
  <c r="E2458" i="39"/>
  <c r="D2458" i="39"/>
  <c r="C2458" i="39"/>
  <c r="B2458" i="39"/>
  <c r="A2458" i="39"/>
  <c r="C2457" i="39"/>
  <c r="B2457" i="39"/>
  <c r="A2457" i="39"/>
  <c r="C2456" i="39"/>
  <c r="B2456" i="39"/>
  <c r="A2456" i="39"/>
  <c r="E2455" i="39"/>
  <c r="C2455" i="39"/>
  <c r="B2455" i="39"/>
  <c r="A2455" i="39"/>
  <c r="E2454" i="39"/>
  <c r="D2454" i="39"/>
  <c r="C2454" i="39"/>
  <c r="B2454" i="39"/>
  <c r="A2454" i="39"/>
  <c r="C2453" i="39"/>
  <c r="D2453" i="39" s="1"/>
  <c r="B2453" i="39"/>
  <c r="A2453" i="39"/>
  <c r="F2452" i="39"/>
  <c r="C2452" i="39"/>
  <c r="B2452" i="39"/>
  <c r="A2452" i="39"/>
  <c r="C2451" i="39"/>
  <c r="B2451" i="39"/>
  <c r="F2451" i="39" s="1"/>
  <c r="A2451" i="39"/>
  <c r="E2450" i="39"/>
  <c r="D2450" i="39"/>
  <c r="C2450" i="39"/>
  <c r="B2450" i="39"/>
  <c r="A2450" i="39"/>
  <c r="C2449" i="39"/>
  <c r="B2449" i="39"/>
  <c r="A2449" i="39"/>
  <c r="C2448" i="39"/>
  <c r="B2448" i="39"/>
  <c r="A2448" i="39"/>
  <c r="E2447" i="39"/>
  <c r="C2447" i="39"/>
  <c r="B2447" i="39"/>
  <c r="A2447" i="39"/>
  <c r="Q2446" i="39"/>
  <c r="E2446" i="39"/>
  <c r="D2446" i="39"/>
  <c r="C2446" i="39"/>
  <c r="B2446" i="39"/>
  <c r="A2446" i="39"/>
  <c r="R2445" i="39"/>
  <c r="R2446" i="39" s="1"/>
  <c r="R2447" i="39" s="1"/>
  <c r="D2445" i="39"/>
  <c r="C2445" i="39"/>
  <c r="B2445" i="39"/>
  <c r="A2445" i="39"/>
  <c r="R2444" i="39"/>
  <c r="Q2444" i="39" s="1"/>
  <c r="C2444" i="39"/>
  <c r="B2444" i="39"/>
  <c r="A2444" i="39"/>
  <c r="E2443" i="39"/>
  <c r="C2443" i="39"/>
  <c r="F2443" i="39" s="1"/>
  <c r="B2443" i="39"/>
  <c r="A2443" i="39"/>
  <c r="C2442" i="39"/>
  <c r="B2442" i="39"/>
  <c r="A2442" i="39"/>
  <c r="C2441" i="39"/>
  <c r="B2441" i="39"/>
  <c r="A2441" i="39"/>
  <c r="E2440" i="39"/>
  <c r="D2440" i="39"/>
  <c r="C2440" i="39"/>
  <c r="B2440" i="39"/>
  <c r="A2440" i="39"/>
  <c r="D2439" i="39"/>
  <c r="C2439" i="39"/>
  <c r="E2439" i="39" s="1"/>
  <c r="B2439" i="39"/>
  <c r="A2439" i="39"/>
  <c r="C2438" i="39"/>
  <c r="B2438" i="39"/>
  <c r="A2438" i="39"/>
  <c r="C2437" i="39"/>
  <c r="B2437" i="39"/>
  <c r="F2437" i="39" s="1"/>
  <c r="A2437" i="39"/>
  <c r="E2436" i="39"/>
  <c r="D2436" i="39"/>
  <c r="C2436" i="39"/>
  <c r="B2436" i="39"/>
  <c r="A2436" i="39"/>
  <c r="D2435" i="39"/>
  <c r="C2435" i="39"/>
  <c r="E2435" i="39" s="1"/>
  <c r="B2435" i="39"/>
  <c r="A2435" i="39"/>
  <c r="C2434" i="39"/>
  <c r="B2434" i="39"/>
  <c r="A2434" i="39"/>
  <c r="C2433" i="39"/>
  <c r="B2433" i="39"/>
  <c r="F2433" i="39" s="1"/>
  <c r="A2433" i="39"/>
  <c r="E2432" i="39"/>
  <c r="D2432" i="39"/>
  <c r="C2432" i="39"/>
  <c r="B2432" i="39"/>
  <c r="A2432" i="39"/>
  <c r="D2431" i="39"/>
  <c r="C2431" i="39"/>
  <c r="E2431" i="39" s="1"/>
  <c r="B2431" i="39"/>
  <c r="A2431" i="39"/>
  <c r="C2430" i="39"/>
  <c r="B2430" i="39"/>
  <c r="A2430" i="39"/>
  <c r="C2429" i="39"/>
  <c r="B2429" i="39"/>
  <c r="F2429" i="39" s="1"/>
  <c r="A2429" i="39"/>
  <c r="E2428" i="39"/>
  <c r="D2428" i="39"/>
  <c r="C2428" i="39"/>
  <c r="B2428" i="39"/>
  <c r="A2428" i="39"/>
  <c r="D2427" i="39"/>
  <c r="C2427" i="39"/>
  <c r="E2427" i="39" s="1"/>
  <c r="B2427" i="39"/>
  <c r="A2427" i="39"/>
  <c r="C2426" i="39"/>
  <c r="B2426" i="39"/>
  <c r="A2426" i="39"/>
  <c r="C2425" i="39"/>
  <c r="B2425" i="39"/>
  <c r="F2425" i="39" s="1"/>
  <c r="A2425" i="39"/>
  <c r="E2424" i="39"/>
  <c r="D2424" i="39"/>
  <c r="C2424" i="39"/>
  <c r="B2424" i="39"/>
  <c r="A2424" i="39"/>
  <c r="D2423" i="39"/>
  <c r="C2423" i="39"/>
  <c r="B2423" i="39"/>
  <c r="A2423" i="39"/>
  <c r="C2422" i="39"/>
  <c r="B2422" i="39"/>
  <c r="A2422" i="39"/>
  <c r="C2421" i="39"/>
  <c r="B2421" i="39"/>
  <c r="F2421" i="39" s="1"/>
  <c r="A2421" i="39"/>
  <c r="E2420" i="39"/>
  <c r="D2420" i="39"/>
  <c r="C2420" i="39"/>
  <c r="B2420" i="39"/>
  <c r="A2420" i="39"/>
  <c r="D2419" i="39"/>
  <c r="C2419" i="39"/>
  <c r="B2419" i="39"/>
  <c r="A2419" i="39"/>
  <c r="C2418" i="39"/>
  <c r="B2418" i="39"/>
  <c r="A2418" i="39"/>
  <c r="C2417" i="39"/>
  <c r="B2417" i="39"/>
  <c r="F2417" i="39" s="1"/>
  <c r="A2417" i="39"/>
  <c r="E2416" i="39"/>
  <c r="D2416" i="39"/>
  <c r="C2416" i="39"/>
  <c r="B2416" i="39"/>
  <c r="A2416" i="39"/>
  <c r="C2415" i="39"/>
  <c r="E2415" i="39" s="1"/>
  <c r="B2415" i="39"/>
  <c r="A2415" i="39"/>
  <c r="C2414" i="39"/>
  <c r="B2414" i="39"/>
  <c r="A2414" i="39"/>
  <c r="F2413" i="39"/>
  <c r="E2413" i="39"/>
  <c r="C2413" i="39"/>
  <c r="B2413" i="39"/>
  <c r="A2413" i="39"/>
  <c r="C2412" i="39"/>
  <c r="B2412" i="39"/>
  <c r="A2412" i="39"/>
  <c r="E2411" i="39"/>
  <c r="D2411" i="39"/>
  <c r="C2411" i="39"/>
  <c r="B2411" i="39"/>
  <c r="A2411" i="39"/>
  <c r="C2410" i="39"/>
  <c r="B2410" i="39"/>
  <c r="E2410" i="39" s="1"/>
  <c r="A2410" i="39"/>
  <c r="C2409" i="39"/>
  <c r="B2409" i="39"/>
  <c r="D2409" i="39" s="1"/>
  <c r="A2409" i="39"/>
  <c r="R2408" i="39"/>
  <c r="R2409" i="39" s="1"/>
  <c r="C2408" i="39"/>
  <c r="B2408" i="39"/>
  <c r="A2408" i="39"/>
  <c r="R2407" i="39"/>
  <c r="Q2407" i="39"/>
  <c r="E2407" i="39"/>
  <c r="D2407" i="39"/>
  <c r="C2407" i="39"/>
  <c r="B2407" i="39"/>
  <c r="A2407" i="39"/>
  <c r="R2406" i="39"/>
  <c r="Q2406" i="39" s="1"/>
  <c r="D2406" i="39"/>
  <c r="C2406" i="39"/>
  <c r="B2406" i="39"/>
  <c r="E2406" i="39" s="1"/>
  <c r="A2406" i="39"/>
  <c r="C2405" i="39"/>
  <c r="B2405" i="39"/>
  <c r="D2405" i="39" s="1"/>
  <c r="A2405" i="39"/>
  <c r="C2404" i="39"/>
  <c r="B2404" i="39"/>
  <c r="A2404" i="39"/>
  <c r="E2403" i="39"/>
  <c r="D2403" i="39"/>
  <c r="C2403" i="39"/>
  <c r="B2403" i="39"/>
  <c r="A2403" i="39"/>
  <c r="D2402" i="39"/>
  <c r="C2402" i="39"/>
  <c r="B2402" i="39"/>
  <c r="E2402" i="39" s="1"/>
  <c r="A2402" i="39"/>
  <c r="C2401" i="39"/>
  <c r="B2401" i="39"/>
  <c r="D2401" i="39" s="1"/>
  <c r="A2401" i="39"/>
  <c r="C2400" i="39"/>
  <c r="B2400" i="39"/>
  <c r="A2400" i="39"/>
  <c r="E2399" i="39"/>
  <c r="D2399" i="39"/>
  <c r="C2399" i="39"/>
  <c r="B2399" i="39"/>
  <c r="A2399" i="39"/>
  <c r="D2398" i="39"/>
  <c r="C2398" i="39"/>
  <c r="B2398" i="39"/>
  <c r="E2398" i="39" s="1"/>
  <c r="A2398" i="39"/>
  <c r="C2397" i="39"/>
  <c r="B2397" i="39"/>
  <c r="D2397" i="39" s="1"/>
  <c r="A2397" i="39"/>
  <c r="C2396" i="39"/>
  <c r="B2396" i="39"/>
  <c r="A2396" i="39"/>
  <c r="E2395" i="39"/>
  <c r="D2395" i="39"/>
  <c r="C2395" i="39"/>
  <c r="B2395" i="39"/>
  <c r="A2395" i="39"/>
  <c r="D2394" i="39"/>
  <c r="C2394" i="39"/>
  <c r="B2394" i="39"/>
  <c r="E2394" i="39" s="1"/>
  <c r="A2394" i="39"/>
  <c r="C2393" i="39"/>
  <c r="B2393" i="39"/>
  <c r="D2393" i="39" s="1"/>
  <c r="A2393" i="39"/>
  <c r="C2392" i="39"/>
  <c r="B2392" i="39"/>
  <c r="A2392" i="39"/>
  <c r="E2391" i="39"/>
  <c r="C2391" i="39"/>
  <c r="B2391" i="39"/>
  <c r="A2391" i="39"/>
  <c r="D2390" i="39"/>
  <c r="C2390" i="39"/>
  <c r="B2390" i="39"/>
  <c r="E2390" i="39" s="1"/>
  <c r="A2390" i="39"/>
  <c r="C2389" i="39"/>
  <c r="B2389" i="39"/>
  <c r="D2389" i="39" s="1"/>
  <c r="A2389" i="39"/>
  <c r="C2388" i="39"/>
  <c r="B2388" i="39"/>
  <c r="A2388" i="39"/>
  <c r="E2387" i="39"/>
  <c r="C2387" i="39"/>
  <c r="B2387" i="39"/>
  <c r="A2387" i="39"/>
  <c r="D2386" i="39"/>
  <c r="C2386" i="39"/>
  <c r="B2386" i="39"/>
  <c r="E2386" i="39" s="1"/>
  <c r="A2386" i="39"/>
  <c r="C2385" i="39"/>
  <c r="B2385" i="39"/>
  <c r="D2385" i="39" s="1"/>
  <c r="A2385" i="39"/>
  <c r="C2384" i="39"/>
  <c r="B2384" i="39"/>
  <c r="A2384" i="39"/>
  <c r="E2383" i="39"/>
  <c r="C2383" i="39"/>
  <c r="B2383" i="39"/>
  <c r="A2383" i="39"/>
  <c r="D2382" i="39"/>
  <c r="C2382" i="39"/>
  <c r="B2382" i="39"/>
  <c r="E2382" i="39" s="1"/>
  <c r="A2382" i="39"/>
  <c r="C2381" i="39"/>
  <c r="B2381" i="39"/>
  <c r="D2381" i="39" s="1"/>
  <c r="A2381" i="39"/>
  <c r="C2380" i="39"/>
  <c r="B2380" i="39"/>
  <c r="A2380" i="39"/>
  <c r="E2379" i="39"/>
  <c r="D2379" i="39"/>
  <c r="C2379" i="39"/>
  <c r="B2379" i="39"/>
  <c r="A2379" i="39"/>
  <c r="D2378" i="39"/>
  <c r="C2378" i="39"/>
  <c r="B2378" i="39"/>
  <c r="E2378" i="39" s="1"/>
  <c r="A2378" i="39"/>
  <c r="C2377" i="39"/>
  <c r="B2377" i="39"/>
  <c r="D2377" i="39" s="1"/>
  <c r="A2377" i="39"/>
  <c r="C2376" i="39"/>
  <c r="B2376" i="39"/>
  <c r="A2376" i="39"/>
  <c r="E2375" i="39"/>
  <c r="D2375" i="39"/>
  <c r="C2375" i="39"/>
  <c r="B2375" i="39"/>
  <c r="A2375" i="39"/>
  <c r="D2374" i="39"/>
  <c r="C2374" i="39"/>
  <c r="B2374" i="39"/>
  <c r="E2374" i="39" s="1"/>
  <c r="A2374" i="39"/>
  <c r="C2373" i="39"/>
  <c r="B2373" i="39"/>
  <c r="D2373" i="39" s="1"/>
  <c r="A2373" i="39"/>
  <c r="C2372" i="39"/>
  <c r="B2372" i="39"/>
  <c r="A2372" i="39"/>
  <c r="E2371" i="39"/>
  <c r="C2371" i="39"/>
  <c r="B2371" i="39"/>
  <c r="A2371" i="39"/>
  <c r="D2370" i="39"/>
  <c r="C2370" i="39"/>
  <c r="B2370" i="39"/>
  <c r="E2370" i="39" s="1"/>
  <c r="A2370" i="39"/>
  <c r="C2369" i="39"/>
  <c r="B2369" i="39"/>
  <c r="A2369" i="39"/>
  <c r="R2368" i="39"/>
  <c r="C2368" i="39"/>
  <c r="B2368" i="39"/>
  <c r="A2368" i="39"/>
  <c r="R2367" i="39"/>
  <c r="Q2367" i="39"/>
  <c r="E2367" i="39"/>
  <c r="C2367" i="39"/>
  <c r="B2367" i="39"/>
  <c r="A2367" i="39"/>
  <c r="R2366" i="39"/>
  <c r="Q2366" i="39" s="1"/>
  <c r="D2366" i="39"/>
  <c r="C2366" i="39"/>
  <c r="B2366" i="39"/>
  <c r="E2366" i="39" s="1"/>
  <c r="A2366" i="39"/>
  <c r="C2365" i="39"/>
  <c r="B2365" i="39"/>
  <c r="D2365" i="39" s="1"/>
  <c r="A2365" i="39"/>
  <c r="C2364" i="39"/>
  <c r="B2364" i="39"/>
  <c r="A2364" i="39"/>
  <c r="E2363" i="39"/>
  <c r="C2363" i="39"/>
  <c r="B2363" i="39"/>
  <c r="A2363" i="39"/>
  <c r="D2362" i="39"/>
  <c r="C2362" i="39"/>
  <c r="B2362" i="39"/>
  <c r="E2362" i="39" s="1"/>
  <c r="A2362" i="39"/>
  <c r="C2361" i="39"/>
  <c r="B2361" i="39"/>
  <c r="A2361" i="39"/>
  <c r="C2360" i="39"/>
  <c r="B2360" i="39"/>
  <c r="A2360" i="39"/>
  <c r="E2359" i="39"/>
  <c r="C2359" i="39"/>
  <c r="B2359" i="39"/>
  <c r="A2359" i="39"/>
  <c r="D2358" i="39"/>
  <c r="C2358" i="39"/>
  <c r="B2358" i="39"/>
  <c r="E2358" i="39" s="1"/>
  <c r="A2358" i="39"/>
  <c r="F2357" i="39"/>
  <c r="C2357" i="39"/>
  <c r="B2357" i="39"/>
  <c r="A2357" i="39"/>
  <c r="F2356" i="39"/>
  <c r="H2356" i="39" s="1"/>
  <c r="C2356" i="39"/>
  <c r="B2356" i="39"/>
  <c r="D2356" i="39" s="1"/>
  <c r="A2356" i="39"/>
  <c r="D2355" i="39"/>
  <c r="C2355" i="39"/>
  <c r="E2355" i="39" s="1"/>
  <c r="B2355" i="39"/>
  <c r="A2355" i="39"/>
  <c r="D2354" i="39"/>
  <c r="C2354" i="39"/>
  <c r="B2354" i="39"/>
  <c r="A2354" i="39"/>
  <c r="C2353" i="39"/>
  <c r="B2353" i="39"/>
  <c r="A2353" i="39"/>
  <c r="C2352" i="39"/>
  <c r="B2352" i="39"/>
  <c r="A2352" i="39"/>
  <c r="F2351" i="39"/>
  <c r="H2351" i="39" s="1"/>
  <c r="C2351" i="39"/>
  <c r="B2351" i="39"/>
  <c r="D2351" i="39" s="1"/>
  <c r="A2351" i="39"/>
  <c r="E2350" i="39"/>
  <c r="C2350" i="39"/>
  <c r="B2350" i="39"/>
  <c r="A2350" i="39"/>
  <c r="D2349" i="39"/>
  <c r="C2349" i="39"/>
  <c r="B2349" i="39"/>
  <c r="F2349" i="39" s="1"/>
  <c r="H2349" i="39" s="1"/>
  <c r="A2349" i="39"/>
  <c r="C2348" i="39"/>
  <c r="E2348" i="39" s="1"/>
  <c r="B2348" i="39"/>
  <c r="A2348" i="39"/>
  <c r="F2347" i="39"/>
  <c r="H2347" i="39" s="1"/>
  <c r="D2347" i="39"/>
  <c r="C2347" i="39"/>
  <c r="B2347" i="39"/>
  <c r="A2347" i="39"/>
  <c r="E2346" i="39"/>
  <c r="C2346" i="39"/>
  <c r="B2346" i="39"/>
  <c r="A2346" i="39"/>
  <c r="C2345" i="39"/>
  <c r="B2345" i="39"/>
  <c r="F2345" i="39" s="1"/>
  <c r="H2345" i="39" s="1"/>
  <c r="A2345" i="39"/>
  <c r="C2344" i="39"/>
  <c r="B2344" i="39"/>
  <c r="A2344" i="39"/>
  <c r="F2343" i="39"/>
  <c r="H2343" i="39" s="1"/>
  <c r="C2343" i="39"/>
  <c r="B2343" i="39"/>
  <c r="D2343" i="39" s="1"/>
  <c r="A2343" i="39"/>
  <c r="E2342" i="39"/>
  <c r="C2342" i="39"/>
  <c r="B2342" i="39"/>
  <c r="A2342" i="39"/>
  <c r="D2341" i="39"/>
  <c r="C2341" i="39"/>
  <c r="B2341" i="39"/>
  <c r="F2341" i="39" s="1"/>
  <c r="H2341" i="39" s="1"/>
  <c r="A2341" i="39"/>
  <c r="C2340" i="39"/>
  <c r="E2340" i="39" s="1"/>
  <c r="B2340" i="39"/>
  <c r="A2340" i="39"/>
  <c r="F2339" i="39"/>
  <c r="H2339" i="39" s="1"/>
  <c r="D2339" i="39"/>
  <c r="C2339" i="39"/>
  <c r="B2339" i="39"/>
  <c r="A2339" i="39"/>
  <c r="E2338" i="39"/>
  <c r="C2338" i="39"/>
  <c r="B2338" i="39"/>
  <c r="A2338" i="39"/>
  <c r="C2337" i="39"/>
  <c r="B2337" i="39"/>
  <c r="F2337" i="39" s="1"/>
  <c r="H2337" i="39" s="1"/>
  <c r="A2337" i="39"/>
  <c r="C2336" i="39"/>
  <c r="B2336" i="39"/>
  <c r="A2336" i="39"/>
  <c r="F2335" i="39"/>
  <c r="H2335" i="39" s="1"/>
  <c r="C2335" i="39"/>
  <c r="B2335" i="39"/>
  <c r="D2335" i="39" s="1"/>
  <c r="A2335" i="39"/>
  <c r="E2334" i="39"/>
  <c r="C2334" i="39"/>
  <c r="B2334" i="39"/>
  <c r="A2334" i="39"/>
  <c r="D2333" i="39"/>
  <c r="C2333" i="39"/>
  <c r="B2333" i="39"/>
  <c r="F2333" i="39" s="1"/>
  <c r="H2333" i="39" s="1"/>
  <c r="A2333" i="39"/>
  <c r="C2332" i="39"/>
  <c r="E2332" i="39" s="1"/>
  <c r="B2332" i="39"/>
  <c r="A2332" i="39"/>
  <c r="F2331" i="39"/>
  <c r="H2331" i="39" s="1"/>
  <c r="D2331" i="39"/>
  <c r="C2331" i="39"/>
  <c r="B2331" i="39"/>
  <c r="A2331" i="39"/>
  <c r="E2330" i="39"/>
  <c r="C2330" i="39"/>
  <c r="B2330" i="39"/>
  <c r="A2330" i="39"/>
  <c r="R2329" i="39"/>
  <c r="C2329" i="39"/>
  <c r="B2329" i="39"/>
  <c r="F2329" i="39" s="1"/>
  <c r="H2329" i="39" s="1"/>
  <c r="A2329" i="39"/>
  <c r="R2328" i="39"/>
  <c r="Q2328" i="39"/>
  <c r="E2328" i="39"/>
  <c r="C2328" i="39"/>
  <c r="B2328" i="39"/>
  <c r="D2328" i="39" s="1"/>
  <c r="A2328" i="39"/>
  <c r="R2327" i="39"/>
  <c r="Q2327" i="39" s="1"/>
  <c r="D2327" i="39"/>
  <c r="C2327" i="39"/>
  <c r="B2327" i="39"/>
  <c r="F2327" i="39" s="1"/>
  <c r="H2327" i="39" s="1"/>
  <c r="A2327" i="39"/>
  <c r="E2326" i="39"/>
  <c r="C2326" i="39"/>
  <c r="B2326" i="39"/>
  <c r="A2326" i="39"/>
  <c r="C2325" i="39"/>
  <c r="B2325" i="39"/>
  <c r="A2325" i="39"/>
  <c r="C2324" i="39"/>
  <c r="B2324" i="39"/>
  <c r="A2324" i="39"/>
  <c r="F2323" i="39"/>
  <c r="H2323" i="39" s="1"/>
  <c r="C2323" i="39"/>
  <c r="B2323" i="39"/>
  <c r="D2323" i="39" s="1"/>
  <c r="A2323" i="39"/>
  <c r="C2322" i="39"/>
  <c r="E2322" i="39" s="1"/>
  <c r="B2322" i="39"/>
  <c r="A2322" i="39"/>
  <c r="F2321" i="39"/>
  <c r="H2321" i="39" s="1"/>
  <c r="D2321" i="39"/>
  <c r="C2321" i="39"/>
  <c r="B2321" i="39"/>
  <c r="A2321" i="39"/>
  <c r="E2320" i="39"/>
  <c r="C2320" i="39"/>
  <c r="B2320" i="39"/>
  <c r="D2320" i="39" s="1"/>
  <c r="A2320" i="39"/>
  <c r="D2319" i="39"/>
  <c r="C2319" i="39"/>
  <c r="B2319" i="39"/>
  <c r="F2319" i="39" s="1"/>
  <c r="H2319" i="39" s="1"/>
  <c r="A2319" i="39"/>
  <c r="E2318" i="39"/>
  <c r="C2318" i="39"/>
  <c r="B2318" i="39"/>
  <c r="A2318" i="39"/>
  <c r="C2317" i="39"/>
  <c r="B2317" i="39"/>
  <c r="A2317" i="39"/>
  <c r="C2316" i="39"/>
  <c r="B2316" i="39"/>
  <c r="A2316" i="39"/>
  <c r="F2315" i="39"/>
  <c r="H2315" i="39" s="1"/>
  <c r="C2315" i="39"/>
  <c r="B2315" i="39"/>
  <c r="D2315" i="39" s="1"/>
  <c r="A2315" i="39"/>
  <c r="C2314" i="39"/>
  <c r="E2314" i="39" s="1"/>
  <c r="B2314" i="39"/>
  <c r="A2314" i="39"/>
  <c r="F2313" i="39"/>
  <c r="H2313" i="39" s="1"/>
  <c r="D2313" i="39"/>
  <c r="C2313" i="39"/>
  <c r="B2313" i="39"/>
  <c r="A2313" i="39"/>
  <c r="E2312" i="39"/>
  <c r="C2312" i="39"/>
  <c r="B2312" i="39"/>
  <c r="D2312" i="39" s="1"/>
  <c r="A2312" i="39"/>
  <c r="D2311" i="39"/>
  <c r="C2311" i="39"/>
  <c r="B2311" i="39"/>
  <c r="F2311" i="39" s="1"/>
  <c r="H2311" i="39" s="1"/>
  <c r="A2311" i="39"/>
  <c r="E2310" i="39"/>
  <c r="C2310" i="39"/>
  <c r="B2310" i="39"/>
  <c r="A2310" i="39"/>
  <c r="C2309" i="39"/>
  <c r="B2309" i="39"/>
  <c r="A2309" i="39"/>
  <c r="C2308" i="39"/>
  <c r="B2308" i="39"/>
  <c r="A2308" i="39"/>
  <c r="F2307" i="39"/>
  <c r="H2307" i="39" s="1"/>
  <c r="C2307" i="39"/>
  <c r="B2307" i="39"/>
  <c r="D2307" i="39" s="1"/>
  <c r="A2307" i="39"/>
  <c r="C2306" i="39"/>
  <c r="E2306" i="39" s="1"/>
  <c r="B2306" i="39"/>
  <c r="A2306" i="39"/>
  <c r="F2305" i="39"/>
  <c r="H2305" i="39" s="1"/>
  <c r="D2305" i="39"/>
  <c r="C2305" i="39"/>
  <c r="B2305" i="39"/>
  <c r="A2305" i="39"/>
  <c r="E2304" i="39"/>
  <c r="C2304" i="39"/>
  <c r="B2304" i="39"/>
  <c r="D2304" i="39" s="1"/>
  <c r="A2304" i="39"/>
  <c r="D2303" i="39"/>
  <c r="C2303" i="39"/>
  <c r="B2303" i="39"/>
  <c r="F2303" i="39" s="1"/>
  <c r="H2303" i="39" s="1"/>
  <c r="A2303" i="39"/>
  <c r="E2302" i="39"/>
  <c r="C2302" i="39"/>
  <c r="B2302" i="39"/>
  <c r="A2302" i="39"/>
  <c r="C2301" i="39"/>
  <c r="B2301" i="39"/>
  <c r="A2301" i="39"/>
  <c r="C2300" i="39"/>
  <c r="B2300" i="39"/>
  <c r="A2300" i="39"/>
  <c r="F2299" i="39"/>
  <c r="H2299" i="39" s="1"/>
  <c r="C2299" i="39"/>
  <c r="B2299" i="39"/>
  <c r="D2299" i="39" s="1"/>
  <c r="A2299" i="39"/>
  <c r="C2298" i="39"/>
  <c r="E2298" i="39" s="1"/>
  <c r="B2298" i="39"/>
  <c r="A2298" i="39"/>
  <c r="F2297" i="39"/>
  <c r="H2297" i="39" s="1"/>
  <c r="D2297" i="39"/>
  <c r="C2297" i="39"/>
  <c r="B2297" i="39"/>
  <c r="A2297" i="39"/>
  <c r="E2296" i="39"/>
  <c r="C2296" i="39"/>
  <c r="B2296" i="39"/>
  <c r="D2296" i="39" s="1"/>
  <c r="A2296" i="39"/>
  <c r="D2295" i="39"/>
  <c r="C2295" i="39"/>
  <c r="B2295" i="39"/>
  <c r="F2295" i="39" s="1"/>
  <c r="H2295" i="39" s="1"/>
  <c r="A2295" i="39"/>
  <c r="E2294" i="39"/>
  <c r="C2294" i="39"/>
  <c r="B2294" i="39"/>
  <c r="A2294" i="39"/>
  <c r="C2293" i="39"/>
  <c r="B2293" i="39"/>
  <c r="A2293" i="39"/>
  <c r="C2292" i="39"/>
  <c r="B2292" i="39"/>
  <c r="A2292" i="39"/>
  <c r="F2291" i="39"/>
  <c r="H2291" i="39" s="1"/>
  <c r="C2291" i="39"/>
  <c r="B2291" i="39"/>
  <c r="D2291" i="39" s="1"/>
  <c r="A2291" i="39"/>
  <c r="C2290" i="39"/>
  <c r="E2290" i="39" s="1"/>
  <c r="B2290" i="39"/>
  <c r="A2290" i="39"/>
  <c r="F2289" i="39"/>
  <c r="H2289" i="39" s="1"/>
  <c r="D2289" i="39"/>
  <c r="C2289" i="39"/>
  <c r="B2289" i="39"/>
  <c r="A2289" i="39"/>
  <c r="E2288" i="39"/>
  <c r="C2288" i="39"/>
  <c r="B2288" i="39"/>
  <c r="D2288" i="39" s="1"/>
  <c r="A2288" i="39"/>
  <c r="R2287" i="39"/>
  <c r="D2287" i="39"/>
  <c r="C2287" i="39"/>
  <c r="B2287" i="39"/>
  <c r="F2287" i="39" s="1"/>
  <c r="H2287" i="39" s="1"/>
  <c r="A2287" i="39"/>
  <c r="R2286" i="39"/>
  <c r="Q2286" i="39"/>
  <c r="E2286" i="39"/>
  <c r="C2286" i="39"/>
  <c r="B2286" i="39"/>
  <c r="A2286" i="39"/>
  <c r="R2285" i="39"/>
  <c r="Q2285" i="39" s="1"/>
  <c r="D2285" i="39"/>
  <c r="C2285" i="39"/>
  <c r="B2285" i="39"/>
  <c r="F2285" i="39" s="1"/>
  <c r="H2285" i="39" s="1"/>
  <c r="A2285" i="39"/>
  <c r="E2284" i="39"/>
  <c r="C2284" i="39"/>
  <c r="B2284" i="39"/>
  <c r="A2284" i="39"/>
  <c r="C2283" i="39"/>
  <c r="B2283" i="39"/>
  <c r="A2283" i="39"/>
  <c r="C2282" i="39"/>
  <c r="B2282" i="39"/>
  <c r="A2282" i="39"/>
  <c r="F2281" i="39"/>
  <c r="H2281" i="39" s="1"/>
  <c r="C2281" i="39"/>
  <c r="B2281" i="39"/>
  <c r="D2281" i="39" s="1"/>
  <c r="A2281" i="39"/>
  <c r="C2280" i="39"/>
  <c r="E2280" i="39" s="1"/>
  <c r="B2280" i="39"/>
  <c r="D2280" i="39" s="1"/>
  <c r="A2280" i="39"/>
  <c r="F2279" i="39"/>
  <c r="H2279" i="39" s="1"/>
  <c r="D2279" i="39"/>
  <c r="C2279" i="39"/>
  <c r="B2279" i="39"/>
  <c r="A2279" i="39"/>
  <c r="E2278" i="39"/>
  <c r="C2278" i="39"/>
  <c r="B2278" i="39"/>
  <c r="A2278" i="39"/>
  <c r="D2277" i="39"/>
  <c r="C2277" i="39"/>
  <c r="B2277" i="39"/>
  <c r="F2277" i="39" s="1"/>
  <c r="H2277" i="39" s="1"/>
  <c r="A2277" i="39"/>
  <c r="E2276" i="39"/>
  <c r="C2276" i="39"/>
  <c r="B2276" i="39"/>
  <c r="A2276" i="39"/>
  <c r="C2275" i="39"/>
  <c r="B2275" i="39"/>
  <c r="A2275" i="39"/>
  <c r="C2274" i="39"/>
  <c r="B2274" i="39"/>
  <c r="A2274" i="39"/>
  <c r="F2273" i="39"/>
  <c r="H2273" i="39" s="1"/>
  <c r="C2273" i="39"/>
  <c r="B2273" i="39"/>
  <c r="D2273" i="39" s="1"/>
  <c r="A2273" i="39"/>
  <c r="C2272" i="39"/>
  <c r="E2272" i="39" s="1"/>
  <c r="B2272" i="39"/>
  <c r="D2272" i="39" s="1"/>
  <c r="A2272" i="39"/>
  <c r="F2271" i="39"/>
  <c r="H2271" i="39" s="1"/>
  <c r="D2271" i="39"/>
  <c r="C2271" i="39"/>
  <c r="B2271" i="39"/>
  <c r="A2271" i="39"/>
  <c r="E2270" i="39"/>
  <c r="C2270" i="39"/>
  <c r="B2270" i="39"/>
  <c r="A2270" i="39"/>
  <c r="D2269" i="39"/>
  <c r="C2269" i="39"/>
  <c r="B2269" i="39"/>
  <c r="F2269" i="39" s="1"/>
  <c r="H2269" i="39" s="1"/>
  <c r="A2269" i="39"/>
  <c r="E2268" i="39"/>
  <c r="C2268" i="39"/>
  <c r="B2268" i="39"/>
  <c r="A2268" i="39"/>
  <c r="C2267" i="39"/>
  <c r="B2267" i="39"/>
  <c r="A2267" i="39"/>
  <c r="C2266" i="39"/>
  <c r="B2266" i="39"/>
  <c r="A2266" i="39"/>
  <c r="F2265" i="39"/>
  <c r="H2265" i="39" s="1"/>
  <c r="C2265" i="39"/>
  <c r="B2265" i="39"/>
  <c r="D2265" i="39" s="1"/>
  <c r="A2265" i="39"/>
  <c r="C2264" i="39"/>
  <c r="B2264" i="39"/>
  <c r="D2264" i="39" s="1"/>
  <c r="A2264" i="39"/>
  <c r="F2263" i="39"/>
  <c r="H2263" i="39" s="1"/>
  <c r="D2263" i="39"/>
  <c r="C2263" i="39"/>
  <c r="B2263" i="39"/>
  <c r="A2263" i="39"/>
  <c r="E2262" i="39"/>
  <c r="C2262" i="39"/>
  <c r="B2262" i="39"/>
  <c r="A2262" i="39"/>
  <c r="D2261" i="39"/>
  <c r="C2261" i="39"/>
  <c r="B2261" i="39"/>
  <c r="F2261" i="39" s="1"/>
  <c r="H2261" i="39" s="1"/>
  <c r="A2261" i="39"/>
  <c r="E2260" i="39"/>
  <c r="C2260" i="39"/>
  <c r="B2260" i="39"/>
  <c r="A2260" i="39"/>
  <c r="C2259" i="39"/>
  <c r="B2259" i="39"/>
  <c r="A2259" i="39"/>
  <c r="E2258" i="39"/>
  <c r="C2258" i="39"/>
  <c r="B2258" i="39"/>
  <c r="A2258" i="39"/>
  <c r="H2257" i="39"/>
  <c r="C2257" i="39"/>
  <c r="B2257" i="39"/>
  <c r="F2257" i="39" s="1"/>
  <c r="A2257" i="39"/>
  <c r="C2256" i="39"/>
  <c r="B2256" i="39"/>
  <c r="A2256" i="39"/>
  <c r="F2255" i="39"/>
  <c r="H2255" i="39" s="1"/>
  <c r="D2255" i="39"/>
  <c r="C2255" i="39"/>
  <c r="B2255" i="39"/>
  <c r="A2255" i="39"/>
  <c r="E2254" i="39"/>
  <c r="C2254" i="39"/>
  <c r="B2254" i="39"/>
  <c r="A2254" i="39"/>
  <c r="D2253" i="39"/>
  <c r="C2253" i="39"/>
  <c r="B2253" i="39"/>
  <c r="F2253" i="39" s="1"/>
  <c r="H2253" i="39" s="1"/>
  <c r="A2253" i="39"/>
  <c r="E2252" i="39"/>
  <c r="C2252" i="39"/>
  <c r="B2252" i="39"/>
  <c r="A2252" i="39"/>
  <c r="C2251" i="39"/>
  <c r="B2251" i="39"/>
  <c r="A2251" i="39"/>
  <c r="C2250" i="39"/>
  <c r="B2250" i="39"/>
  <c r="A2250" i="39"/>
  <c r="R2249" i="39"/>
  <c r="C2249" i="39"/>
  <c r="B2249" i="39"/>
  <c r="F2249" i="39" s="1"/>
  <c r="H2249" i="39" s="1"/>
  <c r="A2249" i="39"/>
  <c r="R2248" i="39"/>
  <c r="Q2248" i="39"/>
  <c r="E2248" i="39"/>
  <c r="C2248" i="39"/>
  <c r="B2248" i="39"/>
  <c r="A2248" i="39"/>
  <c r="F2247" i="39"/>
  <c r="H2247" i="39" s="1"/>
  <c r="D2247" i="39"/>
  <c r="C2247" i="39"/>
  <c r="B2247" i="39"/>
  <c r="A2247" i="39"/>
  <c r="C2246" i="39"/>
  <c r="B2246" i="39"/>
  <c r="A2246" i="39"/>
  <c r="F2245" i="39"/>
  <c r="H2245" i="39" s="1"/>
  <c r="D2245" i="39"/>
  <c r="C2245" i="39"/>
  <c r="B2245" i="39"/>
  <c r="A2245" i="39"/>
  <c r="E2244" i="39"/>
  <c r="C2244" i="39"/>
  <c r="B2244" i="39"/>
  <c r="A2244" i="39"/>
  <c r="D2243" i="39"/>
  <c r="C2243" i="39"/>
  <c r="B2243" i="39"/>
  <c r="A2243" i="39"/>
  <c r="C2242" i="39"/>
  <c r="B2242" i="39"/>
  <c r="A2242" i="39"/>
  <c r="C2241" i="39"/>
  <c r="B2241" i="39"/>
  <c r="A2241" i="39"/>
  <c r="E2240" i="39"/>
  <c r="C2240" i="39"/>
  <c r="B2240" i="39"/>
  <c r="A2240" i="39"/>
  <c r="F2239" i="39"/>
  <c r="H2239" i="39" s="1"/>
  <c r="C2239" i="39"/>
  <c r="B2239" i="39"/>
  <c r="D2239" i="39" s="1"/>
  <c r="A2239" i="39"/>
  <c r="C2238" i="39"/>
  <c r="B2238" i="39"/>
  <c r="A2238" i="39"/>
  <c r="F2237" i="39"/>
  <c r="H2237" i="39" s="1"/>
  <c r="D2237" i="39"/>
  <c r="C2237" i="39"/>
  <c r="B2237" i="39"/>
  <c r="A2237" i="39"/>
  <c r="E2236" i="39"/>
  <c r="C2236" i="39"/>
  <c r="B2236" i="39"/>
  <c r="A2236" i="39"/>
  <c r="C2235" i="39"/>
  <c r="B2235" i="39"/>
  <c r="D2235" i="39" s="1"/>
  <c r="A2235" i="39"/>
  <c r="E2234" i="39"/>
  <c r="C2234" i="39"/>
  <c r="B2234" i="39"/>
  <c r="A2234" i="39"/>
  <c r="F2233" i="39"/>
  <c r="H2233" i="39" s="1"/>
  <c r="C2233" i="39"/>
  <c r="B2233" i="39"/>
  <c r="A2233" i="39"/>
  <c r="C2232" i="39"/>
  <c r="E2232" i="39" s="1"/>
  <c r="B2232" i="39"/>
  <c r="A2232" i="39"/>
  <c r="C2231" i="39"/>
  <c r="B2231" i="39"/>
  <c r="A2231" i="39"/>
  <c r="C2230" i="39"/>
  <c r="B2230" i="39"/>
  <c r="A2230" i="39"/>
  <c r="F2229" i="39"/>
  <c r="H2229" i="39" s="1"/>
  <c r="D2229" i="39"/>
  <c r="C2229" i="39"/>
  <c r="B2229" i="39"/>
  <c r="A2229" i="39"/>
  <c r="E2228" i="39"/>
  <c r="C2228" i="39"/>
  <c r="B2228" i="39"/>
  <c r="A2228" i="39"/>
  <c r="F2227" i="39"/>
  <c r="H2227" i="39" s="1"/>
  <c r="D2227" i="39"/>
  <c r="C2227" i="39"/>
  <c r="B2227" i="39"/>
  <c r="A2227" i="39"/>
  <c r="E2226" i="39"/>
  <c r="C2226" i="39"/>
  <c r="B2226" i="39"/>
  <c r="A2226" i="39"/>
  <c r="D2225" i="39"/>
  <c r="C2225" i="39"/>
  <c r="B2225" i="39"/>
  <c r="F2225" i="39" s="1"/>
  <c r="H2225" i="39" s="1"/>
  <c r="A2225" i="39"/>
  <c r="E2224" i="39"/>
  <c r="C2224" i="39"/>
  <c r="B2224" i="39"/>
  <c r="A2224" i="39"/>
  <c r="C2223" i="39"/>
  <c r="B2223" i="39"/>
  <c r="A2223" i="39"/>
  <c r="C2222" i="39"/>
  <c r="B2222" i="39"/>
  <c r="A2222" i="39"/>
  <c r="F2221" i="39"/>
  <c r="H2221" i="39" s="1"/>
  <c r="C2221" i="39"/>
  <c r="B2221" i="39"/>
  <c r="D2221" i="39" s="1"/>
  <c r="A2221" i="39"/>
  <c r="C2220" i="39"/>
  <c r="B2220" i="39"/>
  <c r="A2220" i="39"/>
  <c r="F2219" i="39"/>
  <c r="C2219" i="39"/>
  <c r="H2219" i="39" s="1"/>
  <c r="B2219" i="39"/>
  <c r="E2219" i="39" s="1"/>
  <c r="A2219" i="39"/>
  <c r="C2218" i="39"/>
  <c r="B2218" i="39"/>
  <c r="F2218" i="39" s="1"/>
  <c r="A2218" i="39"/>
  <c r="C2217" i="39"/>
  <c r="B2217" i="39"/>
  <c r="A2217" i="39"/>
  <c r="E2216" i="39"/>
  <c r="C2216" i="39"/>
  <c r="B2216" i="39"/>
  <c r="A2216" i="39"/>
  <c r="E2215" i="39"/>
  <c r="D2215" i="39"/>
  <c r="C2215" i="39"/>
  <c r="B2215" i="39"/>
  <c r="A2215" i="39"/>
  <c r="C2214" i="39"/>
  <c r="B2214" i="39"/>
  <c r="A2214" i="39"/>
  <c r="C2213" i="39"/>
  <c r="B2213" i="39"/>
  <c r="A2213" i="39"/>
  <c r="E2212" i="39"/>
  <c r="C2212" i="39"/>
  <c r="B2212" i="39"/>
  <c r="A2212" i="39"/>
  <c r="E2211" i="39"/>
  <c r="D2211" i="39"/>
  <c r="C2211" i="39"/>
  <c r="B2211" i="39"/>
  <c r="A2211" i="39"/>
  <c r="C2210" i="39"/>
  <c r="B2210" i="39"/>
  <c r="A2210" i="39"/>
  <c r="R2209" i="39"/>
  <c r="C2209" i="39"/>
  <c r="B2209" i="39"/>
  <c r="A2209" i="39"/>
  <c r="R2208" i="39"/>
  <c r="Q2208" i="39"/>
  <c r="E2208" i="39"/>
  <c r="C2208" i="39"/>
  <c r="B2208" i="39"/>
  <c r="A2208" i="39"/>
  <c r="E2207" i="39"/>
  <c r="D2207" i="39"/>
  <c r="C2207" i="39"/>
  <c r="B2207" i="39"/>
  <c r="A2207" i="39"/>
  <c r="C2206" i="39"/>
  <c r="B2206" i="39"/>
  <c r="A2206" i="39"/>
  <c r="C2205" i="39"/>
  <c r="B2205" i="39"/>
  <c r="A2205" i="39"/>
  <c r="E2204" i="39"/>
  <c r="C2204" i="39"/>
  <c r="B2204" i="39"/>
  <c r="A2204" i="39"/>
  <c r="E2203" i="39"/>
  <c r="D2203" i="39"/>
  <c r="C2203" i="39"/>
  <c r="B2203" i="39"/>
  <c r="A2203" i="39"/>
  <c r="C2202" i="39"/>
  <c r="B2202" i="39"/>
  <c r="A2202" i="39"/>
  <c r="C2201" i="39"/>
  <c r="B2201" i="39"/>
  <c r="A2201" i="39"/>
  <c r="E2200" i="39"/>
  <c r="C2200" i="39"/>
  <c r="B2200" i="39"/>
  <c r="A2200" i="39"/>
  <c r="E2199" i="39"/>
  <c r="D2199" i="39"/>
  <c r="C2199" i="39"/>
  <c r="B2199" i="39"/>
  <c r="A2199" i="39"/>
  <c r="C2198" i="39"/>
  <c r="B2198" i="39"/>
  <c r="A2198" i="39"/>
  <c r="C2197" i="39"/>
  <c r="B2197" i="39"/>
  <c r="A2197" i="39"/>
  <c r="E2196" i="39"/>
  <c r="C2196" i="39"/>
  <c r="B2196" i="39"/>
  <c r="A2196" i="39"/>
  <c r="E2195" i="39"/>
  <c r="D2195" i="39"/>
  <c r="C2195" i="39"/>
  <c r="B2195" i="39"/>
  <c r="A2195" i="39"/>
  <c r="C2194" i="39"/>
  <c r="B2194" i="39"/>
  <c r="A2194" i="39"/>
  <c r="C2193" i="39"/>
  <c r="B2193" i="39"/>
  <c r="A2193" i="39"/>
  <c r="E2192" i="39"/>
  <c r="C2192" i="39"/>
  <c r="B2192" i="39"/>
  <c r="A2192" i="39"/>
  <c r="E2191" i="39"/>
  <c r="D2191" i="39"/>
  <c r="C2191" i="39"/>
  <c r="B2191" i="39"/>
  <c r="A2191" i="39"/>
  <c r="C2190" i="39"/>
  <c r="B2190" i="39"/>
  <c r="A2190" i="39"/>
  <c r="C2189" i="39"/>
  <c r="B2189" i="39"/>
  <c r="A2189" i="39"/>
  <c r="E2188" i="39"/>
  <c r="C2188" i="39"/>
  <c r="B2188" i="39"/>
  <c r="A2188" i="39"/>
  <c r="E2187" i="39"/>
  <c r="D2187" i="39"/>
  <c r="C2187" i="39"/>
  <c r="B2187" i="39"/>
  <c r="A2187" i="39"/>
  <c r="C2186" i="39"/>
  <c r="B2186" i="39"/>
  <c r="A2186" i="39"/>
  <c r="C2185" i="39"/>
  <c r="B2185" i="39"/>
  <c r="A2185" i="39"/>
  <c r="E2184" i="39"/>
  <c r="C2184" i="39"/>
  <c r="B2184" i="39"/>
  <c r="A2184" i="39"/>
  <c r="E2183" i="39"/>
  <c r="D2183" i="39"/>
  <c r="C2183" i="39"/>
  <c r="B2183" i="39"/>
  <c r="A2183" i="39"/>
  <c r="C2182" i="39"/>
  <c r="B2182" i="39"/>
  <c r="A2182" i="39"/>
  <c r="C2181" i="39"/>
  <c r="B2181" i="39"/>
  <c r="A2181" i="39"/>
  <c r="E2180" i="39"/>
  <c r="C2180" i="39"/>
  <c r="B2180" i="39"/>
  <c r="A2180" i="39"/>
  <c r="E2179" i="39"/>
  <c r="D2179" i="39"/>
  <c r="C2179" i="39"/>
  <c r="B2179" i="39"/>
  <c r="A2179" i="39"/>
  <c r="C2178" i="39"/>
  <c r="B2178" i="39"/>
  <c r="A2178" i="39"/>
  <c r="C2177" i="39"/>
  <c r="B2177" i="39"/>
  <c r="A2177" i="39"/>
  <c r="E2176" i="39"/>
  <c r="C2176" i="39"/>
  <c r="B2176" i="39"/>
  <c r="A2176" i="39"/>
  <c r="E2175" i="39"/>
  <c r="D2175" i="39"/>
  <c r="C2175" i="39"/>
  <c r="B2175" i="39"/>
  <c r="A2175" i="39"/>
  <c r="C2174" i="39"/>
  <c r="B2174" i="39"/>
  <c r="A2174" i="39"/>
  <c r="C2173" i="39"/>
  <c r="B2173" i="39"/>
  <c r="A2173" i="39"/>
  <c r="E2172" i="39"/>
  <c r="C2172" i="39"/>
  <c r="B2172" i="39"/>
  <c r="A2172" i="39"/>
  <c r="E2171" i="39"/>
  <c r="D2171" i="39"/>
  <c r="C2171" i="39"/>
  <c r="B2171" i="39"/>
  <c r="A2171" i="39"/>
  <c r="C2170" i="39"/>
  <c r="B2170" i="39"/>
  <c r="A2170" i="39"/>
  <c r="R2169" i="39"/>
  <c r="C2169" i="39"/>
  <c r="B2169" i="39"/>
  <c r="A2169" i="39"/>
  <c r="R2168" i="39"/>
  <c r="Q2168" i="39"/>
  <c r="E2168" i="39"/>
  <c r="C2168" i="39"/>
  <c r="B2168" i="39"/>
  <c r="A2168" i="39"/>
  <c r="R2167" i="39"/>
  <c r="Q2167" i="39"/>
  <c r="E2167" i="39"/>
  <c r="D2167" i="39"/>
  <c r="C2167" i="39"/>
  <c r="B2167" i="39"/>
  <c r="A2167" i="39"/>
  <c r="R2166" i="39"/>
  <c r="Q2166" i="39" s="1"/>
  <c r="C2166" i="39"/>
  <c r="B2166" i="39"/>
  <c r="A2166" i="39"/>
  <c r="C2165" i="39"/>
  <c r="B2165" i="39"/>
  <c r="A2165" i="39"/>
  <c r="E2164" i="39"/>
  <c r="C2164" i="39"/>
  <c r="B2164" i="39"/>
  <c r="A2164" i="39"/>
  <c r="E2163" i="39"/>
  <c r="D2163" i="39"/>
  <c r="C2163" i="39"/>
  <c r="B2163" i="39"/>
  <c r="A2163" i="39"/>
  <c r="C2162" i="39"/>
  <c r="B2162" i="39"/>
  <c r="A2162" i="39"/>
  <c r="C2161" i="39"/>
  <c r="B2161" i="39"/>
  <c r="A2161" i="39"/>
  <c r="E2160" i="39"/>
  <c r="C2160" i="39"/>
  <c r="B2160" i="39"/>
  <c r="A2160" i="39"/>
  <c r="E2159" i="39"/>
  <c r="D2159" i="39"/>
  <c r="C2159" i="39"/>
  <c r="B2159" i="39"/>
  <c r="A2159" i="39"/>
  <c r="C2158" i="39"/>
  <c r="B2158" i="39"/>
  <c r="A2158" i="39"/>
  <c r="C2157" i="39"/>
  <c r="B2157" i="39"/>
  <c r="A2157" i="39"/>
  <c r="E2156" i="39"/>
  <c r="C2156" i="39"/>
  <c r="B2156" i="39"/>
  <c r="A2156" i="39"/>
  <c r="E2155" i="39"/>
  <c r="D2155" i="39"/>
  <c r="C2155" i="39"/>
  <c r="B2155" i="39"/>
  <c r="A2155" i="39"/>
  <c r="C2154" i="39"/>
  <c r="B2154" i="39"/>
  <c r="A2154" i="39"/>
  <c r="C2153" i="39"/>
  <c r="B2153" i="39"/>
  <c r="A2153" i="39"/>
  <c r="E2152" i="39"/>
  <c r="C2152" i="39"/>
  <c r="B2152" i="39"/>
  <c r="A2152" i="39"/>
  <c r="E2151" i="39"/>
  <c r="D2151" i="39"/>
  <c r="C2151" i="39"/>
  <c r="B2151" i="39"/>
  <c r="A2151" i="39"/>
  <c r="C2150" i="39"/>
  <c r="B2150" i="39"/>
  <c r="A2150" i="39"/>
  <c r="C2149" i="39"/>
  <c r="B2149" i="39"/>
  <c r="A2149" i="39"/>
  <c r="E2148" i="39"/>
  <c r="C2148" i="39"/>
  <c r="B2148" i="39"/>
  <c r="A2148" i="39"/>
  <c r="E2147" i="39"/>
  <c r="D2147" i="39"/>
  <c r="C2147" i="39"/>
  <c r="B2147" i="39"/>
  <c r="A2147" i="39"/>
  <c r="C2146" i="39"/>
  <c r="B2146" i="39"/>
  <c r="A2146" i="39"/>
  <c r="C2145" i="39"/>
  <c r="B2145" i="39"/>
  <c r="A2145" i="39"/>
  <c r="E2144" i="39"/>
  <c r="C2144" i="39"/>
  <c r="B2144" i="39"/>
  <c r="A2144" i="39"/>
  <c r="E2143" i="39"/>
  <c r="D2143" i="39"/>
  <c r="C2143" i="39"/>
  <c r="B2143" i="39"/>
  <c r="A2143" i="39"/>
  <c r="C2142" i="39"/>
  <c r="B2142" i="39"/>
  <c r="A2142" i="39"/>
  <c r="C2141" i="39"/>
  <c r="B2141" i="39"/>
  <c r="A2141" i="39"/>
  <c r="E2140" i="39"/>
  <c r="C2140" i="39"/>
  <c r="B2140" i="39"/>
  <c r="A2140" i="39"/>
  <c r="E2139" i="39"/>
  <c r="D2139" i="39"/>
  <c r="C2139" i="39"/>
  <c r="B2139" i="39"/>
  <c r="A2139" i="39"/>
  <c r="C2138" i="39"/>
  <c r="B2138" i="39"/>
  <c r="A2138" i="39"/>
  <c r="C2137" i="39"/>
  <c r="B2137" i="39"/>
  <c r="A2137" i="39"/>
  <c r="E2136" i="39"/>
  <c r="C2136" i="39"/>
  <c r="B2136" i="39"/>
  <c r="A2136" i="39"/>
  <c r="E2135" i="39"/>
  <c r="D2135" i="39"/>
  <c r="C2135" i="39"/>
  <c r="B2135" i="39"/>
  <c r="A2135" i="39"/>
  <c r="C2134" i="39"/>
  <c r="B2134" i="39"/>
  <c r="A2134" i="39"/>
  <c r="C2133" i="39"/>
  <c r="B2133" i="39"/>
  <c r="A2133" i="39"/>
  <c r="E2132" i="39"/>
  <c r="C2132" i="39"/>
  <c r="B2132" i="39"/>
  <c r="A2132" i="39"/>
  <c r="E2131" i="39"/>
  <c r="D2131" i="39"/>
  <c r="C2131" i="39"/>
  <c r="B2131" i="39"/>
  <c r="A2131" i="39"/>
  <c r="C2130" i="39"/>
  <c r="B2130" i="39"/>
  <c r="A2130" i="39"/>
  <c r="R2129" i="39"/>
  <c r="F2129" i="39"/>
  <c r="C2129" i="39"/>
  <c r="B2129" i="39"/>
  <c r="A2129" i="39"/>
  <c r="R2128" i="39"/>
  <c r="Q2128" i="39"/>
  <c r="E2128" i="39"/>
  <c r="C2128" i="39"/>
  <c r="B2128" i="39"/>
  <c r="A2128" i="39"/>
  <c r="E2127" i="39"/>
  <c r="D2127" i="39"/>
  <c r="C2127" i="39"/>
  <c r="B2127" i="39"/>
  <c r="A2127" i="39"/>
  <c r="C2126" i="39"/>
  <c r="B2126" i="39"/>
  <c r="A2126" i="39"/>
  <c r="C2125" i="39"/>
  <c r="B2125" i="39"/>
  <c r="A2125" i="39"/>
  <c r="E2124" i="39"/>
  <c r="C2124" i="39"/>
  <c r="B2124" i="39"/>
  <c r="A2124" i="39"/>
  <c r="E2123" i="39"/>
  <c r="D2123" i="39"/>
  <c r="C2123" i="39"/>
  <c r="B2123" i="39"/>
  <c r="A2123" i="39"/>
  <c r="C2122" i="39"/>
  <c r="B2122" i="39"/>
  <c r="A2122" i="39"/>
  <c r="C2121" i="39"/>
  <c r="B2121" i="39"/>
  <c r="A2121" i="39"/>
  <c r="E2120" i="39"/>
  <c r="C2120" i="39"/>
  <c r="B2120" i="39"/>
  <c r="A2120" i="39"/>
  <c r="E2119" i="39"/>
  <c r="D2119" i="39"/>
  <c r="C2119" i="39"/>
  <c r="B2119" i="39"/>
  <c r="A2119" i="39"/>
  <c r="C2118" i="39"/>
  <c r="B2118" i="39"/>
  <c r="A2118" i="39"/>
  <c r="C2117" i="39"/>
  <c r="B2117" i="39"/>
  <c r="A2117" i="39"/>
  <c r="E2116" i="39"/>
  <c r="C2116" i="39"/>
  <c r="B2116" i="39"/>
  <c r="A2116" i="39"/>
  <c r="E2115" i="39"/>
  <c r="D2115" i="39"/>
  <c r="C2115" i="39"/>
  <c r="B2115" i="39"/>
  <c r="A2115" i="39"/>
  <c r="C2114" i="39"/>
  <c r="D2114" i="39" s="1"/>
  <c r="B2114" i="39"/>
  <c r="A2114" i="39"/>
  <c r="C2113" i="39"/>
  <c r="B2113" i="39"/>
  <c r="F2113" i="39" s="1"/>
  <c r="A2113" i="39"/>
  <c r="F2112" i="39"/>
  <c r="H2112" i="39" s="1"/>
  <c r="C2112" i="39"/>
  <c r="B2112" i="39"/>
  <c r="E2112" i="39" s="1"/>
  <c r="A2112" i="39"/>
  <c r="E2111" i="39"/>
  <c r="D2111" i="39"/>
  <c r="C2111" i="39"/>
  <c r="B2111" i="39"/>
  <c r="A2111" i="39"/>
  <c r="D2110" i="39"/>
  <c r="C2110" i="39"/>
  <c r="B2110" i="39"/>
  <c r="A2110" i="39"/>
  <c r="C2109" i="39"/>
  <c r="B2109" i="39"/>
  <c r="A2109" i="39"/>
  <c r="C2108" i="39"/>
  <c r="B2108" i="39"/>
  <c r="E2108" i="39" s="1"/>
  <c r="A2108" i="39"/>
  <c r="D2107" i="39"/>
  <c r="C2107" i="39"/>
  <c r="E2107" i="39" s="1"/>
  <c r="B2107" i="39"/>
  <c r="A2107" i="39"/>
  <c r="F2106" i="39"/>
  <c r="D2106" i="39"/>
  <c r="C2106" i="39"/>
  <c r="H2106" i="39" s="1"/>
  <c r="B2106" i="39"/>
  <c r="E2106" i="39" s="1"/>
  <c r="A2106" i="39"/>
  <c r="C2105" i="39"/>
  <c r="B2105" i="39"/>
  <c r="E2105" i="39" s="1"/>
  <c r="A2105" i="39"/>
  <c r="F2104" i="39"/>
  <c r="H2104" i="39" s="1"/>
  <c r="E2104" i="39"/>
  <c r="C2104" i="39"/>
  <c r="B2104" i="39"/>
  <c r="A2104" i="39"/>
  <c r="C2103" i="39"/>
  <c r="E2103" i="39" s="1"/>
  <c r="B2103" i="39"/>
  <c r="A2103" i="39"/>
  <c r="C2102" i="39"/>
  <c r="B2102" i="39"/>
  <c r="A2102" i="39"/>
  <c r="F2101" i="39"/>
  <c r="E2101" i="39"/>
  <c r="C2101" i="39"/>
  <c r="B2101" i="39"/>
  <c r="A2101" i="39"/>
  <c r="F2100" i="39"/>
  <c r="H2100" i="39" s="1"/>
  <c r="D2100" i="39"/>
  <c r="C2100" i="39"/>
  <c r="B2100" i="39"/>
  <c r="A2100" i="39"/>
  <c r="E2099" i="39"/>
  <c r="D2099" i="39"/>
  <c r="C2099" i="39"/>
  <c r="B2099" i="39"/>
  <c r="A2099" i="39"/>
  <c r="D2098" i="39"/>
  <c r="C2098" i="39"/>
  <c r="F2098" i="39" s="1"/>
  <c r="B2098" i="39"/>
  <c r="A2098" i="39"/>
  <c r="C2097" i="39"/>
  <c r="B2097" i="39"/>
  <c r="D2097" i="39" s="1"/>
  <c r="A2097" i="39"/>
  <c r="E2096" i="39"/>
  <c r="D2096" i="39"/>
  <c r="C2096" i="39"/>
  <c r="B2096" i="39"/>
  <c r="A2096" i="39"/>
  <c r="C2095" i="39"/>
  <c r="D2095" i="39" s="1"/>
  <c r="B2095" i="39"/>
  <c r="A2095" i="39"/>
  <c r="F2094" i="39"/>
  <c r="D2094" i="39"/>
  <c r="C2094" i="39"/>
  <c r="H2094" i="39" s="1"/>
  <c r="B2094" i="39"/>
  <c r="E2094" i="39" s="1"/>
  <c r="A2094" i="39"/>
  <c r="C2093" i="39"/>
  <c r="B2093" i="39"/>
  <c r="F2093" i="39" s="1"/>
  <c r="A2093" i="39"/>
  <c r="C2092" i="39"/>
  <c r="B2092" i="39"/>
  <c r="A2092" i="39"/>
  <c r="D2091" i="39"/>
  <c r="C2091" i="39"/>
  <c r="E2091" i="39" s="1"/>
  <c r="B2091" i="39"/>
  <c r="A2091" i="39"/>
  <c r="C2090" i="39"/>
  <c r="B2090" i="39"/>
  <c r="E2090" i="39" s="1"/>
  <c r="A2090" i="39"/>
  <c r="E2089" i="39"/>
  <c r="C2089" i="39"/>
  <c r="B2089" i="39"/>
  <c r="A2089" i="39"/>
  <c r="R2088" i="39"/>
  <c r="Q2088" i="39" s="1"/>
  <c r="C2088" i="39"/>
  <c r="B2088" i="39"/>
  <c r="A2088" i="39"/>
  <c r="R2087" i="39"/>
  <c r="Q2087" i="39"/>
  <c r="E2087" i="39"/>
  <c r="C2087" i="39"/>
  <c r="B2087" i="39"/>
  <c r="A2087" i="39"/>
  <c r="D2086" i="39"/>
  <c r="C2086" i="39"/>
  <c r="F2086" i="39" s="1"/>
  <c r="B2086" i="39"/>
  <c r="A2086" i="39"/>
  <c r="C2085" i="39"/>
  <c r="B2085" i="39"/>
  <c r="A2085" i="39"/>
  <c r="E2084" i="39"/>
  <c r="D2084" i="39"/>
  <c r="C2084" i="39"/>
  <c r="B2084" i="39"/>
  <c r="A2084" i="39"/>
  <c r="C2083" i="39"/>
  <c r="B2083" i="39"/>
  <c r="A2083" i="39"/>
  <c r="F2082" i="39"/>
  <c r="D2082" i="39"/>
  <c r="C2082" i="39"/>
  <c r="B2082" i="39"/>
  <c r="E2082" i="39" s="1"/>
  <c r="A2082" i="39"/>
  <c r="C2081" i="39"/>
  <c r="B2081" i="39"/>
  <c r="F2081" i="39" s="1"/>
  <c r="A2081" i="39"/>
  <c r="F2080" i="39"/>
  <c r="H2080" i="39" s="1"/>
  <c r="C2080" i="39"/>
  <c r="B2080" i="39"/>
  <c r="A2080" i="39"/>
  <c r="D2079" i="39"/>
  <c r="C2079" i="39"/>
  <c r="E2079" i="39" s="1"/>
  <c r="B2079" i="39"/>
  <c r="A2079" i="39"/>
  <c r="C2078" i="39"/>
  <c r="B2078" i="39"/>
  <c r="A2078" i="39"/>
  <c r="D2077" i="39"/>
  <c r="C2077" i="39"/>
  <c r="E2077" i="39" s="1"/>
  <c r="B2077" i="39"/>
  <c r="A2077" i="39"/>
  <c r="C2076" i="39"/>
  <c r="B2076" i="39"/>
  <c r="A2076" i="39"/>
  <c r="F2075" i="39"/>
  <c r="C2075" i="39"/>
  <c r="B2075" i="39"/>
  <c r="A2075" i="39"/>
  <c r="E2074" i="39"/>
  <c r="D2074" i="39"/>
  <c r="C2074" i="39"/>
  <c r="B2074" i="39"/>
  <c r="A2074" i="39"/>
  <c r="D2073" i="39"/>
  <c r="C2073" i="39"/>
  <c r="E2073" i="39" s="1"/>
  <c r="B2073" i="39"/>
  <c r="A2073" i="39"/>
  <c r="C2072" i="39"/>
  <c r="B2072" i="39"/>
  <c r="A2072" i="39"/>
  <c r="F2071" i="39"/>
  <c r="C2071" i="39"/>
  <c r="B2071" i="39"/>
  <c r="A2071" i="39"/>
  <c r="E2070" i="39"/>
  <c r="D2070" i="39"/>
  <c r="C2070" i="39"/>
  <c r="B2070" i="39"/>
  <c r="A2070" i="39"/>
  <c r="D2069" i="39"/>
  <c r="C2069" i="39"/>
  <c r="E2069" i="39" s="1"/>
  <c r="B2069" i="39"/>
  <c r="A2069" i="39"/>
  <c r="C2068" i="39"/>
  <c r="B2068" i="39"/>
  <c r="A2068" i="39"/>
  <c r="F2067" i="39"/>
  <c r="C2067" i="39"/>
  <c r="B2067" i="39"/>
  <c r="A2067" i="39"/>
  <c r="E2066" i="39"/>
  <c r="D2066" i="39"/>
  <c r="C2066" i="39"/>
  <c r="B2066" i="39"/>
  <c r="A2066" i="39"/>
  <c r="D2065" i="39"/>
  <c r="C2065" i="39"/>
  <c r="E2065" i="39" s="1"/>
  <c r="B2065" i="39"/>
  <c r="A2065" i="39"/>
  <c r="C2064" i="39"/>
  <c r="B2064" i="39"/>
  <c r="A2064" i="39"/>
  <c r="F2063" i="39"/>
  <c r="C2063" i="39"/>
  <c r="B2063" i="39"/>
  <c r="A2063" i="39"/>
  <c r="E2062" i="39"/>
  <c r="C2062" i="39"/>
  <c r="B2062" i="39"/>
  <c r="A2062" i="39"/>
  <c r="D2061" i="39"/>
  <c r="C2061" i="39"/>
  <c r="E2061" i="39" s="1"/>
  <c r="B2061" i="39"/>
  <c r="A2061" i="39"/>
  <c r="C2060" i="39"/>
  <c r="B2060" i="39"/>
  <c r="A2060" i="39"/>
  <c r="F2059" i="39"/>
  <c r="C2059" i="39"/>
  <c r="B2059" i="39"/>
  <c r="A2059" i="39"/>
  <c r="E2058" i="39"/>
  <c r="C2058" i="39"/>
  <c r="B2058" i="39"/>
  <c r="A2058" i="39"/>
  <c r="D2057" i="39"/>
  <c r="C2057" i="39"/>
  <c r="E2057" i="39" s="1"/>
  <c r="B2057" i="39"/>
  <c r="A2057" i="39"/>
  <c r="C2056" i="39"/>
  <c r="B2056" i="39"/>
  <c r="D2056" i="39" s="1"/>
  <c r="A2056" i="39"/>
  <c r="F2055" i="39"/>
  <c r="C2055" i="39"/>
  <c r="H2055" i="39" s="1"/>
  <c r="B2055" i="39"/>
  <c r="A2055" i="39"/>
  <c r="E2054" i="39"/>
  <c r="C2054" i="39"/>
  <c r="B2054" i="39"/>
  <c r="A2054" i="39"/>
  <c r="D2053" i="39"/>
  <c r="C2053" i="39"/>
  <c r="E2053" i="39" s="1"/>
  <c r="B2053" i="39"/>
  <c r="A2053" i="39"/>
  <c r="C2052" i="39"/>
  <c r="B2052" i="39"/>
  <c r="A2052" i="39"/>
  <c r="R2051" i="39"/>
  <c r="C2051" i="39"/>
  <c r="B2051" i="39"/>
  <c r="A2051" i="39"/>
  <c r="R2050" i="39"/>
  <c r="Q2050" i="39"/>
  <c r="E2050" i="39"/>
  <c r="C2050" i="39"/>
  <c r="B2050" i="39"/>
  <c r="A2050" i="39"/>
  <c r="E2049" i="39"/>
  <c r="D2049" i="39"/>
  <c r="C2049" i="39"/>
  <c r="B2049" i="39"/>
  <c r="A2049" i="39"/>
  <c r="C2048" i="39"/>
  <c r="B2048" i="39"/>
  <c r="A2048" i="39"/>
  <c r="C2047" i="39"/>
  <c r="B2047" i="39"/>
  <c r="A2047" i="39"/>
  <c r="E2046" i="39"/>
  <c r="C2046" i="39"/>
  <c r="B2046" i="39"/>
  <c r="A2046" i="39"/>
  <c r="E2045" i="39"/>
  <c r="D2045" i="39"/>
  <c r="C2045" i="39"/>
  <c r="B2045" i="39"/>
  <c r="A2045" i="39"/>
  <c r="C2044" i="39"/>
  <c r="B2044" i="39"/>
  <c r="A2044" i="39"/>
  <c r="C2043" i="39"/>
  <c r="B2043" i="39"/>
  <c r="A2043" i="39"/>
  <c r="E2042" i="39"/>
  <c r="C2042" i="39"/>
  <c r="B2042" i="39"/>
  <c r="A2042" i="39"/>
  <c r="E2041" i="39"/>
  <c r="D2041" i="39"/>
  <c r="C2041" i="39"/>
  <c r="B2041" i="39"/>
  <c r="A2041" i="39"/>
  <c r="C2040" i="39"/>
  <c r="B2040" i="39"/>
  <c r="A2040" i="39"/>
  <c r="C2039" i="39"/>
  <c r="B2039" i="39"/>
  <c r="A2039" i="39"/>
  <c r="E2038" i="39"/>
  <c r="C2038" i="39"/>
  <c r="B2038" i="39"/>
  <c r="A2038" i="39"/>
  <c r="E2037" i="39"/>
  <c r="D2037" i="39"/>
  <c r="C2037" i="39"/>
  <c r="B2037" i="39"/>
  <c r="A2037" i="39"/>
  <c r="C2036" i="39"/>
  <c r="B2036" i="39"/>
  <c r="A2036" i="39"/>
  <c r="C2035" i="39"/>
  <c r="B2035" i="39"/>
  <c r="A2035" i="39"/>
  <c r="E2034" i="39"/>
  <c r="C2034" i="39"/>
  <c r="B2034" i="39"/>
  <c r="A2034" i="39"/>
  <c r="E2033" i="39"/>
  <c r="D2033" i="39"/>
  <c r="C2033" i="39"/>
  <c r="B2033" i="39"/>
  <c r="A2033" i="39"/>
  <c r="C2032" i="39"/>
  <c r="B2032" i="39"/>
  <c r="A2032" i="39"/>
  <c r="C2031" i="39"/>
  <c r="B2031" i="39"/>
  <c r="A2031" i="39"/>
  <c r="E2030" i="39"/>
  <c r="C2030" i="39"/>
  <c r="B2030" i="39"/>
  <c r="A2030" i="39"/>
  <c r="E2029" i="39"/>
  <c r="D2029" i="39"/>
  <c r="C2029" i="39"/>
  <c r="B2029" i="39"/>
  <c r="A2029" i="39"/>
  <c r="C2028" i="39"/>
  <c r="B2028" i="39"/>
  <c r="A2028" i="39"/>
  <c r="C2027" i="39"/>
  <c r="B2027" i="39"/>
  <c r="A2027" i="39"/>
  <c r="E2026" i="39"/>
  <c r="C2026" i="39"/>
  <c r="B2026" i="39"/>
  <c r="A2026" i="39"/>
  <c r="E2025" i="39"/>
  <c r="D2025" i="39"/>
  <c r="C2025" i="39"/>
  <c r="B2025" i="39"/>
  <c r="A2025" i="39"/>
  <c r="C2024" i="39"/>
  <c r="B2024" i="39"/>
  <c r="A2024" i="39"/>
  <c r="C2023" i="39"/>
  <c r="B2023" i="39"/>
  <c r="A2023" i="39"/>
  <c r="E2022" i="39"/>
  <c r="C2022" i="39"/>
  <c r="B2022" i="39"/>
  <c r="A2022" i="39"/>
  <c r="E2021" i="39"/>
  <c r="D2021" i="39"/>
  <c r="C2021" i="39"/>
  <c r="B2021" i="39"/>
  <c r="A2021" i="39"/>
  <c r="C2020" i="39"/>
  <c r="B2020" i="39"/>
  <c r="A2020" i="39"/>
  <c r="C2019" i="39"/>
  <c r="B2019" i="39"/>
  <c r="A2019" i="39"/>
  <c r="E2018" i="39"/>
  <c r="C2018" i="39"/>
  <c r="B2018" i="39"/>
  <c r="A2018" i="39"/>
  <c r="E2017" i="39"/>
  <c r="D2017" i="39"/>
  <c r="C2017" i="39"/>
  <c r="B2017" i="39"/>
  <c r="A2017" i="39"/>
  <c r="C2016" i="39"/>
  <c r="B2016" i="39"/>
  <c r="A2016" i="39"/>
  <c r="R2015" i="39"/>
  <c r="C2015" i="39"/>
  <c r="B2015" i="39"/>
  <c r="A2015" i="39"/>
  <c r="R2014" i="39"/>
  <c r="Q2014" i="39"/>
  <c r="E2014" i="39"/>
  <c r="C2014" i="39"/>
  <c r="B2014" i="39"/>
  <c r="A2014" i="39"/>
  <c r="R2013" i="39"/>
  <c r="Q2013" i="39"/>
  <c r="E2013" i="39"/>
  <c r="D2013" i="39"/>
  <c r="C2013" i="39"/>
  <c r="B2013" i="39"/>
  <c r="A2013" i="39"/>
  <c r="R2012" i="39"/>
  <c r="Q2012" i="39" s="1"/>
  <c r="C2012" i="39"/>
  <c r="B2012" i="39"/>
  <c r="A2012" i="39"/>
  <c r="C2011" i="39"/>
  <c r="B2011" i="39"/>
  <c r="A2011" i="39"/>
  <c r="E2010" i="39"/>
  <c r="C2010" i="39"/>
  <c r="B2010" i="39"/>
  <c r="A2010" i="39"/>
  <c r="E2009" i="39"/>
  <c r="D2009" i="39"/>
  <c r="C2009" i="39"/>
  <c r="B2009" i="39"/>
  <c r="A2009" i="39"/>
  <c r="C2008" i="39"/>
  <c r="B2008" i="39"/>
  <c r="A2008" i="39"/>
  <c r="C2007" i="39"/>
  <c r="B2007" i="39"/>
  <c r="A2007" i="39"/>
  <c r="E2006" i="39"/>
  <c r="C2006" i="39"/>
  <c r="B2006" i="39"/>
  <c r="A2006" i="39"/>
  <c r="E2005" i="39"/>
  <c r="D2005" i="39"/>
  <c r="C2005" i="39"/>
  <c r="B2005" i="39"/>
  <c r="A2005" i="39"/>
  <c r="C2004" i="39"/>
  <c r="B2004" i="39"/>
  <c r="A2004" i="39"/>
  <c r="C2003" i="39"/>
  <c r="B2003" i="39"/>
  <c r="A2003" i="39"/>
  <c r="E2002" i="39"/>
  <c r="C2002" i="39"/>
  <c r="B2002" i="39"/>
  <c r="A2002" i="39"/>
  <c r="E2001" i="39"/>
  <c r="D2001" i="39"/>
  <c r="C2001" i="39"/>
  <c r="B2001" i="39"/>
  <c r="A2001" i="39"/>
  <c r="C2000" i="39"/>
  <c r="B2000" i="39"/>
  <c r="A2000" i="39"/>
  <c r="C1999" i="39"/>
  <c r="B1999" i="39"/>
  <c r="A1999" i="39"/>
  <c r="E1998" i="39"/>
  <c r="C1998" i="39"/>
  <c r="B1998" i="39"/>
  <c r="A1998" i="39"/>
  <c r="E1997" i="39"/>
  <c r="D1997" i="39"/>
  <c r="C1997" i="39"/>
  <c r="B1997" i="39"/>
  <c r="A1997" i="39"/>
  <c r="C1996" i="39"/>
  <c r="B1996" i="39"/>
  <c r="A1996" i="39"/>
  <c r="C1995" i="39"/>
  <c r="B1995" i="39"/>
  <c r="A1995" i="39"/>
  <c r="E1994" i="39"/>
  <c r="C1994" i="39"/>
  <c r="B1994" i="39"/>
  <c r="A1994" i="39"/>
  <c r="E1993" i="39"/>
  <c r="D1993" i="39"/>
  <c r="C1993" i="39"/>
  <c r="B1993" i="39"/>
  <c r="A1993" i="39"/>
  <c r="C1992" i="39"/>
  <c r="B1992" i="39"/>
  <c r="A1992" i="39"/>
  <c r="C1991" i="39"/>
  <c r="B1991" i="39"/>
  <c r="A1991" i="39"/>
  <c r="E1990" i="39"/>
  <c r="C1990" i="39"/>
  <c r="B1990" i="39"/>
  <c r="A1990" i="39"/>
  <c r="E1989" i="39"/>
  <c r="D1989" i="39"/>
  <c r="C1989" i="39"/>
  <c r="B1989" i="39"/>
  <c r="A1989" i="39"/>
  <c r="C1988" i="39"/>
  <c r="B1988" i="39"/>
  <c r="A1988" i="39"/>
  <c r="C1987" i="39"/>
  <c r="B1987" i="39"/>
  <c r="A1987" i="39"/>
  <c r="E1986" i="39"/>
  <c r="C1986" i="39"/>
  <c r="B1986" i="39"/>
  <c r="A1986" i="39"/>
  <c r="E1985" i="39"/>
  <c r="D1985" i="39"/>
  <c r="C1985" i="39"/>
  <c r="B1985" i="39"/>
  <c r="A1985" i="39"/>
  <c r="C1984" i="39"/>
  <c r="B1984" i="39"/>
  <c r="A1984" i="39"/>
  <c r="C1983" i="39"/>
  <c r="B1983" i="39"/>
  <c r="A1983" i="39"/>
  <c r="E1982" i="39"/>
  <c r="C1982" i="39"/>
  <c r="B1982" i="39"/>
  <c r="A1982" i="39"/>
  <c r="E1981" i="39"/>
  <c r="D1981" i="39"/>
  <c r="C1981" i="39"/>
  <c r="B1981" i="39"/>
  <c r="A1981" i="39"/>
  <c r="C1980" i="39"/>
  <c r="B1980" i="39"/>
  <c r="A1980" i="39"/>
  <c r="C1979" i="39"/>
  <c r="B1979" i="39"/>
  <c r="A1979" i="39"/>
  <c r="E1978" i="39"/>
  <c r="C1978" i="39"/>
  <c r="B1978" i="39"/>
  <c r="A1978" i="39"/>
  <c r="E1977" i="39"/>
  <c r="D1977" i="39"/>
  <c r="C1977" i="39"/>
  <c r="B1977" i="39"/>
  <c r="A1977" i="39"/>
  <c r="C1976" i="39"/>
  <c r="B1976" i="39"/>
  <c r="A1976" i="39"/>
  <c r="C1975" i="39"/>
  <c r="B1975" i="39"/>
  <c r="A1975" i="39"/>
  <c r="E1974" i="39"/>
  <c r="C1974" i="39"/>
  <c r="B1974" i="39"/>
  <c r="A1974" i="39"/>
  <c r="E1973" i="39"/>
  <c r="D1973" i="39"/>
  <c r="C1973" i="39"/>
  <c r="B1973" i="39"/>
  <c r="A1973" i="39"/>
  <c r="C1972" i="39"/>
  <c r="B1972" i="39"/>
  <c r="A1972" i="39"/>
  <c r="R1971" i="39"/>
  <c r="F1971" i="39"/>
  <c r="C1971" i="39"/>
  <c r="B1971" i="39"/>
  <c r="A1971" i="39"/>
  <c r="R1970" i="39"/>
  <c r="Q1970" i="39"/>
  <c r="E1970" i="39"/>
  <c r="C1970" i="39"/>
  <c r="B1970" i="39"/>
  <c r="A1970" i="39"/>
  <c r="R1969" i="39"/>
  <c r="Q1969" i="39"/>
  <c r="E1969" i="39"/>
  <c r="D1969" i="39"/>
  <c r="C1969" i="39"/>
  <c r="B1969" i="39"/>
  <c r="A1969" i="39"/>
  <c r="R1968" i="39"/>
  <c r="Q1968" i="39"/>
  <c r="C1968" i="39"/>
  <c r="B1968" i="39"/>
  <c r="A1968" i="39"/>
  <c r="F1967" i="39"/>
  <c r="H1967" i="39" s="1"/>
  <c r="C1967" i="39"/>
  <c r="B1967" i="39"/>
  <c r="D1967" i="39" s="1"/>
  <c r="A1967" i="39"/>
  <c r="E1966" i="39"/>
  <c r="C1966" i="39"/>
  <c r="B1966" i="39"/>
  <c r="A1966" i="39"/>
  <c r="C1965" i="39"/>
  <c r="B1965" i="39"/>
  <c r="A1965" i="39"/>
  <c r="C1964" i="39"/>
  <c r="D1964" i="39" s="1"/>
  <c r="B1964" i="39"/>
  <c r="A1964" i="39"/>
  <c r="C1963" i="39"/>
  <c r="D1963" i="39" s="1"/>
  <c r="B1963" i="39"/>
  <c r="A1963" i="39"/>
  <c r="F1962" i="39"/>
  <c r="C1962" i="39"/>
  <c r="B1962" i="39"/>
  <c r="A1962" i="39"/>
  <c r="F1961" i="39"/>
  <c r="H1961" i="39" s="1"/>
  <c r="C1961" i="39"/>
  <c r="B1961" i="39"/>
  <c r="A1961" i="39"/>
  <c r="D1960" i="39"/>
  <c r="C1960" i="39"/>
  <c r="B1960" i="39"/>
  <c r="A1960" i="39"/>
  <c r="D1959" i="39"/>
  <c r="C1959" i="39"/>
  <c r="B1959" i="39"/>
  <c r="A1959" i="39"/>
  <c r="C1958" i="39"/>
  <c r="B1958" i="39"/>
  <c r="A1958" i="39"/>
  <c r="E1957" i="39"/>
  <c r="C1957" i="39"/>
  <c r="B1957" i="39"/>
  <c r="D1957" i="39" s="1"/>
  <c r="A1957" i="39"/>
  <c r="E1956" i="39"/>
  <c r="C1956" i="39"/>
  <c r="D1956" i="39" s="1"/>
  <c r="B1956" i="39"/>
  <c r="A1956" i="39"/>
  <c r="C1955" i="39"/>
  <c r="B1955" i="39"/>
  <c r="A1955" i="39"/>
  <c r="C1954" i="39"/>
  <c r="B1954" i="39"/>
  <c r="A1954" i="39"/>
  <c r="C1953" i="39"/>
  <c r="B1953" i="39"/>
  <c r="A1953" i="39"/>
  <c r="E1952" i="39"/>
  <c r="D1952" i="39"/>
  <c r="C1952" i="39"/>
  <c r="B1952" i="39"/>
  <c r="A1952" i="39"/>
  <c r="C1951" i="39"/>
  <c r="B1951" i="39"/>
  <c r="A1951" i="39"/>
  <c r="E1950" i="39"/>
  <c r="C1950" i="39"/>
  <c r="B1950" i="39"/>
  <c r="A1950" i="39"/>
  <c r="E1949" i="39"/>
  <c r="D1949" i="39"/>
  <c r="C1949" i="39"/>
  <c r="B1949" i="39"/>
  <c r="A1949" i="39"/>
  <c r="C1948" i="39"/>
  <c r="D1948" i="39" s="1"/>
  <c r="B1948" i="39"/>
  <c r="A1948" i="39"/>
  <c r="C1947" i="39"/>
  <c r="D1947" i="39" s="1"/>
  <c r="B1947" i="39"/>
  <c r="A1947" i="39"/>
  <c r="C1946" i="39"/>
  <c r="B1946" i="39"/>
  <c r="A1946" i="39"/>
  <c r="C1945" i="39"/>
  <c r="B1945" i="39"/>
  <c r="A1945" i="39"/>
  <c r="C1944" i="39"/>
  <c r="B1944" i="39"/>
  <c r="A1944" i="39"/>
  <c r="F1943" i="39"/>
  <c r="H1943" i="39" s="1"/>
  <c r="C1943" i="39"/>
  <c r="B1943" i="39"/>
  <c r="A1943" i="39"/>
  <c r="C1942" i="39"/>
  <c r="B1942" i="39"/>
  <c r="A1942" i="39"/>
  <c r="F1941" i="39"/>
  <c r="H1941" i="39" s="1"/>
  <c r="D1941" i="39"/>
  <c r="C1941" i="39"/>
  <c r="B1941" i="39"/>
  <c r="A1941" i="39"/>
  <c r="C1940" i="39"/>
  <c r="B1940" i="39"/>
  <c r="A1940" i="39"/>
  <c r="F1939" i="39"/>
  <c r="H1939" i="39" s="1"/>
  <c r="D1939" i="39"/>
  <c r="C1939" i="39"/>
  <c r="B1939" i="39"/>
  <c r="A1939" i="39"/>
  <c r="E1938" i="39"/>
  <c r="C1938" i="39"/>
  <c r="B1938" i="39"/>
  <c r="A1938" i="39"/>
  <c r="C1937" i="39"/>
  <c r="B1937" i="39"/>
  <c r="A1937" i="39"/>
  <c r="C1936" i="39"/>
  <c r="B1936" i="39"/>
  <c r="A1936" i="39"/>
  <c r="F1935" i="39"/>
  <c r="H1935" i="39" s="1"/>
  <c r="C1935" i="39"/>
  <c r="B1935" i="39"/>
  <c r="A1935" i="39"/>
  <c r="C1934" i="39"/>
  <c r="B1934" i="39"/>
  <c r="A1934" i="39"/>
  <c r="F1933" i="39"/>
  <c r="H1933" i="39" s="1"/>
  <c r="D1933" i="39"/>
  <c r="C1933" i="39"/>
  <c r="B1933" i="39"/>
  <c r="A1933" i="39"/>
  <c r="C1932" i="39"/>
  <c r="B1932" i="39"/>
  <c r="A1932" i="39"/>
  <c r="F1931" i="39"/>
  <c r="H1931" i="39" s="1"/>
  <c r="D1931" i="39"/>
  <c r="C1931" i="39"/>
  <c r="B1931" i="39"/>
  <c r="A1931" i="39"/>
  <c r="E1930" i="39"/>
  <c r="C1930" i="39"/>
  <c r="B1930" i="39"/>
  <c r="A1930" i="39"/>
  <c r="C1929" i="39"/>
  <c r="B1929" i="39"/>
  <c r="A1929" i="39"/>
  <c r="C1928" i="39"/>
  <c r="B1928" i="39"/>
  <c r="A1928" i="39"/>
  <c r="R1927" i="39"/>
  <c r="F1927" i="39"/>
  <c r="H1927" i="39" s="1"/>
  <c r="C1927" i="39"/>
  <c r="B1927" i="39"/>
  <c r="A1927" i="39"/>
  <c r="R1926" i="39"/>
  <c r="Q1926" i="39"/>
  <c r="C1926" i="39"/>
  <c r="B1926" i="39"/>
  <c r="A1926" i="39"/>
  <c r="R1925" i="39"/>
  <c r="Q1925" i="39" s="1"/>
  <c r="F1925" i="39"/>
  <c r="H1925" i="39" s="1"/>
  <c r="D1925" i="39"/>
  <c r="C1925" i="39"/>
  <c r="B1925" i="39"/>
  <c r="A1925" i="39"/>
  <c r="E1924" i="39"/>
  <c r="C1924" i="39"/>
  <c r="B1924" i="39"/>
  <c r="A1924" i="39"/>
  <c r="C1923" i="39"/>
  <c r="B1923" i="39"/>
  <c r="F1923" i="39" s="1"/>
  <c r="H1923" i="39" s="1"/>
  <c r="A1923" i="39"/>
  <c r="C1922" i="39"/>
  <c r="B1922" i="39"/>
  <c r="A1922" i="39"/>
  <c r="F1921" i="39"/>
  <c r="H1921" i="39" s="1"/>
  <c r="C1921" i="39"/>
  <c r="B1921" i="39"/>
  <c r="D1921" i="39" s="1"/>
  <c r="A1921" i="39"/>
  <c r="C1920" i="39"/>
  <c r="E1920" i="39" s="1"/>
  <c r="B1920" i="39"/>
  <c r="A1920" i="39"/>
  <c r="F1919" i="39"/>
  <c r="H1919" i="39" s="1"/>
  <c r="D1919" i="39"/>
  <c r="C1919" i="39"/>
  <c r="B1919" i="39"/>
  <c r="A1919" i="39"/>
  <c r="C1918" i="39"/>
  <c r="B1918" i="39"/>
  <c r="A1918" i="39"/>
  <c r="F1917" i="39"/>
  <c r="H1917" i="39" s="1"/>
  <c r="D1917" i="39"/>
  <c r="C1917" i="39"/>
  <c r="B1917" i="39"/>
  <c r="A1917" i="39"/>
  <c r="E1916" i="39"/>
  <c r="C1916" i="39"/>
  <c r="B1916" i="39"/>
  <c r="A1916" i="39"/>
  <c r="C1915" i="39"/>
  <c r="B1915" i="39"/>
  <c r="F1915" i="39" s="1"/>
  <c r="H1915" i="39" s="1"/>
  <c r="A1915" i="39"/>
  <c r="C1914" i="39"/>
  <c r="B1914" i="39"/>
  <c r="A1914" i="39"/>
  <c r="F1913" i="39"/>
  <c r="H1913" i="39" s="1"/>
  <c r="C1913" i="39"/>
  <c r="B1913" i="39"/>
  <c r="D1913" i="39" s="1"/>
  <c r="A1913" i="39"/>
  <c r="C1912" i="39"/>
  <c r="E1912" i="39" s="1"/>
  <c r="B1912" i="39"/>
  <c r="A1912" i="39"/>
  <c r="F1911" i="39"/>
  <c r="H1911" i="39" s="1"/>
  <c r="D1911" i="39"/>
  <c r="C1911" i="39"/>
  <c r="B1911" i="39"/>
  <c r="A1911" i="39"/>
  <c r="C1910" i="39"/>
  <c r="B1910" i="39"/>
  <c r="D1910" i="39" s="1"/>
  <c r="A1910" i="39"/>
  <c r="F1909" i="39"/>
  <c r="H1909" i="39" s="1"/>
  <c r="D1909" i="39"/>
  <c r="C1909" i="39"/>
  <c r="B1909" i="39"/>
  <c r="A1909" i="39"/>
  <c r="E1908" i="39"/>
  <c r="C1908" i="39"/>
  <c r="B1908" i="39"/>
  <c r="A1908" i="39"/>
  <c r="C1907" i="39"/>
  <c r="B1907" i="39"/>
  <c r="F1907" i="39" s="1"/>
  <c r="H1907" i="39" s="1"/>
  <c r="A1907" i="39"/>
  <c r="C1906" i="39"/>
  <c r="B1906" i="39"/>
  <c r="A1906" i="39"/>
  <c r="F1905" i="39"/>
  <c r="H1905" i="39" s="1"/>
  <c r="C1905" i="39"/>
  <c r="B1905" i="39"/>
  <c r="D1905" i="39" s="1"/>
  <c r="A1905" i="39"/>
  <c r="C1904" i="39"/>
  <c r="E1904" i="39" s="1"/>
  <c r="B1904" i="39"/>
  <c r="A1904" i="39"/>
  <c r="F1903" i="39"/>
  <c r="H1903" i="39" s="1"/>
  <c r="D1903" i="39"/>
  <c r="C1903" i="39"/>
  <c r="B1903" i="39"/>
  <c r="A1903" i="39"/>
  <c r="C1902" i="39"/>
  <c r="B1902" i="39"/>
  <c r="D1902" i="39" s="1"/>
  <c r="A1902" i="39"/>
  <c r="F1901" i="39"/>
  <c r="H1901" i="39" s="1"/>
  <c r="D1901" i="39"/>
  <c r="C1901" i="39"/>
  <c r="B1901" i="39"/>
  <c r="A1901" i="39"/>
  <c r="E1900" i="39"/>
  <c r="C1900" i="39"/>
  <c r="B1900" i="39"/>
  <c r="A1900" i="39"/>
  <c r="C1899" i="39"/>
  <c r="B1899" i="39"/>
  <c r="F1899" i="39" s="1"/>
  <c r="H1899" i="39" s="1"/>
  <c r="A1899" i="39"/>
  <c r="C1898" i="39"/>
  <c r="B1898" i="39"/>
  <c r="A1898" i="39"/>
  <c r="F1897" i="39"/>
  <c r="H1897" i="39" s="1"/>
  <c r="C1897" i="39"/>
  <c r="B1897" i="39"/>
  <c r="D1897" i="39" s="1"/>
  <c r="A1897" i="39"/>
  <c r="C1896" i="39"/>
  <c r="E1896" i="39" s="1"/>
  <c r="B1896" i="39"/>
  <c r="A1896" i="39"/>
  <c r="F1895" i="39"/>
  <c r="H1895" i="39" s="1"/>
  <c r="D1895" i="39"/>
  <c r="C1895" i="39"/>
  <c r="B1895" i="39"/>
  <c r="A1895" i="39"/>
  <c r="C1894" i="39"/>
  <c r="B1894" i="39"/>
  <c r="D1894" i="39" s="1"/>
  <c r="A1894" i="39"/>
  <c r="F1893" i="39"/>
  <c r="H1893" i="39" s="1"/>
  <c r="D1893" i="39"/>
  <c r="C1893" i="39"/>
  <c r="B1893" i="39"/>
  <c r="A1893" i="39"/>
  <c r="E1892" i="39"/>
  <c r="C1892" i="39"/>
  <c r="B1892" i="39"/>
  <c r="A1892" i="39"/>
  <c r="C1891" i="39"/>
  <c r="B1891" i="39"/>
  <c r="F1891" i="39" s="1"/>
  <c r="H1891" i="39" s="1"/>
  <c r="A1891" i="39"/>
  <c r="C1890" i="39"/>
  <c r="B1890" i="39"/>
  <c r="A1890" i="39"/>
  <c r="F1889" i="39"/>
  <c r="H1889" i="39" s="1"/>
  <c r="C1889" i="39"/>
  <c r="B1889" i="39"/>
  <c r="D1889" i="39" s="1"/>
  <c r="A1889" i="39"/>
  <c r="C1888" i="39"/>
  <c r="E1888" i="39" s="1"/>
  <c r="B1888" i="39"/>
  <c r="A1888" i="39"/>
  <c r="F1887" i="39"/>
  <c r="H1887" i="39" s="1"/>
  <c r="D1887" i="39"/>
  <c r="C1887" i="39"/>
  <c r="B1887" i="39"/>
  <c r="A1887" i="39"/>
  <c r="C1886" i="39"/>
  <c r="B1886" i="39"/>
  <c r="A1886" i="39"/>
  <c r="R1885" i="39"/>
  <c r="F1885" i="39"/>
  <c r="H1885" i="39" s="1"/>
  <c r="D1885" i="39"/>
  <c r="C1885" i="39"/>
  <c r="B1885" i="39"/>
  <c r="A1885" i="39"/>
  <c r="R1884" i="39"/>
  <c r="Q1884" i="39"/>
  <c r="C1884" i="39"/>
  <c r="B1884" i="39"/>
  <c r="A1884" i="39"/>
  <c r="R1883" i="39"/>
  <c r="Q1883" i="39" s="1"/>
  <c r="F1883" i="39"/>
  <c r="H1883" i="39" s="1"/>
  <c r="D1883" i="39"/>
  <c r="C1883" i="39"/>
  <c r="B1883" i="39"/>
  <c r="A1883" i="39"/>
  <c r="E1882" i="39"/>
  <c r="C1882" i="39"/>
  <c r="B1882" i="39"/>
  <c r="A1882" i="39"/>
  <c r="C1881" i="39"/>
  <c r="B1881" i="39"/>
  <c r="A1881" i="39"/>
  <c r="C1880" i="39"/>
  <c r="B1880" i="39"/>
  <c r="A1880" i="39"/>
  <c r="F1879" i="39"/>
  <c r="H1879" i="39" s="1"/>
  <c r="C1879" i="39"/>
  <c r="B1879" i="39"/>
  <c r="D1879" i="39" s="1"/>
  <c r="A1879" i="39"/>
  <c r="C1878" i="39"/>
  <c r="E1878" i="39" s="1"/>
  <c r="B1878" i="39"/>
  <c r="A1878" i="39"/>
  <c r="F1877" i="39"/>
  <c r="H1877" i="39" s="1"/>
  <c r="D1877" i="39"/>
  <c r="C1877" i="39"/>
  <c r="B1877" i="39"/>
  <c r="A1877" i="39"/>
  <c r="C1876" i="39"/>
  <c r="B1876" i="39"/>
  <c r="A1876" i="39"/>
  <c r="F1875" i="39"/>
  <c r="H1875" i="39" s="1"/>
  <c r="D1875" i="39"/>
  <c r="C1875" i="39"/>
  <c r="B1875" i="39"/>
  <c r="A1875" i="39"/>
  <c r="E1874" i="39"/>
  <c r="C1874" i="39"/>
  <c r="B1874" i="39"/>
  <c r="A1874" i="39"/>
  <c r="C1873" i="39"/>
  <c r="B1873" i="39"/>
  <c r="A1873" i="39"/>
  <c r="C1872" i="39"/>
  <c r="B1872" i="39"/>
  <c r="A1872" i="39"/>
  <c r="F1871" i="39"/>
  <c r="H1871" i="39" s="1"/>
  <c r="C1871" i="39"/>
  <c r="B1871" i="39"/>
  <c r="D1871" i="39" s="1"/>
  <c r="A1871" i="39"/>
  <c r="C1870" i="39"/>
  <c r="E1870" i="39" s="1"/>
  <c r="B1870" i="39"/>
  <c r="D1870" i="39" s="1"/>
  <c r="A1870" i="39"/>
  <c r="F1869" i="39"/>
  <c r="H1869" i="39" s="1"/>
  <c r="D1869" i="39"/>
  <c r="C1869" i="39"/>
  <c r="B1869" i="39"/>
  <c r="A1869" i="39"/>
  <c r="C1868" i="39"/>
  <c r="B1868" i="39"/>
  <c r="A1868" i="39"/>
  <c r="F1867" i="39"/>
  <c r="H1867" i="39" s="1"/>
  <c r="D1867" i="39"/>
  <c r="C1867" i="39"/>
  <c r="B1867" i="39"/>
  <c r="A1867" i="39"/>
  <c r="E1866" i="39"/>
  <c r="C1866" i="39"/>
  <c r="B1866" i="39"/>
  <c r="D1866" i="39" s="1"/>
  <c r="A1866" i="39"/>
  <c r="C1865" i="39"/>
  <c r="B1865" i="39"/>
  <c r="A1865" i="39"/>
  <c r="C1864" i="39"/>
  <c r="B1864" i="39"/>
  <c r="A1864" i="39"/>
  <c r="F1863" i="39"/>
  <c r="H1863" i="39" s="1"/>
  <c r="C1863" i="39"/>
  <c r="B1863" i="39"/>
  <c r="D1863" i="39" s="1"/>
  <c r="A1863" i="39"/>
  <c r="C1862" i="39"/>
  <c r="E1862" i="39" s="1"/>
  <c r="B1862" i="39"/>
  <c r="D1862" i="39" s="1"/>
  <c r="A1862" i="39"/>
  <c r="F1861" i="39"/>
  <c r="H1861" i="39" s="1"/>
  <c r="D1861" i="39"/>
  <c r="C1861" i="39"/>
  <c r="B1861" i="39"/>
  <c r="A1861" i="39"/>
  <c r="C1860" i="39"/>
  <c r="B1860" i="39"/>
  <c r="A1860" i="39"/>
  <c r="F1859" i="39"/>
  <c r="H1859" i="39" s="1"/>
  <c r="D1859" i="39"/>
  <c r="C1859" i="39"/>
  <c r="B1859" i="39"/>
  <c r="A1859" i="39"/>
  <c r="E1858" i="39"/>
  <c r="C1858" i="39"/>
  <c r="B1858" i="39"/>
  <c r="D1858" i="39" s="1"/>
  <c r="A1858" i="39"/>
  <c r="C1857" i="39"/>
  <c r="B1857" i="39"/>
  <c r="A1857" i="39"/>
  <c r="C1856" i="39"/>
  <c r="B1856" i="39"/>
  <c r="A1856" i="39"/>
  <c r="F1855" i="39"/>
  <c r="H1855" i="39" s="1"/>
  <c r="C1855" i="39"/>
  <c r="B1855" i="39"/>
  <c r="D1855" i="39" s="1"/>
  <c r="A1855" i="39"/>
  <c r="C1854" i="39"/>
  <c r="E1854" i="39" s="1"/>
  <c r="B1854" i="39"/>
  <c r="D1854" i="39" s="1"/>
  <c r="A1854" i="39"/>
  <c r="F1853" i="39"/>
  <c r="H1853" i="39" s="1"/>
  <c r="D1853" i="39"/>
  <c r="C1853" i="39"/>
  <c r="B1853" i="39"/>
  <c r="A1853" i="39"/>
  <c r="C1852" i="39"/>
  <c r="B1852" i="39"/>
  <c r="A1852" i="39"/>
  <c r="F1851" i="39"/>
  <c r="H1851" i="39" s="1"/>
  <c r="D1851" i="39"/>
  <c r="C1851" i="39"/>
  <c r="B1851" i="39"/>
  <c r="A1851" i="39"/>
  <c r="E1850" i="39"/>
  <c r="C1850" i="39"/>
  <c r="B1850" i="39"/>
  <c r="A1850" i="39"/>
  <c r="C1849" i="39"/>
  <c r="B1849" i="39"/>
  <c r="A1849" i="39"/>
  <c r="C1848" i="39"/>
  <c r="B1848" i="39"/>
  <c r="A1848" i="39"/>
  <c r="F1847" i="39"/>
  <c r="H1847" i="39" s="1"/>
  <c r="C1847" i="39"/>
  <c r="B1847" i="39"/>
  <c r="D1847" i="39" s="1"/>
  <c r="A1847" i="39"/>
  <c r="C1846" i="39"/>
  <c r="E1846" i="39" s="1"/>
  <c r="B1846" i="39"/>
  <c r="D1846" i="39" s="1"/>
  <c r="A1846" i="39"/>
  <c r="F1845" i="39"/>
  <c r="H1845" i="39" s="1"/>
  <c r="D1845" i="39"/>
  <c r="C1845" i="39"/>
  <c r="B1845" i="39"/>
  <c r="A1845" i="39"/>
  <c r="E1844" i="39"/>
  <c r="C1844" i="39"/>
  <c r="B1844" i="39"/>
  <c r="A1844" i="39"/>
  <c r="D1843" i="39"/>
  <c r="C1843" i="39"/>
  <c r="B1843" i="39"/>
  <c r="F1843" i="39" s="1"/>
  <c r="H1843" i="39" s="1"/>
  <c r="A1843" i="39"/>
  <c r="E1842" i="39"/>
  <c r="C1842" i="39"/>
  <c r="B1842" i="39"/>
  <c r="A1842" i="39"/>
  <c r="R1841" i="39"/>
  <c r="C1841" i="39"/>
  <c r="B1841" i="39"/>
  <c r="A1841" i="39"/>
  <c r="R1840" i="39"/>
  <c r="Q1840" i="39"/>
  <c r="E1840" i="39"/>
  <c r="C1840" i="39"/>
  <c r="B1840" i="39"/>
  <c r="A1840" i="39"/>
  <c r="R1839" i="39"/>
  <c r="Q1839" i="39" s="1"/>
  <c r="C1839" i="39"/>
  <c r="B1839" i="39"/>
  <c r="A1839" i="39"/>
  <c r="C1838" i="39"/>
  <c r="B1838" i="39"/>
  <c r="A1838" i="39"/>
  <c r="F1837" i="39"/>
  <c r="H1837" i="39" s="1"/>
  <c r="C1837" i="39"/>
  <c r="B1837" i="39"/>
  <c r="D1837" i="39" s="1"/>
  <c r="A1837" i="39"/>
  <c r="C1836" i="39"/>
  <c r="E1836" i="39" s="1"/>
  <c r="B1836" i="39"/>
  <c r="A1836" i="39"/>
  <c r="F1835" i="39"/>
  <c r="H1835" i="39" s="1"/>
  <c r="D1835" i="39"/>
  <c r="C1835" i="39"/>
  <c r="B1835" i="39"/>
  <c r="A1835" i="39"/>
  <c r="C1834" i="39"/>
  <c r="B1834" i="39"/>
  <c r="D1834" i="39" s="1"/>
  <c r="A1834" i="39"/>
  <c r="F1833" i="39"/>
  <c r="H1833" i="39" s="1"/>
  <c r="D1833" i="39"/>
  <c r="C1833" i="39"/>
  <c r="B1833" i="39"/>
  <c r="A1833" i="39"/>
  <c r="E1832" i="39"/>
  <c r="C1832" i="39"/>
  <c r="B1832" i="39"/>
  <c r="A1832" i="39"/>
  <c r="C1831" i="39"/>
  <c r="B1831" i="39"/>
  <c r="A1831" i="39"/>
  <c r="C1830" i="39"/>
  <c r="B1830" i="39"/>
  <c r="A1830" i="39"/>
  <c r="F1829" i="39"/>
  <c r="H1829" i="39" s="1"/>
  <c r="C1829" i="39"/>
  <c r="B1829" i="39"/>
  <c r="D1829" i="39" s="1"/>
  <c r="A1829" i="39"/>
  <c r="C1828" i="39"/>
  <c r="E1828" i="39" s="1"/>
  <c r="B1828" i="39"/>
  <c r="A1828" i="39"/>
  <c r="F1827" i="39"/>
  <c r="H1827" i="39" s="1"/>
  <c r="D1827" i="39"/>
  <c r="C1827" i="39"/>
  <c r="B1827" i="39"/>
  <c r="A1827" i="39"/>
  <c r="C1826" i="39"/>
  <c r="B1826" i="39"/>
  <c r="D1826" i="39" s="1"/>
  <c r="A1826" i="39"/>
  <c r="F1825" i="39"/>
  <c r="H1825" i="39" s="1"/>
  <c r="D1825" i="39"/>
  <c r="C1825" i="39"/>
  <c r="B1825" i="39"/>
  <c r="A1825" i="39"/>
  <c r="E1824" i="39"/>
  <c r="C1824" i="39"/>
  <c r="B1824" i="39"/>
  <c r="A1824" i="39"/>
  <c r="C1823" i="39"/>
  <c r="B1823" i="39"/>
  <c r="A1823" i="39"/>
  <c r="C1822" i="39"/>
  <c r="B1822" i="39"/>
  <c r="A1822" i="39"/>
  <c r="F1821" i="39"/>
  <c r="H1821" i="39" s="1"/>
  <c r="C1821" i="39"/>
  <c r="B1821" i="39"/>
  <c r="D1821" i="39" s="1"/>
  <c r="A1821" i="39"/>
  <c r="C1820" i="39"/>
  <c r="E1820" i="39" s="1"/>
  <c r="B1820" i="39"/>
  <c r="A1820" i="39"/>
  <c r="F1819" i="39"/>
  <c r="H1819" i="39" s="1"/>
  <c r="D1819" i="39"/>
  <c r="C1819" i="39"/>
  <c r="B1819" i="39"/>
  <c r="A1819" i="39"/>
  <c r="C1818" i="39"/>
  <c r="B1818" i="39"/>
  <c r="D1818" i="39" s="1"/>
  <c r="A1818" i="39"/>
  <c r="F1817" i="39"/>
  <c r="H1817" i="39" s="1"/>
  <c r="D1817" i="39"/>
  <c r="C1817" i="39"/>
  <c r="B1817" i="39"/>
  <c r="A1817" i="39"/>
  <c r="E1816" i="39"/>
  <c r="C1816" i="39"/>
  <c r="B1816" i="39"/>
  <c r="A1816" i="39"/>
  <c r="C1815" i="39"/>
  <c r="B1815" i="39"/>
  <c r="A1815" i="39"/>
  <c r="C1814" i="39"/>
  <c r="B1814" i="39"/>
  <c r="A1814" i="39"/>
  <c r="F1813" i="39"/>
  <c r="H1813" i="39" s="1"/>
  <c r="C1813" i="39"/>
  <c r="B1813" i="39"/>
  <c r="D1813" i="39" s="1"/>
  <c r="A1813" i="39"/>
  <c r="C1812" i="39"/>
  <c r="E1812" i="39" s="1"/>
  <c r="B1812" i="39"/>
  <c r="A1812" i="39"/>
  <c r="F1811" i="39"/>
  <c r="H1811" i="39" s="1"/>
  <c r="D1811" i="39"/>
  <c r="C1811" i="39"/>
  <c r="B1811" i="39"/>
  <c r="A1811" i="39"/>
  <c r="C1810" i="39"/>
  <c r="B1810" i="39"/>
  <c r="A1810" i="39"/>
  <c r="F1809" i="39"/>
  <c r="H1809" i="39" s="1"/>
  <c r="D1809" i="39"/>
  <c r="C1809" i="39"/>
  <c r="B1809" i="39"/>
  <c r="A1809" i="39"/>
  <c r="E1808" i="39"/>
  <c r="C1808" i="39"/>
  <c r="B1808" i="39"/>
  <c r="A1808" i="39"/>
  <c r="C1807" i="39"/>
  <c r="B1807" i="39"/>
  <c r="A1807" i="39"/>
  <c r="C1806" i="39"/>
  <c r="B1806" i="39"/>
  <c r="A1806" i="39"/>
  <c r="F1805" i="39"/>
  <c r="H1805" i="39" s="1"/>
  <c r="C1805" i="39"/>
  <c r="B1805" i="39"/>
  <c r="D1805" i="39" s="1"/>
  <c r="A1805" i="39"/>
  <c r="C1804" i="39"/>
  <c r="E1804" i="39" s="1"/>
  <c r="B1804" i="39"/>
  <c r="A1804" i="39"/>
  <c r="F1803" i="39"/>
  <c r="H1803" i="39" s="1"/>
  <c r="D1803" i="39"/>
  <c r="C1803" i="39"/>
  <c r="B1803" i="39"/>
  <c r="A1803" i="39"/>
  <c r="C1802" i="39"/>
  <c r="B1802" i="39"/>
  <c r="D1802" i="39" s="1"/>
  <c r="A1802" i="39"/>
  <c r="F1801" i="39"/>
  <c r="H1801" i="39" s="1"/>
  <c r="D1801" i="39"/>
  <c r="C1801" i="39"/>
  <c r="B1801" i="39"/>
  <c r="A1801" i="39"/>
  <c r="E1800" i="39"/>
  <c r="C1800" i="39"/>
  <c r="B1800" i="39"/>
  <c r="A1800" i="39"/>
  <c r="R1799" i="39"/>
  <c r="C1799" i="39"/>
  <c r="B1799" i="39"/>
  <c r="A1799" i="39"/>
  <c r="R1798" i="39"/>
  <c r="Q1798" i="39"/>
  <c r="E1798" i="39"/>
  <c r="C1798" i="39"/>
  <c r="B1798" i="39"/>
  <c r="D1798" i="39" s="1"/>
  <c r="A1798" i="39"/>
  <c r="C1797" i="39"/>
  <c r="B1797" i="39"/>
  <c r="A1797" i="39"/>
  <c r="C1796" i="39"/>
  <c r="B1796" i="39"/>
  <c r="A1796" i="39"/>
  <c r="F1795" i="39"/>
  <c r="H1795" i="39" s="1"/>
  <c r="C1795" i="39"/>
  <c r="B1795" i="39"/>
  <c r="D1795" i="39" s="1"/>
  <c r="A1795" i="39"/>
  <c r="C1794" i="39"/>
  <c r="E1794" i="39" s="1"/>
  <c r="B1794" i="39"/>
  <c r="D1794" i="39" s="1"/>
  <c r="A1794" i="39"/>
  <c r="F1793" i="39"/>
  <c r="H1793" i="39" s="1"/>
  <c r="D1793" i="39"/>
  <c r="C1793" i="39"/>
  <c r="B1793" i="39"/>
  <c r="A1793" i="39"/>
  <c r="C1792" i="39"/>
  <c r="B1792" i="39"/>
  <c r="A1792" i="39"/>
  <c r="F1791" i="39"/>
  <c r="H1791" i="39" s="1"/>
  <c r="D1791" i="39"/>
  <c r="C1791" i="39"/>
  <c r="B1791" i="39"/>
  <c r="A1791" i="39"/>
  <c r="E1790" i="39"/>
  <c r="C1790" i="39"/>
  <c r="B1790" i="39"/>
  <c r="D1790" i="39" s="1"/>
  <c r="A1790" i="39"/>
  <c r="C1789" i="39"/>
  <c r="B1789" i="39"/>
  <c r="A1789" i="39"/>
  <c r="C1788" i="39"/>
  <c r="B1788" i="39"/>
  <c r="A1788" i="39"/>
  <c r="F1787" i="39"/>
  <c r="H1787" i="39" s="1"/>
  <c r="C1787" i="39"/>
  <c r="B1787" i="39"/>
  <c r="D1787" i="39" s="1"/>
  <c r="A1787" i="39"/>
  <c r="C1786" i="39"/>
  <c r="E1786" i="39" s="1"/>
  <c r="B1786" i="39"/>
  <c r="D1786" i="39" s="1"/>
  <c r="A1786" i="39"/>
  <c r="F1785" i="39"/>
  <c r="H1785" i="39" s="1"/>
  <c r="D1785" i="39"/>
  <c r="C1785" i="39"/>
  <c r="B1785" i="39"/>
  <c r="A1785" i="39"/>
  <c r="C1784" i="39"/>
  <c r="B1784" i="39"/>
  <c r="A1784" i="39"/>
  <c r="F1783" i="39"/>
  <c r="H1783" i="39" s="1"/>
  <c r="D1783" i="39"/>
  <c r="C1783" i="39"/>
  <c r="B1783" i="39"/>
  <c r="A1783" i="39"/>
  <c r="E1782" i="39"/>
  <c r="C1782" i="39"/>
  <c r="B1782" i="39"/>
  <c r="D1782" i="39" s="1"/>
  <c r="A1782" i="39"/>
  <c r="C1781" i="39"/>
  <c r="B1781" i="39"/>
  <c r="A1781" i="39"/>
  <c r="C1780" i="39"/>
  <c r="B1780" i="39"/>
  <c r="A1780" i="39"/>
  <c r="F1779" i="39"/>
  <c r="H1779" i="39" s="1"/>
  <c r="C1779" i="39"/>
  <c r="B1779" i="39"/>
  <c r="D1779" i="39" s="1"/>
  <c r="A1779" i="39"/>
  <c r="C1778" i="39"/>
  <c r="E1778" i="39" s="1"/>
  <c r="B1778" i="39"/>
  <c r="D1778" i="39" s="1"/>
  <c r="A1778" i="39"/>
  <c r="F1777" i="39"/>
  <c r="H1777" i="39" s="1"/>
  <c r="D1777" i="39"/>
  <c r="C1777" i="39"/>
  <c r="B1777" i="39"/>
  <c r="A1777" i="39"/>
  <c r="C1776" i="39"/>
  <c r="B1776" i="39"/>
  <c r="A1776" i="39"/>
  <c r="F1775" i="39"/>
  <c r="H1775" i="39" s="1"/>
  <c r="D1775" i="39"/>
  <c r="C1775" i="39"/>
  <c r="B1775" i="39"/>
  <c r="A1775" i="39"/>
  <c r="E1774" i="39"/>
  <c r="C1774" i="39"/>
  <c r="B1774" i="39"/>
  <c r="D1774" i="39" s="1"/>
  <c r="A1774" i="39"/>
  <c r="C1773" i="39"/>
  <c r="B1773" i="39"/>
  <c r="A1773" i="39"/>
  <c r="C1772" i="39"/>
  <c r="B1772" i="39"/>
  <c r="A1772" i="39"/>
  <c r="F1771" i="39"/>
  <c r="H1771" i="39" s="1"/>
  <c r="C1771" i="39"/>
  <c r="B1771" i="39"/>
  <c r="D1771" i="39" s="1"/>
  <c r="A1771" i="39"/>
  <c r="C1770" i="39"/>
  <c r="E1770" i="39" s="1"/>
  <c r="B1770" i="39"/>
  <c r="D1770" i="39" s="1"/>
  <c r="A1770" i="39"/>
  <c r="F1769" i="39"/>
  <c r="H1769" i="39" s="1"/>
  <c r="D1769" i="39"/>
  <c r="C1769" i="39"/>
  <c r="B1769" i="39"/>
  <c r="A1769" i="39"/>
  <c r="C1768" i="39"/>
  <c r="B1768" i="39"/>
  <c r="A1768" i="39"/>
  <c r="F1767" i="39"/>
  <c r="H1767" i="39" s="1"/>
  <c r="D1767" i="39"/>
  <c r="C1767" i="39"/>
  <c r="B1767" i="39"/>
  <c r="A1767" i="39"/>
  <c r="E1766" i="39"/>
  <c r="C1766" i="39"/>
  <c r="B1766" i="39"/>
  <c r="D1766" i="39" s="1"/>
  <c r="A1766" i="39"/>
  <c r="C1765" i="39"/>
  <c r="B1765" i="39"/>
  <c r="A1765" i="39"/>
  <c r="C1764" i="39"/>
  <c r="B1764" i="39"/>
  <c r="A1764" i="39"/>
  <c r="F1763" i="39"/>
  <c r="H1763" i="39" s="1"/>
  <c r="C1763" i="39"/>
  <c r="B1763" i="39"/>
  <c r="D1763" i="39" s="1"/>
  <c r="A1763" i="39"/>
  <c r="C1762" i="39"/>
  <c r="E1762" i="39" s="1"/>
  <c r="B1762" i="39"/>
  <c r="D1762" i="39" s="1"/>
  <c r="A1762" i="39"/>
  <c r="F1761" i="39"/>
  <c r="H1761" i="39" s="1"/>
  <c r="D1761" i="39"/>
  <c r="C1761" i="39"/>
  <c r="B1761" i="39"/>
  <c r="A1761" i="39"/>
  <c r="C1760" i="39"/>
  <c r="B1760" i="39"/>
  <c r="A1760" i="39"/>
  <c r="F1759" i="39"/>
  <c r="H1759" i="39" s="1"/>
  <c r="D1759" i="39"/>
  <c r="C1759" i="39"/>
  <c r="B1759" i="39"/>
  <c r="A1759" i="39"/>
  <c r="E1758" i="39"/>
  <c r="C1758" i="39"/>
  <c r="B1758" i="39"/>
  <c r="D1758" i="39" s="1"/>
  <c r="A1758" i="39"/>
  <c r="R1757" i="39"/>
  <c r="C1757" i="39"/>
  <c r="B1757" i="39"/>
  <c r="A1757" i="39"/>
  <c r="R1756" i="39"/>
  <c r="Q1756" i="39"/>
  <c r="E1756" i="39"/>
  <c r="C1756" i="39"/>
  <c r="B1756" i="39"/>
  <c r="A1756" i="39"/>
  <c r="R1755" i="39"/>
  <c r="Q1755" i="39" s="1"/>
  <c r="C1755" i="39"/>
  <c r="B1755" i="39"/>
  <c r="A1755" i="39"/>
  <c r="C1754" i="39"/>
  <c r="B1754" i="39"/>
  <c r="A1754" i="39"/>
  <c r="C1753" i="39"/>
  <c r="B1753" i="39"/>
  <c r="F1753" i="39" s="1"/>
  <c r="H1753" i="39" s="1"/>
  <c r="A1753" i="39"/>
  <c r="C1752" i="39"/>
  <c r="B1752" i="39"/>
  <c r="A1752" i="39"/>
  <c r="F1751" i="39"/>
  <c r="H1751" i="39" s="1"/>
  <c r="D1751" i="39"/>
  <c r="C1751" i="39"/>
  <c r="B1751" i="39"/>
  <c r="A1751" i="39"/>
  <c r="C1750" i="39"/>
  <c r="B1750" i="39"/>
  <c r="D1750" i="39" s="1"/>
  <c r="A1750" i="39"/>
  <c r="F1749" i="39"/>
  <c r="H1749" i="39" s="1"/>
  <c r="D1749" i="39"/>
  <c r="C1749" i="39"/>
  <c r="B1749" i="39"/>
  <c r="A1749" i="39"/>
  <c r="E1748" i="39"/>
  <c r="C1748" i="39"/>
  <c r="B1748" i="39"/>
  <c r="A1748" i="39"/>
  <c r="C1747" i="39"/>
  <c r="B1747" i="39"/>
  <c r="A1747" i="39"/>
  <c r="E1746" i="39"/>
  <c r="C1746" i="39"/>
  <c r="B1746" i="39"/>
  <c r="A1746" i="39"/>
  <c r="C1745" i="39"/>
  <c r="B1745" i="39"/>
  <c r="F1745" i="39" s="1"/>
  <c r="H1745" i="39" s="1"/>
  <c r="A1745" i="39"/>
  <c r="C1744" i="39"/>
  <c r="B1744" i="39"/>
  <c r="A1744" i="39"/>
  <c r="F1743" i="39"/>
  <c r="H1743" i="39" s="1"/>
  <c r="D1743" i="39"/>
  <c r="C1743" i="39"/>
  <c r="B1743" i="39"/>
  <c r="A1743" i="39"/>
  <c r="C1742" i="39"/>
  <c r="B1742" i="39"/>
  <c r="D1742" i="39" s="1"/>
  <c r="A1742" i="39"/>
  <c r="F1741" i="39"/>
  <c r="H1741" i="39" s="1"/>
  <c r="D1741" i="39"/>
  <c r="C1741" i="39"/>
  <c r="B1741" i="39"/>
  <c r="A1741" i="39"/>
  <c r="E1740" i="39"/>
  <c r="C1740" i="39"/>
  <c r="B1740" i="39"/>
  <c r="A1740" i="39"/>
  <c r="C1739" i="39"/>
  <c r="B1739" i="39"/>
  <c r="A1739" i="39"/>
  <c r="C1738" i="39"/>
  <c r="B1738" i="39"/>
  <c r="A1738" i="39"/>
  <c r="F1737" i="39"/>
  <c r="H1737" i="39" s="1"/>
  <c r="C1737" i="39"/>
  <c r="B1737" i="39"/>
  <c r="A1737" i="39"/>
  <c r="C1736" i="39"/>
  <c r="B1736" i="39"/>
  <c r="A1736" i="39"/>
  <c r="F1735" i="39"/>
  <c r="H1735" i="39" s="1"/>
  <c r="D1735" i="39"/>
  <c r="C1735" i="39"/>
  <c r="B1735" i="39"/>
  <c r="A1735" i="39"/>
  <c r="C1734" i="39"/>
  <c r="B1734" i="39"/>
  <c r="D1734" i="39" s="1"/>
  <c r="A1734" i="39"/>
  <c r="F1733" i="39"/>
  <c r="H1733" i="39" s="1"/>
  <c r="D1733" i="39"/>
  <c r="C1733" i="39"/>
  <c r="B1733" i="39"/>
  <c r="A1733" i="39"/>
  <c r="E1732" i="39"/>
  <c r="C1732" i="39"/>
  <c r="B1732" i="39"/>
  <c r="A1732" i="39"/>
  <c r="C1731" i="39"/>
  <c r="B1731" i="39"/>
  <c r="A1731" i="39"/>
  <c r="E1730" i="39"/>
  <c r="C1730" i="39"/>
  <c r="B1730" i="39"/>
  <c r="A1730" i="39"/>
  <c r="H1729" i="39"/>
  <c r="F1729" i="39"/>
  <c r="C1729" i="39"/>
  <c r="B1729" i="39"/>
  <c r="A1729" i="39"/>
  <c r="C1728" i="39"/>
  <c r="B1728" i="39"/>
  <c r="A1728" i="39"/>
  <c r="F1727" i="39"/>
  <c r="H1727" i="39" s="1"/>
  <c r="D1727" i="39"/>
  <c r="C1727" i="39"/>
  <c r="B1727" i="39"/>
  <c r="A1727" i="39"/>
  <c r="C1726" i="39"/>
  <c r="B1726" i="39"/>
  <c r="D1726" i="39" s="1"/>
  <c r="A1726" i="39"/>
  <c r="F1725" i="39"/>
  <c r="H1725" i="39" s="1"/>
  <c r="D1725" i="39"/>
  <c r="C1725" i="39"/>
  <c r="B1725" i="39"/>
  <c r="A1725" i="39"/>
  <c r="E1724" i="39"/>
  <c r="C1724" i="39"/>
  <c r="B1724" i="39"/>
  <c r="A1724" i="39"/>
  <c r="C1723" i="39"/>
  <c r="B1723" i="39"/>
  <c r="A1723" i="39"/>
  <c r="C1722" i="39"/>
  <c r="B1722" i="39"/>
  <c r="A1722" i="39"/>
  <c r="C1721" i="39"/>
  <c r="B1721" i="39"/>
  <c r="F1721" i="39" s="1"/>
  <c r="H1721" i="39" s="1"/>
  <c r="A1721" i="39"/>
  <c r="C1720" i="39"/>
  <c r="B1720" i="39"/>
  <c r="A1720" i="39"/>
  <c r="F1719" i="39"/>
  <c r="H1719" i="39" s="1"/>
  <c r="D1719" i="39"/>
  <c r="C1719" i="39"/>
  <c r="B1719" i="39"/>
  <c r="A1719" i="39"/>
  <c r="C1718" i="39"/>
  <c r="B1718" i="39"/>
  <c r="D1718" i="39" s="1"/>
  <c r="A1718" i="39"/>
  <c r="F1717" i="39"/>
  <c r="H1717" i="39" s="1"/>
  <c r="D1717" i="39"/>
  <c r="C1717" i="39"/>
  <c r="B1717" i="39"/>
  <c r="A1717" i="39"/>
  <c r="E1716" i="39"/>
  <c r="C1716" i="39"/>
  <c r="B1716" i="39"/>
  <c r="A1716" i="39"/>
  <c r="R1715" i="39"/>
  <c r="C1715" i="39"/>
  <c r="B1715" i="39"/>
  <c r="A1715" i="39"/>
  <c r="R1714" i="39"/>
  <c r="Q1714" i="39"/>
  <c r="E1714" i="39"/>
  <c r="C1714" i="39"/>
  <c r="B1714" i="39"/>
  <c r="D1714" i="39" s="1"/>
  <c r="A1714" i="39"/>
  <c r="D1713" i="39"/>
  <c r="C1713" i="39"/>
  <c r="B1713" i="39"/>
  <c r="A1713" i="39"/>
  <c r="D1712" i="39"/>
  <c r="C1712" i="39"/>
  <c r="E1712" i="39" s="1"/>
  <c r="B1712" i="39"/>
  <c r="A1712" i="39"/>
  <c r="F1711" i="39"/>
  <c r="D1711" i="39"/>
  <c r="C1711" i="39"/>
  <c r="H1711" i="39" s="1"/>
  <c r="B1711" i="39"/>
  <c r="E1711" i="39" s="1"/>
  <c r="A1711" i="39"/>
  <c r="E1710" i="39"/>
  <c r="C1710" i="39"/>
  <c r="D1710" i="39" s="1"/>
  <c r="B1710" i="39"/>
  <c r="A1710" i="39"/>
  <c r="C1709" i="39"/>
  <c r="D1709" i="39" s="1"/>
  <c r="B1709" i="39"/>
  <c r="F1709" i="39" s="1"/>
  <c r="A1709" i="39"/>
  <c r="F1708" i="39"/>
  <c r="C1708" i="39"/>
  <c r="B1708" i="39"/>
  <c r="D1708" i="39" s="1"/>
  <c r="A1708" i="39"/>
  <c r="E1707" i="39"/>
  <c r="D1707" i="39"/>
  <c r="C1707" i="39"/>
  <c r="B1707" i="39"/>
  <c r="A1707" i="39"/>
  <c r="C1706" i="39"/>
  <c r="B1706" i="39"/>
  <c r="A1706" i="39"/>
  <c r="F1705" i="39"/>
  <c r="D1705" i="39"/>
  <c r="C1705" i="39"/>
  <c r="H1705" i="39" s="1"/>
  <c r="B1705" i="39"/>
  <c r="E1705" i="39" s="1"/>
  <c r="A1705" i="39"/>
  <c r="C1704" i="39"/>
  <c r="B1704" i="39"/>
  <c r="D1704" i="39" s="1"/>
  <c r="A1704" i="39"/>
  <c r="E1703" i="39"/>
  <c r="C1703" i="39"/>
  <c r="B1703" i="39"/>
  <c r="D1703" i="39" s="1"/>
  <c r="A1703" i="39"/>
  <c r="C1702" i="39"/>
  <c r="D1702" i="39" s="1"/>
  <c r="B1702" i="39"/>
  <c r="A1702" i="39"/>
  <c r="F1701" i="39"/>
  <c r="C1701" i="39"/>
  <c r="H1701" i="39" s="1"/>
  <c r="B1701" i="39"/>
  <c r="E1701" i="39" s="1"/>
  <c r="A1701" i="39"/>
  <c r="C1700" i="39"/>
  <c r="B1700" i="39"/>
  <c r="F1700" i="39" s="1"/>
  <c r="A1700" i="39"/>
  <c r="C1699" i="39"/>
  <c r="B1699" i="39"/>
  <c r="A1699" i="39"/>
  <c r="E1698" i="39"/>
  <c r="D1698" i="39"/>
  <c r="C1698" i="39"/>
  <c r="B1698" i="39"/>
  <c r="A1698" i="39"/>
  <c r="C1697" i="39"/>
  <c r="B1697" i="39"/>
  <c r="E1697" i="39" s="1"/>
  <c r="A1697" i="39"/>
  <c r="F1696" i="39"/>
  <c r="E1696" i="39"/>
  <c r="C1696" i="39"/>
  <c r="B1696" i="39"/>
  <c r="D1696" i="39" s="1"/>
  <c r="A1696" i="39"/>
  <c r="D1695" i="39"/>
  <c r="C1695" i="39"/>
  <c r="B1695" i="39"/>
  <c r="E1695" i="39" s="1"/>
  <c r="A1695" i="39"/>
  <c r="C1694" i="39"/>
  <c r="D1694" i="39" s="1"/>
  <c r="B1694" i="39"/>
  <c r="E1694" i="39" s="1"/>
  <c r="A1694" i="39"/>
  <c r="R1693" i="39"/>
  <c r="C1693" i="39"/>
  <c r="D1693" i="39" s="1"/>
  <c r="B1693" i="39"/>
  <c r="F1693" i="39" s="1"/>
  <c r="A1693" i="39"/>
  <c r="R1692" i="39"/>
  <c r="Q1692" i="39"/>
  <c r="F1692" i="39"/>
  <c r="C1692" i="39"/>
  <c r="B1692" i="39"/>
  <c r="D1692" i="39" s="1"/>
  <c r="A1692" i="39"/>
  <c r="E1691" i="39"/>
  <c r="D1691" i="39"/>
  <c r="C1691" i="39"/>
  <c r="B1691" i="39"/>
  <c r="A1691" i="39"/>
  <c r="C1690" i="39"/>
  <c r="B1690" i="39"/>
  <c r="A1690" i="39"/>
  <c r="R1689" i="39"/>
  <c r="F1689" i="39"/>
  <c r="D1689" i="39"/>
  <c r="C1689" i="39"/>
  <c r="H1689" i="39" s="1"/>
  <c r="B1689" i="39"/>
  <c r="E1689" i="39" s="1"/>
  <c r="A1689" i="39"/>
  <c r="C1688" i="39"/>
  <c r="B1688" i="39"/>
  <c r="A1688" i="39"/>
  <c r="E1687" i="39"/>
  <c r="C1687" i="39"/>
  <c r="B1687" i="39"/>
  <c r="D1687" i="39" s="1"/>
  <c r="A1687" i="39"/>
  <c r="C1686" i="39"/>
  <c r="B1686" i="39"/>
  <c r="A1686" i="39"/>
  <c r="F1685" i="39"/>
  <c r="C1685" i="39"/>
  <c r="H1685" i="39" s="1"/>
  <c r="B1685" i="39"/>
  <c r="E1685" i="39" s="1"/>
  <c r="A1685" i="39"/>
  <c r="C1684" i="39"/>
  <c r="B1684" i="39"/>
  <c r="F1684" i="39" s="1"/>
  <c r="A1684" i="39"/>
  <c r="F1683" i="39"/>
  <c r="H1683" i="39" s="1"/>
  <c r="C1683" i="39"/>
  <c r="B1683" i="39"/>
  <c r="A1683" i="39"/>
  <c r="E1682" i="39"/>
  <c r="D1682" i="39"/>
  <c r="C1682" i="39"/>
  <c r="B1682" i="39"/>
  <c r="A1682" i="39"/>
  <c r="C1681" i="39"/>
  <c r="B1681" i="39"/>
  <c r="A1681" i="39"/>
  <c r="F1680" i="39"/>
  <c r="E1680" i="39"/>
  <c r="C1680" i="39"/>
  <c r="B1680" i="39"/>
  <c r="D1680" i="39" s="1"/>
  <c r="A1680" i="39"/>
  <c r="D1679" i="39"/>
  <c r="C1679" i="39"/>
  <c r="B1679" i="39"/>
  <c r="A1679" i="39"/>
  <c r="E1678" i="39"/>
  <c r="C1678" i="39"/>
  <c r="D1678" i="39" s="1"/>
  <c r="B1678" i="39"/>
  <c r="A1678" i="39"/>
  <c r="H1677" i="39"/>
  <c r="C1677" i="39"/>
  <c r="D1677" i="39" s="1"/>
  <c r="B1677" i="39"/>
  <c r="F1677" i="39" s="1"/>
  <c r="A1677" i="39"/>
  <c r="F1676" i="39"/>
  <c r="C1676" i="39"/>
  <c r="B1676" i="39"/>
  <c r="D1676" i="39" s="1"/>
  <c r="A1676" i="39"/>
  <c r="E1675" i="39"/>
  <c r="D1675" i="39"/>
  <c r="C1675" i="39"/>
  <c r="B1675" i="39"/>
  <c r="A1675" i="39"/>
  <c r="C1674" i="39"/>
  <c r="B1674" i="39"/>
  <c r="A1674" i="39"/>
  <c r="F1673" i="39"/>
  <c r="D1673" i="39"/>
  <c r="C1673" i="39"/>
  <c r="H1673" i="39" s="1"/>
  <c r="B1673" i="39"/>
  <c r="E1673" i="39" s="1"/>
  <c r="A1673" i="39"/>
  <c r="C1672" i="39"/>
  <c r="B1672" i="39"/>
  <c r="A1672" i="39"/>
  <c r="E1671" i="39"/>
  <c r="C1671" i="39"/>
  <c r="B1671" i="39"/>
  <c r="D1671" i="39" s="1"/>
  <c r="A1671" i="39"/>
  <c r="C1670" i="39"/>
  <c r="B1670" i="39"/>
  <c r="A1670" i="39"/>
  <c r="F1669" i="39"/>
  <c r="C1669" i="39"/>
  <c r="H1669" i="39" s="1"/>
  <c r="B1669" i="39"/>
  <c r="E1669" i="39" s="1"/>
  <c r="A1669" i="39"/>
  <c r="C1668" i="39"/>
  <c r="B1668" i="39"/>
  <c r="F1668" i="39" s="1"/>
  <c r="A1668" i="39"/>
  <c r="C1667" i="39"/>
  <c r="B1667" i="39"/>
  <c r="F1667" i="39" s="1"/>
  <c r="H1667" i="39" s="1"/>
  <c r="A1667" i="39"/>
  <c r="E1666" i="39"/>
  <c r="D1666" i="39"/>
  <c r="C1666" i="39"/>
  <c r="B1666" i="39"/>
  <c r="A1666" i="39"/>
  <c r="C1665" i="39"/>
  <c r="B1665" i="39"/>
  <c r="A1665" i="39"/>
  <c r="F1664" i="39"/>
  <c r="E1664" i="39"/>
  <c r="C1664" i="39"/>
  <c r="B1664" i="39"/>
  <c r="D1664" i="39" s="1"/>
  <c r="A1664" i="39"/>
  <c r="E1663" i="39"/>
  <c r="D1663" i="39"/>
  <c r="C1663" i="39"/>
  <c r="B1663" i="39"/>
  <c r="A1663" i="39"/>
  <c r="E1662" i="39"/>
  <c r="C1662" i="39"/>
  <c r="D1662" i="39" s="1"/>
  <c r="B1662" i="39"/>
  <c r="A1662" i="39"/>
  <c r="C1661" i="39"/>
  <c r="D1661" i="39" s="1"/>
  <c r="B1661" i="39"/>
  <c r="A1661" i="39"/>
  <c r="F1660" i="39"/>
  <c r="C1660" i="39"/>
  <c r="B1660" i="39"/>
  <c r="D1660" i="39" s="1"/>
  <c r="A1660" i="39"/>
  <c r="E1659" i="39"/>
  <c r="D1659" i="39"/>
  <c r="C1659" i="39"/>
  <c r="B1659" i="39"/>
  <c r="A1659" i="39"/>
  <c r="C1658" i="39"/>
  <c r="B1658" i="39"/>
  <c r="A1658" i="39"/>
  <c r="F1657" i="39"/>
  <c r="D1657" i="39"/>
  <c r="C1657" i="39"/>
  <c r="H1657" i="39" s="1"/>
  <c r="B1657" i="39"/>
  <c r="E1657" i="39" s="1"/>
  <c r="A1657" i="39"/>
  <c r="C1656" i="39"/>
  <c r="B1656" i="39"/>
  <c r="A1656" i="39"/>
  <c r="E1655" i="39"/>
  <c r="C1655" i="39"/>
  <c r="B1655" i="39"/>
  <c r="D1655" i="39" s="1"/>
  <c r="A1655" i="39"/>
  <c r="C1654" i="39"/>
  <c r="B1654" i="39"/>
  <c r="A1654" i="39"/>
  <c r="F1653" i="39"/>
  <c r="C1653" i="39"/>
  <c r="B1653" i="39"/>
  <c r="E1653" i="39" s="1"/>
  <c r="A1653" i="39"/>
  <c r="C1652" i="39"/>
  <c r="B1652" i="39"/>
  <c r="A1652" i="39"/>
  <c r="F1651" i="39"/>
  <c r="H1651" i="39" s="1"/>
  <c r="C1651" i="39"/>
  <c r="B1651" i="39"/>
  <c r="A1651" i="39"/>
  <c r="E1650" i="39"/>
  <c r="D1650" i="39"/>
  <c r="C1650" i="39"/>
  <c r="B1650" i="39"/>
  <c r="A1650" i="39"/>
  <c r="C1649" i="39"/>
  <c r="B1649" i="39"/>
  <c r="A1649" i="39"/>
  <c r="F1648" i="39"/>
  <c r="E1648" i="39"/>
  <c r="C1648" i="39"/>
  <c r="B1648" i="39"/>
  <c r="D1648" i="39" s="1"/>
  <c r="A1648" i="39"/>
  <c r="R1647" i="39"/>
  <c r="E1647" i="39"/>
  <c r="D1647" i="39"/>
  <c r="C1647" i="39"/>
  <c r="B1647" i="39"/>
  <c r="A1647" i="39"/>
  <c r="R1646" i="39"/>
  <c r="Q1646" i="39"/>
  <c r="C1646" i="39"/>
  <c r="B1646" i="39"/>
  <c r="A1646" i="39"/>
  <c r="R1645" i="39"/>
  <c r="Q1645" i="39" s="1"/>
  <c r="C1645" i="39"/>
  <c r="B1645" i="39"/>
  <c r="D1645" i="39" s="1"/>
  <c r="A1645" i="39"/>
  <c r="E1644" i="39"/>
  <c r="C1644" i="39"/>
  <c r="B1644" i="39"/>
  <c r="A1644" i="39"/>
  <c r="E1643" i="39"/>
  <c r="C1643" i="39"/>
  <c r="B1643" i="39"/>
  <c r="D1643" i="39" s="1"/>
  <c r="A1643" i="39"/>
  <c r="E1642" i="39"/>
  <c r="C1642" i="39"/>
  <c r="D1642" i="39" s="1"/>
  <c r="B1642" i="39"/>
  <c r="A1642" i="39"/>
  <c r="C1641" i="39"/>
  <c r="F1641" i="39" s="1"/>
  <c r="H1641" i="39" s="1"/>
  <c r="B1641" i="39"/>
  <c r="A1641" i="39"/>
  <c r="F1640" i="39"/>
  <c r="C1640" i="39"/>
  <c r="B1640" i="39"/>
  <c r="A1640" i="39"/>
  <c r="D1639" i="39"/>
  <c r="C1639" i="39"/>
  <c r="B1639" i="39"/>
  <c r="F1639" i="39" s="1"/>
  <c r="H1639" i="39" s="1"/>
  <c r="A1639" i="39"/>
  <c r="E1638" i="39"/>
  <c r="D1638" i="39"/>
  <c r="C1638" i="39"/>
  <c r="B1638" i="39"/>
  <c r="A1638" i="39"/>
  <c r="D1637" i="39"/>
  <c r="C1637" i="39"/>
  <c r="B1637" i="39"/>
  <c r="A1637" i="39"/>
  <c r="C1636" i="39"/>
  <c r="B1636" i="39"/>
  <c r="A1636" i="39"/>
  <c r="E1635" i="39"/>
  <c r="D1635" i="39"/>
  <c r="C1635" i="39"/>
  <c r="B1635" i="39"/>
  <c r="A1635" i="39"/>
  <c r="C1634" i="39"/>
  <c r="D1634" i="39" s="1"/>
  <c r="B1634" i="39"/>
  <c r="A1634" i="39"/>
  <c r="F1633" i="39"/>
  <c r="H1633" i="39" s="1"/>
  <c r="C1633" i="39"/>
  <c r="D1633" i="39" s="1"/>
  <c r="B1633" i="39"/>
  <c r="A1633" i="39"/>
  <c r="C1632" i="39"/>
  <c r="B1632" i="39"/>
  <c r="A1632" i="39"/>
  <c r="F1631" i="39"/>
  <c r="H1631" i="39" s="1"/>
  <c r="D1631" i="39"/>
  <c r="C1631" i="39"/>
  <c r="B1631" i="39"/>
  <c r="A1631" i="39"/>
  <c r="D1630" i="39"/>
  <c r="C1630" i="39"/>
  <c r="B1630" i="39"/>
  <c r="A1630" i="39"/>
  <c r="C1629" i="39"/>
  <c r="B1629" i="39"/>
  <c r="D1629" i="39" s="1"/>
  <c r="A1629" i="39"/>
  <c r="E1628" i="39"/>
  <c r="C1628" i="39"/>
  <c r="B1628" i="39"/>
  <c r="A1628" i="39"/>
  <c r="E1627" i="39"/>
  <c r="C1627" i="39"/>
  <c r="B1627" i="39"/>
  <c r="D1627" i="39" s="1"/>
  <c r="A1627" i="39"/>
  <c r="E1626" i="39"/>
  <c r="C1626" i="39"/>
  <c r="D1626" i="39" s="1"/>
  <c r="B1626" i="39"/>
  <c r="A1626" i="39"/>
  <c r="C1625" i="39"/>
  <c r="F1625" i="39" s="1"/>
  <c r="H1625" i="39" s="1"/>
  <c r="B1625" i="39"/>
  <c r="A1625" i="39"/>
  <c r="F1624" i="39"/>
  <c r="C1624" i="39"/>
  <c r="B1624" i="39"/>
  <c r="A1624" i="39"/>
  <c r="D1623" i="39"/>
  <c r="C1623" i="39"/>
  <c r="B1623" i="39"/>
  <c r="F1623" i="39" s="1"/>
  <c r="H1623" i="39" s="1"/>
  <c r="A1623" i="39"/>
  <c r="E1622" i="39"/>
  <c r="D1622" i="39"/>
  <c r="C1622" i="39"/>
  <c r="B1622" i="39"/>
  <c r="A1622" i="39"/>
  <c r="D1621" i="39"/>
  <c r="C1621" i="39"/>
  <c r="B1621" i="39"/>
  <c r="A1621" i="39"/>
  <c r="C1620" i="39"/>
  <c r="B1620" i="39"/>
  <c r="A1620" i="39"/>
  <c r="E1619" i="39"/>
  <c r="D1619" i="39"/>
  <c r="C1619" i="39"/>
  <c r="B1619" i="39"/>
  <c r="A1619" i="39"/>
  <c r="C1618" i="39"/>
  <c r="D1618" i="39" s="1"/>
  <c r="B1618" i="39"/>
  <c r="A1618" i="39"/>
  <c r="F1617" i="39"/>
  <c r="H1617" i="39" s="1"/>
  <c r="C1617" i="39"/>
  <c r="D1617" i="39" s="1"/>
  <c r="B1617" i="39"/>
  <c r="A1617" i="39"/>
  <c r="C1616" i="39"/>
  <c r="B1616" i="39"/>
  <c r="A1616" i="39"/>
  <c r="F1615" i="39"/>
  <c r="H1615" i="39" s="1"/>
  <c r="C1615" i="39"/>
  <c r="B1615" i="39"/>
  <c r="A1615" i="39"/>
  <c r="D1614" i="39"/>
  <c r="C1614" i="39"/>
  <c r="B1614" i="39"/>
  <c r="A1614" i="39"/>
  <c r="C1613" i="39"/>
  <c r="B1613" i="39"/>
  <c r="D1613" i="39" s="1"/>
  <c r="A1613" i="39"/>
  <c r="E1612" i="39"/>
  <c r="C1612" i="39"/>
  <c r="B1612" i="39"/>
  <c r="A1612" i="39"/>
  <c r="E1611" i="39"/>
  <c r="C1611" i="39"/>
  <c r="B1611" i="39"/>
  <c r="D1611" i="39" s="1"/>
  <c r="A1611" i="39"/>
  <c r="E1610" i="39"/>
  <c r="C1610" i="39"/>
  <c r="D1610" i="39" s="1"/>
  <c r="B1610" i="39"/>
  <c r="A1610" i="39"/>
  <c r="C1609" i="39"/>
  <c r="F1609" i="39" s="1"/>
  <c r="H1609" i="39" s="1"/>
  <c r="B1609" i="39"/>
  <c r="A1609" i="39"/>
  <c r="F1608" i="39"/>
  <c r="C1608" i="39"/>
  <c r="B1608" i="39"/>
  <c r="A1608" i="39"/>
  <c r="D1607" i="39"/>
  <c r="C1607" i="39"/>
  <c r="B1607" i="39"/>
  <c r="F1607" i="39" s="1"/>
  <c r="H1607" i="39" s="1"/>
  <c r="A1607" i="39"/>
  <c r="E1606" i="39"/>
  <c r="D1606" i="39"/>
  <c r="C1606" i="39"/>
  <c r="B1606" i="39"/>
  <c r="A1606" i="39"/>
  <c r="D1605" i="39"/>
  <c r="C1605" i="39"/>
  <c r="B1605" i="39"/>
  <c r="A1605" i="39"/>
  <c r="C1604" i="39"/>
  <c r="B1604" i="39"/>
  <c r="A1604" i="39"/>
  <c r="E1603" i="39"/>
  <c r="D1603" i="39"/>
  <c r="C1603" i="39"/>
  <c r="B1603" i="39"/>
  <c r="A1603" i="39"/>
  <c r="C1602" i="39"/>
  <c r="D1602" i="39" s="1"/>
  <c r="B1602" i="39"/>
  <c r="A1602" i="39"/>
  <c r="F1601" i="39"/>
  <c r="H1601" i="39" s="1"/>
  <c r="C1601" i="39"/>
  <c r="D1601" i="39" s="1"/>
  <c r="B1601" i="39"/>
  <c r="A1601" i="39"/>
  <c r="R1600" i="39"/>
  <c r="R1601" i="39" s="1"/>
  <c r="Q1600" i="39"/>
  <c r="F1600" i="39"/>
  <c r="C1600" i="39"/>
  <c r="B1600" i="39"/>
  <c r="A1600" i="39"/>
  <c r="R1599" i="39"/>
  <c r="Q1599" i="39"/>
  <c r="F1599" i="39"/>
  <c r="H1599" i="39" s="1"/>
  <c r="C1599" i="39"/>
  <c r="B1599" i="39"/>
  <c r="D1599" i="39" s="1"/>
  <c r="A1599" i="39"/>
  <c r="R1598" i="39"/>
  <c r="Q1598" i="39"/>
  <c r="C1598" i="39"/>
  <c r="D1598" i="39" s="1"/>
  <c r="B1598" i="39"/>
  <c r="A1598" i="39"/>
  <c r="R1597" i="39"/>
  <c r="Q1597" i="39" s="1"/>
  <c r="C1597" i="39"/>
  <c r="F1597" i="39" s="1"/>
  <c r="H1597" i="39" s="1"/>
  <c r="B1597" i="39"/>
  <c r="A1597" i="39"/>
  <c r="F1596" i="39"/>
  <c r="C1596" i="39"/>
  <c r="B1596" i="39"/>
  <c r="A1596" i="39"/>
  <c r="D1595" i="39"/>
  <c r="C1595" i="39"/>
  <c r="B1595" i="39"/>
  <c r="F1595" i="39" s="1"/>
  <c r="H1595" i="39" s="1"/>
  <c r="A1595" i="39"/>
  <c r="D1594" i="39"/>
  <c r="C1594" i="39"/>
  <c r="E1594" i="39" s="1"/>
  <c r="B1594" i="39"/>
  <c r="A1594" i="39"/>
  <c r="C1593" i="39"/>
  <c r="B1593" i="39"/>
  <c r="A1593" i="39"/>
  <c r="C1592" i="39"/>
  <c r="B1592" i="39"/>
  <c r="E1592" i="39" s="1"/>
  <c r="A1592" i="39"/>
  <c r="E1591" i="39"/>
  <c r="C1591" i="39"/>
  <c r="B1591" i="39"/>
  <c r="A1591" i="39"/>
  <c r="C1590" i="39"/>
  <c r="D1590" i="39" s="1"/>
  <c r="B1590" i="39"/>
  <c r="A1590" i="39"/>
  <c r="F1589" i="39"/>
  <c r="C1589" i="39"/>
  <c r="H1589" i="39" s="1"/>
  <c r="B1589" i="39"/>
  <c r="A1589" i="39"/>
  <c r="C1588" i="39"/>
  <c r="F1588" i="39" s="1"/>
  <c r="B1588" i="39"/>
  <c r="A1588" i="39"/>
  <c r="F1587" i="39"/>
  <c r="H1587" i="39" s="1"/>
  <c r="C1587" i="39"/>
  <c r="B1587" i="39"/>
  <c r="D1587" i="39" s="1"/>
  <c r="A1587" i="39"/>
  <c r="E1586" i="39"/>
  <c r="D1586" i="39"/>
  <c r="C1586" i="39"/>
  <c r="B1586" i="39"/>
  <c r="A1586" i="39"/>
  <c r="D1585" i="39"/>
  <c r="C1585" i="39"/>
  <c r="B1585" i="39"/>
  <c r="A1585" i="39"/>
  <c r="E1584" i="39"/>
  <c r="C1584" i="39"/>
  <c r="B1584" i="39"/>
  <c r="A1584" i="39"/>
  <c r="E1583" i="39"/>
  <c r="D1583" i="39"/>
  <c r="C1583" i="39"/>
  <c r="B1583" i="39"/>
  <c r="A1583" i="39"/>
  <c r="E1582" i="39"/>
  <c r="C1582" i="39"/>
  <c r="D1582" i="39" s="1"/>
  <c r="B1582" i="39"/>
  <c r="A1582" i="39"/>
  <c r="C1581" i="39"/>
  <c r="F1581" i="39" s="1"/>
  <c r="H1581" i="39" s="1"/>
  <c r="B1581" i="39"/>
  <c r="A1581" i="39"/>
  <c r="F1580" i="39"/>
  <c r="C1580" i="39"/>
  <c r="B1580" i="39"/>
  <c r="A1580" i="39"/>
  <c r="D1579" i="39"/>
  <c r="C1579" i="39"/>
  <c r="B1579" i="39"/>
  <c r="F1579" i="39" s="1"/>
  <c r="H1579" i="39" s="1"/>
  <c r="A1579" i="39"/>
  <c r="D1578" i="39"/>
  <c r="C1578" i="39"/>
  <c r="E1578" i="39" s="1"/>
  <c r="B1578" i="39"/>
  <c r="A1578" i="39"/>
  <c r="C1577" i="39"/>
  <c r="B1577" i="39"/>
  <c r="A1577" i="39"/>
  <c r="C1576" i="39"/>
  <c r="B1576" i="39"/>
  <c r="E1576" i="39" s="1"/>
  <c r="A1576" i="39"/>
  <c r="E1575" i="39"/>
  <c r="C1575" i="39"/>
  <c r="B1575" i="39"/>
  <c r="A1575" i="39"/>
  <c r="C1574" i="39"/>
  <c r="D1574" i="39" s="1"/>
  <c r="B1574" i="39"/>
  <c r="A1574" i="39"/>
  <c r="F1573" i="39"/>
  <c r="C1573" i="39"/>
  <c r="H1573" i="39" s="1"/>
  <c r="B1573" i="39"/>
  <c r="A1573" i="39"/>
  <c r="C1572" i="39"/>
  <c r="F1572" i="39" s="1"/>
  <c r="B1572" i="39"/>
  <c r="A1572" i="39"/>
  <c r="F1571" i="39"/>
  <c r="H1571" i="39" s="1"/>
  <c r="C1571" i="39"/>
  <c r="B1571" i="39"/>
  <c r="D1571" i="39" s="1"/>
  <c r="A1571" i="39"/>
  <c r="E1570" i="39"/>
  <c r="D1570" i="39"/>
  <c r="C1570" i="39"/>
  <c r="B1570" i="39"/>
  <c r="A1570" i="39"/>
  <c r="D1569" i="39"/>
  <c r="C1569" i="39"/>
  <c r="B1569" i="39"/>
  <c r="A1569" i="39"/>
  <c r="E1568" i="39"/>
  <c r="C1568" i="39"/>
  <c r="B1568" i="39"/>
  <c r="A1568" i="39"/>
  <c r="E1567" i="39"/>
  <c r="D1567" i="39"/>
  <c r="C1567" i="39"/>
  <c r="B1567" i="39"/>
  <c r="A1567" i="39"/>
  <c r="E1566" i="39"/>
  <c r="C1566" i="39"/>
  <c r="D1566" i="39" s="1"/>
  <c r="B1566" i="39"/>
  <c r="A1566" i="39"/>
  <c r="C1565" i="39"/>
  <c r="D1565" i="39" s="1"/>
  <c r="B1565" i="39"/>
  <c r="A1565" i="39"/>
  <c r="F1564" i="39"/>
  <c r="C1564" i="39"/>
  <c r="B1564" i="39"/>
  <c r="A1564" i="39"/>
  <c r="D1563" i="39"/>
  <c r="C1563" i="39"/>
  <c r="B1563" i="39"/>
  <c r="F1563" i="39" s="1"/>
  <c r="H1563" i="39" s="1"/>
  <c r="A1563" i="39"/>
  <c r="D1562" i="39"/>
  <c r="C1562" i="39"/>
  <c r="E1562" i="39" s="1"/>
  <c r="B1562" i="39"/>
  <c r="A1562" i="39"/>
  <c r="R1561" i="39"/>
  <c r="C1561" i="39"/>
  <c r="B1561" i="39"/>
  <c r="A1561" i="39"/>
  <c r="R1560" i="39"/>
  <c r="Q1560" i="39" s="1"/>
  <c r="C1560" i="39"/>
  <c r="B1560" i="39"/>
  <c r="E1560" i="39" s="1"/>
  <c r="A1560" i="39"/>
  <c r="E1559" i="39"/>
  <c r="C1559" i="39"/>
  <c r="B1559" i="39"/>
  <c r="A1559" i="39"/>
  <c r="C1558" i="39"/>
  <c r="B1558" i="39"/>
  <c r="A1558" i="39"/>
  <c r="F1557" i="39"/>
  <c r="C1557" i="39"/>
  <c r="H1557" i="39" s="1"/>
  <c r="B1557" i="39"/>
  <c r="A1557" i="39"/>
  <c r="C1556" i="39"/>
  <c r="F1556" i="39" s="1"/>
  <c r="B1556" i="39"/>
  <c r="A1556" i="39"/>
  <c r="F1555" i="39"/>
  <c r="H1555" i="39" s="1"/>
  <c r="C1555" i="39"/>
  <c r="B1555" i="39"/>
  <c r="D1555" i="39" s="1"/>
  <c r="A1555" i="39"/>
  <c r="E1554" i="39"/>
  <c r="D1554" i="39"/>
  <c r="C1554" i="39"/>
  <c r="B1554" i="39"/>
  <c r="A1554" i="39"/>
  <c r="D1553" i="39"/>
  <c r="C1553" i="39"/>
  <c r="B1553" i="39"/>
  <c r="A1553" i="39"/>
  <c r="E1552" i="39"/>
  <c r="C1552" i="39"/>
  <c r="B1552" i="39"/>
  <c r="A1552" i="39"/>
  <c r="E1551" i="39"/>
  <c r="D1551" i="39"/>
  <c r="C1551" i="39"/>
  <c r="B1551" i="39"/>
  <c r="A1551" i="39"/>
  <c r="E1550" i="39"/>
  <c r="C1550" i="39"/>
  <c r="D1550" i="39" s="1"/>
  <c r="B1550" i="39"/>
  <c r="A1550" i="39"/>
  <c r="C1549" i="39"/>
  <c r="D1549" i="39" s="1"/>
  <c r="B1549" i="39"/>
  <c r="A1549" i="39"/>
  <c r="F1548" i="39"/>
  <c r="C1548" i="39"/>
  <c r="B1548" i="39"/>
  <c r="A1548" i="39"/>
  <c r="D1547" i="39"/>
  <c r="C1547" i="39"/>
  <c r="B1547" i="39"/>
  <c r="F1547" i="39" s="1"/>
  <c r="H1547" i="39" s="1"/>
  <c r="A1547" i="39"/>
  <c r="D1546" i="39"/>
  <c r="C1546" i="39"/>
  <c r="E1546" i="39" s="1"/>
  <c r="B1546" i="39"/>
  <c r="A1546" i="39"/>
  <c r="C1545" i="39"/>
  <c r="B1545" i="39"/>
  <c r="A1545" i="39"/>
  <c r="C1544" i="39"/>
  <c r="B1544" i="39"/>
  <c r="E1544" i="39" s="1"/>
  <c r="A1544" i="39"/>
  <c r="E1543" i="39"/>
  <c r="C1543" i="39"/>
  <c r="B1543" i="39"/>
  <c r="A1543" i="39"/>
  <c r="C1542" i="39"/>
  <c r="B1542" i="39"/>
  <c r="A1542" i="39"/>
  <c r="F1541" i="39"/>
  <c r="C1541" i="39"/>
  <c r="H1541" i="39" s="1"/>
  <c r="B1541" i="39"/>
  <c r="A1541" i="39"/>
  <c r="C1540" i="39"/>
  <c r="F1540" i="39" s="1"/>
  <c r="B1540" i="39"/>
  <c r="A1540" i="39"/>
  <c r="F1539" i="39"/>
  <c r="H1539" i="39" s="1"/>
  <c r="C1539" i="39"/>
  <c r="B1539" i="39"/>
  <c r="D1539" i="39" s="1"/>
  <c r="A1539" i="39"/>
  <c r="E1538" i="39"/>
  <c r="D1538" i="39"/>
  <c r="C1538" i="39"/>
  <c r="B1538" i="39"/>
  <c r="A1538" i="39"/>
  <c r="D1537" i="39"/>
  <c r="C1537" i="39"/>
  <c r="B1537" i="39"/>
  <c r="A1537" i="39"/>
  <c r="E1536" i="39"/>
  <c r="C1536" i="39"/>
  <c r="B1536" i="39"/>
  <c r="A1536" i="39"/>
  <c r="E1535" i="39"/>
  <c r="D1535" i="39"/>
  <c r="C1535" i="39"/>
  <c r="B1535" i="39"/>
  <c r="A1535" i="39"/>
  <c r="E1534" i="39"/>
  <c r="C1534" i="39"/>
  <c r="D1534" i="39" s="1"/>
  <c r="B1534" i="39"/>
  <c r="A1534" i="39"/>
  <c r="C1533" i="39"/>
  <c r="D1533" i="39" s="1"/>
  <c r="B1533" i="39"/>
  <c r="A1533" i="39"/>
  <c r="F1532" i="39"/>
  <c r="C1532" i="39"/>
  <c r="B1532" i="39"/>
  <c r="A1532" i="39"/>
  <c r="D1531" i="39"/>
  <c r="C1531" i="39"/>
  <c r="B1531" i="39"/>
  <c r="F1531" i="39" s="1"/>
  <c r="H1531" i="39" s="1"/>
  <c r="A1531" i="39"/>
  <c r="D1530" i="39"/>
  <c r="C1530" i="39"/>
  <c r="E1530" i="39" s="1"/>
  <c r="B1530" i="39"/>
  <c r="A1530" i="39"/>
  <c r="C1529" i="39"/>
  <c r="B1529" i="39"/>
  <c r="A1529" i="39"/>
  <c r="C1528" i="39"/>
  <c r="B1528" i="39"/>
  <c r="E1528" i="39" s="1"/>
  <c r="A1528" i="39"/>
  <c r="E1527" i="39"/>
  <c r="C1527" i="39"/>
  <c r="B1527" i="39"/>
  <c r="A1527" i="39"/>
  <c r="C1526" i="39"/>
  <c r="B1526" i="39"/>
  <c r="A1526" i="39"/>
  <c r="F1525" i="39"/>
  <c r="C1525" i="39"/>
  <c r="H1525" i="39" s="1"/>
  <c r="B1525" i="39"/>
  <c r="A1525" i="39"/>
  <c r="C1524" i="39"/>
  <c r="F1524" i="39" s="1"/>
  <c r="B1524" i="39"/>
  <c r="A1524" i="39"/>
  <c r="F1523" i="39"/>
  <c r="H1523" i="39" s="1"/>
  <c r="C1523" i="39"/>
  <c r="B1523" i="39"/>
  <c r="D1523" i="39" s="1"/>
  <c r="A1523" i="39"/>
  <c r="E1522" i="39"/>
  <c r="D1522" i="39"/>
  <c r="C1522" i="39"/>
  <c r="B1522" i="39"/>
  <c r="A1522" i="39"/>
  <c r="R1521" i="39"/>
  <c r="D1521" i="39"/>
  <c r="C1521" i="39"/>
  <c r="B1521" i="39"/>
  <c r="A1521" i="39"/>
  <c r="R1520" i="39"/>
  <c r="Q1520" i="39" s="1"/>
  <c r="E1520" i="39"/>
  <c r="C1520" i="39"/>
  <c r="B1520" i="39"/>
  <c r="A1520" i="39"/>
  <c r="E1519" i="39"/>
  <c r="D1519" i="39"/>
  <c r="C1519" i="39"/>
  <c r="B1519" i="39"/>
  <c r="A1519" i="39"/>
  <c r="E1518" i="39"/>
  <c r="C1518" i="39"/>
  <c r="D1518" i="39" s="1"/>
  <c r="B1518" i="39"/>
  <c r="A1518" i="39"/>
  <c r="C1517" i="39"/>
  <c r="D1517" i="39" s="1"/>
  <c r="B1517" i="39"/>
  <c r="A1517" i="39"/>
  <c r="F1516" i="39"/>
  <c r="C1516" i="39"/>
  <c r="B1516" i="39"/>
  <c r="A1516" i="39"/>
  <c r="D1515" i="39"/>
  <c r="C1515" i="39"/>
  <c r="B1515" i="39"/>
  <c r="F1515" i="39" s="1"/>
  <c r="H1515" i="39" s="1"/>
  <c r="A1515" i="39"/>
  <c r="D1514" i="39"/>
  <c r="C1514" i="39"/>
  <c r="E1514" i="39" s="1"/>
  <c r="B1514" i="39"/>
  <c r="A1514" i="39"/>
  <c r="C1513" i="39"/>
  <c r="B1513" i="39"/>
  <c r="A1513" i="39"/>
  <c r="C1512" i="39"/>
  <c r="B1512" i="39"/>
  <c r="E1512" i="39" s="1"/>
  <c r="A1512" i="39"/>
  <c r="E1511" i="39"/>
  <c r="C1511" i="39"/>
  <c r="B1511" i="39"/>
  <c r="A1511" i="39"/>
  <c r="C1510" i="39"/>
  <c r="B1510" i="39"/>
  <c r="A1510" i="39"/>
  <c r="F1509" i="39"/>
  <c r="C1509" i="39"/>
  <c r="H1509" i="39" s="1"/>
  <c r="B1509" i="39"/>
  <c r="A1509" i="39"/>
  <c r="C1508" i="39"/>
  <c r="F1508" i="39" s="1"/>
  <c r="B1508" i="39"/>
  <c r="A1508" i="39"/>
  <c r="F1507" i="39"/>
  <c r="H1507" i="39" s="1"/>
  <c r="C1507" i="39"/>
  <c r="B1507" i="39"/>
  <c r="D1507" i="39" s="1"/>
  <c r="A1507" i="39"/>
  <c r="E1506" i="39"/>
  <c r="D1506" i="39"/>
  <c r="C1506" i="39"/>
  <c r="B1506" i="39"/>
  <c r="A1506" i="39"/>
  <c r="D1505" i="39"/>
  <c r="C1505" i="39"/>
  <c r="B1505" i="39"/>
  <c r="A1505" i="39"/>
  <c r="E1504" i="39"/>
  <c r="C1504" i="39"/>
  <c r="B1504" i="39"/>
  <c r="A1504" i="39"/>
  <c r="E1503" i="39"/>
  <c r="D1503" i="39"/>
  <c r="C1503" i="39"/>
  <c r="B1503" i="39"/>
  <c r="A1503" i="39"/>
  <c r="E1502" i="39"/>
  <c r="C1502" i="39"/>
  <c r="D1502" i="39" s="1"/>
  <c r="B1502" i="39"/>
  <c r="A1502" i="39"/>
  <c r="C1501" i="39"/>
  <c r="D1501" i="39" s="1"/>
  <c r="B1501" i="39"/>
  <c r="A1501" i="39"/>
  <c r="F1500" i="39"/>
  <c r="C1500" i="39"/>
  <c r="B1500" i="39"/>
  <c r="A1500" i="39"/>
  <c r="D1499" i="39"/>
  <c r="C1499" i="39"/>
  <c r="B1499" i="39"/>
  <c r="F1499" i="39" s="1"/>
  <c r="H1499" i="39" s="1"/>
  <c r="A1499" i="39"/>
  <c r="D1498" i="39"/>
  <c r="C1498" i="39"/>
  <c r="E1498" i="39" s="1"/>
  <c r="B1498" i="39"/>
  <c r="A1498" i="39"/>
  <c r="C1497" i="39"/>
  <c r="B1497" i="39"/>
  <c r="A1497" i="39"/>
  <c r="C1496" i="39"/>
  <c r="B1496" i="39"/>
  <c r="E1496" i="39" s="1"/>
  <c r="A1496" i="39"/>
  <c r="E1495" i="39"/>
  <c r="C1495" i="39"/>
  <c r="B1495" i="39"/>
  <c r="A1495" i="39"/>
  <c r="C1494" i="39"/>
  <c r="B1494" i="39"/>
  <c r="A1494" i="39"/>
  <c r="F1493" i="39"/>
  <c r="C1493" i="39"/>
  <c r="H1493" i="39" s="1"/>
  <c r="B1493" i="39"/>
  <c r="A1493" i="39"/>
  <c r="C1492" i="39"/>
  <c r="F1492" i="39" s="1"/>
  <c r="B1492" i="39"/>
  <c r="A1492" i="39"/>
  <c r="F1491" i="39"/>
  <c r="H1491" i="39" s="1"/>
  <c r="C1491" i="39"/>
  <c r="B1491" i="39"/>
  <c r="D1491" i="39" s="1"/>
  <c r="A1491" i="39"/>
  <c r="E1490" i="39"/>
  <c r="D1490" i="39"/>
  <c r="C1490" i="39"/>
  <c r="B1490" i="39"/>
  <c r="A1490" i="39"/>
  <c r="D1489" i="39"/>
  <c r="C1489" i="39"/>
  <c r="B1489" i="39"/>
  <c r="A1489" i="39"/>
  <c r="E1488" i="39"/>
  <c r="C1488" i="39"/>
  <c r="B1488" i="39"/>
  <c r="A1488" i="39"/>
  <c r="E1487" i="39"/>
  <c r="D1487" i="39"/>
  <c r="C1487" i="39"/>
  <c r="B1487" i="39"/>
  <c r="A1487" i="39"/>
  <c r="E1486" i="39"/>
  <c r="C1486" i="39"/>
  <c r="D1486" i="39" s="1"/>
  <c r="B1486" i="39"/>
  <c r="A1486" i="39"/>
  <c r="C1485" i="39"/>
  <c r="D1485" i="39" s="1"/>
  <c r="B1485" i="39"/>
  <c r="A1485" i="39"/>
  <c r="F1484" i="39"/>
  <c r="C1484" i="39"/>
  <c r="B1484" i="39"/>
  <c r="A1484" i="39"/>
  <c r="D1483" i="39"/>
  <c r="C1483" i="39"/>
  <c r="B1483" i="39"/>
  <c r="F1483" i="39" s="1"/>
  <c r="H1483" i="39" s="1"/>
  <c r="A1483" i="39"/>
  <c r="D1482" i="39"/>
  <c r="C1482" i="39"/>
  <c r="E1482" i="39" s="1"/>
  <c r="B1482" i="39"/>
  <c r="A1482" i="39"/>
  <c r="C1481" i="39"/>
  <c r="B1481" i="39"/>
  <c r="A1481" i="39"/>
  <c r="C1480" i="39"/>
  <c r="B1480" i="39"/>
  <c r="E1480" i="39" s="1"/>
  <c r="A1480" i="39"/>
  <c r="E1479" i="39"/>
  <c r="C1479" i="39"/>
  <c r="B1479" i="39"/>
  <c r="A1479" i="39"/>
  <c r="C1478" i="39"/>
  <c r="B1478" i="39"/>
  <c r="A1478" i="39"/>
  <c r="F1477" i="39"/>
  <c r="C1477" i="39"/>
  <c r="H1477" i="39" s="1"/>
  <c r="B1477" i="39"/>
  <c r="A1477" i="39"/>
  <c r="C1476" i="39"/>
  <c r="F1476" i="39" s="1"/>
  <c r="B1476" i="39"/>
  <c r="A1476" i="39"/>
  <c r="F1475" i="39"/>
  <c r="H1475" i="39" s="1"/>
  <c r="C1475" i="39"/>
  <c r="B1475" i="39"/>
  <c r="D1475" i="39" s="1"/>
  <c r="A1475" i="39"/>
  <c r="E1474" i="39"/>
  <c r="D1474" i="39"/>
  <c r="C1474" i="39"/>
  <c r="B1474" i="39"/>
  <c r="A1474" i="39"/>
  <c r="D1473" i="39"/>
  <c r="C1473" i="39"/>
  <c r="B1473" i="39"/>
  <c r="A1473" i="39"/>
  <c r="R1472" i="39"/>
  <c r="Q1472" i="39" s="1"/>
  <c r="E1472" i="39"/>
  <c r="C1472" i="39"/>
  <c r="B1472" i="39"/>
  <c r="A1472" i="39"/>
  <c r="R1471" i="39"/>
  <c r="Q1471" i="39" s="1"/>
  <c r="E1471" i="39"/>
  <c r="D1471" i="39"/>
  <c r="C1471" i="39"/>
  <c r="B1471" i="39"/>
  <c r="A1471" i="39"/>
  <c r="R1470" i="39"/>
  <c r="Q1470" i="39"/>
  <c r="D1470" i="39"/>
  <c r="C1470" i="39"/>
  <c r="E1470" i="39" s="1"/>
  <c r="B1470" i="39"/>
  <c r="A1470" i="39"/>
  <c r="D1469" i="39"/>
  <c r="C1469" i="39"/>
  <c r="B1469" i="39"/>
  <c r="A1469" i="39"/>
  <c r="C1468" i="39"/>
  <c r="B1468" i="39"/>
  <c r="A1468" i="39"/>
  <c r="E1467" i="39"/>
  <c r="C1467" i="39"/>
  <c r="B1467" i="39"/>
  <c r="A1467" i="39"/>
  <c r="E1466" i="39"/>
  <c r="C1466" i="39"/>
  <c r="D1466" i="39" s="1"/>
  <c r="B1466" i="39"/>
  <c r="A1466" i="39"/>
  <c r="F1465" i="39"/>
  <c r="C1465" i="39"/>
  <c r="B1465" i="39"/>
  <c r="A1465" i="39"/>
  <c r="C1464" i="39"/>
  <c r="B1464" i="39"/>
  <c r="A1464" i="39"/>
  <c r="C1463" i="39"/>
  <c r="B1463" i="39"/>
  <c r="A1463" i="39"/>
  <c r="E1462" i="39"/>
  <c r="D1462" i="39"/>
  <c r="C1462" i="39"/>
  <c r="B1462" i="39"/>
  <c r="A1462" i="39"/>
  <c r="C1461" i="39"/>
  <c r="B1461" i="39"/>
  <c r="A1461" i="39"/>
  <c r="E1460" i="39"/>
  <c r="C1460" i="39"/>
  <c r="B1460" i="39"/>
  <c r="A1460" i="39"/>
  <c r="E1459" i="39"/>
  <c r="D1459" i="39"/>
  <c r="C1459" i="39"/>
  <c r="B1459" i="39"/>
  <c r="A1459" i="39"/>
  <c r="E1458" i="39"/>
  <c r="C1458" i="39"/>
  <c r="B1458" i="39"/>
  <c r="A1458" i="39"/>
  <c r="C1457" i="39"/>
  <c r="B1457" i="39"/>
  <c r="A1457" i="39"/>
  <c r="C1456" i="39"/>
  <c r="F1456" i="39" s="1"/>
  <c r="B1456" i="39"/>
  <c r="A1456" i="39"/>
  <c r="C1455" i="39"/>
  <c r="B1455" i="39"/>
  <c r="F1455" i="39" s="1"/>
  <c r="H1455" i="39" s="1"/>
  <c r="A1455" i="39"/>
  <c r="D1454" i="39"/>
  <c r="C1454" i="39"/>
  <c r="E1454" i="39" s="1"/>
  <c r="B1454" i="39"/>
  <c r="A1454" i="39"/>
  <c r="D1453" i="39"/>
  <c r="C1453" i="39"/>
  <c r="B1453" i="39"/>
  <c r="A1453" i="39"/>
  <c r="C1452" i="39"/>
  <c r="B1452" i="39"/>
  <c r="A1452" i="39"/>
  <c r="E1451" i="39"/>
  <c r="C1451" i="39"/>
  <c r="B1451" i="39"/>
  <c r="A1451" i="39"/>
  <c r="E1450" i="39"/>
  <c r="C1450" i="39"/>
  <c r="D1450" i="39" s="1"/>
  <c r="B1450" i="39"/>
  <c r="A1450" i="39"/>
  <c r="C1449" i="39"/>
  <c r="B1449" i="39"/>
  <c r="A1449" i="39"/>
  <c r="C1448" i="39"/>
  <c r="B1448" i="39"/>
  <c r="A1448" i="39"/>
  <c r="C1447" i="39"/>
  <c r="B1447" i="39"/>
  <c r="A1447" i="39"/>
  <c r="E1446" i="39"/>
  <c r="D1446" i="39"/>
  <c r="C1446" i="39"/>
  <c r="B1446" i="39"/>
  <c r="A1446" i="39"/>
  <c r="C1445" i="39"/>
  <c r="B1445" i="39"/>
  <c r="A1445" i="39"/>
  <c r="E1444" i="39"/>
  <c r="C1444" i="39"/>
  <c r="B1444" i="39"/>
  <c r="A1444" i="39"/>
  <c r="E1443" i="39"/>
  <c r="D1443" i="39"/>
  <c r="C1443" i="39"/>
  <c r="B1443" i="39"/>
  <c r="A1443" i="39"/>
  <c r="C1442" i="39"/>
  <c r="B1442" i="39"/>
  <c r="A1442" i="39"/>
  <c r="C1441" i="39"/>
  <c r="B1441" i="39"/>
  <c r="A1441" i="39"/>
  <c r="C1440" i="39"/>
  <c r="F1440" i="39" s="1"/>
  <c r="B1440" i="39"/>
  <c r="A1440" i="39"/>
  <c r="F1439" i="39"/>
  <c r="H1439" i="39" s="1"/>
  <c r="C1439" i="39"/>
  <c r="B1439" i="39"/>
  <c r="A1439" i="39"/>
  <c r="D1438" i="39"/>
  <c r="C1438" i="39"/>
  <c r="E1438" i="39" s="1"/>
  <c r="B1438" i="39"/>
  <c r="A1438" i="39"/>
  <c r="D1437" i="39"/>
  <c r="C1437" i="39"/>
  <c r="B1437" i="39"/>
  <c r="A1437" i="39"/>
  <c r="C1436" i="39"/>
  <c r="B1436" i="39"/>
  <c r="A1436" i="39"/>
  <c r="E1435" i="39"/>
  <c r="C1435" i="39"/>
  <c r="B1435" i="39"/>
  <c r="A1435" i="39"/>
  <c r="E1434" i="39"/>
  <c r="C1434" i="39"/>
  <c r="D1434" i="39" s="1"/>
  <c r="B1434" i="39"/>
  <c r="A1434" i="39"/>
  <c r="F1433" i="39"/>
  <c r="C1433" i="39"/>
  <c r="B1433" i="39"/>
  <c r="A1433" i="39"/>
  <c r="C1432" i="39"/>
  <c r="B1432" i="39"/>
  <c r="A1432" i="39"/>
  <c r="C1431" i="39"/>
  <c r="B1431" i="39"/>
  <c r="A1431" i="39"/>
  <c r="E1430" i="39"/>
  <c r="D1430" i="39"/>
  <c r="C1430" i="39"/>
  <c r="B1430" i="39"/>
  <c r="A1430" i="39"/>
  <c r="C1429" i="39"/>
  <c r="B1429" i="39"/>
  <c r="A1429" i="39"/>
  <c r="R1428" i="39"/>
  <c r="Q1428" i="39" s="1"/>
  <c r="E1428" i="39"/>
  <c r="C1428" i="39"/>
  <c r="B1428" i="39"/>
  <c r="A1428" i="39"/>
  <c r="R1427" i="39"/>
  <c r="Q1427" i="39" s="1"/>
  <c r="E1427" i="39"/>
  <c r="D1427" i="39"/>
  <c r="C1427" i="39"/>
  <c r="B1427" i="39"/>
  <c r="A1427" i="39"/>
  <c r="R1426" i="39"/>
  <c r="Q1426" i="39"/>
  <c r="D1426" i="39"/>
  <c r="C1426" i="39"/>
  <c r="E1426" i="39" s="1"/>
  <c r="B1426" i="39"/>
  <c r="A1426" i="39"/>
  <c r="D1425" i="39"/>
  <c r="C1425" i="39"/>
  <c r="B1425" i="39"/>
  <c r="A1425" i="39"/>
  <c r="E1424" i="39"/>
  <c r="C1424" i="39"/>
  <c r="B1424" i="39"/>
  <c r="A1424" i="39"/>
  <c r="E1423" i="39"/>
  <c r="C1423" i="39"/>
  <c r="B1423" i="39"/>
  <c r="A1423" i="39"/>
  <c r="C1422" i="39"/>
  <c r="D1422" i="39" s="1"/>
  <c r="B1422" i="39"/>
  <c r="A1422" i="39"/>
  <c r="F1421" i="39"/>
  <c r="H1421" i="39" s="1"/>
  <c r="C1421" i="39"/>
  <c r="B1421" i="39"/>
  <c r="A1421" i="39"/>
  <c r="C1420" i="39"/>
  <c r="B1420" i="39"/>
  <c r="A1420" i="39"/>
  <c r="F1419" i="39"/>
  <c r="H1419" i="39" s="1"/>
  <c r="D1419" i="39"/>
  <c r="C1419" i="39"/>
  <c r="B1419" i="39"/>
  <c r="A1419" i="39"/>
  <c r="E1418" i="39"/>
  <c r="D1418" i="39"/>
  <c r="C1418" i="39"/>
  <c r="B1418" i="39"/>
  <c r="A1418" i="39"/>
  <c r="C1417" i="39"/>
  <c r="B1417" i="39"/>
  <c r="A1417" i="39"/>
  <c r="C1416" i="39"/>
  <c r="B1416" i="39"/>
  <c r="A1416" i="39"/>
  <c r="E1415" i="39"/>
  <c r="D1415" i="39"/>
  <c r="C1415" i="39"/>
  <c r="B1415" i="39"/>
  <c r="A1415" i="39"/>
  <c r="E1414" i="39"/>
  <c r="C1414" i="39"/>
  <c r="D1414" i="39" s="1"/>
  <c r="B1414" i="39"/>
  <c r="A1414" i="39"/>
  <c r="F1413" i="39"/>
  <c r="C1413" i="39"/>
  <c r="B1413" i="39"/>
  <c r="A1413" i="39"/>
  <c r="C1412" i="39"/>
  <c r="B1412" i="39"/>
  <c r="A1412" i="39"/>
  <c r="C1411" i="39"/>
  <c r="B1411" i="39"/>
  <c r="A1411" i="39"/>
  <c r="D1410" i="39"/>
  <c r="C1410" i="39"/>
  <c r="E1410" i="39" s="1"/>
  <c r="B1410" i="39"/>
  <c r="A1410" i="39"/>
  <c r="D1409" i="39"/>
  <c r="C1409" i="39"/>
  <c r="B1409" i="39"/>
  <c r="A1409" i="39"/>
  <c r="E1408" i="39"/>
  <c r="C1408" i="39"/>
  <c r="B1408" i="39"/>
  <c r="A1408" i="39"/>
  <c r="E1407" i="39"/>
  <c r="C1407" i="39"/>
  <c r="B1407" i="39"/>
  <c r="A1407" i="39"/>
  <c r="C1406" i="39"/>
  <c r="D1406" i="39" s="1"/>
  <c r="B1406" i="39"/>
  <c r="A1406" i="39"/>
  <c r="H1405" i="39"/>
  <c r="F1405" i="39"/>
  <c r="C1405" i="39"/>
  <c r="B1405" i="39"/>
  <c r="A1405" i="39"/>
  <c r="F1404" i="39"/>
  <c r="C1404" i="39"/>
  <c r="B1404" i="39"/>
  <c r="A1404" i="39"/>
  <c r="F1403" i="39"/>
  <c r="H1403" i="39" s="1"/>
  <c r="D1403" i="39"/>
  <c r="C1403" i="39"/>
  <c r="B1403" i="39"/>
  <c r="A1403" i="39"/>
  <c r="E1402" i="39"/>
  <c r="D1402" i="39"/>
  <c r="C1402" i="39"/>
  <c r="B1402" i="39"/>
  <c r="A1402" i="39"/>
  <c r="C1401" i="39"/>
  <c r="B1401" i="39"/>
  <c r="A1401" i="39"/>
  <c r="C1400" i="39"/>
  <c r="B1400" i="39"/>
  <c r="A1400" i="39"/>
  <c r="E1399" i="39"/>
  <c r="D1399" i="39"/>
  <c r="C1399" i="39"/>
  <c r="B1399" i="39"/>
  <c r="A1399" i="39"/>
  <c r="E1398" i="39"/>
  <c r="C1398" i="39"/>
  <c r="D1398" i="39" s="1"/>
  <c r="B1398" i="39"/>
  <c r="A1398" i="39"/>
  <c r="C1397" i="39"/>
  <c r="B1397" i="39"/>
  <c r="A1397" i="39"/>
  <c r="C1396" i="39"/>
  <c r="B1396" i="39"/>
  <c r="A1396" i="39"/>
  <c r="C1395" i="39"/>
  <c r="B1395" i="39"/>
  <c r="A1395" i="39"/>
  <c r="D1394" i="39"/>
  <c r="C1394" i="39"/>
  <c r="E1394" i="39" s="1"/>
  <c r="B1394" i="39"/>
  <c r="A1394" i="39"/>
  <c r="D1393" i="39"/>
  <c r="C1393" i="39"/>
  <c r="B1393" i="39"/>
  <c r="A1393" i="39"/>
  <c r="E1392" i="39"/>
  <c r="C1392" i="39"/>
  <c r="B1392" i="39"/>
  <c r="A1392" i="39"/>
  <c r="E1391" i="39"/>
  <c r="C1391" i="39"/>
  <c r="B1391" i="39"/>
  <c r="A1391" i="39"/>
  <c r="C1390" i="39"/>
  <c r="D1390" i="39" s="1"/>
  <c r="B1390" i="39"/>
  <c r="A1390" i="39"/>
  <c r="F1389" i="39"/>
  <c r="H1389" i="39" s="1"/>
  <c r="C1389" i="39"/>
  <c r="B1389" i="39"/>
  <c r="A1389" i="39"/>
  <c r="C1388" i="39"/>
  <c r="B1388" i="39"/>
  <c r="A1388" i="39"/>
  <c r="F1387" i="39"/>
  <c r="H1387" i="39" s="1"/>
  <c r="D1387" i="39"/>
  <c r="C1387" i="39"/>
  <c r="B1387" i="39"/>
  <c r="A1387" i="39"/>
  <c r="E1386" i="39"/>
  <c r="D1386" i="39"/>
  <c r="C1386" i="39"/>
  <c r="B1386" i="39"/>
  <c r="A1386" i="39"/>
  <c r="R1385" i="39"/>
  <c r="C1385" i="39"/>
  <c r="B1385" i="39"/>
  <c r="A1385" i="39"/>
  <c r="R1384" i="39"/>
  <c r="Q1384" i="39" s="1"/>
  <c r="C1384" i="39"/>
  <c r="B1384" i="39"/>
  <c r="A1384" i="39"/>
  <c r="E1383" i="39"/>
  <c r="D1383" i="39"/>
  <c r="C1383" i="39"/>
  <c r="B1383" i="39"/>
  <c r="A1383" i="39"/>
  <c r="C1382" i="39"/>
  <c r="D1382" i="39" s="1"/>
  <c r="B1382" i="39"/>
  <c r="A1382" i="39"/>
  <c r="F1381" i="39"/>
  <c r="H1381" i="39" s="1"/>
  <c r="D1381" i="39"/>
  <c r="C1381" i="39"/>
  <c r="B1381" i="39"/>
  <c r="A1381" i="39"/>
  <c r="C1380" i="39"/>
  <c r="B1380" i="39"/>
  <c r="A1380" i="39"/>
  <c r="E1379" i="39"/>
  <c r="D1379" i="39"/>
  <c r="C1379" i="39"/>
  <c r="B1379" i="39"/>
  <c r="A1379" i="39"/>
  <c r="C1378" i="39"/>
  <c r="B1378" i="39"/>
  <c r="A1378" i="39"/>
  <c r="F1377" i="39"/>
  <c r="D1377" i="39"/>
  <c r="C1377" i="39"/>
  <c r="B1377" i="39"/>
  <c r="E1377" i="39" s="1"/>
  <c r="A1377" i="39"/>
  <c r="C1376" i="39"/>
  <c r="B1376" i="39"/>
  <c r="A1376" i="39"/>
  <c r="C1375" i="39"/>
  <c r="B1375" i="39"/>
  <c r="F1375" i="39" s="1"/>
  <c r="H1375" i="39" s="1"/>
  <c r="A1375" i="39"/>
  <c r="C1374" i="39"/>
  <c r="E1374" i="39" s="1"/>
  <c r="B1374" i="39"/>
  <c r="A1374" i="39"/>
  <c r="F1373" i="39"/>
  <c r="C1373" i="39"/>
  <c r="B1373" i="39"/>
  <c r="A1373" i="39"/>
  <c r="C1372" i="39"/>
  <c r="B1372" i="39"/>
  <c r="A1372" i="39"/>
  <c r="C1371" i="39"/>
  <c r="B1371" i="39"/>
  <c r="F1371" i="39" s="1"/>
  <c r="H1371" i="39" s="1"/>
  <c r="A1371" i="39"/>
  <c r="E1370" i="39"/>
  <c r="D1370" i="39"/>
  <c r="C1370" i="39"/>
  <c r="B1370" i="39"/>
  <c r="A1370" i="39"/>
  <c r="C1369" i="39"/>
  <c r="B1369" i="39"/>
  <c r="A1369" i="39"/>
  <c r="F1368" i="39"/>
  <c r="E1368" i="39"/>
  <c r="C1368" i="39"/>
  <c r="B1368" i="39"/>
  <c r="D1368" i="39" s="1"/>
  <c r="A1368" i="39"/>
  <c r="E1367" i="39"/>
  <c r="D1367" i="39"/>
  <c r="C1367" i="39"/>
  <c r="B1367" i="39"/>
  <c r="A1367" i="39"/>
  <c r="E1366" i="39"/>
  <c r="C1366" i="39"/>
  <c r="B1366" i="39"/>
  <c r="A1366" i="39"/>
  <c r="D1365" i="39"/>
  <c r="C1365" i="39"/>
  <c r="F1365" i="39" s="1"/>
  <c r="B1365" i="39"/>
  <c r="A1365" i="39"/>
  <c r="C1364" i="39"/>
  <c r="B1364" i="39"/>
  <c r="F1364" i="39" s="1"/>
  <c r="G1364" i="39" s="1"/>
  <c r="A1364" i="39"/>
  <c r="E1363" i="39"/>
  <c r="D1363" i="39"/>
  <c r="C1363" i="39"/>
  <c r="B1363" i="39"/>
  <c r="A1363" i="39"/>
  <c r="C1362" i="39"/>
  <c r="B1362" i="39"/>
  <c r="A1362" i="39"/>
  <c r="F1361" i="39"/>
  <c r="D1361" i="39"/>
  <c r="C1361" i="39"/>
  <c r="H1361" i="39" s="1"/>
  <c r="B1361" i="39"/>
  <c r="E1361" i="39" s="1"/>
  <c r="A1361" i="39"/>
  <c r="C1360" i="39"/>
  <c r="B1360" i="39"/>
  <c r="A1360" i="39"/>
  <c r="F1359" i="39"/>
  <c r="H1359" i="39" s="1"/>
  <c r="C1359" i="39"/>
  <c r="B1359" i="39"/>
  <c r="E1359" i="39" s="1"/>
  <c r="A1359" i="39"/>
  <c r="D1358" i="39"/>
  <c r="C1358" i="39"/>
  <c r="E1358" i="39" s="1"/>
  <c r="B1358" i="39"/>
  <c r="A1358" i="39"/>
  <c r="G1357" i="39"/>
  <c r="F1357" i="39"/>
  <c r="C1357" i="39"/>
  <c r="H1357" i="39" s="1"/>
  <c r="B1357" i="39"/>
  <c r="A1357" i="39"/>
  <c r="E1356" i="39"/>
  <c r="C1356" i="39"/>
  <c r="B1356" i="39"/>
  <c r="A1356" i="39"/>
  <c r="C1355" i="39"/>
  <c r="B1355" i="39"/>
  <c r="F1355" i="39" s="1"/>
  <c r="H1355" i="39" s="1"/>
  <c r="A1355" i="39"/>
  <c r="E1354" i="39"/>
  <c r="D1354" i="39"/>
  <c r="C1354" i="39"/>
  <c r="B1354" i="39"/>
  <c r="A1354" i="39"/>
  <c r="C1353" i="39"/>
  <c r="B1353" i="39"/>
  <c r="A1353" i="39"/>
  <c r="F1352" i="39"/>
  <c r="E1352" i="39"/>
  <c r="C1352" i="39"/>
  <c r="B1352" i="39"/>
  <c r="D1352" i="39" s="1"/>
  <c r="A1352" i="39"/>
  <c r="E1351" i="39"/>
  <c r="D1351" i="39"/>
  <c r="C1351" i="39"/>
  <c r="B1351" i="39"/>
  <c r="A1351" i="39"/>
  <c r="E1350" i="39"/>
  <c r="C1350" i="39"/>
  <c r="B1350" i="39"/>
  <c r="A1350" i="39"/>
  <c r="R1349" i="39"/>
  <c r="D1349" i="39"/>
  <c r="C1349" i="39"/>
  <c r="F1349" i="39" s="1"/>
  <c r="B1349" i="39"/>
  <c r="A1349" i="39"/>
  <c r="R1348" i="39"/>
  <c r="Q1348" i="39" s="1"/>
  <c r="C1348" i="39"/>
  <c r="B1348" i="39"/>
  <c r="F1348" i="39" s="1"/>
  <c r="G1348" i="39" s="1"/>
  <c r="A1348" i="39"/>
  <c r="E1347" i="39"/>
  <c r="D1347" i="39"/>
  <c r="C1347" i="39"/>
  <c r="B1347" i="39"/>
  <c r="A1347" i="39"/>
  <c r="C1346" i="39"/>
  <c r="B1346" i="39"/>
  <c r="A1346" i="39"/>
  <c r="F1345" i="39"/>
  <c r="D1345" i="39"/>
  <c r="C1345" i="39"/>
  <c r="H1345" i="39" s="1"/>
  <c r="B1345" i="39"/>
  <c r="E1345" i="39" s="1"/>
  <c r="A1345" i="39"/>
  <c r="C1344" i="39"/>
  <c r="B1344" i="39"/>
  <c r="A1344" i="39"/>
  <c r="F1343" i="39"/>
  <c r="H1343" i="39" s="1"/>
  <c r="C1343" i="39"/>
  <c r="B1343" i="39"/>
  <c r="E1343" i="39" s="1"/>
  <c r="A1343" i="39"/>
  <c r="D1342" i="39"/>
  <c r="C1342" i="39"/>
  <c r="E1342" i="39" s="1"/>
  <c r="B1342" i="39"/>
  <c r="A1342" i="39"/>
  <c r="G1341" i="39"/>
  <c r="F1341" i="39"/>
  <c r="C1341" i="39"/>
  <c r="H1341" i="39" s="1"/>
  <c r="B1341" i="39"/>
  <c r="A1341" i="39"/>
  <c r="E1340" i="39"/>
  <c r="C1340" i="39"/>
  <c r="B1340" i="39"/>
  <c r="A1340" i="39"/>
  <c r="C1339" i="39"/>
  <c r="B1339" i="39"/>
  <c r="F1339" i="39" s="1"/>
  <c r="H1339" i="39" s="1"/>
  <c r="A1339" i="39"/>
  <c r="E1338" i="39"/>
  <c r="D1338" i="39"/>
  <c r="C1338" i="39"/>
  <c r="B1338" i="39"/>
  <c r="A1338" i="39"/>
  <c r="C1337" i="39"/>
  <c r="B1337" i="39"/>
  <c r="A1337" i="39"/>
  <c r="F1336" i="39"/>
  <c r="E1336" i="39"/>
  <c r="C1336" i="39"/>
  <c r="B1336" i="39"/>
  <c r="D1336" i="39" s="1"/>
  <c r="A1336" i="39"/>
  <c r="E1335" i="39"/>
  <c r="D1335" i="39"/>
  <c r="C1335" i="39"/>
  <c r="B1335" i="39"/>
  <c r="A1335" i="39"/>
  <c r="E1334" i="39"/>
  <c r="C1334" i="39"/>
  <c r="B1334" i="39"/>
  <c r="A1334" i="39"/>
  <c r="H1333" i="39"/>
  <c r="C1333" i="39"/>
  <c r="F1333" i="39" s="1"/>
  <c r="B1333" i="39"/>
  <c r="A1333" i="39"/>
  <c r="F1332" i="39"/>
  <c r="C1332" i="39"/>
  <c r="B1332" i="39"/>
  <c r="A1332" i="39"/>
  <c r="E1331" i="39"/>
  <c r="D1331" i="39"/>
  <c r="C1331" i="39"/>
  <c r="B1331" i="39"/>
  <c r="A1331" i="39"/>
  <c r="C1330" i="39"/>
  <c r="B1330" i="39"/>
  <c r="A1330" i="39"/>
  <c r="F1329" i="39"/>
  <c r="D1329" i="39"/>
  <c r="C1329" i="39"/>
  <c r="H1329" i="39" s="1"/>
  <c r="B1329" i="39"/>
  <c r="E1329" i="39" s="1"/>
  <c r="A1329" i="39"/>
  <c r="C1328" i="39"/>
  <c r="B1328" i="39"/>
  <c r="A1328" i="39"/>
  <c r="E1327" i="39"/>
  <c r="C1327" i="39"/>
  <c r="B1327" i="39"/>
  <c r="A1327" i="39"/>
  <c r="C1326" i="39"/>
  <c r="E1326" i="39" s="1"/>
  <c r="B1326" i="39"/>
  <c r="A1326" i="39"/>
  <c r="C1325" i="39"/>
  <c r="B1325" i="39"/>
  <c r="A1325" i="39"/>
  <c r="C1324" i="39"/>
  <c r="B1324" i="39"/>
  <c r="A1324" i="39"/>
  <c r="F1323" i="39"/>
  <c r="H1323" i="39" s="1"/>
  <c r="C1323" i="39"/>
  <c r="B1323" i="39"/>
  <c r="A1323" i="39"/>
  <c r="E1322" i="39"/>
  <c r="D1322" i="39"/>
  <c r="C1322" i="39"/>
  <c r="B1322" i="39"/>
  <c r="A1322" i="39"/>
  <c r="R1321" i="39"/>
  <c r="C1321" i="39"/>
  <c r="B1321" i="39"/>
  <c r="A1321" i="39"/>
  <c r="R1320" i="39"/>
  <c r="Q1320" i="39"/>
  <c r="F1320" i="39"/>
  <c r="E1320" i="39"/>
  <c r="C1320" i="39"/>
  <c r="B1320" i="39"/>
  <c r="D1320" i="39" s="1"/>
  <c r="A1320" i="39"/>
  <c r="R1319" i="39"/>
  <c r="Q1319" i="39" s="1"/>
  <c r="E1319" i="39"/>
  <c r="D1319" i="39"/>
  <c r="C1319" i="39"/>
  <c r="B1319" i="39"/>
  <c r="A1319" i="39"/>
  <c r="E1318" i="39"/>
  <c r="C1318" i="39"/>
  <c r="B1318" i="39"/>
  <c r="A1318" i="39"/>
  <c r="H1317" i="39"/>
  <c r="D1317" i="39"/>
  <c r="C1317" i="39"/>
  <c r="F1317" i="39" s="1"/>
  <c r="B1317" i="39"/>
  <c r="A1317" i="39"/>
  <c r="F1316" i="39"/>
  <c r="C1316" i="39"/>
  <c r="B1316" i="39"/>
  <c r="A1316" i="39"/>
  <c r="E1315" i="39"/>
  <c r="D1315" i="39"/>
  <c r="C1315" i="39"/>
  <c r="B1315" i="39"/>
  <c r="A1315" i="39"/>
  <c r="C1314" i="39"/>
  <c r="B1314" i="39"/>
  <c r="A1314" i="39"/>
  <c r="F1313" i="39"/>
  <c r="D1313" i="39"/>
  <c r="C1313" i="39"/>
  <c r="B1313" i="39"/>
  <c r="E1313" i="39" s="1"/>
  <c r="A1313" i="39"/>
  <c r="C1312" i="39"/>
  <c r="B1312" i="39"/>
  <c r="A1312" i="39"/>
  <c r="E1311" i="39"/>
  <c r="C1311" i="39"/>
  <c r="B1311" i="39"/>
  <c r="A1311" i="39"/>
  <c r="C1310" i="39"/>
  <c r="E1310" i="39" s="1"/>
  <c r="B1310" i="39"/>
  <c r="A1310" i="39"/>
  <c r="C1309" i="39"/>
  <c r="B1309" i="39"/>
  <c r="A1309" i="39"/>
  <c r="E1308" i="39"/>
  <c r="C1308" i="39"/>
  <c r="B1308" i="39"/>
  <c r="A1308" i="39"/>
  <c r="F1307" i="39"/>
  <c r="H1307" i="39" s="1"/>
  <c r="C1307" i="39"/>
  <c r="B1307" i="39"/>
  <c r="A1307" i="39"/>
  <c r="E1306" i="39"/>
  <c r="D1306" i="39"/>
  <c r="C1306" i="39"/>
  <c r="B1306" i="39"/>
  <c r="A1306" i="39"/>
  <c r="C1305" i="39"/>
  <c r="B1305" i="39"/>
  <c r="A1305" i="39"/>
  <c r="F1304" i="39"/>
  <c r="E1304" i="39"/>
  <c r="C1304" i="39"/>
  <c r="B1304" i="39"/>
  <c r="D1304" i="39" s="1"/>
  <c r="A1304" i="39"/>
  <c r="E1303" i="39"/>
  <c r="D1303" i="39"/>
  <c r="C1303" i="39"/>
  <c r="B1303" i="39"/>
  <c r="A1303" i="39"/>
  <c r="E1302" i="39"/>
  <c r="C1302" i="39"/>
  <c r="B1302" i="39"/>
  <c r="A1302" i="39"/>
  <c r="D1301" i="39"/>
  <c r="C1301" i="39"/>
  <c r="F1301" i="39" s="1"/>
  <c r="B1301" i="39"/>
  <c r="A1301" i="39"/>
  <c r="C1300" i="39"/>
  <c r="B1300" i="39"/>
  <c r="A1300" i="39"/>
  <c r="E1299" i="39"/>
  <c r="D1299" i="39"/>
  <c r="C1299" i="39"/>
  <c r="B1299" i="39"/>
  <c r="A1299" i="39"/>
  <c r="C1298" i="39"/>
  <c r="B1298" i="39"/>
  <c r="A1298" i="39"/>
  <c r="F1297" i="39"/>
  <c r="D1297" i="39"/>
  <c r="C1297" i="39"/>
  <c r="B1297" i="39"/>
  <c r="E1297" i="39" s="1"/>
  <c r="A1297" i="39"/>
  <c r="C1296" i="39"/>
  <c r="B1296" i="39"/>
  <c r="A1296" i="39"/>
  <c r="C1295" i="39"/>
  <c r="B1295" i="39"/>
  <c r="F1295" i="39" s="1"/>
  <c r="H1295" i="39" s="1"/>
  <c r="A1295" i="39"/>
  <c r="D1294" i="39"/>
  <c r="C1294" i="39"/>
  <c r="E1294" i="39" s="1"/>
  <c r="B1294" i="39"/>
  <c r="A1294" i="39"/>
  <c r="R1293" i="39"/>
  <c r="G1293" i="39"/>
  <c r="F1293" i="39"/>
  <c r="C1293" i="39"/>
  <c r="B1293" i="39"/>
  <c r="A1293" i="39"/>
  <c r="E1292" i="39"/>
  <c r="C1292" i="39"/>
  <c r="B1292" i="39"/>
  <c r="A1292" i="39"/>
  <c r="R1291" i="39"/>
  <c r="R1292" i="39" s="1"/>
  <c r="Q1292" i="39" s="1"/>
  <c r="C1291" i="39"/>
  <c r="B1291" i="39"/>
  <c r="A1291" i="39"/>
  <c r="R1290" i="39"/>
  <c r="Q1290" i="39"/>
  <c r="E1290" i="39"/>
  <c r="C1290" i="39"/>
  <c r="B1290" i="39"/>
  <c r="A1290" i="39"/>
  <c r="C1289" i="39"/>
  <c r="F1289" i="39" s="1"/>
  <c r="B1289" i="39"/>
  <c r="A1289" i="39"/>
  <c r="C1288" i="39"/>
  <c r="B1288" i="39"/>
  <c r="A1288" i="39"/>
  <c r="E1287" i="39"/>
  <c r="D1287" i="39"/>
  <c r="C1287" i="39"/>
  <c r="B1287" i="39"/>
  <c r="A1287" i="39"/>
  <c r="C1286" i="39"/>
  <c r="B1286" i="39"/>
  <c r="A1286" i="39"/>
  <c r="F1285" i="39"/>
  <c r="D1285" i="39"/>
  <c r="C1285" i="39"/>
  <c r="H1285" i="39" s="1"/>
  <c r="B1285" i="39"/>
  <c r="E1285" i="39" s="1"/>
  <c r="A1285" i="39"/>
  <c r="C1284" i="39"/>
  <c r="B1284" i="39"/>
  <c r="A1284" i="39"/>
  <c r="C1283" i="39"/>
  <c r="B1283" i="39"/>
  <c r="F1283" i="39" s="1"/>
  <c r="H1283" i="39" s="1"/>
  <c r="A1283" i="39"/>
  <c r="C1282" i="39"/>
  <c r="E1282" i="39" s="1"/>
  <c r="B1282" i="39"/>
  <c r="A1282" i="39"/>
  <c r="F1281" i="39"/>
  <c r="C1281" i="39"/>
  <c r="B1281" i="39"/>
  <c r="A1281" i="39"/>
  <c r="C1280" i="39"/>
  <c r="B1280" i="39"/>
  <c r="F1280" i="39" s="1"/>
  <c r="A1280" i="39"/>
  <c r="E1279" i="39"/>
  <c r="D1279" i="39"/>
  <c r="C1279" i="39"/>
  <c r="B1279" i="39"/>
  <c r="A1279" i="39"/>
  <c r="D1278" i="39"/>
  <c r="C1278" i="39"/>
  <c r="E1278" i="39" s="1"/>
  <c r="B1278" i="39"/>
  <c r="A1278" i="39"/>
  <c r="C1277" i="39"/>
  <c r="B1277" i="39"/>
  <c r="A1277" i="39"/>
  <c r="E1276" i="39"/>
  <c r="C1276" i="39"/>
  <c r="B1276" i="39"/>
  <c r="A1276" i="39"/>
  <c r="E1275" i="39"/>
  <c r="D1275" i="39"/>
  <c r="C1275" i="39"/>
  <c r="B1275" i="39"/>
  <c r="A1275" i="39"/>
  <c r="C1274" i="39"/>
  <c r="E1274" i="39" s="1"/>
  <c r="B1274" i="39"/>
  <c r="A1274" i="39"/>
  <c r="F1273" i="39"/>
  <c r="C1273" i="39"/>
  <c r="B1273" i="39"/>
  <c r="A1273" i="39"/>
  <c r="C1272" i="39"/>
  <c r="B1272" i="39"/>
  <c r="F1272" i="39" s="1"/>
  <c r="A1272" i="39"/>
  <c r="E1271" i="39"/>
  <c r="D1271" i="39"/>
  <c r="C1271" i="39"/>
  <c r="B1271" i="39"/>
  <c r="A1271" i="39"/>
  <c r="D1270" i="39"/>
  <c r="C1270" i="39"/>
  <c r="E1270" i="39" s="1"/>
  <c r="B1270" i="39"/>
  <c r="A1270" i="39"/>
  <c r="C1269" i="39"/>
  <c r="B1269" i="39"/>
  <c r="A1269" i="39"/>
  <c r="E1268" i="39"/>
  <c r="C1268" i="39"/>
  <c r="B1268" i="39"/>
  <c r="A1268" i="39"/>
  <c r="E1267" i="39"/>
  <c r="D1267" i="39"/>
  <c r="C1267" i="39"/>
  <c r="B1267" i="39"/>
  <c r="A1267" i="39"/>
  <c r="C1266" i="39"/>
  <c r="E1266" i="39" s="1"/>
  <c r="B1266" i="39"/>
  <c r="A1266" i="39"/>
  <c r="R1265" i="39"/>
  <c r="F1265" i="39"/>
  <c r="C1265" i="39"/>
  <c r="B1265" i="39"/>
  <c r="A1265" i="39"/>
  <c r="R1264" i="39"/>
  <c r="Q1264" i="39"/>
  <c r="C1264" i="39"/>
  <c r="B1264" i="39"/>
  <c r="A1264" i="39"/>
  <c r="R1263" i="39"/>
  <c r="Q1263" i="39"/>
  <c r="E1263" i="39"/>
  <c r="D1263" i="39"/>
  <c r="C1263" i="39"/>
  <c r="B1263" i="39"/>
  <c r="A1263" i="39"/>
  <c r="R1262" i="39"/>
  <c r="Q1262" i="39"/>
  <c r="D1262" i="39"/>
  <c r="C1262" i="39"/>
  <c r="E1262" i="39" s="1"/>
  <c r="B1262" i="39"/>
  <c r="A1262" i="39"/>
  <c r="G1261" i="39"/>
  <c r="F1261" i="39"/>
  <c r="C1261" i="39"/>
  <c r="B1261" i="39"/>
  <c r="A1261" i="39"/>
  <c r="C1260" i="39"/>
  <c r="B1260" i="39"/>
  <c r="F1260" i="39" s="1"/>
  <c r="A1260" i="39"/>
  <c r="E1259" i="39"/>
  <c r="D1259" i="39"/>
  <c r="C1259" i="39"/>
  <c r="B1259" i="39"/>
  <c r="A1259" i="39"/>
  <c r="D1258" i="39"/>
  <c r="C1258" i="39"/>
  <c r="E1258" i="39" s="1"/>
  <c r="B1258" i="39"/>
  <c r="A1258" i="39"/>
  <c r="C1257" i="39"/>
  <c r="B1257" i="39"/>
  <c r="A1257" i="39"/>
  <c r="F1256" i="39"/>
  <c r="E1256" i="39"/>
  <c r="C1256" i="39"/>
  <c r="B1256" i="39"/>
  <c r="A1256" i="39"/>
  <c r="E1255" i="39"/>
  <c r="D1255" i="39"/>
  <c r="C1255" i="39"/>
  <c r="B1255" i="39"/>
  <c r="A1255" i="39"/>
  <c r="D1254" i="39"/>
  <c r="C1254" i="39"/>
  <c r="E1254" i="39" s="1"/>
  <c r="B1254" i="39"/>
  <c r="A1254" i="39"/>
  <c r="G1253" i="39"/>
  <c r="F1253" i="39"/>
  <c r="C1253" i="39"/>
  <c r="B1253" i="39"/>
  <c r="A1253" i="39"/>
  <c r="C1252" i="39"/>
  <c r="B1252" i="39"/>
  <c r="F1252" i="39" s="1"/>
  <c r="A1252" i="39"/>
  <c r="E1251" i="39"/>
  <c r="D1251" i="39"/>
  <c r="C1251" i="39"/>
  <c r="B1251" i="39"/>
  <c r="A1251" i="39"/>
  <c r="D1250" i="39"/>
  <c r="C1250" i="39"/>
  <c r="E1250" i="39" s="1"/>
  <c r="B1250" i="39"/>
  <c r="A1250" i="39"/>
  <c r="C1249" i="39"/>
  <c r="B1249" i="39"/>
  <c r="A1249" i="39"/>
  <c r="F1248" i="39"/>
  <c r="E1248" i="39"/>
  <c r="C1248" i="39"/>
  <c r="B1248" i="39"/>
  <c r="A1248" i="39"/>
  <c r="E1247" i="39"/>
  <c r="D1247" i="39"/>
  <c r="C1247" i="39"/>
  <c r="B1247" i="39"/>
  <c r="A1247" i="39"/>
  <c r="D1246" i="39"/>
  <c r="C1246" i="39"/>
  <c r="E1246" i="39" s="1"/>
  <c r="B1246" i="39"/>
  <c r="A1246" i="39"/>
  <c r="G1245" i="39"/>
  <c r="F1245" i="39"/>
  <c r="C1245" i="39"/>
  <c r="B1245" i="39"/>
  <c r="A1245" i="39"/>
  <c r="C1244" i="39"/>
  <c r="B1244" i="39"/>
  <c r="F1244" i="39" s="1"/>
  <c r="A1244" i="39"/>
  <c r="E1243" i="39"/>
  <c r="D1243" i="39"/>
  <c r="C1243" i="39"/>
  <c r="B1243" i="39"/>
  <c r="A1243" i="39"/>
  <c r="D1242" i="39"/>
  <c r="C1242" i="39"/>
  <c r="E1242" i="39" s="1"/>
  <c r="B1242" i="39"/>
  <c r="A1242" i="39"/>
  <c r="C1241" i="39"/>
  <c r="B1241" i="39"/>
  <c r="A1241" i="39"/>
  <c r="F1240" i="39"/>
  <c r="E1240" i="39"/>
  <c r="C1240" i="39"/>
  <c r="B1240" i="39"/>
  <c r="A1240" i="39"/>
  <c r="E1239" i="39"/>
  <c r="D1239" i="39"/>
  <c r="C1239" i="39"/>
  <c r="B1239" i="39"/>
  <c r="A1239" i="39"/>
  <c r="D1238" i="39"/>
  <c r="C1238" i="39"/>
  <c r="E1238" i="39" s="1"/>
  <c r="B1238" i="39"/>
  <c r="A1238" i="39"/>
  <c r="G1237" i="39"/>
  <c r="F1237" i="39"/>
  <c r="C1237" i="39"/>
  <c r="B1237" i="39"/>
  <c r="A1237" i="39"/>
  <c r="C1236" i="39"/>
  <c r="H1236" i="39" s="1"/>
  <c r="B1236" i="39"/>
  <c r="F1236" i="39" s="1"/>
  <c r="A1236" i="39"/>
  <c r="E1235" i="39"/>
  <c r="D1235" i="39"/>
  <c r="C1235" i="39"/>
  <c r="B1235" i="39"/>
  <c r="A1235" i="39"/>
  <c r="D1234" i="39"/>
  <c r="C1234" i="39"/>
  <c r="E1234" i="39" s="1"/>
  <c r="B1234" i="39"/>
  <c r="A1234" i="39"/>
  <c r="C1233" i="39"/>
  <c r="B1233" i="39"/>
  <c r="A1233" i="39"/>
  <c r="F1232" i="39"/>
  <c r="E1232" i="39"/>
  <c r="C1232" i="39"/>
  <c r="B1232" i="39"/>
  <c r="A1232" i="39"/>
  <c r="E1231" i="39"/>
  <c r="D1231" i="39"/>
  <c r="C1231" i="39"/>
  <c r="B1231" i="39"/>
  <c r="A1231" i="39"/>
  <c r="D1230" i="39"/>
  <c r="C1230" i="39"/>
  <c r="E1230" i="39" s="1"/>
  <c r="B1230" i="39"/>
  <c r="A1230" i="39"/>
  <c r="G1229" i="39"/>
  <c r="F1229" i="39"/>
  <c r="C1229" i="39"/>
  <c r="B1229" i="39"/>
  <c r="A1229" i="39"/>
  <c r="C1228" i="39"/>
  <c r="H1228" i="39" s="1"/>
  <c r="B1228" i="39"/>
  <c r="F1228" i="39" s="1"/>
  <c r="A1228" i="39"/>
  <c r="E1227" i="39"/>
  <c r="D1227" i="39"/>
  <c r="C1227" i="39"/>
  <c r="B1227" i="39"/>
  <c r="A1227" i="39"/>
  <c r="D1226" i="39"/>
  <c r="C1226" i="39"/>
  <c r="E1226" i="39" s="1"/>
  <c r="B1226" i="39"/>
  <c r="A1226" i="39"/>
  <c r="R1225" i="39"/>
  <c r="C1225" i="39"/>
  <c r="B1225" i="39"/>
  <c r="A1225" i="39"/>
  <c r="R1224" i="39"/>
  <c r="Q1224" i="39" s="1"/>
  <c r="F1224" i="39"/>
  <c r="E1224" i="39"/>
  <c r="C1224" i="39"/>
  <c r="B1224" i="39"/>
  <c r="A1224" i="39"/>
  <c r="E1223" i="39"/>
  <c r="D1223" i="39"/>
  <c r="C1223" i="39"/>
  <c r="B1223" i="39"/>
  <c r="A1223" i="39"/>
  <c r="D1222" i="39"/>
  <c r="C1222" i="39"/>
  <c r="E1222" i="39" s="1"/>
  <c r="B1222" i="39"/>
  <c r="A1222" i="39"/>
  <c r="G1221" i="39"/>
  <c r="F1221" i="39"/>
  <c r="C1221" i="39"/>
  <c r="B1221" i="39"/>
  <c r="A1221" i="39"/>
  <c r="C1220" i="39"/>
  <c r="H1220" i="39" s="1"/>
  <c r="B1220" i="39"/>
  <c r="F1220" i="39" s="1"/>
  <c r="A1220" i="39"/>
  <c r="E1219" i="39"/>
  <c r="D1219" i="39"/>
  <c r="C1219" i="39"/>
  <c r="B1219" i="39"/>
  <c r="A1219" i="39"/>
  <c r="D1218" i="39"/>
  <c r="C1218" i="39"/>
  <c r="E1218" i="39" s="1"/>
  <c r="B1218" i="39"/>
  <c r="A1218" i="39"/>
  <c r="C1217" i="39"/>
  <c r="B1217" i="39"/>
  <c r="A1217" i="39"/>
  <c r="F1216" i="39"/>
  <c r="E1216" i="39"/>
  <c r="C1216" i="39"/>
  <c r="B1216" i="39"/>
  <c r="A1216" i="39"/>
  <c r="E1215" i="39"/>
  <c r="D1215" i="39"/>
  <c r="C1215" i="39"/>
  <c r="B1215" i="39"/>
  <c r="A1215" i="39"/>
  <c r="D1214" i="39"/>
  <c r="C1214" i="39"/>
  <c r="B1214" i="39"/>
  <c r="A1214" i="39"/>
  <c r="G1213" i="39"/>
  <c r="F1213" i="39"/>
  <c r="C1213" i="39"/>
  <c r="B1213" i="39"/>
  <c r="A1213" i="39"/>
  <c r="C1212" i="39"/>
  <c r="B1212" i="39"/>
  <c r="F1212" i="39" s="1"/>
  <c r="A1212" i="39"/>
  <c r="E1211" i="39"/>
  <c r="D1211" i="39"/>
  <c r="C1211" i="39"/>
  <c r="B1211" i="39"/>
  <c r="A1211" i="39"/>
  <c r="D1210" i="39"/>
  <c r="C1210" i="39"/>
  <c r="B1210" i="39"/>
  <c r="E1210" i="39" s="1"/>
  <c r="A1210" i="39"/>
  <c r="C1209" i="39"/>
  <c r="B1209" i="39"/>
  <c r="A1209" i="39"/>
  <c r="F1208" i="39"/>
  <c r="E1208" i="39"/>
  <c r="C1208" i="39"/>
  <c r="B1208" i="39"/>
  <c r="A1208" i="39"/>
  <c r="E1207" i="39"/>
  <c r="D1207" i="39"/>
  <c r="C1207" i="39"/>
  <c r="B1207" i="39"/>
  <c r="A1207" i="39"/>
  <c r="D1206" i="39"/>
  <c r="C1206" i="39"/>
  <c r="B1206" i="39"/>
  <c r="A1206" i="39"/>
  <c r="G1205" i="39"/>
  <c r="F1205" i="39"/>
  <c r="C1205" i="39"/>
  <c r="B1205" i="39"/>
  <c r="A1205" i="39"/>
  <c r="C1204" i="39"/>
  <c r="H1204" i="39" s="1"/>
  <c r="B1204" i="39"/>
  <c r="F1204" i="39" s="1"/>
  <c r="A1204" i="39"/>
  <c r="E1203" i="39"/>
  <c r="D1203" i="39"/>
  <c r="C1203" i="39"/>
  <c r="B1203" i="39"/>
  <c r="A1203" i="39"/>
  <c r="D1202" i="39"/>
  <c r="C1202" i="39"/>
  <c r="B1202" i="39"/>
  <c r="E1202" i="39" s="1"/>
  <c r="A1202" i="39"/>
  <c r="C1201" i="39"/>
  <c r="B1201" i="39"/>
  <c r="A1201" i="39"/>
  <c r="F1200" i="39"/>
  <c r="E1200" i="39"/>
  <c r="C1200" i="39"/>
  <c r="B1200" i="39"/>
  <c r="A1200" i="39"/>
  <c r="E1199" i="39"/>
  <c r="D1199" i="39"/>
  <c r="C1199" i="39"/>
  <c r="B1199" i="39"/>
  <c r="A1199" i="39"/>
  <c r="D1198" i="39"/>
  <c r="C1198" i="39"/>
  <c r="B1198" i="39"/>
  <c r="A1198" i="39"/>
  <c r="G1197" i="39"/>
  <c r="F1197" i="39"/>
  <c r="C1197" i="39"/>
  <c r="B1197" i="39"/>
  <c r="A1197" i="39"/>
  <c r="C1196" i="39"/>
  <c r="B1196" i="39"/>
  <c r="F1196" i="39" s="1"/>
  <c r="A1196" i="39"/>
  <c r="E1195" i="39"/>
  <c r="D1195" i="39"/>
  <c r="C1195" i="39"/>
  <c r="B1195" i="39"/>
  <c r="A1195" i="39"/>
  <c r="D1194" i="39"/>
  <c r="C1194" i="39"/>
  <c r="B1194" i="39"/>
  <c r="E1194" i="39" s="1"/>
  <c r="A1194" i="39"/>
  <c r="C1193" i="39"/>
  <c r="B1193" i="39"/>
  <c r="A1193" i="39"/>
  <c r="F1192" i="39"/>
  <c r="E1192" i="39"/>
  <c r="C1192" i="39"/>
  <c r="B1192" i="39"/>
  <c r="A1192" i="39"/>
  <c r="E1191" i="39"/>
  <c r="D1191" i="39"/>
  <c r="C1191" i="39"/>
  <c r="B1191" i="39"/>
  <c r="A1191" i="39"/>
  <c r="D1190" i="39"/>
  <c r="C1190" i="39"/>
  <c r="E1190" i="39" s="1"/>
  <c r="B1190" i="39"/>
  <c r="A1190" i="39"/>
  <c r="D1189" i="39"/>
  <c r="C1189" i="39"/>
  <c r="B1189" i="39"/>
  <c r="E1189" i="39" s="1"/>
  <c r="A1189" i="39"/>
  <c r="C1188" i="39"/>
  <c r="B1188" i="39"/>
  <c r="D1188" i="39" s="1"/>
  <c r="A1188" i="39"/>
  <c r="F1187" i="39"/>
  <c r="H1187" i="39" s="1"/>
  <c r="C1187" i="39"/>
  <c r="B1187" i="39"/>
  <c r="A1187" i="39"/>
  <c r="E1186" i="39"/>
  <c r="D1186" i="39"/>
  <c r="C1186" i="39"/>
  <c r="B1186" i="39"/>
  <c r="A1186" i="39"/>
  <c r="D1185" i="39"/>
  <c r="C1185" i="39"/>
  <c r="B1185" i="39"/>
  <c r="E1185" i="39" s="1"/>
  <c r="A1185" i="39"/>
  <c r="C1184" i="39"/>
  <c r="B1184" i="39"/>
  <c r="D1184" i="39" s="1"/>
  <c r="A1184" i="39"/>
  <c r="R1183" i="39"/>
  <c r="F1183" i="39"/>
  <c r="H1183" i="39" s="1"/>
  <c r="C1183" i="39"/>
  <c r="B1183" i="39"/>
  <c r="A1183" i="39"/>
  <c r="R1182" i="39"/>
  <c r="Q1182" i="39"/>
  <c r="E1182" i="39"/>
  <c r="D1182" i="39"/>
  <c r="C1182" i="39"/>
  <c r="B1182" i="39"/>
  <c r="A1182" i="39"/>
  <c r="D1181" i="39"/>
  <c r="C1181" i="39"/>
  <c r="B1181" i="39"/>
  <c r="E1181" i="39" s="1"/>
  <c r="A1181" i="39"/>
  <c r="C1180" i="39"/>
  <c r="B1180" i="39"/>
  <c r="A1180" i="39"/>
  <c r="F1179" i="39"/>
  <c r="H1179" i="39" s="1"/>
  <c r="C1179" i="39"/>
  <c r="B1179" i="39"/>
  <c r="A1179" i="39"/>
  <c r="E1178" i="39"/>
  <c r="D1178" i="39"/>
  <c r="C1178" i="39"/>
  <c r="B1178" i="39"/>
  <c r="A1178" i="39"/>
  <c r="D1177" i="39"/>
  <c r="C1177" i="39"/>
  <c r="B1177" i="39"/>
  <c r="E1177" i="39" s="1"/>
  <c r="A1177" i="39"/>
  <c r="C1176" i="39"/>
  <c r="B1176" i="39"/>
  <c r="A1176" i="39"/>
  <c r="F1175" i="39"/>
  <c r="H1175" i="39" s="1"/>
  <c r="C1175" i="39"/>
  <c r="B1175" i="39"/>
  <c r="A1175" i="39"/>
  <c r="E1174" i="39"/>
  <c r="D1174" i="39"/>
  <c r="C1174" i="39"/>
  <c r="B1174" i="39"/>
  <c r="A1174" i="39"/>
  <c r="D1173" i="39"/>
  <c r="C1173" i="39"/>
  <c r="B1173" i="39"/>
  <c r="E1173" i="39" s="1"/>
  <c r="A1173" i="39"/>
  <c r="C1172" i="39"/>
  <c r="B1172" i="39"/>
  <c r="A1172" i="39"/>
  <c r="F1171" i="39"/>
  <c r="H1171" i="39" s="1"/>
  <c r="C1171" i="39"/>
  <c r="B1171" i="39"/>
  <c r="A1171" i="39"/>
  <c r="E1170" i="39"/>
  <c r="D1170" i="39"/>
  <c r="C1170" i="39"/>
  <c r="B1170" i="39"/>
  <c r="A1170" i="39"/>
  <c r="D1169" i="39"/>
  <c r="C1169" i="39"/>
  <c r="B1169" i="39"/>
  <c r="E1169" i="39" s="1"/>
  <c r="A1169" i="39"/>
  <c r="C1168" i="39"/>
  <c r="B1168" i="39"/>
  <c r="A1168" i="39"/>
  <c r="F1167" i="39"/>
  <c r="H1167" i="39" s="1"/>
  <c r="C1167" i="39"/>
  <c r="B1167" i="39"/>
  <c r="A1167" i="39"/>
  <c r="E1166" i="39"/>
  <c r="D1166" i="39"/>
  <c r="C1166" i="39"/>
  <c r="B1166" i="39"/>
  <c r="A1166" i="39"/>
  <c r="D1165" i="39"/>
  <c r="C1165" i="39"/>
  <c r="B1165" i="39"/>
  <c r="E1165" i="39" s="1"/>
  <c r="A1165" i="39"/>
  <c r="C1164" i="39"/>
  <c r="B1164" i="39"/>
  <c r="A1164" i="39"/>
  <c r="F1163" i="39"/>
  <c r="H1163" i="39" s="1"/>
  <c r="C1163" i="39"/>
  <c r="B1163" i="39"/>
  <c r="A1163" i="39"/>
  <c r="E1162" i="39"/>
  <c r="D1162" i="39"/>
  <c r="C1162" i="39"/>
  <c r="B1162" i="39"/>
  <c r="A1162" i="39"/>
  <c r="D1161" i="39"/>
  <c r="C1161" i="39"/>
  <c r="B1161" i="39"/>
  <c r="E1161" i="39" s="1"/>
  <c r="A1161" i="39"/>
  <c r="C1160" i="39"/>
  <c r="B1160" i="39"/>
  <c r="A1160" i="39"/>
  <c r="F1159" i="39"/>
  <c r="H1159" i="39" s="1"/>
  <c r="C1159" i="39"/>
  <c r="B1159" i="39"/>
  <c r="A1159" i="39"/>
  <c r="E1158" i="39"/>
  <c r="D1158" i="39"/>
  <c r="C1158" i="39"/>
  <c r="B1158" i="39"/>
  <c r="A1158" i="39"/>
  <c r="D1157" i="39"/>
  <c r="C1157" i="39"/>
  <c r="B1157" i="39"/>
  <c r="E1157" i="39" s="1"/>
  <c r="A1157" i="39"/>
  <c r="C1156" i="39"/>
  <c r="B1156" i="39"/>
  <c r="A1156" i="39"/>
  <c r="F1155" i="39"/>
  <c r="H1155" i="39" s="1"/>
  <c r="C1155" i="39"/>
  <c r="B1155" i="39"/>
  <c r="A1155" i="39"/>
  <c r="E1154" i="39"/>
  <c r="D1154" i="39"/>
  <c r="C1154" i="39"/>
  <c r="B1154" i="39"/>
  <c r="A1154" i="39"/>
  <c r="D1153" i="39"/>
  <c r="C1153" i="39"/>
  <c r="B1153" i="39"/>
  <c r="E1153" i="39" s="1"/>
  <c r="A1153" i="39"/>
  <c r="R1152" i="39"/>
  <c r="R1153" i="39" s="1"/>
  <c r="C1152" i="39"/>
  <c r="B1152" i="39"/>
  <c r="D1152" i="39" s="1"/>
  <c r="A1152" i="39"/>
  <c r="R1151" i="39"/>
  <c r="Q1151" i="39" s="1"/>
  <c r="C1151" i="39"/>
  <c r="B1151" i="39"/>
  <c r="F1151" i="39" s="1"/>
  <c r="H1151" i="39" s="1"/>
  <c r="A1151" i="39"/>
  <c r="E1150" i="39"/>
  <c r="D1150" i="39"/>
  <c r="C1150" i="39"/>
  <c r="B1150" i="39"/>
  <c r="A1150" i="39"/>
  <c r="D1149" i="39"/>
  <c r="C1149" i="39"/>
  <c r="B1149" i="39"/>
  <c r="E1149" i="39" s="1"/>
  <c r="A1149" i="39"/>
  <c r="C1148" i="39"/>
  <c r="B1148" i="39"/>
  <c r="D1148" i="39" s="1"/>
  <c r="A1148" i="39"/>
  <c r="C1147" i="39"/>
  <c r="B1147" i="39"/>
  <c r="F1147" i="39" s="1"/>
  <c r="H1147" i="39" s="1"/>
  <c r="A1147" i="39"/>
  <c r="E1146" i="39"/>
  <c r="D1146" i="39"/>
  <c r="C1146" i="39"/>
  <c r="B1146" i="39"/>
  <c r="A1146" i="39"/>
  <c r="D1145" i="39"/>
  <c r="C1145" i="39"/>
  <c r="B1145" i="39"/>
  <c r="E1145" i="39" s="1"/>
  <c r="A1145" i="39"/>
  <c r="C1144" i="39"/>
  <c r="B1144" i="39"/>
  <c r="D1144" i="39" s="1"/>
  <c r="A1144" i="39"/>
  <c r="C1143" i="39"/>
  <c r="B1143" i="39"/>
  <c r="F1143" i="39" s="1"/>
  <c r="H1143" i="39" s="1"/>
  <c r="A1143" i="39"/>
  <c r="E1142" i="39"/>
  <c r="D1142" i="39"/>
  <c r="C1142" i="39"/>
  <c r="B1142" i="39"/>
  <c r="A1142" i="39"/>
  <c r="D1141" i="39"/>
  <c r="C1141" i="39"/>
  <c r="B1141" i="39"/>
  <c r="E1141" i="39" s="1"/>
  <c r="A1141" i="39"/>
  <c r="C1140" i="39"/>
  <c r="B1140" i="39"/>
  <c r="D1140" i="39" s="1"/>
  <c r="A1140" i="39"/>
  <c r="C1139" i="39"/>
  <c r="B1139" i="39"/>
  <c r="F1139" i="39" s="1"/>
  <c r="H1139" i="39" s="1"/>
  <c r="A1139" i="39"/>
  <c r="E1138" i="39"/>
  <c r="D1138" i="39"/>
  <c r="C1138" i="39"/>
  <c r="B1138" i="39"/>
  <c r="A1138" i="39"/>
  <c r="D1137" i="39"/>
  <c r="C1137" i="39"/>
  <c r="B1137" i="39"/>
  <c r="E1137" i="39" s="1"/>
  <c r="A1137" i="39"/>
  <c r="C1136" i="39"/>
  <c r="B1136" i="39"/>
  <c r="D1136" i="39" s="1"/>
  <c r="A1136" i="39"/>
  <c r="C1135" i="39"/>
  <c r="B1135" i="39"/>
  <c r="F1135" i="39" s="1"/>
  <c r="H1135" i="39" s="1"/>
  <c r="A1135" i="39"/>
  <c r="E1134" i="39"/>
  <c r="D1134" i="39"/>
  <c r="C1134" i="39"/>
  <c r="B1134" i="39"/>
  <c r="A1134" i="39"/>
  <c r="D1133" i="39"/>
  <c r="C1133" i="39"/>
  <c r="B1133" i="39"/>
  <c r="E1133" i="39" s="1"/>
  <c r="A1133" i="39"/>
  <c r="C1132" i="39"/>
  <c r="B1132" i="39"/>
  <c r="D1132" i="39" s="1"/>
  <c r="A1132" i="39"/>
  <c r="C1131" i="39"/>
  <c r="B1131" i="39"/>
  <c r="F1131" i="39" s="1"/>
  <c r="H1131" i="39" s="1"/>
  <c r="A1131" i="39"/>
  <c r="E1130" i="39"/>
  <c r="D1130" i="39"/>
  <c r="C1130" i="39"/>
  <c r="B1130" i="39"/>
  <c r="A1130" i="39"/>
  <c r="D1129" i="39"/>
  <c r="C1129" i="39"/>
  <c r="B1129" i="39"/>
  <c r="E1129" i="39" s="1"/>
  <c r="A1129" i="39"/>
  <c r="C1128" i="39"/>
  <c r="B1128" i="39"/>
  <c r="D1128" i="39" s="1"/>
  <c r="A1128" i="39"/>
  <c r="C1127" i="39"/>
  <c r="B1127" i="39"/>
  <c r="F1127" i="39" s="1"/>
  <c r="H1127" i="39" s="1"/>
  <c r="A1127" i="39"/>
  <c r="E1126" i="39"/>
  <c r="D1126" i="39"/>
  <c r="C1126" i="39"/>
  <c r="B1126" i="39"/>
  <c r="A1126" i="39"/>
  <c r="D1125" i="39"/>
  <c r="C1125" i="39"/>
  <c r="B1125" i="39"/>
  <c r="E1125" i="39" s="1"/>
  <c r="A1125" i="39"/>
  <c r="C1124" i="39"/>
  <c r="B1124" i="39"/>
  <c r="D1124" i="39" s="1"/>
  <c r="A1124" i="39"/>
  <c r="C1123" i="39"/>
  <c r="B1123" i="39"/>
  <c r="F1123" i="39" s="1"/>
  <c r="H1123" i="39" s="1"/>
  <c r="A1123" i="39"/>
  <c r="E1122" i="39"/>
  <c r="D1122" i="39"/>
  <c r="C1122" i="39"/>
  <c r="B1122" i="39"/>
  <c r="A1122" i="39"/>
  <c r="D1121" i="39"/>
  <c r="C1121" i="39"/>
  <c r="B1121" i="39"/>
  <c r="E1121" i="39" s="1"/>
  <c r="A1121" i="39"/>
  <c r="C1120" i="39"/>
  <c r="B1120" i="39"/>
  <c r="D1120" i="39" s="1"/>
  <c r="A1120" i="39"/>
  <c r="R1119" i="39"/>
  <c r="C1119" i="39"/>
  <c r="B1119" i="39"/>
  <c r="F1119" i="39" s="1"/>
  <c r="H1119" i="39" s="1"/>
  <c r="A1119" i="39"/>
  <c r="Q1118" i="39"/>
  <c r="E1118" i="39"/>
  <c r="D1118" i="39"/>
  <c r="C1118" i="39"/>
  <c r="B1118" i="39"/>
  <c r="A1118" i="39"/>
  <c r="R1117" i="39"/>
  <c r="R1118" i="39" s="1"/>
  <c r="D1117" i="39"/>
  <c r="C1117" i="39"/>
  <c r="B1117" i="39"/>
  <c r="E1117" i="39" s="1"/>
  <c r="A1117" i="39"/>
  <c r="R1116" i="39"/>
  <c r="Q1116" i="39" s="1"/>
  <c r="C1116" i="39"/>
  <c r="B1116" i="39"/>
  <c r="D1116" i="39" s="1"/>
  <c r="A1116" i="39"/>
  <c r="R1115" i="39"/>
  <c r="Q1115" i="39" s="1"/>
  <c r="F1115" i="39"/>
  <c r="H1115" i="39" s="1"/>
  <c r="C1115" i="39"/>
  <c r="B1115" i="39"/>
  <c r="A1115" i="39"/>
  <c r="E1114" i="39"/>
  <c r="D1114" i="39"/>
  <c r="C1114" i="39"/>
  <c r="B1114" i="39"/>
  <c r="A1114" i="39"/>
  <c r="R1113" i="39"/>
  <c r="R1114" i="39" s="1"/>
  <c r="Q1114" i="39" s="1"/>
  <c r="D1113" i="39"/>
  <c r="C1113" i="39"/>
  <c r="B1113" i="39"/>
  <c r="E1113" i="39" s="1"/>
  <c r="A1113" i="39"/>
  <c r="C1112" i="39"/>
  <c r="B1112" i="39"/>
  <c r="A1112" i="39"/>
  <c r="F1111" i="39"/>
  <c r="H1111" i="39" s="1"/>
  <c r="C1111" i="39"/>
  <c r="B1111" i="39"/>
  <c r="A1111" i="39"/>
  <c r="E1110" i="39"/>
  <c r="D1110" i="39"/>
  <c r="C1110" i="39"/>
  <c r="B1110" i="39"/>
  <c r="A1110" i="39"/>
  <c r="D1109" i="39"/>
  <c r="C1109" i="39"/>
  <c r="B1109" i="39"/>
  <c r="E1109" i="39" s="1"/>
  <c r="A1109" i="39"/>
  <c r="C1108" i="39"/>
  <c r="B1108" i="39"/>
  <c r="A1108" i="39"/>
  <c r="F1107" i="39"/>
  <c r="H1107" i="39" s="1"/>
  <c r="C1107" i="39"/>
  <c r="B1107" i="39"/>
  <c r="A1107" i="39"/>
  <c r="E1106" i="39"/>
  <c r="D1106" i="39"/>
  <c r="C1106" i="39"/>
  <c r="B1106" i="39"/>
  <c r="A1106" i="39"/>
  <c r="D1105" i="39"/>
  <c r="C1105" i="39"/>
  <c r="B1105" i="39"/>
  <c r="E1105" i="39" s="1"/>
  <c r="A1105" i="39"/>
  <c r="C1104" i="39"/>
  <c r="B1104" i="39"/>
  <c r="A1104" i="39"/>
  <c r="F1103" i="39"/>
  <c r="H1103" i="39" s="1"/>
  <c r="C1103" i="39"/>
  <c r="B1103" i="39"/>
  <c r="A1103" i="39"/>
  <c r="E1102" i="39"/>
  <c r="D1102" i="39"/>
  <c r="C1102" i="39"/>
  <c r="B1102" i="39"/>
  <c r="A1102" i="39"/>
  <c r="D1101" i="39"/>
  <c r="C1101" i="39"/>
  <c r="B1101" i="39"/>
  <c r="E1101" i="39" s="1"/>
  <c r="A1101" i="39"/>
  <c r="C1100" i="39"/>
  <c r="B1100" i="39"/>
  <c r="A1100" i="39"/>
  <c r="F1099" i="39"/>
  <c r="H1099" i="39" s="1"/>
  <c r="C1099" i="39"/>
  <c r="B1099" i="39"/>
  <c r="A1099" i="39"/>
  <c r="E1098" i="39"/>
  <c r="D1098" i="39"/>
  <c r="C1098" i="39"/>
  <c r="B1098" i="39"/>
  <c r="A1098" i="39"/>
  <c r="D1097" i="39"/>
  <c r="C1097" i="39"/>
  <c r="B1097" i="39"/>
  <c r="E1097" i="39" s="1"/>
  <c r="A1097" i="39"/>
  <c r="C1096" i="39"/>
  <c r="B1096" i="39"/>
  <c r="A1096" i="39"/>
  <c r="F1095" i="39"/>
  <c r="H1095" i="39" s="1"/>
  <c r="C1095" i="39"/>
  <c r="B1095" i="39"/>
  <c r="E1095" i="39" s="1"/>
  <c r="A1095" i="39"/>
  <c r="E1094" i="39"/>
  <c r="D1094" i="39"/>
  <c r="C1094" i="39"/>
  <c r="B1094" i="39"/>
  <c r="A1094" i="39"/>
  <c r="D1093" i="39"/>
  <c r="C1093" i="39"/>
  <c r="B1093" i="39"/>
  <c r="E1093" i="39" s="1"/>
  <c r="A1093" i="39"/>
  <c r="G1092" i="39"/>
  <c r="C1092" i="39"/>
  <c r="B1092" i="39"/>
  <c r="F1092" i="39" s="1"/>
  <c r="A1092" i="39"/>
  <c r="F1091" i="39"/>
  <c r="H1091" i="39" s="1"/>
  <c r="E1091" i="39"/>
  <c r="C1091" i="39"/>
  <c r="B1091" i="39"/>
  <c r="A1091" i="39"/>
  <c r="E1090" i="39"/>
  <c r="D1090" i="39"/>
  <c r="C1090" i="39"/>
  <c r="B1090" i="39"/>
  <c r="A1090" i="39"/>
  <c r="C1089" i="39"/>
  <c r="D1089" i="39" s="1"/>
  <c r="B1089" i="39"/>
  <c r="E1089" i="39" s="1"/>
  <c r="A1089" i="39"/>
  <c r="C1088" i="39"/>
  <c r="B1088" i="39"/>
  <c r="A1088" i="39"/>
  <c r="R1087" i="39"/>
  <c r="Q1087" i="39" s="1"/>
  <c r="F1087" i="39"/>
  <c r="H1087" i="39" s="1"/>
  <c r="C1087" i="39"/>
  <c r="B1087" i="39"/>
  <c r="E1087" i="39" s="1"/>
  <c r="A1087" i="39"/>
  <c r="R1086" i="39"/>
  <c r="Q1086" i="39"/>
  <c r="E1086" i="39"/>
  <c r="D1086" i="39"/>
  <c r="C1086" i="39"/>
  <c r="B1086" i="39"/>
  <c r="A1086" i="39"/>
  <c r="R1085" i="39"/>
  <c r="Q1085" i="39" s="1"/>
  <c r="C1085" i="39"/>
  <c r="D1085" i="39" s="1"/>
  <c r="B1085" i="39"/>
  <c r="E1085" i="39" s="1"/>
  <c r="A1085" i="39"/>
  <c r="R1084" i="39"/>
  <c r="Q1084" i="39" s="1"/>
  <c r="C1084" i="39"/>
  <c r="B1084" i="39"/>
  <c r="A1084" i="39"/>
  <c r="F1083" i="39"/>
  <c r="H1083" i="39" s="1"/>
  <c r="E1083" i="39"/>
  <c r="C1083" i="39"/>
  <c r="B1083" i="39"/>
  <c r="A1083" i="39"/>
  <c r="E1082" i="39"/>
  <c r="D1082" i="39"/>
  <c r="C1082" i="39"/>
  <c r="B1082" i="39"/>
  <c r="A1082" i="39"/>
  <c r="C1081" i="39"/>
  <c r="D1081" i="39" s="1"/>
  <c r="B1081" i="39"/>
  <c r="A1081" i="39"/>
  <c r="F1080" i="39"/>
  <c r="G1080" i="39" s="1"/>
  <c r="C1080" i="39"/>
  <c r="B1080" i="39"/>
  <c r="A1080" i="39"/>
  <c r="C1079" i="39"/>
  <c r="B1079" i="39"/>
  <c r="A1079" i="39"/>
  <c r="E1078" i="39"/>
  <c r="D1078" i="39"/>
  <c r="C1078" i="39"/>
  <c r="B1078" i="39"/>
  <c r="A1078" i="39"/>
  <c r="C1077" i="39"/>
  <c r="D1077" i="39" s="1"/>
  <c r="B1077" i="39"/>
  <c r="E1077" i="39" s="1"/>
  <c r="A1077" i="39"/>
  <c r="C1076" i="39"/>
  <c r="B1076" i="39"/>
  <c r="A1076" i="39"/>
  <c r="F1075" i="39"/>
  <c r="H1075" i="39" s="1"/>
  <c r="E1075" i="39"/>
  <c r="C1075" i="39"/>
  <c r="B1075" i="39"/>
  <c r="A1075" i="39"/>
  <c r="E1074" i="39"/>
  <c r="D1074" i="39"/>
  <c r="C1074" i="39"/>
  <c r="B1074" i="39"/>
  <c r="A1074" i="39"/>
  <c r="C1073" i="39"/>
  <c r="D1073" i="39" s="1"/>
  <c r="B1073" i="39"/>
  <c r="A1073" i="39"/>
  <c r="F1072" i="39"/>
  <c r="G1072" i="39" s="1"/>
  <c r="C1072" i="39"/>
  <c r="B1072" i="39"/>
  <c r="A1072" i="39"/>
  <c r="C1071" i="39"/>
  <c r="B1071" i="39"/>
  <c r="A1071" i="39"/>
  <c r="E1070" i="39"/>
  <c r="D1070" i="39"/>
  <c r="C1070" i="39"/>
  <c r="B1070" i="39"/>
  <c r="A1070" i="39"/>
  <c r="C1069" i="39"/>
  <c r="D1069" i="39" s="1"/>
  <c r="B1069" i="39"/>
  <c r="E1069" i="39" s="1"/>
  <c r="A1069" i="39"/>
  <c r="R1068" i="39"/>
  <c r="C1068" i="39"/>
  <c r="B1068" i="39"/>
  <c r="A1068" i="39"/>
  <c r="F1067" i="39"/>
  <c r="H1067" i="39" s="1"/>
  <c r="E1067" i="39"/>
  <c r="C1067" i="39"/>
  <c r="B1067" i="39"/>
  <c r="A1067" i="39"/>
  <c r="Q1066" i="39"/>
  <c r="E1066" i="39"/>
  <c r="D1066" i="39"/>
  <c r="C1066" i="39"/>
  <c r="B1066" i="39"/>
  <c r="A1066" i="39"/>
  <c r="R1065" i="39"/>
  <c r="R1066" i="39" s="1"/>
  <c r="R1067" i="39" s="1"/>
  <c r="Q1067" i="39" s="1"/>
  <c r="D1065" i="39"/>
  <c r="C1065" i="39"/>
  <c r="B1065" i="39"/>
  <c r="E1065" i="39" s="1"/>
  <c r="A1065" i="39"/>
  <c r="R1064" i="39"/>
  <c r="Q1064" i="39" s="1"/>
  <c r="C1064" i="39"/>
  <c r="B1064" i="39"/>
  <c r="A1064" i="39"/>
  <c r="F1063" i="39"/>
  <c r="H1063" i="39" s="1"/>
  <c r="E1063" i="39"/>
  <c r="C1063" i="39"/>
  <c r="B1063" i="39"/>
  <c r="A1063" i="39"/>
  <c r="E1062" i="39"/>
  <c r="D1062" i="39"/>
  <c r="C1062" i="39"/>
  <c r="B1062" i="39"/>
  <c r="A1062" i="39"/>
  <c r="R1061" i="39"/>
  <c r="R1062" i="39" s="1"/>
  <c r="Q1062" i="39" s="1"/>
  <c r="D1061" i="39"/>
  <c r="C1061" i="39"/>
  <c r="B1061" i="39"/>
  <c r="A1061" i="39"/>
  <c r="G1060" i="39"/>
  <c r="F1060" i="39"/>
  <c r="C1060" i="39"/>
  <c r="B1060" i="39"/>
  <c r="A1060" i="39"/>
  <c r="C1059" i="39"/>
  <c r="B1059" i="39"/>
  <c r="A1059" i="39"/>
  <c r="E1058" i="39"/>
  <c r="D1058" i="39"/>
  <c r="C1058" i="39"/>
  <c r="B1058" i="39"/>
  <c r="A1058" i="39"/>
  <c r="C1057" i="39"/>
  <c r="D1057" i="39" s="1"/>
  <c r="B1057" i="39"/>
  <c r="E1057" i="39" s="1"/>
  <c r="A1057" i="39"/>
  <c r="C1056" i="39"/>
  <c r="B1056" i="39"/>
  <c r="A1056" i="39"/>
  <c r="F1055" i="39"/>
  <c r="H1055" i="39" s="1"/>
  <c r="E1055" i="39"/>
  <c r="C1055" i="39"/>
  <c r="B1055" i="39"/>
  <c r="A1055" i="39"/>
  <c r="E1054" i="39"/>
  <c r="D1054" i="39"/>
  <c r="C1054" i="39"/>
  <c r="B1054" i="39"/>
  <c r="A1054" i="39"/>
  <c r="D1053" i="39"/>
  <c r="C1053" i="39"/>
  <c r="B1053" i="39"/>
  <c r="A1053" i="39"/>
  <c r="G1052" i="39"/>
  <c r="F1052" i="39"/>
  <c r="C1052" i="39"/>
  <c r="B1052" i="39"/>
  <c r="A1052" i="39"/>
  <c r="C1051" i="39"/>
  <c r="B1051" i="39"/>
  <c r="A1051" i="39"/>
  <c r="E1050" i="39"/>
  <c r="D1050" i="39"/>
  <c r="C1050" i="39"/>
  <c r="B1050" i="39"/>
  <c r="A1050" i="39"/>
  <c r="C1049" i="39"/>
  <c r="D1049" i="39" s="1"/>
  <c r="B1049" i="39"/>
  <c r="E1049" i="39" s="1"/>
  <c r="A1049" i="39"/>
  <c r="C1048" i="39"/>
  <c r="B1048" i="39"/>
  <c r="A1048" i="39"/>
  <c r="F1047" i="39"/>
  <c r="H1047" i="39" s="1"/>
  <c r="E1047" i="39"/>
  <c r="C1047" i="39"/>
  <c r="B1047" i="39"/>
  <c r="A1047" i="39"/>
  <c r="E1046" i="39"/>
  <c r="D1046" i="39"/>
  <c r="C1046" i="39"/>
  <c r="B1046" i="39"/>
  <c r="A1046" i="39"/>
  <c r="D1045" i="39"/>
  <c r="C1045" i="39"/>
  <c r="B1045" i="39"/>
  <c r="A1045" i="39"/>
  <c r="G1044" i="39"/>
  <c r="F1044" i="39"/>
  <c r="C1044" i="39"/>
  <c r="B1044" i="39"/>
  <c r="A1044" i="39"/>
  <c r="C1043" i="39"/>
  <c r="B1043" i="39"/>
  <c r="A1043" i="39"/>
  <c r="E1042" i="39"/>
  <c r="D1042" i="39"/>
  <c r="C1042" i="39"/>
  <c r="B1042" i="39"/>
  <c r="A1042" i="39"/>
  <c r="C1041" i="39"/>
  <c r="D1041" i="39" s="1"/>
  <c r="B1041" i="39"/>
  <c r="E1041" i="39" s="1"/>
  <c r="A1041" i="39"/>
  <c r="C1040" i="39"/>
  <c r="B1040" i="39"/>
  <c r="A1040" i="39"/>
  <c r="F1039" i="39"/>
  <c r="H1039" i="39" s="1"/>
  <c r="E1039" i="39"/>
  <c r="C1039" i="39"/>
  <c r="B1039" i="39"/>
  <c r="A1039" i="39"/>
  <c r="E1038" i="39"/>
  <c r="D1038" i="39"/>
  <c r="C1038" i="39"/>
  <c r="B1038" i="39"/>
  <c r="A1038" i="39"/>
  <c r="D1037" i="39"/>
  <c r="C1037" i="39"/>
  <c r="B1037" i="39"/>
  <c r="A1037" i="39"/>
  <c r="G1036" i="39"/>
  <c r="F1036" i="39"/>
  <c r="C1036" i="39"/>
  <c r="B1036" i="39"/>
  <c r="A1036" i="39"/>
  <c r="C1035" i="39"/>
  <c r="B1035" i="39"/>
  <c r="A1035" i="39"/>
  <c r="E1034" i="39"/>
  <c r="D1034" i="39"/>
  <c r="C1034" i="39"/>
  <c r="B1034" i="39"/>
  <c r="A1034" i="39"/>
  <c r="D1033" i="39"/>
  <c r="C1033" i="39"/>
  <c r="B1033" i="39"/>
  <c r="E1033" i="39" s="1"/>
  <c r="A1033" i="39"/>
  <c r="R1032" i="39"/>
  <c r="C1032" i="39"/>
  <c r="B1032" i="39"/>
  <c r="A1032" i="39"/>
  <c r="R1031" i="39"/>
  <c r="Q1031" i="39" s="1"/>
  <c r="F1031" i="39"/>
  <c r="H1031" i="39" s="1"/>
  <c r="E1031" i="39"/>
  <c r="C1031" i="39"/>
  <c r="B1031" i="39"/>
  <c r="A1031" i="39"/>
  <c r="R1030" i="39"/>
  <c r="Q1030" i="39"/>
  <c r="E1030" i="39"/>
  <c r="D1030" i="39"/>
  <c r="C1030" i="39"/>
  <c r="B1030" i="39"/>
  <c r="A1030" i="39"/>
  <c r="R1029" i="39"/>
  <c r="Q1029" i="39" s="1"/>
  <c r="C1029" i="39"/>
  <c r="D1029" i="39" s="1"/>
  <c r="B1029" i="39"/>
  <c r="E1029" i="39" s="1"/>
  <c r="A1029" i="39"/>
  <c r="R1028" i="39"/>
  <c r="Q1028" i="39" s="1"/>
  <c r="C1028" i="39"/>
  <c r="B1028" i="39"/>
  <c r="A1028" i="39"/>
  <c r="F1027" i="39"/>
  <c r="H1027" i="39" s="1"/>
  <c r="E1027" i="39"/>
  <c r="C1027" i="39"/>
  <c r="B1027" i="39"/>
  <c r="A1027" i="39"/>
  <c r="E1026" i="39"/>
  <c r="D1026" i="39"/>
  <c r="C1026" i="39"/>
  <c r="B1026" i="39"/>
  <c r="A1026" i="39"/>
  <c r="D1025" i="39"/>
  <c r="C1025" i="39"/>
  <c r="B1025" i="39"/>
  <c r="A1025" i="39"/>
  <c r="G1024" i="39"/>
  <c r="F1024" i="39"/>
  <c r="C1024" i="39"/>
  <c r="B1024" i="39"/>
  <c r="A1024" i="39"/>
  <c r="C1023" i="39"/>
  <c r="B1023" i="39"/>
  <c r="A1023" i="39"/>
  <c r="E1022" i="39"/>
  <c r="D1022" i="39"/>
  <c r="C1022" i="39"/>
  <c r="B1022" i="39"/>
  <c r="A1022" i="39"/>
  <c r="C1021" i="39"/>
  <c r="D1021" i="39" s="1"/>
  <c r="B1021" i="39"/>
  <c r="E1021" i="39" s="1"/>
  <c r="A1021" i="39"/>
  <c r="C1020" i="39"/>
  <c r="B1020" i="39"/>
  <c r="A1020" i="39"/>
  <c r="F1019" i="39"/>
  <c r="H1019" i="39" s="1"/>
  <c r="E1019" i="39"/>
  <c r="C1019" i="39"/>
  <c r="B1019" i="39"/>
  <c r="A1019" i="39"/>
  <c r="E1018" i="39"/>
  <c r="D1018" i="39"/>
  <c r="C1018" i="39"/>
  <c r="B1018" i="39"/>
  <c r="A1018" i="39"/>
  <c r="D1017" i="39"/>
  <c r="C1017" i="39"/>
  <c r="B1017" i="39"/>
  <c r="A1017" i="39"/>
  <c r="G1016" i="39"/>
  <c r="F1016" i="39"/>
  <c r="C1016" i="39"/>
  <c r="B1016" i="39"/>
  <c r="A1016" i="39"/>
  <c r="C1015" i="39"/>
  <c r="B1015" i="39"/>
  <c r="A1015" i="39"/>
  <c r="E1014" i="39"/>
  <c r="D1014" i="39"/>
  <c r="C1014" i="39"/>
  <c r="B1014" i="39"/>
  <c r="A1014" i="39"/>
  <c r="C1013" i="39"/>
  <c r="D1013" i="39" s="1"/>
  <c r="B1013" i="39"/>
  <c r="E1013" i="39" s="1"/>
  <c r="A1013" i="39"/>
  <c r="C1012" i="39"/>
  <c r="B1012" i="39"/>
  <c r="A1012" i="39"/>
  <c r="F1011" i="39"/>
  <c r="H1011" i="39" s="1"/>
  <c r="E1011" i="39"/>
  <c r="C1011" i="39"/>
  <c r="B1011" i="39"/>
  <c r="A1011" i="39"/>
  <c r="E1010" i="39"/>
  <c r="D1010" i="39"/>
  <c r="C1010" i="39"/>
  <c r="B1010" i="39"/>
  <c r="A1010" i="39"/>
  <c r="D1009" i="39"/>
  <c r="C1009" i="39"/>
  <c r="B1009" i="39"/>
  <c r="A1009" i="39"/>
  <c r="G1008" i="39"/>
  <c r="F1008" i="39"/>
  <c r="C1008" i="39"/>
  <c r="B1008" i="39"/>
  <c r="A1008" i="39"/>
  <c r="C1007" i="39"/>
  <c r="B1007" i="39"/>
  <c r="A1007" i="39"/>
  <c r="E1006" i="39"/>
  <c r="D1006" i="39"/>
  <c r="C1006" i="39"/>
  <c r="B1006" i="39"/>
  <c r="A1006" i="39"/>
  <c r="C1005" i="39"/>
  <c r="D1005" i="39" s="1"/>
  <c r="B1005" i="39"/>
  <c r="E1005" i="39" s="1"/>
  <c r="A1005" i="39"/>
  <c r="C1004" i="39"/>
  <c r="B1004" i="39"/>
  <c r="A1004" i="39"/>
  <c r="F1003" i="39"/>
  <c r="H1003" i="39" s="1"/>
  <c r="E1003" i="39"/>
  <c r="C1003" i="39"/>
  <c r="B1003" i="39"/>
  <c r="A1003" i="39"/>
  <c r="E1002" i="39"/>
  <c r="D1002" i="39"/>
  <c r="C1002" i="39"/>
  <c r="B1002" i="39"/>
  <c r="A1002" i="39"/>
  <c r="D1001" i="39"/>
  <c r="C1001" i="39"/>
  <c r="B1001" i="39"/>
  <c r="A1001" i="39"/>
  <c r="G1000" i="39"/>
  <c r="F1000" i="39"/>
  <c r="C1000" i="39"/>
  <c r="B1000" i="39"/>
  <c r="A1000" i="39"/>
  <c r="C999" i="39"/>
  <c r="B999" i="39"/>
  <c r="A999" i="39"/>
  <c r="E998" i="39"/>
  <c r="D998" i="39"/>
  <c r="C998" i="39"/>
  <c r="B998" i="39"/>
  <c r="A998" i="39"/>
  <c r="C997" i="39"/>
  <c r="D997" i="39" s="1"/>
  <c r="B997" i="39"/>
  <c r="E997" i="39" s="1"/>
  <c r="A997" i="39"/>
  <c r="C996" i="39"/>
  <c r="B996" i="39"/>
  <c r="A996" i="39"/>
  <c r="F995" i="39"/>
  <c r="H995" i="39" s="1"/>
  <c r="E995" i="39"/>
  <c r="C995" i="39"/>
  <c r="B995" i="39"/>
  <c r="A995" i="39"/>
  <c r="E994" i="39"/>
  <c r="D994" i="39"/>
  <c r="C994" i="39"/>
  <c r="B994" i="39"/>
  <c r="A994" i="39"/>
  <c r="D993" i="39"/>
  <c r="C993" i="39"/>
  <c r="B993" i="39"/>
  <c r="A993" i="39"/>
  <c r="G992" i="39"/>
  <c r="F992" i="39"/>
  <c r="C992" i="39"/>
  <c r="B992" i="39"/>
  <c r="A992" i="39"/>
  <c r="C991" i="39"/>
  <c r="B991" i="39"/>
  <c r="A991" i="39"/>
  <c r="E990" i="39"/>
  <c r="D990" i="39"/>
  <c r="C990" i="39"/>
  <c r="B990" i="39"/>
  <c r="A990" i="39"/>
  <c r="C989" i="39"/>
  <c r="D989" i="39" s="1"/>
  <c r="B989" i="39"/>
  <c r="E989" i="39" s="1"/>
  <c r="A989" i="39"/>
  <c r="C988" i="39"/>
  <c r="B988" i="39"/>
  <c r="A988" i="39"/>
  <c r="F987" i="39"/>
  <c r="H987" i="39" s="1"/>
  <c r="E987" i="39"/>
  <c r="C987" i="39"/>
  <c r="B987" i="39"/>
  <c r="A987" i="39"/>
  <c r="E986" i="39"/>
  <c r="D986" i="39"/>
  <c r="C986" i="39"/>
  <c r="B986" i="39"/>
  <c r="A986" i="39"/>
  <c r="D985" i="39"/>
  <c r="C985" i="39"/>
  <c r="B985" i="39"/>
  <c r="A985" i="39"/>
  <c r="G984" i="39"/>
  <c r="F984" i="39"/>
  <c r="C984" i="39"/>
  <c r="B984" i="39"/>
  <c r="A984" i="39"/>
  <c r="C983" i="39"/>
  <c r="B983" i="39"/>
  <c r="A983" i="39"/>
  <c r="E982" i="39"/>
  <c r="D982" i="39"/>
  <c r="C982" i="39"/>
  <c r="B982" i="39"/>
  <c r="A982" i="39"/>
  <c r="C981" i="39"/>
  <c r="D981" i="39" s="1"/>
  <c r="B981" i="39"/>
  <c r="E981" i="39" s="1"/>
  <c r="A981" i="39"/>
  <c r="C980" i="39"/>
  <c r="B980" i="39"/>
  <c r="A980" i="39"/>
  <c r="F979" i="39"/>
  <c r="H979" i="39" s="1"/>
  <c r="E979" i="39"/>
  <c r="C979" i="39"/>
  <c r="B979" i="39"/>
  <c r="A979" i="39"/>
  <c r="E978" i="39"/>
  <c r="D978" i="39"/>
  <c r="C978" i="39"/>
  <c r="B978" i="39"/>
  <c r="A978" i="39"/>
  <c r="D977" i="39"/>
  <c r="C977" i="39"/>
  <c r="B977" i="39"/>
  <c r="A977" i="39"/>
  <c r="G976" i="39"/>
  <c r="F976" i="39"/>
  <c r="C976" i="39"/>
  <c r="B976" i="39"/>
  <c r="A976" i="39"/>
  <c r="C975" i="39"/>
  <c r="B975" i="39"/>
  <c r="A975" i="39"/>
  <c r="E974" i="39"/>
  <c r="D974" i="39"/>
  <c r="C974" i="39"/>
  <c r="B974" i="39"/>
  <c r="A974" i="39"/>
  <c r="C973" i="39"/>
  <c r="D973" i="39" s="1"/>
  <c r="B973" i="39"/>
  <c r="E973" i="39" s="1"/>
  <c r="A973" i="39"/>
  <c r="R972" i="39"/>
  <c r="C972" i="39"/>
  <c r="B972" i="39"/>
  <c r="A972" i="39"/>
  <c r="R971" i="39"/>
  <c r="Q971" i="39" s="1"/>
  <c r="E971" i="39"/>
  <c r="C971" i="39"/>
  <c r="B971" i="39"/>
  <c r="F971" i="39" s="1"/>
  <c r="H971" i="39" s="1"/>
  <c r="A971" i="39"/>
  <c r="R970" i="39"/>
  <c r="Q970" i="39"/>
  <c r="E970" i="39"/>
  <c r="D970" i="39"/>
  <c r="C970" i="39"/>
  <c r="B970" i="39"/>
  <c r="A970" i="39"/>
  <c r="R969" i="39"/>
  <c r="Q969" i="39" s="1"/>
  <c r="C969" i="39"/>
  <c r="D969" i="39" s="1"/>
  <c r="B969" i="39"/>
  <c r="E969" i="39" s="1"/>
  <c r="A969" i="39"/>
  <c r="C968" i="39"/>
  <c r="B968" i="39"/>
  <c r="A968" i="39"/>
  <c r="F967" i="39"/>
  <c r="H967" i="39" s="1"/>
  <c r="E967" i="39"/>
  <c r="C967" i="39"/>
  <c r="B967" i="39"/>
  <c r="A967" i="39"/>
  <c r="E966" i="39"/>
  <c r="D966" i="39"/>
  <c r="C966" i="39"/>
  <c r="B966" i="39"/>
  <c r="A966" i="39"/>
  <c r="C965" i="39"/>
  <c r="B965" i="39"/>
  <c r="A965" i="39"/>
  <c r="F964" i="39"/>
  <c r="G964" i="39" s="1"/>
  <c r="C964" i="39"/>
  <c r="B964" i="39"/>
  <c r="A964" i="39"/>
  <c r="C963" i="39"/>
  <c r="B963" i="39"/>
  <c r="A963" i="39"/>
  <c r="E962" i="39"/>
  <c r="D962" i="39"/>
  <c r="C962" i="39"/>
  <c r="B962" i="39"/>
  <c r="A962" i="39"/>
  <c r="C961" i="39"/>
  <c r="D961" i="39" s="1"/>
  <c r="B961" i="39"/>
  <c r="E961" i="39" s="1"/>
  <c r="A961" i="39"/>
  <c r="C960" i="39"/>
  <c r="B960" i="39"/>
  <c r="A960" i="39"/>
  <c r="F959" i="39"/>
  <c r="H959" i="39" s="1"/>
  <c r="E959" i="39"/>
  <c r="C959" i="39"/>
  <c r="B959" i="39"/>
  <c r="A959" i="39"/>
  <c r="E958" i="39"/>
  <c r="D958" i="39"/>
  <c r="C958" i="39"/>
  <c r="B958" i="39"/>
  <c r="A958" i="39"/>
  <c r="C957" i="39"/>
  <c r="B957" i="39"/>
  <c r="A957" i="39"/>
  <c r="F956" i="39"/>
  <c r="G956" i="39" s="1"/>
  <c r="C956" i="39"/>
  <c r="B956" i="39"/>
  <c r="A956" i="39"/>
  <c r="C955" i="39"/>
  <c r="B955" i="39"/>
  <c r="A955" i="39"/>
  <c r="E954" i="39"/>
  <c r="D954" i="39"/>
  <c r="C954" i="39"/>
  <c r="B954" i="39"/>
  <c r="A954" i="39"/>
  <c r="C953" i="39"/>
  <c r="D953" i="39" s="1"/>
  <c r="B953" i="39"/>
  <c r="E953" i="39" s="1"/>
  <c r="A953" i="39"/>
  <c r="C952" i="39"/>
  <c r="B952" i="39"/>
  <c r="A952" i="39"/>
  <c r="F951" i="39"/>
  <c r="H951" i="39" s="1"/>
  <c r="E951" i="39"/>
  <c r="C951" i="39"/>
  <c r="B951" i="39"/>
  <c r="A951" i="39"/>
  <c r="E950" i="39"/>
  <c r="D950" i="39"/>
  <c r="C950" i="39"/>
  <c r="B950" i="39"/>
  <c r="A950" i="39"/>
  <c r="C949" i="39"/>
  <c r="B949" i="39"/>
  <c r="A949" i="39"/>
  <c r="F948" i="39"/>
  <c r="G948" i="39" s="1"/>
  <c r="C948" i="39"/>
  <c r="B948" i="39"/>
  <c r="A948" i="39"/>
  <c r="C947" i="39"/>
  <c r="B947" i="39"/>
  <c r="A947" i="39"/>
  <c r="E946" i="39"/>
  <c r="D946" i="39"/>
  <c r="C946" i="39"/>
  <c r="B946" i="39"/>
  <c r="A946" i="39"/>
  <c r="C945" i="39"/>
  <c r="D945" i="39" s="1"/>
  <c r="B945" i="39"/>
  <c r="E945" i="39" s="1"/>
  <c r="A945" i="39"/>
  <c r="C944" i="39"/>
  <c r="B944" i="39"/>
  <c r="A944" i="39"/>
  <c r="F943" i="39"/>
  <c r="H943" i="39" s="1"/>
  <c r="E943" i="39"/>
  <c r="C943" i="39"/>
  <c r="B943" i="39"/>
  <c r="A943" i="39"/>
  <c r="E942" i="39"/>
  <c r="D942" i="39"/>
  <c r="C942" i="39"/>
  <c r="B942" i="39"/>
  <c r="A942" i="39"/>
  <c r="C941" i="39"/>
  <c r="B941" i="39"/>
  <c r="A941" i="39"/>
  <c r="F940" i="39"/>
  <c r="G940" i="39" s="1"/>
  <c r="C940" i="39"/>
  <c r="B940" i="39"/>
  <c r="A940" i="39"/>
  <c r="C939" i="39"/>
  <c r="B939" i="39"/>
  <c r="A939" i="39"/>
  <c r="E938" i="39"/>
  <c r="D938" i="39"/>
  <c r="C938" i="39"/>
  <c r="B938" i="39"/>
  <c r="A938" i="39"/>
  <c r="C937" i="39"/>
  <c r="D937" i="39" s="1"/>
  <c r="B937" i="39"/>
  <c r="E937" i="39" s="1"/>
  <c r="A937" i="39"/>
  <c r="C936" i="39"/>
  <c r="B936" i="39"/>
  <c r="A936" i="39"/>
  <c r="F935" i="39"/>
  <c r="H935" i="39" s="1"/>
  <c r="E935" i="39"/>
  <c r="C935" i="39"/>
  <c r="B935" i="39"/>
  <c r="A935" i="39"/>
  <c r="E934" i="39"/>
  <c r="D934" i="39"/>
  <c r="C934" i="39"/>
  <c r="B934" i="39"/>
  <c r="A934" i="39"/>
  <c r="C933" i="39"/>
  <c r="B933" i="39"/>
  <c r="A933" i="39"/>
  <c r="F932" i="39"/>
  <c r="G932" i="39" s="1"/>
  <c r="C932" i="39"/>
  <c r="B932" i="39"/>
  <c r="A932" i="39"/>
  <c r="C931" i="39"/>
  <c r="B931" i="39"/>
  <c r="A931" i="39"/>
  <c r="E930" i="39"/>
  <c r="D930" i="39"/>
  <c r="C930" i="39"/>
  <c r="B930" i="39"/>
  <c r="A930" i="39"/>
  <c r="R929" i="39"/>
  <c r="R930" i="39" s="1"/>
  <c r="Q930" i="39" s="1"/>
  <c r="C929" i="39"/>
  <c r="D929" i="39" s="1"/>
  <c r="B929" i="39"/>
  <c r="E929" i="39" s="1"/>
  <c r="A929" i="39"/>
  <c r="R928" i="39"/>
  <c r="Q928" i="39" s="1"/>
  <c r="F928" i="39"/>
  <c r="C928" i="39"/>
  <c r="B928" i="39"/>
  <c r="A928" i="39"/>
  <c r="C927" i="39"/>
  <c r="B927" i="39"/>
  <c r="F927" i="39" s="1"/>
  <c r="H927" i="39" s="1"/>
  <c r="A927" i="39"/>
  <c r="Q926" i="39"/>
  <c r="E926" i="39"/>
  <c r="D926" i="39"/>
  <c r="C926" i="39"/>
  <c r="B926" i="39"/>
  <c r="A926" i="39"/>
  <c r="R925" i="39"/>
  <c r="R926" i="39" s="1"/>
  <c r="R927" i="39" s="1"/>
  <c r="Q927" i="39" s="1"/>
  <c r="D925" i="39"/>
  <c r="C925" i="39"/>
  <c r="B925" i="39"/>
  <c r="E925" i="39" s="1"/>
  <c r="A925" i="39"/>
  <c r="C924" i="39"/>
  <c r="B924" i="39"/>
  <c r="A924" i="39"/>
  <c r="F923" i="39"/>
  <c r="H923" i="39" s="1"/>
  <c r="E923" i="39"/>
  <c r="C923" i="39"/>
  <c r="B923" i="39"/>
  <c r="A923" i="39"/>
  <c r="E922" i="39"/>
  <c r="D922" i="39"/>
  <c r="C922" i="39"/>
  <c r="B922" i="39"/>
  <c r="A922" i="39"/>
  <c r="C921" i="39"/>
  <c r="B921" i="39"/>
  <c r="A921" i="39"/>
  <c r="F920" i="39"/>
  <c r="G920" i="39" s="1"/>
  <c r="C920" i="39"/>
  <c r="B920" i="39"/>
  <c r="A920" i="39"/>
  <c r="C919" i="39"/>
  <c r="B919" i="39"/>
  <c r="A919" i="39"/>
  <c r="E918" i="39"/>
  <c r="D918" i="39"/>
  <c r="C918" i="39"/>
  <c r="B918" i="39"/>
  <c r="A918" i="39"/>
  <c r="D917" i="39"/>
  <c r="C917" i="39"/>
  <c r="B917" i="39"/>
  <c r="E917" i="39" s="1"/>
  <c r="A917" i="39"/>
  <c r="C916" i="39"/>
  <c r="B916" i="39"/>
  <c r="A916" i="39"/>
  <c r="F915" i="39"/>
  <c r="H915" i="39" s="1"/>
  <c r="E915" i="39"/>
  <c r="C915" i="39"/>
  <c r="B915" i="39"/>
  <c r="A915" i="39"/>
  <c r="E914" i="39"/>
  <c r="D914" i="39"/>
  <c r="C914" i="39"/>
  <c r="B914" i="39"/>
  <c r="A914" i="39"/>
  <c r="D913" i="39"/>
  <c r="C913" i="39"/>
  <c r="B913" i="39"/>
  <c r="A913" i="39"/>
  <c r="G912" i="39"/>
  <c r="F912" i="39"/>
  <c r="C912" i="39"/>
  <c r="B912" i="39"/>
  <c r="A912" i="39"/>
  <c r="C911" i="39"/>
  <c r="B911" i="39"/>
  <c r="A911" i="39"/>
  <c r="E910" i="39"/>
  <c r="D910" i="39"/>
  <c r="C910" i="39"/>
  <c r="B910" i="39"/>
  <c r="A910" i="39"/>
  <c r="D909" i="39"/>
  <c r="C909" i="39"/>
  <c r="B909" i="39"/>
  <c r="E909" i="39" s="1"/>
  <c r="A909" i="39"/>
  <c r="C908" i="39"/>
  <c r="B908" i="39"/>
  <c r="A908" i="39"/>
  <c r="F907" i="39"/>
  <c r="H907" i="39" s="1"/>
  <c r="E907" i="39"/>
  <c r="C907" i="39"/>
  <c r="B907" i="39"/>
  <c r="A907" i="39"/>
  <c r="E906" i="39"/>
  <c r="D906" i="39"/>
  <c r="C906" i="39"/>
  <c r="B906" i="39"/>
  <c r="A906" i="39"/>
  <c r="D905" i="39"/>
  <c r="C905" i="39"/>
  <c r="B905" i="39"/>
  <c r="A905" i="39"/>
  <c r="G904" i="39"/>
  <c r="F904" i="39"/>
  <c r="C904" i="39"/>
  <c r="B904" i="39"/>
  <c r="A904" i="39"/>
  <c r="C903" i="39"/>
  <c r="B903" i="39"/>
  <c r="A903" i="39"/>
  <c r="E902" i="39"/>
  <c r="D902" i="39"/>
  <c r="C902" i="39"/>
  <c r="B902" i="39"/>
  <c r="A902" i="39"/>
  <c r="D901" i="39"/>
  <c r="C901" i="39"/>
  <c r="B901" i="39"/>
  <c r="E901" i="39" s="1"/>
  <c r="A901" i="39"/>
  <c r="C900" i="39"/>
  <c r="B900" i="39"/>
  <c r="A900" i="39"/>
  <c r="F899" i="39"/>
  <c r="H899" i="39" s="1"/>
  <c r="E899" i="39"/>
  <c r="C899" i="39"/>
  <c r="B899" i="39"/>
  <c r="A899" i="39"/>
  <c r="E898" i="39"/>
  <c r="D898" i="39"/>
  <c r="C898" i="39"/>
  <c r="B898" i="39"/>
  <c r="A898" i="39"/>
  <c r="C897" i="39"/>
  <c r="B897" i="39"/>
  <c r="A897" i="39"/>
  <c r="F896" i="39"/>
  <c r="G896" i="39" s="1"/>
  <c r="C896" i="39"/>
  <c r="B896" i="39"/>
  <c r="A896" i="39"/>
  <c r="C895" i="39"/>
  <c r="B895" i="39"/>
  <c r="A895" i="39"/>
  <c r="E894" i="39"/>
  <c r="D894" i="39"/>
  <c r="C894" i="39"/>
  <c r="B894" i="39"/>
  <c r="A894" i="39"/>
  <c r="D893" i="39"/>
  <c r="C893" i="39"/>
  <c r="B893" i="39"/>
  <c r="E893" i="39" s="1"/>
  <c r="A893" i="39"/>
  <c r="R892" i="39"/>
  <c r="C892" i="39"/>
  <c r="B892" i="39"/>
  <c r="A892" i="39"/>
  <c r="F891" i="39"/>
  <c r="H891" i="39" s="1"/>
  <c r="E891" i="39"/>
  <c r="C891" i="39"/>
  <c r="B891" i="39"/>
  <c r="A891" i="39"/>
  <c r="Q890" i="39"/>
  <c r="E890" i="39"/>
  <c r="D890" i="39"/>
  <c r="C890" i="39"/>
  <c r="B890" i="39"/>
  <c r="A890" i="39"/>
  <c r="R889" i="39"/>
  <c r="R890" i="39" s="1"/>
  <c r="R891" i="39" s="1"/>
  <c r="Q891" i="39" s="1"/>
  <c r="D889" i="39"/>
  <c r="C889" i="39"/>
  <c r="B889" i="39"/>
  <c r="A889" i="39"/>
  <c r="R888" i="39"/>
  <c r="Q888" i="39" s="1"/>
  <c r="C888" i="39"/>
  <c r="B888" i="39"/>
  <c r="A888" i="39"/>
  <c r="R887" i="39"/>
  <c r="Q887" i="39" s="1"/>
  <c r="E887" i="39"/>
  <c r="C887" i="39"/>
  <c r="B887" i="39"/>
  <c r="F887" i="39" s="1"/>
  <c r="H887" i="39" s="1"/>
  <c r="A887" i="39"/>
  <c r="E886" i="39"/>
  <c r="D886" i="39"/>
  <c r="C886" i="39"/>
  <c r="B886" i="39"/>
  <c r="A886" i="39"/>
  <c r="R885" i="39"/>
  <c r="R886" i="39" s="1"/>
  <c r="Q886" i="39" s="1"/>
  <c r="D885" i="39"/>
  <c r="C885" i="39"/>
  <c r="B885" i="39"/>
  <c r="A885" i="39"/>
  <c r="G884" i="39"/>
  <c r="F884" i="39"/>
  <c r="C884" i="39"/>
  <c r="B884" i="39"/>
  <c r="A884" i="39"/>
  <c r="C883" i="39"/>
  <c r="B883" i="39"/>
  <c r="A883" i="39"/>
  <c r="E882" i="39"/>
  <c r="D882" i="39"/>
  <c r="C882" i="39"/>
  <c r="B882" i="39"/>
  <c r="A882" i="39"/>
  <c r="D881" i="39"/>
  <c r="C881" i="39"/>
  <c r="B881" i="39"/>
  <c r="E881" i="39" s="1"/>
  <c r="A881" i="39"/>
  <c r="C880" i="39"/>
  <c r="B880" i="39"/>
  <c r="A880" i="39"/>
  <c r="F879" i="39"/>
  <c r="H879" i="39" s="1"/>
  <c r="E879" i="39"/>
  <c r="C879" i="39"/>
  <c r="B879" i="39"/>
  <c r="A879" i="39"/>
  <c r="E878" i="39"/>
  <c r="D878" i="39"/>
  <c r="C878" i="39"/>
  <c r="B878" i="39"/>
  <c r="A878" i="39"/>
  <c r="D877" i="39"/>
  <c r="C877" i="39"/>
  <c r="B877" i="39"/>
  <c r="E877" i="39" s="1"/>
  <c r="A877" i="39"/>
  <c r="C876" i="39"/>
  <c r="B876" i="39"/>
  <c r="A876" i="39"/>
  <c r="E875" i="39"/>
  <c r="C875" i="39"/>
  <c r="B875" i="39"/>
  <c r="A875" i="39"/>
  <c r="E874" i="39"/>
  <c r="D874" i="39"/>
  <c r="C874" i="39"/>
  <c r="B874" i="39"/>
  <c r="A874" i="39"/>
  <c r="C873" i="39"/>
  <c r="D873" i="39" s="1"/>
  <c r="B873" i="39"/>
  <c r="E873" i="39" s="1"/>
  <c r="A873" i="39"/>
  <c r="C872" i="39"/>
  <c r="B872" i="39"/>
  <c r="A872" i="39"/>
  <c r="F871" i="39"/>
  <c r="H871" i="39" s="1"/>
  <c r="C871" i="39"/>
  <c r="B871" i="39"/>
  <c r="E871" i="39" s="1"/>
  <c r="A871" i="39"/>
  <c r="E870" i="39"/>
  <c r="D870" i="39"/>
  <c r="C870" i="39"/>
  <c r="B870" i="39"/>
  <c r="A870" i="39"/>
  <c r="D869" i="39"/>
  <c r="C869" i="39"/>
  <c r="B869" i="39"/>
  <c r="A869" i="39"/>
  <c r="C868" i="39"/>
  <c r="B868" i="39"/>
  <c r="F868" i="39" s="1"/>
  <c r="G868" i="39" s="1"/>
  <c r="A868" i="39"/>
  <c r="E867" i="39"/>
  <c r="C867" i="39"/>
  <c r="B867" i="39"/>
  <c r="A867" i="39"/>
  <c r="E866" i="39"/>
  <c r="D866" i="39"/>
  <c r="C866" i="39"/>
  <c r="B866" i="39"/>
  <c r="A866" i="39"/>
  <c r="C865" i="39"/>
  <c r="D865" i="39" s="1"/>
  <c r="B865" i="39"/>
  <c r="E865" i="39" s="1"/>
  <c r="A865" i="39"/>
  <c r="C864" i="39"/>
  <c r="B864" i="39"/>
  <c r="A864" i="39"/>
  <c r="F863" i="39"/>
  <c r="H863" i="39" s="1"/>
  <c r="C863" i="39"/>
  <c r="B863" i="39"/>
  <c r="E863" i="39" s="1"/>
  <c r="A863" i="39"/>
  <c r="E862" i="39"/>
  <c r="D862" i="39"/>
  <c r="C862" i="39"/>
  <c r="B862" i="39"/>
  <c r="A862" i="39"/>
  <c r="D861" i="39"/>
  <c r="C861" i="39"/>
  <c r="B861" i="39"/>
  <c r="A861" i="39"/>
  <c r="C860" i="39"/>
  <c r="B860" i="39"/>
  <c r="F860" i="39" s="1"/>
  <c r="G860" i="39" s="1"/>
  <c r="A860" i="39"/>
  <c r="F859" i="39"/>
  <c r="H859" i="39" s="1"/>
  <c r="E859" i="39"/>
  <c r="C859" i="39"/>
  <c r="B859" i="39"/>
  <c r="A859" i="39"/>
  <c r="E858" i="39"/>
  <c r="D858" i="39"/>
  <c r="C858" i="39"/>
  <c r="B858" i="39"/>
  <c r="A858" i="39"/>
  <c r="C857" i="39"/>
  <c r="D857" i="39" s="1"/>
  <c r="B857" i="39"/>
  <c r="E857" i="39" s="1"/>
  <c r="A857" i="39"/>
  <c r="C856" i="39"/>
  <c r="B856" i="39"/>
  <c r="A856" i="39"/>
  <c r="F855" i="39"/>
  <c r="H855" i="39" s="1"/>
  <c r="C855" i="39"/>
  <c r="B855" i="39"/>
  <c r="E855" i="39" s="1"/>
  <c r="A855" i="39"/>
  <c r="E854" i="39"/>
  <c r="D854" i="39"/>
  <c r="C854" i="39"/>
  <c r="B854" i="39"/>
  <c r="A854" i="39"/>
  <c r="D853" i="39"/>
  <c r="C853" i="39"/>
  <c r="B853" i="39"/>
  <c r="A853" i="39"/>
  <c r="C852" i="39"/>
  <c r="B852" i="39"/>
  <c r="F852" i="39" s="1"/>
  <c r="G852" i="39" s="1"/>
  <c r="A852" i="39"/>
  <c r="F851" i="39"/>
  <c r="H851" i="39" s="1"/>
  <c r="E851" i="39"/>
  <c r="C851" i="39"/>
  <c r="B851" i="39"/>
  <c r="A851" i="39"/>
  <c r="E850" i="39"/>
  <c r="D850" i="39"/>
  <c r="C850" i="39"/>
  <c r="B850" i="39"/>
  <c r="A850" i="39"/>
  <c r="C849" i="39"/>
  <c r="D849" i="39" s="1"/>
  <c r="B849" i="39"/>
  <c r="E849" i="39" s="1"/>
  <c r="A849" i="39"/>
  <c r="C848" i="39"/>
  <c r="B848" i="39"/>
  <c r="A848" i="39"/>
  <c r="R847" i="39"/>
  <c r="R848" i="39" s="1"/>
  <c r="Q847" i="39"/>
  <c r="F847" i="39"/>
  <c r="H847" i="39" s="1"/>
  <c r="C847" i="39"/>
  <c r="B847" i="39"/>
  <c r="E847" i="39" s="1"/>
  <c r="A847" i="39"/>
  <c r="R846" i="39"/>
  <c r="Q846" i="39"/>
  <c r="E846" i="39"/>
  <c r="D846" i="39"/>
  <c r="C846" i="39"/>
  <c r="B846" i="39"/>
  <c r="A846" i="39"/>
  <c r="D845" i="39"/>
  <c r="C845" i="39"/>
  <c r="B845" i="39"/>
  <c r="E845" i="39" s="1"/>
  <c r="A845" i="39"/>
  <c r="C844" i="39"/>
  <c r="B844" i="39"/>
  <c r="A844" i="39"/>
  <c r="F843" i="39"/>
  <c r="E843" i="39"/>
  <c r="C843" i="39"/>
  <c r="B843" i="39"/>
  <c r="A843" i="39"/>
  <c r="E842" i="39"/>
  <c r="D842" i="39"/>
  <c r="C842" i="39"/>
  <c r="B842" i="39"/>
  <c r="A842" i="39"/>
  <c r="C841" i="39"/>
  <c r="B841" i="39"/>
  <c r="A841" i="39"/>
  <c r="F840" i="39"/>
  <c r="G840" i="39" s="1"/>
  <c r="C840" i="39"/>
  <c r="B840" i="39"/>
  <c r="A840" i="39"/>
  <c r="C839" i="39"/>
  <c r="B839" i="39"/>
  <c r="A839" i="39"/>
  <c r="E838" i="39"/>
  <c r="D838" i="39"/>
  <c r="C838" i="39"/>
  <c r="B838" i="39"/>
  <c r="A838" i="39"/>
  <c r="D837" i="39"/>
  <c r="C837" i="39"/>
  <c r="B837" i="39"/>
  <c r="E837" i="39" s="1"/>
  <c r="A837" i="39"/>
  <c r="C836" i="39"/>
  <c r="B836" i="39"/>
  <c r="A836" i="39"/>
  <c r="F835" i="39"/>
  <c r="E835" i="39"/>
  <c r="C835" i="39"/>
  <c r="B835" i="39"/>
  <c r="A835" i="39"/>
  <c r="E834" i="39"/>
  <c r="D834" i="39"/>
  <c r="C834" i="39"/>
  <c r="B834" i="39"/>
  <c r="A834" i="39"/>
  <c r="C833" i="39"/>
  <c r="B833" i="39"/>
  <c r="A833" i="39"/>
  <c r="F832" i="39"/>
  <c r="G832" i="39" s="1"/>
  <c r="C832" i="39"/>
  <c r="B832" i="39"/>
  <c r="A832" i="39"/>
  <c r="C831" i="39"/>
  <c r="B831" i="39"/>
  <c r="A831" i="39"/>
  <c r="E830" i="39"/>
  <c r="D830" i="39"/>
  <c r="C830" i="39"/>
  <c r="B830" i="39"/>
  <c r="A830" i="39"/>
  <c r="D829" i="39"/>
  <c r="C829" i="39"/>
  <c r="E829" i="39" s="1"/>
  <c r="B829" i="39"/>
  <c r="A829" i="39"/>
  <c r="C828" i="39"/>
  <c r="B828" i="39"/>
  <c r="A828" i="39"/>
  <c r="F827" i="39"/>
  <c r="E827" i="39"/>
  <c r="C827" i="39"/>
  <c r="B827" i="39"/>
  <c r="A827" i="39"/>
  <c r="E826" i="39"/>
  <c r="D826" i="39"/>
  <c r="C826" i="39"/>
  <c r="B826" i="39"/>
  <c r="A826" i="39"/>
  <c r="C825" i="39"/>
  <c r="B825" i="39"/>
  <c r="A825" i="39"/>
  <c r="F824" i="39"/>
  <c r="G824" i="39" s="1"/>
  <c r="C824" i="39"/>
  <c r="B824" i="39"/>
  <c r="A824" i="39"/>
  <c r="C823" i="39"/>
  <c r="B823" i="39"/>
  <c r="A823" i="39"/>
  <c r="E822" i="39"/>
  <c r="D822" i="39"/>
  <c r="C822" i="39"/>
  <c r="B822" i="39"/>
  <c r="A822" i="39"/>
  <c r="C821" i="39"/>
  <c r="E821" i="39" s="1"/>
  <c r="B821" i="39"/>
  <c r="A821" i="39"/>
  <c r="C820" i="39"/>
  <c r="B820" i="39"/>
  <c r="A820" i="39"/>
  <c r="F819" i="39"/>
  <c r="E819" i="39"/>
  <c r="C819" i="39"/>
  <c r="B819" i="39"/>
  <c r="A819" i="39"/>
  <c r="E818" i="39"/>
  <c r="D818" i="39"/>
  <c r="C818" i="39"/>
  <c r="B818" i="39"/>
  <c r="A818" i="39"/>
  <c r="C817" i="39"/>
  <c r="B817" i="39"/>
  <c r="A817" i="39"/>
  <c r="F816" i="39"/>
  <c r="C816" i="39"/>
  <c r="B816" i="39"/>
  <c r="A816" i="39"/>
  <c r="C815" i="39"/>
  <c r="B815" i="39"/>
  <c r="A815" i="39"/>
  <c r="E814" i="39"/>
  <c r="D814" i="39"/>
  <c r="C814" i="39"/>
  <c r="B814" i="39"/>
  <c r="A814" i="39"/>
  <c r="C813" i="39"/>
  <c r="B813" i="39"/>
  <c r="A813" i="39"/>
  <c r="C812" i="39"/>
  <c r="B812" i="39"/>
  <c r="A812" i="39"/>
  <c r="F811" i="39"/>
  <c r="E811" i="39"/>
  <c r="C811" i="39"/>
  <c r="B811" i="39"/>
  <c r="A811" i="39"/>
  <c r="E810" i="39"/>
  <c r="D810" i="39"/>
  <c r="C810" i="39"/>
  <c r="B810" i="39"/>
  <c r="A810" i="39"/>
  <c r="C809" i="39"/>
  <c r="B809" i="39"/>
  <c r="A809" i="39"/>
  <c r="F808" i="39"/>
  <c r="C808" i="39"/>
  <c r="B808" i="39"/>
  <c r="A808" i="39"/>
  <c r="C807" i="39"/>
  <c r="B807" i="39"/>
  <c r="A807" i="39"/>
  <c r="E806" i="39"/>
  <c r="D806" i="39"/>
  <c r="C806" i="39"/>
  <c r="B806" i="39"/>
  <c r="A806" i="39"/>
  <c r="C805" i="39"/>
  <c r="B805" i="39"/>
  <c r="A805" i="39"/>
  <c r="C804" i="39"/>
  <c r="B804" i="39"/>
  <c r="A804" i="39"/>
  <c r="E803" i="39"/>
  <c r="C803" i="39"/>
  <c r="B803" i="39"/>
  <c r="F803" i="39" s="1"/>
  <c r="A803" i="39"/>
  <c r="E802" i="39"/>
  <c r="D802" i="39"/>
  <c r="C802" i="39"/>
  <c r="B802" i="39"/>
  <c r="A802" i="39"/>
  <c r="R801" i="39"/>
  <c r="R802" i="39" s="1"/>
  <c r="Q802" i="39" s="1"/>
  <c r="Q801" i="39"/>
  <c r="C801" i="39"/>
  <c r="E801" i="39" s="1"/>
  <c r="B801" i="39"/>
  <c r="A801" i="39"/>
  <c r="R800" i="39"/>
  <c r="Q800" i="39" s="1"/>
  <c r="C800" i="39"/>
  <c r="B800" i="39"/>
  <c r="A800" i="39"/>
  <c r="E799" i="39"/>
  <c r="C799" i="39"/>
  <c r="B799" i="39"/>
  <c r="F799" i="39" s="1"/>
  <c r="A799" i="39"/>
  <c r="E798" i="39"/>
  <c r="D798" i="39"/>
  <c r="C798" i="39"/>
  <c r="B798" i="39"/>
  <c r="A798" i="39"/>
  <c r="C797" i="39"/>
  <c r="B797" i="39"/>
  <c r="A797" i="39"/>
  <c r="F796" i="39"/>
  <c r="C796" i="39"/>
  <c r="B796" i="39"/>
  <c r="A796" i="39"/>
  <c r="C795" i="39"/>
  <c r="B795" i="39"/>
  <c r="A795" i="39"/>
  <c r="E794" i="39"/>
  <c r="D794" i="39"/>
  <c r="C794" i="39"/>
  <c r="B794" i="39"/>
  <c r="A794" i="39"/>
  <c r="C793" i="39"/>
  <c r="E793" i="39" s="1"/>
  <c r="B793" i="39"/>
  <c r="A793" i="39"/>
  <c r="C792" i="39"/>
  <c r="B792" i="39"/>
  <c r="A792" i="39"/>
  <c r="E791" i="39"/>
  <c r="C791" i="39"/>
  <c r="B791" i="39"/>
  <c r="F791" i="39" s="1"/>
  <c r="A791" i="39"/>
  <c r="E790" i="39"/>
  <c r="D790" i="39"/>
  <c r="C790" i="39"/>
  <c r="B790" i="39"/>
  <c r="A790" i="39"/>
  <c r="C789" i="39"/>
  <c r="B789" i="39"/>
  <c r="A789" i="39"/>
  <c r="F788" i="39"/>
  <c r="C788" i="39"/>
  <c r="B788" i="39"/>
  <c r="G788" i="39" s="1"/>
  <c r="A788" i="39"/>
  <c r="C787" i="39"/>
  <c r="B787" i="39"/>
  <c r="A787" i="39"/>
  <c r="E786" i="39"/>
  <c r="D786" i="39"/>
  <c r="C786" i="39"/>
  <c r="B786" i="39"/>
  <c r="A786" i="39"/>
  <c r="C785" i="39"/>
  <c r="E785" i="39" s="1"/>
  <c r="B785" i="39"/>
  <c r="A785" i="39"/>
  <c r="C784" i="39"/>
  <c r="B784" i="39"/>
  <c r="A784" i="39"/>
  <c r="E783" i="39"/>
  <c r="C783" i="39"/>
  <c r="B783" i="39"/>
  <c r="F783" i="39" s="1"/>
  <c r="A783" i="39"/>
  <c r="E782" i="39"/>
  <c r="D782" i="39"/>
  <c r="C782" i="39"/>
  <c r="B782" i="39"/>
  <c r="A782" i="39"/>
  <c r="C781" i="39"/>
  <c r="B781" i="39"/>
  <c r="A781" i="39"/>
  <c r="F780" i="39"/>
  <c r="C780" i="39"/>
  <c r="B780" i="39"/>
  <c r="A780" i="39"/>
  <c r="C779" i="39"/>
  <c r="B779" i="39"/>
  <c r="A779" i="39"/>
  <c r="E778" i="39"/>
  <c r="D778" i="39"/>
  <c r="C778" i="39"/>
  <c r="B778" i="39"/>
  <c r="A778" i="39"/>
  <c r="C777" i="39"/>
  <c r="E777" i="39" s="1"/>
  <c r="B777" i="39"/>
  <c r="A777" i="39"/>
  <c r="C776" i="39"/>
  <c r="B776" i="39"/>
  <c r="A776" i="39"/>
  <c r="E775" i="39"/>
  <c r="C775" i="39"/>
  <c r="B775" i="39"/>
  <c r="F775" i="39" s="1"/>
  <c r="A775" i="39"/>
  <c r="E774" i="39"/>
  <c r="D774" i="39"/>
  <c r="C774" i="39"/>
  <c r="B774" i="39"/>
  <c r="A774" i="39"/>
  <c r="R773" i="39"/>
  <c r="R774" i="39" s="1"/>
  <c r="Q774" i="39" s="1"/>
  <c r="Q773" i="39"/>
  <c r="C773" i="39"/>
  <c r="E773" i="39" s="1"/>
  <c r="B773" i="39"/>
  <c r="A773" i="39"/>
  <c r="R772" i="39"/>
  <c r="Q772" i="39" s="1"/>
  <c r="C772" i="39"/>
  <c r="B772" i="39"/>
  <c r="A772" i="39"/>
  <c r="E771" i="39"/>
  <c r="C771" i="39"/>
  <c r="B771" i="39"/>
  <c r="F771" i="39" s="1"/>
  <c r="A771" i="39"/>
  <c r="E770" i="39"/>
  <c r="D770" i="39"/>
  <c r="C770" i="39"/>
  <c r="B770" i="39"/>
  <c r="A770" i="39"/>
  <c r="C769" i="39"/>
  <c r="B769" i="39"/>
  <c r="A769" i="39"/>
  <c r="F768" i="39"/>
  <c r="C768" i="39"/>
  <c r="B768" i="39"/>
  <c r="G768" i="39" s="1"/>
  <c r="A768" i="39"/>
  <c r="C767" i="39"/>
  <c r="B767" i="39"/>
  <c r="A767" i="39"/>
  <c r="E766" i="39"/>
  <c r="D766" i="39"/>
  <c r="C766" i="39"/>
  <c r="B766" i="39"/>
  <c r="A766" i="39"/>
  <c r="C765" i="39"/>
  <c r="E765" i="39" s="1"/>
  <c r="B765" i="39"/>
  <c r="A765" i="39"/>
  <c r="C764" i="39"/>
  <c r="B764" i="39"/>
  <c r="A764" i="39"/>
  <c r="E763" i="39"/>
  <c r="C763" i="39"/>
  <c r="B763" i="39"/>
  <c r="F763" i="39" s="1"/>
  <c r="A763" i="39"/>
  <c r="E762" i="39"/>
  <c r="D762" i="39"/>
  <c r="C762" i="39"/>
  <c r="B762" i="39"/>
  <c r="A762" i="39"/>
  <c r="C761" i="39"/>
  <c r="B761" i="39"/>
  <c r="A761" i="39"/>
  <c r="F760" i="39"/>
  <c r="C760" i="39"/>
  <c r="B760" i="39"/>
  <c r="A760" i="39"/>
  <c r="C759" i="39"/>
  <c r="B759" i="39"/>
  <c r="A759" i="39"/>
  <c r="E758" i="39"/>
  <c r="D758" i="39"/>
  <c r="C758" i="39"/>
  <c r="B758" i="39"/>
  <c r="A758" i="39"/>
  <c r="C757" i="39"/>
  <c r="B757" i="39"/>
  <c r="A757" i="39"/>
  <c r="C756" i="39"/>
  <c r="B756" i="39"/>
  <c r="A756" i="39"/>
  <c r="E755" i="39"/>
  <c r="C755" i="39"/>
  <c r="B755" i="39"/>
  <c r="F755" i="39" s="1"/>
  <c r="A755" i="39"/>
  <c r="E754" i="39"/>
  <c r="D754" i="39"/>
  <c r="C754" i="39"/>
  <c r="B754" i="39"/>
  <c r="A754" i="39"/>
  <c r="C753" i="39"/>
  <c r="B753" i="39"/>
  <c r="A753" i="39"/>
  <c r="F752" i="39"/>
  <c r="C752" i="39"/>
  <c r="B752" i="39"/>
  <c r="G752" i="39" s="1"/>
  <c r="A752" i="39"/>
  <c r="C751" i="39"/>
  <c r="B751" i="39"/>
  <c r="A751" i="39"/>
  <c r="E750" i="39"/>
  <c r="D750" i="39"/>
  <c r="C750" i="39"/>
  <c r="B750" i="39"/>
  <c r="A750" i="39"/>
  <c r="C749" i="39"/>
  <c r="B749" i="39"/>
  <c r="A749" i="39"/>
  <c r="C748" i="39"/>
  <c r="B748" i="39"/>
  <c r="A748" i="39"/>
  <c r="E747" i="39"/>
  <c r="C747" i="39"/>
  <c r="B747" i="39"/>
  <c r="F747" i="39" s="1"/>
  <c r="H747" i="39" s="1"/>
  <c r="A747" i="39"/>
  <c r="E746" i="39"/>
  <c r="D746" i="39"/>
  <c r="C746" i="39"/>
  <c r="B746" i="39"/>
  <c r="A746" i="39"/>
  <c r="C745" i="39"/>
  <c r="B745" i="39"/>
  <c r="A745" i="39"/>
  <c r="F744" i="39"/>
  <c r="C744" i="39"/>
  <c r="B744" i="39"/>
  <c r="A744" i="39"/>
  <c r="C743" i="39"/>
  <c r="B743" i="39"/>
  <c r="A743" i="39"/>
  <c r="E742" i="39"/>
  <c r="D742" i="39"/>
  <c r="C742" i="39"/>
  <c r="B742" i="39"/>
  <c r="A742" i="39"/>
  <c r="C741" i="39"/>
  <c r="B741" i="39"/>
  <c r="A741" i="39"/>
  <c r="R740" i="39"/>
  <c r="C740" i="39"/>
  <c r="B740" i="39"/>
  <c r="A740" i="39"/>
  <c r="R739" i="39"/>
  <c r="Q739" i="39"/>
  <c r="E739" i="39"/>
  <c r="C739" i="39"/>
  <c r="B739" i="39"/>
  <c r="F739" i="39" s="1"/>
  <c r="H739" i="39" s="1"/>
  <c r="A739" i="39"/>
  <c r="R738" i="39"/>
  <c r="Q738" i="39"/>
  <c r="E738" i="39"/>
  <c r="D738" i="39"/>
  <c r="C738" i="39"/>
  <c r="B738" i="39"/>
  <c r="A738" i="39"/>
  <c r="R737" i="39"/>
  <c r="Q737" i="39" s="1"/>
  <c r="C737" i="39"/>
  <c r="B737" i="39"/>
  <c r="A737" i="39"/>
  <c r="C736" i="39"/>
  <c r="B736" i="39"/>
  <c r="A736" i="39"/>
  <c r="E735" i="39"/>
  <c r="C735" i="39"/>
  <c r="B735" i="39"/>
  <c r="F735" i="39" s="1"/>
  <c r="H735" i="39" s="1"/>
  <c r="A735" i="39"/>
  <c r="E734" i="39"/>
  <c r="D734" i="39"/>
  <c r="C734" i="39"/>
  <c r="B734" i="39"/>
  <c r="A734" i="39"/>
  <c r="C733" i="39"/>
  <c r="B733" i="39"/>
  <c r="A733" i="39"/>
  <c r="F732" i="39"/>
  <c r="C732" i="39"/>
  <c r="B732" i="39"/>
  <c r="G732" i="39" s="1"/>
  <c r="A732" i="39"/>
  <c r="C731" i="39"/>
  <c r="B731" i="39"/>
  <c r="A731" i="39"/>
  <c r="E730" i="39"/>
  <c r="D730" i="39"/>
  <c r="C730" i="39"/>
  <c r="B730" i="39"/>
  <c r="A730" i="39"/>
  <c r="C729" i="39"/>
  <c r="B729" i="39"/>
  <c r="A729" i="39"/>
  <c r="C728" i="39"/>
  <c r="B728" i="39"/>
  <c r="A728" i="39"/>
  <c r="E727" i="39"/>
  <c r="C727" i="39"/>
  <c r="B727" i="39"/>
  <c r="F727" i="39" s="1"/>
  <c r="H727" i="39" s="1"/>
  <c r="A727" i="39"/>
  <c r="D726" i="39"/>
  <c r="C726" i="39"/>
  <c r="E726" i="39" s="1"/>
  <c r="B726" i="39"/>
  <c r="A726" i="39"/>
  <c r="D725" i="39"/>
  <c r="C725" i="39"/>
  <c r="B725" i="39"/>
  <c r="E725" i="39" s="1"/>
  <c r="A725" i="39"/>
  <c r="C724" i="39"/>
  <c r="B724" i="39"/>
  <c r="A724" i="39"/>
  <c r="E723" i="39"/>
  <c r="C723" i="39"/>
  <c r="B723" i="39"/>
  <c r="D723" i="39" s="1"/>
  <c r="A723" i="39"/>
  <c r="C722" i="39"/>
  <c r="B722" i="39"/>
  <c r="A722" i="39"/>
  <c r="C721" i="39"/>
  <c r="B721" i="39"/>
  <c r="A721" i="39"/>
  <c r="C720" i="39"/>
  <c r="B720" i="39"/>
  <c r="A720" i="39"/>
  <c r="E719" i="39"/>
  <c r="C719" i="39"/>
  <c r="B719" i="39"/>
  <c r="A719" i="39"/>
  <c r="D718" i="39"/>
  <c r="C718" i="39"/>
  <c r="B718" i="39"/>
  <c r="A718" i="39"/>
  <c r="C717" i="39"/>
  <c r="B717" i="39"/>
  <c r="A717" i="39"/>
  <c r="C716" i="39"/>
  <c r="B716" i="39"/>
  <c r="F716" i="39" s="1"/>
  <c r="H716" i="39" s="1"/>
  <c r="A716" i="39"/>
  <c r="E715" i="39"/>
  <c r="C715" i="39"/>
  <c r="B715" i="39"/>
  <c r="A715" i="39"/>
  <c r="D714" i="39"/>
  <c r="C714" i="39"/>
  <c r="B714" i="39"/>
  <c r="A714" i="39"/>
  <c r="C713" i="39"/>
  <c r="B713" i="39"/>
  <c r="A713" i="39"/>
  <c r="F712" i="39"/>
  <c r="H712" i="39" s="1"/>
  <c r="C712" i="39"/>
  <c r="B712" i="39"/>
  <c r="A712" i="39"/>
  <c r="E711" i="39"/>
  <c r="C711" i="39"/>
  <c r="B711" i="39"/>
  <c r="A711" i="39"/>
  <c r="D710" i="39"/>
  <c r="C710" i="39"/>
  <c r="B710" i="39"/>
  <c r="A710" i="39"/>
  <c r="C709" i="39"/>
  <c r="B709" i="39"/>
  <c r="A709" i="39"/>
  <c r="F708" i="39"/>
  <c r="H708" i="39" s="1"/>
  <c r="C708" i="39"/>
  <c r="B708" i="39"/>
  <c r="A708" i="39"/>
  <c r="E707" i="39"/>
  <c r="C707" i="39"/>
  <c r="B707" i="39"/>
  <c r="A707" i="39"/>
  <c r="D706" i="39"/>
  <c r="C706" i="39"/>
  <c r="B706" i="39"/>
  <c r="A706" i="39"/>
  <c r="C705" i="39"/>
  <c r="B705" i="39"/>
  <c r="A705" i="39"/>
  <c r="R704" i="39"/>
  <c r="C704" i="39"/>
  <c r="B704" i="39"/>
  <c r="A704" i="39"/>
  <c r="R703" i="39"/>
  <c r="Q703" i="39"/>
  <c r="E703" i="39"/>
  <c r="C703" i="39"/>
  <c r="B703" i="39"/>
  <c r="A703" i="39"/>
  <c r="R702" i="39"/>
  <c r="Q702" i="39" s="1"/>
  <c r="D702" i="39"/>
  <c r="C702" i="39"/>
  <c r="B702" i="39"/>
  <c r="A702" i="39"/>
  <c r="C701" i="39"/>
  <c r="B701" i="39"/>
  <c r="A701" i="39"/>
  <c r="C700" i="39"/>
  <c r="B700" i="39"/>
  <c r="A700" i="39"/>
  <c r="E699" i="39"/>
  <c r="C699" i="39"/>
  <c r="B699" i="39"/>
  <c r="A699" i="39"/>
  <c r="D698" i="39"/>
  <c r="C698" i="39"/>
  <c r="B698" i="39"/>
  <c r="A698" i="39"/>
  <c r="C697" i="39"/>
  <c r="B697" i="39"/>
  <c r="A697" i="39"/>
  <c r="C696" i="39"/>
  <c r="B696" i="39"/>
  <c r="A696" i="39"/>
  <c r="E695" i="39"/>
  <c r="C695" i="39"/>
  <c r="B695" i="39"/>
  <c r="A695" i="39"/>
  <c r="D694" i="39"/>
  <c r="C694" i="39"/>
  <c r="B694" i="39"/>
  <c r="A694" i="39"/>
  <c r="C693" i="39"/>
  <c r="B693" i="39"/>
  <c r="A693" i="39"/>
  <c r="F692" i="39"/>
  <c r="H692" i="39" s="1"/>
  <c r="C692" i="39"/>
  <c r="B692" i="39"/>
  <c r="A692" i="39"/>
  <c r="E691" i="39"/>
  <c r="C691" i="39"/>
  <c r="B691" i="39"/>
  <c r="A691" i="39"/>
  <c r="D690" i="39"/>
  <c r="C690" i="39"/>
  <c r="B690" i="39"/>
  <c r="A690" i="39"/>
  <c r="C689" i="39"/>
  <c r="B689" i="39"/>
  <c r="A689" i="39"/>
  <c r="F688" i="39"/>
  <c r="H688" i="39" s="1"/>
  <c r="C688" i="39"/>
  <c r="B688" i="39"/>
  <c r="A688" i="39"/>
  <c r="E687" i="39"/>
  <c r="C687" i="39"/>
  <c r="B687" i="39"/>
  <c r="A687" i="39"/>
  <c r="D686" i="39"/>
  <c r="C686" i="39"/>
  <c r="B686" i="39"/>
  <c r="A686" i="39"/>
  <c r="C685" i="39"/>
  <c r="B685" i="39"/>
  <c r="A685" i="39"/>
  <c r="C684" i="39"/>
  <c r="B684" i="39"/>
  <c r="A684" i="39"/>
  <c r="E683" i="39"/>
  <c r="C683" i="39"/>
  <c r="B683" i="39"/>
  <c r="A683" i="39"/>
  <c r="D682" i="39"/>
  <c r="C682" i="39"/>
  <c r="B682" i="39"/>
  <c r="A682" i="39"/>
  <c r="C681" i="39"/>
  <c r="B681" i="39"/>
  <c r="A681" i="39"/>
  <c r="C680" i="39"/>
  <c r="B680" i="39"/>
  <c r="A680" i="39"/>
  <c r="E679" i="39"/>
  <c r="C679" i="39"/>
  <c r="B679" i="39"/>
  <c r="A679" i="39"/>
  <c r="D678" i="39"/>
  <c r="C678" i="39"/>
  <c r="B678" i="39"/>
  <c r="A678" i="39"/>
  <c r="C677" i="39"/>
  <c r="B677" i="39"/>
  <c r="A677" i="39"/>
  <c r="F676" i="39"/>
  <c r="H676" i="39" s="1"/>
  <c r="C676" i="39"/>
  <c r="B676" i="39"/>
  <c r="A676" i="39"/>
  <c r="E675" i="39"/>
  <c r="C675" i="39"/>
  <c r="B675" i="39"/>
  <c r="A675" i="39"/>
  <c r="D674" i="39"/>
  <c r="C674" i="39"/>
  <c r="B674" i="39"/>
  <c r="A674" i="39"/>
  <c r="C673" i="39"/>
  <c r="B673" i="39"/>
  <c r="A673" i="39"/>
  <c r="F672" i="39"/>
  <c r="H672" i="39" s="1"/>
  <c r="C672" i="39"/>
  <c r="B672" i="39"/>
  <c r="A672" i="39"/>
  <c r="E671" i="39"/>
  <c r="C671" i="39"/>
  <c r="B671" i="39"/>
  <c r="A671" i="39"/>
  <c r="D670" i="39"/>
  <c r="C670" i="39"/>
  <c r="B670" i="39"/>
  <c r="A670" i="39"/>
  <c r="C669" i="39"/>
  <c r="B669" i="39"/>
  <c r="D669" i="39" s="1"/>
  <c r="A669" i="39"/>
  <c r="R668" i="39"/>
  <c r="C668" i="39"/>
  <c r="B668" i="39"/>
  <c r="A668" i="39"/>
  <c r="E667" i="39"/>
  <c r="C667" i="39"/>
  <c r="B667" i="39"/>
  <c r="A667" i="39"/>
  <c r="R666" i="39"/>
  <c r="R667" i="39" s="1"/>
  <c r="Q667" i="39" s="1"/>
  <c r="D666" i="39"/>
  <c r="C666" i="39"/>
  <c r="B666" i="39"/>
  <c r="A666" i="39"/>
  <c r="R665" i="39"/>
  <c r="Q665" i="39"/>
  <c r="C665" i="39"/>
  <c r="B665" i="39"/>
  <c r="A665" i="39"/>
  <c r="R664" i="39"/>
  <c r="Q664" i="39" s="1"/>
  <c r="F664" i="39"/>
  <c r="H664" i="39" s="1"/>
  <c r="C664" i="39"/>
  <c r="B664" i="39"/>
  <c r="A664" i="39"/>
  <c r="E663" i="39"/>
  <c r="C663" i="39"/>
  <c r="B663" i="39"/>
  <c r="A663" i="39"/>
  <c r="D662" i="39"/>
  <c r="C662" i="39"/>
  <c r="B662" i="39"/>
  <c r="A662" i="39"/>
  <c r="C661" i="39"/>
  <c r="B661" i="39"/>
  <c r="A661" i="39"/>
  <c r="F660" i="39"/>
  <c r="H660" i="39" s="1"/>
  <c r="C660" i="39"/>
  <c r="B660" i="39"/>
  <c r="A660" i="39"/>
  <c r="E659" i="39"/>
  <c r="C659" i="39"/>
  <c r="B659" i="39"/>
  <c r="A659" i="39"/>
  <c r="D658" i="39"/>
  <c r="C658" i="39"/>
  <c r="B658" i="39"/>
  <c r="A658" i="39"/>
  <c r="C657" i="39"/>
  <c r="B657" i="39"/>
  <c r="D657" i="39" s="1"/>
  <c r="A657" i="39"/>
  <c r="C656" i="39"/>
  <c r="B656" i="39"/>
  <c r="A656" i="39"/>
  <c r="E655" i="39"/>
  <c r="C655" i="39"/>
  <c r="B655" i="39"/>
  <c r="A655" i="39"/>
  <c r="D654" i="39"/>
  <c r="C654" i="39"/>
  <c r="B654" i="39"/>
  <c r="A654" i="39"/>
  <c r="C653" i="39"/>
  <c r="B653" i="39"/>
  <c r="A653" i="39"/>
  <c r="C652" i="39"/>
  <c r="B652" i="39"/>
  <c r="A652" i="39"/>
  <c r="E651" i="39"/>
  <c r="C651" i="39"/>
  <c r="B651" i="39"/>
  <c r="A651" i="39"/>
  <c r="D650" i="39"/>
  <c r="C650" i="39"/>
  <c r="B650" i="39"/>
  <c r="A650" i="39"/>
  <c r="C649" i="39"/>
  <c r="B649" i="39"/>
  <c r="D649" i="39" s="1"/>
  <c r="A649" i="39"/>
  <c r="F648" i="39"/>
  <c r="H648" i="39" s="1"/>
  <c r="C648" i="39"/>
  <c r="B648" i="39"/>
  <c r="A648" i="39"/>
  <c r="E647" i="39"/>
  <c r="C647" i="39"/>
  <c r="B647" i="39"/>
  <c r="A647" i="39"/>
  <c r="D646" i="39"/>
  <c r="C646" i="39"/>
  <c r="B646" i="39"/>
  <c r="A646" i="39"/>
  <c r="C645" i="39"/>
  <c r="B645" i="39"/>
  <c r="A645" i="39"/>
  <c r="F644" i="39"/>
  <c r="H644" i="39" s="1"/>
  <c r="C644" i="39"/>
  <c r="B644" i="39"/>
  <c r="A644" i="39"/>
  <c r="E643" i="39"/>
  <c r="C643" i="39"/>
  <c r="B643" i="39"/>
  <c r="A643" i="39"/>
  <c r="D642" i="39"/>
  <c r="C642" i="39"/>
  <c r="B642" i="39"/>
  <c r="A642" i="39"/>
  <c r="C641" i="39"/>
  <c r="B641" i="39"/>
  <c r="D641" i="39" s="1"/>
  <c r="A641" i="39"/>
  <c r="C640" i="39"/>
  <c r="B640" i="39"/>
  <c r="A640" i="39"/>
  <c r="E639" i="39"/>
  <c r="C639" i="39"/>
  <c r="B639" i="39"/>
  <c r="A639" i="39"/>
  <c r="D638" i="39"/>
  <c r="C638" i="39"/>
  <c r="B638" i="39"/>
  <c r="A638" i="39"/>
  <c r="C637" i="39"/>
  <c r="B637" i="39"/>
  <c r="A637" i="39"/>
  <c r="C636" i="39"/>
  <c r="B636" i="39"/>
  <c r="A636" i="39"/>
  <c r="E635" i="39"/>
  <c r="C635" i="39"/>
  <c r="B635" i="39"/>
  <c r="A635" i="39"/>
  <c r="D634" i="39"/>
  <c r="C634" i="39"/>
  <c r="B634" i="39"/>
  <c r="A634" i="39"/>
  <c r="C633" i="39"/>
  <c r="B633" i="39"/>
  <c r="A633" i="39"/>
  <c r="F632" i="39"/>
  <c r="H632" i="39" s="1"/>
  <c r="C632" i="39"/>
  <c r="B632" i="39"/>
  <c r="A632" i="39"/>
  <c r="E631" i="39"/>
  <c r="C631" i="39"/>
  <c r="B631" i="39"/>
  <c r="A631" i="39"/>
  <c r="D630" i="39"/>
  <c r="C630" i="39"/>
  <c r="B630" i="39"/>
  <c r="A630" i="39"/>
  <c r="C629" i="39"/>
  <c r="B629" i="39"/>
  <c r="A629" i="39"/>
  <c r="R628" i="39"/>
  <c r="F628" i="39"/>
  <c r="H628" i="39" s="1"/>
  <c r="C628" i="39"/>
  <c r="B628" i="39"/>
  <c r="A628" i="39"/>
  <c r="Q627" i="39"/>
  <c r="E627" i="39"/>
  <c r="C627" i="39"/>
  <c r="B627" i="39"/>
  <c r="A627" i="39"/>
  <c r="R626" i="39"/>
  <c r="R627" i="39" s="1"/>
  <c r="D626" i="39"/>
  <c r="C626" i="39"/>
  <c r="B626" i="39"/>
  <c r="A626" i="39"/>
  <c r="R625" i="39"/>
  <c r="Q625" i="39"/>
  <c r="C625" i="39"/>
  <c r="B625" i="39"/>
  <c r="A625" i="39"/>
  <c r="R624" i="39"/>
  <c r="Q624" i="39" s="1"/>
  <c r="C624" i="39"/>
  <c r="B624" i="39"/>
  <c r="A624" i="39"/>
  <c r="E623" i="39"/>
  <c r="C623" i="39"/>
  <c r="B623" i="39"/>
  <c r="A623" i="39"/>
  <c r="D622" i="39"/>
  <c r="C622" i="39"/>
  <c r="B622" i="39"/>
  <c r="A622" i="39"/>
  <c r="C621" i="39"/>
  <c r="B621" i="39"/>
  <c r="D621" i="39" s="1"/>
  <c r="A621" i="39"/>
  <c r="C620" i="39"/>
  <c r="B620" i="39"/>
  <c r="F620" i="39" s="1"/>
  <c r="H620" i="39" s="1"/>
  <c r="A620" i="39"/>
  <c r="E619" i="39"/>
  <c r="C619" i="39"/>
  <c r="B619" i="39"/>
  <c r="A619" i="39"/>
  <c r="D618" i="39"/>
  <c r="C618" i="39"/>
  <c r="B618" i="39"/>
  <c r="A618" i="39"/>
  <c r="C617" i="39"/>
  <c r="B617" i="39"/>
  <c r="A617" i="39"/>
  <c r="F616" i="39"/>
  <c r="H616" i="39" s="1"/>
  <c r="C616" i="39"/>
  <c r="B616" i="39"/>
  <c r="A616" i="39"/>
  <c r="E615" i="39"/>
  <c r="C615" i="39"/>
  <c r="B615" i="39"/>
  <c r="A615" i="39"/>
  <c r="D614" i="39"/>
  <c r="C614" i="39"/>
  <c r="B614" i="39"/>
  <c r="A614" i="39"/>
  <c r="C613" i="39"/>
  <c r="B613" i="39"/>
  <c r="D613" i="39" s="1"/>
  <c r="A613" i="39"/>
  <c r="F612" i="39"/>
  <c r="H612" i="39" s="1"/>
  <c r="C612" i="39"/>
  <c r="B612" i="39"/>
  <c r="A612" i="39"/>
  <c r="E611" i="39"/>
  <c r="C611" i="39"/>
  <c r="B611" i="39"/>
  <c r="A611" i="39"/>
  <c r="D610" i="39"/>
  <c r="C610" i="39"/>
  <c r="B610" i="39"/>
  <c r="A610" i="39"/>
  <c r="C609" i="39"/>
  <c r="B609" i="39"/>
  <c r="A609" i="39"/>
  <c r="C608" i="39"/>
  <c r="B608" i="39"/>
  <c r="A608" i="39"/>
  <c r="E607" i="39"/>
  <c r="C607" i="39"/>
  <c r="B607" i="39"/>
  <c r="A607" i="39"/>
  <c r="D606" i="39"/>
  <c r="C606" i="39"/>
  <c r="B606" i="39"/>
  <c r="A606" i="39"/>
  <c r="C605" i="39"/>
  <c r="B605" i="39"/>
  <c r="A605" i="39"/>
  <c r="C604" i="39"/>
  <c r="B604" i="39"/>
  <c r="F604" i="39" s="1"/>
  <c r="H604" i="39" s="1"/>
  <c r="A604" i="39"/>
  <c r="E603" i="39"/>
  <c r="C603" i="39"/>
  <c r="B603" i="39"/>
  <c r="A603" i="39"/>
  <c r="D602" i="39"/>
  <c r="C602" i="39"/>
  <c r="B602" i="39"/>
  <c r="A602" i="39"/>
  <c r="C601" i="39"/>
  <c r="B601" i="39"/>
  <c r="A601" i="39"/>
  <c r="F600" i="39"/>
  <c r="H600" i="39" s="1"/>
  <c r="C600" i="39"/>
  <c r="B600" i="39"/>
  <c r="A600" i="39"/>
  <c r="E599" i="39"/>
  <c r="C599" i="39"/>
  <c r="B599" i="39"/>
  <c r="A599" i="39"/>
  <c r="D598" i="39"/>
  <c r="C598" i="39"/>
  <c r="B598" i="39"/>
  <c r="A598" i="39"/>
  <c r="C597" i="39"/>
  <c r="B597" i="39"/>
  <c r="A597" i="39"/>
  <c r="F596" i="39"/>
  <c r="H596" i="39" s="1"/>
  <c r="C596" i="39"/>
  <c r="B596" i="39"/>
  <c r="A596" i="39"/>
  <c r="E595" i="39"/>
  <c r="C595" i="39"/>
  <c r="B595" i="39"/>
  <c r="A595" i="39"/>
  <c r="D594" i="39"/>
  <c r="C594" i="39"/>
  <c r="B594" i="39"/>
  <c r="A594" i="39"/>
  <c r="C593" i="39"/>
  <c r="B593" i="39"/>
  <c r="A593" i="39"/>
  <c r="C592" i="39"/>
  <c r="B592" i="39"/>
  <c r="A592" i="39"/>
  <c r="E591" i="39"/>
  <c r="C591" i="39"/>
  <c r="B591" i="39"/>
  <c r="A591" i="39"/>
  <c r="D590" i="39"/>
  <c r="C590" i="39"/>
  <c r="B590" i="39"/>
  <c r="A590" i="39"/>
  <c r="C589" i="39"/>
  <c r="B589" i="39"/>
  <c r="A589" i="39"/>
  <c r="C588" i="39"/>
  <c r="B588" i="39"/>
  <c r="F588" i="39" s="1"/>
  <c r="H588" i="39" s="1"/>
  <c r="A588" i="39"/>
  <c r="E587" i="39"/>
  <c r="C587" i="39"/>
  <c r="B587" i="39"/>
  <c r="A587" i="39"/>
  <c r="D586" i="39"/>
  <c r="C586" i="39"/>
  <c r="B586" i="39"/>
  <c r="A586" i="39"/>
  <c r="C585" i="39"/>
  <c r="B585" i="39"/>
  <c r="A585" i="39"/>
  <c r="R584" i="39"/>
  <c r="F584" i="39"/>
  <c r="H584" i="39" s="1"/>
  <c r="C584" i="39"/>
  <c r="B584" i="39"/>
  <c r="A584" i="39"/>
  <c r="R583" i="39"/>
  <c r="Q583" i="39"/>
  <c r="E583" i="39"/>
  <c r="C583" i="39"/>
  <c r="B583" i="39"/>
  <c r="A583" i="39"/>
  <c r="D582" i="39"/>
  <c r="C582" i="39"/>
  <c r="B582" i="39"/>
  <c r="F582" i="39" s="1"/>
  <c r="H582" i="39" s="1"/>
  <c r="A582" i="39"/>
  <c r="C581" i="39"/>
  <c r="E581" i="39" s="1"/>
  <c r="B581" i="39"/>
  <c r="A581" i="39"/>
  <c r="F580" i="39"/>
  <c r="H580" i="39" s="1"/>
  <c r="D580" i="39"/>
  <c r="C580" i="39"/>
  <c r="B580" i="39"/>
  <c r="A580" i="39"/>
  <c r="E579" i="39"/>
  <c r="C579" i="39"/>
  <c r="B579" i="39"/>
  <c r="A579" i="39"/>
  <c r="C578" i="39"/>
  <c r="B578" i="39"/>
  <c r="A578" i="39"/>
  <c r="C577" i="39"/>
  <c r="B577" i="39"/>
  <c r="A577" i="39"/>
  <c r="F576" i="39"/>
  <c r="C576" i="39"/>
  <c r="H576" i="39" s="1"/>
  <c r="B576" i="39"/>
  <c r="D576" i="39" s="1"/>
  <c r="A576" i="39"/>
  <c r="C575" i="39"/>
  <c r="B575" i="39"/>
  <c r="A575" i="39"/>
  <c r="C574" i="39"/>
  <c r="B574" i="39"/>
  <c r="D574" i="39" s="1"/>
  <c r="A574" i="39"/>
  <c r="E573" i="39"/>
  <c r="C573" i="39"/>
  <c r="B573" i="39"/>
  <c r="A573" i="39"/>
  <c r="D572" i="39"/>
  <c r="C572" i="39"/>
  <c r="B572" i="39"/>
  <c r="A572" i="39"/>
  <c r="C571" i="39"/>
  <c r="E571" i="39" s="1"/>
  <c r="B571" i="39"/>
  <c r="D571" i="39" s="1"/>
  <c r="A571" i="39"/>
  <c r="C570" i="39"/>
  <c r="B570" i="39"/>
  <c r="D570" i="39" s="1"/>
  <c r="A570" i="39"/>
  <c r="E569" i="39"/>
  <c r="C569" i="39"/>
  <c r="B569" i="39"/>
  <c r="A569" i="39"/>
  <c r="D568" i="39"/>
  <c r="C568" i="39"/>
  <c r="B568" i="39"/>
  <c r="A568" i="39"/>
  <c r="C567" i="39"/>
  <c r="E567" i="39" s="1"/>
  <c r="B567" i="39"/>
  <c r="D567" i="39" s="1"/>
  <c r="A567" i="39"/>
  <c r="C566" i="39"/>
  <c r="B566" i="39"/>
  <c r="D566" i="39" s="1"/>
  <c r="A566" i="39"/>
  <c r="E565" i="39"/>
  <c r="C565" i="39"/>
  <c r="B565" i="39"/>
  <c r="A565" i="39"/>
  <c r="R564" i="39"/>
  <c r="R565" i="39" s="1"/>
  <c r="D564" i="39"/>
  <c r="C564" i="39"/>
  <c r="B564" i="39"/>
  <c r="A564" i="39"/>
  <c r="R563" i="39"/>
  <c r="Q563" i="39"/>
  <c r="C563" i="39"/>
  <c r="E563" i="39" s="1"/>
  <c r="B563" i="39"/>
  <c r="D563" i="39" s="1"/>
  <c r="A563" i="39"/>
  <c r="C562" i="39"/>
  <c r="E562" i="39" s="1"/>
  <c r="B562" i="39"/>
  <c r="A562" i="39"/>
  <c r="C561" i="39"/>
  <c r="B561" i="39"/>
  <c r="A561" i="39"/>
  <c r="C560" i="39"/>
  <c r="B560" i="39"/>
  <c r="A560" i="39"/>
  <c r="E559" i="39"/>
  <c r="C559" i="39"/>
  <c r="B559" i="39"/>
  <c r="A559" i="39"/>
  <c r="C558" i="39"/>
  <c r="B558" i="39"/>
  <c r="E558" i="39" s="1"/>
  <c r="A558" i="39"/>
  <c r="C557" i="39"/>
  <c r="B557" i="39"/>
  <c r="A557" i="39"/>
  <c r="C556" i="39"/>
  <c r="B556" i="39"/>
  <c r="A556" i="39"/>
  <c r="C555" i="39"/>
  <c r="B555" i="39"/>
  <c r="E555" i="39" s="1"/>
  <c r="A555" i="39"/>
  <c r="C554" i="39"/>
  <c r="B554" i="39"/>
  <c r="D554" i="39" s="1"/>
  <c r="A554" i="39"/>
  <c r="C553" i="39"/>
  <c r="B553" i="39"/>
  <c r="A553" i="39"/>
  <c r="C552" i="39"/>
  <c r="B552" i="39"/>
  <c r="A552" i="39"/>
  <c r="C551" i="39"/>
  <c r="B551" i="39"/>
  <c r="E551" i="39" s="1"/>
  <c r="A551" i="39"/>
  <c r="C550" i="39"/>
  <c r="B550" i="39"/>
  <c r="E550" i="39" s="1"/>
  <c r="A550" i="39"/>
  <c r="C549" i="39"/>
  <c r="B549" i="39"/>
  <c r="A549" i="39"/>
  <c r="C548" i="39"/>
  <c r="B548" i="39"/>
  <c r="A548" i="39"/>
  <c r="C547" i="39"/>
  <c r="B547" i="39"/>
  <c r="E547" i="39" s="1"/>
  <c r="A547" i="39"/>
  <c r="C546" i="39"/>
  <c r="B546" i="39"/>
  <c r="E546" i="39" s="1"/>
  <c r="A546" i="39"/>
  <c r="C545" i="39"/>
  <c r="B545" i="39"/>
  <c r="A545" i="39"/>
  <c r="C544" i="39"/>
  <c r="B544" i="39"/>
  <c r="A544" i="39"/>
  <c r="C543" i="39"/>
  <c r="B543" i="39"/>
  <c r="A543" i="39"/>
  <c r="C542" i="39"/>
  <c r="B542" i="39"/>
  <c r="D542" i="39" s="1"/>
  <c r="A542" i="39"/>
  <c r="C541" i="39"/>
  <c r="B541" i="39"/>
  <c r="A541" i="39"/>
  <c r="C540" i="39"/>
  <c r="B540" i="39"/>
  <c r="A540" i="39"/>
  <c r="C539" i="39"/>
  <c r="B539" i="39"/>
  <c r="E539" i="39" s="1"/>
  <c r="A539" i="39"/>
  <c r="C538" i="39"/>
  <c r="B538" i="39"/>
  <c r="E538" i="39" s="1"/>
  <c r="A538" i="39"/>
  <c r="C537" i="39"/>
  <c r="B537" i="39"/>
  <c r="A537" i="39"/>
  <c r="C536" i="39"/>
  <c r="B536" i="39"/>
  <c r="D536" i="39" s="1"/>
  <c r="A536" i="39"/>
  <c r="C535" i="39"/>
  <c r="B535" i="39"/>
  <c r="A535" i="39"/>
  <c r="C534" i="39"/>
  <c r="B534" i="39"/>
  <c r="A534" i="39"/>
  <c r="C533" i="39"/>
  <c r="B533" i="39"/>
  <c r="A533" i="39"/>
  <c r="C532" i="39"/>
  <c r="B532" i="39"/>
  <c r="A532" i="39"/>
  <c r="C531" i="39"/>
  <c r="B531" i="39"/>
  <c r="A531" i="39"/>
  <c r="C530" i="39"/>
  <c r="B530" i="39"/>
  <c r="A530" i="39"/>
  <c r="C529" i="39"/>
  <c r="B529" i="39"/>
  <c r="E529" i="39" s="1"/>
  <c r="A529" i="39"/>
  <c r="C528" i="39"/>
  <c r="B528" i="39"/>
  <c r="A528" i="39"/>
  <c r="C527" i="39"/>
  <c r="B527" i="39"/>
  <c r="A527" i="39"/>
  <c r="C526" i="39"/>
  <c r="B526" i="39"/>
  <c r="A526" i="39"/>
  <c r="C525" i="39"/>
  <c r="B525" i="39"/>
  <c r="E525" i="39" s="1"/>
  <c r="A525" i="39"/>
  <c r="C524" i="39"/>
  <c r="B524" i="39"/>
  <c r="A524" i="39"/>
  <c r="C523" i="39"/>
  <c r="B523" i="39"/>
  <c r="A523" i="39"/>
  <c r="C522" i="39"/>
  <c r="B522" i="39"/>
  <c r="A522" i="39"/>
  <c r="C521" i="39"/>
  <c r="B521" i="39"/>
  <c r="A521" i="39"/>
  <c r="C520" i="39"/>
  <c r="B520" i="39"/>
  <c r="A520" i="39"/>
  <c r="C519" i="39"/>
  <c r="B519" i="39"/>
  <c r="E519" i="39" s="1"/>
  <c r="A519" i="39"/>
  <c r="C518" i="39"/>
  <c r="B518" i="39"/>
  <c r="A518" i="39"/>
  <c r="C517" i="39"/>
  <c r="B517" i="39"/>
  <c r="A517" i="39"/>
  <c r="C516" i="39"/>
  <c r="B516" i="39"/>
  <c r="A516" i="39"/>
  <c r="C515" i="39"/>
  <c r="B515" i="39"/>
  <c r="E515" i="39" s="1"/>
  <c r="A515" i="39"/>
  <c r="C514" i="39"/>
  <c r="B514" i="39"/>
  <c r="A514" i="39"/>
  <c r="C513" i="39"/>
  <c r="B513" i="39"/>
  <c r="A513" i="39"/>
  <c r="C512" i="39"/>
  <c r="B512" i="39"/>
  <c r="A512" i="39"/>
  <c r="C511" i="39"/>
  <c r="B511" i="39"/>
  <c r="A511" i="39"/>
  <c r="C510" i="39"/>
  <c r="B510" i="39"/>
  <c r="A510" i="39"/>
  <c r="C509" i="39"/>
  <c r="B509" i="39"/>
  <c r="A509" i="39"/>
  <c r="C508" i="39"/>
  <c r="B508" i="39"/>
  <c r="A508" i="39"/>
  <c r="C507" i="39"/>
  <c r="B507" i="39"/>
  <c r="A507" i="39"/>
  <c r="C506" i="39"/>
  <c r="B506" i="39"/>
  <c r="A506" i="39"/>
  <c r="C505" i="39"/>
  <c r="B505" i="39"/>
  <c r="A505" i="39"/>
  <c r="C504" i="39"/>
  <c r="B504" i="39"/>
  <c r="A504" i="39"/>
  <c r="C503" i="39"/>
  <c r="B503" i="39"/>
  <c r="A503" i="39"/>
  <c r="C502" i="39"/>
  <c r="B502" i="39"/>
  <c r="A502" i="39"/>
  <c r="C501" i="39"/>
  <c r="B501" i="39"/>
  <c r="A501" i="39"/>
  <c r="C500" i="39"/>
  <c r="B500" i="39"/>
  <c r="A500" i="39"/>
  <c r="C499" i="39"/>
  <c r="B499" i="39"/>
  <c r="A499" i="39"/>
  <c r="C498" i="39"/>
  <c r="B498" i="39"/>
  <c r="A498" i="39"/>
  <c r="C497" i="39"/>
  <c r="B497" i="39"/>
  <c r="A497" i="39"/>
  <c r="C496" i="39"/>
  <c r="B496" i="39"/>
  <c r="A496" i="39"/>
  <c r="C495" i="39"/>
  <c r="B495" i="39"/>
  <c r="A495" i="39"/>
  <c r="C494" i="39"/>
  <c r="B494" i="39"/>
  <c r="A494" i="39"/>
  <c r="C493" i="39"/>
  <c r="B493" i="39"/>
  <c r="A493" i="39"/>
  <c r="C492" i="39"/>
  <c r="B492" i="39"/>
  <c r="A492" i="39"/>
  <c r="C491" i="39"/>
  <c r="B491" i="39"/>
  <c r="A491" i="39"/>
  <c r="C490" i="39"/>
  <c r="B490" i="39"/>
  <c r="A490" i="39"/>
  <c r="C489" i="39"/>
  <c r="B489" i="39"/>
  <c r="A489" i="39"/>
  <c r="C488" i="39"/>
  <c r="B488" i="39"/>
  <c r="A488" i="39"/>
  <c r="C487" i="39"/>
  <c r="B487" i="39"/>
  <c r="A487" i="39"/>
  <c r="C486" i="39"/>
  <c r="B486" i="39"/>
  <c r="A486" i="39"/>
  <c r="C485" i="39"/>
  <c r="B485" i="39"/>
  <c r="A485" i="39"/>
  <c r="C484" i="39"/>
  <c r="B484" i="39"/>
  <c r="A484" i="39"/>
  <c r="C483" i="39"/>
  <c r="B483" i="39"/>
  <c r="A483" i="39"/>
  <c r="C482" i="39"/>
  <c r="B482" i="39"/>
  <c r="A482" i="39"/>
  <c r="C481" i="39"/>
  <c r="B481" i="39"/>
  <c r="A481" i="39"/>
  <c r="C480" i="39"/>
  <c r="B480" i="39"/>
  <c r="A480" i="39"/>
  <c r="C479" i="39"/>
  <c r="B479" i="39"/>
  <c r="A479" i="39"/>
  <c r="C478" i="39"/>
  <c r="B478" i="39"/>
  <c r="A478" i="39"/>
  <c r="C477" i="39"/>
  <c r="B477" i="39"/>
  <c r="A477" i="39"/>
  <c r="C476" i="39"/>
  <c r="B476" i="39"/>
  <c r="A476" i="39"/>
  <c r="C475" i="39"/>
  <c r="B475" i="39"/>
  <c r="A475" i="39"/>
  <c r="C474" i="39"/>
  <c r="B474" i="39"/>
  <c r="A474" i="39"/>
  <c r="C473" i="39"/>
  <c r="B473" i="39"/>
  <c r="A473" i="39"/>
  <c r="C472" i="39"/>
  <c r="B472" i="39"/>
  <c r="A472" i="39"/>
  <c r="C471" i="39"/>
  <c r="B471" i="39"/>
  <c r="A471" i="39"/>
  <c r="C470" i="39"/>
  <c r="B470" i="39"/>
  <c r="A470" i="39"/>
  <c r="C469" i="39"/>
  <c r="B469" i="39"/>
  <c r="A469" i="39"/>
  <c r="C468" i="39"/>
  <c r="B468" i="39"/>
  <c r="A468" i="39"/>
  <c r="C467" i="39"/>
  <c r="E467" i="39" s="1"/>
  <c r="B467" i="39"/>
  <c r="A467" i="39"/>
  <c r="C466" i="39"/>
  <c r="B466" i="39"/>
  <c r="A466" i="39"/>
  <c r="C465" i="39"/>
  <c r="B465" i="39"/>
  <c r="A465" i="39"/>
  <c r="C464" i="39"/>
  <c r="B464" i="39"/>
  <c r="A464" i="39"/>
  <c r="C463" i="39"/>
  <c r="B463" i="39"/>
  <c r="A463" i="39"/>
  <c r="C462" i="39"/>
  <c r="D462" i="39" s="1"/>
  <c r="B462" i="39"/>
  <c r="A462" i="39"/>
  <c r="C461" i="39"/>
  <c r="B461" i="39"/>
  <c r="A461" i="39"/>
  <c r="C460" i="39"/>
  <c r="B460" i="39"/>
  <c r="A460" i="39"/>
  <c r="C459" i="39"/>
  <c r="B459" i="39"/>
  <c r="A459" i="39"/>
  <c r="C458" i="39"/>
  <c r="B458" i="39"/>
  <c r="A458" i="39"/>
  <c r="C457" i="39"/>
  <c r="B457" i="39"/>
  <c r="A457" i="39"/>
  <c r="C456" i="39"/>
  <c r="B456" i="39"/>
  <c r="A456" i="39"/>
  <c r="C455" i="39"/>
  <c r="B455" i="39"/>
  <c r="A455" i="39"/>
  <c r="C454" i="39"/>
  <c r="B454" i="39"/>
  <c r="A454" i="39"/>
  <c r="C453" i="39"/>
  <c r="B453" i="39"/>
  <c r="A453" i="39"/>
  <c r="C452" i="39"/>
  <c r="B452" i="39"/>
  <c r="A452" i="39"/>
  <c r="C451" i="39"/>
  <c r="B451" i="39"/>
  <c r="A451" i="39"/>
  <c r="C450" i="39"/>
  <c r="B450" i="39"/>
  <c r="A450" i="39"/>
  <c r="C449" i="39"/>
  <c r="B449" i="39"/>
  <c r="A449" i="39"/>
  <c r="C448" i="39"/>
  <c r="B448" i="39"/>
  <c r="A448" i="39"/>
  <c r="C447" i="39"/>
  <c r="B447" i="39"/>
  <c r="E447" i="39" s="1"/>
  <c r="A447" i="39"/>
  <c r="C446" i="39"/>
  <c r="B446" i="39"/>
  <c r="A446" i="39"/>
  <c r="C445" i="39"/>
  <c r="B445" i="39"/>
  <c r="A445" i="39"/>
  <c r="C444" i="39"/>
  <c r="B444" i="39"/>
  <c r="A444" i="39"/>
  <c r="C443" i="39"/>
  <c r="B443" i="39"/>
  <c r="A443" i="39"/>
  <c r="C442" i="39"/>
  <c r="B442" i="39"/>
  <c r="A442" i="39"/>
  <c r="C441" i="39"/>
  <c r="B441" i="39"/>
  <c r="A441" i="39"/>
  <c r="C440" i="39"/>
  <c r="B440" i="39"/>
  <c r="A440" i="39"/>
  <c r="C439" i="39"/>
  <c r="B439" i="39"/>
  <c r="E439" i="39" s="1"/>
  <c r="A439" i="39"/>
  <c r="C438" i="39"/>
  <c r="B438" i="39"/>
  <c r="A438" i="39"/>
  <c r="C437" i="39"/>
  <c r="B437" i="39"/>
  <c r="A437" i="39"/>
  <c r="C436" i="39"/>
  <c r="B436" i="39"/>
  <c r="A436" i="39"/>
  <c r="C435" i="39"/>
  <c r="B435" i="39"/>
  <c r="A435" i="39"/>
  <c r="C434" i="39"/>
  <c r="B434" i="39"/>
  <c r="A434" i="39"/>
  <c r="C433" i="39"/>
  <c r="B433" i="39"/>
  <c r="D433" i="39" s="1"/>
  <c r="A433" i="39"/>
  <c r="C432" i="39"/>
  <c r="B432" i="39"/>
  <c r="A432" i="39"/>
  <c r="C431" i="39"/>
  <c r="B431" i="39"/>
  <c r="A431" i="39"/>
  <c r="C430" i="39"/>
  <c r="B430" i="39"/>
  <c r="A430" i="39"/>
  <c r="C429" i="39"/>
  <c r="B429" i="39"/>
  <c r="D429" i="39" s="1"/>
  <c r="A429" i="39"/>
  <c r="C428" i="39"/>
  <c r="B428" i="39"/>
  <c r="A428" i="39"/>
  <c r="C427" i="39"/>
  <c r="B427" i="39"/>
  <c r="A427" i="39"/>
  <c r="C426" i="39"/>
  <c r="B426" i="39"/>
  <c r="A426" i="39"/>
  <c r="C425" i="39"/>
  <c r="B425" i="39"/>
  <c r="D425" i="39" s="1"/>
  <c r="A425" i="39"/>
  <c r="C424" i="39"/>
  <c r="B424" i="39"/>
  <c r="A424" i="39"/>
  <c r="C423" i="39"/>
  <c r="B423" i="39"/>
  <c r="A423" i="39"/>
  <c r="C422" i="39"/>
  <c r="B422" i="39"/>
  <c r="E422" i="39" s="1"/>
  <c r="A422" i="39"/>
  <c r="C421" i="39"/>
  <c r="B421" i="39"/>
  <c r="A421" i="39"/>
  <c r="C420" i="39"/>
  <c r="B420" i="39"/>
  <c r="A420" i="39"/>
  <c r="C419" i="39"/>
  <c r="B419" i="39"/>
  <c r="A419" i="39"/>
  <c r="C418" i="39"/>
  <c r="B418" i="39"/>
  <c r="A418" i="39"/>
  <c r="C417" i="39"/>
  <c r="B417" i="39"/>
  <c r="A417" i="39"/>
  <c r="C416" i="39"/>
  <c r="B416" i="39"/>
  <c r="A416" i="39"/>
  <c r="C415" i="39"/>
  <c r="B415" i="39"/>
  <c r="A415" i="39"/>
  <c r="C414" i="39"/>
  <c r="B414" i="39"/>
  <c r="A414" i="39"/>
  <c r="C413" i="39"/>
  <c r="B413" i="39"/>
  <c r="A413" i="39"/>
  <c r="C412" i="39"/>
  <c r="B412" i="39"/>
  <c r="A412" i="39"/>
  <c r="C411" i="39"/>
  <c r="B411" i="39"/>
  <c r="A411" i="39"/>
  <c r="C410" i="39"/>
  <c r="B410" i="39"/>
  <c r="A410" i="39"/>
  <c r="C409" i="39"/>
  <c r="B409" i="39"/>
  <c r="A409" i="39"/>
  <c r="C408" i="39"/>
  <c r="B408" i="39"/>
  <c r="A408" i="39"/>
  <c r="C407" i="39"/>
  <c r="B407" i="39"/>
  <c r="A407" i="39"/>
  <c r="C406" i="39"/>
  <c r="B406" i="39"/>
  <c r="A406" i="39"/>
  <c r="C405" i="39"/>
  <c r="B405" i="39"/>
  <c r="A405" i="39"/>
  <c r="C404" i="39"/>
  <c r="B404" i="39"/>
  <c r="A404" i="39"/>
  <c r="C403" i="39"/>
  <c r="B403" i="39"/>
  <c r="A403" i="39"/>
  <c r="C402" i="39"/>
  <c r="B402" i="39"/>
  <c r="A402" i="39"/>
  <c r="C401" i="39"/>
  <c r="B401" i="39"/>
  <c r="A401" i="39"/>
  <c r="C400" i="39"/>
  <c r="B400" i="39"/>
  <c r="A400" i="39"/>
  <c r="C399" i="39"/>
  <c r="B399" i="39"/>
  <c r="A399" i="39"/>
  <c r="C398" i="39"/>
  <c r="B398" i="39"/>
  <c r="A398" i="39"/>
  <c r="C397" i="39"/>
  <c r="B397" i="39"/>
  <c r="A397" i="39"/>
  <c r="C396" i="39"/>
  <c r="B396" i="39"/>
  <c r="A396" i="39"/>
  <c r="C395" i="39"/>
  <c r="B395" i="39"/>
  <c r="E395" i="39" s="1"/>
  <c r="A395" i="39"/>
  <c r="C394" i="39"/>
  <c r="B394" i="39"/>
  <c r="E394" i="39" s="1"/>
  <c r="A394" i="39"/>
  <c r="C393" i="39"/>
  <c r="B393" i="39"/>
  <c r="A393" i="39"/>
  <c r="C392" i="39"/>
  <c r="B392" i="39"/>
  <c r="A392" i="39"/>
  <c r="C391" i="39"/>
  <c r="B391" i="39"/>
  <c r="D391" i="39" s="1"/>
  <c r="A391" i="39"/>
  <c r="C390" i="39"/>
  <c r="B390" i="39"/>
  <c r="A390" i="39"/>
  <c r="C389" i="39"/>
  <c r="B389" i="39"/>
  <c r="E389" i="39" s="1"/>
  <c r="A389" i="39"/>
  <c r="C388" i="39"/>
  <c r="B388" i="39"/>
  <c r="A388" i="39"/>
  <c r="C387" i="39"/>
  <c r="B387" i="39"/>
  <c r="A387" i="39"/>
  <c r="C386" i="39"/>
  <c r="B386" i="39"/>
  <c r="A386" i="39"/>
  <c r="C385" i="39"/>
  <c r="B385" i="39"/>
  <c r="A385" i="39"/>
  <c r="C384" i="39"/>
  <c r="B384" i="39"/>
  <c r="A384" i="39"/>
  <c r="C383" i="39"/>
  <c r="B383" i="39"/>
  <c r="A383" i="39"/>
  <c r="C382" i="39"/>
  <c r="B382" i="39"/>
  <c r="A382" i="39"/>
  <c r="C381" i="39"/>
  <c r="B381" i="39"/>
  <c r="A381" i="39"/>
  <c r="C380" i="39"/>
  <c r="B380" i="39"/>
  <c r="A380" i="39"/>
  <c r="C379" i="39"/>
  <c r="B379" i="39"/>
  <c r="A379" i="39"/>
  <c r="C378" i="39"/>
  <c r="B378" i="39"/>
  <c r="A378" i="39"/>
  <c r="C377" i="39"/>
  <c r="B377" i="39"/>
  <c r="A377" i="39"/>
  <c r="C376" i="39"/>
  <c r="B376" i="39"/>
  <c r="A376" i="39"/>
  <c r="C375" i="39"/>
  <c r="B375" i="39"/>
  <c r="A375" i="39"/>
  <c r="C374" i="39"/>
  <c r="B374" i="39"/>
  <c r="A374" i="39"/>
  <c r="C373" i="39"/>
  <c r="B373" i="39"/>
  <c r="A373" i="39"/>
  <c r="C372" i="39"/>
  <c r="B372" i="39"/>
  <c r="A372" i="39"/>
  <c r="C371" i="39"/>
  <c r="B371" i="39"/>
  <c r="A371" i="39"/>
  <c r="C370" i="39"/>
  <c r="B370" i="39"/>
  <c r="A370" i="39"/>
  <c r="C369" i="39"/>
  <c r="B369" i="39"/>
  <c r="A369" i="39"/>
  <c r="C368" i="39"/>
  <c r="B368" i="39"/>
  <c r="A368" i="39"/>
  <c r="C367" i="39"/>
  <c r="B367" i="39"/>
  <c r="A367" i="39"/>
  <c r="C366" i="39"/>
  <c r="B366" i="39"/>
  <c r="A366" i="39"/>
  <c r="C365" i="39"/>
  <c r="B365" i="39"/>
  <c r="A365" i="39"/>
  <c r="C364" i="39"/>
  <c r="B364" i="39"/>
  <c r="A364" i="39"/>
  <c r="C363" i="39"/>
  <c r="B363" i="39"/>
  <c r="A363" i="39"/>
  <c r="C362" i="39"/>
  <c r="B362" i="39"/>
  <c r="A362" i="39"/>
  <c r="C361" i="39"/>
  <c r="B361" i="39"/>
  <c r="A361" i="39"/>
  <c r="C360" i="39"/>
  <c r="B360" i="39"/>
  <c r="A360" i="39"/>
  <c r="C359" i="39"/>
  <c r="B359" i="39"/>
  <c r="A359" i="39"/>
  <c r="C358" i="39"/>
  <c r="B358" i="39"/>
  <c r="A358" i="39"/>
  <c r="C357" i="39"/>
  <c r="B357" i="39"/>
  <c r="A357" i="39"/>
  <c r="C356" i="39"/>
  <c r="B356" i="39"/>
  <c r="A356" i="39"/>
  <c r="C355" i="39"/>
  <c r="B355" i="39"/>
  <c r="A355" i="39"/>
  <c r="C354" i="39"/>
  <c r="B354" i="39"/>
  <c r="A354" i="39"/>
  <c r="C353" i="39"/>
  <c r="B353" i="39"/>
  <c r="A353" i="39"/>
  <c r="C352" i="39"/>
  <c r="B352" i="39"/>
  <c r="A352" i="39"/>
  <c r="C351" i="39"/>
  <c r="B351" i="39"/>
  <c r="A351" i="39"/>
  <c r="C350" i="39"/>
  <c r="B350" i="39"/>
  <c r="A350" i="39"/>
  <c r="C349" i="39"/>
  <c r="B349" i="39"/>
  <c r="A349" i="39"/>
  <c r="C348" i="39"/>
  <c r="B348" i="39"/>
  <c r="A348" i="39"/>
  <c r="C347" i="39"/>
  <c r="B347" i="39"/>
  <c r="A347" i="39"/>
  <c r="C346" i="39"/>
  <c r="B346" i="39"/>
  <c r="A346" i="39"/>
  <c r="C345" i="39"/>
  <c r="B345" i="39"/>
  <c r="A345" i="39"/>
  <c r="C344" i="39"/>
  <c r="B344" i="39"/>
  <c r="A344" i="39"/>
  <c r="C343" i="39"/>
  <c r="B343" i="39"/>
  <c r="A343" i="39"/>
  <c r="C342" i="39"/>
  <c r="B342" i="39"/>
  <c r="A342" i="39"/>
  <c r="C341" i="39"/>
  <c r="B341" i="39"/>
  <c r="A341" i="39"/>
  <c r="C340" i="39"/>
  <c r="B340" i="39"/>
  <c r="A340" i="39"/>
  <c r="C339" i="39"/>
  <c r="B339" i="39"/>
  <c r="A339" i="39"/>
  <c r="C338" i="39"/>
  <c r="B338" i="39"/>
  <c r="A338" i="39"/>
  <c r="C337" i="39"/>
  <c r="B337" i="39"/>
  <c r="A337" i="39"/>
  <c r="C336" i="39"/>
  <c r="B336" i="39"/>
  <c r="A336" i="39"/>
  <c r="C335" i="39"/>
  <c r="B335" i="39"/>
  <c r="A335" i="39"/>
  <c r="C334" i="39"/>
  <c r="B334" i="39"/>
  <c r="A334" i="39"/>
  <c r="C333" i="39"/>
  <c r="B333" i="39"/>
  <c r="A333" i="39"/>
  <c r="C332" i="39"/>
  <c r="B332" i="39"/>
  <c r="A332" i="39"/>
  <c r="C331" i="39"/>
  <c r="B331" i="39"/>
  <c r="A331" i="39"/>
  <c r="C330" i="39"/>
  <c r="B330" i="39"/>
  <c r="A330" i="39"/>
  <c r="C329" i="39"/>
  <c r="B329" i="39"/>
  <c r="A329" i="39"/>
  <c r="C328" i="39"/>
  <c r="B328" i="39"/>
  <c r="A328" i="39"/>
  <c r="C327" i="39"/>
  <c r="B327" i="39"/>
  <c r="A327" i="39"/>
  <c r="C326" i="39"/>
  <c r="B326" i="39"/>
  <c r="A326" i="39"/>
  <c r="C325" i="39"/>
  <c r="B325" i="39"/>
  <c r="A325" i="39"/>
  <c r="C324" i="39"/>
  <c r="B324" i="39"/>
  <c r="A324" i="39"/>
  <c r="C323" i="39"/>
  <c r="D323" i="39" s="1"/>
  <c r="B323" i="39"/>
  <c r="A323" i="39"/>
  <c r="C322" i="39"/>
  <c r="D322" i="39" s="1"/>
  <c r="B322" i="39"/>
  <c r="A322" i="39"/>
  <c r="C321" i="39"/>
  <c r="B321" i="39"/>
  <c r="A321" i="39"/>
  <c r="C320" i="39"/>
  <c r="B320" i="39"/>
  <c r="A320" i="39"/>
  <c r="C319" i="39"/>
  <c r="D319" i="39" s="1"/>
  <c r="B319" i="39"/>
  <c r="A319" i="39"/>
  <c r="C318" i="39"/>
  <c r="D318" i="39" s="1"/>
  <c r="B318" i="39"/>
  <c r="A318" i="39"/>
  <c r="C317" i="39"/>
  <c r="B317" i="39"/>
  <c r="D317" i="39" s="1"/>
  <c r="A317" i="39"/>
  <c r="C316" i="39"/>
  <c r="B316" i="39"/>
  <c r="A316" i="39"/>
  <c r="C315" i="39"/>
  <c r="B315" i="39"/>
  <c r="A315" i="39"/>
  <c r="R1" i="39"/>
  <c r="C314" i="39"/>
  <c r="B314" i="39"/>
  <c r="A314" i="39"/>
  <c r="C313" i="39"/>
  <c r="F313" i="39" s="1"/>
  <c r="B313" i="39"/>
  <c r="A313" i="39"/>
  <c r="C312" i="39"/>
  <c r="B312" i="39"/>
  <c r="A312" i="39"/>
  <c r="C311" i="39"/>
  <c r="B311" i="39"/>
  <c r="A311" i="39"/>
  <c r="C310" i="39"/>
  <c r="B310" i="39"/>
  <c r="A310" i="39"/>
  <c r="C309" i="39"/>
  <c r="B309" i="39"/>
  <c r="A309" i="39"/>
  <c r="C308" i="39"/>
  <c r="B308" i="39"/>
  <c r="A308" i="39"/>
  <c r="C307" i="39"/>
  <c r="B307" i="39"/>
  <c r="A307" i="39"/>
  <c r="C306" i="39"/>
  <c r="B306" i="39"/>
  <c r="A306" i="39"/>
  <c r="C305" i="39"/>
  <c r="B305" i="39"/>
  <c r="A305" i="39"/>
  <c r="C304" i="39"/>
  <c r="B304" i="39"/>
  <c r="A304" i="39"/>
  <c r="C303" i="39"/>
  <c r="B303" i="39"/>
  <c r="A303" i="39"/>
  <c r="C302" i="39"/>
  <c r="B302" i="39"/>
  <c r="A302" i="39"/>
  <c r="C301" i="39"/>
  <c r="B301" i="39"/>
  <c r="A301" i="39"/>
  <c r="C300" i="39"/>
  <c r="D300" i="39" s="1"/>
  <c r="B300" i="39"/>
  <c r="A300" i="39"/>
  <c r="C299" i="39"/>
  <c r="B299" i="39"/>
  <c r="A299" i="39"/>
  <c r="C298" i="39"/>
  <c r="B298" i="39"/>
  <c r="A298" i="39"/>
  <c r="E297" i="39"/>
  <c r="C297" i="39"/>
  <c r="B297" i="39"/>
  <c r="A297" i="39"/>
  <c r="C296" i="39"/>
  <c r="B296" i="39"/>
  <c r="A296" i="39"/>
  <c r="C295" i="39"/>
  <c r="B295" i="39"/>
  <c r="A295" i="39"/>
  <c r="C294" i="39"/>
  <c r="B294" i="39"/>
  <c r="A294" i="39"/>
  <c r="C293" i="39"/>
  <c r="B293" i="39"/>
  <c r="A293" i="39"/>
  <c r="C292" i="39"/>
  <c r="B292" i="39"/>
  <c r="A292" i="39"/>
  <c r="C291" i="39"/>
  <c r="B291" i="39"/>
  <c r="A291" i="39"/>
  <c r="C290" i="39"/>
  <c r="B290" i="39"/>
  <c r="A290" i="39"/>
  <c r="C289" i="39"/>
  <c r="B289" i="39"/>
  <c r="A289" i="39"/>
  <c r="C288" i="39"/>
  <c r="B288" i="39"/>
  <c r="A288" i="39"/>
  <c r="C287" i="39"/>
  <c r="B287" i="39"/>
  <c r="A287" i="39"/>
  <c r="C286" i="39"/>
  <c r="B286" i="39"/>
  <c r="A286" i="39"/>
  <c r="C285" i="39"/>
  <c r="B285" i="39"/>
  <c r="A285" i="39"/>
  <c r="C284" i="39"/>
  <c r="B284" i="39"/>
  <c r="A284" i="39"/>
  <c r="C283" i="39"/>
  <c r="B283" i="39"/>
  <c r="A283" i="39"/>
  <c r="C282" i="39"/>
  <c r="B282" i="39"/>
  <c r="A282" i="39"/>
  <c r="C281" i="39"/>
  <c r="B281" i="39"/>
  <c r="A281" i="39"/>
  <c r="C280" i="39"/>
  <c r="B280" i="39"/>
  <c r="A280" i="39"/>
  <c r="C279" i="39"/>
  <c r="B279" i="39"/>
  <c r="A279" i="39"/>
  <c r="C278" i="39"/>
  <c r="B278" i="39"/>
  <c r="A278" i="39"/>
  <c r="C277" i="39"/>
  <c r="B277" i="39"/>
  <c r="D277" i="39" s="1"/>
  <c r="A277" i="39"/>
  <c r="C276" i="39"/>
  <c r="B276" i="39"/>
  <c r="A276" i="39"/>
  <c r="C275" i="39"/>
  <c r="B275" i="39"/>
  <c r="D275" i="39" s="1"/>
  <c r="A275" i="39"/>
  <c r="C274" i="39"/>
  <c r="B274" i="39"/>
  <c r="F274" i="39" s="1"/>
  <c r="H274" i="39" s="1"/>
  <c r="A274" i="39"/>
  <c r="C273" i="39"/>
  <c r="B273" i="39"/>
  <c r="A273" i="39"/>
  <c r="C272" i="39"/>
  <c r="B272" i="39"/>
  <c r="F272" i="39" s="1"/>
  <c r="H272" i="39" s="1"/>
  <c r="A272" i="39"/>
  <c r="C271" i="39"/>
  <c r="B271" i="39"/>
  <c r="D271" i="39" s="1"/>
  <c r="A271" i="39"/>
  <c r="C270" i="39"/>
  <c r="B270" i="39"/>
  <c r="A270" i="39"/>
  <c r="C269" i="39"/>
  <c r="B269" i="39"/>
  <c r="A269" i="39"/>
  <c r="C268" i="39"/>
  <c r="B268" i="39"/>
  <c r="F268" i="39" s="1"/>
  <c r="H268" i="39" s="1"/>
  <c r="A268" i="39"/>
  <c r="C267" i="39"/>
  <c r="B267" i="39"/>
  <c r="A267" i="39"/>
  <c r="C266" i="39"/>
  <c r="B266" i="39"/>
  <c r="A266" i="39"/>
  <c r="C265" i="39"/>
  <c r="B265" i="39"/>
  <c r="A265" i="39"/>
  <c r="C264" i="39"/>
  <c r="B264" i="39"/>
  <c r="A264" i="39"/>
  <c r="C263" i="39"/>
  <c r="B263" i="39"/>
  <c r="A263" i="39"/>
  <c r="C262" i="39"/>
  <c r="B262" i="39"/>
  <c r="D262" i="39" s="1"/>
  <c r="A262" i="39"/>
  <c r="C261" i="39"/>
  <c r="B261" i="39"/>
  <c r="A261" i="39"/>
  <c r="C260" i="39"/>
  <c r="B260" i="39"/>
  <c r="D260" i="39" s="1"/>
  <c r="A260" i="39"/>
  <c r="C259" i="39"/>
  <c r="B259" i="39"/>
  <c r="A259" i="39"/>
  <c r="C258" i="39"/>
  <c r="B258" i="39"/>
  <c r="D258" i="39" s="1"/>
  <c r="A258" i="39"/>
  <c r="C257" i="39"/>
  <c r="B257" i="39"/>
  <c r="A257" i="39"/>
  <c r="C256" i="39"/>
  <c r="B256" i="39"/>
  <c r="D256" i="39" s="1"/>
  <c r="A256" i="39"/>
  <c r="C255" i="39"/>
  <c r="B255" i="39"/>
  <c r="A255" i="39"/>
  <c r="C254" i="39"/>
  <c r="B254" i="39"/>
  <c r="A254" i="39"/>
  <c r="C253" i="39"/>
  <c r="B253" i="39"/>
  <c r="A253" i="39"/>
  <c r="C252" i="39"/>
  <c r="B252" i="39"/>
  <c r="A252" i="39"/>
  <c r="C251" i="39"/>
  <c r="B251" i="39"/>
  <c r="A251" i="39"/>
  <c r="C250" i="39"/>
  <c r="B250" i="39"/>
  <c r="A250" i="39"/>
  <c r="C249" i="39"/>
  <c r="B249" i="39"/>
  <c r="A249" i="39"/>
  <c r="C248" i="39"/>
  <c r="B248" i="39"/>
  <c r="D248" i="39" s="1"/>
  <c r="A248" i="39"/>
  <c r="C247" i="39"/>
  <c r="B247" i="39"/>
  <c r="A247" i="39"/>
  <c r="C246" i="39"/>
  <c r="B246" i="39"/>
  <c r="A246" i="39"/>
  <c r="C245" i="39"/>
  <c r="B245" i="39"/>
  <c r="A245" i="39"/>
  <c r="C244" i="39"/>
  <c r="B244" i="39"/>
  <c r="A244" i="39"/>
  <c r="C243" i="39"/>
  <c r="B243" i="39"/>
  <c r="A243" i="39"/>
  <c r="C242" i="39"/>
  <c r="B242" i="39"/>
  <c r="A242" i="39"/>
  <c r="C241" i="39"/>
  <c r="B241" i="39"/>
  <c r="A241" i="39"/>
  <c r="C240" i="39"/>
  <c r="B240" i="39"/>
  <c r="A240" i="39"/>
  <c r="C239" i="39"/>
  <c r="B239" i="39"/>
  <c r="A239" i="39"/>
  <c r="C238" i="39"/>
  <c r="B238" i="39"/>
  <c r="A238" i="39"/>
  <c r="C237" i="39"/>
  <c r="B237" i="39"/>
  <c r="A237" i="39"/>
  <c r="C236" i="39"/>
  <c r="B236" i="39"/>
  <c r="A236" i="39"/>
  <c r="C235" i="39"/>
  <c r="B235" i="39"/>
  <c r="A235" i="39"/>
  <c r="C234" i="39"/>
  <c r="B234" i="39"/>
  <c r="A234" i="39"/>
  <c r="C233" i="39"/>
  <c r="B233" i="39"/>
  <c r="A233" i="39"/>
  <c r="C232" i="39"/>
  <c r="B232" i="39"/>
  <c r="E232" i="39" s="1"/>
  <c r="A232" i="39"/>
  <c r="C231" i="39"/>
  <c r="B231" i="39"/>
  <c r="D231" i="39" s="1"/>
  <c r="A231" i="39"/>
  <c r="C230" i="39"/>
  <c r="B230" i="39"/>
  <c r="A230" i="39"/>
  <c r="C229" i="39"/>
  <c r="B229" i="39"/>
  <c r="A229" i="39"/>
  <c r="C228" i="39"/>
  <c r="B228" i="39"/>
  <c r="A228" i="39"/>
  <c r="C227" i="39"/>
  <c r="B227" i="39"/>
  <c r="A227" i="39"/>
  <c r="C226" i="39"/>
  <c r="B226" i="39"/>
  <c r="A226" i="39"/>
  <c r="C225" i="39"/>
  <c r="B225" i="39"/>
  <c r="A225" i="39"/>
  <c r="C224" i="39"/>
  <c r="B224" i="39"/>
  <c r="A224" i="39"/>
  <c r="C223" i="39"/>
  <c r="B223" i="39"/>
  <c r="A223" i="39"/>
  <c r="C222" i="39"/>
  <c r="B222" i="39"/>
  <c r="A222" i="39"/>
  <c r="C221" i="39"/>
  <c r="B221" i="39"/>
  <c r="A221" i="39"/>
  <c r="C220" i="39"/>
  <c r="B220" i="39"/>
  <c r="A220" i="39"/>
  <c r="C219" i="39"/>
  <c r="B219" i="39"/>
  <c r="A219" i="39"/>
  <c r="C218" i="39"/>
  <c r="B218" i="39"/>
  <c r="A218" i="39"/>
  <c r="C217" i="39"/>
  <c r="B217" i="39"/>
  <c r="A217" i="39"/>
  <c r="C216" i="39"/>
  <c r="B216" i="39"/>
  <c r="A216" i="39"/>
  <c r="C215" i="39"/>
  <c r="B215" i="39"/>
  <c r="A215" i="39"/>
  <c r="C214" i="39"/>
  <c r="B214" i="39"/>
  <c r="A214" i="39"/>
  <c r="C213" i="39"/>
  <c r="B213" i="39"/>
  <c r="A213" i="39"/>
  <c r="C212" i="39"/>
  <c r="B212" i="39"/>
  <c r="A212" i="39"/>
  <c r="C211" i="39"/>
  <c r="B211" i="39"/>
  <c r="A211" i="39"/>
  <c r="C210" i="39"/>
  <c r="B210" i="39"/>
  <c r="A210" i="39"/>
  <c r="C209" i="39"/>
  <c r="B209" i="39"/>
  <c r="E209" i="39" s="1"/>
  <c r="A209" i="39"/>
  <c r="C208" i="39"/>
  <c r="B208" i="39"/>
  <c r="A208" i="39"/>
  <c r="C207" i="39"/>
  <c r="B207" i="39"/>
  <c r="A207" i="39"/>
  <c r="C206" i="39"/>
  <c r="B206" i="39"/>
  <c r="A206" i="39"/>
  <c r="C205" i="39"/>
  <c r="B205" i="39"/>
  <c r="A205" i="39"/>
  <c r="C204" i="39"/>
  <c r="B204" i="39"/>
  <c r="A204" i="39"/>
  <c r="C203" i="39"/>
  <c r="B203" i="39"/>
  <c r="A203" i="39"/>
  <c r="C202" i="39"/>
  <c r="B202" i="39"/>
  <c r="A202" i="39"/>
  <c r="C201" i="39"/>
  <c r="B201" i="39"/>
  <c r="A201" i="39"/>
  <c r="C200" i="39"/>
  <c r="B200" i="39"/>
  <c r="A200" i="39"/>
  <c r="C199" i="39"/>
  <c r="B199" i="39"/>
  <c r="A199" i="39"/>
  <c r="C198" i="39"/>
  <c r="B198" i="39"/>
  <c r="A198" i="39"/>
  <c r="C197" i="39"/>
  <c r="B197" i="39"/>
  <c r="E197" i="39" s="1"/>
  <c r="A197" i="39"/>
  <c r="C196" i="39"/>
  <c r="B196" i="39"/>
  <c r="A196" i="39"/>
  <c r="C195" i="39"/>
  <c r="B195" i="39"/>
  <c r="A195" i="39"/>
  <c r="C194" i="39"/>
  <c r="B194" i="39"/>
  <c r="A194" i="39"/>
  <c r="C193" i="39"/>
  <c r="B193" i="39"/>
  <c r="A193" i="39"/>
  <c r="C192" i="39"/>
  <c r="B192" i="39"/>
  <c r="A192" i="39"/>
  <c r="C191" i="39"/>
  <c r="B191" i="39"/>
  <c r="A191" i="39"/>
  <c r="C190" i="39"/>
  <c r="B190" i="39"/>
  <c r="A190" i="39"/>
  <c r="C189" i="39"/>
  <c r="B189" i="39"/>
  <c r="A189" i="39"/>
  <c r="C188" i="39"/>
  <c r="B188" i="39"/>
  <c r="A188" i="39"/>
  <c r="C187" i="39"/>
  <c r="B187" i="39"/>
  <c r="A187" i="39"/>
  <c r="C186" i="39"/>
  <c r="B186" i="39"/>
  <c r="A186" i="39"/>
  <c r="C185" i="39"/>
  <c r="B185" i="39"/>
  <c r="A185" i="39"/>
  <c r="C184" i="39"/>
  <c r="B184" i="39"/>
  <c r="A184" i="39"/>
  <c r="C183" i="39"/>
  <c r="B183" i="39"/>
  <c r="A183" i="39"/>
  <c r="C182" i="39"/>
  <c r="B182" i="39"/>
  <c r="A182" i="39"/>
  <c r="C181" i="39"/>
  <c r="B181" i="39"/>
  <c r="A181" i="39"/>
  <c r="C180" i="39"/>
  <c r="B180" i="39"/>
  <c r="D180" i="39" s="1"/>
  <c r="A180" i="39"/>
  <c r="C179" i="39"/>
  <c r="B179" i="39"/>
  <c r="A179" i="39"/>
  <c r="C178" i="39"/>
  <c r="B178" i="39"/>
  <c r="A178" i="39"/>
  <c r="C177" i="39"/>
  <c r="B177" i="39"/>
  <c r="A177" i="39"/>
  <c r="C176" i="39"/>
  <c r="B176" i="39"/>
  <c r="A176" i="39"/>
  <c r="C175" i="39"/>
  <c r="B175" i="39"/>
  <c r="A175" i="39"/>
  <c r="C174" i="39"/>
  <c r="B174" i="39"/>
  <c r="A174" i="39"/>
  <c r="C173" i="39"/>
  <c r="B173" i="39"/>
  <c r="A173" i="39"/>
  <c r="C172" i="39"/>
  <c r="B172" i="39"/>
  <c r="A172" i="39"/>
  <c r="C171" i="39"/>
  <c r="B171" i="39"/>
  <c r="A171" i="39"/>
  <c r="C170" i="39"/>
  <c r="B170" i="39"/>
  <c r="A170" i="39"/>
  <c r="C169" i="39"/>
  <c r="B169" i="39"/>
  <c r="A169" i="39"/>
  <c r="C168" i="39"/>
  <c r="B168" i="39"/>
  <c r="A168" i="39"/>
  <c r="C167" i="39"/>
  <c r="B167" i="39"/>
  <c r="A167" i="39"/>
  <c r="C166" i="39"/>
  <c r="D166" i="39" s="1"/>
  <c r="B166" i="39"/>
  <c r="A166" i="39"/>
  <c r="C165" i="39"/>
  <c r="B165" i="39"/>
  <c r="A165" i="39"/>
  <c r="C164" i="39"/>
  <c r="B164" i="39"/>
  <c r="A164" i="39"/>
  <c r="C163" i="39"/>
  <c r="B163" i="39"/>
  <c r="A163" i="39"/>
  <c r="C162" i="39"/>
  <c r="B162" i="39"/>
  <c r="A162" i="39"/>
  <c r="C161" i="39"/>
  <c r="B161" i="39"/>
  <c r="A161" i="39"/>
  <c r="C160" i="39"/>
  <c r="B160" i="39"/>
  <c r="A160" i="39"/>
  <c r="C159" i="39"/>
  <c r="B159" i="39"/>
  <c r="A159" i="39"/>
  <c r="C158" i="39"/>
  <c r="B158" i="39"/>
  <c r="A158" i="39"/>
  <c r="C157" i="39"/>
  <c r="B157" i="39"/>
  <c r="A157" i="39"/>
  <c r="C156" i="39"/>
  <c r="B156" i="39"/>
  <c r="A156" i="39"/>
  <c r="C155" i="39"/>
  <c r="E155" i="39" s="1"/>
  <c r="B155" i="39"/>
  <c r="A155" i="39"/>
  <c r="C154" i="39"/>
  <c r="B154" i="39"/>
  <c r="A154" i="39"/>
  <c r="C153" i="39"/>
  <c r="B153" i="39"/>
  <c r="A153" i="39"/>
  <c r="C152" i="39"/>
  <c r="B152" i="39"/>
  <c r="A152" i="39"/>
  <c r="C151" i="39"/>
  <c r="B151" i="39"/>
  <c r="A151" i="39"/>
  <c r="C150" i="39"/>
  <c r="B150" i="39"/>
  <c r="A150" i="39"/>
  <c r="C149" i="39"/>
  <c r="B149" i="39"/>
  <c r="A149" i="39"/>
  <c r="C148" i="39"/>
  <c r="B148" i="39"/>
  <c r="A148" i="39"/>
  <c r="C147" i="39"/>
  <c r="B147" i="39"/>
  <c r="A147" i="39"/>
  <c r="C146" i="39"/>
  <c r="B146" i="39"/>
  <c r="A146" i="39"/>
  <c r="D145" i="39"/>
  <c r="C145" i="39"/>
  <c r="B145" i="39"/>
  <c r="A145" i="39"/>
  <c r="C144" i="39"/>
  <c r="B144" i="39"/>
  <c r="A144" i="39"/>
  <c r="C143" i="39"/>
  <c r="B143" i="39"/>
  <c r="A143" i="39"/>
  <c r="C142" i="39"/>
  <c r="B142" i="39"/>
  <c r="A142" i="39"/>
  <c r="C141" i="39"/>
  <c r="B141" i="39"/>
  <c r="A141" i="39"/>
  <c r="C140" i="39"/>
  <c r="B140" i="39"/>
  <c r="A140" i="39"/>
  <c r="C139" i="39"/>
  <c r="B139" i="39"/>
  <c r="A139" i="39"/>
  <c r="C138" i="39"/>
  <c r="B138" i="39"/>
  <c r="A138" i="39"/>
  <c r="C137" i="39"/>
  <c r="B137" i="39"/>
  <c r="A137" i="39"/>
  <c r="C136" i="39"/>
  <c r="B136" i="39"/>
  <c r="A136" i="39"/>
  <c r="C135" i="39"/>
  <c r="B135" i="39"/>
  <c r="A135" i="39"/>
  <c r="C134" i="39"/>
  <c r="B134" i="39"/>
  <c r="A134" i="39"/>
  <c r="C133" i="39"/>
  <c r="B133" i="39"/>
  <c r="A133" i="39"/>
  <c r="C132" i="39"/>
  <c r="B132" i="39"/>
  <c r="A132" i="39"/>
  <c r="C131" i="39"/>
  <c r="B131" i="39"/>
  <c r="A131" i="39"/>
  <c r="C130" i="39"/>
  <c r="B130" i="39"/>
  <c r="A130" i="39"/>
  <c r="C129" i="39"/>
  <c r="B129" i="39"/>
  <c r="A129" i="39"/>
  <c r="C128" i="39"/>
  <c r="B128" i="39"/>
  <c r="A128" i="39"/>
  <c r="C127" i="39"/>
  <c r="B127" i="39"/>
  <c r="A127" i="39"/>
  <c r="C126" i="39"/>
  <c r="B126" i="39"/>
  <c r="A126" i="39"/>
  <c r="C125" i="39"/>
  <c r="D125" i="39" s="1"/>
  <c r="B125" i="39"/>
  <c r="A125" i="39"/>
  <c r="C124" i="39"/>
  <c r="E124" i="39" s="1"/>
  <c r="B124" i="39"/>
  <c r="A124" i="39"/>
  <c r="C123" i="39"/>
  <c r="B123" i="39"/>
  <c r="A123" i="39"/>
  <c r="C122" i="39"/>
  <c r="B122" i="39"/>
  <c r="A122" i="39"/>
  <c r="C121" i="39"/>
  <c r="D121" i="39" s="1"/>
  <c r="B121" i="39"/>
  <c r="A121" i="39"/>
  <c r="C120" i="39"/>
  <c r="B120" i="39"/>
  <c r="A120" i="39"/>
  <c r="C119" i="39"/>
  <c r="B119" i="39"/>
  <c r="A119" i="39"/>
  <c r="C118" i="39"/>
  <c r="B118" i="39"/>
  <c r="A118" i="39"/>
  <c r="C117" i="39"/>
  <c r="B117" i="39"/>
  <c r="A117" i="39"/>
  <c r="C116" i="39"/>
  <c r="B116" i="39"/>
  <c r="A116" i="39"/>
  <c r="C115" i="39"/>
  <c r="B115" i="39"/>
  <c r="A115" i="39"/>
  <c r="C114" i="39"/>
  <c r="B114" i="39"/>
  <c r="A114" i="39"/>
  <c r="C113" i="39"/>
  <c r="D113" i="39" s="1"/>
  <c r="B113" i="39"/>
  <c r="A113" i="39"/>
  <c r="C112" i="39"/>
  <c r="B112" i="39"/>
  <c r="A112" i="39"/>
  <c r="C111" i="39"/>
  <c r="B111" i="39"/>
  <c r="A111" i="39"/>
  <c r="C110" i="39"/>
  <c r="B110" i="39"/>
  <c r="A110" i="39"/>
  <c r="C109" i="39"/>
  <c r="B109" i="39"/>
  <c r="A109" i="39"/>
  <c r="C108" i="39"/>
  <c r="E108" i="39" s="1"/>
  <c r="B108" i="39"/>
  <c r="A108" i="39"/>
  <c r="C107" i="39"/>
  <c r="B107" i="39"/>
  <c r="A107" i="39"/>
  <c r="C106" i="39"/>
  <c r="B106" i="39"/>
  <c r="A106" i="39"/>
  <c r="C105" i="39"/>
  <c r="B105" i="39"/>
  <c r="A105" i="39"/>
  <c r="C104" i="39"/>
  <c r="B104" i="39"/>
  <c r="A104" i="39"/>
  <c r="C103" i="39"/>
  <c r="B103" i="39"/>
  <c r="A103" i="39"/>
  <c r="D102" i="39"/>
  <c r="C102" i="39"/>
  <c r="B102" i="39"/>
  <c r="A102" i="39"/>
  <c r="C101" i="39"/>
  <c r="B101" i="39"/>
  <c r="A101" i="39"/>
  <c r="C100" i="39"/>
  <c r="D100" i="39" s="1"/>
  <c r="B100" i="39"/>
  <c r="A100" i="39"/>
  <c r="C99" i="39"/>
  <c r="B99" i="39"/>
  <c r="A99" i="39"/>
  <c r="C98" i="39"/>
  <c r="B98" i="39"/>
  <c r="A98" i="39"/>
  <c r="C97" i="39"/>
  <c r="B97" i="39"/>
  <c r="A97" i="39"/>
  <c r="C96" i="39"/>
  <c r="B96" i="39"/>
  <c r="A96" i="39"/>
  <c r="C95" i="39"/>
  <c r="B95" i="39"/>
  <c r="A95" i="39"/>
  <c r="C94" i="39"/>
  <c r="B94" i="39"/>
  <c r="A94" i="39"/>
  <c r="C93" i="39"/>
  <c r="B93" i="39"/>
  <c r="A93" i="39"/>
  <c r="C92" i="39"/>
  <c r="D92" i="39" s="1"/>
  <c r="B92" i="39"/>
  <c r="A92" i="39"/>
  <c r="C91" i="39"/>
  <c r="B91" i="39"/>
  <c r="A91" i="39"/>
  <c r="C90" i="39"/>
  <c r="B90" i="39"/>
  <c r="A90" i="39"/>
  <c r="C89" i="39"/>
  <c r="B89" i="39"/>
  <c r="A89" i="39"/>
  <c r="C88" i="39"/>
  <c r="D88" i="39" s="1"/>
  <c r="B88" i="39"/>
  <c r="A88" i="39"/>
  <c r="C87" i="39"/>
  <c r="B87" i="39"/>
  <c r="A87" i="39"/>
  <c r="C86" i="39"/>
  <c r="E86" i="39" s="1"/>
  <c r="B86" i="39"/>
  <c r="A86" i="39"/>
  <c r="C85" i="39"/>
  <c r="B85" i="39"/>
  <c r="A85" i="39"/>
  <c r="C84" i="39"/>
  <c r="B84" i="39"/>
  <c r="A84" i="39"/>
  <c r="C83" i="39"/>
  <c r="B83" i="39"/>
  <c r="A83" i="39"/>
  <c r="C82" i="39"/>
  <c r="B82" i="39"/>
  <c r="A82" i="39"/>
  <c r="C81" i="39"/>
  <c r="B81" i="39"/>
  <c r="A81" i="39"/>
  <c r="C80" i="39"/>
  <c r="B80" i="39"/>
  <c r="A80" i="39"/>
  <c r="C79" i="39"/>
  <c r="B79" i="39"/>
  <c r="A79" i="39"/>
  <c r="C78" i="39"/>
  <c r="B78" i="39"/>
  <c r="A78" i="39"/>
  <c r="C77" i="39"/>
  <c r="B77" i="39"/>
  <c r="A77" i="39"/>
  <c r="C76" i="39"/>
  <c r="B76" i="39"/>
  <c r="A76" i="39"/>
  <c r="C75" i="39"/>
  <c r="B75" i="39"/>
  <c r="A75" i="39"/>
  <c r="C74" i="39"/>
  <c r="B74" i="39"/>
  <c r="D74" i="39" s="1"/>
  <c r="A74" i="39"/>
  <c r="C73" i="39"/>
  <c r="B73" i="39"/>
  <c r="A73" i="39"/>
  <c r="C72" i="39"/>
  <c r="B72" i="39"/>
  <c r="A72" i="39"/>
  <c r="C71" i="39"/>
  <c r="B71" i="39"/>
  <c r="A71" i="39"/>
  <c r="C70" i="39"/>
  <c r="B70" i="39"/>
  <c r="E70" i="39" s="1"/>
  <c r="A70" i="39"/>
  <c r="C69" i="39"/>
  <c r="B69" i="39"/>
  <c r="A69" i="39"/>
  <c r="C68" i="39"/>
  <c r="B68" i="39"/>
  <c r="A68" i="39"/>
  <c r="C67" i="39"/>
  <c r="B67" i="39"/>
  <c r="A67" i="39"/>
  <c r="C66" i="39"/>
  <c r="B66" i="39"/>
  <c r="E66" i="39" s="1"/>
  <c r="A66" i="39"/>
  <c r="C65" i="39"/>
  <c r="B65" i="39"/>
  <c r="A65" i="39"/>
  <c r="C64" i="39"/>
  <c r="B64" i="39"/>
  <c r="A64" i="39"/>
  <c r="C63" i="39"/>
  <c r="B63" i="39"/>
  <c r="A63" i="39"/>
  <c r="C62" i="39"/>
  <c r="B62" i="39"/>
  <c r="E62" i="39" s="1"/>
  <c r="A62" i="39"/>
  <c r="C61" i="39"/>
  <c r="B61" i="39"/>
  <c r="A61" i="39"/>
  <c r="C60" i="39"/>
  <c r="B60" i="39"/>
  <c r="A60" i="39"/>
  <c r="C59" i="39"/>
  <c r="B59" i="39"/>
  <c r="A59" i="39"/>
  <c r="C58" i="39"/>
  <c r="B58" i="39"/>
  <c r="D58" i="39" s="1"/>
  <c r="A58" i="39"/>
  <c r="C57" i="39"/>
  <c r="B57" i="39"/>
  <c r="A57" i="39"/>
  <c r="C56" i="39"/>
  <c r="B56" i="39"/>
  <c r="A56" i="39"/>
  <c r="C55" i="39"/>
  <c r="B55" i="39"/>
  <c r="A55" i="39"/>
  <c r="C54" i="39"/>
  <c r="B54" i="39"/>
  <c r="A54" i="39"/>
  <c r="C53" i="39"/>
  <c r="B53" i="39"/>
  <c r="A53" i="39"/>
  <c r="C52" i="39"/>
  <c r="B52" i="39"/>
  <c r="A52" i="39"/>
  <c r="C51" i="39"/>
  <c r="B51" i="39"/>
  <c r="A51" i="39"/>
  <c r="C50" i="39"/>
  <c r="B50" i="39"/>
  <c r="A50" i="39"/>
  <c r="C49" i="39"/>
  <c r="B49" i="39"/>
  <c r="A49" i="39"/>
  <c r="C48" i="39"/>
  <c r="B48" i="39"/>
  <c r="A48" i="39"/>
  <c r="C47" i="39"/>
  <c r="B47" i="39"/>
  <c r="A47" i="39"/>
  <c r="C46" i="39"/>
  <c r="B46" i="39"/>
  <c r="A46" i="39"/>
  <c r="C45" i="39"/>
  <c r="B45" i="39"/>
  <c r="A45" i="39"/>
  <c r="C44" i="39"/>
  <c r="B44" i="39"/>
  <c r="A44" i="39"/>
  <c r="C43" i="39"/>
  <c r="B43" i="39"/>
  <c r="A43" i="39"/>
  <c r="C42" i="39"/>
  <c r="B42" i="39"/>
  <c r="A42" i="39"/>
  <c r="C41" i="39"/>
  <c r="B41" i="39"/>
  <c r="D41" i="39" s="1"/>
  <c r="A41" i="39"/>
  <c r="C40" i="39"/>
  <c r="B40" i="39"/>
  <c r="A40" i="39"/>
  <c r="C39" i="39"/>
  <c r="B39" i="39"/>
  <c r="A39" i="39"/>
  <c r="C38" i="39"/>
  <c r="B38" i="39"/>
  <c r="A38" i="39"/>
  <c r="C37" i="39"/>
  <c r="B37" i="39"/>
  <c r="D37" i="39" s="1"/>
  <c r="A37" i="39"/>
  <c r="C36" i="39"/>
  <c r="B36" i="39"/>
  <c r="A36" i="39"/>
  <c r="C35" i="39"/>
  <c r="B35" i="39"/>
  <c r="A35" i="39"/>
  <c r="C34" i="39"/>
  <c r="B34" i="39"/>
  <c r="A34" i="39"/>
  <c r="C33" i="39"/>
  <c r="B33" i="39"/>
  <c r="E33" i="39" s="1"/>
  <c r="A33" i="39"/>
  <c r="C32" i="39"/>
  <c r="B32" i="39"/>
  <c r="D32" i="39" s="1"/>
  <c r="A32" i="39"/>
  <c r="C31" i="39"/>
  <c r="B31" i="39"/>
  <c r="E31" i="39" s="1"/>
  <c r="A31" i="39"/>
  <c r="C30" i="39"/>
  <c r="B30" i="39"/>
  <c r="D30" i="39" s="1"/>
  <c r="A30" i="39"/>
  <c r="C29" i="39"/>
  <c r="B29" i="39"/>
  <c r="D29" i="39" s="1"/>
  <c r="A29" i="39"/>
  <c r="C28" i="39"/>
  <c r="B28" i="39"/>
  <c r="A28" i="39"/>
  <c r="C27" i="39"/>
  <c r="B27" i="39"/>
  <c r="A27" i="39"/>
  <c r="C26" i="39"/>
  <c r="B26" i="39"/>
  <c r="A26" i="39"/>
  <c r="C25" i="39"/>
  <c r="B25" i="39"/>
  <c r="D25" i="39" s="1"/>
  <c r="A25" i="39"/>
  <c r="C24" i="39"/>
  <c r="B24" i="39"/>
  <c r="A24" i="39"/>
  <c r="C23" i="39"/>
  <c r="B23" i="39"/>
  <c r="A23" i="39"/>
  <c r="C22" i="39"/>
  <c r="B22" i="39"/>
  <c r="A22" i="39"/>
  <c r="C21" i="39"/>
  <c r="B21" i="39"/>
  <c r="A21" i="39"/>
  <c r="C20" i="39"/>
  <c r="B20" i="39"/>
  <c r="A20" i="39"/>
  <c r="C19" i="39"/>
  <c r="B19" i="39"/>
  <c r="A19" i="39"/>
  <c r="C18" i="39"/>
  <c r="B18" i="39"/>
  <c r="A18" i="39"/>
  <c r="C17" i="39"/>
  <c r="B17" i="39"/>
  <c r="A17" i="39"/>
  <c r="C16" i="39"/>
  <c r="B16" i="39"/>
  <c r="A16" i="39"/>
  <c r="C15" i="39"/>
  <c r="B15" i="39"/>
  <c r="A15" i="39"/>
  <c r="C14" i="39"/>
  <c r="B14" i="39"/>
  <c r="A14" i="39"/>
  <c r="C13" i="39"/>
  <c r="B13" i="39"/>
  <c r="A13" i="39"/>
  <c r="C12" i="39"/>
  <c r="B12" i="39"/>
  <c r="A12" i="39"/>
  <c r="C11" i="39"/>
  <c r="B11" i="39"/>
  <c r="A11" i="39"/>
  <c r="C10" i="39"/>
  <c r="B10" i="39"/>
  <c r="A10" i="39"/>
  <c r="C9" i="39"/>
  <c r="B9" i="39"/>
  <c r="D9" i="39" s="1"/>
  <c r="A9" i="39"/>
  <c r="C8" i="39"/>
  <c r="B8" i="39"/>
  <c r="A8" i="39"/>
  <c r="C7" i="39"/>
  <c r="B7" i="39"/>
  <c r="A7" i="39"/>
  <c r="C6" i="39"/>
  <c r="B6" i="39"/>
  <c r="A6" i="39"/>
  <c r="C5" i="39"/>
  <c r="B5" i="39"/>
  <c r="A5" i="39"/>
  <c r="C4" i="39"/>
  <c r="B4" i="39"/>
  <c r="A4" i="39"/>
  <c r="C3" i="39"/>
  <c r="B3" i="39"/>
  <c r="A3" i="39"/>
  <c r="R2" i="39"/>
  <c r="O2" i="39"/>
  <c r="C2" i="39"/>
  <c r="B2" i="39"/>
  <c r="A2" i="39"/>
  <c r="S1" i="39"/>
  <c r="R566" i="39" l="1"/>
  <c r="Q565" i="39"/>
  <c r="I868" i="39"/>
  <c r="I852" i="39"/>
  <c r="F566" i="39"/>
  <c r="H566" i="39" s="1"/>
  <c r="E585" i="39"/>
  <c r="D585" i="39"/>
  <c r="D592" i="39"/>
  <c r="E592" i="39"/>
  <c r="E601" i="39"/>
  <c r="D601" i="39"/>
  <c r="E629" i="39"/>
  <c r="D629" i="39"/>
  <c r="E645" i="39"/>
  <c r="D652" i="39"/>
  <c r="E652" i="39"/>
  <c r="E661" i="39"/>
  <c r="D661" i="39"/>
  <c r="E673" i="39"/>
  <c r="D673" i="39"/>
  <c r="E689" i="39"/>
  <c r="D689" i="39"/>
  <c r="D704" i="39"/>
  <c r="E704" i="39"/>
  <c r="D724" i="39"/>
  <c r="E724" i="39"/>
  <c r="F724" i="39"/>
  <c r="D892" i="39"/>
  <c r="E892" i="39"/>
  <c r="F892" i="39"/>
  <c r="G892" i="39" s="1"/>
  <c r="F563" i="39"/>
  <c r="G563" i="39" s="1"/>
  <c r="D565" i="39"/>
  <c r="E566" i="39"/>
  <c r="F567" i="39"/>
  <c r="G567" i="39" s="1"/>
  <c r="D569" i="39"/>
  <c r="E570" i="39"/>
  <c r="F571" i="39"/>
  <c r="G571" i="39" s="1"/>
  <c r="D573" i="39"/>
  <c r="E574" i="39"/>
  <c r="D575" i="39"/>
  <c r="F578" i="39"/>
  <c r="H578" i="39" s="1"/>
  <c r="G580" i="39"/>
  <c r="E580" i="39"/>
  <c r="R585" i="39"/>
  <c r="Q584" i="39"/>
  <c r="E589" i="39"/>
  <c r="D589" i="39"/>
  <c r="D596" i="39"/>
  <c r="G596" i="39"/>
  <c r="E596" i="39"/>
  <c r="E605" i="39"/>
  <c r="D605" i="39"/>
  <c r="D612" i="39"/>
  <c r="G612" i="39"/>
  <c r="E612" i="39"/>
  <c r="D617" i="39"/>
  <c r="E621" i="39"/>
  <c r="R629" i="39"/>
  <c r="Q628" i="39"/>
  <c r="E633" i="39"/>
  <c r="D633" i="39"/>
  <c r="D640" i="39"/>
  <c r="E640" i="39"/>
  <c r="D645" i="39"/>
  <c r="E649" i="39"/>
  <c r="D656" i="39"/>
  <c r="E656" i="39"/>
  <c r="E665" i="39"/>
  <c r="D665" i="39"/>
  <c r="D668" i="39"/>
  <c r="E668" i="39"/>
  <c r="E677" i="39"/>
  <c r="D677" i="39"/>
  <c r="D684" i="39"/>
  <c r="E684" i="39"/>
  <c r="E693" i="39"/>
  <c r="D693" i="39"/>
  <c r="D700" i="39"/>
  <c r="E700" i="39"/>
  <c r="D708" i="39"/>
  <c r="G708" i="39"/>
  <c r="E708" i="39"/>
  <c r="E717" i="39"/>
  <c r="D717" i="39"/>
  <c r="D733" i="39"/>
  <c r="D736" i="39"/>
  <c r="E736" i="39"/>
  <c r="F736" i="39"/>
  <c r="G736" i="39" s="1"/>
  <c r="D740" i="39"/>
  <c r="E740" i="39"/>
  <c r="F740" i="39"/>
  <c r="G740" i="39" s="1"/>
  <c r="D743" i="39"/>
  <c r="E743" i="39"/>
  <c r="F743" i="39"/>
  <c r="H743" i="39" s="1"/>
  <c r="D753" i="39"/>
  <c r="D756" i="39"/>
  <c r="E756" i="39"/>
  <c r="F756" i="39"/>
  <c r="G756" i="39"/>
  <c r="D759" i="39"/>
  <c r="E759" i="39"/>
  <c r="F759" i="39"/>
  <c r="G759" i="39" s="1"/>
  <c r="E769" i="39"/>
  <c r="D769" i="39"/>
  <c r="D772" i="39"/>
  <c r="E772" i="39"/>
  <c r="F772" i="39"/>
  <c r="G772" i="39" s="1"/>
  <c r="G780" i="39"/>
  <c r="E781" i="39"/>
  <c r="D781" i="39"/>
  <c r="D784" i="39"/>
  <c r="E784" i="39"/>
  <c r="F784" i="39"/>
  <c r="G784" i="39" s="1"/>
  <c r="D787" i="39"/>
  <c r="E787" i="39"/>
  <c r="F787" i="39"/>
  <c r="G787" i="39" s="1"/>
  <c r="G796" i="39"/>
  <c r="E797" i="39"/>
  <c r="D797" i="39"/>
  <c r="D800" i="39"/>
  <c r="E800" i="39"/>
  <c r="F800" i="39"/>
  <c r="G800" i="39" s="1"/>
  <c r="G808" i="39"/>
  <c r="D809" i="39"/>
  <c r="D820" i="39"/>
  <c r="E820" i="39"/>
  <c r="F820" i="39"/>
  <c r="G820" i="39"/>
  <c r="D823" i="39"/>
  <c r="E823" i="39"/>
  <c r="F823" i="39"/>
  <c r="G823" i="39" s="1"/>
  <c r="D831" i="39"/>
  <c r="E831" i="39"/>
  <c r="F831" i="39"/>
  <c r="G831" i="39" s="1"/>
  <c r="D839" i="39"/>
  <c r="E839" i="39"/>
  <c r="F839" i="39"/>
  <c r="G839" i="39" s="1"/>
  <c r="D924" i="39"/>
  <c r="E924" i="39"/>
  <c r="F924" i="39"/>
  <c r="G924" i="39" s="1"/>
  <c r="D936" i="39"/>
  <c r="E936" i="39"/>
  <c r="F936" i="39"/>
  <c r="G936" i="39" s="1"/>
  <c r="D949" i="39"/>
  <c r="D968" i="39"/>
  <c r="E968" i="39"/>
  <c r="G968" i="39"/>
  <c r="F968" i="39"/>
  <c r="I1052" i="39"/>
  <c r="G1079" i="39"/>
  <c r="D1079" i="39"/>
  <c r="F1079" i="39"/>
  <c r="H1079" i="39" s="1"/>
  <c r="E1079" i="39"/>
  <c r="D577" i="39"/>
  <c r="D608" i="39"/>
  <c r="E608" i="39"/>
  <c r="D624" i="39"/>
  <c r="E624" i="39"/>
  <c r="R669" i="39"/>
  <c r="Q668" i="39"/>
  <c r="D696" i="39"/>
  <c r="E696" i="39"/>
  <c r="E713" i="39"/>
  <c r="D713" i="39"/>
  <c r="D812" i="39"/>
  <c r="E812" i="39"/>
  <c r="F812" i="39"/>
  <c r="G812" i="39" s="1"/>
  <c r="D815" i="39"/>
  <c r="E815" i="39"/>
  <c r="F815" i="39"/>
  <c r="G815" i="39" s="1"/>
  <c r="D941" i="39"/>
  <c r="D960" i="39"/>
  <c r="E960" i="39"/>
  <c r="F960" i="39"/>
  <c r="G960" i="39" s="1"/>
  <c r="H563" i="39"/>
  <c r="E564" i="39"/>
  <c r="Q564" i="39"/>
  <c r="F565" i="39"/>
  <c r="G565" i="39" s="1"/>
  <c r="G566" i="39"/>
  <c r="H567" i="39"/>
  <c r="E568" i="39"/>
  <c r="F569" i="39"/>
  <c r="G569" i="39" s="1"/>
  <c r="H571" i="39"/>
  <c r="E572" i="39"/>
  <c r="F573" i="39"/>
  <c r="G573" i="39" s="1"/>
  <c r="E575" i="39"/>
  <c r="G576" i="39"/>
  <c r="E576" i="39"/>
  <c r="E577" i="39"/>
  <c r="D588" i="39"/>
  <c r="G588" i="39"/>
  <c r="E588" i="39"/>
  <c r="E597" i="39"/>
  <c r="D597" i="39"/>
  <c r="D604" i="39"/>
  <c r="G604" i="39"/>
  <c r="E604" i="39"/>
  <c r="E613" i="39"/>
  <c r="D620" i="39"/>
  <c r="G620" i="39"/>
  <c r="E620" i="39"/>
  <c r="D625" i="39"/>
  <c r="D632" i="39"/>
  <c r="G632" i="39"/>
  <c r="E632" i="39"/>
  <c r="D637" i="39"/>
  <c r="F640" i="39"/>
  <c r="H640" i="39" s="1"/>
  <c r="E641" i="39"/>
  <c r="D648" i="39"/>
  <c r="G648" i="39"/>
  <c r="E648" i="39"/>
  <c r="D653" i="39"/>
  <c r="F656" i="39"/>
  <c r="H656" i="39" s="1"/>
  <c r="E657" i="39"/>
  <c r="D664" i="39"/>
  <c r="G664" i="39"/>
  <c r="E664" i="39"/>
  <c r="F668" i="39"/>
  <c r="H668" i="39" s="1"/>
  <c r="E669" i="39"/>
  <c r="D676" i="39"/>
  <c r="G676" i="39"/>
  <c r="E676" i="39"/>
  <c r="F684" i="39"/>
  <c r="H684" i="39" s="1"/>
  <c r="E685" i="39"/>
  <c r="D685" i="39"/>
  <c r="D692" i="39"/>
  <c r="G692" i="39"/>
  <c r="E692" i="39"/>
  <c r="F700" i="39"/>
  <c r="H700" i="39" s="1"/>
  <c r="E701" i="39"/>
  <c r="D701" i="39"/>
  <c r="R705" i="39"/>
  <c r="Q704" i="39"/>
  <c r="E709" i="39"/>
  <c r="D709" i="39"/>
  <c r="D716" i="39"/>
  <c r="G716" i="39"/>
  <c r="E716" i="39"/>
  <c r="D728" i="39"/>
  <c r="E728" i="39"/>
  <c r="F728" i="39"/>
  <c r="G728" i="39"/>
  <c r="D731" i="39"/>
  <c r="E731" i="39"/>
  <c r="F731" i="39"/>
  <c r="H731" i="39" s="1"/>
  <c r="G744" i="39"/>
  <c r="D745" i="39"/>
  <c r="D748" i="39"/>
  <c r="E748" i="39"/>
  <c r="F748" i="39"/>
  <c r="G748" i="39" s="1"/>
  <c r="D751" i="39"/>
  <c r="E751" i="39"/>
  <c r="F751" i="39"/>
  <c r="G751" i="39" s="1"/>
  <c r="G760" i="39"/>
  <c r="D761" i="39"/>
  <c r="D764" i="39"/>
  <c r="E764" i="39"/>
  <c r="F764" i="39"/>
  <c r="G764" i="39" s="1"/>
  <c r="D767" i="39"/>
  <c r="E767" i="39"/>
  <c r="F767" i="39"/>
  <c r="G767" i="39" s="1"/>
  <c r="D776" i="39"/>
  <c r="E776" i="39"/>
  <c r="F776" i="39"/>
  <c r="G776" i="39"/>
  <c r="D779" i="39"/>
  <c r="E779" i="39"/>
  <c r="F779" i="39"/>
  <c r="G779" i="39" s="1"/>
  <c r="E789" i="39"/>
  <c r="D789" i="39"/>
  <c r="D792" i="39"/>
  <c r="E792" i="39"/>
  <c r="F792" i="39"/>
  <c r="G792" i="39" s="1"/>
  <c r="D795" i="39"/>
  <c r="E795" i="39"/>
  <c r="F795" i="39"/>
  <c r="G795" i="39" s="1"/>
  <c r="D804" i="39"/>
  <c r="E804" i="39"/>
  <c r="F804" i="39"/>
  <c r="G804" i="39"/>
  <c r="D807" i="39"/>
  <c r="E807" i="39"/>
  <c r="F807" i="39"/>
  <c r="G807" i="39" s="1"/>
  <c r="E825" i="39"/>
  <c r="D825" i="39"/>
  <c r="E833" i="39"/>
  <c r="D833" i="39"/>
  <c r="D841" i="39"/>
  <c r="R849" i="39"/>
  <c r="Q848" i="39"/>
  <c r="F872" i="39"/>
  <c r="H872" i="39" s="1"/>
  <c r="D921" i="39"/>
  <c r="D933" i="39"/>
  <c r="D952" i="39"/>
  <c r="E952" i="39"/>
  <c r="G952" i="39"/>
  <c r="F952" i="39"/>
  <c r="D965" i="39"/>
  <c r="F570" i="39"/>
  <c r="H570" i="39" s="1"/>
  <c r="F574" i="39"/>
  <c r="H574" i="39" s="1"/>
  <c r="E578" i="39"/>
  <c r="G578" i="39"/>
  <c r="E617" i="39"/>
  <c r="D636" i="39"/>
  <c r="G636" i="39"/>
  <c r="E636" i="39"/>
  <c r="D680" i="39"/>
  <c r="E680" i="39"/>
  <c r="D720" i="39"/>
  <c r="E720" i="39"/>
  <c r="H876" i="39"/>
  <c r="F876" i="39"/>
  <c r="G876" i="39" s="1"/>
  <c r="D1071" i="39"/>
  <c r="F1071" i="39"/>
  <c r="H1071" i="39" s="1"/>
  <c r="E1071" i="39"/>
  <c r="F564" i="39"/>
  <c r="H564" i="39" s="1"/>
  <c r="F568" i="39"/>
  <c r="H568" i="39" s="1"/>
  <c r="F572" i="39"/>
  <c r="H572" i="39" s="1"/>
  <c r="F575" i="39"/>
  <c r="G575" i="39" s="1"/>
  <c r="D578" i="39"/>
  <c r="D581" i="39"/>
  <c r="E582" i="39"/>
  <c r="G582" i="39"/>
  <c r="D584" i="39"/>
  <c r="G584" i="39"/>
  <c r="E584" i="39"/>
  <c r="F592" i="39"/>
  <c r="H592" i="39" s="1"/>
  <c r="E593" i="39"/>
  <c r="D593" i="39"/>
  <c r="D600" i="39"/>
  <c r="G600" i="39"/>
  <c r="E600" i="39"/>
  <c r="F608" i="39"/>
  <c r="H608" i="39" s="1"/>
  <c r="E609" i="39"/>
  <c r="D609" i="39"/>
  <c r="D616" i="39"/>
  <c r="G616" i="39"/>
  <c r="E616" i="39"/>
  <c r="F624" i="39"/>
  <c r="H624" i="39" s="1"/>
  <c r="E625" i="39"/>
  <c r="D628" i="39"/>
  <c r="G628" i="39"/>
  <c r="E628" i="39"/>
  <c r="F636" i="39"/>
  <c r="H636" i="39" s="1"/>
  <c r="E637" i="39"/>
  <c r="D644" i="39"/>
  <c r="G644" i="39"/>
  <c r="E644" i="39"/>
  <c r="F652" i="39"/>
  <c r="H652" i="39" s="1"/>
  <c r="E653" i="39"/>
  <c r="D660" i="39"/>
  <c r="G660" i="39"/>
  <c r="E660" i="39"/>
  <c r="D672" i="39"/>
  <c r="G672" i="39"/>
  <c r="E672" i="39"/>
  <c r="F680" i="39"/>
  <c r="H680" i="39" s="1"/>
  <c r="E681" i="39"/>
  <c r="D681" i="39"/>
  <c r="D688" i="39"/>
  <c r="G688" i="39"/>
  <c r="E688" i="39"/>
  <c r="F696" i="39"/>
  <c r="H696" i="39" s="1"/>
  <c r="E697" i="39"/>
  <c r="D697" i="39"/>
  <c r="F704" i="39"/>
  <c r="H704" i="39" s="1"/>
  <c r="E705" i="39"/>
  <c r="D705" i="39"/>
  <c r="D712" i="39"/>
  <c r="G712" i="39"/>
  <c r="E712" i="39"/>
  <c r="F720" i="39"/>
  <c r="H720" i="39" s="1"/>
  <c r="E721" i="39"/>
  <c r="D721" i="39"/>
  <c r="E722" i="39"/>
  <c r="D722" i="39"/>
  <c r="G724" i="39"/>
  <c r="R741" i="39"/>
  <c r="Q740" i="39"/>
  <c r="G816" i="39"/>
  <c r="D817" i="39"/>
  <c r="D828" i="39"/>
  <c r="E828" i="39"/>
  <c r="F828" i="39"/>
  <c r="G828" i="39"/>
  <c r="D836" i="39"/>
  <c r="E836" i="39"/>
  <c r="F836" i="39"/>
  <c r="G836" i="39"/>
  <c r="D844" i="39"/>
  <c r="E844" i="39"/>
  <c r="F844" i="39"/>
  <c r="G844" i="39" s="1"/>
  <c r="F848" i="39"/>
  <c r="G848" i="39" s="1"/>
  <c r="H856" i="39"/>
  <c r="F856" i="39"/>
  <c r="G856" i="39" s="1"/>
  <c r="F864" i="39"/>
  <c r="H864" i="39" s="1"/>
  <c r="G883" i="39"/>
  <c r="D883" i="39"/>
  <c r="F883" i="39"/>
  <c r="H883" i="39" s="1"/>
  <c r="E883" i="39"/>
  <c r="R893" i="39"/>
  <c r="Q892" i="39"/>
  <c r="G903" i="39"/>
  <c r="D903" i="39"/>
  <c r="F903" i="39"/>
  <c r="H903" i="39" s="1"/>
  <c r="E903" i="39"/>
  <c r="D944" i="39"/>
  <c r="E944" i="39"/>
  <c r="G944" i="39"/>
  <c r="F944" i="39"/>
  <c r="D957" i="39"/>
  <c r="F577" i="39"/>
  <c r="G577" i="39" s="1"/>
  <c r="D579" i="39"/>
  <c r="F581" i="39"/>
  <c r="G581" i="39" s="1"/>
  <c r="D583" i="39"/>
  <c r="F585" i="39"/>
  <c r="G585" i="39" s="1"/>
  <c r="D587" i="39"/>
  <c r="F589" i="39"/>
  <c r="G589" i="39" s="1"/>
  <c r="D591" i="39"/>
  <c r="F593" i="39"/>
  <c r="G593" i="39" s="1"/>
  <c r="D595" i="39"/>
  <c r="F597" i="39"/>
  <c r="G597" i="39" s="1"/>
  <c r="D599" i="39"/>
  <c r="F601" i="39"/>
  <c r="G601" i="39" s="1"/>
  <c r="D603" i="39"/>
  <c r="F605" i="39"/>
  <c r="G605" i="39" s="1"/>
  <c r="D607" i="39"/>
  <c r="F609" i="39"/>
  <c r="G609" i="39" s="1"/>
  <c r="D611" i="39"/>
  <c r="F613" i="39"/>
  <c r="G613" i="39" s="1"/>
  <c r="D615" i="39"/>
  <c r="F617" i="39"/>
  <c r="G617" i="39" s="1"/>
  <c r="D619" i="39"/>
  <c r="F621" i="39"/>
  <c r="G621" i="39" s="1"/>
  <c r="D623" i="39"/>
  <c r="F625" i="39"/>
  <c r="G625" i="39" s="1"/>
  <c r="D627" i="39"/>
  <c r="F629" i="39"/>
  <c r="G629" i="39" s="1"/>
  <c r="D631" i="39"/>
  <c r="F633" i="39"/>
  <c r="G633" i="39" s="1"/>
  <c r="D635" i="39"/>
  <c r="F637" i="39"/>
  <c r="G637" i="39" s="1"/>
  <c r="D639" i="39"/>
  <c r="F641" i="39"/>
  <c r="G641" i="39" s="1"/>
  <c r="D643" i="39"/>
  <c r="F645" i="39"/>
  <c r="G645" i="39" s="1"/>
  <c r="D647" i="39"/>
  <c r="F649" i="39"/>
  <c r="G649" i="39" s="1"/>
  <c r="D651" i="39"/>
  <c r="F653" i="39"/>
  <c r="G653" i="39" s="1"/>
  <c r="D655" i="39"/>
  <c r="F657" i="39"/>
  <c r="G657" i="39" s="1"/>
  <c r="D659" i="39"/>
  <c r="F661" i="39"/>
  <c r="G661" i="39" s="1"/>
  <c r="D663" i="39"/>
  <c r="F665" i="39"/>
  <c r="G665" i="39" s="1"/>
  <c r="D667" i="39"/>
  <c r="F669" i="39"/>
  <c r="G669" i="39" s="1"/>
  <c r="D671" i="39"/>
  <c r="F673" i="39"/>
  <c r="G673" i="39" s="1"/>
  <c r="D675" i="39"/>
  <c r="F677" i="39"/>
  <c r="G677" i="39" s="1"/>
  <c r="D679" i="39"/>
  <c r="F681" i="39"/>
  <c r="G681" i="39" s="1"/>
  <c r="D683" i="39"/>
  <c r="F685" i="39"/>
  <c r="G685" i="39" s="1"/>
  <c r="D687" i="39"/>
  <c r="F689" i="39"/>
  <c r="G689" i="39" s="1"/>
  <c r="D691" i="39"/>
  <c r="F693" i="39"/>
  <c r="G693" i="39" s="1"/>
  <c r="D695" i="39"/>
  <c r="F697" i="39"/>
  <c r="G697" i="39" s="1"/>
  <c r="D699" i="39"/>
  <c r="F701" i="39"/>
  <c r="G701" i="39" s="1"/>
  <c r="D703" i="39"/>
  <c r="F705" i="39"/>
  <c r="G705" i="39" s="1"/>
  <c r="D707" i="39"/>
  <c r="F709" i="39"/>
  <c r="G709" i="39" s="1"/>
  <c r="D711" i="39"/>
  <c r="F713" i="39"/>
  <c r="G713" i="39" s="1"/>
  <c r="D715" i="39"/>
  <c r="F717" i="39"/>
  <c r="G717" i="39" s="1"/>
  <c r="D719" i="39"/>
  <c r="F721" i="39"/>
  <c r="G721" i="39" s="1"/>
  <c r="D729" i="39"/>
  <c r="H732" i="39"/>
  <c r="E733" i="39"/>
  <c r="D737" i="39"/>
  <c r="D741" i="39"/>
  <c r="H744" i="39"/>
  <c r="E745" i="39"/>
  <c r="D749" i="39"/>
  <c r="H752" i="39"/>
  <c r="E753" i="39"/>
  <c r="H755" i="39"/>
  <c r="D757" i="39"/>
  <c r="H760" i="39"/>
  <c r="E761" i="39"/>
  <c r="H763" i="39"/>
  <c r="D765" i="39"/>
  <c r="H768" i="39"/>
  <c r="H771" i="39"/>
  <c r="D773" i="39"/>
  <c r="H775" i="39"/>
  <c r="R775" i="39"/>
  <c r="D777" i="39"/>
  <c r="H780" i="39"/>
  <c r="H783" i="39"/>
  <c r="D785" i="39"/>
  <c r="H788" i="39"/>
  <c r="H791" i="39"/>
  <c r="D793" i="39"/>
  <c r="H796" i="39"/>
  <c r="H799" i="39"/>
  <c r="D801" i="39"/>
  <c r="H803" i="39"/>
  <c r="R803" i="39"/>
  <c r="D805" i="39"/>
  <c r="H808" i="39"/>
  <c r="E809" i="39"/>
  <c r="H811" i="39"/>
  <c r="D813" i="39"/>
  <c r="H816" i="39"/>
  <c r="E817" i="39"/>
  <c r="H819" i="39"/>
  <c r="D821" i="39"/>
  <c r="H824" i="39"/>
  <c r="H827" i="39"/>
  <c r="H832" i="39"/>
  <c r="H835" i="39"/>
  <c r="H840" i="39"/>
  <c r="E841" i="39"/>
  <c r="H843" i="39"/>
  <c r="D848" i="39"/>
  <c r="E848" i="39"/>
  <c r="G851" i="39"/>
  <c r="D851" i="39"/>
  <c r="D856" i="39"/>
  <c r="E856" i="39"/>
  <c r="G859" i="39"/>
  <c r="D859" i="39"/>
  <c r="D864" i="39"/>
  <c r="E864" i="39"/>
  <c r="D867" i="39"/>
  <c r="D872" i="39"/>
  <c r="E872" i="39"/>
  <c r="D875" i="39"/>
  <c r="G895" i="39"/>
  <c r="D895" i="39"/>
  <c r="F895" i="39"/>
  <c r="H895" i="39" s="1"/>
  <c r="E895" i="39"/>
  <c r="D916" i="39"/>
  <c r="E916" i="39"/>
  <c r="G916" i="39"/>
  <c r="F916" i="39"/>
  <c r="H916" i="39" s="1"/>
  <c r="H928" i="39"/>
  <c r="R931" i="39"/>
  <c r="D972" i="39"/>
  <c r="E972" i="39"/>
  <c r="G972" i="39"/>
  <c r="F972" i="39"/>
  <c r="H972" i="39" s="1"/>
  <c r="R973" i="39"/>
  <c r="Q972" i="39"/>
  <c r="D980" i="39"/>
  <c r="E980" i="39"/>
  <c r="G980" i="39"/>
  <c r="F980" i="39"/>
  <c r="H980" i="39" s="1"/>
  <c r="D988" i="39"/>
  <c r="E988" i="39"/>
  <c r="F988" i="39"/>
  <c r="G988" i="39" s="1"/>
  <c r="D996" i="39"/>
  <c r="E996" i="39"/>
  <c r="G996" i="39"/>
  <c r="F996" i="39"/>
  <c r="H996" i="39" s="1"/>
  <c r="D1004" i="39"/>
  <c r="E1004" i="39"/>
  <c r="F1004" i="39"/>
  <c r="G1004" i="39" s="1"/>
  <c r="D1012" i="39"/>
  <c r="E1012" i="39"/>
  <c r="G1012" i="39"/>
  <c r="F1012" i="39"/>
  <c r="H1012" i="39" s="1"/>
  <c r="D1020" i="39"/>
  <c r="E1020" i="39"/>
  <c r="F1020" i="39"/>
  <c r="G1020" i="39" s="1"/>
  <c r="D1028" i="39"/>
  <c r="E1028" i="39"/>
  <c r="G1028" i="39"/>
  <c r="F1028" i="39"/>
  <c r="H1028" i="39" s="1"/>
  <c r="D1040" i="39"/>
  <c r="E1040" i="39"/>
  <c r="F1040" i="39"/>
  <c r="G1040" i="39" s="1"/>
  <c r="D1048" i="39"/>
  <c r="E1048" i="39"/>
  <c r="F1048" i="39"/>
  <c r="H1048" i="39" s="1"/>
  <c r="D1056" i="39"/>
  <c r="E1056" i="39"/>
  <c r="F1056" i="39"/>
  <c r="H1056" i="39" s="1"/>
  <c r="R1063" i="39"/>
  <c r="Q1063" i="39" s="1"/>
  <c r="D1064" i="39"/>
  <c r="E1064" i="39"/>
  <c r="F1064" i="39"/>
  <c r="F1088" i="39"/>
  <c r="G1088" i="39" s="1"/>
  <c r="F579" i="39"/>
  <c r="G579" i="39" s="1"/>
  <c r="F583" i="39"/>
  <c r="G583" i="39" s="1"/>
  <c r="E586" i="39"/>
  <c r="F587" i="39"/>
  <c r="G587" i="39" s="1"/>
  <c r="E590" i="39"/>
  <c r="F591" i="39"/>
  <c r="G591" i="39" s="1"/>
  <c r="E594" i="39"/>
  <c r="F595" i="39"/>
  <c r="G595" i="39" s="1"/>
  <c r="E598" i="39"/>
  <c r="F599" i="39"/>
  <c r="G599" i="39" s="1"/>
  <c r="E602" i="39"/>
  <c r="F603" i="39"/>
  <c r="G603" i="39" s="1"/>
  <c r="E606" i="39"/>
  <c r="F607" i="39"/>
  <c r="G607" i="39" s="1"/>
  <c r="E610" i="39"/>
  <c r="F611" i="39"/>
  <c r="G611" i="39" s="1"/>
  <c r="E614" i="39"/>
  <c r="F615" i="39"/>
  <c r="G615" i="39" s="1"/>
  <c r="E618" i="39"/>
  <c r="F619" i="39"/>
  <c r="G619" i="39" s="1"/>
  <c r="E622" i="39"/>
  <c r="F623" i="39"/>
  <c r="G623" i="39" s="1"/>
  <c r="E626" i="39"/>
  <c r="Q626" i="39"/>
  <c r="F627" i="39"/>
  <c r="G627" i="39" s="1"/>
  <c r="E630" i="39"/>
  <c r="F631" i="39"/>
  <c r="G631" i="39" s="1"/>
  <c r="E634" i="39"/>
  <c r="F635" i="39"/>
  <c r="G635" i="39" s="1"/>
  <c r="E638" i="39"/>
  <c r="F639" i="39"/>
  <c r="G639" i="39" s="1"/>
  <c r="E642" i="39"/>
  <c r="F643" i="39"/>
  <c r="G643" i="39" s="1"/>
  <c r="E646" i="39"/>
  <c r="F647" i="39"/>
  <c r="G647" i="39" s="1"/>
  <c r="E650" i="39"/>
  <c r="F651" i="39"/>
  <c r="G651" i="39" s="1"/>
  <c r="E654" i="39"/>
  <c r="F655" i="39"/>
  <c r="G655" i="39" s="1"/>
  <c r="E658" i="39"/>
  <c r="F659" i="39"/>
  <c r="G659" i="39" s="1"/>
  <c r="E662" i="39"/>
  <c r="F663" i="39"/>
  <c r="G663" i="39" s="1"/>
  <c r="E666" i="39"/>
  <c r="Q666" i="39"/>
  <c r="F667" i="39"/>
  <c r="G667" i="39" s="1"/>
  <c r="E670" i="39"/>
  <c r="F671" i="39"/>
  <c r="G671" i="39" s="1"/>
  <c r="E674" i="39"/>
  <c r="F675" i="39"/>
  <c r="G675" i="39" s="1"/>
  <c r="E678" i="39"/>
  <c r="F679" i="39"/>
  <c r="G679" i="39" s="1"/>
  <c r="E682" i="39"/>
  <c r="F683" i="39"/>
  <c r="G683" i="39" s="1"/>
  <c r="E686" i="39"/>
  <c r="F687" i="39"/>
  <c r="G687" i="39" s="1"/>
  <c r="E690" i="39"/>
  <c r="F691" i="39"/>
  <c r="G691" i="39" s="1"/>
  <c r="E694" i="39"/>
  <c r="F695" i="39"/>
  <c r="G695" i="39" s="1"/>
  <c r="E698" i="39"/>
  <c r="F699" i="39"/>
  <c r="G699" i="39" s="1"/>
  <c r="E702" i="39"/>
  <c r="F703" i="39"/>
  <c r="G703" i="39" s="1"/>
  <c r="E706" i="39"/>
  <c r="F707" i="39"/>
  <c r="G707" i="39" s="1"/>
  <c r="E710" i="39"/>
  <c r="F711" i="39"/>
  <c r="G711" i="39" s="1"/>
  <c r="E714" i="39"/>
  <c r="F715" i="39"/>
  <c r="G715" i="39" s="1"/>
  <c r="E718" i="39"/>
  <c r="F719" i="39"/>
  <c r="G719" i="39" s="1"/>
  <c r="F723" i="39"/>
  <c r="H723" i="39" s="1"/>
  <c r="H724" i="39"/>
  <c r="F725" i="39"/>
  <c r="H725" i="39" s="1"/>
  <c r="H728" i="39"/>
  <c r="E729" i="39"/>
  <c r="H736" i="39"/>
  <c r="E737" i="39"/>
  <c r="H740" i="39"/>
  <c r="E741" i="39"/>
  <c r="H748" i="39"/>
  <c r="E749" i="39"/>
  <c r="H751" i="39"/>
  <c r="H756" i="39"/>
  <c r="E757" i="39"/>
  <c r="H759" i="39"/>
  <c r="H764" i="39"/>
  <c r="H767" i="39"/>
  <c r="H772" i="39"/>
  <c r="H776" i="39"/>
  <c r="H779" i="39"/>
  <c r="H784" i="39"/>
  <c r="H787" i="39"/>
  <c r="H792" i="39"/>
  <c r="H795" i="39"/>
  <c r="H800" i="39"/>
  <c r="H804" i="39"/>
  <c r="E805" i="39"/>
  <c r="H807" i="39"/>
  <c r="H812" i="39"/>
  <c r="E813" i="39"/>
  <c r="H815" i="39"/>
  <c r="H820" i="39"/>
  <c r="H823" i="39"/>
  <c r="H828" i="39"/>
  <c r="H831" i="39"/>
  <c r="H836" i="39"/>
  <c r="H839" i="39"/>
  <c r="H844" i="39"/>
  <c r="G847" i="39"/>
  <c r="D847" i="39"/>
  <c r="D852" i="39"/>
  <c r="E852" i="39"/>
  <c r="J852" i="39"/>
  <c r="G855" i="39"/>
  <c r="D855" i="39"/>
  <c r="D860" i="39"/>
  <c r="P860" i="39" s="1"/>
  <c r="E860" i="39"/>
  <c r="G863" i="39"/>
  <c r="D863" i="39"/>
  <c r="D868" i="39"/>
  <c r="E868" i="39"/>
  <c r="J868" i="39"/>
  <c r="G871" i="39"/>
  <c r="D871" i="39"/>
  <c r="D880" i="39"/>
  <c r="E880" i="39"/>
  <c r="G880" i="39"/>
  <c r="F880" i="39"/>
  <c r="D888" i="39"/>
  <c r="E888" i="39"/>
  <c r="F888" i="39"/>
  <c r="G888" i="39" s="1"/>
  <c r="H892" i="39"/>
  <c r="D900" i="39"/>
  <c r="E900" i="39"/>
  <c r="G900" i="39"/>
  <c r="F900" i="39"/>
  <c r="G911" i="39"/>
  <c r="D911" i="39"/>
  <c r="F911" i="39"/>
  <c r="H911" i="39" s="1"/>
  <c r="E911" i="39"/>
  <c r="H924" i="39"/>
  <c r="G927" i="39"/>
  <c r="D927" i="39"/>
  <c r="E927" i="39"/>
  <c r="H936" i="39"/>
  <c r="H944" i="39"/>
  <c r="H952" i="39"/>
  <c r="H960" i="39"/>
  <c r="H968" i="39"/>
  <c r="D975" i="39"/>
  <c r="F975" i="39"/>
  <c r="H975" i="39" s="1"/>
  <c r="E975" i="39"/>
  <c r="G983" i="39"/>
  <c r="D983" i="39"/>
  <c r="F983" i="39"/>
  <c r="H983" i="39" s="1"/>
  <c r="E983" i="39"/>
  <c r="G991" i="39"/>
  <c r="D991" i="39"/>
  <c r="F991" i="39"/>
  <c r="H991" i="39" s="1"/>
  <c r="E991" i="39"/>
  <c r="D999" i="39"/>
  <c r="F999" i="39"/>
  <c r="H999" i="39" s="1"/>
  <c r="E999" i="39"/>
  <c r="D1007" i="39"/>
  <c r="F1007" i="39"/>
  <c r="H1007" i="39" s="1"/>
  <c r="E1007" i="39"/>
  <c r="G1015" i="39"/>
  <c r="D1015" i="39"/>
  <c r="F1015" i="39"/>
  <c r="H1015" i="39" s="1"/>
  <c r="E1015" i="39"/>
  <c r="G1023" i="39"/>
  <c r="D1023" i="39"/>
  <c r="F1023" i="39"/>
  <c r="H1023" i="39" s="1"/>
  <c r="E1023" i="39"/>
  <c r="D1035" i="39"/>
  <c r="F1035" i="39"/>
  <c r="H1035" i="39" s="1"/>
  <c r="E1035" i="39"/>
  <c r="D1043" i="39"/>
  <c r="F1043" i="39"/>
  <c r="H1043" i="39" s="1"/>
  <c r="E1043" i="39"/>
  <c r="G1051" i="39"/>
  <c r="D1051" i="39"/>
  <c r="F1051" i="39"/>
  <c r="H1051" i="39" s="1"/>
  <c r="E1051" i="39"/>
  <c r="G1059" i="39"/>
  <c r="D1059" i="39"/>
  <c r="F1059" i="39"/>
  <c r="H1059" i="39" s="1"/>
  <c r="E1059" i="39"/>
  <c r="G1064" i="39"/>
  <c r="F586" i="39"/>
  <c r="H586" i="39" s="1"/>
  <c r="F590" i="39"/>
  <c r="H590" i="39" s="1"/>
  <c r="F594" i="39"/>
  <c r="H594" i="39" s="1"/>
  <c r="F598" i="39"/>
  <c r="H598" i="39" s="1"/>
  <c r="F602" i="39"/>
  <c r="H602" i="39" s="1"/>
  <c r="F606" i="39"/>
  <c r="H606" i="39" s="1"/>
  <c r="F610" i="39"/>
  <c r="H610" i="39" s="1"/>
  <c r="F614" i="39"/>
  <c r="H614" i="39" s="1"/>
  <c r="F618" i="39"/>
  <c r="H618" i="39" s="1"/>
  <c r="F622" i="39"/>
  <c r="H622" i="39" s="1"/>
  <c r="F626" i="39"/>
  <c r="H626" i="39" s="1"/>
  <c r="F630" i="39"/>
  <c r="H630" i="39" s="1"/>
  <c r="F634" i="39"/>
  <c r="H634" i="39" s="1"/>
  <c r="F638" i="39"/>
  <c r="H638" i="39" s="1"/>
  <c r="F642" i="39"/>
  <c r="H642" i="39" s="1"/>
  <c r="F646" i="39"/>
  <c r="H646" i="39" s="1"/>
  <c r="F650" i="39"/>
  <c r="H650" i="39" s="1"/>
  <c r="F654" i="39"/>
  <c r="H654" i="39" s="1"/>
  <c r="F658" i="39"/>
  <c r="H658" i="39" s="1"/>
  <c r="F662" i="39"/>
  <c r="H662" i="39" s="1"/>
  <c r="F666" i="39"/>
  <c r="H666" i="39" s="1"/>
  <c r="F670" i="39"/>
  <c r="H670" i="39" s="1"/>
  <c r="F674" i="39"/>
  <c r="H674" i="39" s="1"/>
  <c r="F678" i="39"/>
  <c r="H678" i="39" s="1"/>
  <c r="F682" i="39"/>
  <c r="H682" i="39" s="1"/>
  <c r="F686" i="39"/>
  <c r="H686" i="39" s="1"/>
  <c r="F690" i="39"/>
  <c r="H690" i="39" s="1"/>
  <c r="F694" i="39"/>
  <c r="H694" i="39" s="1"/>
  <c r="F698" i="39"/>
  <c r="H698" i="39" s="1"/>
  <c r="F702" i="39"/>
  <c r="H702" i="39" s="1"/>
  <c r="F706" i="39"/>
  <c r="H706" i="39" s="1"/>
  <c r="F710" i="39"/>
  <c r="H710" i="39" s="1"/>
  <c r="F714" i="39"/>
  <c r="H714" i="39" s="1"/>
  <c r="F718" i="39"/>
  <c r="H718" i="39" s="1"/>
  <c r="G725" i="39"/>
  <c r="G727" i="39"/>
  <c r="D727" i="39"/>
  <c r="D732" i="39"/>
  <c r="P732" i="39" s="1"/>
  <c r="E732" i="39"/>
  <c r="G735" i="39"/>
  <c r="D735" i="39"/>
  <c r="G739" i="39"/>
  <c r="D739" i="39"/>
  <c r="D744" i="39"/>
  <c r="E744" i="39"/>
  <c r="G747" i="39"/>
  <c r="D747" i="39"/>
  <c r="D752" i="39"/>
  <c r="P752" i="39" s="1"/>
  <c r="E752" i="39"/>
  <c r="G755" i="39"/>
  <c r="D755" i="39"/>
  <c r="D760" i="39"/>
  <c r="E760" i="39"/>
  <c r="G763" i="39"/>
  <c r="D763" i="39"/>
  <c r="D768" i="39"/>
  <c r="P768" i="39" s="1"/>
  <c r="E768" i="39"/>
  <c r="G771" i="39"/>
  <c r="D771" i="39"/>
  <c r="G775" i="39"/>
  <c r="D775" i="39"/>
  <c r="D780" i="39"/>
  <c r="E780" i="39"/>
  <c r="G783" i="39"/>
  <c r="D783" i="39"/>
  <c r="D788" i="39"/>
  <c r="P788" i="39" s="1"/>
  <c r="E788" i="39"/>
  <c r="G791" i="39"/>
  <c r="D791" i="39"/>
  <c r="D796" i="39"/>
  <c r="E796" i="39"/>
  <c r="G799" i="39"/>
  <c r="D799" i="39"/>
  <c r="G803" i="39"/>
  <c r="D803" i="39"/>
  <c r="D808" i="39"/>
  <c r="E808" i="39"/>
  <c r="G811" i="39"/>
  <c r="D811" i="39"/>
  <c r="D816" i="39"/>
  <c r="E816" i="39"/>
  <c r="G819" i="39"/>
  <c r="D819" i="39"/>
  <c r="D824" i="39"/>
  <c r="P824" i="39" s="1"/>
  <c r="E824" i="39"/>
  <c r="G827" i="39"/>
  <c r="D827" i="39"/>
  <c r="D832" i="39"/>
  <c r="P832" i="39" s="1"/>
  <c r="E832" i="39"/>
  <c r="G835" i="39"/>
  <c r="D835" i="39"/>
  <c r="D840" i="39"/>
  <c r="P840" i="39" s="1"/>
  <c r="E840" i="39"/>
  <c r="G843" i="39"/>
  <c r="D843" i="39"/>
  <c r="H852" i="39"/>
  <c r="E853" i="39"/>
  <c r="H860" i="39"/>
  <c r="E861" i="39"/>
  <c r="G864" i="39"/>
  <c r="F867" i="39"/>
  <c r="H867" i="39" s="1"/>
  <c r="H868" i="39"/>
  <c r="E869" i="39"/>
  <c r="G872" i="39"/>
  <c r="F875" i="39"/>
  <c r="H875" i="39" s="1"/>
  <c r="H880" i="39"/>
  <c r="D897" i="39"/>
  <c r="H900" i="39"/>
  <c r="D908" i="39"/>
  <c r="E908" i="39"/>
  <c r="F908" i="39"/>
  <c r="G908" i="39" s="1"/>
  <c r="D919" i="39"/>
  <c r="F919" i="39"/>
  <c r="H919" i="39" s="1"/>
  <c r="E919" i="39"/>
  <c r="G928" i="39"/>
  <c r="G931" i="39"/>
  <c r="D931" i="39"/>
  <c r="F931" i="39"/>
  <c r="H931" i="39" s="1"/>
  <c r="E931" i="39"/>
  <c r="G939" i="39"/>
  <c r="D939" i="39"/>
  <c r="F939" i="39"/>
  <c r="H939" i="39" s="1"/>
  <c r="E939" i="39"/>
  <c r="G947" i="39"/>
  <c r="D947" i="39"/>
  <c r="F947" i="39"/>
  <c r="H947" i="39" s="1"/>
  <c r="E947" i="39"/>
  <c r="G955" i="39"/>
  <c r="D955" i="39"/>
  <c r="F955" i="39"/>
  <c r="H955" i="39" s="1"/>
  <c r="I956" i="39" s="1"/>
  <c r="E955" i="39"/>
  <c r="G963" i="39"/>
  <c r="D963" i="39"/>
  <c r="F963" i="39"/>
  <c r="H963" i="39" s="1"/>
  <c r="E963" i="39"/>
  <c r="D1032" i="39"/>
  <c r="E1032" i="39"/>
  <c r="F1032" i="39"/>
  <c r="H1032" i="39" s="1"/>
  <c r="R1033" i="39"/>
  <c r="Q1032" i="39"/>
  <c r="D1068" i="39"/>
  <c r="E1068" i="39"/>
  <c r="G1068" i="39"/>
  <c r="F1068" i="39"/>
  <c r="H1068" i="39" s="1"/>
  <c r="R1069" i="39"/>
  <c r="Q1068" i="39"/>
  <c r="D1076" i="39"/>
  <c r="E1076" i="39"/>
  <c r="G1076" i="39"/>
  <c r="F1076" i="39"/>
  <c r="H1076" i="39" s="1"/>
  <c r="D1084" i="39"/>
  <c r="E1084" i="39"/>
  <c r="F1084" i="39"/>
  <c r="G1084" i="39" s="1"/>
  <c r="R1184" i="39"/>
  <c r="Q1183" i="39"/>
  <c r="D1088" i="39"/>
  <c r="E1088" i="39"/>
  <c r="R1088" i="39"/>
  <c r="G1091" i="39"/>
  <c r="D1091" i="39"/>
  <c r="D1096" i="39"/>
  <c r="D1100" i="39"/>
  <c r="D1104" i="39"/>
  <c r="D1108" i="39"/>
  <c r="D1112" i="39"/>
  <c r="G1115" i="39"/>
  <c r="E1115" i="39"/>
  <c r="D1115" i="39"/>
  <c r="R1154" i="39"/>
  <c r="Q1153" i="39"/>
  <c r="D1156" i="39"/>
  <c r="D1160" i="39"/>
  <c r="D1164" i="39"/>
  <c r="D1168" i="39"/>
  <c r="D1172" i="39"/>
  <c r="D1176" i="39"/>
  <c r="D1180" i="39"/>
  <c r="G1183" i="39"/>
  <c r="E1183" i="39"/>
  <c r="D1183" i="39"/>
  <c r="G1187" i="39"/>
  <c r="E1187" i="39"/>
  <c r="D1187" i="39"/>
  <c r="H1212" i="39"/>
  <c r="I1229" i="39"/>
  <c r="O1229" i="39" s="1"/>
  <c r="H1260" i="39"/>
  <c r="G1321" i="39"/>
  <c r="D876" i="39"/>
  <c r="E876" i="39"/>
  <c r="G879" i="39"/>
  <c r="D879" i="39"/>
  <c r="D884" i="39"/>
  <c r="P884" i="39" s="1"/>
  <c r="E884" i="39"/>
  <c r="H888" i="39"/>
  <c r="E889" i="39"/>
  <c r="G891" i="39"/>
  <c r="D891" i="39"/>
  <c r="D896" i="39"/>
  <c r="P896" i="39" s="1"/>
  <c r="E896" i="39"/>
  <c r="G899" i="39"/>
  <c r="D899" i="39"/>
  <c r="D904" i="39"/>
  <c r="P904" i="39" s="1"/>
  <c r="E904" i="39"/>
  <c r="G907" i="39"/>
  <c r="D907" i="39"/>
  <c r="D912" i="39"/>
  <c r="P912" i="39" s="1"/>
  <c r="E912" i="39"/>
  <c r="G915" i="39"/>
  <c r="D915" i="39"/>
  <c r="D920" i="39"/>
  <c r="P920" i="39" s="1"/>
  <c r="E920" i="39"/>
  <c r="G923" i="39"/>
  <c r="D923" i="39"/>
  <c r="D932" i="39"/>
  <c r="P932" i="39" s="1"/>
  <c r="E932" i="39"/>
  <c r="G935" i="39"/>
  <c r="D935" i="39"/>
  <c r="D940" i="39"/>
  <c r="P940" i="39" s="1"/>
  <c r="E940" i="39"/>
  <c r="G943" i="39"/>
  <c r="D943" i="39"/>
  <c r="D948" i="39"/>
  <c r="P948" i="39" s="1"/>
  <c r="E948" i="39"/>
  <c r="G951" i="39"/>
  <c r="D951" i="39"/>
  <c r="D956" i="39"/>
  <c r="P956" i="39" s="1"/>
  <c r="E956" i="39"/>
  <c r="G959" i="39"/>
  <c r="D959" i="39"/>
  <c r="D964" i="39"/>
  <c r="P964" i="39" s="1"/>
  <c r="E964" i="39"/>
  <c r="G967" i="39"/>
  <c r="D967" i="39"/>
  <c r="G971" i="39"/>
  <c r="D971" i="39"/>
  <c r="D976" i="39"/>
  <c r="P976" i="39" s="1"/>
  <c r="E976" i="39"/>
  <c r="G979" i="39"/>
  <c r="D979" i="39"/>
  <c r="D984" i="39"/>
  <c r="P984" i="39" s="1"/>
  <c r="E984" i="39"/>
  <c r="G987" i="39"/>
  <c r="D987" i="39"/>
  <c r="D992" i="39"/>
  <c r="P992" i="39" s="1"/>
  <c r="E992" i="39"/>
  <c r="G995" i="39"/>
  <c r="D995" i="39"/>
  <c r="D1000" i="39"/>
  <c r="P1000" i="39" s="1"/>
  <c r="E1000" i="39"/>
  <c r="G1003" i="39"/>
  <c r="D1003" i="39"/>
  <c r="D1008" i="39"/>
  <c r="P1008" i="39" s="1"/>
  <c r="E1008" i="39"/>
  <c r="G1011" i="39"/>
  <c r="D1011" i="39"/>
  <c r="D1016" i="39"/>
  <c r="P1016" i="39" s="1"/>
  <c r="E1016" i="39"/>
  <c r="G1019" i="39"/>
  <c r="D1019" i="39"/>
  <c r="D1024" i="39"/>
  <c r="P1024" i="39" s="1"/>
  <c r="E1024" i="39"/>
  <c r="G1027" i="39"/>
  <c r="D1027" i="39"/>
  <c r="G1031" i="39"/>
  <c r="D1031" i="39"/>
  <c r="D1036" i="39"/>
  <c r="P1036" i="39" s="1"/>
  <c r="E1036" i="39"/>
  <c r="G1039" i="39"/>
  <c r="D1039" i="39"/>
  <c r="D1044" i="39"/>
  <c r="P1044" i="39" s="1"/>
  <c r="E1044" i="39"/>
  <c r="G1047" i="39"/>
  <c r="D1047" i="39"/>
  <c r="D1052" i="39"/>
  <c r="E1052" i="39"/>
  <c r="J1052" i="39"/>
  <c r="G1055" i="39"/>
  <c r="D1055" i="39"/>
  <c r="D1060" i="39"/>
  <c r="P1060" i="39" s="1"/>
  <c r="E1060" i="39"/>
  <c r="H1064" i="39"/>
  <c r="G1067" i="39"/>
  <c r="D1067" i="39"/>
  <c r="D1072" i="39"/>
  <c r="P1072" i="39" s="1"/>
  <c r="E1072" i="39"/>
  <c r="G1075" i="39"/>
  <c r="D1075" i="39"/>
  <c r="D1080" i="39"/>
  <c r="P1080" i="39" s="1"/>
  <c r="E1080" i="39"/>
  <c r="G1083" i="39"/>
  <c r="D1083" i="39"/>
  <c r="G1087" i="39"/>
  <c r="D1087" i="39"/>
  <c r="D1092" i="39"/>
  <c r="P1092" i="39" s="1"/>
  <c r="E1092" i="39"/>
  <c r="G1095" i="39"/>
  <c r="D1095" i="39"/>
  <c r="G1119" i="39"/>
  <c r="E1119" i="39"/>
  <c r="D1119" i="39"/>
  <c r="G1123" i="39"/>
  <c r="E1123" i="39"/>
  <c r="D1123" i="39"/>
  <c r="G1127" i="39"/>
  <c r="E1127" i="39"/>
  <c r="D1127" i="39"/>
  <c r="G1131" i="39"/>
  <c r="E1131" i="39"/>
  <c r="D1131" i="39"/>
  <c r="G1135" i="39"/>
  <c r="E1135" i="39"/>
  <c r="D1135" i="39"/>
  <c r="G1139" i="39"/>
  <c r="E1139" i="39"/>
  <c r="D1139" i="39"/>
  <c r="G1143" i="39"/>
  <c r="E1143" i="39"/>
  <c r="D1143" i="39"/>
  <c r="G1147" i="39"/>
  <c r="E1147" i="39"/>
  <c r="D1147" i="39"/>
  <c r="G1151" i="39"/>
  <c r="E1151" i="39"/>
  <c r="D1151" i="39"/>
  <c r="H1196" i="39"/>
  <c r="G1209" i="39"/>
  <c r="H1244" i="39"/>
  <c r="P1245" i="39"/>
  <c r="G1264" i="39"/>
  <c r="D1264" i="39"/>
  <c r="F1264" i="39"/>
  <c r="E1264" i="39"/>
  <c r="G1360" i="39"/>
  <c r="H884" i="39"/>
  <c r="E885" i="39"/>
  <c r="G887" i="39"/>
  <c r="D887" i="39"/>
  <c r="H896" i="39"/>
  <c r="E897" i="39"/>
  <c r="H904" i="39"/>
  <c r="E905" i="39"/>
  <c r="H912" i="39"/>
  <c r="E913" i="39"/>
  <c r="H920" i="39"/>
  <c r="E921" i="39"/>
  <c r="D928" i="39"/>
  <c r="E928" i="39"/>
  <c r="H932" i="39"/>
  <c r="E933" i="39"/>
  <c r="H940" i="39"/>
  <c r="E941" i="39"/>
  <c r="H948" i="39"/>
  <c r="E949" i="39"/>
  <c r="H956" i="39"/>
  <c r="E957" i="39"/>
  <c r="H964" i="39"/>
  <c r="E965" i="39"/>
  <c r="H976" i="39"/>
  <c r="E977" i="39"/>
  <c r="H984" i="39"/>
  <c r="E985" i="39"/>
  <c r="H992" i="39"/>
  <c r="E993" i="39"/>
  <c r="H1000" i="39"/>
  <c r="E1001" i="39"/>
  <c r="H1008" i="39"/>
  <c r="E1009" i="39"/>
  <c r="H1016" i="39"/>
  <c r="E1017" i="39"/>
  <c r="H1024" i="39"/>
  <c r="E1025" i="39"/>
  <c r="H1036" i="39"/>
  <c r="E1037" i="39"/>
  <c r="H1044" i="39"/>
  <c r="E1045" i="39"/>
  <c r="H1052" i="39"/>
  <c r="E1053" i="39"/>
  <c r="H1060" i="39"/>
  <c r="E1061" i="39"/>
  <c r="G1063" i="39"/>
  <c r="D1063" i="39"/>
  <c r="H1072" i="39"/>
  <c r="E1073" i="39"/>
  <c r="H1080" i="39"/>
  <c r="E1081" i="39"/>
  <c r="H1092" i="39"/>
  <c r="G1099" i="39"/>
  <c r="E1099" i="39"/>
  <c r="D1099" i="39"/>
  <c r="G1103" i="39"/>
  <c r="E1103" i="39"/>
  <c r="D1103" i="39"/>
  <c r="G1107" i="39"/>
  <c r="E1107" i="39"/>
  <c r="D1107" i="39"/>
  <c r="G1111" i="39"/>
  <c r="E1111" i="39"/>
  <c r="D1111" i="39"/>
  <c r="R1120" i="39"/>
  <c r="Q1119" i="39"/>
  <c r="G1155" i="39"/>
  <c r="E1155" i="39"/>
  <c r="D1155" i="39"/>
  <c r="G1159" i="39"/>
  <c r="E1159" i="39"/>
  <c r="D1159" i="39"/>
  <c r="G1163" i="39"/>
  <c r="E1163" i="39"/>
  <c r="D1163" i="39"/>
  <c r="G1167" i="39"/>
  <c r="E1167" i="39"/>
  <c r="D1167" i="39"/>
  <c r="G1171" i="39"/>
  <c r="E1171" i="39"/>
  <c r="D1171" i="39"/>
  <c r="G1175" i="39"/>
  <c r="E1175" i="39"/>
  <c r="D1175" i="39"/>
  <c r="G1179" i="39"/>
  <c r="E1179" i="39"/>
  <c r="D1179" i="39"/>
  <c r="H1198" i="39"/>
  <c r="G1217" i="39"/>
  <c r="H1252" i="39"/>
  <c r="P1253" i="39"/>
  <c r="G1384" i="39"/>
  <c r="F729" i="39"/>
  <c r="G729" i="39" s="1"/>
  <c r="F733" i="39"/>
  <c r="G733" i="39" s="1"/>
  <c r="F737" i="39"/>
  <c r="G737" i="39" s="1"/>
  <c r="F741" i="39"/>
  <c r="G741" i="39" s="1"/>
  <c r="F745" i="39"/>
  <c r="G745" i="39" s="1"/>
  <c r="F749" i="39"/>
  <c r="G749" i="39" s="1"/>
  <c r="F753" i="39"/>
  <c r="G753" i="39" s="1"/>
  <c r="F757" i="39"/>
  <c r="G757" i="39" s="1"/>
  <c r="F761" i="39"/>
  <c r="G761" i="39" s="1"/>
  <c r="G762" i="39"/>
  <c r="F765" i="39"/>
  <c r="G765" i="39" s="1"/>
  <c r="F769" i="39"/>
  <c r="G769" i="39" s="1"/>
  <c r="F773" i="39"/>
  <c r="G773" i="39" s="1"/>
  <c r="F777" i="39"/>
  <c r="G777" i="39" s="1"/>
  <c r="G778" i="39"/>
  <c r="F781" i="39"/>
  <c r="G781" i="39" s="1"/>
  <c r="F785" i="39"/>
  <c r="G785" i="39" s="1"/>
  <c r="F789" i="39"/>
  <c r="G789" i="39" s="1"/>
  <c r="F793" i="39"/>
  <c r="G793" i="39" s="1"/>
  <c r="G794" i="39"/>
  <c r="F797" i="39"/>
  <c r="G797" i="39" s="1"/>
  <c r="F801" i="39"/>
  <c r="G801" i="39" s="1"/>
  <c r="F805" i="39"/>
  <c r="G805" i="39" s="1"/>
  <c r="F809" i="39"/>
  <c r="G809" i="39" s="1"/>
  <c r="F813" i="39"/>
  <c r="G813" i="39" s="1"/>
  <c r="F817" i="39"/>
  <c r="G817" i="39" s="1"/>
  <c r="F821" i="39"/>
  <c r="F825" i="39"/>
  <c r="G825" i="39" s="1"/>
  <c r="G826" i="39"/>
  <c r="F829" i="39"/>
  <c r="F833" i="39"/>
  <c r="G833" i="39" s="1"/>
  <c r="F837" i="39"/>
  <c r="F841" i="39"/>
  <c r="G841" i="39" s="1"/>
  <c r="F845" i="39"/>
  <c r="F849" i="39"/>
  <c r="F853" i="39"/>
  <c r="G853" i="39" s="1"/>
  <c r="F857" i="39"/>
  <c r="F861" i="39"/>
  <c r="G861" i="39" s="1"/>
  <c r="F865" i="39"/>
  <c r="F869" i="39"/>
  <c r="G869" i="39" s="1"/>
  <c r="F873" i="39"/>
  <c r="F877" i="39"/>
  <c r="F881" i="39"/>
  <c r="F885" i="39"/>
  <c r="G885" i="39" s="1"/>
  <c r="F889" i="39"/>
  <c r="G889" i="39" s="1"/>
  <c r="F893" i="39"/>
  <c r="F897" i="39"/>
  <c r="G897" i="39" s="1"/>
  <c r="F901" i="39"/>
  <c r="F905" i="39"/>
  <c r="G905" i="39" s="1"/>
  <c r="F909" i="39"/>
  <c r="F913" i="39"/>
  <c r="G913" i="39" s="1"/>
  <c r="F917" i="39"/>
  <c r="F921" i="39"/>
  <c r="G921" i="39" s="1"/>
  <c r="F925" i="39"/>
  <c r="F929" i="39"/>
  <c r="G929" i="39" s="1"/>
  <c r="F933" i="39"/>
  <c r="G933" i="39" s="1"/>
  <c r="F937" i="39"/>
  <c r="F941" i="39"/>
  <c r="G941" i="39" s="1"/>
  <c r="F945" i="39"/>
  <c r="F949" i="39"/>
  <c r="G949" i="39" s="1"/>
  <c r="F953" i="39"/>
  <c r="F957" i="39"/>
  <c r="G957" i="39" s="1"/>
  <c r="F961" i="39"/>
  <c r="F965" i="39"/>
  <c r="G965" i="39" s="1"/>
  <c r="F969" i="39"/>
  <c r="F973" i="39"/>
  <c r="F977" i="39"/>
  <c r="G977" i="39" s="1"/>
  <c r="F981" i="39"/>
  <c r="F985" i="39"/>
  <c r="G985" i="39" s="1"/>
  <c r="F989" i="39"/>
  <c r="F993" i="39"/>
  <c r="G993" i="39" s="1"/>
  <c r="F997" i="39"/>
  <c r="F1001" i="39"/>
  <c r="G1001" i="39" s="1"/>
  <c r="F1005" i="39"/>
  <c r="F1009" i="39"/>
  <c r="G1009" i="39" s="1"/>
  <c r="F1013" i="39"/>
  <c r="F1017" i="39"/>
  <c r="G1017" i="39" s="1"/>
  <c r="F1021" i="39"/>
  <c r="F1025" i="39"/>
  <c r="G1025" i="39" s="1"/>
  <c r="F1029" i="39"/>
  <c r="F1033" i="39"/>
  <c r="F1037" i="39"/>
  <c r="G1037" i="39" s="1"/>
  <c r="F1041" i="39"/>
  <c r="F1045" i="39"/>
  <c r="G1045" i="39" s="1"/>
  <c r="F1049" i="39"/>
  <c r="F1053" i="39"/>
  <c r="G1053" i="39" s="1"/>
  <c r="F1057" i="39"/>
  <c r="F1061" i="39"/>
  <c r="G1061" i="39" s="1"/>
  <c r="F1065" i="39"/>
  <c r="F1069" i="39"/>
  <c r="F1073" i="39"/>
  <c r="G1073" i="39" s="1"/>
  <c r="F1077" i="39"/>
  <c r="F1081" i="39"/>
  <c r="G1081" i="39" s="1"/>
  <c r="F1085" i="39"/>
  <c r="F1089" i="39"/>
  <c r="F1093" i="39"/>
  <c r="E1096" i="39"/>
  <c r="F1097" i="39"/>
  <c r="E1100" i="39"/>
  <c r="F1101" i="39"/>
  <c r="E1104" i="39"/>
  <c r="F1105" i="39"/>
  <c r="E1108" i="39"/>
  <c r="F1109" i="39"/>
  <c r="E1112" i="39"/>
  <c r="F1113" i="39"/>
  <c r="E1116" i="39"/>
  <c r="F1117" i="39"/>
  <c r="E1120" i="39"/>
  <c r="F1121" i="39"/>
  <c r="E1124" i="39"/>
  <c r="F1125" i="39"/>
  <c r="E1128" i="39"/>
  <c r="F1129" i="39"/>
  <c r="E1132" i="39"/>
  <c r="F1133" i="39"/>
  <c r="E1136" i="39"/>
  <c r="F1137" i="39"/>
  <c r="E1140" i="39"/>
  <c r="F1141" i="39"/>
  <c r="E1144" i="39"/>
  <c r="F1145" i="39"/>
  <c r="E1148" i="39"/>
  <c r="F1149" i="39"/>
  <c r="E1152" i="39"/>
  <c r="Q1152" i="39"/>
  <c r="F1153" i="39"/>
  <c r="E1156" i="39"/>
  <c r="F1157" i="39"/>
  <c r="E1160" i="39"/>
  <c r="F1161" i="39"/>
  <c r="E1164" i="39"/>
  <c r="F1165" i="39"/>
  <c r="E1168" i="39"/>
  <c r="F1169" i="39"/>
  <c r="E1172" i="39"/>
  <c r="F1173" i="39"/>
  <c r="E1176" i="39"/>
  <c r="F1177" i="39"/>
  <c r="E1180" i="39"/>
  <c r="F1181" i="39"/>
  <c r="E1184" i="39"/>
  <c r="F1185" i="39"/>
  <c r="E1188" i="39"/>
  <c r="F1189" i="39"/>
  <c r="H1190" i="39"/>
  <c r="H1192" i="39"/>
  <c r="H1197" i="39"/>
  <c r="E1198" i="39"/>
  <c r="H1200" i="39"/>
  <c r="H1205" i="39"/>
  <c r="E1206" i="39"/>
  <c r="H1208" i="39"/>
  <c r="H1213" i="39"/>
  <c r="E1214" i="39"/>
  <c r="H1216" i="39"/>
  <c r="H1221" i="39"/>
  <c r="H1224" i="39"/>
  <c r="H1229" i="39"/>
  <c r="H1232" i="39"/>
  <c r="H1237" i="39"/>
  <c r="H1240" i="39"/>
  <c r="H1245" i="39"/>
  <c r="H1248" i="39"/>
  <c r="H1253" i="39"/>
  <c r="H1256" i="39"/>
  <c r="H1261" i="39"/>
  <c r="D1265" i="39"/>
  <c r="E1265" i="39"/>
  <c r="R1266" i="39"/>
  <c r="Q1265" i="39"/>
  <c r="D1268" i="39"/>
  <c r="F1269" i="39"/>
  <c r="G1269" i="39" s="1"/>
  <c r="E1272" i="39"/>
  <c r="D1273" i="39"/>
  <c r="E1273" i="39"/>
  <c r="D1276" i="39"/>
  <c r="F1277" i="39"/>
  <c r="G1277" i="39" s="1"/>
  <c r="E1280" i="39"/>
  <c r="D1281" i="39"/>
  <c r="E1281" i="39"/>
  <c r="E1283" i="39"/>
  <c r="F1288" i="39"/>
  <c r="G1288" i="39" s="1"/>
  <c r="H1289" i="39"/>
  <c r="H1293" i="39"/>
  <c r="H1297" i="39"/>
  <c r="D1298" i="39"/>
  <c r="E1298" i="39"/>
  <c r="G1307" i="39"/>
  <c r="D1307" i="39"/>
  <c r="E1307" i="39"/>
  <c r="H1308" i="39"/>
  <c r="F1308" i="39"/>
  <c r="F1309" i="39"/>
  <c r="G1309" i="39" s="1"/>
  <c r="D1311" i="39"/>
  <c r="D1312" i="39"/>
  <c r="E1312" i="39"/>
  <c r="F1312" i="39"/>
  <c r="G1312" i="39" s="1"/>
  <c r="D1316" i="39"/>
  <c r="E1316" i="39"/>
  <c r="R1322" i="39"/>
  <c r="Q1321" i="39"/>
  <c r="G1323" i="39"/>
  <c r="D1323" i="39"/>
  <c r="E1323" i="39"/>
  <c r="H1324" i="39"/>
  <c r="F1324" i="39"/>
  <c r="F1325" i="39"/>
  <c r="G1325" i="39" s="1"/>
  <c r="D1327" i="39"/>
  <c r="D1328" i="39"/>
  <c r="E1328" i="39"/>
  <c r="F1328" i="39"/>
  <c r="G1328" i="39" s="1"/>
  <c r="D1332" i="39"/>
  <c r="E1332" i="39"/>
  <c r="H1360" i="39"/>
  <c r="E1369" i="39"/>
  <c r="D1369" i="39"/>
  <c r="F1369" i="39"/>
  <c r="E1373" i="39"/>
  <c r="D1373" i="39"/>
  <c r="E1375" i="39"/>
  <c r="F1380" i="39"/>
  <c r="G1380" i="39" s="1"/>
  <c r="E1395" i="39"/>
  <c r="D1395" i="39"/>
  <c r="F1395" i="39"/>
  <c r="H1395" i="39" s="1"/>
  <c r="D1397" i="39"/>
  <c r="H1401" i="39"/>
  <c r="H1412" i="39"/>
  <c r="F1412" i="39"/>
  <c r="E1420" i="39"/>
  <c r="D1436" i="39"/>
  <c r="F1436" i="39"/>
  <c r="G1436" i="39" s="1"/>
  <c r="E1436" i="39"/>
  <c r="E1445" i="39"/>
  <c r="F1445" i="39"/>
  <c r="D1445" i="39"/>
  <c r="D1457" i="39"/>
  <c r="F1457" i="39"/>
  <c r="H1457" i="39" s="1"/>
  <c r="E1464" i="39"/>
  <c r="F1464" i="39"/>
  <c r="H1464" i="39" s="1"/>
  <c r="F1096" i="39"/>
  <c r="G1096" i="39" s="1"/>
  <c r="F1100" i="39"/>
  <c r="G1100" i="39" s="1"/>
  <c r="F1104" i="39"/>
  <c r="G1104" i="39" s="1"/>
  <c r="F1108" i="39"/>
  <c r="G1108" i="39" s="1"/>
  <c r="F1112" i="39"/>
  <c r="G1112" i="39" s="1"/>
  <c r="F1116" i="39"/>
  <c r="G1116" i="39" s="1"/>
  <c r="F1120" i="39"/>
  <c r="G1120" i="39" s="1"/>
  <c r="F1124" i="39"/>
  <c r="G1124" i="39" s="1"/>
  <c r="F1128" i="39"/>
  <c r="G1128" i="39" s="1"/>
  <c r="F1132" i="39"/>
  <c r="G1132" i="39" s="1"/>
  <c r="F1136" i="39"/>
  <c r="G1136" i="39" s="1"/>
  <c r="F1140" i="39"/>
  <c r="G1140" i="39" s="1"/>
  <c r="F1144" i="39"/>
  <c r="G1144" i="39" s="1"/>
  <c r="F1148" i="39"/>
  <c r="G1148" i="39" s="1"/>
  <c r="F1152" i="39"/>
  <c r="G1152" i="39" s="1"/>
  <c r="F1156" i="39"/>
  <c r="G1156" i="39" s="1"/>
  <c r="F1160" i="39"/>
  <c r="G1160" i="39" s="1"/>
  <c r="F1164" i="39"/>
  <c r="G1164" i="39" s="1"/>
  <c r="F1168" i="39"/>
  <c r="G1168" i="39" s="1"/>
  <c r="F1172" i="39"/>
  <c r="G1172" i="39" s="1"/>
  <c r="F1176" i="39"/>
  <c r="G1176" i="39" s="1"/>
  <c r="F1180" i="39"/>
  <c r="G1180" i="39" s="1"/>
  <c r="F1184" i="39"/>
  <c r="G1184" i="39" s="1"/>
  <c r="F1188" i="39"/>
  <c r="G1188" i="39" s="1"/>
  <c r="D1193" i="39"/>
  <c r="E1193" i="39"/>
  <c r="G1196" i="39"/>
  <c r="D1196" i="39"/>
  <c r="D1201" i="39"/>
  <c r="E1201" i="39"/>
  <c r="G1204" i="39"/>
  <c r="D1204" i="39"/>
  <c r="D1209" i="39"/>
  <c r="E1209" i="39"/>
  <c r="G1212" i="39"/>
  <c r="D1212" i="39"/>
  <c r="D1217" i="39"/>
  <c r="E1217" i="39"/>
  <c r="G1220" i="39"/>
  <c r="D1220" i="39"/>
  <c r="D1225" i="39"/>
  <c r="E1225" i="39"/>
  <c r="R1226" i="39"/>
  <c r="Q1225" i="39"/>
  <c r="G1228" i="39"/>
  <c r="D1228" i="39"/>
  <c r="D1233" i="39"/>
  <c r="E1233" i="39"/>
  <c r="G1236" i="39"/>
  <c r="D1236" i="39"/>
  <c r="D1241" i="39"/>
  <c r="E1241" i="39"/>
  <c r="G1244" i="39"/>
  <c r="D1244" i="39"/>
  <c r="D1249" i="39"/>
  <c r="E1249" i="39"/>
  <c r="G1252" i="39"/>
  <c r="D1252" i="39"/>
  <c r="D1257" i="39"/>
  <c r="E1257" i="39"/>
  <c r="G1260" i="39"/>
  <c r="D1260" i="39"/>
  <c r="H1265" i="39"/>
  <c r="H1273" i="39"/>
  <c r="H1281" i="39"/>
  <c r="D1286" i="39"/>
  <c r="E1286" i="39"/>
  <c r="D1291" i="39"/>
  <c r="E1291" i="39"/>
  <c r="H1292" i="39"/>
  <c r="F1292" i="39"/>
  <c r="G1295" i="39"/>
  <c r="D1295" i="39"/>
  <c r="D1296" i="39"/>
  <c r="E1296" i="39"/>
  <c r="F1296" i="39"/>
  <c r="H1296" i="39" s="1"/>
  <c r="D1300" i="39"/>
  <c r="E1300" i="39"/>
  <c r="H1312" i="39"/>
  <c r="E1324" i="39"/>
  <c r="H1328" i="39"/>
  <c r="D1333" i="39"/>
  <c r="E1337" i="39"/>
  <c r="D1337" i="39"/>
  <c r="F1337" i="39"/>
  <c r="G1337" i="39" s="1"/>
  <c r="E1341" i="39"/>
  <c r="D1341" i="39"/>
  <c r="H1349" i="39"/>
  <c r="E1353" i="39"/>
  <c r="D1353" i="39"/>
  <c r="F1353" i="39"/>
  <c r="H1353" i="39" s="1"/>
  <c r="E1357" i="39"/>
  <c r="D1357" i="39"/>
  <c r="H1365" i="39"/>
  <c r="H1373" i="39"/>
  <c r="D1374" i="39"/>
  <c r="H1377" i="39"/>
  <c r="D1378" i="39"/>
  <c r="E1378" i="39"/>
  <c r="F1396" i="39"/>
  <c r="H1396" i="39" s="1"/>
  <c r="F1397" i="39"/>
  <c r="H1397" i="39" s="1"/>
  <c r="H1404" i="39"/>
  <c r="E1404" i="39"/>
  <c r="F1420" i="39"/>
  <c r="H1420" i="39" s="1"/>
  <c r="E1431" i="39"/>
  <c r="D1431" i="39"/>
  <c r="F1431" i="39"/>
  <c r="H1431" i="39" s="1"/>
  <c r="H1433" i="39"/>
  <c r="D1452" i="39"/>
  <c r="F1452" i="39"/>
  <c r="E1452" i="39"/>
  <c r="G1452" i="39"/>
  <c r="E1461" i="39"/>
  <c r="F1461" i="39"/>
  <c r="D1461" i="39"/>
  <c r="D1526" i="39"/>
  <c r="E1526" i="39"/>
  <c r="E1529" i="39"/>
  <c r="F1529" i="39"/>
  <c r="D1529" i="39"/>
  <c r="G1529" i="39"/>
  <c r="D1542" i="39"/>
  <c r="E1542" i="39"/>
  <c r="E1545" i="39"/>
  <c r="F1545" i="39"/>
  <c r="D1545" i="39"/>
  <c r="G1545" i="39"/>
  <c r="D1558" i="39"/>
  <c r="E1558" i="39"/>
  <c r="G1561" i="39"/>
  <c r="D1269" i="39"/>
  <c r="E1269" i="39"/>
  <c r="G1272" i="39"/>
  <c r="D1272" i="39"/>
  <c r="D1277" i="39"/>
  <c r="E1277" i="39"/>
  <c r="G1280" i="39"/>
  <c r="D1280" i="39"/>
  <c r="G1283" i="39"/>
  <c r="D1283" i="39"/>
  <c r="D1284" i="39"/>
  <c r="E1284" i="39"/>
  <c r="F1284" i="39"/>
  <c r="G1284" i="39" s="1"/>
  <c r="D1288" i="39"/>
  <c r="E1288" i="39"/>
  <c r="R1294" i="39"/>
  <c r="Q1293" i="39"/>
  <c r="E1305" i="39"/>
  <c r="D1305" i="39"/>
  <c r="F1305" i="39"/>
  <c r="H1305" i="39" s="1"/>
  <c r="E1309" i="39"/>
  <c r="D1309" i="39"/>
  <c r="E1321" i="39"/>
  <c r="D1321" i="39"/>
  <c r="F1321" i="39"/>
  <c r="H1321" i="39" s="1"/>
  <c r="E1325" i="39"/>
  <c r="D1325" i="39"/>
  <c r="D1346" i="39"/>
  <c r="E1346" i="39"/>
  <c r="D1362" i="39"/>
  <c r="E1362" i="39"/>
  <c r="G1371" i="39"/>
  <c r="D1371" i="39"/>
  <c r="E1371" i="39"/>
  <c r="F1372" i="39"/>
  <c r="H1372" i="39" s="1"/>
  <c r="G1375" i="39"/>
  <c r="D1375" i="39"/>
  <c r="D1376" i="39"/>
  <c r="E1376" i="39"/>
  <c r="F1376" i="39"/>
  <c r="G1376" i="39" s="1"/>
  <c r="D1380" i="39"/>
  <c r="E1380" i="39"/>
  <c r="H1388" i="39"/>
  <c r="E1388" i="39"/>
  <c r="D1416" i="39"/>
  <c r="F1416" i="39"/>
  <c r="G1416" i="39" s="1"/>
  <c r="E1416" i="39"/>
  <c r="E1417" i="39"/>
  <c r="F1417" i="39"/>
  <c r="D1417" i="39"/>
  <c r="G1417" i="39"/>
  <c r="E1432" i="39"/>
  <c r="F1432" i="39"/>
  <c r="H1432" i="39" s="1"/>
  <c r="G1439" i="39"/>
  <c r="E1439" i="39"/>
  <c r="D1439" i="39"/>
  <c r="D1442" i="39"/>
  <c r="G1445" i="39"/>
  <c r="E1447" i="39"/>
  <c r="D1447" i="39"/>
  <c r="F1447" i="39"/>
  <c r="H1447" i="39" s="1"/>
  <c r="D1468" i="39"/>
  <c r="F1468" i="39"/>
  <c r="E1468" i="39"/>
  <c r="G1468" i="39"/>
  <c r="G1505" i="39"/>
  <c r="F722" i="39"/>
  <c r="G722" i="39" s="1"/>
  <c r="F726" i="39"/>
  <c r="F730" i="39"/>
  <c r="F734" i="39"/>
  <c r="F738" i="39"/>
  <c r="F742" i="39"/>
  <c r="F746" i="39"/>
  <c r="F750" i="39"/>
  <c r="F754" i="39"/>
  <c r="F758" i="39"/>
  <c r="H758" i="39" s="1"/>
  <c r="F762" i="39"/>
  <c r="H762" i="39" s="1"/>
  <c r="F766" i="39"/>
  <c r="H766" i="39" s="1"/>
  <c r="F770" i="39"/>
  <c r="H770" i="39" s="1"/>
  <c r="F774" i="39"/>
  <c r="H774" i="39" s="1"/>
  <c r="F778" i="39"/>
  <c r="H778" i="39" s="1"/>
  <c r="F782" i="39"/>
  <c r="H782" i="39" s="1"/>
  <c r="F786" i="39"/>
  <c r="H786" i="39" s="1"/>
  <c r="F790" i="39"/>
  <c r="H790" i="39" s="1"/>
  <c r="F794" i="39"/>
  <c r="H794" i="39" s="1"/>
  <c r="F798" i="39"/>
  <c r="H798" i="39" s="1"/>
  <c r="F802" i="39"/>
  <c r="H802" i="39" s="1"/>
  <c r="F806" i="39"/>
  <c r="H806" i="39" s="1"/>
  <c r="F810" i="39"/>
  <c r="H810" i="39" s="1"/>
  <c r="F814" i="39"/>
  <c r="H814" i="39" s="1"/>
  <c r="F818" i="39"/>
  <c r="H818" i="39" s="1"/>
  <c r="F822" i="39"/>
  <c r="H822" i="39" s="1"/>
  <c r="F826" i="39"/>
  <c r="H826" i="39" s="1"/>
  <c r="F830" i="39"/>
  <c r="H830" i="39" s="1"/>
  <c r="F834" i="39"/>
  <c r="H834" i="39" s="1"/>
  <c r="F838" i="39"/>
  <c r="H838" i="39" s="1"/>
  <c r="F842" i="39"/>
  <c r="H842" i="39" s="1"/>
  <c r="F846" i="39"/>
  <c r="H846" i="39" s="1"/>
  <c r="F850" i="39"/>
  <c r="F854" i="39"/>
  <c r="F858" i="39"/>
  <c r="F862" i="39"/>
  <c r="F866" i="39"/>
  <c r="F870" i="39"/>
  <c r="F874" i="39"/>
  <c r="F878" i="39"/>
  <c r="F882" i="39"/>
  <c r="Q885" i="39"/>
  <c r="F886" i="39"/>
  <c r="Q889" i="39"/>
  <c r="F890" i="39"/>
  <c r="F894" i="39"/>
  <c r="F898" i="39"/>
  <c r="F902" i="39"/>
  <c r="F906" i="39"/>
  <c r="F910" i="39"/>
  <c r="F914" i="39"/>
  <c r="F918" i="39"/>
  <c r="F922" i="39"/>
  <c r="Q925" i="39"/>
  <c r="F926" i="39"/>
  <c r="Q929" i="39"/>
  <c r="F930" i="39"/>
  <c r="F934" i="39"/>
  <c r="F938" i="39"/>
  <c r="F942" i="39"/>
  <c r="F946" i="39"/>
  <c r="F950" i="39"/>
  <c r="F954" i="39"/>
  <c r="F958" i="39"/>
  <c r="F962" i="39"/>
  <c r="F966" i="39"/>
  <c r="F970" i="39"/>
  <c r="F974" i="39"/>
  <c r="F978" i="39"/>
  <c r="F982" i="39"/>
  <c r="F986" i="39"/>
  <c r="F990" i="39"/>
  <c r="F994" i="39"/>
  <c r="F998" i="39"/>
  <c r="F1002" i="39"/>
  <c r="F1006" i="39"/>
  <c r="F1010" i="39"/>
  <c r="F1014" i="39"/>
  <c r="F1018" i="39"/>
  <c r="F1022" i="39"/>
  <c r="F1026" i="39"/>
  <c r="F1030" i="39"/>
  <c r="F1034" i="39"/>
  <c r="F1038" i="39"/>
  <c r="F1042" i="39"/>
  <c r="F1046" i="39"/>
  <c r="F1050" i="39"/>
  <c r="F1054" i="39"/>
  <c r="F1058" i="39"/>
  <c r="Q1061" i="39"/>
  <c r="F1062" i="39"/>
  <c r="Q1065" i="39"/>
  <c r="F1066" i="39"/>
  <c r="F1070" i="39"/>
  <c r="F1074" i="39"/>
  <c r="F1078" i="39"/>
  <c r="F1082" i="39"/>
  <c r="F1086" i="39"/>
  <c r="F1090" i="39"/>
  <c r="F1094" i="39"/>
  <c r="F1098" i="39"/>
  <c r="F1102" i="39"/>
  <c r="F1106" i="39"/>
  <c r="F1110" i="39"/>
  <c r="Q1113" i="39"/>
  <c r="F1114" i="39"/>
  <c r="Q1117" i="39"/>
  <c r="F1118" i="39"/>
  <c r="F1122" i="39"/>
  <c r="F1126" i="39"/>
  <c r="F1130" i="39"/>
  <c r="F1134" i="39"/>
  <c r="F1138" i="39"/>
  <c r="F1142" i="39"/>
  <c r="F1146" i="39"/>
  <c r="F1150" i="39"/>
  <c r="F1154" i="39"/>
  <c r="F1158" i="39"/>
  <c r="F1162" i="39"/>
  <c r="F1166" i="39"/>
  <c r="F1170" i="39"/>
  <c r="F1174" i="39"/>
  <c r="F1178" i="39"/>
  <c r="F1182" i="39"/>
  <c r="F1186" i="39"/>
  <c r="G1192" i="39"/>
  <c r="D1192" i="39"/>
  <c r="F1193" i="39"/>
  <c r="G1193" i="39" s="1"/>
  <c r="E1196" i="39"/>
  <c r="D1197" i="39"/>
  <c r="P1197" i="39" s="1"/>
  <c r="E1197" i="39"/>
  <c r="G1200" i="39"/>
  <c r="D1200" i="39"/>
  <c r="F1201" i="39"/>
  <c r="H1201" i="39" s="1"/>
  <c r="E1204" i="39"/>
  <c r="D1205" i="39"/>
  <c r="P1205" i="39" s="1"/>
  <c r="E1205" i="39"/>
  <c r="G1208" i="39"/>
  <c r="D1208" i="39"/>
  <c r="F1209" i="39"/>
  <c r="H1209" i="39" s="1"/>
  <c r="E1212" i="39"/>
  <c r="D1213" i="39"/>
  <c r="P1213" i="39" s="1"/>
  <c r="E1213" i="39"/>
  <c r="G1216" i="39"/>
  <c r="D1216" i="39"/>
  <c r="F1217" i="39"/>
  <c r="H1217" i="39" s="1"/>
  <c r="E1220" i="39"/>
  <c r="D1221" i="39"/>
  <c r="P1221" i="39" s="1"/>
  <c r="E1221" i="39"/>
  <c r="G1224" i="39"/>
  <c r="D1224" i="39"/>
  <c r="F1225" i="39"/>
  <c r="G1225" i="39" s="1"/>
  <c r="E1228" i="39"/>
  <c r="D1229" i="39"/>
  <c r="P1229" i="39" s="1"/>
  <c r="E1229" i="39"/>
  <c r="J1229" i="39"/>
  <c r="G1232" i="39"/>
  <c r="D1232" i="39"/>
  <c r="F1233" i="39"/>
  <c r="H1233" i="39" s="1"/>
  <c r="E1236" i="39"/>
  <c r="D1237" i="39"/>
  <c r="P1237" i="39" s="1"/>
  <c r="E1237" i="39"/>
  <c r="G1240" i="39"/>
  <c r="D1240" i="39"/>
  <c r="F1241" i="39"/>
  <c r="H1241" i="39" s="1"/>
  <c r="E1244" i="39"/>
  <c r="D1245" i="39"/>
  <c r="E1245" i="39"/>
  <c r="G1248" i="39"/>
  <c r="D1248" i="39"/>
  <c r="F1249" i="39"/>
  <c r="H1249" i="39" s="1"/>
  <c r="E1252" i="39"/>
  <c r="D1253" i="39"/>
  <c r="E1253" i="39"/>
  <c r="G1256" i="39"/>
  <c r="D1256" i="39"/>
  <c r="F1257" i="39"/>
  <c r="H1257" i="39" s="1"/>
  <c r="E1260" i="39"/>
  <c r="D1261" i="39"/>
  <c r="P1261" i="39" s="1"/>
  <c r="E1261" i="39"/>
  <c r="H1264" i="39"/>
  <c r="G1265" i="39"/>
  <c r="D1266" i="39"/>
  <c r="F1268" i="39"/>
  <c r="H1268" i="39" s="1"/>
  <c r="H1269" i="39"/>
  <c r="H1270" i="39"/>
  <c r="H1272" i="39"/>
  <c r="G1273" i="39"/>
  <c r="D1274" i="39"/>
  <c r="F1276" i="39"/>
  <c r="H1276" i="39" s="1"/>
  <c r="H1277" i="39"/>
  <c r="H1278" i="39"/>
  <c r="H1280" i="39"/>
  <c r="G1281" i="39"/>
  <c r="D1282" i="39"/>
  <c r="H1284" i="39"/>
  <c r="D1289" i="39"/>
  <c r="F1291" i="39"/>
  <c r="H1291" i="39" s="1"/>
  <c r="Q1291" i="39"/>
  <c r="E1293" i="39"/>
  <c r="D1293" i="39"/>
  <c r="P1293" i="39" s="1"/>
  <c r="E1295" i="39"/>
  <c r="G1296" i="39"/>
  <c r="F1300" i="39"/>
  <c r="G1300" i="39" s="1"/>
  <c r="H1301" i="39"/>
  <c r="H1309" i="39"/>
  <c r="D1310" i="39"/>
  <c r="F1311" i="39"/>
  <c r="H1311" i="39" s="1"/>
  <c r="H1313" i="39"/>
  <c r="D1314" i="39"/>
  <c r="E1314" i="39"/>
  <c r="G1316" i="39"/>
  <c r="H1325" i="39"/>
  <c r="D1326" i="39"/>
  <c r="F1327" i="39"/>
  <c r="H1327" i="39" s="1"/>
  <c r="D1330" i="39"/>
  <c r="E1330" i="39"/>
  <c r="G1332" i="39"/>
  <c r="G1339" i="39"/>
  <c r="D1339" i="39"/>
  <c r="E1339" i="39"/>
  <c r="F1340" i="39"/>
  <c r="H1340" i="39" s="1"/>
  <c r="P1341" i="39"/>
  <c r="G1343" i="39"/>
  <c r="D1343" i="39"/>
  <c r="D1344" i="39"/>
  <c r="E1344" i="39"/>
  <c r="F1344" i="39"/>
  <c r="G1344" i="39" s="1"/>
  <c r="D1348" i="39"/>
  <c r="P1348" i="39" s="1"/>
  <c r="E1348" i="39"/>
  <c r="G1353" i="39"/>
  <c r="G1355" i="39"/>
  <c r="D1355" i="39"/>
  <c r="E1355" i="39"/>
  <c r="H1356" i="39"/>
  <c r="F1356" i="39"/>
  <c r="P1357" i="39"/>
  <c r="G1359" i="39"/>
  <c r="D1359" i="39"/>
  <c r="D1360" i="39"/>
  <c r="E1360" i="39"/>
  <c r="F1360" i="39"/>
  <c r="D1364" i="39"/>
  <c r="P1364" i="39" s="1"/>
  <c r="E1364" i="39"/>
  <c r="E1372" i="39"/>
  <c r="G1373" i="39"/>
  <c r="H1376" i="39"/>
  <c r="D1384" i="39"/>
  <c r="F1384" i="39"/>
  <c r="E1384" i="39"/>
  <c r="E1385" i="39"/>
  <c r="F1385" i="39"/>
  <c r="H1385" i="39" s="1"/>
  <c r="D1385" i="39"/>
  <c r="G1385" i="39"/>
  <c r="F1388" i="39"/>
  <c r="D1400" i="39"/>
  <c r="F1400" i="39"/>
  <c r="G1400" i="39" s="1"/>
  <c r="E1400" i="39"/>
  <c r="E1401" i="39"/>
  <c r="F1401" i="39"/>
  <c r="D1401" i="39"/>
  <c r="G1401" i="39"/>
  <c r="E1411" i="39"/>
  <c r="D1411" i="39"/>
  <c r="F1411" i="39"/>
  <c r="H1411" i="39" s="1"/>
  <c r="D1413" i="39"/>
  <c r="H1413" i="39"/>
  <c r="H1417" i="39"/>
  <c r="E1429" i="39"/>
  <c r="F1429" i="39"/>
  <c r="G1429" i="39" s="1"/>
  <c r="D1429" i="39"/>
  <c r="R1429" i="39"/>
  <c r="D1441" i="39"/>
  <c r="F1441" i="39"/>
  <c r="H1441" i="39" s="1"/>
  <c r="E1442" i="39"/>
  <c r="H1448" i="39"/>
  <c r="E1448" i="39"/>
  <c r="F1448" i="39"/>
  <c r="F1449" i="39"/>
  <c r="H1449" i="39" s="1"/>
  <c r="G1455" i="39"/>
  <c r="E1455" i="39"/>
  <c r="D1455" i="39"/>
  <c r="D1458" i="39"/>
  <c r="G1461" i="39"/>
  <c r="E1463" i="39"/>
  <c r="D1463" i="39"/>
  <c r="F1463" i="39"/>
  <c r="H1463" i="39" s="1"/>
  <c r="H1465" i="39"/>
  <c r="D1478" i="39"/>
  <c r="E1478" i="39"/>
  <c r="E1481" i="39"/>
  <c r="F1481" i="39"/>
  <c r="D1481" i="39"/>
  <c r="G1481" i="39"/>
  <c r="D1494" i="39"/>
  <c r="E1494" i="39"/>
  <c r="E1497" i="39"/>
  <c r="F1497" i="39"/>
  <c r="D1497" i="39"/>
  <c r="G1497" i="39"/>
  <c r="D1510" i="39"/>
  <c r="E1510" i="39"/>
  <c r="E1513" i="39"/>
  <c r="F1513" i="39"/>
  <c r="G1513" i="39" s="1"/>
  <c r="D1513" i="39"/>
  <c r="G1521" i="39"/>
  <c r="F1190" i="39"/>
  <c r="G1190" i="39" s="1"/>
  <c r="F1194" i="39"/>
  <c r="F1198" i="39"/>
  <c r="G1198" i="39" s="1"/>
  <c r="G1199" i="39"/>
  <c r="F1202" i="39"/>
  <c r="F1206" i="39"/>
  <c r="G1206" i="39" s="1"/>
  <c r="F1210" i="39"/>
  <c r="F1214" i="39"/>
  <c r="G1214" i="39" s="1"/>
  <c r="G1215" i="39"/>
  <c r="F1218" i="39"/>
  <c r="F1222" i="39"/>
  <c r="G1222" i="39" s="1"/>
  <c r="G1223" i="39"/>
  <c r="F1226" i="39"/>
  <c r="F1230" i="39"/>
  <c r="G1230" i="39" s="1"/>
  <c r="G1231" i="39"/>
  <c r="F1234" i="39"/>
  <c r="F1238" i="39"/>
  <c r="G1238" i="39" s="1"/>
  <c r="G1239" i="39"/>
  <c r="F1242" i="39"/>
  <c r="F1246" i="39"/>
  <c r="G1246" i="39" s="1"/>
  <c r="G1247" i="39"/>
  <c r="F1250" i="39"/>
  <c r="F1254" i="39"/>
  <c r="G1254" i="39" s="1"/>
  <c r="G1255" i="39"/>
  <c r="F1258" i="39"/>
  <c r="F1262" i="39"/>
  <c r="G1262" i="39" s="1"/>
  <c r="G1263" i="39"/>
  <c r="F1266" i="39"/>
  <c r="G1266" i="39" s="1"/>
  <c r="F1270" i="39"/>
  <c r="G1270" i="39" s="1"/>
  <c r="G1271" i="39"/>
  <c r="F1274" i="39"/>
  <c r="G1274" i="39" s="1"/>
  <c r="F1278" i="39"/>
  <c r="G1278" i="39" s="1"/>
  <c r="G1279" i="39"/>
  <c r="F1282" i="39"/>
  <c r="G1282" i="39" s="1"/>
  <c r="E1289" i="39"/>
  <c r="G1289" i="39"/>
  <c r="D1290" i="39"/>
  <c r="D1292" i="39"/>
  <c r="G1292" i="39"/>
  <c r="E1301" i="39"/>
  <c r="G1301" i="39"/>
  <c r="D1302" i="39"/>
  <c r="F1303" i="39"/>
  <c r="H1303" i="39" s="1"/>
  <c r="H1304" i="39"/>
  <c r="D1308" i="39"/>
  <c r="G1308" i="39"/>
  <c r="E1317" i="39"/>
  <c r="G1317" i="39"/>
  <c r="D1318" i="39"/>
  <c r="G1319" i="39"/>
  <c r="F1319" i="39"/>
  <c r="H1319" i="39" s="1"/>
  <c r="H1320" i="39"/>
  <c r="D1324" i="39"/>
  <c r="G1324" i="39"/>
  <c r="E1333" i="39"/>
  <c r="G1333" i="39"/>
  <c r="D1334" i="39"/>
  <c r="G1335" i="39"/>
  <c r="F1335" i="39"/>
  <c r="H1335" i="39" s="1"/>
  <c r="H1336" i="39"/>
  <c r="D1340" i="39"/>
  <c r="G1340" i="39"/>
  <c r="E1349" i="39"/>
  <c r="G1349" i="39"/>
  <c r="R1350" i="39"/>
  <c r="Q1349" i="39"/>
  <c r="D1350" i="39"/>
  <c r="G1351" i="39"/>
  <c r="F1351" i="39"/>
  <c r="H1351" i="39" s="1"/>
  <c r="H1352" i="39"/>
  <c r="D1356" i="39"/>
  <c r="G1356" i="39"/>
  <c r="E1365" i="39"/>
  <c r="G1365" i="39"/>
  <c r="D1366" i="39"/>
  <c r="G1367" i="39"/>
  <c r="F1367" i="39"/>
  <c r="H1367" i="39" s="1"/>
  <c r="H1368" i="39"/>
  <c r="D1372" i="39"/>
  <c r="E1382" i="39"/>
  <c r="R1386" i="39"/>
  <c r="Q1385" i="39"/>
  <c r="G1387" i="39"/>
  <c r="E1387" i="39"/>
  <c r="E1390" i="39"/>
  <c r="D1392" i="39"/>
  <c r="F1392" i="39"/>
  <c r="G1392" i="39" s="1"/>
  <c r="G1403" i="39"/>
  <c r="E1403" i="39"/>
  <c r="E1406" i="39"/>
  <c r="D1408" i="39"/>
  <c r="F1408" i="39"/>
  <c r="G1408" i="39" s="1"/>
  <c r="G1419" i="39"/>
  <c r="E1419" i="39"/>
  <c r="E1422" i="39"/>
  <c r="D1424" i="39"/>
  <c r="F1424" i="39"/>
  <c r="G1424" i="39" s="1"/>
  <c r="H1425" i="39"/>
  <c r="E1437" i="39"/>
  <c r="F1437" i="39"/>
  <c r="G1437" i="39" s="1"/>
  <c r="E1453" i="39"/>
  <c r="F1453" i="39"/>
  <c r="G1453" i="39" s="1"/>
  <c r="E1469" i="39"/>
  <c r="F1469" i="39"/>
  <c r="G1469" i="39" s="1"/>
  <c r="D1472" i="39"/>
  <c r="F1472" i="39"/>
  <c r="G1472" i="39" s="1"/>
  <c r="H1484" i="39"/>
  <c r="F1485" i="39"/>
  <c r="H1485" i="39" s="1"/>
  <c r="D1488" i="39"/>
  <c r="F1488" i="39"/>
  <c r="G1488" i="39" s="1"/>
  <c r="H1500" i="39"/>
  <c r="F1501" i="39"/>
  <c r="H1501" i="39" s="1"/>
  <c r="D1504" i="39"/>
  <c r="F1504" i="39"/>
  <c r="G1504" i="39" s="1"/>
  <c r="H1516" i="39"/>
  <c r="F1517" i="39"/>
  <c r="H1517" i="39" s="1"/>
  <c r="D1520" i="39"/>
  <c r="F1520" i="39"/>
  <c r="G1520" i="39" s="1"/>
  <c r="H1532" i="39"/>
  <c r="F1533" i="39"/>
  <c r="H1533" i="39" s="1"/>
  <c r="D1536" i="39"/>
  <c r="F1536" i="39"/>
  <c r="G1536" i="39" s="1"/>
  <c r="H1548" i="39"/>
  <c r="F1549" i="39"/>
  <c r="H1549" i="39" s="1"/>
  <c r="D1552" i="39"/>
  <c r="F1552" i="39"/>
  <c r="G1552" i="39" s="1"/>
  <c r="R1562" i="39"/>
  <c r="Q1561" i="39"/>
  <c r="H1564" i="39"/>
  <c r="F1565" i="39"/>
  <c r="H1565" i="39" s="1"/>
  <c r="D1568" i="39"/>
  <c r="F1568" i="39"/>
  <c r="G1568" i="39" s="1"/>
  <c r="H1580" i="39"/>
  <c r="D1584" i="39"/>
  <c r="F1584" i="39"/>
  <c r="G1584" i="39" s="1"/>
  <c r="H1596" i="39"/>
  <c r="E1598" i="39"/>
  <c r="H1600" i="39"/>
  <c r="E1602" i="39"/>
  <c r="E1605" i="39"/>
  <c r="F1605" i="39"/>
  <c r="G1605" i="39" s="1"/>
  <c r="H1608" i="39"/>
  <c r="E1608" i="39"/>
  <c r="G1615" i="39"/>
  <c r="E1615" i="39"/>
  <c r="E1618" i="39"/>
  <c r="E1621" i="39"/>
  <c r="F1621" i="39"/>
  <c r="G1621" i="39" s="1"/>
  <c r="H1624" i="39"/>
  <c r="E1624" i="39"/>
  <c r="G1631" i="39"/>
  <c r="E1631" i="39"/>
  <c r="E1634" i="39"/>
  <c r="E1637" i="39"/>
  <c r="F1637" i="39"/>
  <c r="G1637" i="39" s="1"/>
  <c r="H1640" i="39"/>
  <c r="E1640" i="39"/>
  <c r="Q1647" i="39"/>
  <c r="R1648" i="39"/>
  <c r="E1649" i="39"/>
  <c r="F1649" i="39"/>
  <c r="G1649" i="39" s="1"/>
  <c r="D1649" i="39"/>
  <c r="G1651" i="39"/>
  <c r="E1651" i="39"/>
  <c r="D1651" i="39"/>
  <c r="F1652" i="39"/>
  <c r="H1653" i="39"/>
  <c r="D1654" i="39"/>
  <c r="E1654" i="39"/>
  <c r="H1668" i="39"/>
  <c r="E1668" i="39"/>
  <c r="E1561" i="39"/>
  <c r="F1561" i="39"/>
  <c r="E1577" i="39"/>
  <c r="F1577" i="39"/>
  <c r="G1577" i="39" s="1"/>
  <c r="E1593" i="39"/>
  <c r="F1593" i="39"/>
  <c r="H1593" i="39" s="1"/>
  <c r="D1604" i="39"/>
  <c r="F1604" i="39"/>
  <c r="G1604" i="39" s="1"/>
  <c r="H1605" i="39"/>
  <c r="D1620" i="39"/>
  <c r="F1620" i="39"/>
  <c r="G1620" i="39" s="1"/>
  <c r="H1621" i="39"/>
  <c r="D1636" i="39"/>
  <c r="F1636" i="39"/>
  <c r="G1636" i="39" s="1"/>
  <c r="H1637" i="39"/>
  <c r="H1649" i="39"/>
  <c r="H1652" i="39"/>
  <c r="E1652" i="39"/>
  <c r="D1672" i="39"/>
  <c r="F1672" i="39"/>
  <c r="G1672" i="39" s="1"/>
  <c r="E1672" i="39"/>
  <c r="E1681" i="39"/>
  <c r="F1681" i="39"/>
  <c r="G1681" i="39" s="1"/>
  <c r="D1681" i="39"/>
  <c r="G1683" i="39"/>
  <c r="E1683" i="39"/>
  <c r="D1683" i="39"/>
  <c r="D1686" i="39"/>
  <c r="E1686" i="39"/>
  <c r="R1473" i="39"/>
  <c r="G1475" i="39"/>
  <c r="E1475" i="39"/>
  <c r="D1480" i="39"/>
  <c r="F1480" i="39"/>
  <c r="G1480" i="39" s="1"/>
  <c r="H1481" i="39"/>
  <c r="G1491" i="39"/>
  <c r="E1491" i="39"/>
  <c r="D1496" i="39"/>
  <c r="F1496" i="39"/>
  <c r="G1496" i="39" s="1"/>
  <c r="H1497" i="39"/>
  <c r="G1507" i="39"/>
  <c r="E1507" i="39"/>
  <c r="D1512" i="39"/>
  <c r="F1512" i="39"/>
  <c r="G1512" i="39" s="1"/>
  <c r="H1513" i="39"/>
  <c r="R1522" i="39"/>
  <c r="Q1521" i="39"/>
  <c r="G1523" i="39"/>
  <c r="E1523" i="39"/>
  <c r="D1528" i="39"/>
  <c r="F1528" i="39"/>
  <c r="G1528" i="39" s="1"/>
  <c r="H1529" i="39"/>
  <c r="G1539" i="39"/>
  <c r="E1539" i="39"/>
  <c r="D1544" i="39"/>
  <c r="F1544" i="39"/>
  <c r="G1544" i="39" s="1"/>
  <c r="H1545" i="39"/>
  <c r="G1555" i="39"/>
  <c r="E1555" i="39"/>
  <c r="D1560" i="39"/>
  <c r="F1560" i="39"/>
  <c r="G1560" i="39" s="1"/>
  <c r="H1561" i="39"/>
  <c r="G1571" i="39"/>
  <c r="E1571" i="39"/>
  <c r="E1574" i="39"/>
  <c r="D1576" i="39"/>
  <c r="F1576" i="39"/>
  <c r="G1576" i="39" s="1"/>
  <c r="H1577" i="39"/>
  <c r="G1587" i="39"/>
  <c r="E1587" i="39"/>
  <c r="E1590" i="39"/>
  <c r="D1592" i="39"/>
  <c r="F1592" i="39"/>
  <c r="G1592" i="39" s="1"/>
  <c r="G1599" i="39"/>
  <c r="E1599" i="39"/>
  <c r="R1602" i="39"/>
  <c r="Q1601" i="39"/>
  <c r="E1613" i="39"/>
  <c r="F1613" i="39"/>
  <c r="G1613" i="39" s="1"/>
  <c r="D1615" i="39"/>
  <c r="F1616" i="39"/>
  <c r="H1616" i="39" s="1"/>
  <c r="E1629" i="39"/>
  <c r="F1629" i="39"/>
  <c r="G1629" i="39" s="1"/>
  <c r="F1632" i="39"/>
  <c r="H1632" i="39" s="1"/>
  <c r="E1645" i="39"/>
  <c r="F1645" i="39"/>
  <c r="G1645" i="39" s="1"/>
  <c r="D1656" i="39"/>
  <c r="F1656" i="39"/>
  <c r="H1656" i="39" s="1"/>
  <c r="E1656" i="39"/>
  <c r="F1661" i="39"/>
  <c r="H1661" i="39" s="1"/>
  <c r="H1684" i="39"/>
  <c r="E1684" i="39"/>
  <c r="F1191" i="39"/>
  <c r="H1191" i="39" s="1"/>
  <c r="F1195" i="39"/>
  <c r="H1195" i="39" s="1"/>
  <c r="F1199" i="39"/>
  <c r="H1199" i="39" s="1"/>
  <c r="F1203" i="39"/>
  <c r="H1203" i="39" s="1"/>
  <c r="F1207" i="39"/>
  <c r="H1207" i="39" s="1"/>
  <c r="F1211" i="39"/>
  <c r="H1211" i="39" s="1"/>
  <c r="F1215" i="39"/>
  <c r="H1215" i="39" s="1"/>
  <c r="F1219" i="39"/>
  <c r="H1219" i="39" s="1"/>
  <c r="F1223" i="39"/>
  <c r="H1223" i="39" s="1"/>
  <c r="F1227" i="39"/>
  <c r="H1227" i="39" s="1"/>
  <c r="F1231" i="39"/>
  <c r="H1231" i="39" s="1"/>
  <c r="F1235" i="39"/>
  <c r="H1235" i="39" s="1"/>
  <c r="F1239" i="39"/>
  <c r="H1239" i="39" s="1"/>
  <c r="F1243" i="39"/>
  <c r="H1243" i="39" s="1"/>
  <c r="F1247" i="39"/>
  <c r="H1247" i="39" s="1"/>
  <c r="F1251" i="39"/>
  <c r="H1251" i="39" s="1"/>
  <c r="F1255" i="39"/>
  <c r="H1255" i="39" s="1"/>
  <c r="F1259" i="39"/>
  <c r="H1259" i="39" s="1"/>
  <c r="F1263" i="39"/>
  <c r="H1263" i="39" s="1"/>
  <c r="F1267" i="39"/>
  <c r="H1267" i="39" s="1"/>
  <c r="F1271" i="39"/>
  <c r="H1271" i="39" s="1"/>
  <c r="F1275" i="39"/>
  <c r="H1275" i="39" s="1"/>
  <c r="F1279" i="39"/>
  <c r="H1279" i="39" s="1"/>
  <c r="G1285" i="39"/>
  <c r="F1287" i="39"/>
  <c r="H1287" i="39" s="1"/>
  <c r="H1288" i="39"/>
  <c r="G1297" i="39"/>
  <c r="F1299" i="39"/>
  <c r="H1299" i="39" s="1"/>
  <c r="G1304" i="39"/>
  <c r="G1313" i="39"/>
  <c r="F1315" i="39"/>
  <c r="H1315" i="39" s="1"/>
  <c r="H1316" i="39"/>
  <c r="G1320" i="39"/>
  <c r="G1329" i="39"/>
  <c r="F1331" i="39"/>
  <c r="H1331" i="39" s="1"/>
  <c r="H1332" i="39"/>
  <c r="G1336" i="39"/>
  <c r="G1345" i="39"/>
  <c r="F1347" i="39"/>
  <c r="H1347" i="39" s="1"/>
  <c r="H1348" i="39"/>
  <c r="G1352" i="39"/>
  <c r="G1361" i="39"/>
  <c r="F1363" i="39"/>
  <c r="H1363" i="39" s="1"/>
  <c r="I1364" i="39" s="1"/>
  <c r="H1364" i="39"/>
  <c r="G1368" i="39"/>
  <c r="G1377" i="39"/>
  <c r="F1379" i="39"/>
  <c r="H1379" i="39" s="1"/>
  <c r="H1380" i="39"/>
  <c r="E1393" i="39"/>
  <c r="F1393" i="39"/>
  <c r="G1393" i="39" s="1"/>
  <c r="E1409" i="39"/>
  <c r="F1409" i="39"/>
  <c r="G1409" i="39" s="1"/>
  <c r="E1425" i="39"/>
  <c r="F1425" i="39"/>
  <c r="G1425" i="39" s="1"/>
  <c r="D1428" i="39"/>
  <c r="F1428" i="39"/>
  <c r="G1428" i="39" s="1"/>
  <c r="H1429" i="39"/>
  <c r="H1440" i="39"/>
  <c r="D1444" i="39"/>
  <c r="F1444" i="39"/>
  <c r="G1444" i="39" s="1"/>
  <c r="H1445" i="39"/>
  <c r="H1456" i="39"/>
  <c r="D1460" i="39"/>
  <c r="F1460" i="39"/>
  <c r="G1460" i="39" s="1"/>
  <c r="H1461" i="39"/>
  <c r="E1473" i="39"/>
  <c r="F1473" i="39"/>
  <c r="G1473" i="39" s="1"/>
  <c r="H1476" i="39"/>
  <c r="E1476" i="39"/>
  <c r="G1483" i="39"/>
  <c r="E1483" i="39"/>
  <c r="E1489" i="39"/>
  <c r="F1489" i="39"/>
  <c r="G1489" i="39" s="1"/>
  <c r="H1492" i="39"/>
  <c r="E1492" i="39"/>
  <c r="G1499" i="39"/>
  <c r="E1499" i="39"/>
  <c r="E1505" i="39"/>
  <c r="F1505" i="39"/>
  <c r="H1505" i="39" s="1"/>
  <c r="H1508" i="39"/>
  <c r="E1508" i="39"/>
  <c r="G1515" i="39"/>
  <c r="E1515" i="39"/>
  <c r="E1521" i="39"/>
  <c r="F1521" i="39"/>
  <c r="H1521" i="39" s="1"/>
  <c r="H1524" i="39"/>
  <c r="E1524" i="39"/>
  <c r="G1531" i="39"/>
  <c r="E1531" i="39"/>
  <c r="E1537" i="39"/>
  <c r="F1537" i="39"/>
  <c r="G1537" i="39" s="1"/>
  <c r="H1540" i="39"/>
  <c r="E1540" i="39"/>
  <c r="G1547" i="39"/>
  <c r="E1547" i="39"/>
  <c r="E1553" i="39"/>
  <c r="F1553" i="39"/>
  <c r="G1553" i="39" s="1"/>
  <c r="H1556" i="39"/>
  <c r="E1556" i="39"/>
  <c r="D1561" i="39"/>
  <c r="G1563" i="39"/>
  <c r="E1563" i="39"/>
  <c r="E1569" i="39"/>
  <c r="F1569" i="39"/>
  <c r="H1569" i="39" s="1"/>
  <c r="H1572" i="39"/>
  <c r="E1572" i="39"/>
  <c r="D1577" i="39"/>
  <c r="G1579" i="39"/>
  <c r="E1579" i="39"/>
  <c r="E1585" i="39"/>
  <c r="F1585" i="39"/>
  <c r="H1585" i="39" s="1"/>
  <c r="H1588" i="39"/>
  <c r="E1588" i="39"/>
  <c r="D1593" i="39"/>
  <c r="G1595" i="39"/>
  <c r="E1595" i="39"/>
  <c r="E1604" i="39"/>
  <c r="G1607" i="39"/>
  <c r="E1607" i="39"/>
  <c r="D1612" i="39"/>
  <c r="F1612" i="39"/>
  <c r="G1612" i="39" s="1"/>
  <c r="H1613" i="39"/>
  <c r="E1620" i="39"/>
  <c r="G1623" i="39"/>
  <c r="E1623" i="39"/>
  <c r="D1628" i="39"/>
  <c r="F1628" i="39"/>
  <c r="G1628" i="39" s="1"/>
  <c r="H1629" i="39"/>
  <c r="E1636" i="39"/>
  <c r="G1639" i="39"/>
  <c r="E1639" i="39"/>
  <c r="D1644" i="39"/>
  <c r="F1644" i="39"/>
  <c r="G1644" i="39" s="1"/>
  <c r="E1665" i="39"/>
  <c r="F1665" i="39"/>
  <c r="G1665" i="39" s="1"/>
  <c r="D1665" i="39"/>
  <c r="G1667" i="39"/>
  <c r="E1667" i="39"/>
  <c r="D1667" i="39"/>
  <c r="D1670" i="39"/>
  <c r="E1670" i="39"/>
  <c r="D1688" i="39"/>
  <c r="F1688" i="39"/>
  <c r="G1688" i="39" s="1"/>
  <c r="E1688" i="39"/>
  <c r="D1646" i="39"/>
  <c r="G1648" i="39"/>
  <c r="G1657" i="39"/>
  <c r="D1658" i="39"/>
  <c r="F1659" i="39"/>
  <c r="H1659" i="39" s="1"/>
  <c r="H1660" i="39"/>
  <c r="G1664" i="39"/>
  <c r="G1673" i="39"/>
  <c r="D1674" i="39"/>
  <c r="F1675" i="39"/>
  <c r="H1675" i="39" s="1"/>
  <c r="H1676" i="39"/>
  <c r="E1679" i="39"/>
  <c r="G1680" i="39"/>
  <c r="G1689" i="39"/>
  <c r="R1690" i="39"/>
  <c r="Q1689" i="39"/>
  <c r="D1690" i="39"/>
  <c r="G1691" i="39"/>
  <c r="F1691" i="39"/>
  <c r="H1691" i="39" s="1"/>
  <c r="H1692" i="39"/>
  <c r="G1696" i="39"/>
  <c r="D1697" i="39"/>
  <c r="D1699" i="39"/>
  <c r="E1702" i="39"/>
  <c r="E1704" i="39"/>
  <c r="G1705" i="39"/>
  <c r="D1706" i="39"/>
  <c r="G1707" i="39"/>
  <c r="F1707" i="39"/>
  <c r="H1707" i="39" s="1"/>
  <c r="H1708" i="39"/>
  <c r="E1723" i="39"/>
  <c r="F1723" i="39"/>
  <c r="H1723" i="39" s="1"/>
  <c r="D1723" i="39"/>
  <c r="G1737" i="39"/>
  <c r="E1737" i="39"/>
  <c r="D1737" i="39"/>
  <c r="E1744" i="39"/>
  <c r="E1755" i="39"/>
  <c r="F1755" i="39"/>
  <c r="H1755" i="39" s="1"/>
  <c r="D1755" i="39"/>
  <c r="G1765" i="39"/>
  <c r="E1765" i="39"/>
  <c r="F1765" i="39"/>
  <c r="H1765" i="39" s="1"/>
  <c r="D1765" i="39"/>
  <c r="E1781" i="39"/>
  <c r="F1781" i="39"/>
  <c r="H1781" i="39" s="1"/>
  <c r="D1781" i="39"/>
  <c r="G1797" i="39"/>
  <c r="E1797" i="39"/>
  <c r="F1797" i="39"/>
  <c r="H1797" i="39" s="1"/>
  <c r="D1797" i="39"/>
  <c r="E1815" i="39"/>
  <c r="F1815" i="39"/>
  <c r="H1815" i="39" s="1"/>
  <c r="D1815" i="39"/>
  <c r="E1831" i="39"/>
  <c r="F1831" i="39"/>
  <c r="H1831" i="39" s="1"/>
  <c r="D1831" i="39"/>
  <c r="E1848" i="39"/>
  <c r="E1864" i="39"/>
  <c r="E1880" i="39"/>
  <c r="E1389" i="39"/>
  <c r="G1389" i="39"/>
  <c r="G1391" i="39"/>
  <c r="F1391" i="39"/>
  <c r="H1391" i="39" s="1"/>
  <c r="D1396" i="39"/>
  <c r="G1396" i="39"/>
  <c r="E1405" i="39"/>
  <c r="G1405" i="39"/>
  <c r="F1407" i="39"/>
  <c r="H1407" i="39" s="1"/>
  <c r="H1408" i="39"/>
  <c r="H1410" i="39"/>
  <c r="D1412" i="39"/>
  <c r="G1412" i="39"/>
  <c r="E1421" i="39"/>
  <c r="G1421" i="39"/>
  <c r="G1423" i="39"/>
  <c r="F1423" i="39"/>
  <c r="H1423" i="39" s="1"/>
  <c r="H1424" i="39"/>
  <c r="E1433" i="39"/>
  <c r="G1433" i="39"/>
  <c r="G1435" i="39"/>
  <c r="F1435" i="39"/>
  <c r="H1435" i="39" s="1"/>
  <c r="H1436" i="39"/>
  <c r="D1440" i="39"/>
  <c r="G1440" i="39"/>
  <c r="E1449" i="39"/>
  <c r="G1449" i="39"/>
  <c r="F1451" i="39"/>
  <c r="H1451" i="39" s="1"/>
  <c r="H1452" i="39"/>
  <c r="D1456" i="39"/>
  <c r="G1456" i="39"/>
  <c r="E1465" i="39"/>
  <c r="G1465" i="39"/>
  <c r="F1467" i="39"/>
  <c r="H1467" i="39" s="1"/>
  <c r="H1468" i="39"/>
  <c r="E1477" i="39"/>
  <c r="G1477" i="39"/>
  <c r="G1479" i="39"/>
  <c r="F1479" i="39"/>
  <c r="H1479" i="39" s="1"/>
  <c r="H1480" i="39"/>
  <c r="D1484" i="39"/>
  <c r="G1484" i="39"/>
  <c r="E1493" i="39"/>
  <c r="G1493" i="39"/>
  <c r="F1495" i="39"/>
  <c r="H1495" i="39" s="1"/>
  <c r="H1496" i="39"/>
  <c r="H1498" i="39"/>
  <c r="D1500" i="39"/>
  <c r="G1500" i="39"/>
  <c r="E1509" i="39"/>
  <c r="G1509" i="39"/>
  <c r="G1511" i="39"/>
  <c r="F1511" i="39"/>
  <c r="H1511" i="39" s="1"/>
  <c r="H1512" i="39"/>
  <c r="D1516" i="39"/>
  <c r="G1516" i="39"/>
  <c r="E1525" i="39"/>
  <c r="G1525" i="39"/>
  <c r="F1527" i="39"/>
  <c r="H1527" i="39" s="1"/>
  <c r="D1532" i="39"/>
  <c r="G1532" i="39"/>
  <c r="E1541" i="39"/>
  <c r="G1541" i="39"/>
  <c r="G1543" i="39"/>
  <c r="F1543" i="39"/>
  <c r="H1543" i="39" s="1"/>
  <c r="D1548" i="39"/>
  <c r="G1548" i="39"/>
  <c r="E1557" i="39"/>
  <c r="G1557" i="39"/>
  <c r="F1559" i="39"/>
  <c r="H1559" i="39" s="1"/>
  <c r="H1562" i="39"/>
  <c r="D1564" i="39"/>
  <c r="G1564" i="39"/>
  <c r="E1573" i="39"/>
  <c r="G1573" i="39"/>
  <c r="G1575" i="39"/>
  <c r="F1575" i="39"/>
  <c r="H1575" i="39" s="1"/>
  <c r="H1576" i="39"/>
  <c r="D1580" i="39"/>
  <c r="G1580" i="39"/>
  <c r="D1581" i="39"/>
  <c r="E1589" i="39"/>
  <c r="G1589" i="39"/>
  <c r="G1591" i="39"/>
  <c r="F1591" i="39"/>
  <c r="H1591" i="39" s="1"/>
  <c r="D1596" i="39"/>
  <c r="G1596" i="39"/>
  <c r="D1597" i="39"/>
  <c r="E1600" i="39"/>
  <c r="E1601" i="39"/>
  <c r="G1601" i="39"/>
  <c r="F1603" i="39"/>
  <c r="H1603" i="39" s="1"/>
  <c r="H1604" i="39"/>
  <c r="D1608" i="39"/>
  <c r="G1608" i="39"/>
  <c r="D1609" i="39"/>
  <c r="E1614" i="39"/>
  <c r="E1616" i="39"/>
  <c r="E1617" i="39"/>
  <c r="G1617" i="39"/>
  <c r="G1619" i="39"/>
  <c r="F1619" i="39"/>
  <c r="H1619" i="39" s="1"/>
  <c r="H1620" i="39"/>
  <c r="D1624" i="39"/>
  <c r="G1624" i="39"/>
  <c r="D1625" i="39"/>
  <c r="E1630" i="39"/>
  <c r="E1632" i="39"/>
  <c r="E1633" i="39"/>
  <c r="G1633" i="39"/>
  <c r="F1635" i="39"/>
  <c r="H1635" i="39" s="1"/>
  <c r="H1636" i="39"/>
  <c r="D1640" i="39"/>
  <c r="G1640" i="39"/>
  <c r="D1641" i="39"/>
  <c r="E1646" i="39"/>
  <c r="F1647" i="39"/>
  <c r="H1647" i="39" s="1"/>
  <c r="H1648" i="39"/>
  <c r="D1652" i="39"/>
  <c r="G1652" i="39"/>
  <c r="D1653" i="39"/>
  <c r="E1658" i="39"/>
  <c r="E1660" i="39"/>
  <c r="E1661" i="39"/>
  <c r="G1663" i="39"/>
  <c r="F1663" i="39"/>
  <c r="H1663" i="39" s="1"/>
  <c r="H1664" i="39"/>
  <c r="D1668" i="39"/>
  <c r="G1668" i="39"/>
  <c r="D1669" i="39"/>
  <c r="E1674" i="39"/>
  <c r="E1676" i="39"/>
  <c r="E1677" i="39"/>
  <c r="G1677" i="39"/>
  <c r="F1679" i="39"/>
  <c r="H1679" i="39" s="1"/>
  <c r="H1680" i="39"/>
  <c r="D1684" i="39"/>
  <c r="G1684" i="39"/>
  <c r="D1685" i="39"/>
  <c r="E1690" i="39"/>
  <c r="E1692" i="39"/>
  <c r="E1693" i="39"/>
  <c r="G1693" i="39"/>
  <c r="R1694" i="39"/>
  <c r="Q1693" i="39"/>
  <c r="F1695" i="39"/>
  <c r="H1695" i="39" s="1"/>
  <c r="H1696" i="39"/>
  <c r="F1697" i="39"/>
  <c r="H1697" i="39" s="1"/>
  <c r="E1699" i="39"/>
  <c r="D1700" i="39"/>
  <c r="G1700" i="39"/>
  <c r="D1701" i="39"/>
  <c r="F1704" i="39"/>
  <c r="G1704" i="39" s="1"/>
  <c r="E1706" i="39"/>
  <c r="E1708" i="39"/>
  <c r="E1709" i="39"/>
  <c r="G1709" i="39"/>
  <c r="G1711" i="39"/>
  <c r="E1713" i="39"/>
  <c r="F1713" i="39"/>
  <c r="H1713" i="39" s="1"/>
  <c r="E1715" i="39"/>
  <c r="G1715" i="39"/>
  <c r="F1715" i="39"/>
  <c r="H1715" i="39" s="1"/>
  <c r="D1715" i="39"/>
  <c r="E1722" i="39"/>
  <c r="G1729" i="39"/>
  <c r="E1729" i="39"/>
  <c r="D1729" i="39"/>
  <c r="E1736" i="39"/>
  <c r="E1747" i="39"/>
  <c r="G1747" i="39"/>
  <c r="F1747" i="39"/>
  <c r="H1747" i="39" s="1"/>
  <c r="D1747" i="39"/>
  <c r="E1754" i="39"/>
  <c r="E1757" i="39"/>
  <c r="F1757" i="39"/>
  <c r="H1757" i="39" s="1"/>
  <c r="D1757" i="39"/>
  <c r="D1772" i="39"/>
  <c r="E1772" i="39"/>
  <c r="E1788" i="39"/>
  <c r="D1806" i="39"/>
  <c r="E1806" i="39"/>
  <c r="E1822" i="39"/>
  <c r="E1838" i="39"/>
  <c r="G1849" i="39"/>
  <c r="E1849" i="39"/>
  <c r="F1849" i="39"/>
  <c r="H1849" i="39" s="1"/>
  <c r="D1849" i="39"/>
  <c r="E1865" i="39"/>
  <c r="F1865" i="39"/>
  <c r="H1865" i="39" s="1"/>
  <c r="D1865" i="39"/>
  <c r="E1881" i="39"/>
  <c r="F1881" i="39"/>
  <c r="H1881" i="39" s="1"/>
  <c r="D1881" i="39"/>
  <c r="H1693" i="39"/>
  <c r="G1697" i="39"/>
  <c r="F1699" i="39"/>
  <c r="H1699" i="39" s="1"/>
  <c r="H1700" i="39"/>
  <c r="H1709" i="39"/>
  <c r="R1716" i="39"/>
  <c r="Q1715" i="39"/>
  <c r="G1721" i="39"/>
  <c r="E1721" i="39"/>
  <c r="D1721" i="39"/>
  <c r="E1728" i="39"/>
  <c r="E1739" i="39"/>
  <c r="G1739" i="39"/>
  <c r="F1739" i="39"/>
  <c r="H1739" i="39" s="1"/>
  <c r="D1739" i="39"/>
  <c r="G1753" i="39"/>
  <c r="E1753" i="39"/>
  <c r="D1753" i="39"/>
  <c r="G1773" i="39"/>
  <c r="E1773" i="39"/>
  <c r="F1773" i="39"/>
  <c r="H1773" i="39" s="1"/>
  <c r="D1773" i="39"/>
  <c r="E1789" i="39"/>
  <c r="F1789" i="39"/>
  <c r="H1789" i="39" s="1"/>
  <c r="D1789" i="39"/>
  <c r="E1807" i="39"/>
  <c r="F1807" i="39"/>
  <c r="H1807" i="39" s="1"/>
  <c r="D1807" i="39"/>
  <c r="E1823" i="39"/>
  <c r="G1823" i="39"/>
  <c r="F1823" i="39"/>
  <c r="H1823" i="39" s="1"/>
  <c r="D1823" i="39"/>
  <c r="E1839" i="39"/>
  <c r="F1839" i="39"/>
  <c r="H1839" i="39" s="1"/>
  <c r="D1839" i="39"/>
  <c r="E1841" i="39"/>
  <c r="F1841" i="39"/>
  <c r="H1841" i="39" s="1"/>
  <c r="D1841" i="39"/>
  <c r="E1856" i="39"/>
  <c r="E1872" i="39"/>
  <c r="E1381" i="39"/>
  <c r="G1381" i="39"/>
  <c r="F1383" i="39"/>
  <c r="H1383" i="39" s="1"/>
  <c r="H1384" i="39"/>
  <c r="D1388" i="39"/>
  <c r="G1388" i="39"/>
  <c r="D1389" i="39"/>
  <c r="D1391" i="39"/>
  <c r="E1396" i="39"/>
  <c r="E1397" i="39"/>
  <c r="G1397" i="39"/>
  <c r="G1399" i="39"/>
  <c r="F1399" i="39"/>
  <c r="H1399" i="39" s="1"/>
  <c r="H1400" i="39"/>
  <c r="D1404" i="39"/>
  <c r="G1404" i="39"/>
  <c r="D1405" i="39"/>
  <c r="D1407" i="39"/>
  <c r="E1412" i="39"/>
  <c r="E1413" i="39"/>
  <c r="G1413" i="39"/>
  <c r="F1415" i="39"/>
  <c r="H1415" i="39" s="1"/>
  <c r="H1416" i="39"/>
  <c r="D1420" i="39"/>
  <c r="G1420" i="39"/>
  <c r="D1421" i="39"/>
  <c r="D1423" i="39"/>
  <c r="G1427" i="39"/>
  <c r="F1427" i="39"/>
  <c r="H1427" i="39" s="1"/>
  <c r="H1428" i="39"/>
  <c r="D1432" i="39"/>
  <c r="G1432" i="39"/>
  <c r="D1433" i="39"/>
  <c r="D1435" i="39"/>
  <c r="E1440" i="39"/>
  <c r="E1441" i="39"/>
  <c r="G1441" i="39"/>
  <c r="F1443" i="39"/>
  <c r="H1443" i="39" s="1"/>
  <c r="D1448" i="39"/>
  <c r="G1448" i="39"/>
  <c r="D1449" i="39"/>
  <c r="D1451" i="39"/>
  <c r="E1456" i="39"/>
  <c r="E1457" i="39"/>
  <c r="G1457" i="39"/>
  <c r="G1459" i="39"/>
  <c r="F1459" i="39"/>
  <c r="H1459" i="39" s="1"/>
  <c r="H1460" i="39"/>
  <c r="D1464" i="39"/>
  <c r="G1464" i="39"/>
  <c r="D1465" i="39"/>
  <c r="D1467" i="39"/>
  <c r="F1471" i="39"/>
  <c r="H1471" i="39" s="1"/>
  <c r="H1472" i="39"/>
  <c r="D1476" i="39"/>
  <c r="G1476" i="39"/>
  <c r="D1477" i="39"/>
  <c r="D1479" i="39"/>
  <c r="E1484" i="39"/>
  <c r="E1485" i="39"/>
  <c r="G1487" i="39"/>
  <c r="F1487" i="39"/>
  <c r="H1487" i="39" s="1"/>
  <c r="H1488" i="39"/>
  <c r="D1492" i="39"/>
  <c r="G1492" i="39"/>
  <c r="D1493" i="39"/>
  <c r="D1495" i="39"/>
  <c r="E1500" i="39"/>
  <c r="E1501" i="39"/>
  <c r="G1501" i="39"/>
  <c r="F1503" i="39"/>
  <c r="H1503" i="39" s="1"/>
  <c r="H1504" i="39"/>
  <c r="D1508" i="39"/>
  <c r="G1508" i="39"/>
  <c r="D1509" i="39"/>
  <c r="D1511" i="39"/>
  <c r="E1516" i="39"/>
  <c r="E1517" i="39"/>
  <c r="G1519" i="39"/>
  <c r="F1519" i="39"/>
  <c r="H1519" i="39" s="1"/>
  <c r="H1520" i="39"/>
  <c r="D1524" i="39"/>
  <c r="G1524" i="39"/>
  <c r="D1525" i="39"/>
  <c r="D1527" i="39"/>
  <c r="E1532" i="39"/>
  <c r="E1533" i="39"/>
  <c r="F1535" i="39"/>
  <c r="H1535" i="39" s="1"/>
  <c r="H1536" i="39"/>
  <c r="D1540" i="39"/>
  <c r="G1540" i="39"/>
  <c r="D1541" i="39"/>
  <c r="D1543" i="39"/>
  <c r="E1548" i="39"/>
  <c r="E1549" i="39"/>
  <c r="G1551" i="39"/>
  <c r="F1551" i="39"/>
  <c r="H1551" i="39" s="1"/>
  <c r="H1552" i="39"/>
  <c r="D1556" i="39"/>
  <c r="G1556" i="39"/>
  <c r="D1557" i="39"/>
  <c r="D1559" i="39"/>
  <c r="E1564" i="39"/>
  <c r="E1565" i="39"/>
  <c r="G1565" i="39"/>
  <c r="F1567" i="39"/>
  <c r="H1567" i="39" s="1"/>
  <c r="H1568" i="39"/>
  <c r="D1572" i="39"/>
  <c r="G1572" i="39"/>
  <c r="D1573" i="39"/>
  <c r="D1575" i="39"/>
  <c r="E1580" i="39"/>
  <c r="E1581" i="39"/>
  <c r="G1581" i="39"/>
  <c r="G1583" i="39"/>
  <c r="F1583" i="39"/>
  <c r="H1583" i="39" s="1"/>
  <c r="H1584" i="39"/>
  <c r="D1588" i="39"/>
  <c r="G1588" i="39"/>
  <c r="D1589" i="39"/>
  <c r="D1591" i="39"/>
  <c r="E1596" i="39"/>
  <c r="E1597" i="39"/>
  <c r="G1597" i="39"/>
  <c r="D1600" i="39"/>
  <c r="G1600" i="39"/>
  <c r="E1609" i="39"/>
  <c r="G1609" i="39"/>
  <c r="G1611" i="39"/>
  <c r="F1611" i="39"/>
  <c r="H1611" i="39" s="1"/>
  <c r="H1612" i="39"/>
  <c r="D1616" i="39"/>
  <c r="G1616" i="39"/>
  <c r="E1625" i="39"/>
  <c r="G1625" i="39"/>
  <c r="G1627" i="39"/>
  <c r="F1627" i="39"/>
  <c r="H1627" i="39" s="1"/>
  <c r="H1628" i="39"/>
  <c r="D1632" i="39"/>
  <c r="G1632" i="39"/>
  <c r="E1641" i="39"/>
  <c r="G1641" i="39"/>
  <c r="G1643" i="39"/>
  <c r="F1643" i="39"/>
  <c r="H1643" i="39" s="1"/>
  <c r="G1653" i="39"/>
  <c r="G1655" i="39"/>
  <c r="F1655" i="39"/>
  <c r="H1655" i="39" s="1"/>
  <c r="G1660" i="39"/>
  <c r="G1669" i="39"/>
  <c r="G1671" i="39"/>
  <c r="F1671" i="39"/>
  <c r="H1671" i="39" s="1"/>
  <c r="H1672" i="39"/>
  <c r="G1676" i="39"/>
  <c r="G1685" i="39"/>
  <c r="G1687" i="39"/>
  <c r="F1687" i="39"/>
  <c r="H1687" i="39" s="1"/>
  <c r="G1692" i="39"/>
  <c r="E1700" i="39"/>
  <c r="G1701" i="39"/>
  <c r="F1703" i="39"/>
  <c r="H1703" i="39" s="1"/>
  <c r="G1708" i="39"/>
  <c r="E1720" i="39"/>
  <c r="E1731" i="39"/>
  <c r="G1731" i="39"/>
  <c r="F1731" i="39"/>
  <c r="H1731" i="39" s="1"/>
  <c r="D1731" i="39"/>
  <c r="E1738" i="39"/>
  <c r="G1745" i="39"/>
  <c r="E1745" i="39"/>
  <c r="D1745" i="39"/>
  <c r="E1752" i="39"/>
  <c r="D1764" i="39"/>
  <c r="E1764" i="39"/>
  <c r="E1780" i="39"/>
  <c r="D1796" i="39"/>
  <c r="E1796" i="39"/>
  <c r="E1799" i="39"/>
  <c r="F1799" i="39"/>
  <c r="H1799" i="39" s="1"/>
  <c r="D1799" i="39"/>
  <c r="D1814" i="39"/>
  <c r="E1814" i="39"/>
  <c r="E1830" i="39"/>
  <c r="E1857" i="39"/>
  <c r="F1857" i="39"/>
  <c r="H1857" i="39" s="1"/>
  <c r="D1857" i="39"/>
  <c r="G1873" i="39"/>
  <c r="E1873" i="39"/>
  <c r="F1873" i="39"/>
  <c r="H1873" i="39" s="1"/>
  <c r="D1873" i="39"/>
  <c r="H1718" i="39"/>
  <c r="E1719" i="39"/>
  <c r="G1719" i="39"/>
  <c r="H1726" i="39"/>
  <c r="E1727" i="39"/>
  <c r="G1727" i="39"/>
  <c r="H1734" i="39"/>
  <c r="E1735" i="39"/>
  <c r="G1735" i="39"/>
  <c r="H1742" i="39"/>
  <c r="E1743" i="39"/>
  <c r="G1743" i="39"/>
  <c r="H1750" i="39"/>
  <c r="E1751" i="39"/>
  <c r="G1751" i="39"/>
  <c r="D1760" i="39"/>
  <c r="G1761" i="39"/>
  <c r="E1761" i="39"/>
  <c r="D1768" i="39"/>
  <c r="G1769" i="39"/>
  <c r="E1769" i="39"/>
  <c r="D1776" i="39"/>
  <c r="G1777" i="39"/>
  <c r="E1777" i="39"/>
  <c r="G1785" i="39"/>
  <c r="E1785" i="39"/>
  <c r="G1793" i="39"/>
  <c r="E1793" i="39"/>
  <c r="E1803" i="39"/>
  <c r="G1803" i="39"/>
  <c r="D1810" i="39"/>
  <c r="E1811" i="39"/>
  <c r="G1811" i="39"/>
  <c r="E1819" i="39"/>
  <c r="G1819" i="39"/>
  <c r="H1826" i="39"/>
  <c r="E1827" i="39"/>
  <c r="G1827" i="39"/>
  <c r="E1835" i="39"/>
  <c r="G1835" i="39"/>
  <c r="D1842" i="39"/>
  <c r="G1845" i="39"/>
  <c r="E1845" i="39"/>
  <c r="D1850" i="39"/>
  <c r="G1853" i="39"/>
  <c r="E1853" i="39"/>
  <c r="G1861" i="39"/>
  <c r="E1861" i="39"/>
  <c r="G1869" i="39"/>
  <c r="E1869" i="39"/>
  <c r="G1877" i="39"/>
  <c r="E1877" i="39"/>
  <c r="D1886" i="39"/>
  <c r="E1887" i="39"/>
  <c r="G1887" i="39"/>
  <c r="D1891" i="39"/>
  <c r="E1895" i="39"/>
  <c r="G1895" i="39"/>
  <c r="D1899" i="39"/>
  <c r="E1903" i="39"/>
  <c r="G1903" i="39"/>
  <c r="D1907" i="39"/>
  <c r="E1911" i="39"/>
  <c r="G1911" i="39"/>
  <c r="D1915" i="39"/>
  <c r="D1918" i="39"/>
  <c r="E1919" i="39"/>
  <c r="G1919" i="39"/>
  <c r="D1923" i="39"/>
  <c r="D1926" i="39"/>
  <c r="E1929" i="39"/>
  <c r="E1937" i="39"/>
  <c r="E1945" i="39"/>
  <c r="E1953" i="39"/>
  <c r="D1958" i="39"/>
  <c r="F1958" i="39"/>
  <c r="D1972" i="39"/>
  <c r="E1975" i="39"/>
  <c r="D1975" i="39"/>
  <c r="D1976" i="39"/>
  <c r="G1979" i="39"/>
  <c r="E1979" i="39"/>
  <c r="D1979" i="39"/>
  <c r="D1980" i="39"/>
  <c r="E1980" i="39"/>
  <c r="E1983" i="39"/>
  <c r="D1983" i="39"/>
  <c r="D1984" i="39"/>
  <c r="E1987" i="39"/>
  <c r="D1987" i="39"/>
  <c r="D1988" i="39"/>
  <c r="E1991" i="39"/>
  <c r="D1991" i="39"/>
  <c r="D1992" i="39"/>
  <c r="E1995" i="39"/>
  <c r="D1995" i="39"/>
  <c r="D1996" i="39"/>
  <c r="E1999" i="39"/>
  <c r="D1999" i="39"/>
  <c r="D2000" i="39"/>
  <c r="E2003" i="39"/>
  <c r="D2003" i="39"/>
  <c r="D2004" i="39"/>
  <c r="E2007" i="39"/>
  <c r="D2007" i="39"/>
  <c r="D2008" i="39"/>
  <c r="E2011" i="39"/>
  <c r="D2011" i="39"/>
  <c r="D2012" i="39"/>
  <c r="E2023" i="39"/>
  <c r="D2023" i="39"/>
  <c r="F2023" i="39"/>
  <c r="G2023" i="39" s="1"/>
  <c r="E2039" i="39"/>
  <c r="D2039" i="39"/>
  <c r="F2039" i="39"/>
  <c r="G2039" i="39" s="1"/>
  <c r="F1286" i="39"/>
  <c r="G1286" i="39" s="1"/>
  <c r="F1290" i="39"/>
  <c r="G1290" i="39" s="1"/>
  <c r="F1294" i="39"/>
  <c r="F1298" i="39"/>
  <c r="F1302" i="39"/>
  <c r="G1302" i="39" s="1"/>
  <c r="F1306" i="39"/>
  <c r="G1306" i="39" s="1"/>
  <c r="F1310" i="39"/>
  <c r="G1310" i="39" s="1"/>
  <c r="F1314" i="39"/>
  <c r="F1318" i="39"/>
  <c r="G1318" i="39" s="1"/>
  <c r="F1322" i="39"/>
  <c r="G1322" i="39" s="1"/>
  <c r="F1326" i="39"/>
  <c r="G1326" i="39" s="1"/>
  <c r="F1330" i="39"/>
  <c r="G1330" i="39" s="1"/>
  <c r="F1334" i="39"/>
  <c r="G1334" i="39" s="1"/>
  <c r="F1338" i="39"/>
  <c r="G1338" i="39" s="1"/>
  <c r="F1342" i="39"/>
  <c r="F1346" i="39"/>
  <c r="G1346" i="39" s="1"/>
  <c r="F1350" i="39"/>
  <c r="G1350" i="39" s="1"/>
  <c r="F1354" i="39"/>
  <c r="G1354" i="39" s="1"/>
  <c r="F1358" i="39"/>
  <c r="F1362" i="39"/>
  <c r="G1362" i="39" s="1"/>
  <c r="F1366" i="39"/>
  <c r="G1366" i="39" s="1"/>
  <c r="F1370" i="39"/>
  <c r="G1370" i="39" s="1"/>
  <c r="F1374" i="39"/>
  <c r="F1378" i="39"/>
  <c r="F1382" i="39"/>
  <c r="F1386" i="39"/>
  <c r="G1386" i="39" s="1"/>
  <c r="F1390" i="39"/>
  <c r="F1394" i="39"/>
  <c r="G1394" i="39" s="1"/>
  <c r="F1398" i="39"/>
  <c r="F1402" i="39"/>
  <c r="G1402" i="39" s="1"/>
  <c r="F1406" i="39"/>
  <c r="F1410" i="39"/>
  <c r="G1410" i="39" s="1"/>
  <c r="F1414" i="39"/>
  <c r="F1418" i="39"/>
  <c r="G1418" i="39" s="1"/>
  <c r="F1422" i="39"/>
  <c r="F1426" i="39"/>
  <c r="G1426" i="39" s="1"/>
  <c r="F1430" i="39"/>
  <c r="G1430" i="39" s="1"/>
  <c r="F1434" i="39"/>
  <c r="F1438" i="39"/>
  <c r="G1438" i="39" s="1"/>
  <c r="F1442" i="39"/>
  <c r="G1442" i="39" s="1"/>
  <c r="F1446" i="39"/>
  <c r="G1446" i="39" s="1"/>
  <c r="F1450" i="39"/>
  <c r="F1454" i="39"/>
  <c r="G1454" i="39" s="1"/>
  <c r="F1458" i="39"/>
  <c r="G1458" i="39" s="1"/>
  <c r="F1462" i="39"/>
  <c r="G1462" i="39" s="1"/>
  <c r="F1466" i="39"/>
  <c r="F1470" i="39"/>
  <c r="G1470" i="39" s="1"/>
  <c r="F1474" i="39"/>
  <c r="G1474" i="39" s="1"/>
  <c r="F1478" i="39"/>
  <c r="G1478" i="39" s="1"/>
  <c r="F1482" i="39"/>
  <c r="G1482" i="39" s="1"/>
  <c r="F1486" i="39"/>
  <c r="G1486" i="39" s="1"/>
  <c r="F1490" i="39"/>
  <c r="G1490" i="39" s="1"/>
  <c r="F1494" i="39"/>
  <c r="G1494" i="39" s="1"/>
  <c r="F1498" i="39"/>
  <c r="G1498" i="39" s="1"/>
  <c r="F1502" i="39"/>
  <c r="G1502" i="39" s="1"/>
  <c r="F1506" i="39"/>
  <c r="G1506" i="39" s="1"/>
  <c r="F1510" i="39"/>
  <c r="G1510" i="39" s="1"/>
  <c r="F1514" i="39"/>
  <c r="G1514" i="39" s="1"/>
  <c r="F1518" i="39"/>
  <c r="G1518" i="39" s="1"/>
  <c r="F1522" i="39"/>
  <c r="G1522" i="39" s="1"/>
  <c r="F1526" i="39"/>
  <c r="G1526" i="39" s="1"/>
  <c r="F1530" i="39"/>
  <c r="G1530" i="39" s="1"/>
  <c r="F1534" i="39"/>
  <c r="G1534" i="39" s="1"/>
  <c r="F1538" i="39"/>
  <c r="G1538" i="39" s="1"/>
  <c r="F1542" i="39"/>
  <c r="G1542" i="39" s="1"/>
  <c r="F1546" i="39"/>
  <c r="G1546" i="39" s="1"/>
  <c r="F1550" i="39"/>
  <c r="G1550" i="39" s="1"/>
  <c r="F1554" i="39"/>
  <c r="G1554" i="39" s="1"/>
  <c r="F1558" i="39"/>
  <c r="G1558" i="39" s="1"/>
  <c r="F1562" i="39"/>
  <c r="G1562" i="39" s="1"/>
  <c r="F1566" i="39"/>
  <c r="G1566" i="39" s="1"/>
  <c r="F1570" i="39"/>
  <c r="G1570" i="39" s="1"/>
  <c r="F1574" i="39"/>
  <c r="G1574" i="39" s="1"/>
  <c r="F1578" i="39"/>
  <c r="G1578" i="39" s="1"/>
  <c r="F1582" i="39"/>
  <c r="G1582" i="39" s="1"/>
  <c r="F1586" i="39"/>
  <c r="G1586" i="39" s="1"/>
  <c r="F1590" i="39"/>
  <c r="G1590" i="39" s="1"/>
  <c r="F1594" i="39"/>
  <c r="G1594" i="39" s="1"/>
  <c r="F1598" i="39"/>
  <c r="F1602" i="39"/>
  <c r="F1606" i="39"/>
  <c r="G1606" i="39" s="1"/>
  <c r="F1610" i="39"/>
  <c r="G1610" i="39" s="1"/>
  <c r="F1614" i="39"/>
  <c r="G1614" i="39" s="1"/>
  <c r="F1618" i="39"/>
  <c r="F1622" i="39"/>
  <c r="G1622" i="39" s="1"/>
  <c r="F1626" i="39"/>
  <c r="G1626" i="39" s="1"/>
  <c r="F1630" i="39"/>
  <c r="G1630" i="39" s="1"/>
  <c r="F1634" i="39"/>
  <c r="F1638" i="39"/>
  <c r="G1638" i="39" s="1"/>
  <c r="F1642" i="39"/>
  <c r="G1642" i="39" s="1"/>
  <c r="F1646" i="39"/>
  <c r="G1646" i="39" s="1"/>
  <c r="F1650" i="39"/>
  <c r="G1650" i="39" s="1"/>
  <c r="F1654" i="39"/>
  <c r="F1658" i="39"/>
  <c r="G1658" i="39" s="1"/>
  <c r="F1662" i="39"/>
  <c r="G1662" i="39" s="1"/>
  <c r="F1666" i="39"/>
  <c r="G1666" i="39" s="1"/>
  <c r="F1670" i="39"/>
  <c r="G1670" i="39" s="1"/>
  <c r="F1674" i="39"/>
  <c r="G1674" i="39" s="1"/>
  <c r="F1678" i="39"/>
  <c r="G1678" i="39" s="1"/>
  <c r="F1682" i="39"/>
  <c r="G1682" i="39" s="1"/>
  <c r="F1686" i="39"/>
  <c r="G1686" i="39" s="1"/>
  <c r="F1690" i="39"/>
  <c r="G1690" i="39" s="1"/>
  <c r="F1694" i="39"/>
  <c r="G1694" i="39" s="1"/>
  <c r="F1698" i="39"/>
  <c r="G1698" i="39" s="1"/>
  <c r="F1702" i="39"/>
  <c r="G1702" i="39" s="1"/>
  <c r="F1706" i="39"/>
  <c r="G1706" i="39" s="1"/>
  <c r="F1710" i="39"/>
  <c r="G1710" i="39" s="1"/>
  <c r="D1716" i="39"/>
  <c r="G1717" i="39"/>
  <c r="E1717" i="39"/>
  <c r="E1718" i="39"/>
  <c r="D1722" i="39"/>
  <c r="G1725" i="39"/>
  <c r="E1725" i="39"/>
  <c r="E1726" i="39"/>
  <c r="D1730" i="39"/>
  <c r="G1733" i="39"/>
  <c r="E1733" i="39"/>
  <c r="E1734" i="39"/>
  <c r="D1738" i="39"/>
  <c r="G1741" i="39"/>
  <c r="E1741" i="39"/>
  <c r="E1742" i="39"/>
  <c r="D1746" i="39"/>
  <c r="G1749" i="39"/>
  <c r="E1749" i="39"/>
  <c r="E1750" i="39"/>
  <c r="D1754" i="39"/>
  <c r="E1759" i="39"/>
  <c r="G1759" i="39"/>
  <c r="E1760" i="39"/>
  <c r="H1766" i="39"/>
  <c r="E1767" i="39"/>
  <c r="G1767" i="39"/>
  <c r="E1768" i="39"/>
  <c r="E1775" i="39"/>
  <c r="G1775" i="39"/>
  <c r="E1776" i="39"/>
  <c r="H1782" i="39"/>
  <c r="E1783" i="39"/>
  <c r="G1783" i="39"/>
  <c r="E1784" i="39"/>
  <c r="E1791" i="39"/>
  <c r="G1791" i="39"/>
  <c r="E1792" i="39"/>
  <c r="H1798" i="39"/>
  <c r="G1801" i="39"/>
  <c r="E1801" i="39"/>
  <c r="E1802" i="39"/>
  <c r="G1809" i="39"/>
  <c r="E1809" i="39"/>
  <c r="E1810" i="39"/>
  <c r="G1817" i="39"/>
  <c r="E1817" i="39"/>
  <c r="E1818" i="39"/>
  <c r="D1822" i="39"/>
  <c r="G1825" i="39"/>
  <c r="E1825" i="39"/>
  <c r="E1826" i="39"/>
  <c r="D1830" i="39"/>
  <c r="G1833" i="39"/>
  <c r="E1833" i="39"/>
  <c r="E1834" i="39"/>
  <c r="D1838" i="39"/>
  <c r="H1842" i="39"/>
  <c r="E1843" i="39"/>
  <c r="G1843" i="39"/>
  <c r="H1850" i="39"/>
  <c r="E1851" i="39"/>
  <c r="G1851" i="39"/>
  <c r="E1852" i="39"/>
  <c r="E1859" i="39"/>
  <c r="G1859" i="39"/>
  <c r="E1860" i="39"/>
  <c r="H1866" i="39"/>
  <c r="E1867" i="39"/>
  <c r="G1867" i="39"/>
  <c r="E1868" i="39"/>
  <c r="D1874" i="39"/>
  <c r="E1875" i="39"/>
  <c r="G1875" i="39"/>
  <c r="E1876" i="39"/>
  <c r="D1882" i="39"/>
  <c r="E1883" i="39"/>
  <c r="G1883" i="39"/>
  <c r="E1884" i="39"/>
  <c r="G1885" i="39"/>
  <c r="E1885" i="39"/>
  <c r="E1886" i="39"/>
  <c r="D1890" i="39"/>
  <c r="G1893" i="39"/>
  <c r="E1893" i="39"/>
  <c r="E1894" i="39"/>
  <c r="D1898" i="39"/>
  <c r="G1901" i="39"/>
  <c r="E1901" i="39"/>
  <c r="E1902" i="39"/>
  <c r="D1906" i="39"/>
  <c r="G1909" i="39"/>
  <c r="E1909" i="39"/>
  <c r="E1910" i="39"/>
  <c r="D1914" i="39"/>
  <c r="G1917" i="39"/>
  <c r="E1917" i="39"/>
  <c r="E1918" i="39"/>
  <c r="G1925" i="39"/>
  <c r="E1925" i="39"/>
  <c r="E1926" i="39"/>
  <c r="E1927" i="39"/>
  <c r="G1927" i="39"/>
  <c r="E1928" i="39"/>
  <c r="D1934" i="39"/>
  <c r="E1935" i="39"/>
  <c r="G1935" i="39"/>
  <c r="E1936" i="39"/>
  <c r="D1942" i="39"/>
  <c r="E1943" i="39"/>
  <c r="G1943" i="39"/>
  <c r="E1944" i="39"/>
  <c r="E1948" i="39"/>
  <c r="E1951" i="39"/>
  <c r="F1951" i="39"/>
  <c r="G1951" i="39" s="1"/>
  <c r="E1954" i="39"/>
  <c r="F1955" i="39"/>
  <c r="H1955" i="39" s="1"/>
  <c r="G1961" i="39"/>
  <c r="E1961" i="39"/>
  <c r="E1964" i="39"/>
  <c r="E1965" i="39"/>
  <c r="G1965" i="39"/>
  <c r="F1965" i="39"/>
  <c r="H1965" i="39" s="1"/>
  <c r="D1968" i="39"/>
  <c r="E1968" i="39"/>
  <c r="E2015" i="39"/>
  <c r="D2015" i="39"/>
  <c r="F2015" i="39"/>
  <c r="G2015" i="39" s="1"/>
  <c r="E2019" i="39"/>
  <c r="D2019" i="39"/>
  <c r="F2019" i="39"/>
  <c r="G2019" i="39" s="1"/>
  <c r="E2035" i="39"/>
  <c r="D2035" i="39"/>
  <c r="F2035" i="39"/>
  <c r="G2035" i="39" s="1"/>
  <c r="R1886" i="39"/>
  <c r="Q1885" i="39"/>
  <c r="E1891" i="39"/>
  <c r="G1891" i="39"/>
  <c r="E1899" i="39"/>
  <c r="G1899" i="39"/>
  <c r="E1907" i="39"/>
  <c r="G1907" i="39"/>
  <c r="E1915" i="39"/>
  <c r="G1915" i="39"/>
  <c r="D1922" i="39"/>
  <c r="E1923" i="39"/>
  <c r="G1923" i="39"/>
  <c r="R1928" i="39"/>
  <c r="Q1927" i="39"/>
  <c r="D1929" i="39"/>
  <c r="G1933" i="39"/>
  <c r="E1933" i="39"/>
  <c r="E1934" i="39"/>
  <c r="D1937" i="39"/>
  <c r="G1941" i="39"/>
  <c r="E1941" i="39"/>
  <c r="E1942" i="39"/>
  <c r="D1945" i="39"/>
  <c r="F1947" i="39"/>
  <c r="H1947" i="39" s="1"/>
  <c r="D1950" i="39"/>
  <c r="F1950" i="39"/>
  <c r="G1950" i="39" s="1"/>
  <c r="D1953" i="39"/>
  <c r="F1954" i="39"/>
  <c r="H1954" i="39" s="1"/>
  <c r="E1958" i="39"/>
  <c r="H1962" i="39"/>
  <c r="F1963" i="39"/>
  <c r="F1975" i="39"/>
  <c r="G1975" i="39" s="1"/>
  <c r="F1979" i="39"/>
  <c r="F1983" i="39"/>
  <c r="G1983" i="39" s="1"/>
  <c r="F1987" i="39"/>
  <c r="G1987" i="39" s="1"/>
  <c r="F1991" i="39"/>
  <c r="G1991" i="39" s="1"/>
  <c r="F1995" i="39"/>
  <c r="G1995" i="39" s="1"/>
  <c r="F1999" i="39"/>
  <c r="G1999" i="39" s="1"/>
  <c r="F2003" i="39"/>
  <c r="G2003" i="39" s="1"/>
  <c r="F2007" i="39"/>
  <c r="G2007" i="39" s="1"/>
  <c r="F2011" i="39"/>
  <c r="G2011" i="39" s="1"/>
  <c r="E2031" i="39"/>
  <c r="D2031" i="39"/>
  <c r="F2031" i="39"/>
  <c r="G2031" i="39" s="1"/>
  <c r="E2047" i="39"/>
  <c r="D2047" i="39"/>
  <c r="F2047" i="39"/>
  <c r="G2047" i="39" s="1"/>
  <c r="R1758" i="39"/>
  <c r="Q1757" i="39"/>
  <c r="E1763" i="39"/>
  <c r="G1763" i="39"/>
  <c r="E1771" i="39"/>
  <c r="G1771" i="39"/>
  <c r="E1779" i="39"/>
  <c r="G1779" i="39"/>
  <c r="E1787" i="39"/>
  <c r="G1787" i="39"/>
  <c r="E1795" i="39"/>
  <c r="G1795" i="39"/>
  <c r="R1800" i="39"/>
  <c r="Q1799" i="39"/>
  <c r="G1805" i="39"/>
  <c r="E1805" i="39"/>
  <c r="G1813" i="39"/>
  <c r="E1813" i="39"/>
  <c r="G1821" i="39"/>
  <c r="E1821" i="39"/>
  <c r="G1829" i="39"/>
  <c r="E1829" i="39"/>
  <c r="G1837" i="39"/>
  <c r="E1837" i="39"/>
  <c r="R1842" i="39"/>
  <c r="Q1841" i="39"/>
  <c r="E1847" i="39"/>
  <c r="G1847" i="39"/>
  <c r="E1855" i="39"/>
  <c r="G1855" i="39"/>
  <c r="E1863" i="39"/>
  <c r="G1863" i="39"/>
  <c r="E1871" i="39"/>
  <c r="G1871" i="39"/>
  <c r="D1878" i="39"/>
  <c r="E1879" i="39"/>
  <c r="G1879" i="39"/>
  <c r="H1888" i="39"/>
  <c r="G1889" i="39"/>
  <c r="E1889" i="39"/>
  <c r="E1890" i="39"/>
  <c r="G1897" i="39"/>
  <c r="E1897" i="39"/>
  <c r="E1898" i="39"/>
  <c r="G1905" i="39"/>
  <c r="E1905" i="39"/>
  <c r="E1906" i="39"/>
  <c r="G1913" i="39"/>
  <c r="E1913" i="39"/>
  <c r="E1914" i="39"/>
  <c r="G1921" i="39"/>
  <c r="E1921" i="39"/>
  <c r="E1922" i="39"/>
  <c r="D1927" i="39"/>
  <c r="F1929" i="39"/>
  <c r="H1929" i="39" s="1"/>
  <c r="D1930" i="39"/>
  <c r="E1931" i="39"/>
  <c r="G1931" i="39"/>
  <c r="E1932" i="39"/>
  <c r="D1935" i="39"/>
  <c r="F1937" i="39"/>
  <c r="H1937" i="39" s="1"/>
  <c r="D1938" i="39"/>
  <c r="E1939" i="39"/>
  <c r="G1939" i="39"/>
  <c r="E1940" i="39"/>
  <c r="D1943" i="39"/>
  <c r="F1945" i="39"/>
  <c r="H1945" i="39" s="1"/>
  <c r="F1946" i="39"/>
  <c r="H1946" i="39" s="1"/>
  <c r="D1951" i="39"/>
  <c r="F1953" i="39"/>
  <c r="H1953" i="39" s="1"/>
  <c r="G1958" i="39"/>
  <c r="E1959" i="39"/>
  <c r="F1959" i="39"/>
  <c r="G1959" i="39" s="1"/>
  <c r="D1961" i="39"/>
  <c r="H1963" i="39"/>
  <c r="D1965" i="39"/>
  <c r="G1971" i="39"/>
  <c r="E1971" i="39"/>
  <c r="D1971" i="39"/>
  <c r="E2027" i="39"/>
  <c r="D2027" i="39"/>
  <c r="F2027" i="39"/>
  <c r="G2027" i="39" s="1"/>
  <c r="E2043" i="39"/>
  <c r="D2043" i="39"/>
  <c r="F2043" i="39"/>
  <c r="G2043" i="39" s="1"/>
  <c r="G2055" i="39"/>
  <c r="E2055" i="39"/>
  <c r="D2055" i="39"/>
  <c r="H2059" i="39"/>
  <c r="D2060" i="39"/>
  <c r="H2068" i="39"/>
  <c r="H2076" i="39"/>
  <c r="E2078" i="39"/>
  <c r="F2078" i="39"/>
  <c r="D2078" i="39"/>
  <c r="H2081" i="39"/>
  <c r="D2083" i="39"/>
  <c r="E2083" i="39"/>
  <c r="F1714" i="39"/>
  <c r="G1714" i="39" s="1"/>
  <c r="F1718" i="39"/>
  <c r="G1718" i="39" s="1"/>
  <c r="D1720" i="39"/>
  <c r="F1722" i="39"/>
  <c r="G1722" i="39" s="1"/>
  <c r="D1724" i="39"/>
  <c r="F1726" i="39"/>
  <c r="G1726" i="39" s="1"/>
  <c r="D1728" i="39"/>
  <c r="F1730" i="39"/>
  <c r="G1730" i="39" s="1"/>
  <c r="D1732" i="39"/>
  <c r="F1734" i="39"/>
  <c r="G1734" i="39" s="1"/>
  <c r="D1736" i="39"/>
  <c r="F1738" i="39"/>
  <c r="G1738" i="39" s="1"/>
  <c r="D1740" i="39"/>
  <c r="F1742" i="39"/>
  <c r="G1742" i="39" s="1"/>
  <c r="D1744" i="39"/>
  <c r="F1746" i="39"/>
  <c r="G1746" i="39" s="1"/>
  <c r="D1748" i="39"/>
  <c r="F1750" i="39"/>
  <c r="G1750" i="39" s="1"/>
  <c r="D1752" i="39"/>
  <c r="F1754" i="39"/>
  <c r="G1754" i="39" s="1"/>
  <c r="D1756" i="39"/>
  <c r="F1758" i="39"/>
  <c r="G1758" i="39" s="1"/>
  <c r="F1762" i="39"/>
  <c r="G1762" i="39" s="1"/>
  <c r="F1766" i="39"/>
  <c r="G1766" i="39" s="1"/>
  <c r="F1770" i="39"/>
  <c r="G1770" i="39" s="1"/>
  <c r="F1774" i="39"/>
  <c r="G1774" i="39" s="1"/>
  <c r="F1778" i="39"/>
  <c r="G1778" i="39" s="1"/>
  <c r="D1780" i="39"/>
  <c r="F1782" i="39"/>
  <c r="G1782" i="39" s="1"/>
  <c r="D1784" i="39"/>
  <c r="F1786" i="39"/>
  <c r="G1786" i="39" s="1"/>
  <c r="D1788" i="39"/>
  <c r="F1790" i="39"/>
  <c r="G1790" i="39" s="1"/>
  <c r="D1792" i="39"/>
  <c r="F1794" i="39"/>
  <c r="G1794" i="39" s="1"/>
  <c r="F1798" i="39"/>
  <c r="G1798" i="39" s="1"/>
  <c r="D1800" i="39"/>
  <c r="F1802" i="39"/>
  <c r="G1802" i="39" s="1"/>
  <c r="D1804" i="39"/>
  <c r="F1806" i="39"/>
  <c r="G1806" i="39" s="1"/>
  <c r="D1808" i="39"/>
  <c r="F1810" i="39"/>
  <c r="G1810" i="39" s="1"/>
  <c r="D1812" i="39"/>
  <c r="F1814" i="39"/>
  <c r="G1814" i="39" s="1"/>
  <c r="D1816" i="39"/>
  <c r="F1818" i="39"/>
  <c r="G1818" i="39" s="1"/>
  <c r="D1820" i="39"/>
  <c r="F1822" i="39"/>
  <c r="G1822" i="39" s="1"/>
  <c r="D1824" i="39"/>
  <c r="F1826" i="39"/>
  <c r="G1826" i="39" s="1"/>
  <c r="D1828" i="39"/>
  <c r="F1830" i="39"/>
  <c r="G1830" i="39" s="1"/>
  <c r="D1832" i="39"/>
  <c r="F1834" i="39"/>
  <c r="G1834" i="39" s="1"/>
  <c r="D1836" i="39"/>
  <c r="F1838" i="39"/>
  <c r="G1838" i="39" s="1"/>
  <c r="D1840" i="39"/>
  <c r="F1842" i="39"/>
  <c r="G1842" i="39" s="1"/>
  <c r="D1844" i="39"/>
  <c r="F1846" i="39"/>
  <c r="G1846" i="39" s="1"/>
  <c r="D1848" i="39"/>
  <c r="F1850" i="39"/>
  <c r="G1850" i="39" s="1"/>
  <c r="D1852" i="39"/>
  <c r="F1854" i="39"/>
  <c r="G1854" i="39" s="1"/>
  <c r="D1856" i="39"/>
  <c r="F1858" i="39"/>
  <c r="G1858" i="39" s="1"/>
  <c r="D1860" i="39"/>
  <c r="F1862" i="39"/>
  <c r="G1862" i="39" s="1"/>
  <c r="D1864" i="39"/>
  <c r="F1866" i="39"/>
  <c r="G1866" i="39" s="1"/>
  <c r="D1868" i="39"/>
  <c r="F1870" i="39"/>
  <c r="G1870" i="39" s="1"/>
  <c r="D1872" i="39"/>
  <c r="F1874" i="39"/>
  <c r="G1874" i="39" s="1"/>
  <c r="D1876" i="39"/>
  <c r="F1878" i="39"/>
  <c r="G1878" i="39" s="1"/>
  <c r="D1880" i="39"/>
  <c r="F1882" i="39"/>
  <c r="G1882" i="39" s="1"/>
  <c r="D1884" i="39"/>
  <c r="F1886" i="39"/>
  <c r="G1886" i="39" s="1"/>
  <c r="D1888" i="39"/>
  <c r="F1890" i="39"/>
  <c r="G1890" i="39" s="1"/>
  <c r="D1892" i="39"/>
  <c r="F1894" i="39"/>
  <c r="G1894" i="39" s="1"/>
  <c r="D1896" i="39"/>
  <c r="F1898" i="39"/>
  <c r="G1898" i="39" s="1"/>
  <c r="D1900" i="39"/>
  <c r="F1902" i="39"/>
  <c r="G1902" i="39" s="1"/>
  <c r="D1904" i="39"/>
  <c r="F1906" i="39"/>
  <c r="G1906" i="39" s="1"/>
  <c r="D1908" i="39"/>
  <c r="F1910" i="39"/>
  <c r="G1910" i="39" s="1"/>
  <c r="D1912" i="39"/>
  <c r="F1914" i="39"/>
  <c r="G1914" i="39" s="1"/>
  <c r="D1916" i="39"/>
  <c r="F1918" i="39"/>
  <c r="G1918" i="39" s="1"/>
  <c r="D1920" i="39"/>
  <c r="F1922" i="39"/>
  <c r="G1922" i="39" s="1"/>
  <c r="D1924" i="39"/>
  <c r="F1926" i="39"/>
  <c r="G1926" i="39" s="1"/>
  <c r="D1928" i="39"/>
  <c r="F1930" i="39"/>
  <c r="G1930" i="39" s="1"/>
  <c r="D1932" i="39"/>
  <c r="F1934" i="39"/>
  <c r="G1934" i="39" s="1"/>
  <c r="D1936" i="39"/>
  <c r="F1938" i="39"/>
  <c r="G1938" i="39" s="1"/>
  <c r="D1940" i="39"/>
  <c r="F1942" i="39"/>
  <c r="G1942" i="39" s="1"/>
  <c r="D1944" i="39"/>
  <c r="E1946" i="39"/>
  <c r="E1947" i="39"/>
  <c r="G1947" i="39"/>
  <c r="F1949" i="39"/>
  <c r="H1949" i="39" s="1"/>
  <c r="H1950" i="39"/>
  <c r="D1954" i="39"/>
  <c r="G1954" i="39"/>
  <c r="D1955" i="39"/>
  <c r="E1960" i="39"/>
  <c r="E1962" i="39"/>
  <c r="E1963" i="39"/>
  <c r="G1963" i="39"/>
  <c r="H1971" i="39"/>
  <c r="R1972" i="39"/>
  <c r="Q1971" i="39"/>
  <c r="H1975" i="39"/>
  <c r="G1977" i="39"/>
  <c r="H1979" i="39"/>
  <c r="H1983" i="39"/>
  <c r="H1987" i="39"/>
  <c r="H1991" i="39"/>
  <c r="H1995" i="39"/>
  <c r="H1999" i="39"/>
  <c r="H2003" i="39"/>
  <c r="H2007" i="39"/>
  <c r="H2011" i="39"/>
  <c r="H2015" i="39"/>
  <c r="R2016" i="39"/>
  <c r="Q2015" i="39"/>
  <c r="H2019" i="39"/>
  <c r="H2023" i="39"/>
  <c r="H2027" i="39"/>
  <c r="H2035" i="39"/>
  <c r="H2039" i="39"/>
  <c r="H2043" i="39"/>
  <c r="H2047" i="39"/>
  <c r="G2051" i="39"/>
  <c r="E2051" i="39"/>
  <c r="D2051" i="39"/>
  <c r="H2078" i="39"/>
  <c r="D2016" i="39"/>
  <c r="D2020" i="39"/>
  <c r="D2024" i="39"/>
  <c r="D2028" i="39"/>
  <c r="D2032" i="39"/>
  <c r="D2036" i="39"/>
  <c r="D2040" i="39"/>
  <c r="D2044" i="39"/>
  <c r="D2048" i="39"/>
  <c r="R2052" i="39"/>
  <c r="Q2051" i="39"/>
  <c r="D2052" i="39"/>
  <c r="G2063" i="39"/>
  <c r="E2063" i="39"/>
  <c r="D2063" i="39"/>
  <c r="G2067" i="39"/>
  <c r="E2067" i="39"/>
  <c r="D2067" i="39"/>
  <c r="G2071" i="39"/>
  <c r="E2071" i="39"/>
  <c r="D2071" i="39"/>
  <c r="G2075" i="39"/>
  <c r="E2075" i="39"/>
  <c r="D2075" i="39"/>
  <c r="G2078" i="39"/>
  <c r="F1712" i="39"/>
  <c r="F1716" i="39"/>
  <c r="G1716" i="39" s="1"/>
  <c r="F1720" i="39"/>
  <c r="G1720" i="39" s="1"/>
  <c r="F1724" i="39"/>
  <c r="G1724" i="39" s="1"/>
  <c r="F1728" i="39"/>
  <c r="G1728" i="39" s="1"/>
  <c r="F1732" i="39"/>
  <c r="G1732" i="39" s="1"/>
  <c r="F1736" i="39"/>
  <c r="G1736" i="39" s="1"/>
  <c r="F1740" i="39"/>
  <c r="G1740" i="39" s="1"/>
  <c r="F1744" i="39"/>
  <c r="G1744" i="39" s="1"/>
  <c r="F1748" i="39"/>
  <c r="G1748" i="39" s="1"/>
  <c r="F1752" i="39"/>
  <c r="G1752" i="39" s="1"/>
  <c r="F1756" i="39"/>
  <c r="G1756" i="39" s="1"/>
  <c r="F1760" i="39"/>
  <c r="G1760" i="39" s="1"/>
  <c r="F1764" i="39"/>
  <c r="G1764" i="39" s="1"/>
  <c r="F1768" i="39"/>
  <c r="G1768" i="39" s="1"/>
  <c r="F1772" i="39"/>
  <c r="G1772" i="39" s="1"/>
  <c r="F1776" i="39"/>
  <c r="G1776" i="39" s="1"/>
  <c r="F1780" i="39"/>
  <c r="G1780" i="39" s="1"/>
  <c r="F1784" i="39"/>
  <c r="G1784" i="39" s="1"/>
  <c r="F1788" i="39"/>
  <c r="G1788" i="39" s="1"/>
  <c r="F1792" i="39"/>
  <c r="G1792" i="39" s="1"/>
  <c r="F1796" i="39"/>
  <c r="G1796" i="39" s="1"/>
  <c r="F1800" i="39"/>
  <c r="G1800" i="39" s="1"/>
  <c r="F1804" i="39"/>
  <c r="G1804" i="39" s="1"/>
  <c r="F1808" i="39"/>
  <c r="G1808" i="39" s="1"/>
  <c r="F1812" i="39"/>
  <c r="G1812" i="39" s="1"/>
  <c r="F1816" i="39"/>
  <c r="G1816" i="39" s="1"/>
  <c r="F1820" i="39"/>
  <c r="G1820" i="39" s="1"/>
  <c r="F1824" i="39"/>
  <c r="G1824" i="39" s="1"/>
  <c r="F1828" i="39"/>
  <c r="G1828" i="39" s="1"/>
  <c r="F1832" i="39"/>
  <c r="G1832" i="39" s="1"/>
  <c r="F1836" i="39"/>
  <c r="G1836" i="39" s="1"/>
  <c r="F1840" i="39"/>
  <c r="G1840" i="39" s="1"/>
  <c r="F1844" i="39"/>
  <c r="G1844" i="39" s="1"/>
  <c r="F1848" i="39"/>
  <c r="G1848" i="39" s="1"/>
  <c r="F1852" i="39"/>
  <c r="G1852" i="39" s="1"/>
  <c r="F1856" i="39"/>
  <c r="G1856" i="39" s="1"/>
  <c r="F1860" i="39"/>
  <c r="G1860" i="39" s="1"/>
  <c r="F1864" i="39"/>
  <c r="G1864" i="39" s="1"/>
  <c r="F1868" i="39"/>
  <c r="G1868" i="39" s="1"/>
  <c r="F1872" i="39"/>
  <c r="G1872" i="39" s="1"/>
  <c r="F1876" i="39"/>
  <c r="G1876" i="39" s="1"/>
  <c r="F1880" i="39"/>
  <c r="G1880" i="39" s="1"/>
  <c r="F1884" i="39"/>
  <c r="G1884" i="39" s="1"/>
  <c r="F1888" i="39"/>
  <c r="G1888" i="39" s="1"/>
  <c r="F1892" i="39"/>
  <c r="G1892" i="39" s="1"/>
  <c r="F1896" i="39"/>
  <c r="G1896" i="39" s="1"/>
  <c r="F1900" i="39"/>
  <c r="G1900" i="39" s="1"/>
  <c r="F1904" i="39"/>
  <c r="G1904" i="39" s="1"/>
  <c r="F1908" i="39"/>
  <c r="G1908" i="39" s="1"/>
  <c r="F1912" i="39"/>
  <c r="G1912" i="39" s="1"/>
  <c r="F1916" i="39"/>
  <c r="G1916" i="39" s="1"/>
  <c r="F1920" i="39"/>
  <c r="G1920" i="39" s="1"/>
  <c r="F1924" i="39"/>
  <c r="G1924" i="39" s="1"/>
  <c r="F1928" i="39"/>
  <c r="G1928" i="39" s="1"/>
  <c r="F1932" i="39"/>
  <c r="G1932" i="39" s="1"/>
  <c r="F1936" i="39"/>
  <c r="G1936" i="39" s="1"/>
  <c r="F1940" i="39"/>
  <c r="G1940" i="39" s="1"/>
  <c r="F1944" i="39"/>
  <c r="G1944" i="39" s="1"/>
  <c r="D1946" i="39"/>
  <c r="E1955" i="39"/>
  <c r="G1955" i="39"/>
  <c r="F1957" i="39"/>
  <c r="H1957" i="39" s="1"/>
  <c r="H1958" i="39"/>
  <c r="D1962" i="39"/>
  <c r="G1962" i="39"/>
  <c r="G1967" i="39"/>
  <c r="E1967" i="39"/>
  <c r="F2051" i="39"/>
  <c r="H2051" i="39" s="1"/>
  <c r="G2059" i="39"/>
  <c r="E2059" i="39"/>
  <c r="D2059" i="39"/>
  <c r="H2063" i="39"/>
  <c r="D2064" i="39"/>
  <c r="H2067" i="39"/>
  <c r="D2068" i="39"/>
  <c r="H2071" i="39"/>
  <c r="D2072" i="39"/>
  <c r="H2075" i="39"/>
  <c r="D2076" i="39"/>
  <c r="G2080" i="39"/>
  <c r="E2080" i="39"/>
  <c r="D2080" i="39"/>
  <c r="H2082" i="39"/>
  <c r="D2085" i="39"/>
  <c r="F2085" i="39"/>
  <c r="G2085" i="39" s="1"/>
  <c r="E2085" i="39"/>
  <c r="F1969" i="39"/>
  <c r="H1969" i="39" s="1"/>
  <c r="E1972" i="39"/>
  <c r="F1973" i="39"/>
  <c r="H1973" i="39" s="1"/>
  <c r="E1976" i="39"/>
  <c r="F1977" i="39"/>
  <c r="H1977" i="39" s="1"/>
  <c r="F1981" i="39"/>
  <c r="H1981" i="39" s="1"/>
  <c r="G1982" i="39"/>
  <c r="E1984" i="39"/>
  <c r="F1985" i="39"/>
  <c r="H1985" i="39" s="1"/>
  <c r="E1988" i="39"/>
  <c r="F1989" i="39"/>
  <c r="H1989" i="39" s="1"/>
  <c r="G1990" i="39"/>
  <c r="E1992" i="39"/>
  <c r="F1993" i="39"/>
  <c r="E1996" i="39"/>
  <c r="F1997" i="39"/>
  <c r="E2000" i="39"/>
  <c r="F2001" i="39"/>
  <c r="E2004" i="39"/>
  <c r="F2005" i="39"/>
  <c r="G2006" i="39"/>
  <c r="E2008" i="39"/>
  <c r="F2009" i="39"/>
  <c r="E2012" i="39"/>
  <c r="F2013" i="39"/>
  <c r="E2016" i="39"/>
  <c r="F2017" i="39"/>
  <c r="E2020" i="39"/>
  <c r="F2021" i="39"/>
  <c r="G2022" i="39"/>
  <c r="E2024" i="39"/>
  <c r="F2025" i="39"/>
  <c r="E2028" i="39"/>
  <c r="F2029" i="39"/>
  <c r="E2032" i="39"/>
  <c r="F2033" i="39"/>
  <c r="E2036" i="39"/>
  <c r="F2037" i="39"/>
  <c r="G2038" i="39"/>
  <c r="E2040" i="39"/>
  <c r="F2041" i="39"/>
  <c r="E2044" i="39"/>
  <c r="F2045" i="39"/>
  <c r="E2048" i="39"/>
  <c r="F2049" i="39"/>
  <c r="E2052" i="39"/>
  <c r="F2053" i="39"/>
  <c r="G2054" i="39"/>
  <c r="E2056" i="39"/>
  <c r="F2057" i="39"/>
  <c r="E2060" i="39"/>
  <c r="F2061" i="39"/>
  <c r="E2064" i="39"/>
  <c r="F2065" i="39"/>
  <c r="E2068" i="39"/>
  <c r="F2069" i="39"/>
  <c r="G2070" i="39"/>
  <c r="E2072" i="39"/>
  <c r="F2073" i="39"/>
  <c r="E2076" i="39"/>
  <c r="F2077" i="39"/>
  <c r="E2086" i="39"/>
  <c r="G2086" i="39"/>
  <c r="D2087" i="39"/>
  <c r="E2088" i="39"/>
  <c r="D2089" i="39"/>
  <c r="G2089" i="39"/>
  <c r="R2089" i="39"/>
  <c r="D2090" i="39"/>
  <c r="D2092" i="39"/>
  <c r="E2095" i="39"/>
  <c r="E2097" i="39"/>
  <c r="E2098" i="39"/>
  <c r="G2098" i="39"/>
  <c r="G2100" i="39"/>
  <c r="E2100" i="39"/>
  <c r="H2101" i="39"/>
  <c r="F2102" i="39"/>
  <c r="H2102" i="39" s="1"/>
  <c r="H2103" i="39"/>
  <c r="G2106" i="39"/>
  <c r="H2117" i="39"/>
  <c r="G2129" i="39"/>
  <c r="E2129" i="39"/>
  <c r="D2129" i="39"/>
  <c r="G2181" i="39"/>
  <c r="E2181" i="39"/>
  <c r="D2181" i="39"/>
  <c r="F2181" i="39"/>
  <c r="E2197" i="39"/>
  <c r="D2197" i="39"/>
  <c r="F2197" i="39"/>
  <c r="G2197" i="39" s="1"/>
  <c r="F1948" i="39"/>
  <c r="G1948" i="39" s="1"/>
  <c r="F1952" i="39"/>
  <c r="G1952" i="39" s="1"/>
  <c r="F1956" i="39"/>
  <c r="F1960" i="39"/>
  <c r="G1960" i="39" s="1"/>
  <c r="F1964" i="39"/>
  <c r="G1964" i="39" s="1"/>
  <c r="D1966" i="39"/>
  <c r="F1968" i="39"/>
  <c r="G1968" i="39" s="1"/>
  <c r="D1970" i="39"/>
  <c r="F1972" i="39"/>
  <c r="G1972" i="39" s="1"/>
  <c r="D1974" i="39"/>
  <c r="F1976" i="39"/>
  <c r="G1976" i="39" s="1"/>
  <c r="D1978" i="39"/>
  <c r="F1980" i="39"/>
  <c r="G1980" i="39" s="1"/>
  <c r="D1982" i="39"/>
  <c r="F1984" i="39"/>
  <c r="G1984" i="39" s="1"/>
  <c r="D1986" i="39"/>
  <c r="F1988" i="39"/>
  <c r="G1988" i="39" s="1"/>
  <c r="D1990" i="39"/>
  <c r="F1992" i="39"/>
  <c r="G1992" i="39" s="1"/>
  <c r="D1994" i="39"/>
  <c r="F1996" i="39"/>
  <c r="G1996" i="39" s="1"/>
  <c r="D1998" i="39"/>
  <c r="F2000" i="39"/>
  <c r="G2000" i="39" s="1"/>
  <c r="D2002" i="39"/>
  <c r="F2004" i="39"/>
  <c r="G2004" i="39" s="1"/>
  <c r="D2006" i="39"/>
  <c r="F2008" i="39"/>
  <c r="G2008" i="39" s="1"/>
  <c r="D2010" i="39"/>
  <c r="F2012" i="39"/>
  <c r="G2012" i="39" s="1"/>
  <c r="D2014" i="39"/>
  <c r="F2016" i="39"/>
  <c r="G2016" i="39" s="1"/>
  <c r="D2018" i="39"/>
  <c r="F2020" i="39"/>
  <c r="G2020" i="39" s="1"/>
  <c r="D2022" i="39"/>
  <c r="F2024" i="39"/>
  <c r="G2024" i="39" s="1"/>
  <c r="D2026" i="39"/>
  <c r="F2028" i="39"/>
  <c r="G2028" i="39" s="1"/>
  <c r="D2030" i="39"/>
  <c r="F2032" i="39"/>
  <c r="G2032" i="39" s="1"/>
  <c r="D2034" i="39"/>
  <c r="F2036" i="39"/>
  <c r="G2036" i="39" s="1"/>
  <c r="D2038" i="39"/>
  <c r="F2040" i="39"/>
  <c r="G2040" i="39" s="1"/>
  <c r="D2042" i="39"/>
  <c r="F2044" i="39"/>
  <c r="G2044" i="39" s="1"/>
  <c r="D2046" i="39"/>
  <c r="F2048" i="39"/>
  <c r="G2048" i="39" s="1"/>
  <c r="D2050" i="39"/>
  <c r="F2052" i="39"/>
  <c r="G2052" i="39" s="1"/>
  <c r="D2054" i="39"/>
  <c r="F2056" i="39"/>
  <c r="G2056" i="39" s="1"/>
  <c r="D2058" i="39"/>
  <c r="F2060" i="39"/>
  <c r="G2060" i="39" s="1"/>
  <c r="D2062" i="39"/>
  <c r="F2064" i="39"/>
  <c r="G2064" i="39" s="1"/>
  <c r="F2068" i="39"/>
  <c r="G2068" i="39" s="1"/>
  <c r="F2072" i="39"/>
  <c r="G2072" i="39" s="1"/>
  <c r="F2076" i="39"/>
  <c r="G2076" i="39" s="1"/>
  <c r="D2081" i="39"/>
  <c r="G2081" i="39"/>
  <c r="H2086" i="39"/>
  <c r="G2088" i="39"/>
  <c r="F2088" i="39"/>
  <c r="H2088" i="39" s="1"/>
  <c r="F2090" i="39"/>
  <c r="H2090" i="39" s="1"/>
  <c r="E2092" i="39"/>
  <c r="D2093" i="39"/>
  <c r="G2093" i="39"/>
  <c r="F2097" i="39"/>
  <c r="H2098" i="39"/>
  <c r="G2108" i="39"/>
  <c r="F2108" i="39"/>
  <c r="H2108" i="39" s="1"/>
  <c r="D2109" i="39"/>
  <c r="E2109" i="39"/>
  <c r="E2125" i="39"/>
  <c r="D2125" i="39"/>
  <c r="F2125" i="39"/>
  <c r="H2125" i="39" s="1"/>
  <c r="D2130" i="39"/>
  <c r="E2133" i="39"/>
  <c r="D2133" i="39"/>
  <c r="D2134" i="39"/>
  <c r="E2137" i="39"/>
  <c r="D2137" i="39"/>
  <c r="D2138" i="39"/>
  <c r="E2141" i="39"/>
  <c r="D2141" i="39"/>
  <c r="D2142" i="39"/>
  <c r="E2145" i="39"/>
  <c r="D2145" i="39"/>
  <c r="D2146" i="39"/>
  <c r="E2149" i="39"/>
  <c r="D2149" i="39"/>
  <c r="D2150" i="39"/>
  <c r="E2153" i="39"/>
  <c r="D2153" i="39"/>
  <c r="D2154" i="39"/>
  <c r="E2157" i="39"/>
  <c r="D2157" i="39"/>
  <c r="D2158" i="39"/>
  <c r="E2161" i="39"/>
  <c r="D2161" i="39"/>
  <c r="D2162" i="39"/>
  <c r="E2165" i="39"/>
  <c r="D2165" i="39"/>
  <c r="D2166" i="39"/>
  <c r="E2177" i="39"/>
  <c r="D2177" i="39"/>
  <c r="F2177" i="39"/>
  <c r="G2177" i="39" s="1"/>
  <c r="E2193" i="39"/>
  <c r="D2193" i="39"/>
  <c r="F2193" i="39"/>
  <c r="G2193" i="39" s="1"/>
  <c r="G2090" i="39"/>
  <c r="F2092" i="39"/>
  <c r="H2092" i="39" s="1"/>
  <c r="H2093" i="39"/>
  <c r="H2095" i="39"/>
  <c r="G2097" i="39"/>
  <c r="E2102" i="39"/>
  <c r="D2102" i="39"/>
  <c r="D2103" i="39"/>
  <c r="D2105" i="39"/>
  <c r="F2105" i="39"/>
  <c r="G2105" i="39" s="1"/>
  <c r="D2112" i="39"/>
  <c r="G2112" i="39"/>
  <c r="E2113" i="39"/>
  <c r="D2113" i="39"/>
  <c r="G2113" i="39"/>
  <c r="E2121" i="39"/>
  <c r="D2121" i="39"/>
  <c r="F2121" i="39"/>
  <c r="G2121" i="39" s="1"/>
  <c r="G2169" i="39"/>
  <c r="E2169" i="39"/>
  <c r="D2169" i="39"/>
  <c r="F2169" i="39"/>
  <c r="E2173" i="39"/>
  <c r="D2173" i="39"/>
  <c r="F2173" i="39"/>
  <c r="H2173" i="39" s="1"/>
  <c r="E2189" i="39"/>
  <c r="D2189" i="39"/>
  <c r="F2189" i="39"/>
  <c r="G2189" i="39" s="1"/>
  <c r="E2205" i="39"/>
  <c r="D2205" i="39"/>
  <c r="F2205" i="39"/>
  <c r="G2205" i="39" s="1"/>
  <c r="F1966" i="39"/>
  <c r="G1966" i="39" s="1"/>
  <c r="F1970" i="39"/>
  <c r="H1970" i="39" s="1"/>
  <c r="F1974" i="39"/>
  <c r="H1974" i="39" s="1"/>
  <c r="F1978" i="39"/>
  <c r="H1978" i="39" s="1"/>
  <c r="F1982" i="39"/>
  <c r="H1982" i="39" s="1"/>
  <c r="F1986" i="39"/>
  <c r="H1986" i="39" s="1"/>
  <c r="F1990" i="39"/>
  <c r="H1990" i="39" s="1"/>
  <c r="F1994" i="39"/>
  <c r="H1994" i="39" s="1"/>
  <c r="F1998" i="39"/>
  <c r="H1998" i="39" s="1"/>
  <c r="F2002" i="39"/>
  <c r="H2002" i="39" s="1"/>
  <c r="F2006" i="39"/>
  <c r="H2006" i="39" s="1"/>
  <c r="F2010" i="39"/>
  <c r="H2010" i="39" s="1"/>
  <c r="F2014" i="39"/>
  <c r="H2014" i="39" s="1"/>
  <c r="F2018" i="39"/>
  <c r="H2018" i="39" s="1"/>
  <c r="F2022" i="39"/>
  <c r="H2022" i="39" s="1"/>
  <c r="F2026" i="39"/>
  <c r="H2026" i="39" s="1"/>
  <c r="F2030" i="39"/>
  <c r="H2030" i="39" s="1"/>
  <c r="F2034" i="39"/>
  <c r="H2034" i="39" s="1"/>
  <c r="F2038" i="39"/>
  <c r="H2038" i="39" s="1"/>
  <c r="F2042" i="39"/>
  <c r="H2042" i="39" s="1"/>
  <c r="F2046" i="39"/>
  <c r="H2046" i="39" s="1"/>
  <c r="F2050" i="39"/>
  <c r="H2050" i="39" s="1"/>
  <c r="F2054" i="39"/>
  <c r="H2054" i="39" s="1"/>
  <c r="F2058" i="39"/>
  <c r="H2058" i="39" s="1"/>
  <c r="F2062" i="39"/>
  <c r="H2062" i="39" s="1"/>
  <c r="F2066" i="39"/>
  <c r="H2066" i="39" s="1"/>
  <c r="F2070" i="39"/>
  <c r="H2070" i="39" s="1"/>
  <c r="F2074" i="39"/>
  <c r="H2074" i="39" s="1"/>
  <c r="E2081" i="39"/>
  <c r="G2082" i="39"/>
  <c r="G2084" i="39"/>
  <c r="F2084" i="39"/>
  <c r="H2084" i="39" s="1"/>
  <c r="H2085" i="39"/>
  <c r="D2088" i="39"/>
  <c r="F2089" i="39"/>
  <c r="H2089" i="39" s="1"/>
  <c r="E2093" i="39"/>
  <c r="G2094" i="39"/>
  <c r="F2096" i="39"/>
  <c r="H2096" i="39" s="1"/>
  <c r="H2097" i="39"/>
  <c r="G2104" i="39"/>
  <c r="D2104" i="39"/>
  <c r="D2108" i="39"/>
  <c r="F2109" i="39"/>
  <c r="G2109" i="39" s="1"/>
  <c r="H2113" i="39"/>
  <c r="G2117" i="39"/>
  <c r="E2117" i="39"/>
  <c r="D2117" i="39"/>
  <c r="F2117" i="39"/>
  <c r="H2121" i="39"/>
  <c r="F2133" i="39"/>
  <c r="G2133" i="39" s="1"/>
  <c r="F2137" i="39"/>
  <c r="H2137" i="39" s="1"/>
  <c r="F2141" i="39"/>
  <c r="G2141" i="39" s="1"/>
  <c r="F2145" i="39"/>
  <c r="G2145" i="39" s="1"/>
  <c r="F2149" i="39"/>
  <c r="G2149" i="39" s="1"/>
  <c r="F2153" i="39"/>
  <c r="H2153" i="39" s="1"/>
  <c r="F2157" i="39"/>
  <c r="G2157" i="39" s="1"/>
  <c r="F2161" i="39"/>
  <c r="G2161" i="39" s="1"/>
  <c r="F2165" i="39"/>
  <c r="G2165" i="39" s="1"/>
  <c r="G2185" i="39"/>
  <c r="E2185" i="39"/>
  <c r="D2185" i="39"/>
  <c r="F2185" i="39"/>
  <c r="E2201" i="39"/>
  <c r="D2201" i="39"/>
  <c r="F2201" i="39"/>
  <c r="H2201" i="39" s="1"/>
  <c r="F2209" i="39"/>
  <c r="D2210" i="39"/>
  <c r="F2213" i="39"/>
  <c r="D2214" i="39"/>
  <c r="F2217" i="39"/>
  <c r="H2217" i="39" s="1"/>
  <c r="H2218" i="39"/>
  <c r="E2218" i="39"/>
  <c r="E2231" i="39"/>
  <c r="F2231" i="39"/>
  <c r="H2231" i="39" s="1"/>
  <c r="D2231" i="39"/>
  <c r="E2222" i="39"/>
  <c r="F2079" i="39"/>
  <c r="G2079" i="39" s="1"/>
  <c r="F2083" i="39"/>
  <c r="F2087" i="39"/>
  <c r="G2087" i="39" s="1"/>
  <c r="F2091" i="39"/>
  <c r="G2091" i="39" s="1"/>
  <c r="F2095" i="39"/>
  <c r="G2095" i="39" s="1"/>
  <c r="D2101" i="39"/>
  <c r="G2101" i="39"/>
  <c r="F2110" i="39"/>
  <c r="G2110" i="39" s="1"/>
  <c r="E2110" i="39"/>
  <c r="H2118" i="39"/>
  <c r="D2118" i="39"/>
  <c r="D2122" i="39"/>
  <c r="H2126" i="39"/>
  <c r="D2126" i="39"/>
  <c r="H2129" i="39"/>
  <c r="R2130" i="39"/>
  <c r="Q2129" i="39"/>
  <c r="H2133" i="39"/>
  <c r="H2141" i="39"/>
  <c r="H2145" i="39"/>
  <c r="H2149" i="39"/>
  <c r="H2157" i="39"/>
  <c r="H2161" i="39"/>
  <c r="H2165" i="39"/>
  <c r="H2169" i="39"/>
  <c r="R2170" i="39"/>
  <c r="Q2169" i="39"/>
  <c r="H2181" i="39"/>
  <c r="H2185" i="39"/>
  <c r="H2189" i="39"/>
  <c r="H2193" i="39"/>
  <c r="H2197" i="39"/>
  <c r="H2205" i="39"/>
  <c r="G2209" i="39"/>
  <c r="E2209" i="39"/>
  <c r="D2209" i="39"/>
  <c r="G2213" i="39"/>
  <c r="E2213" i="39"/>
  <c r="D2213" i="39"/>
  <c r="E2217" i="39"/>
  <c r="D2217" i="39"/>
  <c r="E2223" i="39"/>
  <c r="F2223" i="39"/>
  <c r="H2223" i="39" s="1"/>
  <c r="D2223" i="39"/>
  <c r="E2238" i="39"/>
  <c r="E2242" i="39"/>
  <c r="E2250" i="39"/>
  <c r="G2251" i="39"/>
  <c r="E2251" i="39"/>
  <c r="F2251" i="39"/>
  <c r="H2251" i="39" s="1"/>
  <c r="D2251" i="39"/>
  <c r="D2170" i="39"/>
  <c r="H2174" i="39"/>
  <c r="D2174" i="39"/>
  <c r="D2178" i="39"/>
  <c r="H2182" i="39"/>
  <c r="D2182" i="39"/>
  <c r="D2186" i="39"/>
  <c r="H2190" i="39"/>
  <c r="D2190" i="39"/>
  <c r="D2194" i="39"/>
  <c r="H2198" i="39"/>
  <c r="D2198" i="39"/>
  <c r="D2202" i="39"/>
  <c r="H2206" i="39"/>
  <c r="D2206" i="39"/>
  <c r="H2209" i="39"/>
  <c r="R2210" i="39"/>
  <c r="Q2209" i="39"/>
  <c r="H2213" i="39"/>
  <c r="D2220" i="39"/>
  <c r="E2220" i="39"/>
  <c r="E2241" i="39"/>
  <c r="D2241" i="39"/>
  <c r="F2241" i="39"/>
  <c r="H2241" i="39" s="1"/>
  <c r="E2274" i="39"/>
  <c r="F2099" i="39"/>
  <c r="G2099" i="39" s="1"/>
  <c r="F2103" i="39"/>
  <c r="G2103" i="39" s="1"/>
  <c r="F2107" i="39"/>
  <c r="F2111" i="39"/>
  <c r="E2114" i="39"/>
  <c r="F2115" i="39"/>
  <c r="E2118" i="39"/>
  <c r="F2119" i="39"/>
  <c r="E2122" i="39"/>
  <c r="F2123" i="39"/>
  <c r="G2124" i="39"/>
  <c r="E2126" i="39"/>
  <c r="F2127" i="39"/>
  <c r="E2130" i="39"/>
  <c r="F2131" i="39"/>
  <c r="E2134" i="39"/>
  <c r="F2135" i="39"/>
  <c r="E2138" i="39"/>
  <c r="F2139" i="39"/>
  <c r="G2140" i="39"/>
  <c r="E2142" i="39"/>
  <c r="F2143" i="39"/>
  <c r="E2146" i="39"/>
  <c r="F2147" i="39"/>
  <c r="E2150" i="39"/>
  <c r="F2151" i="39"/>
  <c r="E2154" i="39"/>
  <c r="F2155" i="39"/>
  <c r="G2156" i="39"/>
  <c r="E2158" i="39"/>
  <c r="F2159" i="39"/>
  <c r="E2162" i="39"/>
  <c r="F2163" i="39"/>
  <c r="E2166" i="39"/>
  <c r="F2167" i="39"/>
  <c r="E2170" i="39"/>
  <c r="F2171" i="39"/>
  <c r="G2172" i="39"/>
  <c r="E2174" i="39"/>
  <c r="F2175" i="39"/>
  <c r="E2178" i="39"/>
  <c r="F2179" i="39"/>
  <c r="E2182" i="39"/>
  <c r="F2183" i="39"/>
  <c r="E2186" i="39"/>
  <c r="F2187" i="39"/>
  <c r="G2188" i="39"/>
  <c r="E2190" i="39"/>
  <c r="F2191" i="39"/>
  <c r="E2194" i="39"/>
  <c r="F2195" i="39"/>
  <c r="E2198" i="39"/>
  <c r="F2199" i="39"/>
  <c r="E2202" i="39"/>
  <c r="F2203" i="39"/>
  <c r="G2204" i="39"/>
  <c r="E2206" i="39"/>
  <c r="F2207" i="39"/>
  <c r="E2210" i="39"/>
  <c r="F2211" i="39"/>
  <c r="E2214" i="39"/>
  <c r="F2215" i="39"/>
  <c r="G2227" i="39"/>
  <c r="E2227" i="39"/>
  <c r="D2240" i="39"/>
  <c r="E2243" i="39"/>
  <c r="F2243" i="39"/>
  <c r="H2243" i="39" s="1"/>
  <c r="G2247" i="39"/>
  <c r="E2247" i="39"/>
  <c r="D2256" i="39"/>
  <c r="E2256" i="39"/>
  <c r="E2266" i="39"/>
  <c r="E2282" i="39"/>
  <c r="E2293" i="39"/>
  <c r="F2293" i="39"/>
  <c r="H2293" i="39" s="1"/>
  <c r="D2293" i="39"/>
  <c r="E2309" i="39"/>
  <c r="G2309" i="39"/>
  <c r="F2309" i="39"/>
  <c r="H2309" i="39" s="1"/>
  <c r="D2309" i="39"/>
  <c r="E2325" i="39"/>
  <c r="F2325" i="39"/>
  <c r="H2325" i="39" s="1"/>
  <c r="D2325" i="39"/>
  <c r="F2114" i="39"/>
  <c r="G2114" i="39" s="1"/>
  <c r="D2116" i="39"/>
  <c r="F2118" i="39"/>
  <c r="G2118" i="39" s="1"/>
  <c r="D2120" i="39"/>
  <c r="F2122" i="39"/>
  <c r="G2122" i="39" s="1"/>
  <c r="D2124" i="39"/>
  <c r="F2126" i="39"/>
  <c r="G2126" i="39" s="1"/>
  <c r="D2128" i="39"/>
  <c r="F2130" i="39"/>
  <c r="G2130" i="39" s="1"/>
  <c r="D2132" i="39"/>
  <c r="F2134" i="39"/>
  <c r="G2134" i="39" s="1"/>
  <c r="D2136" i="39"/>
  <c r="F2138" i="39"/>
  <c r="G2138" i="39" s="1"/>
  <c r="D2140" i="39"/>
  <c r="F2142" i="39"/>
  <c r="G2142" i="39" s="1"/>
  <c r="D2144" i="39"/>
  <c r="F2146" i="39"/>
  <c r="G2146" i="39" s="1"/>
  <c r="D2148" i="39"/>
  <c r="F2150" i="39"/>
  <c r="G2150" i="39" s="1"/>
  <c r="D2152" i="39"/>
  <c r="F2154" i="39"/>
  <c r="G2154" i="39" s="1"/>
  <c r="D2156" i="39"/>
  <c r="F2158" i="39"/>
  <c r="G2158" i="39" s="1"/>
  <c r="D2160" i="39"/>
  <c r="F2162" i="39"/>
  <c r="G2162" i="39" s="1"/>
  <c r="D2164" i="39"/>
  <c r="F2166" i="39"/>
  <c r="G2166" i="39" s="1"/>
  <c r="D2168" i="39"/>
  <c r="F2170" i="39"/>
  <c r="G2170" i="39" s="1"/>
  <c r="D2172" i="39"/>
  <c r="F2174" i="39"/>
  <c r="G2174" i="39" s="1"/>
  <c r="D2176" i="39"/>
  <c r="F2178" i="39"/>
  <c r="G2178" i="39" s="1"/>
  <c r="D2180" i="39"/>
  <c r="F2182" i="39"/>
  <c r="G2182" i="39" s="1"/>
  <c r="D2184" i="39"/>
  <c r="F2186" i="39"/>
  <c r="G2186" i="39" s="1"/>
  <c r="D2188" i="39"/>
  <c r="F2190" i="39"/>
  <c r="G2190" i="39" s="1"/>
  <c r="D2192" i="39"/>
  <c r="F2194" i="39"/>
  <c r="G2194" i="39" s="1"/>
  <c r="D2196" i="39"/>
  <c r="F2198" i="39"/>
  <c r="G2198" i="39" s="1"/>
  <c r="D2200" i="39"/>
  <c r="F2202" i="39"/>
  <c r="G2202" i="39" s="1"/>
  <c r="D2204" i="39"/>
  <c r="F2206" i="39"/>
  <c r="G2206" i="39" s="1"/>
  <c r="D2208" i="39"/>
  <c r="F2210" i="39"/>
  <c r="G2210" i="39" s="1"/>
  <c r="D2212" i="39"/>
  <c r="F2214" i="39"/>
  <c r="G2214" i="39" s="1"/>
  <c r="D2216" i="39"/>
  <c r="D2218" i="39"/>
  <c r="G2218" i="39"/>
  <c r="D2219" i="39"/>
  <c r="D2224" i="39"/>
  <c r="E2225" i="39"/>
  <c r="G2225" i="39"/>
  <c r="E2230" i="39"/>
  <c r="E2233" i="39"/>
  <c r="G2233" i="39"/>
  <c r="D2233" i="39"/>
  <c r="H2248" i="39"/>
  <c r="D2248" i="39"/>
  <c r="E2259" i="39"/>
  <c r="F2259" i="39"/>
  <c r="H2259" i="39" s="1"/>
  <c r="D2259" i="39"/>
  <c r="G2267" i="39"/>
  <c r="E2267" i="39"/>
  <c r="F2267" i="39"/>
  <c r="H2267" i="39" s="1"/>
  <c r="D2267" i="39"/>
  <c r="G2283" i="39"/>
  <c r="E2283" i="39"/>
  <c r="F2283" i="39"/>
  <c r="H2283" i="39" s="1"/>
  <c r="D2283" i="39"/>
  <c r="E2300" i="39"/>
  <c r="E2316" i="39"/>
  <c r="E2301" i="39"/>
  <c r="G2301" i="39"/>
  <c r="F2301" i="39"/>
  <c r="H2301" i="39" s="1"/>
  <c r="D2301" i="39"/>
  <c r="E2317" i="39"/>
  <c r="F2317" i="39"/>
  <c r="H2317" i="39" s="1"/>
  <c r="D2317" i="39"/>
  <c r="F2116" i="39"/>
  <c r="H2116" i="39" s="1"/>
  <c r="F2120" i="39"/>
  <c r="H2120" i="39" s="1"/>
  <c r="F2124" i="39"/>
  <c r="H2124" i="39" s="1"/>
  <c r="F2128" i="39"/>
  <c r="H2128" i="39" s="1"/>
  <c r="F2132" i="39"/>
  <c r="H2132" i="39" s="1"/>
  <c r="F2136" i="39"/>
  <c r="H2136" i="39" s="1"/>
  <c r="F2140" i="39"/>
  <c r="H2140" i="39" s="1"/>
  <c r="F2144" i="39"/>
  <c r="H2144" i="39" s="1"/>
  <c r="F2148" i="39"/>
  <c r="H2148" i="39" s="1"/>
  <c r="F2152" i="39"/>
  <c r="H2152" i="39" s="1"/>
  <c r="F2156" i="39"/>
  <c r="H2156" i="39" s="1"/>
  <c r="F2160" i="39"/>
  <c r="H2160" i="39" s="1"/>
  <c r="F2164" i="39"/>
  <c r="H2164" i="39" s="1"/>
  <c r="F2168" i="39"/>
  <c r="H2168" i="39" s="1"/>
  <c r="F2172" i="39"/>
  <c r="H2172" i="39" s="1"/>
  <c r="F2176" i="39"/>
  <c r="H2176" i="39" s="1"/>
  <c r="F2180" i="39"/>
  <c r="H2180" i="39" s="1"/>
  <c r="F2184" i="39"/>
  <c r="H2184" i="39" s="1"/>
  <c r="F2188" i="39"/>
  <c r="H2188" i="39" s="1"/>
  <c r="F2192" i="39"/>
  <c r="H2192" i="39" s="1"/>
  <c r="F2196" i="39"/>
  <c r="H2196" i="39" s="1"/>
  <c r="F2200" i="39"/>
  <c r="H2200" i="39" s="1"/>
  <c r="F2204" i="39"/>
  <c r="H2204" i="39" s="1"/>
  <c r="F2208" i="39"/>
  <c r="H2208" i="39" s="1"/>
  <c r="F2212" i="39"/>
  <c r="H2212" i="39" s="1"/>
  <c r="F2216" i="39"/>
  <c r="H2216" i="39" s="1"/>
  <c r="G2219" i="39"/>
  <c r="E2221" i="39"/>
  <c r="G2221" i="39"/>
  <c r="D2232" i="39"/>
  <c r="E2235" i="39"/>
  <c r="F2235" i="39"/>
  <c r="H2235" i="39" s="1"/>
  <c r="G2239" i="39"/>
  <c r="E2239" i="39"/>
  <c r="E2246" i="39"/>
  <c r="E2249" i="39"/>
  <c r="G2249" i="39"/>
  <c r="D2249" i="39"/>
  <c r="E2257" i="39"/>
  <c r="G2257" i="39"/>
  <c r="D2257" i="39"/>
  <c r="H2264" i="39"/>
  <c r="E2275" i="39"/>
  <c r="F2275" i="39"/>
  <c r="H2275" i="39" s="1"/>
  <c r="D2275" i="39"/>
  <c r="R2288" i="39"/>
  <c r="Q2287" i="39"/>
  <c r="H2292" i="39"/>
  <c r="E2292" i="39"/>
  <c r="E2308" i="39"/>
  <c r="E2324" i="39"/>
  <c r="H2228" i="39"/>
  <c r="D2228" i="39"/>
  <c r="E2229" i="39"/>
  <c r="G2229" i="39"/>
  <c r="D2236" i="39"/>
  <c r="E2237" i="39"/>
  <c r="G2237" i="39"/>
  <c r="D2244" i="39"/>
  <c r="E2245" i="39"/>
  <c r="G2245" i="39"/>
  <c r="R2250" i="39"/>
  <c r="Q2249" i="39"/>
  <c r="G2255" i="39"/>
  <c r="E2255" i="39"/>
  <c r="D2260" i="39"/>
  <c r="G2263" i="39"/>
  <c r="E2263" i="39"/>
  <c r="E2264" i="39"/>
  <c r="D2268" i="39"/>
  <c r="G2271" i="39"/>
  <c r="E2271" i="39"/>
  <c r="D2276" i="39"/>
  <c r="G2279" i="39"/>
  <c r="E2279" i="39"/>
  <c r="D2284" i="39"/>
  <c r="E2289" i="39"/>
  <c r="G2289" i="39"/>
  <c r="E2297" i="39"/>
  <c r="G2297" i="39"/>
  <c r="E2305" i="39"/>
  <c r="G2305" i="39"/>
  <c r="E2313" i="39"/>
  <c r="G2313" i="39"/>
  <c r="E2321" i="39"/>
  <c r="G2321" i="39"/>
  <c r="D2330" i="39"/>
  <c r="G2331" i="39"/>
  <c r="E2331" i="39"/>
  <c r="D2336" i="39"/>
  <c r="D2338" i="39"/>
  <c r="G2339" i="39"/>
  <c r="E2339" i="39"/>
  <c r="D2344" i="39"/>
  <c r="D2346" i="39"/>
  <c r="G2347" i="39"/>
  <c r="E2347" i="39"/>
  <c r="D2352" i="39"/>
  <c r="E2354" i="39"/>
  <c r="F2354" i="39"/>
  <c r="G2354" i="39" s="1"/>
  <c r="D2357" i="39"/>
  <c r="E2357" i="39"/>
  <c r="G2357" i="39"/>
  <c r="D2252" i="39"/>
  <c r="E2253" i="39"/>
  <c r="G2253" i="39"/>
  <c r="E2261" i="39"/>
  <c r="G2261" i="39"/>
  <c r="E2269" i="39"/>
  <c r="G2269" i="39"/>
  <c r="E2277" i="39"/>
  <c r="G2277" i="39"/>
  <c r="E2285" i="39"/>
  <c r="G2285" i="39"/>
  <c r="G2287" i="39"/>
  <c r="E2287" i="39"/>
  <c r="D2292" i="39"/>
  <c r="D2294" i="39"/>
  <c r="G2295" i="39"/>
  <c r="E2295" i="39"/>
  <c r="D2300" i="39"/>
  <c r="D2302" i="39"/>
  <c r="G2303" i="39"/>
  <c r="E2303" i="39"/>
  <c r="D2308" i="39"/>
  <c r="D2310" i="39"/>
  <c r="G2311" i="39"/>
  <c r="E2311" i="39"/>
  <c r="D2316" i="39"/>
  <c r="D2318" i="39"/>
  <c r="G2319" i="39"/>
  <c r="E2319" i="39"/>
  <c r="D2324" i="39"/>
  <c r="D2326" i="39"/>
  <c r="G2327" i="39"/>
  <c r="E2327" i="39"/>
  <c r="E2329" i="39"/>
  <c r="G2329" i="39"/>
  <c r="E2337" i="39"/>
  <c r="G2337" i="39"/>
  <c r="E2345" i="39"/>
  <c r="G2345" i="39"/>
  <c r="D2353" i="39"/>
  <c r="F2353" i="39"/>
  <c r="G2353" i="39" s="1"/>
  <c r="H2354" i="39"/>
  <c r="G2360" i="39"/>
  <c r="E2360" i="39"/>
  <c r="D2360" i="39"/>
  <c r="R2330" i="39"/>
  <c r="Q2329" i="39"/>
  <c r="D2332" i="39"/>
  <c r="D2334" i="39"/>
  <c r="G2335" i="39"/>
  <c r="E2335" i="39"/>
  <c r="E2336" i="39"/>
  <c r="D2340" i="39"/>
  <c r="D2342" i="39"/>
  <c r="G2343" i="39"/>
  <c r="E2343" i="39"/>
  <c r="E2344" i="39"/>
  <c r="D2348" i="39"/>
  <c r="D2350" i="39"/>
  <c r="G2351" i="39"/>
  <c r="E2351" i="39"/>
  <c r="E2352" i="39"/>
  <c r="G2356" i="39"/>
  <c r="E2356" i="39"/>
  <c r="E2368" i="39"/>
  <c r="D2368" i="39"/>
  <c r="F2368" i="39"/>
  <c r="H2368" i="39" s="1"/>
  <c r="E2265" i="39"/>
  <c r="G2265" i="39"/>
  <c r="E2273" i="39"/>
  <c r="G2273" i="39"/>
  <c r="E2281" i="39"/>
  <c r="G2281" i="39"/>
  <c r="D2290" i="39"/>
  <c r="G2291" i="39"/>
  <c r="E2291" i="39"/>
  <c r="D2298" i="39"/>
  <c r="G2299" i="39"/>
  <c r="E2299" i="39"/>
  <c r="D2306" i="39"/>
  <c r="G2307" i="39"/>
  <c r="E2307" i="39"/>
  <c r="D2314" i="39"/>
  <c r="G2315" i="39"/>
  <c r="E2315" i="39"/>
  <c r="D2322" i="39"/>
  <c r="G2323" i="39"/>
  <c r="E2323" i="39"/>
  <c r="D2329" i="39"/>
  <c r="E2333" i="39"/>
  <c r="G2333" i="39"/>
  <c r="D2337" i="39"/>
  <c r="E2341" i="39"/>
  <c r="G2341" i="39"/>
  <c r="D2345" i="39"/>
  <c r="E2349" i="39"/>
  <c r="G2349" i="39"/>
  <c r="E2353" i="39"/>
  <c r="H2359" i="39"/>
  <c r="F2360" i="39"/>
  <c r="H2360" i="39" s="1"/>
  <c r="H2375" i="39"/>
  <c r="F2220" i="39"/>
  <c r="G2220" i="39" s="1"/>
  <c r="D2222" i="39"/>
  <c r="F2224" i="39"/>
  <c r="G2224" i="39" s="1"/>
  <c r="D2226" i="39"/>
  <c r="F2228" i="39"/>
  <c r="G2228" i="39" s="1"/>
  <c r="D2230" i="39"/>
  <c r="F2232" i="39"/>
  <c r="G2232" i="39" s="1"/>
  <c r="D2234" i="39"/>
  <c r="F2236" i="39"/>
  <c r="G2236" i="39" s="1"/>
  <c r="D2238" i="39"/>
  <c r="F2240" i="39"/>
  <c r="G2240" i="39" s="1"/>
  <c r="D2242" i="39"/>
  <c r="F2244" i="39"/>
  <c r="G2244" i="39" s="1"/>
  <c r="D2246" i="39"/>
  <c r="F2248" i="39"/>
  <c r="G2248" i="39" s="1"/>
  <c r="D2250" i="39"/>
  <c r="F2252" i="39"/>
  <c r="G2252" i="39" s="1"/>
  <c r="D2254" i="39"/>
  <c r="F2256" i="39"/>
  <c r="G2256" i="39" s="1"/>
  <c r="D2258" i="39"/>
  <c r="F2260" i="39"/>
  <c r="G2260" i="39" s="1"/>
  <c r="D2262" i="39"/>
  <c r="F2264" i="39"/>
  <c r="G2264" i="39" s="1"/>
  <c r="D2266" i="39"/>
  <c r="F2268" i="39"/>
  <c r="G2268" i="39" s="1"/>
  <c r="D2270" i="39"/>
  <c r="F2272" i="39"/>
  <c r="G2272" i="39" s="1"/>
  <c r="D2274" i="39"/>
  <c r="F2276" i="39"/>
  <c r="G2276" i="39" s="1"/>
  <c r="D2278" i="39"/>
  <c r="F2280" i="39"/>
  <c r="G2280" i="39" s="1"/>
  <c r="D2282" i="39"/>
  <c r="F2284" i="39"/>
  <c r="G2284" i="39" s="1"/>
  <c r="D2286" i="39"/>
  <c r="F2288" i="39"/>
  <c r="G2288" i="39" s="1"/>
  <c r="F2292" i="39"/>
  <c r="G2292" i="39" s="1"/>
  <c r="F2296" i="39"/>
  <c r="G2296" i="39" s="1"/>
  <c r="F2300" i="39"/>
  <c r="G2300" i="39" s="1"/>
  <c r="F2304" i="39"/>
  <c r="G2304" i="39" s="1"/>
  <c r="F2308" i="39"/>
  <c r="G2308" i="39" s="1"/>
  <c r="F2312" i="39"/>
  <c r="G2312" i="39" s="1"/>
  <c r="F2316" i="39"/>
  <c r="G2316" i="39" s="1"/>
  <c r="F2320" i="39"/>
  <c r="G2320" i="39" s="1"/>
  <c r="F2324" i="39"/>
  <c r="G2324" i="39" s="1"/>
  <c r="F2328" i="39"/>
  <c r="G2328" i="39" s="1"/>
  <c r="F2332" i="39"/>
  <c r="G2332" i="39" s="1"/>
  <c r="F2336" i="39"/>
  <c r="G2336" i="39" s="1"/>
  <c r="F2340" i="39"/>
  <c r="G2340" i="39" s="1"/>
  <c r="F2344" i="39"/>
  <c r="G2344" i="39" s="1"/>
  <c r="F2348" i="39"/>
  <c r="G2348" i="39" s="1"/>
  <c r="F2352" i="39"/>
  <c r="G2352" i="39" s="1"/>
  <c r="H2353" i="39"/>
  <c r="E2364" i="39"/>
  <c r="D2364" i="39"/>
  <c r="H2381" i="39"/>
  <c r="G2396" i="39"/>
  <c r="F2222" i="39"/>
  <c r="G2222" i="39" s="1"/>
  <c r="F2226" i="39"/>
  <c r="G2226" i="39" s="1"/>
  <c r="F2230" i="39"/>
  <c r="G2230" i="39" s="1"/>
  <c r="F2234" i="39"/>
  <c r="G2234" i="39" s="1"/>
  <c r="F2238" i="39"/>
  <c r="G2238" i="39" s="1"/>
  <c r="F2242" i="39"/>
  <c r="G2242" i="39" s="1"/>
  <c r="F2246" i="39"/>
  <c r="G2246" i="39" s="1"/>
  <c r="F2250" i="39"/>
  <c r="G2250" i="39" s="1"/>
  <c r="F2254" i="39"/>
  <c r="G2254" i="39" s="1"/>
  <c r="F2258" i="39"/>
  <c r="G2258" i="39" s="1"/>
  <c r="F2262" i="39"/>
  <c r="G2262" i="39" s="1"/>
  <c r="F2266" i="39"/>
  <c r="G2266" i="39" s="1"/>
  <c r="F2270" i="39"/>
  <c r="G2270" i="39" s="1"/>
  <c r="F2274" i="39"/>
  <c r="G2274" i="39" s="1"/>
  <c r="F2278" i="39"/>
  <c r="G2278" i="39" s="1"/>
  <c r="F2282" i="39"/>
  <c r="G2282" i="39" s="1"/>
  <c r="F2286" i="39"/>
  <c r="G2286" i="39" s="1"/>
  <c r="F2290" i="39"/>
  <c r="G2290" i="39" s="1"/>
  <c r="F2294" i="39"/>
  <c r="G2294" i="39" s="1"/>
  <c r="F2298" i="39"/>
  <c r="G2298" i="39" s="1"/>
  <c r="F2302" i="39"/>
  <c r="G2302" i="39" s="1"/>
  <c r="F2306" i="39"/>
  <c r="G2306" i="39" s="1"/>
  <c r="F2310" i="39"/>
  <c r="G2310" i="39" s="1"/>
  <c r="F2314" i="39"/>
  <c r="G2314" i="39" s="1"/>
  <c r="F2318" i="39"/>
  <c r="G2318" i="39" s="1"/>
  <c r="F2322" i="39"/>
  <c r="G2322" i="39" s="1"/>
  <c r="F2326" i="39"/>
  <c r="G2326" i="39" s="1"/>
  <c r="F2330" i="39"/>
  <c r="G2330" i="39" s="1"/>
  <c r="F2334" i="39"/>
  <c r="G2334" i="39" s="1"/>
  <c r="F2338" i="39"/>
  <c r="G2338" i="39" s="1"/>
  <c r="F2342" i="39"/>
  <c r="G2342" i="39" s="1"/>
  <c r="F2346" i="39"/>
  <c r="G2346" i="39" s="1"/>
  <c r="F2350" i="39"/>
  <c r="G2350" i="39" s="1"/>
  <c r="H2357" i="39"/>
  <c r="D2361" i="39"/>
  <c r="F2364" i="39"/>
  <c r="H2364" i="39" s="1"/>
  <c r="H2365" i="39"/>
  <c r="R2369" i="39"/>
  <c r="Q2368" i="39"/>
  <c r="D2369" i="39"/>
  <c r="H2373" i="39"/>
  <c r="G2404" i="39"/>
  <c r="R2410" i="39"/>
  <c r="Q2409" i="39"/>
  <c r="H2410" i="39"/>
  <c r="F2358" i="39"/>
  <c r="E2361" i="39"/>
  <c r="F2362" i="39"/>
  <c r="E2365" i="39"/>
  <c r="F2366" i="39"/>
  <c r="H2366" i="39" s="1"/>
  <c r="E2369" i="39"/>
  <c r="F2370" i="39"/>
  <c r="D2372" i="39"/>
  <c r="E2373" i="39"/>
  <c r="F2374" i="39"/>
  <c r="D2376" i="39"/>
  <c r="E2377" i="39"/>
  <c r="F2378" i="39"/>
  <c r="D2380" i="39"/>
  <c r="E2381" i="39"/>
  <c r="F2382" i="39"/>
  <c r="D2384" i="39"/>
  <c r="E2385" i="39"/>
  <c r="F2386" i="39"/>
  <c r="D2388" i="39"/>
  <c r="E2389" i="39"/>
  <c r="F2390" i="39"/>
  <c r="D2392" i="39"/>
  <c r="E2393" i="39"/>
  <c r="F2394" i="39"/>
  <c r="D2396" i="39"/>
  <c r="E2397" i="39"/>
  <c r="F2398" i="39"/>
  <c r="D2400" i="39"/>
  <c r="E2401" i="39"/>
  <c r="F2402" i="39"/>
  <c r="D2404" i="39"/>
  <c r="E2405" i="39"/>
  <c r="F2406" i="39"/>
  <c r="D2408" i="39"/>
  <c r="E2409" i="39"/>
  <c r="F2410" i="39"/>
  <c r="G2410" i="39" s="1"/>
  <c r="F2412" i="39"/>
  <c r="H2412" i="39" s="1"/>
  <c r="H2413" i="39"/>
  <c r="D2415" i="39"/>
  <c r="H2430" i="39"/>
  <c r="F2441" i="39"/>
  <c r="D2359" i="39"/>
  <c r="F2361" i="39"/>
  <c r="G2361" i="39" s="1"/>
  <c r="D2363" i="39"/>
  <c r="F2365" i="39"/>
  <c r="G2365" i="39" s="1"/>
  <c r="D2367" i="39"/>
  <c r="F2369" i="39"/>
  <c r="G2369" i="39" s="1"/>
  <c r="D2371" i="39"/>
  <c r="E2372" i="39"/>
  <c r="F2373" i="39"/>
  <c r="G2373" i="39" s="1"/>
  <c r="E2376" i="39"/>
  <c r="F2377" i="39"/>
  <c r="G2377" i="39" s="1"/>
  <c r="E2380" i="39"/>
  <c r="F2381" i="39"/>
  <c r="G2381" i="39" s="1"/>
  <c r="D2383" i="39"/>
  <c r="E2384" i="39"/>
  <c r="F2385" i="39"/>
  <c r="G2385" i="39" s="1"/>
  <c r="D2387" i="39"/>
  <c r="E2388" i="39"/>
  <c r="F2389" i="39"/>
  <c r="G2389" i="39" s="1"/>
  <c r="D2391" i="39"/>
  <c r="E2392" i="39"/>
  <c r="F2393" i="39"/>
  <c r="G2393" i="39" s="1"/>
  <c r="E2396" i="39"/>
  <c r="F2397" i="39"/>
  <c r="G2397" i="39" s="1"/>
  <c r="E2400" i="39"/>
  <c r="F2401" i="39"/>
  <c r="G2401" i="39" s="1"/>
  <c r="E2404" i="39"/>
  <c r="F2405" i="39"/>
  <c r="G2405" i="39" s="1"/>
  <c r="E2408" i="39"/>
  <c r="Q2408" i="39"/>
  <c r="F2409" i="39"/>
  <c r="H2409" i="39" s="1"/>
  <c r="E2414" i="39"/>
  <c r="D2414" i="39"/>
  <c r="F2372" i="39"/>
  <c r="H2372" i="39" s="1"/>
  <c r="F2376" i="39"/>
  <c r="H2376" i="39" s="1"/>
  <c r="F2380" i="39"/>
  <c r="H2380" i="39" s="1"/>
  <c r="F2384" i="39"/>
  <c r="H2384" i="39" s="1"/>
  <c r="F2388" i="39"/>
  <c r="H2388" i="39" s="1"/>
  <c r="F2392" i="39"/>
  <c r="H2392" i="39" s="1"/>
  <c r="F2396" i="39"/>
  <c r="H2396" i="39" s="1"/>
  <c r="F2400" i="39"/>
  <c r="H2400" i="39" s="1"/>
  <c r="F2404" i="39"/>
  <c r="H2404" i="39" s="1"/>
  <c r="F2408" i="39"/>
  <c r="H2408" i="39" s="1"/>
  <c r="D2410" i="39"/>
  <c r="D2412" i="39"/>
  <c r="H2414" i="39"/>
  <c r="E2417" i="39"/>
  <c r="D2417" i="39"/>
  <c r="G2417" i="39"/>
  <c r="E2421" i="39"/>
  <c r="D2421" i="39"/>
  <c r="G2421" i="39"/>
  <c r="E2425" i="39"/>
  <c r="D2425" i="39"/>
  <c r="G2425" i="39"/>
  <c r="E2429" i="39"/>
  <c r="D2429" i="39"/>
  <c r="G2429" i="39"/>
  <c r="E2433" i="39"/>
  <c r="D2433" i="39"/>
  <c r="G2433" i="39"/>
  <c r="E2437" i="39"/>
  <c r="D2437" i="39"/>
  <c r="G2437" i="39"/>
  <c r="E2441" i="39"/>
  <c r="D2441" i="39"/>
  <c r="G2441" i="39"/>
  <c r="E2444" i="39"/>
  <c r="D2444" i="39"/>
  <c r="F2444" i="39"/>
  <c r="G2444" i="39" s="1"/>
  <c r="F2355" i="39"/>
  <c r="G2355" i="39" s="1"/>
  <c r="F2359" i="39"/>
  <c r="G2359" i="39" s="1"/>
  <c r="F2363" i="39"/>
  <c r="G2363" i="39" s="1"/>
  <c r="F2367" i="39"/>
  <c r="G2367" i="39" s="1"/>
  <c r="F2371" i="39"/>
  <c r="G2371" i="39" s="1"/>
  <c r="F2375" i="39"/>
  <c r="G2375" i="39" s="1"/>
  <c r="F2379" i="39"/>
  <c r="G2379" i="39" s="1"/>
  <c r="F2383" i="39"/>
  <c r="G2383" i="39" s="1"/>
  <c r="F2387" i="39"/>
  <c r="G2387" i="39" s="1"/>
  <c r="F2391" i="39"/>
  <c r="G2391" i="39" s="1"/>
  <c r="F2395" i="39"/>
  <c r="G2395" i="39" s="1"/>
  <c r="F2399" i="39"/>
  <c r="G2399" i="39" s="1"/>
  <c r="F2403" i="39"/>
  <c r="G2403" i="39" s="1"/>
  <c r="F2407" i="39"/>
  <c r="F2411" i="39"/>
  <c r="E2412" i="39"/>
  <c r="D2413" i="39"/>
  <c r="G2413" i="39"/>
  <c r="F2414" i="39"/>
  <c r="G2414" i="39" s="1"/>
  <c r="H2417" i="39"/>
  <c r="H2421" i="39"/>
  <c r="H2425" i="39"/>
  <c r="H2429" i="39"/>
  <c r="H2433" i="39"/>
  <c r="H2437" i="39"/>
  <c r="H2441" i="39"/>
  <c r="R2448" i="39"/>
  <c r="Q2447" i="39"/>
  <c r="F2416" i="39"/>
  <c r="H2416" i="39" s="1"/>
  <c r="D2418" i="39"/>
  <c r="E2419" i="39"/>
  <c r="F2420" i="39"/>
  <c r="D2422" i="39"/>
  <c r="E2423" i="39"/>
  <c r="F2424" i="39"/>
  <c r="H2424" i="39" s="1"/>
  <c r="D2426" i="39"/>
  <c r="F2428" i="39"/>
  <c r="H2428" i="39" s="1"/>
  <c r="D2430" i="39"/>
  <c r="F2432" i="39"/>
  <c r="H2432" i="39" s="1"/>
  <c r="D2434" i="39"/>
  <c r="F2436" i="39"/>
  <c r="H2436" i="39" s="1"/>
  <c r="D2438" i="39"/>
  <c r="F2440" i="39"/>
  <c r="H2440" i="39" s="1"/>
  <c r="D2442" i="39"/>
  <c r="H2444" i="39"/>
  <c r="D2447" i="39"/>
  <c r="F2448" i="39"/>
  <c r="G2448" i="39" s="1"/>
  <c r="G2450" i="39"/>
  <c r="E2451" i="39"/>
  <c r="E2452" i="39"/>
  <c r="D2452" i="39"/>
  <c r="D2455" i="39"/>
  <c r="F2456" i="39"/>
  <c r="G2456" i="39" s="1"/>
  <c r="H2457" i="39"/>
  <c r="D2457" i="39"/>
  <c r="E2457" i="39"/>
  <c r="F2460" i="39"/>
  <c r="G2460" i="39" s="1"/>
  <c r="H2461" i="39"/>
  <c r="D2461" i="39"/>
  <c r="E2471" i="39"/>
  <c r="F2415" i="39"/>
  <c r="E2418" i="39"/>
  <c r="F2419" i="39"/>
  <c r="E2422" i="39"/>
  <c r="F2423" i="39"/>
  <c r="E2426" i="39"/>
  <c r="F2427" i="39"/>
  <c r="E2430" i="39"/>
  <c r="F2431" i="39"/>
  <c r="E2434" i="39"/>
  <c r="F2435" i="39"/>
  <c r="E2438" i="39"/>
  <c r="F2439" i="39"/>
  <c r="E2442" i="39"/>
  <c r="D2443" i="39"/>
  <c r="G2443" i="39"/>
  <c r="H2447" i="39"/>
  <c r="D2449" i="39"/>
  <c r="H2452" i="39"/>
  <c r="E2472" i="39"/>
  <c r="F2472" i="39"/>
  <c r="H2472" i="39" s="1"/>
  <c r="D2472" i="39"/>
  <c r="F2418" i="39"/>
  <c r="G2418" i="39" s="1"/>
  <c r="F2422" i="39"/>
  <c r="G2422" i="39" s="1"/>
  <c r="F2426" i="39"/>
  <c r="G2426" i="39" s="1"/>
  <c r="F2430" i="39"/>
  <c r="G2430" i="39" s="1"/>
  <c r="F2434" i="39"/>
  <c r="G2434" i="39" s="1"/>
  <c r="F2438" i="39"/>
  <c r="G2438" i="39" s="1"/>
  <c r="F2442" i="39"/>
  <c r="G2442" i="39" s="1"/>
  <c r="H2443" i="39"/>
  <c r="E2448" i="39"/>
  <c r="D2448" i="39"/>
  <c r="D2451" i="39"/>
  <c r="G2451" i="39"/>
  <c r="E2456" i="39"/>
  <c r="D2456" i="39"/>
  <c r="H2459" i="39"/>
  <c r="E2460" i="39"/>
  <c r="D2460" i="39"/>
  <c r="E2463" i="39"/>
  <c r="D2479" i="39"/>
  <c r="E2479" i="39"/>
  <c r="F2447" i="39"/>
  <c r="G2447" i="39" s="1"/>
  <c r="H2448" i="39"/>
  <c r="H2451" i="39"/>
  <c r="G2452" i="39"/>
  <c r="F2455" i="39"/>
  <c r="H2455" i="39" s="1"/>
  <c r="H2460" i="39"/>
  <c r="F2461" i="39"/>
  <c r="G2461" i="39" s="1"/>
  <c r="E2464" i="39"/>
  <c r="G2464" i="39"/>
  <c r="F2464" i="39"/>
  <c r="H2464" i="39" s="1"/>
  <c r="D2464" i="39"/>
  <c r="E2480" i="39"/>
  <c r="G2480" i="39"/>
  <c r="F2480" i="39"/>
  <c r="H2480" i="39" s="1"/>
  <c r="D2480" i="39"/>
  <c r="E2445" i="39"/>
  <c r="Q2445" i="39"/>
  <c r="F2446" i="39"/>
  <c r="H2446" i="39" s="1"/>
  <c r="E2449" i="39"/>
  <c r="F2450" i="39"/>
  <c r="H2450" i="39" s="1"/>
  <c r="E2453" i="39"/>
  <c r="F2454" i="39"/>
  <c r="H2454" i="39" s="1"/>
  <c r="F2458" i="39"/>
  <c r="H2458" i="39" s="1"/>
  <c r="G2459" i="39"/>
  <c r="E2461" i="39"/>
  <c r="E2468" i="39"/>
  <c r="G2468" i="39"/>
  <c r="E2476" i="39"/>
  <c r="G2476" i="39"/>
  <c r="E2485" i="39"/>
  <c r="E2489" i="39"/>
  <c r="E2493" i="39"/>
  <c r="E2501" i="39"/>
  <c r="F2445" i="39"/>
  <c r="F2449" i="39"/>
  <c r="G2449" i="39" s="1"/>
  <c r="F2453" i="39"/>
  <c r="G2453" i="39" s="1"/>
  <c r="F2457" i="39"/>
  <c r="G2457" i="39" s="1"/>
  <c r="D2459" i="39"/>
  <c r="D2463" i="39"/>
  <c r="G2466" i="39"/>
  <c r="E2466" i="39"/>
  <c r="E2467" i="39"/>
  <c r="D2471" i="39"/>
  <c r="G2474" i="39"/>
  <c r="E2474" i="39"/>
  <c r="E2475" i="39"/>
  <c r="G2482" i="39"/>
  <c r="E2482" i="39"/>
  <c r="E2484" i="39"/>
  <c r="G2484" i="39"/>
  <c r="G2486" i="39"/>
  <c r="E2486" i="39"/>
  <c r="E2502" i="39"/>
  <c r="D2502" i="39"/>
  <c r="F2502" i="39"/>
  <c r="H2502" i="39" s="1"/>
  <c r="R2485" i="39"/>
  <c r="Q2484" i="39"/>
  <c r="D2487" i="39"/>
  <c r="E2509" i="39"/>
  <c r="F2459" i="39"/>
  <c r="G2462" i="39"/>
  <c r="E2462" i="39"/>
  <c r="G2470" i="39"/>
  <c r="E2470" i="39"/>
  <c r="G2478" i="39"/>
  <c r="E2478" i="39"/>
  <c r="D2484" i="39"/>
  <c r="D2486" i="39"/>
  <c r="E2487" i="39"/>
  <c r="E2490" i="39"/>
  <c r="F2490" i="39"/>
  <c r="H2490" i="39" s="1"/>
  <c r="E2494" i="39"/>
  <c r="D2494" i="39"/>
  <c r="F2494" i="39"/>
  <c r="H2494" i="39" s="1"/>
  <c r="E2510" i="39"/>
  <c r="D2510" i="39"/>
  <c r="F2510" i="39"/>
  <c r="H2510" i="39" s="1"/>
  <c r="E2488" i="39"/>
  <c r="G2488" i="39"/>
  <c r="D2495" i="39"/>
  <c r="E2496" i="39"/>
  <c r="G2496" i="39"/>
  <c r="D2503" i="39"/>
  <c r="E2504" i="39"/>
  <c r="G2504" i="39"/>
  <c r="E2512" i="39"/>
  <c r="G2512" i="39"/>
  <c r="H2522" i="39"/>
  <c r="F2522" i="39"/>
  <c r="G2522" i="39" s="1"/>
  <c r="E2518" i="39"/>
  <c r="F2518" i="39"/>
  <c r="G2518" i="39" s="1"/>
  <c r="H2530" i="39"/>
  <c r="F2530" i="39"/>
  <c r="G2530" i="39" s="1"/>
  <c r="E2549" i="39"/>
  <c r="F2549" i="39"/>
  <c r="H2549" i="39" s="1"/>
  <c r="D2549" i="39"/>
  <c r="D2589" i="39"/>
  <c r="D2488" i="39"/>
  <c r="D2491" i="39"/>
  <c r="E2492" i="39"/>
  <c r="G2492" i="39"/>
  <c r="D2496" i="39"/>
  <c r="D2499" i="39"/>
  <c r="E2500" i="39"/>
  <c r="G2500" i="39"/>
  <c r="D2504" i="39"/>
  <c r="D2507" i="39"/>
  <c r="E2508" i="39"/>
  <c r="G2508" i="39"/>
  <c r="D2512" i="39"/>
  <c r="D2515" i="39"/>
  <c r="E2516" i="39"/>
  <c r="G2516" i="39"/>
  <c r="D2517" i="39"/>
  <c r="F2517" i="39"/>
  <c r="G2517" i="39" s="1"/>
  <c r="H2518" i="39"/>
  <c r="F2538" i="39"/>
  <c r="G2538" i="39" s="1"/>
  <c r="G2498" i="39"/>
  <c r="E2498" i="39"/>
  <c r="G2506" i="39"/>
  <c r="E2506" i="39"/>
  <c r="H2513" i="39"/>
  <c r="G2514" i="39"/>
  <c r="E2514" i="39"/>
  <c r="D2518" i="39"/>
  <c r="R2523" i="39"/>
  <c r="Q2522" i="39"/>
  <c r="E2557" i="39"/>
  <c r="D2557" i="39"/>
  <c r="F2557" i="39"/>
  <c r="G2557" i="39" s="1"/>
  <c r="F2463" i="39"/>
  <c r="G2463" i="39" s="1"/>
  <c r="D2465" i="39"/>
  <c r="F2467" i="39"/>
  <c r="G2467" i="39" s="1"/>
  <c r="D2469" i="39"/>
  <c r="F2471" i="39"/>
  <c r="G2471" i="39" s="1"/>
  <c r="D2473" i="39"/>
  <c r="F2475" i="39"/>
  <c r="G2475" i="39" s="1"/>
  <c r="D2477" i="39"/>
  <c r="F2479" i="39"/>
  <c r="G2479" i="39" s="1"/>
  <c r="D2481" i="39"/>
  <c r="F2483" i="39"/>
  <c r="G2483" i="39" s="1"/>
  <c r="D2485" i="39"/>
  <c r="F2487" i="39"/>
  <c r="G2487" i="39" s="1"/>
  <c r="D2489" i="39"/>
  <c r="F2491" i="39"/>
  <c r="G2491" i="39" s="1"/>
  <c r="D2493" i="39"/>
  <c r="F2495" i="39"/>
  <c r="G2495" i="39" s="1"/>
  <c r="D2497" i="39"/>
  <c r="F2499" i="39"/>
  <c r="G2499" i="39" s="1"/>
  <c r="D2501" i="39"/>
  <c r="F2503" i="39"/>
  <c r="G2503" i="39" s="1"/>
  <c r="D2505" i="39"/>
  <c r="F2507" i="39"/>
  <c r="G2507" i="39" s="1"/>
  <c r="D2509" i="39"/>
  <c r="F2511" i="39"/>
  <c r="G2511" i="39" s="1"/>
  <c r="D2513" i="39"/>
  <c r="F2515" i="39"/>
  <c r="G2515" i="39" s="1"/>
  <c r="H2517" i="39"/>
  <c r="D2521" i="39"/>
  <c r="G2521" i="39"/>
  <c r="Q2521" i="39"/>
  <c r="E2526" i="39"/>
  <c r="D2526" i="39"/>
  <c r="D2529" i="39"/>
  <c r="G2529" i="39"/>
  <c r="E2534" i="39"/>
  <c r="D2534" i="39"/>
  <c r="D2537" i="39"/>
  <c r="G2537" i="39"/>
  <c r="H2521" i="39"/>
  <c r="H2529" i="39"/>
  <c r="H2537" i="39"/>
  <c r="F2465" i="39"/>
  <c r="G2465" i="39" s="1"/>
  <c r="F2469" i="39"/>
  <c r="G2469" i="39" s="1"/>
  <c r="F2473" i="39"/>
  <c r="G2473" i="39" s="1"/>
  <c r="F2477" i="39"/>
  <c r="G2477" i="39" s="1"/>
  <c r="F2481" i="39"/>
  <c r="G2481" i="39" s="1"/>
  <c r="F2485" i="39"/>
  <c r="G2485" i="39" s="1"/>
  <c r="F2489" i="39"/>
  <c r="G2489" i="39" s="1"/>
  <c r="F2493" i="39"/>
  <c r="G2493" i="39" s="1"/>
  <c r="F2497" i="39"/>
  <c r="G2497" i="39" s="1"/>
  <c r="F2501" i="39"/>
  <c r="G2501" i="39" s="1"/>
  <c r="F2505" i="39"/>
  <c r="G2505" i="39" s="1"/>
  <c r="F2509" i="39"/>
  <c r="G2509" i="39" s="1"/>
  <c r="F2513" i="39"/>
  <c r="G2513" i="39" s="1"/>
  <c r="E2521" i="39"/>
  <c r="E2522" i="39"/>
  <c r="D2522" i="39"/>
  <c r="D2525" i="39"/>
  <c r="G2525" i="39"/>
  <c r="F2526" i="39"/>
  <c r="G2526" i="39" s="1"/>
  <c r="E2529" i="39"/>
  <c r="E2530" i="39"/>
  <c r="D2530" i="39"/>
  <c r="D2533" i="39"/>
  <c r="G2533" i="39"/>
  <c r="F2534" i="39"/>
  <c r="G2534" i="39" s="1"/>
  <c r="E2537" i="39"/>
  <c r="E2538" i="39"/>
  <c r="D2538" i="39"/>
  <c r="D2548" i="39"/>
  <c r="E2548" i="39"/>
  <c r="G2547" i="39"/>
  <c r="E2547" i="39"/>
  <c r="H2557" i="39"/>
  <c r="R2558" i="39"/>
  <c r="Q2557" i="39"/>
  <c r="E2584" i="39"/>
  <c r="D2584" i="39"/>
  <c r="F2584" i="39"/>
  <c r="G2584" i="39" s="1"/>
  <c r="F2520" i="39"/>
  <c r="H2520" i="39" s="1"/>
  <c r="F2524" i="39"/>
  <c r="H2524" i="39" s="1"/>
  <c r="F2528" i="39"/>
  <c r="H2528" i="39" s="1"/>
  <c r="F2532" i="39"/>
  <c r="H2532" i="39" s="1"/>
  <c r="E2535" i="39"/>
  <c r="F2536" i="39"/>
  <c r="H2536" i="39" s="1"/>
  <c r="E2539" i="39"/>
  <c r="E2541" i="39"/>
  <c r="D2544" i="39"/>
  <c r="E2545" i="39"/>
  <c r="G2545" i="39"/>
  <c r="E2546" i="39"/>
  <c r="D2552" i="39"/>
  <c r="E2553" i="39"/>
  <c r="G2553" i="39"/>
  <c r="E2554" i="39"/>
  <c r="H2568" i="39"/>
  <c r="D2569" i="39"/>
  <c r="F2569" i="39"/>
  <c r="G2569" i="39" s="1"/>
  <c r="E2569" i="39"/>
  <c r="D2593" i="39"/>
  <c r="F2519" i="39"/>
  <c r="G2519" i="39" s="1"/>
  <c r="F2523" i="39"/>
  <c r="F2527" i="39"/>
  <c r="F2531" i="39"/>
  <c r="F2535" i="39"/>
  <c r="F2539" i="39"/>
  <c r="F2541" i="39"/>
  <c r="H2541" i="39" s="1"/>
  <c r="G2543" i="39"/>
  <c r="E2543" i="39"/>
  <c r="D2547" i="39"/>
  <c r="G2551" i="39"/>
  <c r="E2551" i="39"/>
  <c r="H2560" i="39"/>
  <c r="E2561" i="39"/>
  <c r="D2561" i="39"/>
  <c r="G2561" i="39"/>
  <c r="E2565" i="39"/>
  <c r="D2565" i="39"/>
  <c r="G2565" i="39"/>
  <c r="F2540" i="39"/>
  <c r="G2540" i="39" s="1"/>
  <c r="D2542" i="39"/>
  <c r="F2544" i="39"/>
  <c r="G2544" i="39" s="1"/>
  <c r="D2546" i="39"/>
  <c r="F2548" i="39"/>
  <c r="G2548" i="39" s="1"/>
  <c r="D2550" i="39"/>
  <c r="F2552" i="39"/>
  <c r="G2552" i="39" s="1"/>
  <c r="D2554" i="39"/>
  <c r="E2555" i="39"/>
  <c r="Q2555" i="39"/>
  <c r="F2556" i="39"/>
  <c r="H2556" i="39" s="1"/>
  <c r="D2558" i="39"/>
  <c r="E2559" i="39"/>
  <c r="F2560" i="39"/>
  <c r="G2560" i="39" s="1"/>
  <c r="D2562" i="39"/>
  <c r="E2563" i="39"/>
  <c r="F2564" i="39"/>
  <c r="G2564" i="39" s="1"/>
  <c r="D2566" i="39"/>
  <c r="E2567" i="39"/>
  <c r="F2568" i="39"/>
  <c r="G2568" i="39" s="1"/>
  <c r="H2569" i="39"/>
  <c r="F2570" i="39"/>
  <c r="H2570" i="39" s="1"/>
  <c r="E2576" i="39"/>
  <c r="D2576" i="39"/>
  <c r="E2580" i="39"/>
  <c r="D2580" i="39"/>
  <c r="H2584" i="39"/>
  <c r="E2585" i="39"/>
  <c r="F2555" i="39"/>
  <c r="H2555" i="39" s="1"/>
  <c r="G2556" i="39"/>
  <c r="E2558" i="39"/>
  <c r="F2559" i="39"/>
  <c r="H2559" i="39" s="1"/>
  <c r="E2562" i="39"/>
  <c r="F2563" i="39"/>
  <c r="E2566" i="39"/>
  <c r="F2567" i="39"/>
  <c r="H2567" i="39" s="1"/>
  <c r="G2570" i="39"/>
  <c r="D2571" i="39"/>
  <c r="D2572" i="39"/>
  <c r="G2572" i="39"/>
  <c r="F2542" i="39"/>
  <c r="G2542" i="39" s="1"/>
  <c r="F2546" i="39"/>
  <c r="G2546" i="39" s="1"/>
  <c r="F2550" i="39"/>
  <c r="G2550" i="39" s="1"/>
  <c r="F2554" i="39"/>
  <c r="G2554" i="39" s="1"/>
  <c r="F2558" i="39"/>
  <c r="G2558" i="39" s="1"/>
  <c r="F2562" i="39"/>
  <c r="G2562" i="39" s="1"/>
  <c r="F2566" i="39"/>
  <c r="G2566" i="39" s="1"/>
  <c r="F2576" i="39"/>
  <c r="H2576" i="39" s="1"/>
  <c r="H2577" i="39"/>
  <c r="F2580" i="39"/>
  <c r="H2580" i="39" s="1"/>
  <c r="F2571" i="39"/>
  <c r="D2573" i="39"/>
  <c r="E2574" i="39"/>
  <c r="F2575" i="39"/>
  <c r="D2577" i="39"/>
  <c r="E2578" i="39"/>
  <c r="F2579" i="39"/>
  <c r="G2579" i="39" s="1"/>
  <c r="D2581" i="39"/>
  <c r="E2582" i="39"/>
  <c r="F2583" i="39"/>
  <c r="G2583" i="39" s="1"/>
  <c r="E2573" i="39"/>
  <c r="F2574" i="39"/>
  <c r="E2577" i="39"/>
  <c r="F2578" i="39"/>
  <c r="E2581" i="39"/>
  <c r="F2582" i="39"/>
  <c r="E2588" i="39"/>
  <c r="D2588" i="39"/>
  <c r="G2588" i="39"/>
  <c r="E2592" i="39"/>
  <c r="D2592" i="39"/>
  <c r="G2592" i="39"/>
  <c r="E2596" i="39"/>
  <c r="D2596" i="39"/>
  <c r="G2596" i="39"/>
  <c r="D2597" i="39"/>
  <c r="F2573" i="39"/>
  <c r="G2573" i="39" s="1"/>
  <c r="F2577" i="39"/>
  <c r="G2577" i="39" s="1"/>
  <c r="F2581" i="39"/>
  <c r="G2581" i="39" s="1"/>
  <c r="D2583" i="39"/>
  <c r="H2588" i="39"/>
  <c r="H2592" i="39"/>
  <c r="D2585" i="39"/>
  <c r="E2586" i="39"/>
  <c r="F2587" i="39"/>
  <c r="G2587" i="39" s="1"/>
  <c r="F2591" i="39"/>
  <c r="H2591" i="39" s="1"/>
  <c r="F2595" i="39"/>
  <c r="H2595" i="39" s="1"/>
  <c r="H2596" i="39"/>
  <c r="G2606" i="39"/>
  <c r="F2586" i="39"/>
  <c r="H2586" i="39" s="1"/>
  <c r="E2589" i="39"/>
  <c r="F2590" i="39"/>
  <c r="H2590" i="39" s="1"/>
  <c r="E2593" i="39"/>
  <c r="F2594" i="39"/>
  <c r="H2594" i="39" s="1"/>
  <c r="G2595" i="39"/>
  <c r="D2599" i="39"/>
  <c r="G2599" i="39"/>
  <c r="F2585" i="39"/>
  <c r="G2585" i="39" s="1"/>
  <c r="F2589" i="39"/>
  <c r="G2589" i="39" s="1"/>
  <c r="F2593" i="39"/>
  <c r="G2593" i="39" s="1"/>
  <c r="H2599" i="39"/>
  <c r="E2603" i="39"/>
  <c r="D2603" i="39"/>
  <c r="G2603" i="39"/>
  <c r="E2607" i="39"/>
  <c r="D2607" i="39"/>
  <c r="G2607" i="39"/>
  <c r="E2611" i="39"/>
  <c r="D2611" i="39"/>
  <c r="G2611" i="39"/>
  <c r="E2597" i="39"/>
  <c r="F2598" i="39"/>
  <c r="H2598" i="39" s="1"/>
  <c r="D2600" i="39"/>
  <c r="F2602" i="39"/>
  <c r="H2602" i="39" s="1"/>
  <c r="D2604" i="39"/>
  <c r="F2606" i="39"/>
  <c r="H2606" i="39" s="1"/>
  <c r="D2608" i="39"/>
  <c r="F2610" i="39"/>
  <c r="H2610" i="39" s="1"/>
  <c r="D2612" i="39"/>
  <c r="E2613" i="39"/>
  <c r="F2597" i="39"/>
  <c r="G2597" i="39" s="1"/>
  <c r="E2600" i="39"/>
  <c r="F2601" i="39"/>
  <c r="E2604" i="39"/>
  <c r="F2605" i="39"/>
  <c r="E2608" i="39"/>
  <c r="F2609" i="39"/>
  <c r="E2612" i="39"/>
  <c r="F2613" i="39"/>
  <c r="F2600" i="39"/>
  <c r="G2600" i="39" s="1"/>
  <c r="F2604" i="39"/>
  <c r="G2604" i="39" s="1"/>
  <c r="F2608" i="39"/>
  <c r="G2608" i="39" s="1"/>
  <c r="F2612" i="39"/>
  <c r="G2612" i="39" s="1"/>
  <c r="E451" i="39"/>
  <c r="E471" i="39"/>
  <c r="E475" i="39"/>
  <c r="E477" i="39"/>
  <c r="D482" i="39"/>
  <c r="E507" i="39"/>
  <c r="D21" i="39"/>
  <c r="D82" i="39"/>
  <c r="D184" i="39"/>
  <c r="D195" i="39"/>
  <c r="E221" i="39"/>
  <c r="E510" i="39"/>
  <c r="D514" i="39"/>
  <c r="D54" i="39"/>
  <c r="D127" i="39"/>
  <c r="D129" i="39"/>
  <c r="D131" i="39"/>
  <c r="F132" i="39"/>
  <c r="D133" i="39"/>
  <c r="D135" i="39"/>
  <c r="D137" i="39"/>
  <c r="D139" i="39"/>
  <c r="D234" i="39"/>
  <c r="F245" i="39"/>
  <c r="D279" i="39"/>
  <c r="F282" i="39"/>
  <c r="D326" i="39"/>
  <c r="D330" i="39"/>
  <c r="D342" i="39"/>
  <c r="E346" i="39"/>
  <c r="D414" i="39"/>
  <c r="E455" i="39"/>
  <c r="E459" i="39"/>
  <c r="D550" i="39"/>
  <c r="E164" i="39"/>
  <c r="D172" i="39"/>
  <c r="E178" i="39"/>
  <c r="E442" i="39"/>
  <c r="D446" i="39"/>
  <c r="D485" i="39"/>
  <c r="E486" i="39"/>
  <c r="E487" i="39"/>
  <c r="D489" i="39"/>
  <c r="D493" i="39"/>
  <c r="E494" i="39"/>
  <c r="D497" i="39"/>
  <c r="E498" i="39"/>
  <c r="D500" i="39"/>
  <c r="D501" i="39"/>
  <c r="E502" i="39"/>
  <c r="F503" i="39"/>
  <c r="F504" i="39"/>
  <c r="G504" i="39" s="1"/>
  <c r="E506" i="39"/>
  <c r="E554" i="39"/>
  <c r="D562" i="39"/>
  <c r="E3" i="39"/>
  <c r="D4" i="39"/>
  <c r="E5" i="39"/>
  <c r="D76" i="39"/>
  <c r="D304" i="39"/>
  <c r="F305" i="39"/>
  <c r="D306" i="39"/>
  <c r="F307" i="39"/>
  <c r="D308" i="39"/>
  <c r="D310" i="39"/>
  <c r="D312" i="39"/>
  <c r="D397" i="39"/>
  <c r="E398" i="39"/>
  <c r="D401" i="39"/>
  <c r="E402" i="39"/>
  <c r="D405" i="39"/>
  <c r="E406" i="39"/>
  <c r="D410" i="39"/>
  <c r="D413" i="39"/>
  <c r="D13" i="39"/>
  <c r="D14" i="39"/>
  <c r="E15" i="39"/>
  <c r="D16" i="39"/>
  <c r="E17" i="39"/>
  <c r="D18" i="39"/>
  <c r="D45" i="39"/>
  <c r="D147" i="39"/>
  <c r="D149" i="39"/>
  <c r="D151" i="39"/>
  <c r="D153" i="39"/>
  <c r="D186" i="39"/>
  <c r="D188" i="39"/>
  <c r="D190" i="39"/>
  <c r="E223" i="39"/>
  <c r="E228" i="39"/>
  <c r="D240" i="39"/>
  <c r="D242" i="39"/>
  <c r="D244" i="39"/>
  <c r="F347" i="39"/>
  <c r="E353" i="39"/>
  <c r="F435" i="39"/>
  <c r="E418" i="39"/>
  <c r="F55" i="39"/>
  <c r="D68" i="39"/>
  <c r="D155" i="39"/>
  <c r="F157" i="39"/>
  <c r="D162" i="39"/>
  <c r="E168" i="39"/>
  <c r="E170" i="39"/>
  <c r="D200" i="39"/>
  <c r="E203" i="39"/>
  <c r="E215" i="39"/>
  <c r="E217" i="39"/>
  <c r="E219" i="39"/>
  <c r="D250" i="39"/>
  <c r="D254" i="39"/>
  <c r="D264" i="39"/>
  <c r="E284" i="39"/>
  <c r="F285" i="39"/>
  <c r="G285" i="39" s="1"/>
  <c r="E286" i="39"/>
  <c r="E292" i="39"/>
  <c r="E296" i="39"/>
  <c r="D334" i="39"/>
  <c r="D337" i="39"/>
  <c r="E338" i="39"/>
  <c r="D339" i="39"/>
  <c r="R3" i="39"/>
  <c r="Q2" i="39"/>
  <c r="E19" i="39"/>
  <c r="D20" i="39"/>
  <c r="E21" i="39"/>
  <c r="D34" i="39"/>
  <c r="E35" i="39"/>
  <c r="D36" i="39"/>
  <c r="E37" i="39"/>
  <c r="D60" i="39"/>
  <c r="E74" i="39"/>
  <c r="E94" i="39"/>
  <c r="E98" i="39"/>
  <c r="E102" i="39"/>
  <c r="F128" i="39"/>
  <c r="E153" i="39"/>
  <c r="D170" i="39"/>
  <c r="D194" i="39"/>
  <c r="F194" i="39"/>
  <c r="D230" i="39"/>
  <c r="E230" i="39"/>
  <c r="E335" i="39"/>
  <c r="D335" i="39"/>
  <c r="E490" i="39"/>
  <c r="D490" i="39"/>
  <c r="D5" i="39"/>
  <c r="D6" i="39"/>
  <c r="E7" i="39"/>
  <c r="D8" i="39"/>
  <c r="E9" i="39"/>
  <c r="D17" i="39"/>
  <c r="D22" i="39"/>
  <c r="E23" i="39"/>
  <c r="D24" i="39"/>
  <c r="E25" i="39"/>
  <c r="D33" i="39"/>
  <c r="D38" i="39"/>
  <c r="E39" i="39"/>
  <c r="D40" i="39"/>
  <c r="E41" i="39"/>
  <c r="E50" i="39"/>
  <c r="F53" i="39"/>
  <c r="H53" i="39" s="1"/>
  <c r="E54" i="39"/>
  <c r="D66" i="39"/>
  <c r="E78" i="39"/>
  <c r="E82" i="39"/>
  <c r="E106" i="39"/>
  <c r="F110" i="39"/>
  <c r="G110" i="39" s="1"/>
  <c r="E112" i="39"/>
  <c r="E116" i="39"/>
  <c r="F118" i="39"/>
  <c r="E120" i="39"/>
  <c r="D141" i="39"/>
  <c r="D143" i="39"/>
  <c r="E157" i="39"/>
  <c r="E160" i="39"/>
  <c r="E162" i="39"/>
  <c r="D164" i="39"/>
  <c r="E172" i="39"/>
  <c r="F255" i="39"/>
  <c r="G255" i="39" s="1"/>
  <c r="E302" i="39"/>
  <c r="D10" i="39"/>
  <c r="E11" i="39"/>
  <c r="D12" i="39"/>
  <c r="E13" i="39"/>
  <c r="D26" i="39"/>
  <c r="E27" i="39"/>
  <c r="D28" i="39"/>
  <c r="E29" i="39"/>
  <c r="D42" i="39"/>
  <c r="E43" i="39"/>
  <c r="D44" i="39"/>
  <c r="E45" i="39"/>
  <c r="E56" i="39"/>
  <c r="F57" i="39"/>
  <c r="E58" i="39"/>
  <c r="D84" i="39"/>
  <c r="D86" i="39"/>
  <c r="E166" i="39"/>
  <c r="D168" i="39"/>
  <c r="E174" i="39"/>
  <c r="E176" i="39"/>
  <c r="D176" i="39"/>
  <c r="E213" i="39"/>
  <c r="D235" i="39"/>
  <c r="D236" i="39"/>
  <c r="F237" i="39"/>
  <c r="D238" i="39"/>
  <c r="E288" i="39"/>
  <c r="E290" i="39"/>
  <c r="D290" i="39"/>
  <c r="E294" i="39"/>
  <c r="D294" i="39"/>
  <c r="D331" i="39"/>
  <c r="E421" i="39"/>
  <c r="E483" i="39"/>
  <c r="E180" i="39"/>
  <c r="D192" i="39"/>
  <c r="E196" i="39"/>
  <c r="D197" i="39"/>
  <c r="F239" i="39"/>
  <c r="E244" i="39"/>
  <c r="D246" i="39"/>
  <c r="F247" i="39"/>
  <c r="H247" i="39" s="1"/>
  <c r="F261" i="39"/>
  <c r="H261" i="39" s="1"/>
  <c r="D267" i="39"/>
  <c r="F297" i="39"/>
  <c r="D314" i="39"/>
  <c r="E315" i="39"/>
  <c r="E343" i="39"/>
  <c r="D345" i="39"/>
  <c r="E392" i="39"/>
  <c r="E414" i="39"/>
  <c r="E426" i="39"/>
  <c r="E438" i="39"/>
  <c r="D454" i="39"/>
  <c r="E463" i="39"/>
  <c r="E491" i="39"/>
  <c r="E523" i="39"/>
  <c r="D524" i="39"/>
  <c r="E533" i="39"/>
  <c r="E182" i="39"/>
  <c r="E184" i="39"/>
  <c r="E205" i="39"/>
  <c r="E207" i="39"/>
  <c r="E225" i="39"/>
  <c r="D227" i="39"/>
  <c r="D232" i="39"/>
  <c r="D252" i="39"/>
  <c r="F253" i="39"/>
  <c r="F265" i="39"/>
  <c r="H265" i="39" s="1"/>
  <c r="D273" i="39"/>
  <c r="F280" i="39"/>
  <c r="D281" i="39"/>
  <c r="D298" i="39"/>
  <c r="F299" i="39"/>
  <c r="H299" i="39" s="1"/>
  <c r="E322" i="39"/>
  <c r="E323" i="39"/>
  <c r="E327" i="39"/>
  <c r="D329" i="39"/>
  <c r="E330" i="39"/>
  <c r="E339" i="39"/>
  <c r="E348" i="39"/>
  <c r="F350" i="39"/>
  <c r="H350" i="39" s="1"/>
  <c r="D353" i="39"/>
  <c r="D398" i="39"/>
  <c r="E399" i="39"/>
  <c r="D417" i="39"/>
  <c r="D418" i="39"/>
  <c r="E434" i="39"/>
  <c r="E443" i="39"/>
  <c r="E446" i="39"/>
  <c r="E478" i="39"/>
  <c r="E479" i="39"/>
  <c r="D481" i="39"/>
  <c r="E482" i="39"/>
  <c r="D502" i="39"/>
  <c r="E511" i="39"/>
  <c r="E514" i="39"/>
  <c r="D98" i="39"/>
  <c r="D106" i="39"/>
  <c r="D160" i="39"/>
  <c r="D174" i="39"/>
  <c r="D178" i="39"/>
  <c r="D182" i="39"/>
  <c r="E188" i="39"/>
  <c r="E192" i="39"/>
  <c r="H194" i="39"/>
  <c r="F196" i="39"/>
  <c r="E48" i="39"/>
  <c r="F49" i="39"/>
  <c r="H49" i="39" s="1"/>
  <c r="E52" i="39"/>
  <c r="E64" i="39"/>
  <c r="E72" i="39"/>
  <c r="E80" i="39"/>
  <c r="E84" i="39"/>
  <c r="E90" i="39"/>
  <c r="E96" i="39"/>
  <c r="E104" i="39"/>
  <c r="D109" i="39"/>
  <c r="F114" i="39"/>
  <c r="E190" i="39"/>
  <c r="F192" i="39"/>
  <c r="H192" i="39" s="1"/>
  <c r="F198" i="39"/>
  <c r="E199" i="39"/>
  <c r="F201" i="39"/>
  <c r="H201" i="39" s="1"/>
  <c r="E211" i="39"/>
  <c r="F227" i="39"/>
  <c r="H227" i="39" s="1"/>
  <c r="E234" i="39"/>
  <c r="D3" i="39"/>
  <c r="D7" i="39"/>
  <c r="D11" i="39"/>
  <c r="D15" i="39"/>
  <c r="D19" i="39"/>
  <c r="D23" i="39"/>
  <c r="D27" i="39"/>
  <c r="D31" i="39"/>
  <c r="D35" i="39"/>
  <c r="D39" i="39"/>
  <c r="D43" i="39"/>
  <c r="D50" i="39"/>
  <c r="D56" i="39"/>
  <c r="H57" i="39"/>
  <c r="D62" i="39"/>
  <c r="D70" i="39"/>
  <c r="D78" i="39"/>
  <c r="D94" i="39"/>
  <c r="D48" i="39"/>
  <c r="D52" i="39"/>
  <c r="E60" i="39"/>
  <c r="D64" i="39"/>
  <c r="E68" i="39"/>
  <c r="D72" i="39"/>
  <c r="E76" i="39"/>
  <c r="D80" i="39"/>
  <c r="E88" i="39"/>
  <c r="D90" i="39"/>
  <c r="E92" i="39"/>
  <c r="D96" i="39"/>
  <c r="E100" i="39"/>
  <c r="D104" i="39"/>
  <c r="D117" i="39"/>
  <c r="F122" i="39"/>
  <c r="E186" i="39"/>
  <c r="H196" i="39"/>
  <c r="E268" i="39"/>
  <c r="D284" i="39"/>
  <c r="D286" i="39"/>
  <c r="D288" i="39"/>
  <c r="D292" i="39"/>
  <c r="D296" i="39"/>
  <c r="E319" i="39"/>
  <c r="D327" i="39"/>
  <c r="E331" i="39"/>
  <c r="D338" i="39"/>
  <c r="D343" i="39"/>
  <c r="F283" i="39"/>
  <c r="H283" i="39" s="1"/>
  <c r="E300" i="39"/>
  <c r="E312" i="39"/>
  <c r="E318" i="39"/>
  <c r="D321" i="39"/>
  <c r="D325" i="39"/>
  <c r="E326" i="39"/>
  <c r="D341" i="39"/>
  <c r="E342" i="39"/>
  <c r="E357" i="39"/>
  <c r="E361" i="39"/>
  <c r="E365" i="39"/>
  <c r="E369" i="39"/>
  <c r="E373" i="39"/>
  <c r="E377" i="39"/>
  <c r="E381" i="39"/>
  <c r="E385" i="39"/>
  <c r="D388" i="39"/>
  <c r="E417" i="39"/>
  <c r="D421" i="39"/>
  <c r="E429" i="39"/>
  <c r="D430" i="39"/>
  <c r="D442" i="39"/>
  <c r="E450" i="39"/>
  <c r="D457" i="39"/>
  <c r="E458" i="39"/>
  <c r="D465" i="39"/>
  <c r="E466" i="39"/>
  <c r="E495" i="39"/>
  <c r="E499" i="39"/>
  <c r="D510" i="39"/>
  <c r="E518" i="39"/>
  <c r="E537" i="39"/>
  <c r="H347" i="39"/>
  <c r="D394" i="39"/>
  <c r="E410" i="39"/>
  <c r="D422" i="39"/>
  <c r="D438" i="39"/>
  <c r="D478" i="39"/>
  <c r="D486" i="39"/>
  <c r="D506" i="39"/>
  <c r="D525" i="39"/>
  <c r="D538" i="39"/>
  <c r="D546" i="39"/>
  <c r="D558" i="39"/>
  <c r="D283" i="39"/>
  <c r="E298" i="39"/>
  <c r="D302" i="39"/>
  <c r="E304" i="39"/>
  <c r="D333" i="39"/>
  <c r="E334" i="39"/>
  <c r="D347" i="39"/>
  <c r="E388" i="39"/>
  <c r="E390" i="39"/>
  <c r="D392" i="39"/>
  <c r="E425" i="39"/>
  <c r="D426" i="39"/>
  <c r="E430" i="39"/>
  <c r="E433" i="39"/>
  <c r="D434" i="39"/>
  <c r="D450" i="39"/>
  <c r="D453" i="39"/>
  <c r="E454" i="39"/>
  <c r="D458" i="39"/>
  <c r="D461" i="39"/>
  <c r="E462" i="39"/>
  <c r="D466" i="39"/>
  <c r="D469" i="39"/>
  <c r="E470" i="39"/>
  <c r="D473" i="39"/>
  <c r="E474" i="39"/>
  <c r="D477" i="39"/>
  <c r="D518" i="39"/>
  <c r="D521" i="39"/>
  <c r="E522" i="39"/>
  <c r="D533" i="39"/>
  <c r="D540" i="39"/>
  <c r="E541" i="39"/>
  <c r="D316" i="39"/>
  <c r="E317" i="39"/>
  <c r="F318" i="39"/>
  <c r="D320" i="39"/>
  <c r="E321" i="39"/>
  <c r="F322" i="39"/>
  <c r="D324" i="39"/>
  <c r="E325" i="39"/>
  <c r="F326" i="39"/>
  <c r="D328" i="39"/>
  <c r="E329" i="39"/>
  <c r="F330" i="39"/>
  <c r="D332" i="39"/>
  <c r="E333" i="39"/>
  <c r="F334" i="39"/>
  <c r="D336" i="39"/>
  <c r="E337" i="39"/>
  <c r="F338" i="39"/>
  <c r="D340" i="39"/>
  <c r="E341" i="39"/>
  <c r="F342" i="39"/>
  <c r="D344" i="39"/>
  <c r="E345" i="39"/>
  <c r="D346" i="39"/>
  <c r="D348" i="39"/>
  <c r="E349" i="39"/>
  <c r="D315" i="39"/>
  <c r="E316" i="39"/>
  <c r="F317" i="39"/>
  <c r="G317" i="39" s="1"/>
  <c r="P317" i="39" s="1"/>
  <c r="E320" i="39"/>
  <c r="F321" i="39"/>
  <c r="G321" i="39" s="1"/>
  <c r="E324" i="39"/>
  <c r="F325" i="39"/>
  <c r="G325" i="39" s="1"/>
  <c r="E328" i="39"/>
  <c r="F329" i="39"/>
  <c r="G329" i="39" s="1"/>
  <c r="E332" i="39"/>
  <c r="F333" i="39"/>
  <c r="G333" i="39" s="1"/>
  <c r="E336" i="39"/>
  <c r="F337" i="39"/>
  <c r="G337" i="39" s="1"/>
  <c r="E340" i="39"/>
  <c r="F341" i="39"/>
  <c r="G341" i="39" s="1"/>
  <c r="E344" i="39"/>
  <c r="F345" i="39"/>
  <c r="G345" i="39" s="1"/>
  <c r="F349" i="39"/>
  <c r="H349" i="39" s="1"/>
  <c r="D350" i="39"/>
  <c r="G350" i="39"/>
  <c r="E351" i="39"/>
  <c r="D351" i="39"/>
  <c r="F316" i="39"/>
  <c r="H316" i="39" s="1"/>
  <c r="F320" i="39"/>
  <c r="H320" i="39" s="1"/>
  <c r="F324" i="39"/>
  <c r="H324" i="39" s="1"/>
  <c r="F328" i="39"/>
  <c r="G328" i="39" s="1"/>
  <c r="F332" i="39"/>
  <c r="G332" i="39" s="1"/>
  <c r="F336" i="39"/>
  <c r="G336" i="39" s="1"/>
  <c r="F340" i="39"/>
  <c r="G340" i="39" s="1"/>
  <c r="F344" i="39"/>
  <c r="G344" i="39" s="1"/>
  <c r="F315" i="39"/>
  <c r="G315" i="39" s="1"/>
  <c r="P315" i="39" s="1"/>
  <c r="F319" i="39"/>
  <c r="F323" i="39"/>
  <c r="F327" i="39"/>
  <c r="F331" i="39"/>
  <c r="F335" i="39"/>
  <c r="F339" i="39"/>
  <c r="F343" i="39"/>
  <c r="F346" i="39"/>
  <c r="G346" i="39" s="1"/>
  <c r="E347" i="39"/>
  <c r="G347" i="39"/>
  <c r="D349" i="39"/>
  <c r="E350" i="39"/>
  <c r="F351" i="39"/>
  <c r="H351" i="39" s="1"/>
  <c r="E352" i="39"/>
  <c r="F353" i="39"/>
  <c r="H353" i="39" s="1"/>
  <c r="D355" i="39"/>
  <c r="E356" i="39"/>
  <c r="F357" i="39"/>
  <c r="D359" i="39"/>
  <c r="E360" i="39"/>
  <c r="F361" i="39"/>
  <c r="H361" i="39" s="1"/>
  <c r="D363" i="39"/>
  <c r="E364" i="39"/>
  <c r="F365" i="39"/>
  <c r="D367" i="39"/>
  <c r="E368" i="39"/>
  <c r="F369" i="39"/>
  <c r="H369" i="39" s="1"/>
  <c r="D371" i="39"/>
  <c r="E372" i="39"/>
  <c r="F373" i="39"/>
  <c r="D375" i="39"/>
  <c r="E376" i="39"/>
  <c r="F377" i="39"/>
  <c r="H377" i="39" s="1"/>
  <c r="D379" i="39"/>
  <c r="E380" i="39"/>
  <c r="F381" i="39"/>
  <c r="D383" i="39"/>
  <c r="E384" i="39"/>
  <c r="F385" i="39"/>
  <c r="H385" i="39" s="1"/>
  <c r="D387" i="39"/>
  <c r="F389" i="39"/>
  <c r="H389" i="39" s="1"/>
  <c r="E393" i="39"/>
  <c r="F348" i="39"/>
  <c r="G348" i="39" s="1"/>
  <c r="F352" i="39"/>
  <c r="G352" i="39" s="1"/>
  <c r="D354" i="39"/>
  <c r="E355" i="39"/>
  <c r="F356" i="39"/>
  <c r="G356" i="39" s="1"/>
  <c r="D358" i="39"/>
  <c r="E359" i="39"/>
  <c r="F360" i="39"/>
  <c r="G360" i="39" s="1"/>
  <c r="G361" i="39"/>
  <c r="D362" i="39"/>
  <c r="E363" i="39"/>
  <c r="F364" i="39"/>
  <c r="G364" i="39" s="1"/>
  <c r="D366" i="39"/>
  <c r="E367" i="39"/>
  <c r="F368" i="39"/>
  <c r="G368" i="39" s="1"/>
  <c r="D370" i="39"/>
  <c r="E371" i="39"/>
  <c r="F372" i="39"/>
  <c r="G372" i="39" s="1"/>
  <c r="D374" i="39"/>
  <c r="E375" i="39"/>
  <c r="F376" i="39"/>
  <c r="G376" i="39" s="1"/>
  <c r="G377" i="39"/>
  <c r="D378" i="39"/>
  <c r="E379" i="39"/>
  <c r="F380" i="39"/>
  <c r="G380" i="39" s="1"/>
  <c r="D382" i="39"/>
  <c r="E383" i="39"/>
  <c r="F384" i="39"/>
  <c r="G384" i="39" s="1"/>
  <c r="D386" i="39"/>
  <c r="E387" i="39"/>
  <c r="F388" i="39"/>
  <c r="G388" i="39" s="1"/>
  <c r="G389" i="39"/>
  <c r="D390" i="39"/>
  <c r="E391" i="39"/>
  <c r="F392" i="39"/>
  <c r="G392" i="39" s="1"/>
  <c r="E354" i="39"/>
  <c r="F355" i="39"/>
  <c r="G355" i="39" s="1"/>
  <c r="D357" i="39"/>
  <c r="E358" i="39"/>
  <c r="F359" i="39"/>
  <c r="H359" i="39" s="1"/>
  <c r="D361" i="39"/>
  <c r="E362" i="39"/>
  <c r="F363" i="39"/>
  <c r="H363" i="39" s="1"/>
  <c r="D365" i="39"/>
  <c r="E366" i="39"/>
  <c r="F367" i="39"/>
  <c r="G367" i="39" s="1"/>
  <c r="D369" i="39"/>
  <c r="E370" i="39"/>
  <c r="F371" i="39"/>
  <c r="G371" i="39" s="1"/>
  <c r="D373" i="39"/>
  <c r="E374" i="39"/>
  <c r="F375" i="39"/>
  <c r="H375" i="39" s="1"/>
  <c r="D377" i="39"/>
  <c r="E378" i="39"/>
  <c r="F379" i="39"/>
  <c r="H379" i="39" s="1"/>
  <c r="D381" i="39"/>
  <c r="E382" i="39"/>
  <c r="F383" i="39"/>
  <c r="G383" i="39" s="1"/>
  <c r="D385" i="39"/>
  <c r="E386" i="39"/>
  <c r="F387" i="39"/>
  <c r="G387" i="39" s="1"/>
  <c r="D389" i="39"/>
  <c r="F391" i="39"/>
  <c r="H391" i="39" s="1"/>
  <c r="D393" i="39"/>
  <c r="D352" i="39"/>
  <c r="F354" i="39"/>
  <c r="H354" i="39" s="1"/>
  <c r="D356" i="39"/>
  <c r="F358" i="39"/>
  <c r="H358" i="39" s="1"/>
  <c r="D360" i="39"/>
  <c r="F362" i="39"/>
  <c r="G362" i="39" s="1"/>
  <c r="D364" i="39"/>
  <c r="F366" i="39"/>
  <c r="H366" i="39" s="1"/>
  <c r="D368" i="39"/>
  <c r="F370" i="39"/>
  <c r="H370" i="39" s="1"/>
  <c r="D372" i="39"/>
  <c r="F374" i="39"/>
  <c r="G374" i="39" s="1"/>
  <c r="D376" i="39"/>
  <c r="F378" i="39"/>
  <c r="G378" i="39" s="1"/>
  <c r="D380" i="39"/>
  <c r="F382" i="39"/>
  <c r="G382" i="39" s="1"/>
  <c r="D384" i="39"/>
  <c r="F386" i="39"/>
  <c r="G386" i="39" s="1"/>
  <c r="F390" i="39"/>
  <c r="G390" i="39" s="1"/>
  <c r="F393" i="39"/>
  <c r="H393" i="39" s="1"/>
  <c r="F394" i="39"/>
  <c r="D396" i="39"/>
  <c r="E397" i="39"/>
  <c r="F398" i="39"/>
  <c r="H398" i="39" s="1"/>
  <c r="D400" i="39"/>
  <c r="E401" i="39"/>
  <c r="F402" i="39"/>
  <c r="H402" i="39" s="1"/>
  <c r="D404" i="39"/>
  <c r="E405" i="39"/>
  <c r="F406" i="39"/>
  <c r="H406" i="39" s="1"/>
  <c r="D408" i="39"/>
  <c r="E409" i="39"/>
  <c r="F410" i="39"/>
  <c r="D412" i="39"/>
  <c r="E413" i="39"/>
  <c r="F414" i="39"/>
  <c r="H414" i="39" s="1"/>
  <c r="D416" i="39"/>
  <c r="F418" i="39"/>
  <c r="H418" i="39" s="1"/>
  <c r="D420" i="39"/>
  <c r="F422" i="39"/>
  <c r="H422" i="39" s="1"/>
  <c r="D424" i="39"/>
  <c r="F426" i="39"/>
  <c r="H426" i="39" s="1"/>
  <c r="D428" i="39"/>
  <c r="F430" i="39"/>
  <c r="H430" i="39" s="1"/>
  <c r="D432" i="39"/>
  <c r="F434" i="39"/>
  <c r="H434" i="39" s="1"/>
  <c r="H435" i="39"/>
  <c r="D395" i="39"/>
  <c r="E396" i="39"/>
  <c r="F397" i="39"/>
  <c r="G397" i="39" s="1"/>
  <c r="G398" i="39"/>
  <c r="D399" i="39"/>
  <c r="E400" i="39"/>
  <c r="F401" i="39"/>
  <c r="G401" i="39" s="1"/>
  <c r="D403" i="39"/>
  <c r="E404" i="39"/>
  <c r="F405" i="39"/>
  <c r="G405" i="39" s="1"/>
  <c r="D407" i="39"/>
  <c r="E408" i="39"/>
  <c r="F409" i="39"/>
  <c r="G409" i="39" s="1"/>
  <c r="D411" i="39"/>
  <c r="E412" i="39"/>
  <c r="F413" i="39"/>
  <c r="D415" i="39"/>
  <c r="E416" i="39"/>
  <c r="F417" i="39"/>
  <c r="D419" i="39"/>
  <c r="E420" i="39"/>
  <c r="F421" i="39"/>
  <c r="D423" i="39"/>
  <c r="E424" i="39"/>
  <c r="F425" i="39"/>
  <c r="G426" i="39"/>
  <c r="D427" i="39"/>
  <c r="E428" i="39"/>
  <c r="F429" i="39"/>
  <c r="G430" i="39"/>
  <c r="D431" i="39"/>
  <c r="E432" i="39"/>
  <c r="F433" i="39"/>
  <c r="G434" i="39"/>
  <c r="E435" i="39"/>
  <c r="F436" i="39"/>
  <c r="G436" i="39" s="1"/>
  <c r="F396" i="39"/>
  <c r="H396" i="39" s="1"/>
  <c r="F400" i="39"/>
  <c r="H400" i="39" s="1"/>
  <c r="D402" i="39"/>
  <c r="E403" i="39"/>
  <c r="F404" i="39"/>
  <c r="G404" i="39" s="1"/>
  <c r="D406" i="39"/>
  <c r="E407" i="39"/>
  <c r="F408" i="39"/>
  <c r="G408" i="39" s="1"/>
  <c r="E411" i="39"/>
  <c r="F412" i="39"/>
  <c r="G412" i="39" s="1"/>
  <c r="E415" i="39"/>
  <c r="F416" i="39"/>
  <c r="G416" i="39" s="1"/>
  <c r="E419" i="39"/>
  <c r="F420" i="39"/>
  <c r="G420" i="39" s="1"/>
  <c r="E423" i="39"/>
  <c r="F424" i="39"/>
  <c r="G424" i="39" s="1"/>
  <c r="E427" i="39"/>
  <c r="F428" i="39"/>
  <c r="G428" i="39" s="1"/>
  <c r="E431" i="39"/>
  <c r="F432" i="39"/>
  <c r="G432" i="39" s="1"/>
  <c r="F395" i="39"/>
  <c r="H395" i="39" s="1"/>
  <c r="F399" i="39"/>
  <c r="G399" i="39" s="1"/>
  <c r="F403" i="39"/>
  <c r="H403" i="39" s="1"/>
  <c r="F407" i="39"/>
  <c r="H407" i="39" s="1"/>
  <c r="D409" i="39"/>
  <c r="F411" i="39"/>
  <c r="G411" i="39" s="1"/>
  <c r="F415" i="39"/>
  <c r="H415" i="39" s="1"/>
  <c r="F419" i="39"/>
  <c r="H419" i="39" s="1"/>
  <c r="F423" i="39"/>
  <c r="G423" i="39" s="1"/>
  <c r="F427" i="39"/>
  <c r="G427" i="39" s="1"/>
  <c r="F431" i="39"/>
  <c r="H431" i="39" s="1"/>
  <c r="D435" i="39"/>
  <c r="G435" i="39"/>
  <c r="E436" i="39"/>
  <c r="D436" i="39"/>
  <c r="D437" i="39"/>
  <c r="E437" i="39"/>
  <c r="F438" i="39"/>
  <c r="H438" i="39" s="1"/>
  <c r="D440" i="39"/>
  <c r="E441" i="39"/>
  <c r="F442" i="39"/>
  <c r="H442" i="39" s="1"/>
  <c r="D444" i="39"/>
  <c r="E445" i="39"/>
  <c r="F446" i="39"/>
  <c r="H446" i="39" s="1"/>
  <c r="D448" i="39"/>
  <c r="E449" i="39"/>
  <c r="F450" i="39"/>
  <c r="H450" i="39" s="1"/>
  <c r="D452" i="39"/>
  <c r="E453" i="39"/>
  <c r="F454" i="39"/>
  <c r="H454" i="39" s="1"/>
  <c r="D456" i="39"/>
  <c r="E457" i="39"/>
  <c r="F458" i="39"/>
  <c r="H458" i="39" s="1"/>
  <c r="D460" i="39"/>
  <c r="E461" i="39"/>
  <c r="F462" i="39"/>
  <c r="D464" i="39"/>
  <c r="E465" i="39"/>
  <c r="F466" i="39"/>
  <c r="H466" i="39" s="1"/>
  <c r="D468" i="39"/>
  <c r="E469" i="39"/>
  <c r="F470" i="39"/>
  <c r="H470" i="39" s="1"/>
  <c r="D472" i="39"/>
  <c r="E473" i="39"/>
  <c r="F474" i="39"/>
  <c r="H474" i="39" s="1"/>
  <c r="D476" i="39"/>
  <c r="E480" i="39"/>
  <c r="D480" i="39"/>
  <c r="F437" i="39"/>
  <c r="G437" i="39" s="1"/>
  <c r="D439" i="39"/>
  <c r="E440" i="39"/>
  <c r="F441" i="39"/>
  <c r="G441" i="39" s="1"/>
  <c r="D443" i="39"/>
  <c r="E444" i="39"/>
  <c r="F445" i="39"/>
  <c r="G445" i="39" s="1"/>
  <c r="D447" i="39"/>
  <c r="E448" i="39"/>
  <c r="F449" i="39"/>
  <c r="G449" i="39" s="1"/>
  <c r="G450" i="39"/>
  <c r="D451" i="39"/>
  <c r="E452" i="39"/>
  <c r="F453" i="39"/>
  <c r="G453" i="39" s="1"/>
  <c r="D455" i="39"/>
  <c r="E456" i="39"/>
  <c r="F457" i="39"/>
  <c r="G457" i="39" s="1"/>
  <c r="D459" i="39"/>
  <c r="E460" i="39"/>
  <c r="F461" i="39"/>
  <c r="G461" i="39" s="1"/>
  <c r="D463" i="39"/>
  <c r="E464" i="39"/>
  <c r="F465" i="39"/>
  <c r="G465" i="39" s="1"/>
  <c r="D467" i="39"/>
  <c r="E468" i="39"/>
  <c r="F469" i="39"/>
  <c r="G469" i="39" s="1"/>
  <c r="D471" i="39"/>
  <c r="E472" i="39"/>
  <c r="F473" i="39"/>
  <c r="G473" i="39" s="1"/>
  <c r="G474" i="39"/>
  <c r="D475" i="39"/>
  <c r="E476" i="39"/>
  <c r="F440" i="39"/>
  <c r="H440" i="39" s="1"/>
  <c r="F444" i="39"/>
  <c r="G444" i="39" s="1"/>
  <c r="F448" i="39"/>
  <c r="H448" i="39" s="1"/>
  <c r="F452" i="39"/>
  <c r="G452" i="39" s="1"/>
  <c r="F456" i="39"/>
  <c r="H456" i="39" s="1"/>
  <c r="F460" i="39"/>
  <c r="G460" i="39" s="1"/>
  <c r="F464" i="39"/>
  <c r="H464" i="39" s="1"/>
  <c r="F468" i="39"/>
  <c r="H468" i="39" s="1"/>
  <c r="D470" i="39"/>
  <c r="F472" i="39"/>
  <c r="H472" i="39" s="1"/>
  <c r="D474" i="39"/>
  <c r="F476" i="39"/>
  <c r="H476" i="39" s="1"/>
  <c r="F480" i="39"/>
  <c r="H480" i="39" s="1"/>
  <c r="F439" i="39"/>
  <c r="G439" i="39" s="1"/>
  <c r="D441" i="39"/>
  <c r="F443" i="39"/>
  <c r="H443" i="39" s="1"/>
  <c r="D445" i="39"/>
  <c r="F447" i="39"/>
  <c r="G447" i="39" s="1"/>
  <c r="D449" i="39"/>
  <c r="F451" i="39"/>
  <c r="H451" i="39" s="1"/>
  <c r="F455" i="39"/>
  <c r="G455" i="39" s="1"/>
  <c r="F459" i="39"/>
  <c r="G459" i="39" s="1"/>
  <c r="F463" i="39"/>
  <c r="G463" i="39" s="1"/>
  <c r="F467" i="39"/>
  <c r="G467" i="39" s="1"/>
  <c r="F471" i="39"/>
  <c r="G471" i="39" s="1"/>
  <c r="F475" i="39"/>
  <c r="G475" i="39" s="1"/>
  <c r="F478" i="39"/>
  <c r="H478" i="39" s="1"/>
  <c r="E481" i="39"/>
  <c r="F482" i="39"/>
  <c r="H482" i="39" s="1"/>
  <c r="D484" i="39"/>
  <c r="E485" i="39"/>
  <c r="F486" i="39"/>
  <c r="H486" i="39" s="1"/>
  <c r="D488" i="39"/>
  <c r="E489" i="39"/>
  <c r="F490" i="39"/>
  <c r="H490" i="39" s="1"/>
  <c r="D492" i="39"/>
  <c r="E493" i="39"/>
  <c r="F494" i="39"/>
  <c r="H494" i="39" s="1"/>
  <c r="D496" i="39"/>
  <c r="E497" i="39"/>
  <c r="F498" i="39"/>
  <c r="H498" i="39" s="1"/>
  <c r="E503" i="39"/>
  <c r="H504" i="39"/>
  <c r="F477" i="39"/>
  <c r="G477" i="39" s="1"/>
  <c r="D479" i="39"/>
  <c r="F481" i="39"/>
  <c r="G481" i="39" s="1"/>
  <c r="D483" i="39"/>
  <c r="E484" i="39"/>
  <c r="F485" i="39"/>
  <c r="G485" i="39" s="1"/>
  <c r="D487" i="39"/>
  <c r="E488" i="39"/>
  <c r="F489" i="39"/>
  <c r="G489" i="39" s="1"/>
  <c r="D491" i="39"/>
  <c r="E492" i="39"/>
  <c r="F493" i="39"/>
  <c r="G493" i="39" s="1"/>
  <c r="D495" i="39"/>
  <c r="E496" i="39"/>
  <c r="F497" i="39"/>
  <c r="G497" i="39" s="1"/>
  <c r="D499" i="39"/>
  <c r="E500" i="39"/>
  <c r="E501" i="39"/>
  <c r="F484" i="39"/>
  <c r="H484" i="39" s="1"/>
  <c r="F488" i="39"/>
  <c r="H488" i="39" s="1"/>
  <c r="F492" i="39"/>
  <c r="H492" i="39" s="1"/>
  <c r="D494" i="39"/>
  <c r="F496" i="39"/>
  <c r="H496" i="39" s="1"/>
  <c r="D498" i="39"/>
  <c r="F500" i="39"/>
  <c r="H500" i="39" s="1"/>
  <c r="D503" i="39"/>
  <c r="G503" i="39"/>
  <c r="F479" i="39"/>
  <c r="G479" i="39" s="1"/>
  <c r="F483" i="39"/>
  <c r="G483" i="39" s="1"/>
  <c r="F487" i="39"/>
  <c r="G487" i="39" s="1"/>
  <c r="F491" i="39"/>
  <c r="G491" i="39" s="1"/>
  <c r="F495" i="39"/>
  <c r="G495" i="39" s="1"/>
  <c r="F499" i="39"/>
  <c r="G499" i="39" s="1"/>
  <c r="H503" i="39"/>
  <c r="E504" i="39"/>
  <c r="D504" i="39"/>
  <c r="F502" i="39"/>
  <c r="H502" i="39" s="1"/>
  <c r="E505" i="39"/>
  <c r="F506" i="39"/>
  <c r="H506" i="39" s="1"/>
  <c r="D508" i="39"/>
  <c r="E509" i="39"/>
  <c r="F510" i="39"/>
  <c r="H510" i="39" s="1"/>
  <c r="D512" i="39"/>
  <c r="E513" i="39"/>
  <c r="F514" i="39"/>
  <c r="H514" i="39" s="1"/>
  <c r="D516" i="39"/>
  <c r="E517" i="39"/>
  <c r="F518" i="39"/>
  <c r="D520" i="39"/>
  <c r="E521" i="39"/>
  <c r="F522" i="39"/>
  <c r="E524" i="39"/>
  <c r="F501" i="39"/>
  <c r="G501" i="39" s="1"/>
  <c r="F505" i="39"/>
  <c r="G505" i="39" s="1"/>
  <c r="D507" i="39"/>
  <c r="E508" i="39"/>
  <c r="F509" i="39"/>
  <c r="G509" i="39" s="1"/>
  <c r="D511" i="39"/>
  <c r="E512" i="39"/>
  <c r="F513" i="39"/>
  <c r="G513" i="39" s="1"/>
  <c r="D515" i="39"/>
  <c r="E516" i="39"/>
  <c r="F517" i="39"/>
  <c r="G517" i="39" s="1"/>
  <c r="D519" i="39"/>
  <c r="E520" i="39"/>
  <c r="F521" i="39"/>
  <c r="G521" i="39" s="1"/>
  <c r="D523" i="39"/>
  <c r="F508" i="39"/>
  <c r="H508" i="39" s="1"/>
  <c r="F512" i="39"/>
  <c r="G512" i="39" s="1"/>
  <c r="F516" i="39"/>
  <c r="G516" i="39" s="1"/>
  <c r="F520" i="39"/>
  <c r="G520" i="39" s="1"/>
  <c r="D522" i="39"/>
  <c r="D505" i="39"/>
  <c r="F507" i="39"/>
  <c r="G507" i="39" s="1"/>
  <c r="D509" i="39"/>
  <c r="F511" i="39"/>
  <c r="G511" i="39" s="1"/>
  <c r="D513" i="39"/>
  <c r="F515" i="39"/>
  <c r="H515" i="39" s="1"/>
  <c r="D517" i="39"/>
  <c r="F519" i="39"/>
  <c r="F523" i="39"/>
  <c r="G523" i="39" s="1"/>
  <c r="F524" i="39"/>
  <c r="H524" i="39" s="1"/>
  <c r="F525" i="39"/>
  <c r="D527" i="39"/>
  <c r="E528" i="39"/>
  <c r="F529" i="39"/>
  <c r="G529" i="39" s="1"/>
  <c r="D531" i="39"/>
  <c r="E532" i="39"/>
  <c r="F533" i="39"/>
  <c r="D535" i="39"/>
  <c r="E536" i="39"/>
  <c r="F537" i="39"/>
  <c r="G537" i="39" s="1"/>
  <c r="D539" i="39"/>
  <c r="E540" i="39"/>
  <c r="F541" i="39"/>
  <c r="G541" i="39" s="1"/>
  <c r="D543" i="39"/>
  <c r="E544" i="39"/>
  <c r="D544" i="39"/>
  <c r="D545" i="39"/>
  <c r="D526" i="39"/>
  <c r="E527" i="39"/>
  <c r="F528" i="39"/>
  <c r="G528" i="39" s="1"/>
  <c r="D530" i="39"/>
  <c r="E531" i="39"/>
  <c r="F532" i="39"/>
  <c r="G532" i="39" s="1"/>
  <c r="D534" i="39"/>
  <c r="E535" i="39"/>
  <c r="F536" i="39"/>
  <c r="H536" i="39" s="1"/>
  <c r="F540" i="39"/>
  <c r="H540" i="39" s="1"/>
  <c r="E526" i="39"/>
  <c r="F527" i="39"/>
  <c r="G527" i="39" s="1"/>
  <c r="D529" i="39"/>
  <c r="E530" i="39"/>
  <c r="F531" i="39"/>
  <c r="G531" i="39" s="1"/>
  <c r="E534" i="39"/>
  <c r="F535" i="39"/>
  <c r="G535" i="39" s="1"/>
  <c r="D537" i="39"/>
  <c r="F539" i="39"/>
  <c r="G539" i="39" s="1"/>
  <c r="D541" i="39"/>
  <c r="E542" i="39"/>
  <c r="E543" i="39"/>
  <c r="F544" i="39"/>
  <c r="G544" i="39" s="1"/>
  <c r="F526" i="39"/>
  <c r="H526" i="39" s="1"/>
  <c r="D528" i="39"/>
  <c r="F530" i="39"/>
  <c r="G530" i="39" s="1"/>
  <c r="D532" i="39"/>
  <c r="F534" i="39"/>
  <c r="H534" i="39" s="1"/>
  <c r="F538" i="39"/>
  <c r="H538" i="39" s="1"/>
  <c r="F542" i="39"/>
  <c r="G542" i="39" s="1"/>
  <c r="F543" i="39"/>
  <c r="G543" i="39" s="1"/>
  <c r="E545" i="39"/>
  <c r="F546" i="39"/>
  <c r="H546" i="39" s="1"/>
  <c r="D548" i="39"/>
  <c r="E549" i="39"/>
  <c r="F550" i="39"/>
  <c r="H550" i="39" s="1"/>
  <c r="D552" i="39"/>
  <c r="E553" i="39"/>
  <c r="F554" i="39"/>
  <c r="H554" i="39" s="1"/>
  <c r="D556" i="39"/>
  <c r="E557" i="39"/>
  <c r="F558" i="39"/>
  <c r="H558" i="39" s="1"/>
  <c r="D560" i="39"/>
  <c r="E561" i="39"/>
  <c r="F562" i="39"/>
  <c r="H562" i="39" s="1"/>
  <c r="F545" i="39"/>
  <c r="G545" i="39" s="1"/>
  <c r="D547" i="39"/>
  <c r="E548" i="39"/>
  <c r="F549" i="39"/>
  <c r="G549" i="39" s="1"/>
  <c r="D551" i="39"/>
  <c r="E552" i="39"/>
  <c r="F553" i="39"/>
  <c r="G553" i="39" s="1"/>
  <c r="D555" i="39"/>
  <c r="E556" i="39"/>
  <c r="F557" i="39"/>
  <c r="G557" i="39" s="1"/>
  <c r="D559" i="39"/>
  <c r="E560" i="39"/>
  <c r="F561" i="39"/>
  <c r="G561" i="39" s="1"/>
  <c r="F548" i="39"/>
  <c r="H548" i="39" s="1"/>
  <c r="F552" i="39"/>
  <c r="G552" i="39" s="1"/>
  <c r="F556" i="39"/>
  <c r="H556" i="39" s="1"/>
  <c r="F560" i="39"/>
  <c r="H560" i="39" s="1"/>
  <c r="F547" i="39"/>
  <c r="H547" i="39" s="1"/>
  <c r="D549" i="39"/>
  <c r="F551" i="39"/>
  <c r="H551" i="39" s="1"/>
  <c r="D553" i="39"/>
  <c r="F555" i="39"/>
  <c r="H555" i="39" s="1"/>
  <c r="D557" i="39"/>
  <c r="F559" i="39"/>
  <c r="G559" i="39" s="1"/>
  <c r="D561" i="39"/>
  <c r="H22" i="39"/>
  <c r="D2" i="39"/>
  <c r="E4" i="39"/>
  <c r="E6" i="39"/>
  <c r="E8" i="39"/>
  <c r="E10" i="39"/>
  <c r="E12" i="39"/>
  <c r="E14" i="39"/>
  <c r="E16" i="39"/>
  <c r="E18" i="39"/>
  <c r="E20" i="39"/>
  <c r="E22" i="39"/>
  <c r="E24" i="39"/>
  <c r="E26" i="39"/>
  <c r="E28" i="39"/>
  <c r="E30" i="39"/>
  <c r="E32" i="39"/>
  <c r="E34" i="39"/>
  <c r="E36" i="39"/>
  <c r="E38" i="39"/>
  <c r="E40" i="39"/>
  <c r="E42" i="39"/>
  <c r="E44" i="39"/>
  <c r="E46" i="39"/>
  <c r="F47" i="39"/>
  <c r="H47" i="39" s="1"/>
  <c r="F51" i="39"/>
  <c r="G51" i="39" s="1"/>
  <c r="G55" i="39"/>
  <c r="E55" i="39"/>
  <c r="D55" i="39"/>
  <c r="F59" i="39"/>
  <c r="E2" i="39"/>
  <c r="J2" i="39"/>
  <c r="F4" i="39"/>
  <c r="G4" i="39" s="1"/>
  <c r="F6" i="39"/>
  <c r="G6" i="39" s="1"/>
  <c r="F8" i="39"/>
  <c r="G8" i="39" s="1"/>
  <c r="F10" i="39"/>
  <c r="G10" i="39" s="1"/>
  <c r="F12" i="39"/>
  <c r="G12" i="39" s="1"/>
  <c r="F14" i="39"/>
  <c r="G14" i="39" s="1"/>
  <c r="F16" i="39"/>
  <c r="G16" i="39" s="1"/>
  <c r="F18" i="39"/>
  <c r="G18" i="39" s="1"/>
  <c r="F20" i="39"/>
  <c r="G20" i="39" s="1"/>
  <c r="F22" i="39"/>
  <c r="G22" i="39" s="1"/>
  <c r="F24" i="39"/>
  <c r="G24" i="39" s="1"/>
  <c r="F26" i="39"/>
  <c r="G26" i="39" s="1"/>
  <c r="F28" i="39"/>
  <c r="G28" i="39" s="1"/>
  <c r="F30" i="39"/>
  <c r="G30" i="39" s="1"/>
  <c r="F32" i="39"/>
  <c r="G32" i="39" s="1"/>
  <c r="F34" i="39"/>
  <c r="G34" i="39" s="1"/>
  <c r="F36" i="39"/>
  <c r="G36" i="39" s="1"/>
  <c r="F38" i="39"/>
  <c r="G38" i="39" s="1"/>
  <c r="F40" i="39"/>
  <c r="F42" i="39"/>
  <c r="G42" i="39" s="1"/>
  <c r="F44" i="39"/>
  <c r="G44" i="39" s="1"/>
  <c r="F46" i="39"/>
  <c r="G46" i="39" s="1"/>
  <c r="G49" i="39"/>
  <c r="E49" i="39"/>
  <c r="D49" i="39"/>
  <c r="H55" i="39"/>
  <c r="G57" i="39"/>
  <c r="E57" i="39"/>
  <c r="D57" i="39"/>
  <c r="F2" i="39"/>
  <c r="H2" i="39" s="1"/>
  <c r="E47" i="39"/>
  <c r="D47" i="39"/>
  <c r="E51" i="39"/>
  <c r="D51" i="39"/>
  <c r="E59" i="39"/>
  <c r="D59" i="39"/>
  <c r="F3" i="39"/>
  <c r="F5" i="39"/>
  <c r="F7" i="39"/>
  <c r="H7" i="39" s="1"/>
  <c r="F9" i="39"/>
  <c r="H9" i="39" s="1"/>
  <c r="F11" i="39"/>
  <c r="H11" i="39" s="1"/>
  <c r="F13" i="39"/>
  <c r="H13" i="39" s="1"/>
  <c r="F15" i="39"/>
  <c r="H15" i="39" s="1"/>
  <c r="F17" i="39"/>
  <c r="H17" i="39" s="1"/>
  <c r="F19" i="39"/>
  <c r="F21" i="39"/>
  <c r="F23" i="39"/>
  <c r="F25" i="39"/>
  <c r="F27" i="39"/>
  <c r="H27" i="39" s="1"/>
  <c r="F29" i="39"/>
  <c r="H29" i="39" s="1"/>
  <c r="F31" i="39"/>
  <c r="H31" i="39" s="1"/>
  <c r="F33" i="39"/>
  <c r="H33" i="39" s="1"/>
  <c r="F35" i="39"/>
  <c r="H35" i="39" s="1"/>
  <c r="F37" i="39"/>
  <c r="H37" i="39" s="1"/>
  <c r="F39" i="39"/>
  <c r="H39" i="39" s="1"/>
  <c r="F41" i="39"/>
  <c r="H41" i="39" s="1"/>
  <c r="F43" i="39"/>
  <c r="H43" i="39" s="1"/>
  <c r="F45" i="39"/>
  <c r="H45" i="39" s="1"/>
  <c r="D46" i="39"/>
  <c r="G53" i="39"/>
  <c r="E53" i="39"/>
  <c r="D53" i="39"/>
  <c r="F48" i="39"/>
  <c r="H48" i="39" s="1"/>
  <c r="F50" i="39"/>
  <c r="H50" i="39" s="1"/>
  <c r="F52" i="39"/>
  <c r="H52" i="39" s="1"/>
  <c r="F54" i="39"/>
  <c r="H54" i="39" s="1"/>
  <c r="F56" i="39"/>
  <c r="H56" i="39" s="1"/>
  <c r="F58" i="39"/>
  <c r="F60" i="39"/>
  <c r="H60" i="39" s="1"/>
  <c r="D61" i="39"/>
  <c r="F62" i="39"/>
  <c r="H62" i="39" s="1"/>
  <c r="D63" i="39"/>
  <c r="F64" i="39"/>
  <c r="H64" i="39" s="1"/>
  <c r="D65" i="39"/>
  <c r="F66" i="39"/>
  <c r="H66" i="39" s="1"/>
  <c r="D67" i="39"/>
  <c r="F68" i="39"/>
  <c r="H68" i="39" s="1"/>
  <c r="D69" i="39"/>
  <c r="F70" i="39"/>
  <c r="H70" i="39" s="1"/>
  <c r="D71" i="39"/>
  <c r="F72" i="39"/>
  <c r="H72" i="39" s="1"/>
  <c r="D73" i="39"/>
  <c r="F74" i="39"/>
  <c r="H74" i="39" s="1"/>
  <c r="D75" i="39"/>
  <c r="F76" i="39"/>
  <c r="H76" i="39" s="1"/>
  <c r="D77" i="39"/>
  <c r="F78" i="39"/>
  <c r="H78" i="39" s="1"/>
  <c r="D79" i="39"/>
  <c r="F80" i="39"/>
  <c r="H80" i="39" s="1"/>
  <c r="D81" i="39"/>
  <c r="F82" i="39"/>
  <c r="H82" i="39" s="1"/>
  <c r="D83" i="39"/>
  <c r="F84" i="39"/>
  <c r="H84" i="39" s="1"/>
  <c r="D85" i="39"/>
  <c r="F86" i="39"/>
  <c r="D87" i="39"/>
  <c r="F88" i="39"/>
  <c r="H88" i="39" s="1"/>
  <c r="D89" i="39"/>
  <c r="F90" i="39"/>
  <c r="H90" i="39" s="1"/>
  <c r="D91" i="39"/>
  <c r="F92" i="39"/>
  <c r="H92" i="39" s="1"/>
  <c r="D93" i="39"/>
  <c r="F94" i="39"/>
  <c r="H94" i="39" s="1"/>
  <c r="D95" i="39"/>
  <c r="F96" i="39"/>
  <c r="H96" i="39" s="1"/>
  <c r="D97" i="39"/>
  <c r="F98" i="39"/>
  <c r="H98" i="39" s="1"/>
  <c r="D99" i="39"/>
  <c r="F100" i="39"/>
  <c r="H100" i="39" s="1"/>
  <c r="D101" i="39"/>
  <c r="F102" i="39"/>
  <c r="H102" i="39" s="1"/>
  <c r="D103" i="39"/>
  <c r="F104" i="39"/>
  <c r="H104" i="39" s="1"/>
  <c r="D105" i="39"/>
  <c r="F106" i="39"/>
  <c r="H106" i="39" s="1"/>
  <c r="D107" i="39"/>
  <c r="D108" i="39"/>
  <c r="E110" i="39"/>
  <c r="D112" i="39"/>
  <c r="E114" i="39"/>
  <c r="D116" i="39"/>
  <c r="E118" i="39"/>
  <c r="D120" i="39"/>
  <c r="E122" i="39"/>
  <c r="D124" i="39"/>
  <c r="H128" i="39"/>
  <c r="H132" i="39"/>
  <c r="G52" i="39"/>
  <c r="G56" i="39"/>
  <c r="G60" i="39"/>
  <c r="E61" i="39"/>
  <c r="E63" i="39"/>
  <c r="G64" i="39"/>
  <c r="E65" i="39"/>
  <c r="E67" i="39"/>
  <c r="E69" i="39"/>
  <c r="E71" i="39"/>
  <c r="E73" i="39"/>
  <c r="E75" i="39"/>
  <c r="G76" i="39"/>
  <c r="E77" i="39"/>
  <c r="E79" i="39"/>
  <c r="E81" i="39"/>
  <c r="E83" i="39"/>
  <c r="E85" i="39"/>
  <c r="E87" i="39"/>
  <c r="E89" i="39"/>
  <c r="G90" i="39"/>
  <c r="E91" i="39"/>
  <c r="E93" i="39"/>
  <c r="G94" i="39"/>
  <c r="E95" i="39"/>
  <c r="E97" i="39"/>
  <c r="G98" i="39"/>
  <c r="E99" i="39"/>
  <c r="E101" i="39"/>
  <c r="G102" i="39"/>
  <c r="E103" i="39"/>
  <c r="E105" i="39"/>
  <c r="G106" i="39"/>
  <c r="E107" i="39"/>
  <c r="D111" i="39"/>
  <c r="D115" i="39"/>
  <c r="D119" i="39"/>
  <c r="D123" i="39"/>
  <c r="E126" i="39"/>
  <c r="D126" i="39"/>
  <c r="E130" i="39"/>
  <c r="D130" i="39"/>
  <c r="F61" i="39"/>
  <c r="G61" i="39" s="1"/>
  <c r="F63" i="39"/>
  <c r="G63" i="39" s="1"/>
  <c r="F65" i="39"/>
  <c r="G65" i="39" s="1"/>
  <c r="F67" i="39"/>
  <c r="G67" i="39" s="1"/>
  <c r="F69" i="39"/>
  <c r="F71" i="39"/>
  <c r="H71" i="39" s="1"/>
  <c r="F73" i="39"/>
  <c r="G73" i="39" s="1"/>
  <c r="F75" i="39"/>
  <c r="G75" i="39" s="1"/>
  <c r="F77" i="39"/>
  <c r="G77" i="39" s="1"/>
  <c r="F79" i="39"/>
  <c r="G79" i="39" s="1"/>
  <c r="F81" i="39"/>
  <c r="F83" i="39"/>
  <c r="G83" i="39" s="1"/>
  <c r="F85" i="39"/>
  <c r="H85" i="39" s="1"/>
  <c r="F87" i="39"/>
  <c r="G87" i="39" s="1"/>
  <c r="F89" i="39"/>
  <c r="G89" i="39" s="1"/>
  <c r="F91" i="39"/>
  <c r="G91" i="39" s="1"/>
  <c r="F93" i="39"/>
  <c r="G93" i="39" s="1"/>
  <c r="F95" i="39"/>
  <c r="H95" i="39" s="1"/>
  <c r="F97" i="39"/>
  <c r="G97" i="39" s="1"/>
  <c r="F99" i="39"/>
  <c r="H99" i="39" s="1"/>
  <c r="F101" i="39"/>
  <c r="H101" i="39" s="1"/>
  <c r="F103" i="39"/>
  <c r="H103" i="39" s="1"/>
  <c r="F105" i="39"/>
  <c r="H105" i="39" s="1"/>
  <c r="F107" i="39"/>
  <c r="H107" i="39" s="1"/>
  <c r="D110" i="39"/>
  <c r="D114" i="39"/>
  <c r="D118" i="39"/>
  <c r="G118" i="39"/>
  <c r="D122" i="39"/>
  <c r="F108" i="39"/>
  <c r="G108" i="39" s="1"/>
  <c r="F112" i="39"/>
  <c r="H112" i="39" s="1"/>
  <c r="F116" i="39"/>
  <c r="H118" i="39"/>
  <c r="F120" i="39"/>
  <c r="H120" i="39" s="1"/>
  <c r="F124" i="39"/>
  <c r="G124" i="39" s="1"/>
  <c r="F126" i="39"/>
  <c r="H126" i="39" s="1"/>
  <c r="E128" i="39"/>
  <c r="D128" i="39"/>
  <c r="G128" i="39"/>
  <c r="F130" i="39"/>
  <c r="G130" i="39" s="1"/>
  <c r="E132" i="39"/>
  <c r="D132" i="39"/>
  <c r="G132" i="39"/>
  <c r="E109" i="39"/>
  <c r="E111" i="39"/>
  <c r="E113" i="39"/>
  <c r="E115" i="39"/>
  <c r="E117" i="39"/>
  <c r="E119" i="39"/>
  <c r="E121" i="39"/>
  <c r="E123" i="39"/>
  <c r="E125" i="39"/>
  <c r="E127" i="39"/>
  <c r="E129" i="39"/>
  <c r="E131" i="39"/>
  <c r="E133" i="39"/>
  <c r="E135" i="39"/>
  <c r="E137" i="39"/>
  <c r="E139" i="39"/>
  <c r="E141" i="39"/>
  <c r="E143" i="39"/>
  <c r="E145" i="39"/>
  <c r="E147" i="39"/>
  <c r="E149" i="39"/>
  <c r="E151" i="39"/>
  <c r="D158" i="39"/>
  <c r="F159" i="39"/>
  <c r="G159" i="39" s="1"/>
  <c r="F161" i="39"/>
  <c r="G161" i="39" s="1"/>
  <c r="H198" i="39"/>
  <c r="F109" i="39"/>
  <c r="G109" i="39" s="1"/>
  <c r="F111" i="39"/>
  <c r="G111" i="39" s="1"/>
  <c r="F113" i="39"/>
  <c r="G113" i="39" s="1"/>
  <c r="F115" i="39"/>
  <c r="G115" i="39" s="1"/>
  <c r="F117" i="39"/>
  <c r="G117" i="39" s="1"/>
  <c r="F119" i="39"/>
  <c r="G119" i="39" s="1"/>
  <c r="F121" i="39"/>
  <c r="G121" i="39" s="1"/>
  <c r="F123" i="39"/>
  <c r="G123" i="39" s="1"/>
  <c r="F125" i="39"/>
  <c r="F127" i="39"/>
  <c r="F129" i="39"/>
  <c r="F131" i="39"/>
  <c r="F133" i="39"/>
  <c r="D134" i="39"/>
  <c r="F135" i="39"/>
  <c r="D136" i="39"/>
  <c r="F137" i="39"/>
  <c r="D138" i="39"/>
  <c r="F139" i="39"/>
  <c r="D140" i="39"/>
  <c r="F141" i="39"/>
  <c r="D142" i="39"/>
  <c r="F143" i="39"/>
  <c r="D144" i="39"/>
  <c r="F145" i="39"/>
  <c r="D146" i="39"/>
  <c r="F147" i="39"/>
  <c r="D148" i="39"/>
  <c r="F149" i="39"/>
  <c r="D150" i="39"/>
  <c r="F151" i="39"/>
  <c r="D152" i="39"/>
  <c r="F153" i="39"/>
  <c r="D154" i="39"/>
  <c r="F155" i="39"/>
  <c r="D156" i="39"/>
  <c r="D157" i="39"/>
  <c r="G157" i="39"/>
  <c r="E158" i="39"/>
  <c r="E134" i="39"/>
  <c r="E136" i="39"/>
  <c r="E138" i="39"/>
  <c r="E140" i="39"/>
  <c r="E142" i="39"/>
  <c r="E144" i="39"/>
  <c r="E146" i="39"/>
  <c r="E148" i="39"/>
  <c r="E150" i="39"/>
  <c r="E152" i="39"/>
  <c r="E154" i="39"/>
  <c r="E156" i="39"/>
  <c r="H157" i="39"/>
  <c r="E159" i="39"/>
  <c r="D159" i="39"/>
  <c r="E161" i="39"/>
  <c r="D161" i="39"/>
  <c r="F134" i="39"/>
  <c r="G134" i="39" s="1"/>
  <c r="F136" i="39"/>
  <c r="H136" i="39" s="1"/>
  <c r="F138" i="39"/>
  <c r="G138" i="39" s="1"/>
  <c r="F140" i="39"/>
  <c r="H140" i="39" s="1"/>
  <c r="F142" i="39"/>
  <c r="H142" i="39" s="1"/>
  <c r="F144" i="39"/>
  <c r="G144" i="39" s="1"/>
  <c r="F146" i="39"/>
  <c r="H146" i="39" s="1"/>
  <c r="F148" i="39"/>
  <c r="G148" i="39" s="1"/>
  <c r="F150" i="39"/>
  <c r="H150" i="39" s="1"/>
  <c r="F152" i="39"/>
  <c r="G152" i="39" s="1"/>
  <c r="F154" i="39"/>
  <c r="G154" i="39" s="1"/>
  <c r="F156" i="39"/>
  <c r="H156" i="39" s="1"/>
  <c r="H161" i="39"/>
  <c r="G192" i="39"/>
  <c r="F158" i="39"/>
  <c r="G158" i="39" s="1"/>
  <c r="F160" i="39"/>
  <c r="F162" i="39"/>
  <c r="D163" i="39"/>
  <c r="F164" i="39"/>
  <c r="D165" i="39"/>
  <c r="F166" i="39"/>
  <c r="D167" i="39"/>
  <c r="F168" i="39"/>
  <c r="D169" i="39"/>
  <c r="F170" i="39"/>
  <c r="D171" i="39"/>
  <c r="F172" i="39"/>
  <c r="D173" i="39"/>
  <c r="F174" i="39"/>
  <c r="D175" i="39"/>
  <c r="F176" i="39"/>
  <c r="D177" i="39"/>
  <c r="F178" i="39"/>
  <c r="D179" i="39"/>
  <c r="F180" i="39"/>
  <c r="D181" i="39"/>
  <c r="F182" i="39"/>
  <c r="D183" i="39"/>
  <c r="F184" i="39"/>
  <c r="H184" i="39" s="1"/>
  <c r="D185" i="39"/>
  <c r="F186" i="39"/>
  <c r="H186" i="39" s="1"/>
  <c r="D187" i="39"/>
  <c r="F188" i="39"/>
  <c r="D189" i="39"/>
  <c r="F190" i="39"/>
  <c r="D191" i="39"/>
  <c r="D193" i="39"/>
  <c r="E194" i="39"/>
  <c r="G194" i="39"/>
  <c r="E195" i="39"/>
  <c r="F197" i="39"/>
  <c r="H197" i="39" s="1"/>
  <c r="D198" i="39"/>
  <c r="E201" i="39"/>
  <c r="E163" i="39"/>
  <c r="E165" i="39"/>
  <c r="E167" i="39"/>
  <c r="E169" i="39"/>
  <c r="E171" i="39"/>
  <c r="E173" i="39"/>
  <c r="E175" i="39"/>
  <c r="E177" i="39"/>
  <c r="E179" i="39"/>
  <c r="E181" i="39"/>
  <c r="E183" i="39"/>
  <c r="E185" i="39"/>
  <c r="E187" i="39"/>
  <c r="E189" i="39"/>
  <c r="E191" i="39"/>
  <c r="E193" i="39"/>
  <c r="F195" i="39"/>
  <c r="D196" i="39"/>
  <c r="D199" i="39"/>
  <c r="F163" i="39"/>
  <c r="H163" i="39" s="1"/>
  <c r="F165" i="39"/>
  <c r="H165" i="39" s="1"/>
  <c r="F167" i="39"/>
  <c r="G167" i="39" s="1"/>
  <c r="F169" i="39"/>
  <c r="G169" i="39" s="1"/>
  <c r="F171" i="39"/>
  <c r="G171" i="39" s="1"/>
  <c r="F173" i="39"/>
  <c r="F175" i="39"/>
  <c r="G175" i="39" s="1"/>
  <c r="F177" i="39"/>
  <c r="H177" i="39" s="1"/>
  <c r="F179" i="39"/>
  <c r="G179" i="39" s="1"/>
  <c r="F181" i="39"/>
  <c r="H181" i="39" s="1"/>
  <c r="F183" i="39"/>
  <c r="H183" i="39" s="1"/>
  <c r="F185" i="39"/>
  <c r="G185" i="39" s="1"/>
  <c r="F187" i="39"/>
  <c r="G187" i="39" s="1"/>
  <c r="F189" i="39"/>
  <c r="G189" i="39" s="1"/>
  <c r="F191" i="39"/>
  <c r="G191" i="39" s="1"/>
  <c r="F193" i="39"/>
  <c r="H193" i="39" s="1"/>
  <c r="E198" i="39"/>
  <c r="G198" i="39"/>
  <c r="D201" i="39"/>
  <c r="G201" i="39"/>
  <c r="D202" i="39"/>
  <c r="G196" i="39"/>
  <c r="F199" i="39"/>
  <c r="H199" i="39" s="1"/>
  <c r="D204" i="39"/>
  <c r="E200" i="39"/>
  <c r="E202" i="39"/>
  <c r="E204" i="39"/>
  <c r="E206" i="39"/>
  <c r="E208" i="39"/>
  <c r="E210" i="39"/>
  <c r="E212" i="39"/>
  <c r="E214" i="39"/>
  <c r="E216" i="39"/>
  <c r="E218" i="39"/>
  <c r="E220" i="39"/>
  <c r="E222" i="39"/>
  <c r="E224" i="39"/>
  <c r="E226" i="39"/>
  <c r="E227" i="39"/>
  <c r="G227" i="39"/>
  <c r="D229" i="39"/>
  <c r="F200" i="39"/>
  <c r="G200" i="39" s="1"/>
  <c r="F202" i="39"/>
  <c r="G202" i="39" s="1"/>
  <c r="D203" i="39"/>
  <c r="F204" i="39"/>
  <c r="G204" i="39" s="1"/>
  <c r="D205" i="39"/>
  <c r="F206" i="39"/>
  <c r="G206" i="39" s="1"/>
  <c r="D207" i="39"/>
  <c r="F208" i="39"/>
  <c r="G208" i="39" s="1"/>
  <c r="D209" i="39"/>
  <c r="F210" i="39"/>
  <c r="G210" i="39" s="1"/>
  <c r="D211" i="39"/>
  <c r="F212" i="39"/>
  <c r="G212" i="39" s="1"/>
  <c r="D213" i="39"/>
  <c r="F214" i="39"/>
  <c r="D215" i="39"/>
  <c r="F216" i="39"/>
  <c r="G216" i="39" s="1"/>
  <c r="D217" i="39"/>
  <c r="F218" i="39"/>
  <c r="G218" i="39" s="1"/>
  <c r="D219" i="39"/>
  <c r="F220" i="39"/>
  <c r="G220" i="39" s="1"/>
  <c r="D221" i="39"/>
  <c r="F222" i="39"/>
  <c r="G222" i="39" s="1"/>
  <c r="D223" i="39"/>
  <c r="F224" i="39"/>
  <c r="G224" i="39" s="1"/>
  <c r="D225" i="39"/>
  <c r="F226" i="39"/>
  <c r="G226" i="39" s="1"/>
  <c r="D233" i="39"/>
  <c r="F203" i="39"/>
  <c r="H203" i="39" s="1"/>
  <c r="F205" i="39"/>
  <c r="H205" i="39" s="1"/>
  <c r="D206" i="39"/>
  <c r="F207" i="39"/>
  <c r="H207" i="39" s="1"/>
  <c r="D208" i="39"/>
  <c r="F209" i="39"/>
  <c r="H209" i="39" s="1"/>
  <c r="D210" i="39"/>
  <c r="F211" i="39"/>
  <c r="H211" i="39" s="1"/>
  <c r="D212" i="39"/>
  <c r="F213" i="39"/>
  <c r="H213" i="39" s="1"/>
  <c r="D214" i="39"/>
  <c r="F215" i="39"/>
  <c r="H215" i="39" s="1"/>
  <c r="D216" i="39"/>
  <c r="F217" i="39"/>
  <c r="H217" i="39" s="1"/>
  <c r="D218" i="39"/>
  <c r="F219" i="39"/>
  <c r="H219" i="39" s="1"/>
  <c r="D220" i="39"/>
  <c r="F221" i="39"/>
  <c r="H221" i="39" s="1"/>
  <c r="D222" i="39"/>
  <c r="F223" i="39"/>
  <c r="H223" i="39" s="1"/>
  <c r="D224" i="39"/>
  <c r="F225" i="39"/>
  <c r="H225" i="39" s="1"/>
  <c r="D226" i="39"/>
  <c r="E229" i="39"/>
  <c r="E231" i="39"/>
  <c r="E233" i="39"/>
  <c r="E235" i="39"/>
  <c r="E239" i="39"/>
  <c r="D239" i="39"/>
  <c r="G239" i="39"/>
  <c r="F243" i="39"/>
  <c r="G243" i="39" s="1"/>
  <c r="H245" i="39"/>
  <c r="E247" i="39"/>
  <c r="D247" i="39"/>
  <c r="G247" i="39"/>
  <c r="F251" i="39"/>
  <c r="G251" i="39" s="1"/>
  <c r="H253" i="39"/>
  <c r="E255" i="39"/>
  <c r="D255" i="39"/>
  <c r="F259" i="39"/>
  <c r="H259" i="39" s="1"/>
  <c r="D266" i="39"/>
  <c r="F266" i="39"/>
  <c r="H266" i="39" s="1"/>
  <c r="E266" i="39"/>
  <c r="E278" i="39"/>
  <c r="D278" i="39"/>
  <c r="F278" i="39"/>
  <c r="G278" i="39" s="1"/>
  <c r="D228" i="39"/>
  <c r="F229" i="39"/>
  <c r="G229" i="39" s="1"/>
  <c r="F231" i="39"/>
  <c r="G231" i="39" s="1"/>
  <c r="F233" i="39"/>
  <c r="G233" i="39" s="1"/>
  <c r="F235" i="39"/>
  <c r="G235" i="39" s="1"/>
  <c r="D237" i="39"/>
  <c r="G237" i="39"/>
  <c r="H239" i="39"/>
  <c r="E241" i="39"/>
  <c r="D241" i="39"/>
  <c r="E249" i="39"/>
  <c r="D249" i="39"/>
  <c r="H255" i="39"/>
  <c r="E257" i="39"/>
  <c r="D257" i="39"/>
  <c r="E263" i="39"/>
  <c r="D263" i="39"/>
  <c r="D269" i="39"/>
  <c r="H237" i="39"/>
  <c r="E243" i="39"/>
  <c r="D243" i="39"/>
  <c r="E251" i="39"/>
  <c r="D251" i="39"/>
  <c r="E259" i="39"/>
  <c r="D259" i="39"/>
  <c r="D270" i="39"/>
  <c r="F270" i="39"/>
  <c r="H270" i="39" s="1"/>
  <c r="E270" i="39"/>
  <c r="F228" i="39"/>
  <c r="H228" i="39" s="1"/>
  <c r="F230" i="39"/>
  <c r="H230" i="39" s="1"/>
  <c r="F232" i="39"/>
  <c r="H232" i="39" s="1"/>
  <c r="F234" i="39"/>
  <c r="H234" i="39" s="1"/>
  <c r="E237" i="39"/>
  <c r="F241" i="39"/>
  <c r="H241" i="39" s="1"/>
  <c r="H243" i="39"/>
  <c r="E245" i="39"/>
  <c r="D245" i="39"/>
  <c r="G245" i="39"/>
  <c r="F249" i="39"/>
  <c r="G249" i="39" s="1"/>
  <c r="E253" i="39"/>
  <c r="D253" i="39"/>
  <c r="G253" i="39"/>
  <c r="F257" i="39"/>
  <c r="H257" i="39" s="1"/>
  <c r="E261" i="39"/>
  <c r="D261" i="39"/>
  <c r="G261" i="39"/>
  <c r="F263" i="39"/>
  <c r="H263" i="39" s="1"/>
  <c r="E265" i="39"/>
  <c r="D265" i="39"/>
  <c r="G265" i="39"/>
  <c r="E236" i="39"/>
  <c r="E238" i="39"/>
  <c r="E240" i="39"/>
  <c r="E242" i="39"/>
  <c r="E246" i="39"/>
  <c r="E248" i="39"/>
  <c r="E250" i="39"/>
  <c r="E252" i="39"/>
  <c r="E254" i="39"/>
  <c r="E256" i="39"/>
  <c r="E258" i="39"/>
  <c r="E260" i="39"/>
  <c r="E262" i="39"/>
  <c r="E264" i="39"/>
  <c r="E272" i="39"/>
  <c r="D272" i="39"/>
  <c r="G272" i="39"/>
  <c r="F276" i="39"/>
  <c r="H276" i="39" s="1"/>
  <c r="H278" i="39"/>
  <c r="E280" i="39"/>
  <c r="D280" i="39"/>
  <c r="G280" i="39"/>
  <c r="F236" i="39"/>
  <c r="G236" i="39" s="1"/>
  <c r="F238" i="39"/>
  <c r="F240" i="39"/>
  <c r="F242" i="39"/>
  <c r="F244" i="39"/>
  <c r="F246" i="39"/>
  <c r="F248" i="39"/>
  <c r="F250" i="39"/>
  <c r="F252" i="39"/>
  <c r="F254" i="39"/>
  <c r="F256" i="39"/>
  <c r="F258" i="39"/>
  <c r="F260" i="39"/>
  <c r="F262" i="39"/>
  <c r="F264" i="39"/>
  <c r="D268" i="39"/>
  <c r="G268" i="39"/>
  <c r="E274" i="39"/>
  <c r="D274" i="39"/>
  <c r="G274" i="39"/>
  <c r="H280" i="39"/>
  <c r="E282" i="39"/>
  <c r="D282" i="39"/>
  <c r="G282" i="39"/>
  <c r="E276" i="39"/>
  <c r="D276" i="39"/>
  <c r="H282" i="39"/>
  <c r="E267" i="39"/>
  <c r="E269" i="39"/>
  <c r="E271" i="39"/>
  <c r="E273" i="39"/>
  <c r="E275" i="39"/>
  <c r="E277" i="39"/>
  <c r="E279" i="39"/>
  <c r="E281" i="39"/>
  <c r="E303" i="39"/>
  <c r="D303" i="39"/>
  <c r="F303" i="39"/>
  <c r="H303" i="39" s="1"/>
  <c r="F267" i="39"/>
  <c r="G267" i="39" s="1"/>
  <c r="F269" i="39"/>
  <c r="G269" i="39" s="1"/>
  <c r="F271" i="39"/>
  <c r="F273" i="39"/>
  <c r="F275" i="39"/>
  <c r="F277" i="39"/>
  <c r="F279" i="39"/>
  <c r="F281" i="39"/>
  <c r="E283" i="39"/>
  <c r="G283" i="39"/>
  <c r="E285" i="39"/>
  <c r="D285" i="39"/>
  <c r="P285" i="39" s="1"/>
  <c r="E311" i="39"/>
  <c r="D311" i="39"/>
  <c r="F311" i="39"/>
  <c r="G311" i="39" s="1"/>
  <c r="H285" i="39"/>
  <c r="F284" i="39"/>
  <c r="H284" i="39" s="1"/>
  <c r="F286" i="39"/>
  <c r="H286" i="39" s="1"/>
  <c r="D287" i="39"/>
  <c r="F288" i="39"/>
  <c r="H288" i="39" s="1"/>
  <c r="D289" i="39"/>
  <c r="F290" i="39"/>
  <c r="H290" i="39" s="1"/>
  <c r="D291" i="39"/>
  <c r="F292" i="39"/>
  <c r="H292" i="39" s="1"/>
  <c r="D293" i="39"/>
  <c r="F294" i="39"/>
  <c r="H294" i="39" s="1"/>
  <c r="D295" i="39"/>
  <c r="F296" i="39"/>
  <c r="G296" i="39" s="1"/>
  <c r="D297" i="39"/>
  <c r="G297" i="39"/>
  <c r="F301" i="39"/>
  <c r="H301" i="39" s="1"/>
  <c r="E305" i="39"/>
  <c r="D305" i="39"/>
  <c r="G305" i="39"/>
  <c r="F309" i="39"/>
  <c r="H309" i="39" s="1"/>
  <c r="H311" i="39"/>
  <c r="E313" i="39"/>
  <c r="D313" i="39"/>
  <c r="G313" i="39"/>
  <c r="E287" i="39"/>
  <c r="E289" i="39"/>
  <c r="E291" i="39"/>
  <c r="E293" i="39"/>
  <c r="E295" i="39"/>
  <c r="H297" i="39"/>
  <c r="E299" i="39"/>
  <c r="D299" i="39"/>
  <c r="G299" i="39"/>
  <c r="H305" i="39"/>
  <c r="E307" i="39"/>
  <c r="D307" i="39"/>
  <c r="G307" i="39"/>
  <c r="H313" i="39"/>
  <c r="F287" i="39"/>
  <c r="G287" i="39" s="1"/>
  <c r="F289" i="39"/>
  <c r="G289" i="39" s="1"/>
  <c r="F291" i="39"/>
  <c r="G291" i="39" s="1"/>
  <c r="F293" i="39"/>
  <c r="G293" i="39" s="1"/>
  <c r="F295" i="39"/>
  <c r="G295" i="39" s="1"/>
  <c r="E301" i="39"/>
  <c r="D301" i="39"/>
  <c r="H307" i="39"/>
  <c r="E309" i="39"/>
  <c r="D309" i="39"/>
  <c r="E306" i="39"/>
  <c r="E308" i="39"/>
  <c r="E310" i="39"/>
  <c r="E314" i="39"/>
  <c r="F298" i="39"/>
  <c r="G298" i="39" s="1"/>
  <c r="F300" i="39"/>
  <c r="F302" i="39"/>
  <c r="F304" i="39"/>
  <c r="F306" i="39"/>
  <c r="F308" i="39"/>
  <c r="F310" i="39"/>
  <c r="F312" i="39"/>
  <c r="F314" i="39"/>
  <c r="G1695" i="39" l="1"/>
  <c r="P2149" i="39"/>
  <c r="P2564" i="39"/>
  <c r="P2518" i="39"/>
  <c r="I2460" i="39"/>
  <c r="I2461" i="39" s="1"/>
  <c r="I2462" i="39" s="1"/>
  <c r="P2456" i="39"/>
  <c r="P2161" i="39"/>
  <c r="P2145" i="39"/>
  <c r="P2189" i="39"/>
  <c r="P2193" i="39"/>
  <c r="P2047" i="39"/>
  <c r="P2003" i="39"/>
  <c r="P1987" i="39"/>
  <c r="P2035" i="39"/>
  <c r="P2023" i="39"/>
  <c r="P1604" i="39"/>
  <c r="P1577" i="39"/>
  <c r="P1400" i="39"/>
  <c r="P1269" i="39"/>
  <c r="P908" i="39"/>
  <c r="I908" i="39"/>
  <c r="P1020" i="39"/>
  <c r="I1020" i="39"/>
  <c r="P844" i="39"/>
  <c r="P795" i="39"/>
  <c r="P779" i="39"/>
  <c r="P924" i="39"/>
  <c r="P787" i="39"/>
  <c r="P736" i="39"/>
  <c r="P2165" i="39"/>
  <c r="P2584" i="39"/>
  <c r="P2557" i="39"/>
  <c r="P2444" i="39"/>
  <c r="P2157" i="39"/>
  <c r="P2141" i="39"/>
  <c r="P2205" i="39"/>
  <c r="P1999" i="39"/>
  <c r="P1983" i="39"/>
  <c r="P2039" i="39"/>
  <c r="P1688" i="39"/>
  <c r="P1665" i="39"/>
  <c r="P1628" i="39"/>
  <c r="P1537" i="39"/>
  <c r="P1473" i="39"/>
  <c r="O1364" i="39"/>
  <c r="J1364" i="39"/>
  <c r="P1620" i="39"/>
  <c r="I1513" i="39"/>
  <c r="P1344" i="39"/>
  <c r="P1300" i="39"/>
  <c r="P1225" i="39"/>
  <c r="P1193" i="39"/>
  <c r="P1416" i="39"/>
  <c r="P1436" i="39"/>
  <c r="P1325" i="39"/>
  <c r="O956" i="39"/>
  <c r="J956" i="39"/>
  <c r="P888" i="39"/>
  <c r="P1040" i="39"/>
  <c r="P575" i="39"/>
  <c r="P807" i="39"/>
  <c r="P812" i="39"/>
  <c r="P936" i="39"/>
  <c r="P823" i="39"/>
  <c r="P772" i="39"/>
  <c r="P740" i="39"/>
  <c r="P2447" i="39"/>
  <c r="I2448" i="39"/>
  <c r="P2448" i="39"/>
  <c r="P2414" i="39"/>
  <c r="I2353" i="39"/>
  <c r="I2354" i="39" s="1"/>
  <c r="P2109" i="39"/>
  <c r="P2121" i="39"/>
  <c r="P2197" i="39"/>
  <c r="P2027" i="39"/>
  <c r="P2011" i="39"/>
  <c r="P1995" i="39"/>
  <c r="P2015" i="39"/>
  <c r="P1704" i="39"/>
  <c r="P1636" i="39"/>
  <c r="P1284" i="39"/>
  <c r="P1288" i="39"/>
  <c r="P1084" i="39"/>
  <c r="P988" i="39"/>
  <c r="P764" i="39"/>
  <c r="P748" i="39"/>
  <c r="P960" i="39"/>
  <c r="P815" i="39"/>
  <c r="P831" i="39"/>
  <c r="P800" i="39"/>
  <c r="P759" i="39"/>
  <c r="P892" i="39"/>
  <c r="P2133" i="39"/>
  <c r="P2177" i="39"/>
  <c r="P2043" i="39"/>
  <c r="P1959" i="39"/>
  <c r="P2031" i="39"/>
  <c r="P2007" i="39"/>
  <c r="P1991" i="39"/>
  <c r="P1975" i="39"/>
  <c r="P2019" i="39"/>
  <c r="P1644" i="39"/>
  <c r="I1612" i="39"/>
  <c r="P1553" i="39"/>
  <c r="P1489" i="39"/>
  <c r="P1429" i="39"/>
  <c r="P1376" i="39"/>
  <c r="P1380" i="39"/>
  <c r="P1309" i="39"/>
  <c r="P1277" i="39"/>
  <c r="I1277" i="39"/>
  <c r="P1004" i="39"/>
  <c r="P792" i="39"/>
  <c r="P767" i="39"/>
  <c r="I751" i="39"/>
  <c r="I752" i="39" s="1"/>
  <c r="P839" i="39"/>
  <c r="P784" i="39"/>
  <c r="P2612" i="39"/>
  <c r="G2613" i="39"/>
  <c r="H2613" i="39"/>
  <c r="G2605" i="39"/>
  <c r="H2605" i="39"/>
  <c r="P2597" i="39"/>
  <c r="P2585" i="39"/>
  <c r="P2595" i="39"/>
  <c r="G2591" i="39"/>
  <c r="H2608" i="39"/>
  <c r="H2600" i="39"/>
  <c r="P2577" i="39"/>
  <c r="P2596" i="39"/>
  <c r="H2587" i="39"/>
  <c r="G2571" i="39"/>
  <c r="H2571" i="39"/>
  <c r="H2573" i="39"/>
  <c r="P2554" i="39"/>
  <c r="I2568" i="39"/>
  <c r="P2560" i="39"/>
  <c r="P2552" i="39"/>
  <c r="P2544" i="39"/>
  <c r="H2550" i="39"/>
  <c r="P2543" i="39"/>
  <c r="G2539" i="39"/>
  <c r="H2539" i="39"/>
  <c r="G2523" i="39"/>
  <c r="H2523" i="39"/>
  <c r="H2552" i="39"/>
  <c r="I2545" i="39"/>
  <c r="I2546" i="39" s="1"/>
  <c r="G2559" i="39"/>
  <c r="H2583" i="39"/>
  <c r="G2536" i="39"/>
  <c r="G2528" i="39"/>
  <c r="P2513" i="39"/>
  <c r="P2497" i="39"/>
  <c r="P2481" i="39"/>
  <c r="P2465" i="39"/>
  <c r="G2524" i="39"/>
  <c r="P2511" i="39"/>
  <c r="P2503" i="39"/>
  <c r="P2495" i="39"/>
  <c r="I2495" i="39"/>
  <c r="P2487" i="39"/>
  <c r="P2475" i="39"/>
  <c r="P2514" i="39"/>
  <c r="H2505" i="39"/>
  <c r="H2497" i="39"/>
  <c r="H2515" i="39"/>
  <c r="H2499" i="39"/>
  <c r="I2530" i="39"/>
  <c r="P2530" i="39"/>
  <c r="I2522" i="39"/>
  <c r="P2522" i="39"/>
  <c r="P2512" i="39"/>
  <c r="H2503" i="39"/>
  <c r="P2488" i="39"/>
  <c r="P2470" i="39"/>
  <c r="R2486" i="39"/>
  <c r="Q2485" i="39"/>
  <c r="P2466" i="39"/>
  <c r="P2457" i="39"/>
  <c r="H2493" i="39"/>
  <c r="H2467" i="39"/>
  <c r="P2461" i="39"/>
  <c r="H2456" i="39"/>
  <c r="P2430" i="39"/>
  <c r="H2453" i="39"/>
  <c r="H2471" i="39"/>
  <c r="G2455" i="39"/>
  <c r="P2413" i="39"/>
  <c r="H2407" i="39"/>
  <c r="G2407" i="39"/>
  <c r="I2391" i="39"/>
  <c r="P2375" i="39"/>
  <c r="P2359" i="39"/>
  <c r="P2429" i="39"/>
  <c r="G2409" i="39"/>
  <c r="P2401" i="39"/>
  <c r="P2373" i="39"/>
  <c r="P2369" i="39"/>
  <c r="P2365" i="39"/>
  <c r="G2440" i="39"/>
  <c r="G2432" i="39"/>
  <c r="G2424" i="39"/>
  <c r="G2412" i="39"/>
  <c r="G2362" i="39"/>
  <c r="H2362" i="39"/>
  <c r="R2411" i="39"/>
  <c r="Q2410" i="39"/>
  <c r="H2393" i="39"/>
  <c r="R2370" i="39"/>
  <c r="Q2369" i="39"/>
  <c r="P2338" i="39"/>
  <c r="P2322" i="39"/>
  <c r="P2306" i="39"/>
  <c r="P2290" i="39"/>
  <c r="P2274" i="39"/>
  <c r="P2258" i="39"/>
  <c r="P2242" i="39"/>
  <c r="P2226" i="39"/>
  <c r="H2401" i="39"/>
  <c r="H2367" i="39"/>
  <c r="H2363" i="39"/>
  <c r="P2284" i="39"/>
  <c r="P2268" i="39"/>
  <c r="P2256" i="39"/>
  <c r="P2248" i="39"/>
  <c r="P2240" i="39"/>
  <c r="P2232" i="39"/>
  <c r="P2224" i="39"/>
  <c r="G2400" i="39"/>
  <c r="G2380" i="39"/>
  <c r="P2349" i="39"/>
  <c r="H2332" i="39"/>
  <c r="P2323" i="39"/>
  <c r="I2315" i="39"/>
  <c r="P2307" i="39"/>
  <c r="P2299" i="39"/>
  <c r="P2291" i="39"/>
  <c r="P2281" i="39"/>
  <c r="P2273" i="39"/>
  <c r="P2265" i="39"/>
  <c r="H2397" i="39"/>
  <c r="H2383" i="39"/>
  <c r="H2371" i="39"/>
  <c r="P2356" i="39"/>
  <c r="H2342" i="39"/>
  <c r="P2345" i="39"/>
  <c r="P2337" i="39"/>
  <c r="I2329" i="39"/>
  <c r="I2330" i="39" s="1"/>
  <c r="P2319" i="39"/>
  <c r="H2302" i="39"/>
  <c r="P2287" i="39"/>
  <c r="H2252" i="39"/>
  <c r="H2312" i="39"/>
  <c r="P2297" i="39"/>
  <c r="H2286" i="39"/>
  <c r="P2279" i="39"/>
  <c r="H2262" i="39"/>
  <c r="H2254" i="39"/>
  <c r="P2245" i="39"/>
  <c r="H2236" i="39"/>
  <c r="G2275" i="39"/>
  <c r="H2232" i="39"/>
  <c r="P2219" i="39"/>
  <c r="P2301" i="39"/>
  <c r="H2316" i="39"/>
  <c r="P2210" i="39"/>
  <c r="P2202" i="39"/>
  <c r="P2194" i="39"/>
  <c r="P2186" i="39"/>
  <c r="P2178" i="39"/>
  <c r="P2170" i="39"/>
  <c r="P2162" i="39"/>
  <c r="P2154" i="39"/>
  <c r="P2146" i="39"/>
  <c r="P2138" i="39"/>
  <c r="P2130" i="39"/>
  <c r="P2122" i="39"/>
  <c r="P2114" i="39"/>
  <c r="G2325" i="39"/>
  <c r="P2227" i="39"/>
  <c r="G2216" i="39"/>
  <c r="G2211" i="39"/>
  <c r="H2211" i="39"/>
  <c r="G2200" i="39"/>
  <c r="G2195" i="39"/>
  <c r="H2195" i="39"/>
  <c r="G2184" i="39"/>
  <c r="G2179" i="39"/>
  <c r="H2179" i="39"/>
  <c r="G2168" i="39"/>
  <c r="G2163" i="39"/>
  <c r="H2163" i="39"/>
  <c r="G2152" i="39"/>
  <c r="G2147" i="39"/>
  <c r="H2147" i="39"/>
  <c r="G2136" i="39"/>
  <c r="G2131" i="39"/>
  <c r="H2131" i="39"/>
  <c r="G2120" i="39"/>
  <c r="G2115" i="39"/>
  <c r="H2115" i="39"/>
  <c r="P2103" i="39"/>
  <c r="H2250" i="39"/>
  <c r="H2238" i="39"/>
  <c r="P2209" i="39"/>
  <c r="H2177" i="39"/>
  <c r="P2095" i="39"/>
  <c r="P2079" i="39"/>
  <c r="G2201" i="39"/>
  <c r="P2104" i="39"/>
  <c r="P2094" i="39"/>
  <c r="P2082" i="39"/>
  <c r="G2173" i="39"/>
  <c r="H2109" i="39"/>
  <c r="P2097" i="39"/>
  <c r="G2092" i="39"/>
  <c r="H2162" i="39"/>
  <c r="H2154" i="39"/>
  <c r="G2153" i="39"/>
  <c r="H2146" i="39"/>
  <c r="H2138" i="39"/>
  <c r="G2137" i="39"/>
  <c r="H2130" i="39"/>
  <c r="G2125" i="39"/>
  <c r="P2081" i="39"/>
  <c r="P2076" i="39"/>
  <c r="P2068" i="39"/>
  <c r="P2056" i="39"/>
  <c r="P1960" i="39"/>
  <c r="P2106" i="39"/>
  <c r="Q2089" i="39"/>
  <c r="R2090" i="39"/>
  <c r="G2077" i="39"/>
  <c r="H2077" i="39"/>
  <c r="G2066" i="39"/>
  <c r="G2061" i="39"/>
  <c r="H2061" i="39"/>
  <c r="G2050" i="39"/>
  <c r="G2045" i="39"/>
  <c r="H2045" i="39"/>
  <c r="G2034" i="39"/>
  <c r="G2029" i="39"/>
  <c r="H2029" i="39"/>
  <c r="G2018" i="39"/>
  <c r="G2013" i="39"/>
  <c r="H2013" i="39"/>
  <c r="G2002" i="39"/>
  <c r="G1997" i="39"/>
  <c r="H1997" i="39"/>
  <c r="G1978" i="39"/>
  <c r="G1974" i="39"/>
  <c r="G1970" i="39"/>
  <c r="H2087" i="39"/>
  <c r="P2059" i="39"/>
  <c r="P1962" i="39"/>
  <c r="G1957" i="39"/>
  <c r="G1946" i="39"/>
  <c r="P1936" i="39"/>
  <c r="P1920" i="39"/>
  <c r="P1904" i="39"/>
  <c r="P1888" i="39"/>
  <c r="P1872" i="39"/>
  <c r="P1856" i="39"/>
  <c r="P1840" i="39"/>
  <c r="P1824" i="39"/>
  <c r="P1808" i="39"/>
  <c r="P1792" i="39"/>
  <c r="P1776" i="39"/>
  <c r="P1760" i="39"/>
  <c r="P1744" i="39"/>
  <c r="P1728" i="39"/>
  <c r="G1712" i="39"/>
  <c r="H1712" i="39"/>
  <c r="P2075" i="39"/>
  <c r="H2044" i="39"/>
  <c r="H2036" i="39"/>
  <c r="H2028" i="39"/>
  <c r="H2020" i="39"/>
  <c r="H2031" i="39"/>
  <c r="G1989" i="39"/>
  <c r="G1973" i="39"/>
  <c r="P1954" i="39"/>
  <c r="G1949" i="39"/>
  <c r="P1914" i="39"/>
  <c r="P1898" i="39"/>
  <c r="P1886" i="39"/>
  <c r="P1878" i="39"/>
  <c r="P1866" i="39"/>
  <c r="P1850" i="39"/>
  <c r="P1834" i="39"/>
  <c r="P1818" i="39"/>
  <c r="P1810" i="39"/>
  <c r="P1798" i="39"/>
  <c r="P1786" i="39"/>
  <c r="P1774" i="39"/>
  <c r="P1766" i="39"/>
  <c r="P1758" i="39"/>
  <c r="P1742" i="39"/>
  <c r="P1726" i="39"/>
  <c r="P1714" i="39"/>
  <c r="H1960" i="39"/>
  <c r="P1958" i="39"/>
  <c r="P1931" i="39"/>
  <c r="H1920" i="39"/>
  <c r="H1896" i="39"/>
  <c r="P1889" i="39"/>
  <c r="P1879" i="39"/>
  <c r="P1837" i="39"/>
  <c r="H1828" i="39"/>
  <c r="Q1800" i="39"/>
  <c r="R1801" i="39"/>
  <c r="H1951" i="39"/>
  <c r="H1948" i="39"/>
  <c r="H1940" i="39"/>
  <c r="H1922" i="39"/>
  <c r="H1914" i="39"/>
  <c r="H1906" i="39"/>
  <c r="H1898" i="39"/>
  <c r="H1890" i="39"/>
  <c r="H1916" i="39"/>
  <c r="H1900" i="39"/>
  <c r="H1882" i="39"/>
  <c r="P1875" i="39"/>
  <c r="H1832" i="39"/>
  <c r="H1816" i="39"/>
  <c r="H1800" i="39"/>
  <c r="H1756" i="39"/>
  <c r="H1740" i="39"/>
  <c r="H1724" i="39"/>
  <c r="H1714" i="39"/>
  <c r="P1698" i="39"/>
  <c r="P1682" i="39"/>
  <c r="I1666" i="39"/>
  <c r="P1650" i="39"/>
  <c r="I1650" i="39"/>
  <c r="G1634" i="39"/>
  <c r="H1634" i="39"/>
  <c r="G1618" i="39"/>
  <c r="H1618" i="39"/>
  <c r="G1602" i="39"/>
  <c r="H1602" i="39"/>
  <c r="P1586" i="39"/>
  <c r="P1570" i="39"/>
  <c r="P1554" i="39"/>
  <c r="P1538" i="39"/>
  <c r="I1522" i="39"/>
  <c r="P1506" i="39"/>
  <c r="P1490" i="39"/>
  <c r="P1474" i="39"/>
  <c r="P1458" i="39"/>
  <c r="P1442" i="39"/>
  <c r="P1426" i="39"/>
  <c r="P1410" i="39"/>
  <c r="P1394" i="39"/>
  <c r="H1378" i="39"/>
  <c r="G1378" i="39"/>
  <c r="P1362" i="39"/>
  <c r="P1346" i="39"/>
  <c r="P1330" i="39"/>
  <c r="H1314" i="39"/>
  <c r="G1314" i="39"/>
  <c r="H1298" i="39"/>
  <c r="G1298" i="39"/>
  <c r="H2012" i="39"/>
  <c r="H2004" i="39"/>
  <c r="H1996" i="39"/>
  <c r="H1988" i="39"/>
  <c r="G1953" i="39"/>
  <c r="H1944" i="39"/>
  <c r="H1936" i="39"/>
  <c r="H1928" i="39"/>
  <c r="H1876" i="39"/>
  <c r="P1869" i="39"/>
  <c r="P1861" i="39"/>
  <c r="P1853" i="39"/>
  <c r="H1834" i="39"/>
  <c r="P1819" i="39"/>
  <c r="H1810" i="39"/>
  <c r="H1768" i="39"/>
  <c r="G1857" i="39"/>
  <c r="G1799" i="39"/>
  <c r="H1796" i="39"/>
  <c r="H1752" i="39"/>
  <c r="P1745" i="39"/>
  <c r="H1704" i="39"/>
  <c r="P1676" i="39"/>
  <c r="I1669" i="39"/>
  <c r="P1669" i="39"/>
  <c r="P1581" i="39"/>
  <c r="I1572" i="39"/>
  <c r="I1573" i="39" s="1"/>
  <c r="G1567" i="39"/>
  <c r="G1517" i="39"/>
  <c r="P1508" i="39"/>
  <c r="G1503" i="39"/>
  <c r="P1457" i="39"/>
  <c r="P1448" i="39"/>
  <c r="G1443" i="39"/>
  <c r="P1397" i="39"/>
  <c r="P1388" i="39"/>
  <c r="G1383" i="39"/>
  <c r="G1841" i="39"/>
  <c r="G1839" i="39"/>
  <c r="G1789" i="39"/>
  <c r="Q1716" i="39"/>
  <c r="R1717" i="39"/>
  <c r="H1702" i="39"/>
  <c r="P1697" i="39"/>
  <c r="G1865" i="39"/>
  <c r="H1788" i="39"/>
  <c r="G1757" i="39"/>
  <c r="P1747" i="39"/>
  <c r="H1736" i="39"/>
  <c r="P1729" i="39"/>
  <c r="P1709" i="39"/>
  <c r="G1661" i="39"/>
  <c r="P1652" i="39"/>
  <c r="G1647" i="39"/>
  <c r="P1640" i="39"/>
  <c r="G1635" i="39"/>
  <c r="P1617" i="39"/>
  <c r="P1596" i="39"/>
  <c r="H1578" i="39"/>
  <c r="P1573" i="39"/>
  <c r="G1559" i="39"/>
  <c r="P1548" i="39"/>
  <c r="H1528" i="39"/>
  <c r="H1514" i="39"/>
  <c r="P1509" i="39"/>
  <c r="G1495" i="39"/>
  <c r="P1484" i="39"/>
  <c r="H1470" i="39"/>
  <c r="P1465" i="39"/>
  <c r="G1451" i="39"/>
  <c r="P1440" i="39"/>
  <c r="H1426" i="39"/>
  <c r="P1421" i="39"/>
  <c r="G1407" i="39"/>
  <c r="P1396" i="39"/>
  <c r="H1864" i="39"/>
  <c r="H1754" i="39"/>
  <c r="H1722" i="39"/>
  <c r="H1694" i="39"/>
  <c r="P1673" i="39"/>
  <c r="P1657" i="39"/>
  <c r="P1667" i="39"/>
  <c r="P1579" i="39"/>
  <c r="H1538" i="39"/>
  <c r="P1499" i="39"/>
  <c r="H1474" i="39"/>
  <c r="P1393" i="39"/>
  <c r="G1379" i="39"/>
  <c r="G1347" i="39"/>
  <c r="G1315" i="39"/>
  <c r="H1300" i="39"/>
  <c r="H1686" i="39"/>
  <c r="H1674" i="39"/>
  <c r="H1614" i="39"/>
  <c r="P1576" i="39"/>
  <c r="I1576" i="39"/>
  <c r="I1577" i="39" s="1"/>
  <c r="R1523" i="39"/>
  <c r="Q1522" i="39"/>
  <c r="H1650" i="39"/>
  <c r="P1637" i="39"/>
  <c r="I1621" i="39"/>
  <c r="I1622" i="39" s="1"/>
  <c r="P1605" i="39"/>
  <c r="P1568" i="39"/>
  <c r="H1553" i="39"/>
  <c r="H1550" i="39"/>
  <c r="H1537" i="39"/>
  <c r="H1534" i="39"/>
  <c r="H1518" i="39"/>
  <c r="H1502" i="39"/>
  <c r="H1489" i="39"/>
  <c r="H1486" i="39"/>
  <c r="H1473" i="39"/>
  <c r="P1453" i="39"/>
  <c r="P1419" i="39"/>
  <c r="P1408" i="39"/>
  <c r="G1372" i="39"/>
  <c r="P1367" i="39"/>
  <c r="R1351" i="39"/>
  <c r="Q1350" i="39"/>
  <c r="P1340" i="39"/>
  <c r="P1335" i="39"/>
  <c r="P1301" i="39"/>
  <c r="P1282" i="39"/>
  <c r="I1274" i="39"/>
  <c r="P1266" i="39"/>
  <c r="G1258" i="39"/>
  <c r="H1258" i="39"/>
  <c r="G1250" i="39"/>
  <c r="H1250" i="39"/>
  <c r="G1242" i="39"/>
  <c r="H1242" i="39"/>
  <c r="G1234" i="39"/>
  <c r="H1234" i="39"/>
  <c r="G1226" i="39"/>
  <c r="H1226" i="39"/>
  <c r="G1218" i="39"/>
  <c r="H1218" i="39"/>
  <c r="G1211" i="39"/>
  <c r="G1202" i="39"/>
  <c r="H1202" i="39"/>
  <c r="G1195" i="39"/>
  <c r="P1190" i="39"/>
  <c r="P1481" i="39"/>
  <c r="G1463" i="39"/>
  <c r="P1401" i="39"/>
  <c r="P1355" i="39"/>
  <c r="P1343" i="39"/>
  <c r="H1334" i="39"/>
  <c r="P1316" i="39"/>
  <c r="P1256" i="39"/>
  <c r="P1248" i="39"/>
  <c r="P1240" i="39"/>
  <c r="P1232" i="39"/>
  <c r="P1224" i="39"/>
  <c r="P1216" i="39"/>
  <c r="P1208" i="39"/>
  <c r="P1200" i="39"/>
  <c r="P1192" i="39"/>
  <c r="H1174" i="39"/>
  <c r="G1174" i="39"/>
  <c r="H1158" i="39"/>
  <c r="G1158" i="39"/>
  <c r="H1142" i="39"/>
  <c r="G1142" i="39"/>
  <c r="H1126" i="39"/>
  <c r="G1126" i="39"/>
  <c r="H1114" i="39"/>
  <c r="G1114" i="39"/>
  <c r="H1102" i="39"/>
  <c r="G1102" i="39"/>
  <c r="G1086" i="39"/>
  <c r="H1086" i="39"/>
  <c r="G1070" i="39"/>
  <c r="H1070" i="39"/>
  <c r="G1046" i="39"/>
  <c r="H1046" i="39"/>
  <c r="G1030" i="39"/>
  <c r="H1030" i="39"/>
  <c r="G1014" i="39"/>
  <c r="H1014" i="39"/>
  <c r="G998" i="39"/>
  <c r="H998" i="39"/>
  <c r="G982" i="39"/>
  <c r="H982" i="39"/>
  <c r="G966" i="39"/>
  <c r="H966" i="39"/>
  <c r="G950" i="39"/>
  <c r="H950" i="39"/>
  <c r="G934" i="39"/>
  <c r="H934" i="39"/>
  <c r="G910" i="39"/>
  <c r="H910" i="39"/>
  <c r="G894" i="39"/>
  <c r="H894" i="39"/>
  <c r="G870" i="39"/>
  <c r="H870" i="39"/>
  <c r="G854" i="39"/>
  <c r="H854" i="39"/>
  <c r="G742" i="39"/>
  <c r="H742" i="39"/>
  <c r="G726" i="39"/>
  <c r="H726" i="39"/>
  <c r="G1585" i="39"/>
  <c r="H1469" i="39"/>
  <c r="P1445" i="39"/>
  <c r="P1417" i="39"/>
  <c r="P1375" i="39"/>
  <c r="I1283" i="39"/>
  <c r="I1284" i="39" s="1"/>
  <c r="P1272" i="39"/>
  <c r="G1569" i="39"/>
  <c r="P1529" i="39"/>
  <c r="I1452" i="39"/>
  <c r="I1453" i="39" s="1"/>
  <c r="H1446" i="39"/>
  <c r="H1306" i="39"/>
  <c r="G1291" i="39"/>
  <c r="H1282" i="39"/>
  <c r="H1274" i="39"/>
  <c r="H1266" i="39"/>
  <c r="P1260" i="39"/>
  <c r="P1244" i="39"/>
  <c r="P1228" i="39"/>
  <c r="P1220" i="39"/>
  <c r="I1204" i="39"/>
  <c r="P1188" i="39"/>
  <c r="I1188" i="39"/>
  <c r="P1180" i="39"/>
  <c r="P1172" i="39"/>
  <c r="P1164" i="39"/>
  <c r="P1156" i="39"/>
  <c r="I1156" i="39"/>
  <c r="P1148" i="39"/>
  <c r="P1140" i="39"/>
  <c r="P1132" i="39"/>
  <c r="P1124" i="39"/>
  <c r="P1116" i="39"/>
  <c r="P1108" i="39"/>
  <c r="P1100" i="39"/>
  <c r="G1395" i="39"/>
  <c r="H1344" i="39"/>
  <c r="G1327" i="39"/>
  <c r="P1323" i="39"/>
  <c r="G1311" i="39"/>
  <c r="P1307" i="39"/>
  <c r="R1267" i="39"/>
  <c r="Q1266" i="39"/>
  <c r="H1262" i="39"/>
  <c r="H1254" i="39"/>
  <c r="H1246" i="39"/>
  <c r="H1238" i="39"/>
  <c r="H1230" i="39"/>
  <c r="H1222" i="39"/>
  <c r="G1189" i="39"/>
  <c r="H1189" i="39"/>
  <c r="G1173" i="39"/>
  <c r="H1173" i="39"/>
  <c r="G1157" i="39"/>
  <c r="H1157" i="39"/>
  <c r="G1137" i="39"/>
  <c r="H1137" i="39"/>
  <c r="G1121" i="39"/>
  <c r="H1121" i="39"/>
  <c r="G1105" i="39"/>
  <c r="H1105" i="39"/>
  <c r="G846" i="39"/>
  <c r="H837" i="39"/>
  <c r="G837" i="39"/>
  <c r="H829" i="39"/>
  <c r="G829" i="39"/>
  <c r="H821" i="39"/>
  <c r="G821" i="39"/>
  <c r="G814" i="39"/>
  <c r="P805" i="39"/>
  <c r="P797" i="39"/>
  <c r="I789" i="39"/>
  <c r="P789" i="39"/>
  <c r="P781" i="39"/>
  <c r="P773" i="39"/>
  <c r="P765" i="39"/>
  <c r="G758" i="39"/>
  <c r="P753" i="39"/>
  <c r="P745" i="39"/>
  <c r="P737" i="39"/>
  <c r="I729" i="39"/>
  <c r="G1233" i="39"/>
  <c r="P1179" i="39"/>
  <c r="P1163" i="39"/>
  <c r="R1121" i="39"/>
  <c r="Q1120" i="39"/>
  <c r="P1099" i="39"/>
  <c r="H1225" i="39"/>
  <c r="H1184" i="39"/>
  <c r="P1139" i="39"/>
  <c r="P1123" i="39"/>
  <c r="H1116" i="39"/>
  <c r="P1047" i="39"/>
  <c r="I1031" i="39"/>
  <c r="P1019" i="39"/>
  <c r="P1003" i="39"/>
  <c r="P987" i="39"/>
  <c r="P959" i="39"/>
  <c r="P943" i="39"/>
  <c r="P923" i="39"/>
  <c r="P907" i="39"/>
  <c r="P891" i="39"/>
  <c r="P879" i="39"/>
  <c r="G1241" i="39"/>
  <c r="P1183" i="39"/>
  <c r="H1148" i="39"/>
  <c r="H1140" i="39"/>
  <c r="H1132" i="39"/>
  <c r="H1124" i="39"/>
  <c r="R1185" i="39"/>
  <c r="Q1184" i="39"/>
  <c r="P1076" i="39"/>
  <c r="H1073" i="39"/>
  <c r="P1068" i="39"/>
  <c r="H889" i="39"/>
  <c r="P843" i="39"/>
  <c r="P827" i="39"/>
  <c r="P811" i="39"/>
  <c r="P799" i="39"/>
  <c r="P783" i="39"/>
  <c r="P771" i="39"/>
  <c r="I755" i="39"/>
  <c r="I739" i="39"/>
  <c r="I740" i="39" s="1"/>
  <c r="P727" i="39"/>
  <c r="H1193" i="39"/>
  <c r="G1035" i="39"/>
  <c r="G999" i="39"/>
  <c r="P900" i="39"/>
  <c r="H897" i="39"/>
  <c r="P871" i="39"/>
  <c r="I871" i="39"/>
  <c r="P855" i="39"/>
  <c r="I855" i="39"/>
  <c r="I856" i="39" s="1"/>
  <c r="P719" i="39"/>
  <c r="P711" i="39"/>
  <c r="P703" i="39"/>
  <c r="P695" i="39"/>
  <c r="P687" i="39"/>
  <c r="P679" i="39"/>
  <c r="P671" i="39"/>
  <c r="P619" i="39"/>
  <c r="P611" i="39"/>
  <c r="P603" i="39"/>
  <c r="P595" i="39"/>
  <c r="P587" i="39"/>
  <c r="H1337" i="39"/>
  <c r="H1214" i="39"/>
  <c r="H1172" i="39"/>
  <c r="H1156" i="39"/>
  <c r="H1100" i="39"/>
  <c r="H1084" i="39"/>
  <c r="H1061" i="39"/>
  <c r="G1048" i="39"/>
  <c r="H1045" i="39"/>
  <c r="R932" i="39"/>
  <c r="Q931" i="39"/>
  <c r="H908" i="39"/>
  <c r="G867" i="39"/>
  <c r="P851" i="39"/>
  <c r="I717" i="39"/>
  <c r="G706" i="39"/>
  <c r="P701" i="39"/>
  <c r="G690" i="39"/>
  <c r="P685" i="39"/>
  <c r="G674" i="39"/>
  <c r="P665" i="39"/>
  <c r="G630" i="39"/>
  <c r="P609" i="39"/>
  <c r="G598" i="39"/>
  <c r="P593" i="39"/>
  <c r="P581" i="39"/>
  <c r="R894" i="39"/>
  <c r="Q893" i="39"/>
  <c r="P856" i="39"/>
  <c r="H737" i="39"/>
  <c r="H705" i="39"/>
  <c r="P688" i="39"/>
  <c r="H643" i="39"/>
  <c r="P628" i="39"/>
  <c r="P616" i="39"/>
  <c r="H593" i="39"/>
  <c r="P582" i="39"/>
  <c r="H581" i="39"/>
  <c r="P876" i="39"/>
  <c r="G720" i="39"/>
  <c r="H1004" i="39"/>
  <c r="H933" i="39"/>
  <c r="H825" i="39"/>
  <c r="P804" i="39"/>
  <c r="P744" i="39"/>
  <c r="P728" i="39"/>
  <c r="H715" i="39"/>
  <c r="R706" i="39"/>
  <c r="Q705" i="39"/>
  <c r="P692" i="39"/>
  <c r="H603" i="39"/>
  <c r="P588" i="39"/>
  <c r="H861" i="39"/>
  <c r="R670" i="39"/>
  <c r="Q669" i="39"/>
  <c r="P808" i="39"/>
  <c r="P796" i="39"/>
  <c r="P756" i="39"/>
  <c r="I756" i="39"/>
  <c r="H753" i="39"/>
  <c r="G743" i="39"/>
  <c r="H717" i="39"/>
  <c r="H693" i="39"/>
  <c r="G656" i="39"/>
  <c r="H639" i="39"/>
  <c r="R630" i="39"/>
  <c r="Q629" i="39"/>
  <c r="P612" i="39"/>
  <c r="H595" i="39"/>
  <c r="H589" i="39"/>
  <c r="H579" i="39"/>
  <c r="G568" i="39"/>
  <c r="H645" i="39"/>
  <c r="H601" i="39"/>
  <c r="G592" i="39"/>
  <c r="P2608" i="39"/>
  <c r="P2603" i="39"/>
  <c r="P2606" i="39"/>
  <c r="P2573" i="39"/>
  <c r="P2592" i="39"/>
  <c r="P2588" i="39"/>
  <c r="G2582" i="39"/>
  <c r="H2582" i="39"/>
  <c r="G2574" i="39"/>
  <c r="H2574" i="39"/>
  <c r="H2575" i="39"/>
  <c r="G2575" i="39"/>
  <c r="P2566" i="39"/>
  <c r="P2550" i="39"/>
  <c r="P2570" i="39"/>
  <c r="G2563" i="39"/>
  <c r="H2563" i="39"/>
  <c r="H2585" i="39"/>
  <c r="H2542" i="39"/>
  <c r="H2535" i="39"/>
  <c r="G2535" i="39"/>
  <c r="P2519" i="39"/>
  <c r="P2553" i="39"/>
  <c r="H2566" i="39"/>
  <c r="G2555" i="39"/>
  <c r="P2547" i="39"/>
  <c r="P2534" i="39"/>
  <c r="P2526" i="39"/>
  <c r="P2509" i="39"/>
  <c r="I2493" i="39"/>
  <c r="P2477" i="39"/>
  <c r="G2567" i="39"/>
  <c r="H2526" i="39"/>
  <c r="I2537" i="39"/>
  <c r="I2538" i="39" s="1"/>
  <c r="P2515" i="39"/>
  <c r="P2479" i="39"/>
  <c r="P2463" i="39"/>
  <c r="I2463" i="39"/>
  <c r="I2464" i="39" s="1"/>
  <c r="R2524" i="39"/>
  <c r="Q2523" i="39"/>
  <c r="P2516" i="39"/>
  <c r="P2500" i="39"/>
  <c r="I2504" i="39"/>
  <c r="P2504" i="39"/>
  <c r="P2478" i="39"/>
  <c r="H2469" i="39"/>
  <c r="G2502" i="39"/>
  <c r="P2486" i="39"/>
  <c r="P2482" i="39"/>
  <c r="H2465" i="39"/>
  <c r="P2453" i="39"/>
  <c r="H2501" i="39"/>
  <c r="H2485" i="39"/>
  <c r="I2486" i="39" s="1"/>
  <c r="P2476" i="39"/>
  <c r="P2459" i="39"/>
  <c r="P2480" i="39"/>
  <c r="H2463" i="39"/>
  <c r="G2454" i="39"/>
  <c r="P2442" i="39"/>
  <c r="P2426" i="39"/>
  <c r="G2439" i="39"/>
  <c r="H2439" i="39"/>
  <c r="G2431" i="39"/>
  <c r="H2431" i="39"/>
  <c r="G2423" i="39"/>
  <c r="H2423" i="39"/>
  <c r="H2415" i="39"/>
  <c r="G2415" i="39"/>
  <c r="H2420" i="39"/>
  <c r="G2420" i="39"/>
  <c r="R2449" i="39"/>
  <c r="Q2448" i="39"/>
  <c r="P2403" i="39"/>
  <c r="P2387" i="39"/>
  <c r="P2371" i="39"/>
  <c r="P2355" i="39"/>
  <c r="I2355" i="39"/>
  <c r="P2433" i="39"/>
  <c r="P2417" i="39"/>
  <c r="P2405" i="39"/>
  <c r="P2377" i="39"/>
  <c r="H2438" i="39"/>
  <c r="H2422" i="39"/>
  <c r="P2404" i="39"/>
  <c r="P2350" i="39"/>
  <c r="P2334" i="39"/>
  <c r="P2318" i="39"/>
  <c r="I2302" i="39"/>
  <c r="I2303" i="39" s="1"/>
  <c r="P2286" i="39"/>
  <c r="P2270" i="39"/>
  <c r="P2254" i="39"/>
  <c r="P2238" i="39"/>
  <c r="P2222" i="39"/>
  <c r="G2408" i="39"/>
  <c r="P2396" i="39"/>
  <c r="P2352" i="39"/>
  <c r="P2344" i="39"/>
  <c r="P2336" i="39"/>
  <c r="P2328" i="39"/>
  <c r="P2320" i="39"/>
  <c r="P2312" i="39"/>
  <c r="P2304" i="39"/>
  <c r="I2304" i="39"/>
  <c r="P2296" i="39"/>
  <c r="P2288" i="39"/>
  <c r="P2272" i="39"/>
  <c r="H2395" i="39"/>
  <c r="P2341" i="39"/>
  <c r="G2392" i="39"/>
  <c r="G2368" i="39"/>
  <c r="H2350" i="39"/>
  <c r="I2335" i="39"/>
  <c r="I2336" i="39" s="1"/>
  <c r="H2361" i="39"/>
  <c r="P2360" i="39"/>
  <c r="H2326" i="39"/>
  <c r="P2311" i="39"/>
  <c r="H2294" i="39"/>
  <c r="P2285" i="39"/>
  <c r="P2277" i="39"/>
  <c r="P2269" i="39"/>
  <c r="P2261" i="39"/>
  <c r="P2253" i="39"/>
  <c r="H2346" i="39"/>
  <c r="P2339" i="39"/>
  <c r="H2330" i="39"/>
  <c r="P2321" i="39"/>
  <c r="H2304" i="39"/>
  <c r="P2289" i="39"/>
  <c r="H2278" i="39"/>
  <c r="P2271" i="39"/>
  <c r="P2237" i="39"/>
  <c r="P2257" i="39"/>
  <c r="H2246" i="39"/>
  <c r="P2283" i="39"/>
  <c r="H2230" i="39"/>
  <c r="P2309" i="39"/>
  <c r="H2282" i="39"/>
  <c r="H2240" i="39"/>
  <c r="H2226" i="39"/>
  <c r="G2215" i="39"/>
  <c r="H2215" i="39"/>
  <c r="P2204" i="39"/>
  <c r="G2199" i="39"/>
  <c r="H2199" i="39"/>
  <c r="P2188" i="39"/>
  <c r="G2183" i="39"/>
  <c r="H2183" i="39"/>
  <c r="P2172" i="39"/>
  <c r="G2167" i="39"/>
  <c r="H2167" i="39"/>
  <c r="P2156" i="39"/>
  <c r="G2151" i="39"/>
  <c r="H2151" i="39"/>
  <c r="P2140" i="39"/>
  <c r="G2135" i="39"/>
  <c r="H2135" i="39"/>
  <c r="P2124" i="39"/>
  <c r="G2119" i="39"/>
  <c r="H2119" i="39"/>
  <c r="P2099" i="39"/>
  <c r="P2213" i="39"/>
  <c r="P2091" i="39"/>
  <c r="P2185" i="39"/>
  <c r="P2117" i="39"/>
  <c r="P2169" i="39"/>
  <c r="P2113" i="39"/>
  <c r="P2112" i="39"/>
  <c r="P2105" i="39"/>
  <c r="P2090" i="39"/>
  <c r="P2108" i="39"/>
  <c r="H2091" i="39"/>
  <c r="P2088" i="39"/>
  <c r="P2060" i="39"/>
  <c r="P2048" i="39"/>
  <c r="P2040" i="39"/>
  <c r="P2032" i="39"/>
  <c r="P2024" i="39"/>
  <c r="P2016" i="39"/>
  <c r="P2008" i="39"/>
  <c r="P2000" i="39"/>
  <c r="P1992" i="39"/>
  <c r="P1984" i="39"/>
  <c r="P1976" i="39"/>
  <c r="P1968" i="39"/>
  <c r="G1956" i="39"/>
  <c r="H1956" i="39"/>
  <c r="P2181" i="39"/>
  <c r="P2129" i="39"/>
  <c r="P2089" i="39"/>
  <c r="P2086" i="39"/>
  <c r="P2070" i="39"/>
  <c r="G2065" i="39"/>
  <c r="H2065" i="39"/>
  <c r="P2054" i="39"/>
  <c r="G2049" i="39"/>
  <c r="H2049" i="39"/>
  <c r="P2038" i="39"/>
  <c r="G2033" i="39"/>
  <c r="H2033" i="39"/>
  <c r="P2022" i="39"/>
  <c r="G2017" i="39"/>
  <c r="H2017" i="39"/>
  <c r="P2006" i="39"/>
  <c r="G2001" i="39"/>
  <c r="H2001" i="39"/>
  <c r="P1990" i="39"/>
  <c r="G1986" i="39"/>
  <c r="P1982" i="39"/>
  <c r="P2080" i="39"/>
  <c r="P1967" i="39"/>
  <c r="P1955" i="39"/>
  <c r="P1932" i="39"/>
  <c r="P1916" i="39"/>
  <c r="P1900" i="39"/>
  <c r="P1884" i="39"/>
  <c r="P1868" i="39"/>
  <c r="P1852" i="39"/>
  <c r="P1836" i="39"/>
  <c r="P1820" i="39"/>
  <c r="P1804" i="39"/>
  <c r="P1788" i="39"/>
  <c r="P1772" i="39"/>
  <c r="P1756" i="39"/>
  <c r="P1740" i="39"/>
  <c r="P1724" i="39"/>
  <c r="P2078" i="39"/>
  <c r="P2063" i="39"/>
  <c r="H2060" i="39"/>
  <c r="P2051" i="39"/>
  <c r="R2017" i="39"/>
  <c r="Q2016" i="39"/>
  <c r="P1977" i="39"/>
  <c r="P1947" i="39"/>
  <c r="P1942" i="39"/>
  <c r="P1934" i="39"/>
  <c r="P1926" i="39"/>
  <c r="P1918" i="39"/>
  <c r="P1902" i="39"/>
  <c r="P1870" i="39"/>
  <c r="P1854" i="39"/>
  <c r="P1838" i="39"/>
  <c r="P1822" i="39"/>
  <c r="P1802" i="39"/>
  <c r="P1790" i="39"/>
  <c r="P1746" i="39"/>
  <c r="P1730" i="39"/>
  <c r="P2055" i="39"/>
  <c r="P1913" i="39"/>
  <c r="P1871" i="39"/>
  <c r="P1863" i="39"/>
  <c r="P1855" i="39"/>
  <c r="P1847" i="39"/>
  <c r="H1836" i="39"/>
  <c r="P1813" i="39"/>
  <c r="P1805" i="39"/>
  <c r="P1795" i="39"/>
  <c r="P1787" i="39"/>
  <c r="P1779" i="39"/>
  <c r="P1771" i="39"/>
  <c r="P1763" i="39"/>
  <c r="H1964" i="39"/>
  <c r="P1923" i="39"/>
  <c r="P1965" i="39"/>
  <c r="P1951" i="39"/>
  <c r="H1934" i="39"/>
  <c r="P1927" i="39"/>
  <c r="P1925" i="39"/>
  <c r="P1909" i="39"/>
  <c r="P1893" i="39"/>
  <c r="P1883" i="39"/>
  <c r="P1859" i="39"/>
  <c r="P1825" i="39"/>
  <c r="P1809" i="39"/>
  <c r="P1791" i="39"/>
  <c r="P1775" i="39"/>
  <c r="P1759" i="39"/>
  <c r="P1749" i="39"/>
  <c r="P1733" i="39"/>
  <c r="P1717" i="39"/>
  <c r="P1710" i="39"/>
  <c r="P1694" i="39"/>
  <c r="P1678" i="39"/>
  <c r="P1662" i="39"/>
  <c r="P1646" i="39"/>
  <c r="P1630" i="39"/>
  <c r="P1614" i="39"/>
  <c r="G1598" i="39"/>
  <c r="H1598" i="39"/>
  <c r="P1582" i="39"/>
  <c r="P1566" i="39"/>
  <c r="P1550" i="39"/>
  <c r="P1534" i="39"/>
  <c r="P1518" i="39"/>
  <c r="P1502" i="39"/>
  <c r="P1486" i="39"/>
  <c r="P1470" i="39"/>
  <c r="P1454" i="39"/>
  <c r="P1438" i="39"/>
  <c r="G1422" i="39"/>
  <c r="H1422" i="39"/>
  <c r="G1406" i="39"/>
  <c r="H1406" i="39"/>
  <c r="G1390" i="39"/>
  <c r="H1390" i="39"/>
  <c r="G1374" i="39"/>
  <c r="H1374" i="39"/>
  <c r="G1358" i="39"/>
  <c r="H1358" i="39"/>
  <c r="G1342" i="39"/>
  <c r="H1342" i="39"/>
  <c r="P1326" i="39"/>
  <c r="P1310" i="39"/>
  <c r="G1294" i="39"/>
  <c r="H1294" i="39"/>
  <c r="H1980" i="39"/>
  <c r="P1979" i="39"/>
  <c r="H1972" i="39"/>
  <c r="H1918" i="39"/>
  <c r="P1911" i="39"/>
  <c r="H1902" i="39"/>
  <c r="P1895" i="39"/>
  <c r="H1868" i="39"/>
  <c r="H1860" i="39"/>
  <c r="H1852" i="39"/>
  <c r="P1845" i="39"/>
  <c r="P1811" i="39"/>
  <c r="H1802" i="39"/>
  <c r="P1793" i="39"/>
  <c r="P1785" i="39"/>
  <c r="P1777" i="39"/>
  <c r="H1760" i="39"/>
  <c r="H1764" i="39"/>
  <c r="P1731" i="39"/>
  <c r="H1720" i="39"/>
  <c r="P1687" i="39"/>
  <c r="P1655" i="39"/>
  <c r="P1643" i="39"/>
  <c r="P1632" i="39"/>
  <c r="P1627" i="39"/>
  <c r="P1616" i="39"/>
  <c r="I1616" i="39"/>
  <c r="P1611" i="39"/>
  <c r="P1600" i="39"/>
  <c r="I1565" i="39"/>
  <c r="P1565" i="39"/>
  <c r="P1556" i="39"/>
  <c r="P1551" i="39"/>
  <c r="P1501" i="39"/>
  <c r="P1492" i="39"/>
  <c r="P1487" i="39"/>
  <c r="P1441" i="39"/>
  <c r="P1432" i="39"/>
  <c r="P1427" i="39"/>
  <c r="P1381" i="39"/>
  <c r="H1872" i="39"/>
  <c r="P1823" i="39"/>
  <c r="P1773" i="39"/>
  <c r="P1753" i="39"/>
  <c r="P1739" i="39"/>
  <c r="H1728" i="39"/>
  <c r="P1721" i="39"/>
  <c r="P1849" i="39"/>
  <c r="P1715" i="39"/>
  <c r="P1700" i="39"/>
  <c r="Q1694" i="39"/>
  <c r="R1695" i="39"/>
  <c r="P1633" i="39"/>
  <c r="P1591" i="39"/>
  <c r="P1557" i="39"/>
  <c r="P1543" i="39"/>
  <c r="I1532" i="39"/>
  <c r="P1493" i="39"/>
  <c r="P1479" i="39"/>
  <c r="H1454" i="39"/>
  <c r="P1449" i="39"/>
  <c r="P1435" i="39"/>
  <c r="P1405" i="39"/>
  <c r="P1391" i="39"/>
  <c r="P1797" i="39"/>
  <c r="P1707" i="39"/>
  <c r="I1680" i="39"/>
  <c r="H1698" i="39"/>
  <c r="H1666" i="39"/>
  <c r="I1667" i="39" s="1"/>
  <c r="P1639" i="39"/>
  <c r="P1595" i="39"/>
  <c r="H1570" i="39"/>
  <c r="P1547" i="39"/>
  <c r="H1522" i="39"/>
  <c r="I1523" i="39" s="1"/>
  <c r="P1483" i="39"/>
  <c r="I1444" i="39"/>
  <c r="P1409" i="39"/>
  <c r="I1377" i="39"/>
  <c r="P1377" i="39"/>
  <c r="P1352" i="39"/>
  <c r="P1345" i="39"/>
  <c r="P1320" i="39"/>
  <c r="P1313" i="39"/>
  <c r="P1645" i="39"/>
  <c r="H1630" i="39"/>
  <c r="I1599" i="39"/>
  <c r="P1592" i="39"/>
  <c r="P1571" i="39"/>
  <c r="P1560" i="39"/>
  <c r="P1555" i="39"/>
  <c r="P1544" i="39"/>
  <c r="I1544" i="39"/>
  <c r="P1539" i="39"/>
  <c r="P1528" i="39"/>
  <c r="P1523" i="39"/>
  <c r="R1474" i="39"/>
  <c r="Q1473" i="39"/>
  <c r="P1683" i="39"/>
  <c r="I1681" i="39"/>
  <c r="P1681" i="39"/>
  <c r="Q1648" i="39"/>
  <c r="R1649" i="39"/>
  <c r="P1584" i="39"/>
  <c r="P1469" i="39"/>
  <c r="P1403" i="39"/>
  <c r="P1392" i="39"/>
  <c r="R1387" i="39"/>
  <c r="Q1386" i="39"/>
  <c r="P1356" i="39"/>
  <c r="P1351" i="39"/>
  <c r="P1349" i="39"/>
  <c r="P1324" i="39"/>
  <c r="I1324" i="39"/>
  <c r="I1325" i="39" s="1"/>
  <c r="P1319" i="39"/>
  <c r="P1279" i="39"/>
  <c r="P1271" i="39"/>
  <c r="P1263" i="39"/>
  <c r="P1255" i="39"/>
  <c r="P1247" i="39"/>
  <c r="P1239" i="39"/>
  <c r="I1239" i="39"/>
  <c r="I1240" i="39" s="1"/>
  <c r="P1231" i="39"/>
  <c r="P1223" i="39"/>
  <c r="P1215" i="39"/>
  <c r="P1206" i="39"/>
  <c r="P1199" i="39"/>
  <c r="G1656" i="39"/>
  <c r="P1521" i="39"/>
  <c r="I1497" i="39"/>
  <c r="P1497" i="39"/>
  <c r="H1478" i="39"/>
  <c r="P1461" i="39"/>
  <c r="P1385" i="39"/>
  <c r="I1373" i="39"/>
  <c r="P1359" i="39"/>
  <c r="P1353" i="39"/>
  <c r="P1332" i="39"/>
  <c r="K1229" i="39"/>
  <c r="H1186" i="39"/>
  <c r="G1186" i="39"/>
  <c r="H1170" i="39"/>
  <c r="G1170" i="39"/>
  <c r="H1154" i="39"/>
  <c r="G1154" i="39"/>
  <c r="H1138" i="39"/>
  <c r="G1138" i="39"/>
  <c r="H1122" i="39"/>
  <c r="G1122" i="39"/>
  <c r="H1098" i="39"/>
  <c r="G1098" i="39"/>
  <c r="G1082" i="39"/>
  <c r="H1082" i="39"/>
  <c r="G1066" i="39"/>
  <c r="H1066" i="39"/>
  <c r="G1058" i="39"/>
  <c r="H1058" i="39"/>
  <c r="G1042" i="39"/>
  <c r="H1042" i="39"/>
  <c r="G1026" i="39"/>
  <c r="H1026" i="39"/>
  <c r="G1010" i="39"/>
  <c r="H1010" i="39"/>
  <c r="G994" i="39"/>
  <c r="H994" i="39"/>
  <c r="G978" i="39"/>
  <c r="H978" i="39"/>
  <c r="G962" i="39"/>
  <c r="H962" i="39"/>
  <c r="G946" i="39"/>
  <c r="H946" i="39"/>
  <c r="G930" i="39"/>
  <c r="H930" i="39"/>
  <c r="G922" i="39"/>
  <c r="H922" i="39"/>
  <c r="G906" i="39"/>
  <c r="H906" i="39"/>
  <c r="G890" i="39"/>
  <c r="H890" i="39"/>
  <c r="G882" i="39"/>
  <c r="H882" i="39"/>
  <c r="G866" i="39"/>
  <c r="H866" i="39"/>
  <c r="G850" i="39"/>
  <c r="H850" i="39"/>
  <c r="I851" i="39" s="1"/>
  <c r="G754" i="39"/>
  <c r="H754" i="39"/>
  <c r="G738" i="39"/>
  <c r="H738" i="39"/>
  <c r="P722" i="39"/>
  <c r="P1505" i="39"/>
  <c r="P1468" i="39"/>
  <c r="H1462" i="39"/>
  <c r="H1442" i="39"/>
  <c r="R1295" i="39"/>
  <c r="Q1294" i="39"/>
  <c r="H1670" i="39"/>
  <c r="P1561" i="39"/>
  <c r="P1545" i="39"/>
  <c r="H1526" i="39"/>
  <c r="H1290" i="39"/>
  <c r="G1593" i="39"/>
  <c r="H1386" i="39"/>
  <c r="H1369" i="39"/>
  <c r="G1369" i="39"/>
  <c r="H1326" i="39"/>
  <c r="H1310" i="39"/>
  <c r="H1302" i="39"/>
  <c r="G1177" i="39"/>
  <c r="H1177" i="39"/>
  <c r="G1161" i="39"/>
  <c r="H1161" i="39"/>
  <c r="G1141" i="39"/>
  <c r="H1141" i="39"/>
  <c r="G1125" i="39"/>
  <c r="H1125" i="39"/>
  <c r="G1109" i="39"/>
  <c r="H1109" i="39"/>
  <c r="H1093" i="39"/>
  <c r="G1093" i="39"/>
  <c r="H1085" i="39"/>
  <c r="G1085" i="39"/>
  <c r="H1077" i="39"/>
  <c r="G1077" i="39"/>
  <c r="H1069" i="39"/>
  <c r="G1069" i="39"/>
  <c r="P1061" i="39"/>
  <c r="I1053" i="39"/>
  <c r="P1053" i="39"/>
  <c r="I1045" i="39"/>
  <c r="P1045" i="39"/>
  <c r="P1037" i="39"/>
  <c r="H1029" i="39"/>
  <c r="G1029" i="39"/>
  <c r="H1021" i="39"/>
  <c r="G1021" i="39"/>
  <c r="H1013" i="39"/>
  <c r="G1013" i="39"/>
  <c r="H1005" i="39"/>
  <c r="G1005" i="39"/>
  <c r="H997" i="39"/>
  <c r="G997" i="39"/>
  <c r="H989" i="39"/>
  <c r="G989" i="39"/>
  <c r="H981" i="39"/>
  <c r="G981" i="39"/>
  <c r="H973" i="39"/>
  <c r="G973" i="39"/>
  <c r="P965" i="39"/>
  <c r="I957" i="39"/>
  <c r="P957" i="39"/>
  <c r="P949" i="39"/>
  <c r="P941" i="39"/>
  <c r="I933" i="39"/>
  <c r="P933" i="39"/>
  <c r="G925" i="39"/>
  <c r="H925" i="39"/>
  <c r="G917" i="39"/>
  <c r="H917" i="39"/>
  <c r="H909" i="39"/>
  <c r="G909" i="39"/>
  <c r="H901" i="39"/>
  <c r="G901" i="39"/>
  <c r="G893" i="39"/>
  <c r="H893" i="39"/>
  <c r="P885" i="39"/>
  <c r="G877" i="39"/>
  <c r="H877" i="39"/>
  <c r="I869" i="39"/>
  <c r="P869" i="39"/>
  <c r="P861" i="39"/>
  <c r="I853" i="39"/>
  <c r="P853" i="39"/>
  <c r="P841" i="39"/>
  <c r="G834" i="39"/>
  <c r="P826" i="39"/>
  <c r="G818" i="39"/>
  <c r="P809" i="39"/>
  <c r="G802" i="39"/>
  <c r="P794" i="39"/>
  <c r="G786" i="39"/>
  <c r="P778" i="39"/>
  <c r="G770" i="39"/>
  <c r="P762" i="39"/>
  <c r="P1384" i="39"/>
  <c r="P1217" i="39"/>
  <c r="I1217" i="39"/>
  <c r="P1167" i="39"/>
  <c r="P1103" i="39"/>
  <c r="P1063" i="39"/>
  <c r="P1360" i="39"/>
  <c r="I1264" i="39"/>
  <c r="I1265" i="39" s="1"/>
  <c r="P1209" i="39"/>
  <c r="P1143" i="39"/>
  <c r="P1127" i="39"/>
  <c r="P1087" i="39"/>
  <c r="P1075" i="39"/>
  <c r="I1321" i="39"/>
  <c r="I1322" i="39" s="1"/>
  <c r="H1206" i="39"/>
  <c r="P1187" i="39"/>
  <c r="Q1154" i="39"/>
  <c r="R1155" i="39"/>
  <c r="R1034" i="39"/>
  <c r="Q1033" i="39"/>
  <c r="P963" i="39"/>
  <c r="P955" i="39"/>
  <c r="P947" i="39"/>
  <c r="P939" i="39"/>
  <c r="P931" i="39"/>
  <c r="H905" i="39"/>
  <c r="P872" i="39"/>
  <c r="I872" i="39"/>
  <c r="P725" i="39"/>
  <c r="P1064" i="39"/>
  <c r="P1059" i="39"/>
  <c r="P1023" i="39"/>
  <c r="P991" i="39"/>
  <c r="P927" i="39"/>
  <c r="K868" i="39"/>
  <c r="K852" i="39"/>
  <c r="H773" i="39"/>
  <c r="H765" i="39"/>
  <c r="P663" i="39"/>
  <c r="P655" i="39"/>
  <c r="I655" i="39"/>
  <c r="P647" i="39"/>
  <c r="I639" i="39"/>
  <c r="P631" i="39"/>
  <c r="G1201" i="39"/>
  <c r="H1168" i="39"/>
  <c r="H1112" i="39"/>
  <c r="H1096" i="39"/>
  <c r="P1028" i="39"/>
  <c r="H1025" i="39"/>
  <c r="P1012" i="39"/>
  <c r="H1009" i="39"/>
  <c r="P996" i="39"/>
  <c r="H993" i="39"/>
  <c r="P980" i="39"/>
  <c r="H977" i="39"/>
  <c r="I972" i="39"/>
  <c r="Q775" i="39"/>
  <c r="R776" i="39"/>
  <c r="P721" i="39"/>
  <c r="G710" i="39"/>
  <c r="P705" i="39"/>
  <c r="G694" i="39"/>
  <c r="I689" i="39"/>
  <c r="G678" i="39"/>
  <c r="P673" i="39"/>
  <c r="I669" i="39"/>
  <c r="P669" i="39"/>
  <c r="G658" i="39"/>
  <c r="G654" i="39"/>
  <c r="G650" i="39"/>
  <c r="G646" i="39"/>
  <c r="G642" i="39"/>
  <c r="G638" i="39"/>
  <c r="G634" i="39"/>
  <c r="I629" i="39"/>
  <c r="P629" i="39"/>
  <c r="P625" i="39"/>
  <c r="P621" i="39"/>
  <c r="P617" i="39"/>
  <c r="P613" i="39"/>
  <c r="G602" i="39"/>
  <c r="I597" i="39"/>
  <c r="G586" i="39"/>
  <c r="P883" i="39"/>
  <c r="P836" i="39"/>
  <c r="I836" i="39"/>
  <c r="P816" i="39"/>
  <c r="H741" i="39"/>
  <c r="P724" i="39"/>
  <c r="H721" i="39"/>
  <c r="H711" i="39"/>
  <c r="H681" i="39"/>
  <c r="H671" i="39"/>
  <c r="P660" i="39"/>
  <c r="H653" i="39"/>
  <c r="H609" i="39"/>
  <c r="H599" i="39"/>
  <c r="H749" i="39"/>
  <c r="H695" i="39"/>
  <c r="P636" i="39"/>
  <c r="H617" i="39"/>
  <c r="P578" i="39"/>
  <c r="H833" i="39"/>
  <c r="H789" i="39"/>
  <c r="H761" i="39"/>
  <c r="I762" i="39" s="1"/>
  <c r="H685" i="39"/>
  <c r="H675" i="39"/>
  <c r="H663" i="39"/>
  <c r="P648" i="39"/>
  <c r="H641" i="39"/>
  <c r="H631" i="39"/>
  <c r="P620" i="39"/>
  <c r="H613" i="39"/>
  <c r="G574" i="39"/>
  <c r="G570" i="39"/>
  <c r="P566" i="39"/>
  <c r="H941" i="39"/>
  <c r="H729" i="39"/>
  <c r="H1040" i="39"/>
  <c r="H869" i="39"/>
  <c r="H813" i="39"/>
  <c r="H797" i="39"/>
  <c r="P780" i="39"/>
  <c r="H733" i="39"/>
  <c r="P708" i="39"/>
  <c r="H703" i="39"/>
  <c r="H699" i="39"/>
  <c r="G684" i="39"/>
  <c r="H667" i="39"/>
  <c r="H649" i="39"/>
  <c r="H605" i="39"/>
  <c r="R586" i="39"/>
  <c r="Q585" i="39"/>
  <c r="I571" i="39"/>
  <c r="G564" i="39"/>
  <c r="H679" i="39"/>
  <c r="G652" i="39"/>
  <c r="H607" i="39"/>
  <c r="H575" i="39"/>
  <c r="H722" i="39"/>
  <c r="H569" i="39"/>
  <c r="H565" i="39"/>
  <c r="P2604" i="39"/>
  <c r="G2609" i="39"/>
  <c r="H2609" i="39"/>
  <c r="G2601" i="39"/>
  <c r="H2601" i="39"/>
  <c r="P2607" i="39"/>
  <c r="P2593" i="39"/>
  <c r="P2599" i="39"/>
  <c r="H2612" i="39"/>
  <c r="H2604" i="39"/>
  <c r="G2598" i="39"/>
  <c r="G2590" i="39"/>
  <c r="P2579" i="39"/>
  <c r="H2581" i="39"/>
  <c r="P2562" i="39"/>
  <c r="P2546" i="39"/>
  <c r="P2572" i="39"/>
  <c r="I2556" i="39"/>
  <c r="G2576" i="39"/>
  <c r="P2548" i="39"/>
  <c r="P2540" i="39"/>
  <c r="P2561" i="39"/>
  <c r="G2531" i="39"/>
  <c r="H2531" i="39"/>
  <c r="H2564" i="39"/>
  <c r="H2554" i="39"/>
  <c r="H2546" i="39"/>
  <c r="I2547" i="39" s="1"/>
  <c r="P2533" i="39"/>
  <c r="P2525" i="39"/>
  <c r="P2505" i="39"/>
  <c r="I2505" i="39"/>
  <c r="P2489" i="39"/>
  <c r="P2473" i="39"/>
  <c r="H2534" i="39"/>
  <c r="G2532" i="39"/>
  <c r="P2521" i="39"/>
  <c r="P2507" i="39"/>
  <c r="P2499" i="39"/>
  <c r="P2491" i="39"/>
  <c r="P2467" i="39"/>
  <c r="P2538" i="39"/>
  <c r="H2507" i="39"/>
  <c r="H2491" i="39"/>
  <c r="H2589" i="39"/>
  <c r="G2549" i="39"/>
  <c r="H2511" i="39"/>
  <c r="I2512" i="39" s="1"/>
  <c r="H2495" i="39"/>
  <c r="G2510" i="39"/>
  <c r="H2477" i="39"/>
  <c r="H2487" i="39"/>
  <c r="I2484" i="39"/>
  <c r="I2485" i="39" s="1"/>
  <c r="H2481" i="39"/>
  <c r="P2474" i="39"/>
  <c r="I2449" i="39"/>
  <c r="P2449" i="39"/>
  <c r="H2483" i="39"/>
  <c r="I2468" i="39"/>
  <c r="I2469" i="39" s="1"/>
  <c r="P2464" i="39"/>
  <c r="G2458" i="39"/>
  <c r="P2452" i="39"/>
  <c r="H2479" i="39"/>
  <c r="I2451" i="39"/>
  <c r="P2438" i="39"/>
  <c r="P2422" i="39"/>
  <c r="P2443" i="39"/>
  <c r="I2443" i="39"/>
  <c r="P2450" i="39"/>
  <c r="G2416" i="39"/>
  <c r="P2399" i="39"/>
  <c r="P2383" i="39"/>
  <c r="P2367" i="39"/>
  <c r="P2437" i="39"/>
  <c r="P2421" i="39"/>
  <c r="P2393" i="39"/>
  <c r="I2393" i="39"/>
  <c r="P2389" i="39"/>
  <c r="P2385" i="39"/>
  <c r="P2381" i="39"/>
  <c r="G2366" i="39"/>
  <c r="H2442" i="39"/>
  <c r="G2436" i="39"/>
  <c r="G2428" i="39"/>
  <c r="I2410" i="39"/>
  <c r="P2410" i="39"/>
  <c r="H2406" i="39"/>
  <c r="G2406" i="39"/>
  <c r="H2402" i="39"/>
  <c r="G2402" i="39"/>
  <c r="H2398" i="39"/>
  <c r="G2398" i="39"/>
  <c r="H2394" i="39"/>
  <c r="G2394" i="39"/>
  <c r="H2390" i="39"/>
  <c r="G2390" i="39"/>
  <c r="H2386" i="39"/>
  <c r="G2386" i="39"/>
  <c r="H2382" i="39"/>
  <c r="G2382" i="39"/>
  <c r="H2378" i="39"/>
  <c r="G2378" i="39"/>
  <c r="H2374" i="39"/>
  <c r="G2374" i="39"/>
  <c r="H2370" i="39"/>
  <c r="G2370" i="39"/>
  <c r="H2399" i="39"/>
  <c r="H2385" i="39"/>
  <c r="I2346" i="39"/>
  <c r="P2330" i="39"/>
  <c r="P2314" i="39"/>
  <c r="P2298" i="39"/>
  <c r="P2282" i="39"/>
  <c r="P2266" i="39"/>
  <c r="P2250" i="39"/>
  <c r="P2234" i="39"/>
  <c r="G2376" i="39"/>
  <c r="H2355" i="39"/>
  <c r="I2356" i="39" s="1"/>
  <c r="P2276" i="39"/>
  <c r="P2260" i="39"/>
  <c r="P2252" i="39"/>
  <c r="P2244" i="39"/>
  <c r="P2236" i="39"/>
  <c r="P2228" i="39"/>
  <c r="P2220" i="39"/>
  <c r="G2388" i="39"/>
  <c r="H2369" i="39"/>
  <c r="H2348" i="39"/>
  <c r="P2333" i="39"/>
  <c r="H2322" i="39"/>
  <c r="H2314" i="39"/>
  <c r="H2306" i="39"/>
  <c r="H2298" i="39"/>
  <c r="H2290" i="39"/>
  <c r="H2280" i="39"/>
  <c r="H2272" i="39"/>
  <c r="H2403" i="39"/>
  <c r="H2391" i="39"/>
  <c r="H2377" i="39"/>
  <c r="P2343" i="39"/>
  <c r="Q2330" i="39"/>
  <c r="R2331" i="39"/>
  <c r="H2352" i="39"/>
  <c r="H2344" i="39"/>
  <c r="H2336" i="39"/>
  <c r="I2337" i="39" s="1"/>
  <c r="H2318" i="39"/>
  <c r="P2303" i="39"/>
  <c r="P2357" i="39"/>
  <c r="P2354" i="39"/>
  <c r="H2328" i="39"/>
  <c r="P2313" i="39"/>
  <c r="H2296" i="39"/>
  <c r="H2270" i="39"/>
  <c r="P2229" i="39"/>
  <c r="H2308" i="39"/>
  <c r="P2249" i="39"/>
  <c r="P2239" i="39"/>
  <c r="G2235" i="39"/>
  <c r="P2221" i="39"/>
  <c r="P2267" i="39"/>
  <c r="G2259" i="39"/>
  <c r="P2233" i="39"/>
  <c r="H2224" i="39"/>
  <c r="P2214" i="39"/>
  <c r="P2206" i="39"/>
  <c r="P2198" i="39"/>
  <c r="P2190" i="39"/>
  <c r="P2182" i="39"/>
  <c r="P2174" i="39"/>
  <c r="P2166" i="39"/>
  <c r="P2158" i="39"/>
  <c r="P2150" i="39"/>
  <c r="P2142" i="39"/>
  <c r="P2134" i="39"/>
  <c r="P2126" i="39"/>
  <c r="P2118" i="39"/>
  <c r="G2293" i="39"/>
  <c r="H2256" i="39"/>
  <c r="G2208" i="39"/>
  <c r="G2203" i="39"/>
  <c r="H2203" i="39"/>
  <c r="G2192" i="39"/>
  <c r="G2187" i="39"/>
  <c r="H2187" i="39"/>
  <c r="G2176" i="39"/>
  <c r="G2171" i="39"/>
  <c r="H2171" i="39"/>
  <c r="G2160" i="39"/>
  <c r="G2155" i="39"/>
  <c r="H2155" i="39"/>
  <c r="G2144" i="39"/>
  <c r="G2139" i="39"/>
  <c r="H2139" i="39"/>
  <c r="G2128" i="39"/>
  <c r="G2123" i="39"/>
  <c r="H2123" i="39"/>
  <c r="G2111" i="39"/>
  <c r="H2111" i="39"/>
  <c r="R2211" i="39"/>
  <c r="Q2210" i="39"/>
  <c r="P2251" i="39"/>
  <c r="H2242" i="39"/>
  <c r="G2217" i="39"/>
  <c r="R2131" i="39"/>
  <c r="Q2130" i="39"/>
  <c r="P2101" i="39"/>
  <c r="P2087" i="39"/>
  <c r="H2222" i="39"/>
  <c r="G2231" i="39"/>
  <c r="H2210" i="39"/>
  <c r="H2105" i="39"/>
  <c r="P1966" i="39"/>
  <c r="H2166" i="39"/>
  <c r="H2158" i="39"/>
  <c r="H2150" i="39"/>
  <c r="H2142" i="39"/>
  <c r="H2134" i="39"/>
  <c r="P2093" i="39"/>
  <c r="H2079" i="39"/>
  <c r="P2072" i="39"/>
  <c r="P2064" i="39"/>
  <c r="P1952" i="39"/>
  <c r="H2114" i="39"/>
  <c r="P2100" i="39"/>
  <c r="G2074" i="39"/>
  <c r="G2069" i="39"/>
  <c r="H2069" i="39"/>
  <c r="G2058" i="39"/>
  <c r="G2053" i="39"/>
  <c r="H2053" i="39"/>
  <c r="G2042" i="39"/>
  <c r="G2037" i="39"/>
  <c r="H2037" i="39"/>
  <c r="G2026" i="39"/>
  <c r="G2021" i="39"/>
  <c r="H2021" i="39"/>
  <c r="G2010" i="39"/>
  <c r="G2005" i="39"/>
  <c r="H2005" i="39"/>
  <c r="G1994" i="39"/>
  <c r="H2052" i="39"/>
  <c r="H1966" i="39"/>
  <c r="P1944" i="39"/>
  <c r="P1928" i="39"/>
  <c r="P1912" i="39"/>
  <c r="P1896" i="39"/>
  <c r="P1880" i="39"/>
  <c r="P1864" i="39"/>
  <c r="P1848" i="39"/>
  <c r="P1832" i="39"/>
  <c r="P1816" i="39"/>
  <c r="P1800" i="39"/>
  <c r="P1784" i="39"/>
  <c r="P1768" i="39"/>
  <c r="P1752" i="39"/>
  <c r="P1736" i="39"/>
  <c r="P1720" i="39"/>
  <c r="P2067" i="39"/>
  <c r="H2048" i="39"/>
  <c r="H2040" i="39"/>
  <c r="H2032" i="39"/>
  <c r="H2024" i="39"/>
  <c r="H2016" i="39"/>
  <c r="G2102" i="39"/>
  <c r="G1981" i="39"/>
  <c r="P1963" i="39"/>
  <c r="P1906" i="39"/>
  <c r="P1890" i="39"/>
  <c r="P1882" i="39"/>
  <c r="P1874" i="39"/>
  <c r="P1858" i="39"/>
  <c r="P1842" i="39"/>
  <c r="P1826" i="39"/>
  <c r="P1814" i="39"/>
  <c r="P1806" i="39"/>
  <c r="P1794" i="39"/>
  <c r="P1778" i="39"/>
  <c r="P1770" i="39"/>
  <c r="P1762" i="39"/>
  <c r="P1750" i="39"/>
  <c r="P1734" i="39"/>
  <c r="P1718" i="39"/>
  <c r="H1938" i="39"/>
  <c r="H1912" i="39"/>
  <c r="P1905" i="39"/>
  <c r="Q1842" i="39"/>
  <c r="R1843" i="39"/>
  <c r="P1821" i="39"/>
  <c r="H1812" i="39"/>
  <c r="H1804" i="39"/>
  <c r="Q1758" i="39"/>
  <c r="R1759" i="39"/>
  <c r="P1950" i="39"/>
  <c r="P1933" i="39"/>
  <c r="P1915" i="39"/>
  <c r="P1907" i="39"/>
  <c r="P1899" i="39"/>
  <c r="P1891" i="39"/>
  <c r="H1968" i="39"/>
  <c r="H1942" i="39"/>
  <c r="P1935" i="39"/>
  <c r="H1924" i="39"/>
  <c r="H1908" i="39"/>
  <c r="H1892" i="39"/>
  <c r="H1840" i="39"/>
  <c r="H1824" i="39"/>
  <c r="H1808" i="39"/>
  <c r="H1748" i="39"/>
  <c r="H1732" i="39"/>
  <c r="P1706" i="39"/>
  <c r="P1690" i="39"/>
  <c r="P1674" i="39"/>
  <c r="I1674" i="39"/>
  <c r="P1658" i="39"/>
  <c r="P1642" i="39"/>
  <c r="P1626" i="39"/>
  <c r="P1610" i="39"/>
  <c r="P1594" i="39"/>
  <c r="P1578" i="39"/>
  <c r="I1562" i="39"/>
  <c r="P1546" i="39"/>
  <c r="P1530" i="39"/>
  <c r="P1514" i="39"/>
  <c r="I1514" i="39"/>
  <c r="P1498" i="39"/>
  <c r="I1498" i="39"/>
  <c r="P1482" i="39"/>
  <c r="G1466" i="39"/>
  <c r="H1466" i="39"/>
  <c r="G1450" i="39"/>
  <c r="H1450" i="39"/>
  <c r="G1434" i="39"/>
  <c r="H1434" i="39"/>
  <c r="P1418" i="39"/>
  <c r="P1402" i="39"/>
  <c r="I1386" i="39"/>
  <c r="P1370" i="39"/>
  <c r="P1354" i="39"/>
  <c r="P1338" i="39"/>
  <c r="P1322" i="39"/>
  <c r="P1306" i="39"/>
  <c r="P1290" i="39"/>
  <c r="H2008" i="39"/>
  <c r="H2000" i="39"/>
  <c r="H1992" i="39"/>
  <c r="H1984" i="39"/>
  <c r="H1959" i="39"/>
  <c r="H1926" i="39"/>
  <c r="P1919" i="39"/>
  <c r="H1886" i="39"/>
  <c r="H1844" i="39"/>
  <c r="P1835" i="39"/>
  <c r="H1818" i="39"/>
  <c r="H1792" i="39"/>
  <c r="H1784" i="39"/>
  <c r="P1769" i="39"/>
  <c r="H1780" i="39"/>
  <c r="G1703" i="39"/>
  <c r="P1692" i="39"/>
  <c r="P1685" i="39"/>
  <c r="P1660" i="39"/>
  <c r="P1653" i="39"/>
  <c r="P1641" i="39"/>
  <c r="I1625" i="39"/>
  <c r="P1625" i="39"/>
  <c r="P1609" i="39"/>
  <c r="G1549" i="39"/>
  <c r="P1540" i="39"/>
  <c r="G1535" i="39"/>
  <c r="G1485" i="39"/>
  <c r="P1476" i="39"/>
  <c r="G1471" i="39"/>
  <c r="H1444" i="39"/>
  <c r="I1445" i="39" s="1"/>
  <c r="P1420" i="39"/>
  <c r="G1415" i="39"/>
  <c r="G1807" i="39"/>
  <c r="H1822" i="39"/>
  <c r="H1806" i="39"/>
  <c r="H1746" i="39"/>
  <c r="G1713" i="39"/>
  <c r="P1693" i="39"/>
  <c r="P1684" i="39"/>
  <c r="G1679" i="39"/>
  <c r="P1608" i="39"/>
  <c r="G1603" i="39"/>
  <c r="H1594" i="39"/>
  <c r="P1589" i="39"/>
  <c r="P1580" i="39"/>
  <c r="H1560" i="39"/>
  <c r="H1546" i="39"/>
  <c r="I1541" i="39"/>
  <c r="G1527" i="39"/>
  <c r="P1516" i="39"/>
  <c r="I1516" i="39"/>
  <c r="H1482" i="39"/>
  <c r="P1477" i="39"/>
  <c r="H1438" i="39"/>
  <c r="P1433" i="39"/>
  <c r="H1394" i="39"/>
  <c r="P1389" i="39"/>
  <c r="H1880" i="39"/>
  <c r="H1848" i="39"/>
  <c r="G1831" i="39"/>
  <c r="G1781" i="39"/>
  <c r="G1755" i="39"/>
  <c r="H1744" i="39"/>
  <c r="P1737" i="39"/>
  <c r="G1723" i="39"/>
  <c r="H1710" i="39"/>
  <c r="R1691" i="39"/>
  <c r="Q1691" i="39" s="1"/>
  <c r="Q1690" i="39"/>
  <c r="G1675" i="39"/>
  <c r="P1664" i="39"/>
  <c r="G1659" i="39"/>
  <c r="P1648" i="39"/>
  <c r="H1658" i="39"/>
  <c r="P1623" i="39"/>
  <c r="H1586" i="39"/>
  <c r="H1574" i="39"/>
  <c r="P1531" i="39"/>
  <c r="H1506" i="39"/>
  <c r="P1425" i="39"/>
  <c r="G1363" i="39"/>
  <c r="G1331" i="39"/>
  <c r="G1299" i="39"/>
  <c r="G1287" i="39"/>
  <c r="I1613" i="39"/>
  <c r="P1613" i="39"/>
  <c r="Q1602" i="39"/>
  <c r="R1603" i="39"/>
  <c r="H1706" i="39"/>
  <c r="H1682" i="39"/>
  <c r="I1683" i="39" s="1"/>
  <c r="I1672" i="39"/>
  <c r="H1665" i="39"/>
  <c r="H1638" i="39"/>
  <c r="P1631" i="39"/>
  <c r="I1631" i="39"/>
  <c r="H1622" i="39"/>
  <c r="P1615" i="39"/>
  <c r="H1606" i="39"/>
  <c r="H1566" i="39"/>
  <c r="P1552" i="39"/>
  <c r="I1552" i="39"/>
  <c r="P1536" i="39"/>
  <c r="P1520" i="39"/>
  <c r="P1504" i="39"/>
  <c r="P1488" i="39"/>
  <c r="I1472" i="39"/>
  <c r="H1409" i="39"/>
  <c r="P1387" i="39"/>
  <c r="I1387" i="39"/>
  <c r="I1365" i="39"/>
  <c r="I1366" i="39" s="1"/>
  <c r="P1365" i="39"/>
  <c r="I1333" i="39"/>
  <c r="P1308" i="39"/>
  <c r="G1303" i="39"/>
  <c r="P1289" i="39"/>
  <c r="I1278" i="39"/>
  <c r="I1279" i="39" s="1"/>
  <c r="P1278" i="39"/>
  <c r="P1270" i="39"/>
  <c r="P1262" i="39"/>
  <c r="I1254" i="39"/>
  <c r="P1254" i="39"/>
  <c r="P1246" i="39"/>
  <c r="P1238" i="39"/>
  <c r="I1230" i="39"/>
  <c r="P1230" i="39"/>
  <c r="P1222" i="39"/>
  <c r="G1210" i="39"/>
  <c r="H1210" i="39"/>
  <c r="G1203" i="39"/>
  <c r="G1194" i="39"/>
  <c r="H1194" i="39"/>
  <c r="H1494" i="39"/>
  <c r="H1458" i="39"/>
  <c r="G1411" i="39"/>
  <c r="H1350" i="39"/>
  <c r="P1281" i="39"/>
  <c r="P1273" i="39"/>
  <c r="P1265" i="39"/>
  <c r="H1182" i="39"/>
  <c r="G1182" i="39"/>
  <c r="H1166" i="39"/>
  <c r="G1166" i="39"/>
  <c r="H1150" i="39"/>
  <c r="G1150" i="39"/>
  <c r="H1134" i="39"/>
  <c r="G1134" i="39"/>
  <c r="H1118" i="39"/>
  <c r="G1118" i="39"/>
  <c r="H1110" i="39"/>
  <c r="G1110" i="39"/>
  <c r="G1094" i="39"/>
  <c r="H1094" i="39"/>
  <c r="G1078" i="39"/>
  <c r="H1078" i="39"/>
  <c r="G1054" i="39"/>
  <c r="H1054" i="39"/>
  <c r="G1038" i="39"/>
  <c r="H1038" i="39"/>
  <c r="G1022" i="39"/>
  <c r="H1022" i="39"/>
  <c r="G1006" i="39"/>
  <c r="H1006" i="39"/>
  <c r="G990" i="39"/>
  <c r="H990" i="39"/>
  <c r="G974" i="39"/>
  <c r="H974" i="39"/>
  <c r="G958" i="39"/>
  <c r="H958" i="39"/>
  <c r="G942" i="39"/>
  <c r="H942" i="39"/>
  <c r="G918" i="39"/>
  <c r="H918" i="39"/>
  <c r="G902" i="39"/>
  <c r="H902" i="39"/>
  <c r="G878" i="39"/>
  <c r="H878" i="39"/>
  <c r="G862" i="39"/>
  <c r="H862" i="39"/>
  <c r="G750" i="39"/>
  <c r="H750" i="39"/>
  <c r="G734" i="39"/>
  <c r="H734" i="39"/>
  <c r="P1439" i="39"/>
  <c r="P1371" i="39"/>
  <c r="P1280" i="39"/>
  <c r="H1542" i="39"/>
  <c r="G1431" i="39"/>
  <c r="H1322" i="39"/>
  <c r="P1295" i="39"/>
  <c r="P1252" i="39"/>
  <c r="I1236" i="39"/>
  <c r="R1227" i="39"/>
  <c r="Q1226" i="39"/>
  <c r="P1212" i="39"/>
  <c r="P1196" i="39"/>
  <c r="I1184" i="39"/>
  <c r="P1176" i="39"/>
  <c r="P1168" i="39"/>
  <c r="P1160" i="39"/>
  <c r="P1152" i="39"/>
  <c r="I1144" i="39"/>
  <c r="P1136" i="39"/>
  <c r="I1128" i="39"/>
  <c r="P1120" i="39"/>
  <c r="P1112" i="39"/>
  <c r="P1104" i="39"/>
  <c r="P1096" i="39"/>
  <c r="H1437" i="39"/>
  <c r="H1338" i="39"/>
  <c r="P1328" i="39"/>
  <c r="Q1322" i="39"/>
  <c r="R1323" i="39"/>
  <c r="I1312" i="39"/>
  <c r="G1276" i="39"/>
  <c r="G1268" i="39"/>
  <c r="G1181" i="39"/>
  <c r="H1181" i="39"/>
  <c r="G1165" i="39"/>
  <c r="H1165" i="39"/>
  <c r="G1145" i="39"/>
  <c r="H1145" i="39"/>
  <c r="G1129" i="39"/>
  <c r="H1129" i="39"/>
  <c r="G1113" i="39"/>
  <c r="H1113" i="39"/>
  <c r="G1097" i="39"/>
  <c r="H1097" i="39"/>
  <c r="H845" i="39"/>
  <c r="G845" i="39"/>
  <c r="G838" i="39"/>
  <c r="I833" i="39"/>
  <c r="I825" i="39"/>
  <c r="P825" i="39"/>
  <c r="I813" i="39"/>
  <c r="P813" i="39"/>
  <c r="G806" i="39"/>
  <c r="P801" i="39"/>
  <c r="P793" i="39"/>
  <c r="P785" i="39"/>
  <c r="I777" i="39"/>
  <c r="P777" i="39"/>
  <c r="P769" i="39"/>
  <c r="I757" i="39"/>
  <c r="P757" i="39"/>
  <c r="P749" i="39"/>
  <c r="P741" i="39"/>
  <c r="I733" i="39"/>
  <c r="P733" i="39"/>
  <c r="P1171" i="39"/>
  <c r="P1155" i="39"/>
  <c r="P1107" i="39"/>
  <c r="H1346" i="39"/>
  <c r="G1257" i="39"/>
  <c r="H1188" i="39"/>
  <c r="P1147" i="39"/>
  <c r="P1131" i="39"/>
  <c r="P1055" i="39"/>
  <c r="I1055" i="39"/>
  <c r="P1039" i="39"/>
  <c r="P1027" i="39"/>
  <c r="P1011" i="39"/>
  <c r="P995" i="39"/>
  <c r="P979" i="39"/>
  <c r="I979" i="39"/>
  <c r="P967" i="39"/>
  <c r="P951" i="39"/>
  <c r="I935" i="39"/>
  <c r="I936" i="39" s="1"/>
  <c r="P915" i="39"/>
  <c r="P899" i="39"/>
  <c r="H1362" i="39"/>
  <c r="H1152" i="39"/>
  <c r="H1144" i="39"/>
  <c r="H1136" i="39"/>
  <c r="H1128" i="39"/>
  <c r="H1120" i="39"/>
  <c r="P1115" i="39"/>
  <c r="P1091" i="39"/>
  <c r="H1081" i="39"/>
  <c r="R1070" i="39"/>
  <c r="Q1069" i="39"/>
  <c r="H929" i="39"/>
  <c r="H885" i="39"/>
  <c r="P864" i="39"/>
  <c r="P835" i="39"/>
  <c r="P819" i="39"/>
  <c r="P803" i="39"/>
  <c r="P791" i="39"/>
  <c r="P775" i="39"/>
  <c r="P763" i="39"/>
  <c r="P747" i="39"/>
  <c r="P735" i="39"/>
  <c r="P1051" i="39"/>
  <c r="P1015" i="39"/>
  <c r="P983" i="39"/>
  <c r="P911" i="39"/>
  <c r="P880" i="39"/>
  <c r="I880" i="39"/>
  <c r="P863" i="39"/>
  <c r="P847" i="39"/>
  <c r="H801" i="39"/>
  <c r="H793" i="39"/>
  <c r="H785" i="39"/>
  <c r="H777" i="39"/>
  <c r="I778" i="39" s="1"/>
  <c r="P715" i="39"/>
  <c r="P707" i="39"/>
  <c r="P699" i="39"/>
  <c r="P691" i="39"/>
  <c r="P683" i="39"/>
  <c r="P675" i="39"/>
  <c r="P667" i="39"/>
  <c r="P623" i="39"/>
  <c r="P615" i="39"/>
  <c r="P607" i="39"/>
  <c r="P599" i="39"/>
  <c r="I599" i="39"/>
  <c r="P591" i="39"/>
  <c r="P583" i="39"/>
  <c r="G1249" i="39"/>
  <c r="H1180" i="39"/>
  <c r="H1164" i="39"/>
  <c r="H1108" i="39"/>
  <c r="P1088" i="39"/>
  <c r="G1056" i="39"/>
  <c r="H1053" i="39"/>
  <c r="H1037" i="39"/>
  <c r="P895" i="39"/>
  <c r="G875" i="39"/>
  <c r="P859" i="39"/>
  <c r="Q803" i="39"/>
  <c r="R804" i="39"/>
  <c r="G714" i="39"/>
  <c r="P709" i="39"/>
  <c r="G698" i="39"/>
  <c r="P693" i="39"/>
  <c r="G682" i="39"/>
  <c r="I677" i="39"/>
  <c r="G662" i="39"/>
  <c r="P633" i="39"/>
  <c r="G606" i="39"/>
  <c r="P601" i="39"/>
  <c r="G590" i="39"/>
  <c r="I585" i="39"/>
  <c r="P577" i="39"/>
  <c r="H957" i="39"/>
  <c r="P903" i="39"/>
  <c r="I848" i="39"/>
  <c r="P828" i="39"/>
  <c r="H697" i="39"/>
  <c r="H687" i="39"/>
  <c r="P644" i="39"/>
  <c r="H637" i="39"/>
  <c r="H627" i="39"/>
  <c r="H615" i="39"/>
  <c r="P584" i="39"/>
  <c r="H1020" i="39"/>
  <c r="H988" i="39"/>
  <c r="H965" i="39"/>
  <c r="R850" i="39"/>
  <c r="Q849" i="39"/>
  <c r="H745" i="39"/>
  <c r="P716" i="39"/>
  <c r="H701" i="39"/>
  <c r="H691" i="39"/>
  <c r="I692" i="39" s="1"/>
  <c r="P604" i="39"/>
  <c r="H587" i="39"/>
  <c r="I588" i="39" s="1"/>
  <c r="I573" i="39"/>
  <c r="P573" i="39"/>
  <c r="P569" i="39"/>
  <c r="P565" i="39"/>
  <c r="H805" i="39"/>
  <c r="H713" i="39"/>
  <c r="G696" i="39"/>
  <c r="G624" i="39"/>
  <c r="G608" i="39"/>
  <c r="P1079" i="39"/>
  <c r="P968" i="39"/>
  <c r="H809" i="39"/>
  <c r="H781" i="39"/>
  <c r="H769" i="39"/>
  <c r="H677" i="39"/>
  <c r="H655" i="39"/>
  <c r="G640" i="39"/>
  <c r="H611" i="39"/>
  <c r="P596" i="39"/>
  <c r="P567" i="39"/>
  <c r="G704" i="39"/>
  <c r="H689" i="39"/>
  <c r="H661" i="39"/>
  <c r="P2600" i="39"/>
  <c r="P2611" i="39"/>
  <c r="P2589" i="39"/>
  <c r="G2610" i="39"/>
  <c r="G2602" i="39"/>
  <c r="P2587" i="39"/>
  <c r="G2594" i="39"/>
  <c r="P2581" i="39"/>
  <c r="H2597" i="39"/>
  <c r="G2578" i="39"/>
  <c r="H2578" i="39"/>
  <c r="P2583" i="39"/>
  <c r="I2583" i="39"/>
  <c r="I2558" i="39"/>
  <c r="P2558" i="39"/>
  <c r="P2542" i="39"/>
  <c r="G2586" i="39"/>
  <c r="G2580" i="39"/>
  <c r="P2565" i="39"/>
  <c r="P2551" i="39"/>
  <c r="G2541" i="39"/>
  <c r="H2527" i="39"/>
  <c r="G2527" i="39"/>
  <c r="H2593" i="39"/>
  <c r="P2569" i="39"/>
  <c r="I2569" i="39"/>
  <c r="I2570" i="39" s="1"/>
  <c r="H2558" i="39"/>
  <c r="H2544" i="39"/>
  <c r="H2579" i="39"/>
  <c r="H2562" i="39"/>
  <c r="R2559" i="39"/>
  <c r="Q2558" i="39"/>
  <c r="H2548" i="39"/>
  <c r="P2501" i="39"/>
  <c r="P2485" i="39"/>
  <c r="P2469" i="39"/>
  <c r="H2540" i="39"/>
  <c r="G2520" i="39"/>
  <c r="P2529" i="39"/>
  <c r="P2483" i="39"/>
  <c r="P2471" i="39"/>
  <c r="I2471" i="39"/>
  <c r="I2506" i="39"/>
  <c r="P2506" i="39"/>
  <c r="P2498" i="39"/>
  <c r="H2538" i="39"/>
  <c r="P2517" i="39"/>
  <c r="P2508" i="39"/>
  <c r="P2492" i="39"/>
  <c r="H2519" i="39"/>
  <c r="I2496" i="39"/>
  <c r="P2496" i="39"/>
  <c r="G2494" i="39"/>
  <c r="G2490" i="39"/>
  <c r="P2462" i="39"/>
  <c r="H2509" i="39"/>
  <c r="H2473" i="39"/>
  <c r="G2445" i="39"/>
  <c r="H2445" i="39"/>
  <c r="H2489" i="39"/>
  <c r="H2475" i="39"/>
  <c r="G2446" i="39"/>
  <c r="I2434" i="39"/>
  <c r="I2418" i="39"/>
  <c r="P2418" i="39"/>
  <c r="G2472" i="39"/>
  <c r="G2435" i="39"/>
  <c r="H2435" i="39"/>
  <c r="G2427" i="39"/>
  <c r="H2427" i="39"/>
  <c r="G2419" i="39"/>
  <c r="H2419" i="39"/>
  <c r="H2449" i="39"/>
  <c r="H2411" i="39"/>
  <c r="G2411" i="39"/>
  <c r="P2395" i="39"/>
  <c r="P2379" i="39"/>
  <c r="P2363" i="39"/>
  <c r="I2363" i="39"/>
  <c r="I2441" i="39"/>
  <c r="I2442" i="39" s="1"/>
  <c r="I2425" i="39"/>
  <c r="P2425" i="39"/>
  <c r="P2397" i="39"/>
  <c r="I2361" i="39"/>
  <c r="H2434" i="39"/>
  <c r="H2426" i="39"/>
  <c r="H2418" i="39"/>
  <c r="G2358" i="39"/>
  <c r="H2358" i="39"/>
  <c r="H2379" i="39"/>
  <c r="P2342" i="39"/>
  <c r="P2326" i="39"/>
  <c r="I2326" i="39"/>
  <c r="I2327" i="39" s="1"/>
  <c r="I2328" i="39" s="1"/>
  <c r="P2310" i="39"/>
  <c r="I2310" i="39"/>
  <c r="P2294" i="39"/>
  <c r="I2294" i="39"/>
  <c r="P2278" i="39"/>
  <c r="P2262" i="39"/>
  <c r="P2246" i="39"/>
  <c r="P2230" i="39"/>
  <c r="H2389" i="39"/>
  <c r="G2364" i="39"/>
  <c r="P2348" i="39"/>
  <c r="I2348" i="39"/>
  <c r="P2340" i="39"/>
  <c r="P2332" i="39"/>
  <c r="I2324" i="39"/>
  <c r="P2316" i="39"/>
  <c r="I2316" i="39"/>
  <c r="I2308" i="39"/>
  <c r="P2300" i="39"/>
  <c r="I2292" i="39"/>
  <c r="P2280" i="39"/>
  <c r="P2264" i="39"/>
  <c r="H2405" i="39"/>
  <c r="H2387" i="39"/>
  <c r="H2340" i="39"/>
  <c r="G2384" i="39"/>
  <c r="G2372" i="39"/>
  <c r="P2351" i="39"/>
  <c r="H2334" i="39"/>
  <c r="P2327" i="39"/>
  <c r="H2310" i="39"/>
  <c r="I2295" i="39"/>
  <c r="P2295" i="39"/>
  <c r="H2284" i="39"/>
  <c r="H2276" i="39"/>
  <c r="H2268" i="39"/>
  <c r="H2260" i="39"/>
  <c r="I2347" i="39"/>
  <c r="P2347" i="39"/>
  <c r="H2338" i="39"/>
  <c r="I2331" i="39"/>
  <c r="I2332" i="39" s="1"/>
  <c r="P2331" i="39"/>
  <c r="H2320" i="39"/>
  <c r="I2305" i="39"/>
  <c r="P2305" i="39"/>
  <c r="H2288" i="39"/>
  <c r="P2263" i="39"/>
  <c r="P2255" i="39"/>
  <c r="Q2250" i="39"/>
  <c r="R2251" i="39"/>
  <c r="H2244" i="39"/>
  <c r="H2324" i="39"/>
  <c r="Q2288" i="39"/>
  <c r="R2289" i="39"/>
  <c r="G2317" i="39"/>
  <c r="H2300" i="39"/>
  <c r="H2258" i="39"/>
  <c r="H2234" i="39"/>
  <c r="P2225" i="39"/>
  <c r="P2218" i="39"/>
  <c r="H2266" i="39"/>
  <c r="P2247" i="39"/>
  <c r="G2243" i="39"/>
  <c r="G2212" i="39"/>
  <c r="G2207" i="39"/>
  <c r="H2207" i="39"/>
  <c r="G2196" i="39"/>
  <c r="G2191" i="39"/>
  <c r="H2191" i="39"/>
  <c r="G2180" i="39"/>
  <c r="G2175" i="39"/>
  <c r="H2175" i="39"/>
  <c r="G2164" i="39"/>
  <c r="G2159" i="39"/>
  <c r="H2159" i="39"/>
  <c r="G2148" i="39"/>
  <c r="G2143" i="39"/>
  <c r="H2143" i="39"/>
  <c r="G2132" i="39"/>
  <c r="G2127" i="39"/>
  <c r="H2127" i="39"/>
  <c r="G2116" i="39"/>
  <c r="H2107" i="39"/>
  <c r="G2107" i="39"/>
  <c r="H2274" i="39"/>
  <c r="G2241" i="39"/>
  <c r="H2202" i="39"/>
  <c r="H2194" i="39"/>
  <c r="H2186" i="39"/>
  <c r="H2178" i="39"/>
  <c r="H2170" i="39"/>
  <c r="G2223" i="39"/>
  <c r="R2171" i="39"/>
  <c r="Q2170" i="39"/>
  <c r="H2122" i="39"/>
  <c r="P2110" i="39"/>
  <c r="G2083" i="39"/>
  <c r="H2083" i="39"/>
  <c r="H2214" i="39"/>
  <c r="H2220" i="39"/>
  <c r="G2096" i="39"/>
  <c r="P2084" i="39"/>
  <c r="H2099" i="39"/>
  <c r="P2052" i="39"/>
  <c r="P2044" i="39"/>
  <c r="P2036" i="39"/>
  <c r="P2028" i="39"/>
  <c r="P2020" i="39"/>
  <c r="P2012" i="39"/>
  <c r="P2004" i="39"/>
  <c r="P1996" i="39"/>
  <c r="P1988" i="39"/>
  <c r="P1980" i="39"/>
  <c r="P1972" i="39"/>
  <c r="P1964" i="39"/>
  <c r="P1948" i="39"/>
  <c r="H2110" i="39"/>
  <c r="P2098" i="39"/>
  <c r="G2073" i="39"/>
  <c r="H2073" i="39"/>
  <c r="G2062" i="39"/>
  <c r="G2057" i="39"/>
  <c r="H2057" i="39"/>
  <c r="G2046" i="39"/>
  <c r="G2041" i="39"/>
  <c r="H2041" i="39"/>
  <c r="G2030" i="39"/>
  <c r="G2025" i="39"/>
  <c r="H2025" i="39"/>
  <c r="G2014" i="39"/>
  <c r="G2009" i="39"/>
  <c r="H2009" i="39"/>
  <c r="G1998" i="39"/>
  <c r="G1993" i="39"/>
  <c r="H1993" i="39"/>
  <c r="P2085" i="39"/>
  <c r="P1940" i="39"/>
  <c r="P1924" i="39"/>
  <c r="P1908" i="39"/>
  <c r="P1892" i="39"/>
  <c r="P1876" i="39"/>
  <c r="P1860" i="39"/>
  <c r="P1844" i="39"/>
  <c r="P1828" i="39"/>
  <c r="P1812" i="39"/>
  <c r="P1796" i="39"/>
  <c r="P1780" i="39"/>
  <c r="P1764" i="39"/>
  <c r="P1748" i="39"/>
  <c r="P1732" i="39"/>
  <c r="P1716" i="39"/>
  <c r="P2071" i="39"/>
  <c r="H2056" i="39"/>
  <c r="R2053" i="39"/>
  <c r="Q2052" i="39"/>
  <c r="G1985" i="39"/>
  <c r="R1973" i="39"/>
  <c r="Q1972" i="39"/>
  <c r="P1938" i="39"/>
  <c r="P1930" i="39"/>
  <c r="P1922" i="39"/>
  <c r="P1910" i="39"/>
  <c r="P1894" i="39"/>
  <c r="P1862" i="39"/>
  <c r="P1846" i="39"/>
  <c r="P1830" i="39"/>
  <c r="P1782" i="39"/>
  <c r="P1754" i="39"/>
  <c r="P1738" i="39"/>
  <c r="P1722" i="39"/>
  <c r="H2072" i="39"/>
  <c r="H2064" i="39"/>
  <c r="P1971" i="39"/>
  <c r="P1939" i="39"/>
  <c r="H1930" i="39"/>
  <c r="P1921" i="39"/>
  <c r="H1904" i="39"/>
  <c r="P1897" i="39"/>
  <c r="H1878" i="39"/>
  <c r="H1870" i="39"/>
  <c r="H1862" i="39"/>
  <c r="H1854" i="39"/>
  <c r="H1846" i="39"/>
  <c r="P1829" i="39"/>
  <c r="H1820" i="39"/>
  <c r="H1794" i="39"/>
  <c r="H1786" i="39"/>
  <c r="H1778" i="39"/>
  <c r="H1770" i="39"/>
  <c r="H1762" i="39"/>
  <c r="P1941" i="39"/>
  <c r="H1932" i="39"/>
  <c r="Q1928" i="39"/>
  <c r="R1929" i="39"/>
  <c r="Q1886" i="39"/>
  <c r="R1887" i="39"/>
  <c r="G1969" i="39"/>
  <c r="P1961" i="39"/>
  <c r="H1952" i="39"/>
  <c r="P1943" i="39"/>
  <c r="P1917" i="39"/>
  <c r="P1901" i="39"/>
  <c r="P1885" i="39"/>
  <c r="H1874" i="39"/>
  <c r="P1867" i="39"/>
  <c r="H1858" i="39"/>
  <c r="P1851" i="39"/>
  <c r="P1843" i="39"/>
  <c r="P1833" i="39"/>
  <c r="P1817" i="39"/>
  <c r="P1801" i="39"/>
  <c r="H1790" i="39"/>
  <c r="P1783" i="39"/>
  <c r="H1774" i="39"/>
  <c r="P1767" i="39"/>
  <c r="H1758" i="39"/>
  <c r="P1741" i="39"/>
  <c r="P1725" i="39"/>
  <c r="H1716" i="39"/>
  <c r="I1702" i="39"/>
  <c r="P1702" i="39"/>
  <c r="P1686" i="39"/>
  <c r="I1670" i="39"/>
  <c r="P1670" i="39"/>
  <c r="G1654" i="39"/>
  <c r="H1654" i="39"/>
  <c r="P1638" i="39"/>
  <c r="P1622" i="39"/>
  <c r="P1606" i="39"/>
  <c r="P1590" i="39"/>
  <c r="P1574" i="39"/>
  <c r="P1558" i="39"/>
  <c r="I1542" i="39"/>
  <c r="P1542" i="39"/>
  <c r="P1526" i="39"/>
  <c r="P1510" i="39"/>
  <c r="I1494" i="39"/>
  <c r="P1478" i="39"/>
  <c r="P1462" i="39"/>
  <c r="P1446" i="39"/>
  <c r="P1430" i="39"/>
  <c r="G1414" i="39"/>
  <c r="H1414" i="39"/>
  <c r="G1398" i="39"/>
  <c r="H1398" i="39"/>
  <c r="H1382" i="39"/>
  <c r="G1382" i="39"/>
  <c r="P1366" i="39"/>
  <c r="P1350" i="39"/>
  <c r="I1334" i="39"/>
  <c r="P1334" i="39"/>
  <c r="P1318" i="39"/>
  <c r="P1302" i="39"/>
  <c r="I1286" i="39"/>
  <c r="P1286" i="39"/>
  <c r="H1976" i="39"/>
  <c r="G1945" i="39"/>
  <c r="G1937" i="39"/>
  <c r="G1929" i="39"/>
  <c r="H1910" i="39"/>
  <c r="P1903" i="39"/>
  <c r="H1894" i="39"/>
  <c r="P1887" i="39"/>
  <c r="H1884" i="39"/>
  <c r="P1877" i="39"/>
  <c r="P1827" i="39"/>
  <c r="P1803" i="39"/>
  <c r="H1776" i="39"/>
  <c r="P1761" i="39"/>
  <c r="P1751" i="39"/>
  <c r="P1743" i="39"/>
  <c r="P1735" i="39"/>
  <c r="P1727" i="39"/>
  <c r="P1719" i="39"/>
  <c r="P1873" i="39"/>
  <c r="H1830" i="39"/>
  <c r="H1814" i="39"/>
  <c r="H1730" i="39"/>
  <c r="P1708" i="39"/>
  <c r="P1701" i="39"/>
  <c r="H1688" i="39"/>
  <c r="I1671" i="39"/>
  <c r="P1671" i="39"/>
  <c r="H1644" i="39"/>
  <c r="P1597" i="39"/>
  <c r="P1588" i="39"/>
  <c r="I1583" i="39"/>
  <c r="G1533" i="39"/>
  <c r="P1524" i="39"/>
  <c r="P1519" i="39"/>
  <c r="P1464" i="39"/>
  <c r="P1459" i="39"/>
  <c r="P1413" i="39"/>
  <c r="I1404" i="39"/>
  <c r="I1405" i="39" s="1"/>
  <c r="I1399" i="39"/>
  <c r="P1399" i="39"/>
  <c r="H1856" i="39"/>
  <c r="H1738" i="39"/>
  <c r="G1699" i="39"/>
  <c r="G1881" i="39"/>
  <c r="H1838" i="39"/>
  <c r="H1772" i="39"/>
  <c r="P1711" i="39"/>
  <c r="P1695" i="39"/>
  <c r="P1677" i="39"/>
  <c r="P1668" i="39"/>
  <c r="P1663" i="39"/>
  <c r="P1624" i="39"/>
  <c r="P1619" i="39"/>
  <c r="P1601" i="39"/>
  <c r="H1592" i="39"/>
  <c r="P1575" i="39"/>
  <c r="P1564" i="39"/>
  <c r="H1544" i="39"/>
  <c r="I1545" i="39" s="1"/>
  <c r="H1530" i="39"/>
  <c r="I1525" i="39"/>
  <c r="P1525" i="39"/>
  <c r="P1511" i="39"/>
  <c r="P1500" i="39"/>
  <c r="G1467" i="39"/>
  <c r="P1456" i="39"/>
  <c r="I1456" i="39"/>
  <c r="I1457" i="39" s="1"/>
  <c r="P1423" i="39"/>
  <c r="P1412" i="39"/>
  <c r="H1392" i="39"/>
  <c r="G1815" i="39"/>
  <c r="P1765" i="39"/>
  <c r="P1705" i="39"/>
  <c r="P1696" i="39"/>
  <c r="P1691" i="39"/>
  <c r="P1689" i="39"/>
  <c r="H1678" i="39"/>
  <c r="H1662" i="39"/>
  <c r="H1645" i="39"/>
  <c r="P1607" i="39"/>
  <c r="H1590" i="39"/>
  <c r="P1563" i="39"/>
  <c r="I1563" i="39"/>
  <c r="I1564" i="39" s="1"/>
  <c r="H1554" i="39"/>
  <c r="P1515" i="39"/>
  <c r="I1515" i="39"/>
  <c r="H1490" i="39"/>
  <c r="P1460" i="39"/>
  <c r="I1428" i="39"/>
  <c r="P1368" i="39"/>
  <c r="I1361" i="39"/>
  <c r="P1336" i="39"/>
  <c r="I1336" i="39"/>
  <c r="I1337" i="39" s="1"/>
  <c r="P1329" i="39"/>
  <c r="P1304" i="39"/>
  <c r="P1297" i="39"/>
  <c r="P1285" i="39"/>
  <c r="H1681" i="39"/>
  <c r="H1646" i="39"/>
  <c r="I1629" i="39"/>
  <c r="I1630" i="39" s="1"/>
  <c r="P1587" i="39"/>
  <c r="I1587" i="39"/>
  <c r="I1588" i="39" s="1"/>
  <c r="P1512" i="39"/>
  <c r="P1507" i="39"/>
  <c r="P1496" i="39"/>
  <c r="P1491" i="39"/>
  <c r="P1480" i="39"/>
  <c r="P1475" i="39"/>
  <c r="I1475" i="39"/>
  <c r="I1476" i="39" s="1"/>
  <c r="H1690" i="39"/>
  <c r="P1651" i="39"/>
  <c r="I1651" i="39"/>
  <c r="P1649" i="39"/>
  <c r="H1642" i="39"/>
  <c r="H1626" i="39"/>
  <c r="H1610" i="39"/>
  <c r="H1582" i="39"/>
  <c r="R1563" i="39"/>
  <c r="Q1562" i="39"/>
  <c r="P1437" i="39"/>
  <c r="P1424" i="39"/>
  <c r="H1393" i="39"/>
  <c r="P1317" i="39"/>
  <c r="I1292" i="39"/>
  <c r="I1293" i="39" s="1"/>
  <c r="G1275" i="39"/>
  <c r="G1267" i="39"/>
  <c r="G1259" i="39"/>
  <c r="G1251" i="39"/>
  <c r="G1243" i="39"/>
  <c r="G1235" i="39"/>
  <c r="G1227" i="39"/>
  <c r="G1219" i="39"/>
  <c r="I1214" i="39"/>
  <c r="G1207" i="39"/>
  <c r="P1198" i="39"/>
  <c r="G1191" i="39"/>
  <c r="H1510" i="39"/>
  <c r="P1455" i="39"/>
  <c r="R1430" i="39"/>
  <c r="Q1429" i="39"/>
  <c r="H1402" i="39"/>
  <c r="H1370" i="39"/>
  <c r="P1339" i="39"/>
  <c r="H1318" i="39"/>
  <c r="P1296" i="39"/>
  <c r="H1286" i="39"/>
  <c r="H1178" i="39"/>
  <c r="G1178" i="39"/>
  <c r="H1162" i="39"/>
  <c r="G1162" i="39"/>
  <c r="H1146" i="39"/>
  <c r="I1147" i="39" s="1"/>
  <c r="G1146" i="39"/>
  <c r="H1130" i="39"/>
  <c r="G1130" i="39"/>
  <c r="H1106" i="39"/>
  <c r="G1106" i="39"/>
  <c r="G1090" i="39"/>
  <c r="H1090" i="39"/>
  <c r="G1074" i="39"/>
  <c r="H1074" i="39"/>
  <c r="G1062" i="39"/>
  <c r="H1062" i="39"/>
  <c r="G1050" i="39"/>
  <c r="H1050" i="39"/>
  <c r="G1034" i="39"/>
  <c r="H1034" i="39"/>
  <c r="G1018" i="39"/>
  <c r="H1018" i="39"/>
  <c r="G1002" i="39"/>
  <c r="H1002" i="39"/>
  <c r="G986" i="39"/>
  <c r="H986" i="39"/>
  <c r="G970" i="39"/>
  <c r="H970" i="39"/>
  <c r="G954" i="39"/>
  <c r="H954" i="39"/>
  <c r="G938" i="39"/>
  <c r="H938" i="39"/>
  <c r="G926" i="39"/>
  <c r="H926" i="39"/>
  <c r="G914" i="39"/>
  <c r="H914" i="39"/>
  <c r="G898" i="39"/>
  <c r="H898" i="39"/>
  <c r="G886" i="39"/>
  <c r="H886" i="39"/>
  <c r="G874" i="39"/>
  <c r="H874" i="39"/>
  <c r="G858" i="39"/>
  <c r="H858" i="39"/>
  <c r="G746" i="39"/>
  <c r="H746" i="39"/>
  <c r="G730" i="39"/>
  <c r="H730" i="39"/>
  <c r="G1447" i="39"/>
  <c r="H1418" i="39"/>
  <c r="H1366" i="39"/>
  <c r="H1558" i="39"/>
  <c r="H1453" i="39"/>
  <c r="I1454" i="39" s="1"/>
  <c r="P1337" i="39"/>
  <c r="H1430" i="39"/>
  <c r="H1354" i="39"/>
  <c r="G1185" i="39"/>
  <c r="H1185" i="39"/>
  <c r="G1169" i="39"/>
  <c r="H1169" i="39"/>
  <c r="G1153" i="39"/>
  <c r="H1153" i="39"/>
  <c r="G1149" i="39"/>
  <c r="H1149" i="39"/>
  <c r="G1133" i="39"/>
  <c r="H1133" i="39"/>
  <c r="G1117" i="39"/>
  <c r="H1117" i="39"/>
  <c r="G1101" i="39"/>
  <c r="H1101" i="39"/>
  <c r="G1089" i="39"/>
  <c r="H1089" i="39"/>
  <c r="P1081" i="39"/>
  <c r="P1073" i="39"/>
  <c r="H1065" i="39"/>
  <c r="G1065" i="39"/>
  <c r="H1057" i="39"/>
  <c r="G1057" i="39"/>
  <c r="H1049" i="39"/>
  <c r="G1049" i="39"/>
  <c r="H1041" i="39"/>
  <c r="G1041" i="39"/>
  <c r="H1033" i="39"/>
  <c r="G1033" i="39"/>
  <c r="P1025" i="39"/>
  <c r="I1017" i="39"/>
  <c r="P1009" i="39"/>
  <c r="I1001" i="39"/>
  <c r="P1001" i="39"/>
  <c r="P993" i="39"/>
  <c r="P985" i="39"/>
  <c r="P977" i="39"/>
  <c r="G969" i="39"/>
  <c r="H969" i="39"/>
  <c r="G961" i="39"/>
  <c r="H961" i="39"/>
  <c r="G953" i="39"/>
  <c r="H953" i="39"/>
  <c r="G945" i="39"/>
  <c r="H945" i="39"/>
  <c r="G937" i="39"/>
  <c r="H937" i="39"/>
  <c r="P929" i="39"/>
  <c r="P921" i="39"/>
  <c r="P913" i="39"/>
  <c r="I905" i="39"/>
  <c r="P897" i="39"/>
  <c r="P889" i="39"/>
  <c r="H881" i="39"/>
  <c r="G881" i="39"/>
  <c r="G873" i="39"/>
  <c r="H873" i="39"/>
  <c r="G865" i="39"/>
  <c r="H865" i="39"/>
  <c r="G857" i="39"/>
  <c r="H857" i="39"/>
  <c r="G849" i="39"/>
  <c r="H849" i="39"/>
  <c r="G842" i="39"/>
  <c r="G830" i="39"/>
  <c r="G822" i="39"/>
  <c r="P817" i="39"/>
  <c r="G810" i="39"/>
  <c r="G798" i="39"/>
  <c r="G790" i="39"/>
  <c r="G782" i="39"/>
  <c r="G774" i="39"/>
  <c r="G766" i="39"/>
  <c r="P761" i="39"/>
  <c r="P1175" i="39"/>
  <c r="P1159" i="39"/>
  <c r="P1111" i="39"/>
  <c r="P887" i="39"/>
  <c r="P1151" i="39"/>
  <c r="P1135" i="39"/>
  <c r="P1119" i="39"/>
  <c r="P1095" i="39"/>
  <c r="P1083" i="39"/>
  <c r="P1067" i="39"/>
  <c r="K1052" i="39"/>
  <c r="H1330" i="39"/>
  <c r="G1305" i="39"/>
  <c r="R1089" i="39"/>
  <c r="Q1088" i="39"/>
  <c r="G1032" i="39"/>
  <c r="P928" i="39"/>
  <c r="G919" i="39"/>
  <c r="G1043" i="39"/>
  <c r="G1007" i="39"/>
  <c r="G975" i="39"/>
  <c r="G723" i="39"/>
  <c r="P659" i="39"/>
  <c r="P651" i="39"/>
  <c r="P643" i="39"/>
  <c r="P635" i="39"/>
  <c r="P627" i="39"/>
  <c r="P579" i="39"/>
  <c r="H1176" i="39"/>
  <c r="H1160" i="39"/>
  <c r="H1104" i="39"/>
  <c r="H1088" i="39"/>
  <c r="H1017" i="39"/>
  <c r="H1001" i="39"/>
  <c r="H985" i="39"/>
  <c r="R974" i="39"/>
  <c r="Q973" i="39"/>
  <c r="P916" i="39"/>
  <c r="H913" i="39"/>
  <c r="G718" i="39"/>
  <c r="P713" i="39"/>
  <c r="G702" i="39"/>
  <c r="P697" i="39"/>
  <c r="G686" i="39"/>
  <c r="P681" i="39"/>
  <c r="G670" i="39"/>
  <c r="G666" i="39"/>
  <c r="P661" i="39"/>
  <c r="P657" i="39"/>
  <c r="P653" i="39"/>
  <c r="P649" i="39"/>
  <c r="P645" i="39"/>
  <c r="P641" i="39"/>
  <c r="P637" i="39"/>
  <c r="G626" i="39"/>
  <c r="G622" i="39"/>
  <c r="G618" i="39"/>
  <c r="G614" i="39"/>
  <c r="G610" i="39"/>
  <c r="P605" i="39"/>
  <c r="G594" i="39"/>
  <c r="P589" i="39"/>
  <c r="P944" i="39"/>
  <c r="H848" i="39"/>
  <c r="H817" i="39"/>
  <c r="H757" i="39"/>
  <c r="R742" i="39"/>
  <c r="Q741" i="39"/>
  <c r="P712" i="39"/>
  <c r="P672" i="39"/>
  <c r="H659" i="39"/>
  <c r="H625" i="39"/>
  <c r="P600" i="39"/>
  <c r="I600" i="39"/>
  <c r="I601" i="39" s="1"/>
  <c r="G1071" i="39"/>
  <c r="G680" i="39"/>
  <c r="H651" i="39"/>
  <c r="H623" i="39"/>
  <c r="H591" i="39"/>
  <c r="P952" i="39"/>
  <c r="H921" i="39"/>
  <c r="H841" i="39"/>
  <c r="P776" i="39"/>
  <c r="I760" i="39"/>
  <c r="G731" i="39"/>
  <c r="H709" i="39"/>
  <c r="P676" i="39"/>
  <c r="H669" i="39"/>
  <c r="P664" i="39"/>
  <c r="H657" i="39"/>
  <c r="H647" i="39"/>
  <c r="P632" i="39"/>
  <c r="H619" i="39"/>
  <c r="H597" i="39"/>
  <c r="H583" i="39"/>
  <c r="P576" i="39"/>
  <c r="H719" i="39"/>
  <c r="H635" i="39"/>
  <c r="H577" i="39"/>
  <c r="H949" i="39"/>
  <c r="P820" i="39"/>
  <c r="H707" i="39"/>
  <c r="I708" i="39" s="1"/>
  <c r="G700" i="39"/>
  <c r="H683" i="39"/>
  <c r="G668" i="39"/>
  <c r="H665" i="39"/>
  <c r="H633" i="39"/>
  <c r="H621" i="39"/>
  <c r="P580" i="39"/>
  <c r="G572" i="39"/>
  <c r="I563" i="39"/>
  <c r="P563" i="39"/>
  <c r="H853" i="39"/>
  <c r="H673" i="39"/>
  <c r="H629" i="39"/>
  <c r="H585" i="39"/>
  <c r="H573" i="39"/>
  <c r="R567" i="39"/>
  <c r="Q566" i="39"/>
  <c r="G490" i="39"/>
  <c r="G486" i="39"/>
  <c r="G540" i="39"/>
  <c r="G276" i="39"/>
  <c r="H251" i="39"/>
  <c r="G193" i="39"/>
  <c r="G104" i="39"/>
  <c r="G100" i="39"/>
  <c r="G96" i="39"/>
  <c r="G92" i="39"/>
  <c r="G88" i="39"/>
  <c r="G80" i="39"/>
  <c r="G536" i="39"/>
  <c r="G554" i="39"/>
  <c r="G498" i="39"/>
  <c r="P498" i="39" s="1"/>
  <c r="G494" i="39"/>
  <c r="G482" i="39"/>
  <c r="G466" i="39"/>
  <c r="H267" i="39"/>
  <c r="G103" i="39"/>
  <c r="G47" i="39"/>
  <c r="H231" i="39"/>
  <c r="H30" i="39"/>
  <c r="G173" i="39"/>
  <c r="H173" i="39"/>
  <c r="H195" i="39"/>
  <c r="G195" i="39"/>
  <c r="G214" i="39"/>
  <c r="H214" i="39"/>
  <c r="H218" i="39"/>
  <c r="G116" i="39"/>
  <c r="H116" i="39"/>
  <c r="H108" i="39"/>
  <c r="H533" i="39"/>
  <c r="G533" i="39"/>
  <c r="H381" i="39"/>
  <c r="G381" i="39"/>
  <c r="H365" i="39"/>
  <c r="G365" i="39"/>
  <c r="G122" i="39"/>
  <c r="H122" i="39"/>
  <c r="G69" i="39"/>
  <c r="H69" i="39"/>
  <c r="H462" i="39"/>
  <c r="G462" i="39"/>
  <c r="H81" i="39"/>
  <c r="G81" i="39"/>
  <c r="P81" i="39" s="1"/>
  <c r="G50" i="39"/>
  <c r="G40" i="39"/>
  <c r="H40" i="39"/>
  <c r="H8" i="39"/>
  <c r="H519" i="39"/>
  <c r="G519" i="39"/>
  <c r="H518" i="39"/>
  <c r="G518" i="39"/>
  <c r="P518" i="39" s="1"/>
  <c r="H410" i="39"/>
  <c r="G410" i="39"/>
  <c r="H394" i="39"/>
  <c r="G394" i="39"/>
  <c r="G165" i="39"/>
  <c r="H148" i="39"/>
  <c r="H58" i="39"/>
  <c r="G58" i="39"/>
  <c r="P58" i="39" s="1"/>
  <c r="H59" i="39"/>
  <c r="G59" i="39"/>
  <c r="H522" i="39"/>
  <c r="G522" i="39"/>
  <c r="P522" i="39" s="1"/>
  <c r="H373" i="39"/>
  <c r="G373" i="39"/>
  <c r="H357" i="39"/>
  <c r="G357" i="39"/>
  <c r="P357" i="39" s="1"/>
  <c r="G114" i="39"/>
  <c r="H114" i="39"/>
  <c r="G309" i="39"/>
  <c r="H159" i="39"/>
  <c r="G48" i="39"/>
  <c r="H529" i="39"/>
  <c r="H535" i="39"/>
  <c r="G478" i="39"/>
  <c r="P478" i="39" s="1"/>
  <c r="G385" i="39"/>
  <c r="G369" i="39"/>
  <c r="G353" i="39"/>
  <c r="P321" i="39"/>
  <c r="H154" i="39"/>
  <c r="H110" i="39"/>
  <c r="R4" i="39"/>
  <c r="Q3" i="39"/>
  <c r="H158" i="39"/>
  <c r="H287" i="39"/>
  <c r="G241" i="39"/>
  <c r="H224" i="39"/>
  <c r="H202" i="39"/>
  <c r="H138" i="39"/>
  <c r="H124" i="39"/>
  <c r="G68" i="39"/>
  <c r="P68" i="39" s="1"/>
  <c r="G112" i="39"/>
  <c r="H83" i="39"/>
  <c r="H87" i="39"/>
  <c r="H14" i="39"/>
  <c r="H24" i="39"/>
  <c r="G555" i="39"/>
  <c r="G558" i="39"/>
  <c r="G534" i="39"/>
  <c r="P534" i="39" s="1"/>
  <c r="H513" i="39"/>
  <c r="H516" i="39"/>
  <c r="H298" i="39"/>
  <c r="H249" i="39"/>
  <c r="G257" i="39"/>
  <c r="H208" i="39"/>
  <c r="G72" i="39"/>
  <c r="G54" i="39"/>
  <c r="P54" i="39" s="1"/>
  <c r="H77" i="39"/>
  <c r="H75" i="39"/>
  <c r="H65" i="39"/>
  <c r="G105" i="39"/>
  <c r="P105" i="39" s="1"/>
  <c r="H38" i="39"/>
  <c r="H6" i="39"/>
  <c r="H16" i="39"/>
  <c r="G560" i="39"/>
  <c r="H539" i="39"/>
  <c r="G508" i="39"/>
  <c r="H511" i="39"/>
  <c r="H397" i="39"/>
  <c r="H497" i="39"/>
  <c r="G414" i="39"/>
  <c r="H212" i="39"/>
  <c r="H291" i="39"/>
  <c r="G259" i="39"/>
  <c r="H204" i="39"/>
  <c r="G181" i="39"/>
  <c r="H134" i="39"/>
  <c r="G120" i="39"/>
  <c r="H93" i="39"/>
  <c r="H61" i="39"/>
  <c r="G101" i="39"/>
  <c r="P101" i="39" s="1"/>
  <c r="G99" i="39"/>
  <c r="H32" i="39"/>
  <c r="H543" i="39"/>
  <c r="G526" i="39"/>
  <c r="P526" i="39" s="1"/>
  <c r="H477" i="39"/>
  <c r="H437" i="39"/>
  <c r="G446" i="39"/>
  <c r="P543" i="39"/>
  <c r="P520" i="39"/>
  <c r="P452" i="39"/>
  <c r="P423" i="39"/>
  <c r="P387" i="39"/>
  <c r="P371" i="39"/>
  <c r="P355" i="39"/>
  <c r="P530" i="39"/>
  <c r="P544" i="39"/>
  <c r="P507" i="39"/>
  <c r="P516" i="39"/>
  <c r="P340" i="39"/>
  <c r="P552" i="39"/>
  <c r="P539" i="39"/>
  <c r="P447" i="39"/>
  <c r="P460" i="39"/>
  <c r="P444" i="39"/>
  <c r="P362" i="39"/>
  <c r="P346" i="39"/>
  <c r="P336" i="39"/>
  <c r="P559" i="39"/>
  <c r="P427" i="39"/>
  <c r="P411" i="39"/>
  <c r="P399" i="39"/>
  <c r="P383" i="39"/>
  <c r="P367" i="39"/>
  <c r="P332" i="39"/>
  <c r="P557" i="39"/>
  <c r="G551" i="39"/>
  <c r="H559" i="39"/>
  <c r="H553" i="39"/>
  <c r="G548" i="39"/>
  <c r="P535" i="39"/>
  <c r="H545" i="39"/>
  <c r="P529" i="39"/>
  <c r="H525" i="39"/>
  <c r="G525" i="39"/>
  <c r="H527" i="39"/>
  <c r="P513" i="39"/>
  <c r="H542" i="39"/>
  <c r="H532" i="39"/>
  <c r="G524" i="39"/>
  <c r="G515" i="39"/>
  <c r="H512" i="39"/>
  <c r="H507" i="39"/>
  <c r="P504" i="39"/>
  <c r="P491" i="39"/>
  <c r="P503" i="39"/>
  <c r="H505" i="39"/>
  <c r="H499" i="39"/>
  <c r="P497" i="39"/>
  <c r="P494" i="39"/>
  <c r="P485" i="39"/>
  <c r="H520" i="39"/>
  <c r="G506" i="39"/>
  <c r="H481" i="39"/>
  <c r="P467" i="39"/>
  <c r="G488" i="39"/>
  <c r="G476" i="39"/>
  <c r="P465" i="39"/>
  <c r="G458" i="39"/>
  <c r="P437" i="39"/>
  <c r="H483" i="39"/>
  <c r="G443" i="39"/>
  <c r="H459" i="39"/>
  <c r="H444" i="39"/>
  <c r="H439" i="39"/>
  <c r="H465" i="39"/>
  <c r="G464" i="39"/>
  <c r="G438" i="39"/>
  <c r="H433" i="39"/>
  <c r="G433" i="39"/>
  <c r="H429" i="39"/>
  <c r="G429" i="39"/>
  <c r="H425" i="39"/>
  <c r="G425" i="39"/>
  <c r="P410" i="39"/>
  <c r="G406" i="39"/>
  <c r="P397" i="39"/>
  <c r="H461" i="39"/>
  <c r="H452" i="39"/>
  <c r="H436" i="39"/>
  <c r="G407" i="39"/>
  <c r="H424" i="39"/>
  <c r="P382" i="39"/>
  <c r="P374" i="39"/>
  <c r="H412" i="39"/>
  <c r="H427" i="39"/>
  <c r="H409" i="39"/>
  <c r="H405" i="39"/>
  <c r="H401" i="39"/>
  <c r="P392" i="39"/>
  <c r="P389" i="39"/>
  <c r="G400" i="39"/>
  <c r="G370" i="39"/>
  <c r="G354" i="39"/>
  <c r="H335" i="39"/>
  <c r="G335" i="39"/>
  <c r="H319" i="39"/>
  <c r="G319" i="39"/>
  <c r="P319" i="39" s="1"/>
  <c r="H388" i="39"/>
  <c r="H383" i="39"/>
  <c r="H378" i="39"/>
  <c r="H372" i="39"/>
  <c r="H367" i="39"/>
  <c r="H362" i="39"/>
  <c r="H356" i="39"/>
  <c r="G375" i="39"/>
  <c r="G359" i="39"/>
  <c r="G349" i="39"/>
  <c r="P333" i="39"/>
  <c r="H342" i="39"/>
  <c r="G342" i="39"/>
  <c r="H338" i="39"/>
  <c r="G338" i="39"/>
  <c r="H334" i="39"/>
  <c r="G334" i="39"/>
  <c r="H330" i="39"/>
  <c r="G330" i="39"/>
  <c r="H326" i="39"/>
  <c r="G326" i="39"/>
  <c r="H322" i="39"/>
  <c r="G322" i="39"/>
  <c r="P322" i="39" s="1"/>
  <c r="H318" i="39"/>
  <c r="G318" i="39"/>
  <c r="P318" i="39" s="1"/>
  <c r="H337" i="39"/>
  <c r="H321" i="39"/>
  <c r="H341" i="39"/>
  <c r="H325" i="39"/>
  <c r="H344" i="39"/>
  <c r="H328" i="39"/>
  <c r="H348" i="39"/>
  <c r="H332" i="39"/>
  <c r="P561" i="39"/>
  <c r="G546" i="39"/>
  <c r="G547" i="39"/>
  <c r="G562" i="39"/>
  <c r="H552" i="39"/>
  <c r="H537" i="39"/>
  <c r="P527" i="39"/>
  <c r="H557" i="39"/>
  <c r="H544" i="39"/>
  <c r="H561" i="39"/>
  <c r="G556" i="39"/>
  <c r="H523" i="39"/>
  <c r="P517" i="39"/>
  <c r="H541" i="39"/>
  <c r="H531" i="39"/>
  <c r="G510" i="39"/>
  <c r="P487" i="39"/>
  <c r="H517" i="39"/>
  <c r="P490" i="39"/>
  <c r="P481" i="39"/>
  <c r="P477" i="39"/>
  <c r="P463" i="39"/>
  <c r="H487" i="39"/>
  <c r="H485" i="39"/>
  <c r="H475" i="39"/>
  <c r="P473" i="39"/>
  <c r="G470" i="39"/>
  <c r="G454" i="39"/>
  <c r="P441" i="39"/>
  <c r="G500" i="39"/>
  <c r="G492" i="39"/>
  <c r="G468" i="39"/>
  <c r="G442" i="39"/>
  <c r="H449" i="39"/>
  <c r="P432" i="39"/>
  <c r="P424" i="39"/>
  <c r="P416" i="39"/>
  <c r="P408" i="39"/>
  <c r="H463" i="39"/>
  <c r="G448" i="39"/>
  <c r="H413" i="39"/>
  <c r="G413" i="39"/>
  <c r="P409" i="39"/>
  <c r="G402" i="39"/>
  <c r="H473" i="39"/>
  <c r="H460" i="39"/>
  <c r="G403" i="39"/>
  <c r="H423" i="39"/>
  <c r="P390" i="39"/>
  <c r="H411" i="39"/>
  <c r="G418" i="39"/>
  <c r="H408" i="39"/>
  <c r="H404" i="39"/>
  <c r="P385" i="39"/>
  <c r="P381" i="39"/>
  <c r="P377" i="39"/>
  <c r="P373" i="39"/>
  <c r="P369" i="39"/>
  <c r="P361" i="39"/>
  <c r="G422" i="39"/>
  <c r="H399" i="39"/>
  <c r="G366" i="39"/>
  <c r="H331" i="39"/>
  <c r="G331" i="39"/>
  <c r="H387" i="39"/>
  <c r="H382" i="39"/>
  <c r="H376" i="39"/>
  <c r="H371" i="39"/>
  <c r="H360" i="39"/>
  <c r="H355" i="39"/>
  <c r="G379" i="39"/>
  <c r="G363" i="39"/>
  <c r="H352" i="39"/>
  <c r="P350" i="39"/>
  <c r="H346" i="39"/>
  <c r="P337" i="39"/>
  <c r="H336" i="39"/>
  <c r="G316" i="39"/>
  <c r="P316" i="39" s="1"/>
  <c r="H340" i="39"/>
  <c r="G320" i="39"/>
  <c r="P320" i="39" s="1"/>
  <c r="G324" i="39"/>
  <c r="P549" i="39"/>
  <c r="H549" i="39"/>
  <c r="P542" i="39"/>
  <c r="G550" i="39"/>
  <c r="P531" i="39"/>
  <c r="G538" i="39"/>
  <c r="P505" i="39"/>
  <c r="H530" i="39"/>
  <c r="P499" i="39"/>
  <c r="H495" i="39"/>
  <c r="P493" i="39"/>
  <c r="P486" i="39"/>
  <c r="H509" i="39"/>
  <c r="H489" i="39"/>
  <c r="P475" i="39"/>
  <c r="P459" i="39"/>
  <c r="H479" i="39"/>
  <c r="P466" i="39"/>
  <c r="P457" i="39"/>
  <c r="P450" i="39"/>
  <c r="P445" i="39"/>
  <c r="H491" i="39"/>
  <c r="G451" i="39"/>
  <c r="H467" i="39"/>
  <c r="P435" i="39"/>
  <c r="H457" i="39"/>
  <c r="G456" i="39"/>
  <c r="H447" i="39"/>
  <c r="H417" i="39"/>
  <c r="G417" i="39"/>
  <c r="P405" i="39"/>
  <c r="P398" i="39"/>
  <c r="H469" i="39"/>
  <c r="H441" i="39"/>
  <c r="G431" i="39"/>
  <c r="G419" i="39"/>
  <c r="G415" i="39"/>
  <c r="H432" i="39"/>
  <c r="P386" i="39"/>
  <c r="P378" i="39"/>
  <c r="G396" i="39"/>
  <c r="H416" i="39"/>
  <c r="H390" i="39"/>
  <c r="P388" i="39"/>
  <c r="P380" i="39"/>
  <c r="P376" i="39"/>
  <c r="P372" i="39"/>
  <c r="P368" i="39"/>
  <c r="P364" i="39"/>
  <c r="P360" i="39"/>
  <c r="P356" i="39"/>
  <c r="P352" i="39"/>
  <c r="H420" i="39"/>
  <c r="G393" i="39"/>
  <c r="H343" i="39"/>
  <c r="G343" i="39"/>
  <c r="H327" i="39"/>
  <c r="G327" i="39"/>
  <c r="G391" i="39"/>
  <c r="H386" i="39"/>
  <c r="H380" i="39"/>
  <c r="H364" i="39"/>
  <c r="P341" i="39"/>
  <c r="P325" i="39"/>
  <c r="H315" i="39"/>
  <c r="G351" i="39"/>
  <c r="P553" i="39"/>
  <c r="P545" i="39"/>
  <c r="P555" i="39"/>
  <c r="P536" i="39"/>
  <c r="P554" i="39"/>
  <c r="P532" i="39"/>
  <c r="P558" i="39"/>
  <c r="P541" i="39"/>
  <c r="P537" i="39"/>
  <c r="H528" i="39"/>
  <c r="P523" i="39"/>
  <c r="P509" i="39"/>
  <c r="P501" i="39"/>
  <c r="P519" i="39"/>
  <c r="P508" i="39"/>
  <c r="G514" i="39"/>
  <c r="G502" i="39"/>
  <c r="P489" i="39"/>
  <c r="P482" i="39"/>
  <c r="H521" i="39"/>
  <c r="P471" i="39"/>
  <c r="P455" i="39"/>
  <c r="H501" i="39"/>
  <c r="H493" i="39"/>
  <c r="H471" i="39"/>
  <c r="P469" i="39"/>
  <c r="P462" i="39"/>
  <c r="P453" i="39"/>
  <c r="P449" i="39"/>
  <c r="G496" i="39"/>
  <c r="G484" i="39"/>
  <c r="G480" i="39"/>
  <c r="G472" i="39"/>
  <c r="H445" i="39"/>
  <c r="G440" i="39"/>
  <c r="P446" i="39"/>
  <c r="P428" i="39"/>
  <c r="P420" i="39"/>
  <c r="P412" i="39"/>
  <c r="H455" i="39"/>
  <c r="P434" i="39"/>
  <c r="P430" i="39"/>
  <c r="H421" i="39"/>
  <c r="G421" i="39"/>
  <c r="P401" i="39"/>
  <c r="P394" i="39"/>
  <c r="H453" i="39"/>
  <c r="G395" i="39"/>
  <c r="H428" i="39"/>
  <c r="P348" i="39"/>
  <c r="G358" i="39"/>
  <c r="P347" i="39"/>
  <c r="H339" i="39"/>
  <c r="G339" i="39"/>
  <c r="H323" i="39"/>
  <c r="G323" i="39"/>
  <c r="P323" i="39" s="1"/>
  <c r="H384" i="39"/>
  <c r="H374" i="39"/>
  <c r="H368" i="39"/>
  <c r="P345" i="39"/>
  <c r="P329" i="39"/>
  <c r="H392" i="39"/>
  <c r="H345" i="39"/>
  <c r="H329" i="39"/>
  <c r="H333" i="39"/>
  <c r="H317" i="39"/>
  <c r="P185" i="39"/>
  <c r="P169" i="39"/>
  <c r="P134" i="39"/>
  <c r="P83" i="39"/>
  <c r="P75" i="39"/>
  <c r="P296" i="39"/>
  <c r="P249" i="39"/>
  <c r="P191" i="39"/>
  <c r="P175" i="39"/>
  <c r="P167" i="39"/>
  <c r="P148" i="39"/>
  <c r="P97" i="39"/>
  <c r="P89" i="39"/>
  <c r="P311" i="39"/>
  <c r="P187" i="39"/>
  <c r="P67" i="39"/>
  <c r="P189" i="39"/>
  <c r="P130" i="39"/>
  <c r="P79" i="39"/>
  <c r="P63" i="39"/>
  <c r="P51" i="39"/>
  <c r="P179" i="39"/>
  <c r="P171" i="39"/>
  <c r="P152" i="39"/>
  <c r="P144" i="39"/>
  <c r="P124" i="39"/>
  <c r="P116" i="39"/>
  <c r="P108" i="39"/>
  <c r="P93" i="39"/>
  <c r="P77" i="39"/>
  <c r="P61" i="39"/>
  <c r="P289" i="39"/>
  <c r="P305" i="39"/>
  <c r="G281" i="39"/>
  <c r="H281" i="39"/>
  <c r="P282" i="39"/>
  <c r="G260" i="39"/>
  <c r="H260" i="39"/>
  <c r="P236" i="39"/>
  <c r="P241" i="39"/>
  <c r="P229" i="39"/>
  <c r="P196" i="39"/>
  <c r="H187" i="39"/>
  <c r="H171" i="39"/>
  <c r="P161" i="39"/>
  <c r="H155" i="39"/>
  <c r="G155" i="39"/>
  <c r="H151" i="39"/>
  <c r="G151" i="39"/>
  <c r="H147" i="39"/>
  <c r="G147" i="39"/>
  <c r="H143" i="39"/>
  <c r="G143" i="39"/>
  <c r="H139" i="39"/>
  <c r="G139" i="39"/>
  <c r="H135" i="39"/>
  <c r="G135" i="39"/>
  <c r="G129" i="39"/>
  <c r="H129" i="39"/>
  <c r="P121" i="39"/>
  <c r="P113" i="39"/>
  <c r="H191" i="39"/>
  <c r="P181" i="39"/>
  <c r="G163" i="39"/>
  <c r="P132" i="39"/>
  <c r="H144" i="39"/>
  <c r="P122" i="39"/>
  <c r="G126" i="39"/>
  <c r="H113" i="39"/>
  <c r="P104" i="39"/>
  <c r="P100" i="39"/>
  <c r="P96" i="39"/>
  <c r="P92" i="39"/>
  <c r="P88" i="39"/>
  <c r="P159" i="39"/>
  <c r="P103" i="39"/>
  <c r="H21" i="39"/>
  <c r="G21" i="39"/>
  <c r="H5" i="39"/>
  <c r="G5" i="39"/>
  <c r="P47" i="39"/>
  <c r="K2" i="39"/>
  <c r="S2" i="39"/>
  <c r="P65" i="39"/>
  <c r="H46" i="39"/>
  <c r="G310" i="39"/>
  <c r="H310" i="39"/>
  <c r="P309" i="39"/>
  <c r="P307" i="39"/>
  <c r="G294" i="39"/>
  <c r="P268" i="39"/>
  <c r="G252" i="39"/>
  <c r="H252" i="39"/>
  <c r="G244" i="39"/>
  <c r="H244" i="39"/>
  <c r="P237" i="39"/>
  <c r="P233" i="39"/>
  <c r="P278" i="39"/>
  <c r="H236" i="39"/>
  <c r="P200" i="39"/>
  <c r="G160" i="39"/>
  <c r="H160" i="39"/>
  <c r="H179" i="39"/>
  <c r="P165" i="39"/>
  <c r="G308" i="39"/>
  <c r="H308" i="39"/>
  <c r="G300" i="39"/>
  <c r="H300" i="39"/>
  <c r="G301" i="39"/>
  <c r="P287" i="39"/>
  <c r="P299" i="39"/>
  <c r="P297" i="39"/>
  <c r="G286" i="39"/>
  <c r="G288" i="39"/>
  <c r="G279" i="39"/>
  <c r="H279" i="39"/>
  <c r="G271" i="39"/>
  <c r="H271" i="39"/>
  <c r="H293" i="39"/>
  <c r="G290" i="39"/>
  <c r="P274" i="39"/>
  <c r="G258" i="39"/>
  <c r="H258" i="39"/>
  <c r="G250" i="39"/>
  <c r="H250" i="39"/>
  <c r="G242" i="39"/>
  <c r="H242" i="39"/>
  <c r="G284" i="39"/>
  <c r="P272" i="39"/>
  <c r="P265" i="39"/>
  <c r="P245" i="39"/>
  <c r="H235" i="39"/>
  <c r="H269" i="39"/>
  <c r="P247" i="39"/>
  <c r="G234" i="39"/>
  <c r="G230" i="39"/>
  <c r="H233" i="39"/>
  <c r="P224" i="39"/>
  <c r="P220" i="39"/>
  <c r="P216" i="39"/>
  <c r="P212" i="39"/>
  <c r="P204" i="39"/>
  <c r="G225" i="39"/>
  <c r="G221" i="39"/>
  <c r="G217" i="39"/>
  <c r="G213" i="39"/>
  <c r="G209" i="39"/>
  <c r="G205" i="39"/>
  <c r="H206" i="39"/>
  <c r="H210" i="39"/>
  <c r="P194" i="39"/>
  <c r="H190" i="39"/>
  <c r="G190" i="39"/>
  <c r="H180" i="39"/>
  <c r="G180" i="39"/>
  <c r="H176" i="39"/>
  <c r="G176" i="39"/>
  <c r="H172" i="39"/>
  <c r="G172" i="39"/>
  <c r="H168" i="39"/>
  <c r="G168" i="39"/>
  <c r="H164" i="39"/>
  <c r="G164" i="39"/>
  <c r="P158" i="39"/>
  <c r="H175" i="39"/>
  <c r="G184" i="39"/>
  <c r="H185" i="39"/>
  <c r="P157" i="39"/>
  <c r="G127" i="39"/>
  <c r="H127" i="39"/>
  <c r="P119" i="39"/>
  <c r="P111" i="39"/>
  <c r="G186" i="39"/>
  <c r="G156" i="39"/>
  <c r="G150" i="39"/>
  <c r="G146" i="39"/>
  <c r="G142" i="39"/>
  <c r="H152" i="39"/>
  <c r="H130" i="39"/>
  <c r="H109" i="39"/>
  <c r="P80" i="39"/>
  <c r="P76" i="39"/>
  <c r="P72" i="39"/>
  <c r="P64" i="39"/>
  <c r="P52" i="39"/>
  <c r="G95" i="39"/>
  <c r="G85" i="39"/>
  <c r="G71" i="39"/>
  <c r="H51" i="39"/>
  <c r="H19" i="39"/>
  <c r="G19" i="39"/>
  <c r="H3" i="39"/>
  <c r="G3" i="39"/>
  <c r="G84" i="39"/>
  <c r="H97" i="39"/>
  <c r="P42" i="39"/>
  <c r="P38" i="39"/>
  <c r="P26" i="39"/>
  <c r="P22" i="39"/>
  <c r="P14" i="39"/>
  <c r="P10" i="39"/>
  <c r="P6" i="39"/>
  <c r="H79" i="39"/>
  <c r="H63" i="39"/>
  <c r="P55" i="39"/>
  <c r="G45" i="39"/>
  <c r="G41" i="39"/>
  <c r="G37" i="39"/>
  <c r="G33" i="39"/>
  <c r="G29" i="39"/>
  <c r="G17" i="39"/>
  <c r="G13" i="39"/>
  <c r="G9" i="39"/>
  <c r="H42" i="39"/>
  <c r="H26" i="39"/>
  <c r="H10" i="39"/>
  <c r="H44" i="39"/>
  <c r="H28" i="39"/>
  <c r="H12" i="39"/>
  <c r="G273" i="39"/>
  <c r="H273" i="39"/>
  <c r="P298" i="39"/>
  <c r="P293" i="39"/>
  <c r="H296" i="39"/>
  <c r="P283" i="39"/>
  <c r="G277" i="39"/>
  <c r="H277" i="39"/>
  <c r="H289" i="39"/>
  <c r="P276" i="39"/>
  <c r="G256" i="39"/>
  <c r="H256" i="39"/>
  <c r="G263" i="39"/>
  <c r="P235" i="39"/>
  <c r="P231" i="39"/>
  <c r="H229" i="39"/>
  <c r="P227" i="39"/>
  <c r="P193" i="39"/>
  <c r="P195" i="39"/>
  <c r="H189" i="39"/>
  <c r="H169" i="39"/>
  <c r="G183" i="39"/>
  <c r="H167" i="39"/>
  <c r="H153" i="39"/>
  <c r="G153" i="39"/>
  <c r="H149" i="39"/>
  <c r="G149" i="39"/>
  <c r="H145" i="39"/>
  <c r="G145" i="39"/>
  <c r="H141" i="39"/>
  <c r="G141" i="39"/>
  <c r="H137" i="39"/>
  <c r="G137" i="39"/>
  <c r="G133" i="39"/>
  <c r="H133" i="39"/>
  <c r="G125" i="39"/>
  <c r="H125" i="39"/>
  <c r="P117" i="39"/>
  <c r="P109" i="39"/>
  <c r="G177" i="39"/>
  <c r="P118" i="39"/>
  <c r="P110" i="39"/>
  <c r="H121" i="39"/>
  <c r="P102" i="39"/>
  <c r="P98" i="39"/>
  <c r="P94" i="39"/>
  <c r="P90" i="39"/>
  <c r="P50" i="39"/>
  <c r="P112" i="39"/>
  <c r="H86" i="39"/>
  <c r="G86" i="39"/>
  <c r="H25" i="39"/>
  <c r="G25" i="39"/>
  <c r="H91" i="39"/>
  <c r="H67" i="39"/>
  <c r="P59" i="39"/>
  <c r="H119" i="39"/>
  <c r="H73" i="39"/>
  <c r="G302" i="39"/>
  <c r="H302" i="39"/>
  <c r="G314" i="39"/>
  <c r="P314" i="39" s="1"/>
  <c r="H314" i="39"/>
  <c r="G306" i="39"/>
  <c r="H306" i="39"/>
  <c r="P313" i="39"/>
  <c r="P269" i="39"/>
  <c r="G303" i="39"/>
  <c r="G264" i="39"/>
  <c r="H264" i="39"/>
  <c r="G248" i="39"/>
  <c r="H248" i="39"/>
  <c r="G240" i="39"/>
  <c r="H240" i="39"/>
  <c r="P261" i="39"/>
  <c r="P257" i="39"/>
  <c r="G312" i="39"/>
  <c r="H312" i="39"/>
  <c r="G304" i="39"/>
  <c r="H304" i="39"/>
  <c r="P291" i="39"/>
  <c r="H295" i="39"/>
  <c r="G292" i="39"/>
  <c r="G275" i="39"/>
  <c r="H275" i="39"/>
  <c r="G262" i="39"/>
  <c r="H262" i="39"/>
  <c r="G254" i="39"/>
  <c r="H254" i="39"/>
  <c r="G246" i="39"/>
  <c r="H246" i="39"/>
  <c r="G238" i="39"/>
  <c r="H238" i="39"/>
  <c r="P280" i="39"/>
  <c r="G270" i="39"/>
  <c r="P259" i="39"/>
  <c r="P251" i="39"/>
  <c r="G266" i="39"/>
  <c r="P255" i="39"/>
  <c r="P239" i="39"/>
  <c r="G232" i="39"/>
  <c r="G228" i="39"/>
  <c r="P226" i="39"/>
  <c r="P222" i="39"/>
  <c r="P214" i="39"/>
  <c r="P210" i="39"/>
  <c r="P206" i="39"/>
  <c r="P202" i="39"/>
  <c r="G223" i="39"/>
  <c r="G219" i="39"/>
  <c r="G215" i="39"/>
  <c r="G211" i="39"/>
  <c r="G207" i="39"/>
  <c r="G203" i="39"/>
  <c r="H216" i="39"/>
  <c r="G199" i="39"/>
  <c r="H222" i="39"/>
  <c r="P198" i="39"/>
  <c r="H220" i="39"/>
  <c r="H200" i="39"/>
  <c r="H226" i="39"/>
  <c r="G197" i="39"/>
  <c r="H188" i="39"/>
  <c r="G188" i="39"/>
  <c r="H182" i="39"/>
  <c r="G182" i="39"/>
  <c r="H178" i="39"/>
  <c r="G178" i="39"/>
  <c r="H174" i="39"/>
  <c r="G174" i="39"/>
  <c r="H170" i="39"/>
  <c r="G170" i="39"/>
  <c r="H166" i="39"/>
  <c r="G166" i="39"/>
  <c r="H162" i="39"/>
  <c r="G162" i="39"/>
  <c r="P192" i="39"/>
  <c r="G131" i="39"/>
  <c r="H131" i="39"/>
  <c r="P123" i="39"/>
  <c r="P115" i="39"/>
  <c r="G140" i="39"/>
  <c r="G136" i="39"/>
  <c r="H117" i="39"/>
  <c r="G78" i="39"/>
  <c r="G74" i="39"/>
  <c r="G70" i="39"/>
  <c r="G66" i="39"/>
  <c r="G62" i="39"/>
  <c r="P56" i="39"/>
  <c r="P48" i="39"/>
  <c r="H111" i="39"/>
  <c r="H89" i="39"/>
  <c r="H23" i="39"/>
  <c r="G23" i="39"/>
  <c r="H123" i="39"/>
  <c r="G107" i="39"/>
  <c r="P57" i="39"/>
  <c r="P44" i="39"/>
  <c r="P40" i="39"/>
  <c r="P36" i="39"/>
  <c r="P32" i="39"/>
  <c r="P28" i="39"/>
  <c r="P24" i="39"/>
  <c r="P20" i="39"/>
  <c r="P16" i="39"/>
  <c r="P12" i="39"/>
  <c r="P8" i="39"/>
  <c r="P4" i="39"/>
  <c r="H115" i="39"/>
  <c r="G82" i="39"/>
  <c r="G43" i="39"/>
  <c r="G39" i="39"/>
  <c r="G35" i="39"/>
  <c r="G31" i="39"/>
  <c r="G27" i="39"/>
  <c r="G15" i="39"/>
  <c r="G11" i="39"/>
  <c r="G7" i="39"/>
  <c r="H34" i="39"/>
  <c r="H18" i="39"/>
  <c r="G2" i="39"/>
  <c r="P2" i="39" s="1"/>
  <c r="H36" i="39"/>
  <c r="H20" i="39"/>
  <c r="H4" i="39"/>
  <c r="I2450" i="39" l="1"/>
  <c r="I2470" i="39"/>
  <c r="O2470" i="39" s="1"/>
  <c r="I2584" i="39"/>
  <c r="I1682" i="39"/>
  <c r="O1682" i="39" s="1"/>
  <c r="O1681" i="39" s="1"/>
  <c r="O1680" i="39" s="1"/>
  <c r="P1680" i="39" s="1"/>
  <c r="I2311" i="39"/>
  <c r="I1323" i="39"/>
  <c r="O1323" i="39" s="1"/>
  <c r="I1335" i="39"/>
  <c r="I1367" i="39"/>
  <c r="O1367" i="39" s="1"/>
  <c r="I1623" i="39"/>
  <c r="I2309" i="39"/>
  <c r="O2309" i="39" s="1"/>
  <c r="I1543" i="39"/>
  <c r="I2349" i="39"/>
  <c r="O2349" i="39" s="1"/>
  <c r="J1454" i="39"/>
  <c r="I1455" i="39"/>
  <c r="O1147" i="39"/>
  <c r="J1147" i="39"/>
  <c r="I1148" i="39"/>
  <c r="O1564" i="39"/>
  <c r="O1563" i="39" s="1"/>
  <c r="O1562" i="39" s="1"/>
  <c r="P1562" i="39" s="1"/>
  <c r="J1564" i="39"/>
  <c r="O1457" i="39"/>
  <c r="J1457" i="39"/>
  <c r="I1458" i="39"/>
  <c r="O1545" i="39"/>
  <c r="J1545" i="39"/>
  <c r="I1546" i="39"/>
  <c r="J1405" i="39"/>
  <c r="O588" i="39"/>
  <c r="J588" i="39"/>
  <c r="I589" i="39"/>
  <c r="O1683" i="39"/>
  <c r="J1683" i="39"/>
  <c r="I1684" i="39"/>
  <c r="J2470" i="39"/>
  <c r="O2584" i="39"/>
  <c r="J2584" i="39"/>
  <c r="I2585" i="39"/>
  <c r="O708" i="39"/>
  <c r="J708" i="39"/>
  <c r="I709" i="39"/>
  <c r="O601" i="39"/>
  <c r="J601" i="39"/>
  <c r="O1588" i="39"/>
  <c r="J1588" i="39"/>
  <c r="I1589" i="39"/>
  <c r="O2311" i="39"/>
  <c r="J2311" i="39"/>
  <c r="I2312" i="39"/>
  <c r="O2450" i="39"/>
  <c r="J2450" i="39"/>
  <c r="J1323" i="39"/>
  <c r="O2356" i="39"/>
  <c r="J2356" i="39"/>
  <c r="I2357" i="39"/>
  <c r="I2358" i="39" s="1"/>
  <c r="I2359" i="39" s="1"/>
  <c r="O2512" i="39"/>
  <c r="J2512" i="39"/>
  <c r="I2513" i="39"/>
  <c r="O2547" i="39"/>
  <c r="J2547" i="39"/>
  <c r="I2548" i="39"/>
  <c r="J1523" i="39"/>
  <c r="I1524" i="39"/>
  <c r="O2486" i="39"/>
  <c r="J2486" i="39"/>
  <c r="I2487" i="39"/>
  <c r="O856" i="39"/>
  <c r="J856" i="39"/>
  <c r="J1453" i="39"/>
  <c r="J1284" i="39"/>
  <c r="I1285" i="39"/>
  <c r="O1335" i="39"/>
  <c r="O1334" i="39" s="1"/>
  <c r="O1333" i="39" s="1"/>
  <c r="P1333" i="39" s="1"/>
  <c r="J1335" i="39"/>
  <c r="O1577" i="39"/>
  <c r="J1577" i="39"/>
  <c r="I1578" i="39"/>
  <c r="I1368" i="39"/>
  <c r="O1476" i="39"/>
  <c r="J1476" i="39"/>
  <c r="I1477" i="39"/>
  <c r="O2442" i="39"/>
  <c r="O2441" i="39" s="1"/>
  <c r="P2441" i="39" s="1"/>
  <c r="J2442" i="39"/>
  <c r="O692" i="39"/>
  <c r="J692" i="39"/>
  <c r="I693" i="39"/>
  <c r="O778" i="39"/>
  <c r="J778" i="39"/>
  <c r="I779" i="39"/>
  <c r="J936" i="39"/>
  <c r="O1279" i="39"/>
  <c r="J1279" i="39"/>
  <c r="I1280" i="39"/>
  <c r="J1623" i="39"/>
  <c r="I1624" i="39"/>
  <c r="I1547" i="39"/>
  <c r="O2337" i="39"/>
  <c r="J2337" i="39"/>
  <c r="I2338" i="39"/>
  <c r="O762" i="39"/>
  <c r="J762" i="39"/>
  <c r="I763" i="39"/>
  <c r="O1240" i="39"/>
  <c r="J1240" i="39"/>
  <c r="O1325" i="39"/>
  <c r="J1325" i="39"/>
  <c r="I1326" i="39"/>
  <c r="J1667" i="39"/>
  <c r="I1668" i="39"/>
  <c r="J1573" i="39"/>
  <c r="I1574" i="39"/>
  <c r="J752" i="39"/>
  <c r="I753" i="39"/>
  <c r="J1293" i="39"/>
  <c r="O1630" i="39"/>
  <c r="J1630" i="39"/>
  <c r="O2332" i="39"/>
  <c r="J2332" i="39"/>
  <c r="I2333" i="39"/>
  <c r="O2328" i="39"/>
  <c r="J2328" i="39"/>
  <c r="J2570" i="39"/>
  <c r="O1543" i="39"/>
  <c r="J1543" i="39"/>
  <c r="J1445" i="39"/>
  <c r="I1446" i="39"/>
  <c r="O851" i="39"/>
  <c r="J851" i="39"/>
  <c r="J740" i="39"/>
  <c r="I741" i="39"/>
  <c r="O563" i="39"/>
  <c r="J563" i="39"/>
  <c r="P731" i="39"/>
  <c r="I731" i="39"/>
  <c r="P680" i="39"/>
  <c r="I680" i="39"/>
  <c r="P618" i="39"/>
  <c r="P702" i="39"/>
  <c r="Q974" i="39"/>
  <c r="R975" i="39"/>
  <c r="P723" i="39"/>
  <c r="I919" i="39"/>
  <c r="I774" i="39"/>
  <c r="I810" i="39"/>
  <c r="P830" i="39"/>
  <c r="P1033" i="39"/>
  <c r="P1049" i="39"/>
  <c r="P1065" i="39"/>
  <c r="P730" i="39"/>
  <c r="I730" i="39"/>
  <c r="P858" i="39"/>
  <c r="P886" i="39"/>
  <c r="P914" i="39"/>
  <c r="I938" i="39"/>
  <c r="I939" i="39" s="1"/>
  <c r="P938" i="39"/>
  <c r="P970" i="39"/>
  <c r="P1002" i="39"/>
  <c r="I1002" i="39"/>
  <c r="I1034" i="39"/>
  <c r="I1035" i="39" s="1"/>
  <c r="P1034" i="39"/>
  <c r="P1062" i="39"/>
  <c r="P1090" i="39"/>
  <c r="R1431" i="39"/>
  <c r="Q1430" i="39"/>
  <c r="P1191" i="39"/>
  <c r="P1235" i="39"/>
  <c r="I1267" i="39"/>
  <c r="I1268" i="39" s="1"/>
  <c r="P1267" i="39"/>
  <c r="R1564" i="39"/>
  <c r="Q1563" i="39"/>
  <c r="O1336" i="39"/>
  <c r="J1336" i="39"/>
  <c r="P1815" i="39"/>
  <c r="P1467" i="39"/>
  <c r="P1881" i="39"/>
  <c r="J1583" i="39"/>
  <c r="P1929" i="39"/>
  <c r="P1382" i="39"/>
  <c r="R1888" i="39"/>
  <c r="Q1887" i="39"/>
  <c r="R2054" i="39"/>
  <c r="Q2053" i="39"/>
  <c r="P2009" i="39"/>
  <c r="P2030" i="39"/>
  <c r="P2073" i="39"/>
  <c r="P2132" i="39"/>
  <c r="P2175" i="39"/>
  <c r="P2196" i="39"/>
  <c r="P2243" i="39"/>
  <c r="R2290" i="39"/>
  <c r="Q2289" i="39"/>
  <c r="R2252" i="39"/>
  <c r="Q2251" i="39"/>
  <c r="O2305" i="39"/>
  <c r="J2305" i="39"/>
  <c r="O2295" i="39"/>
  <c r="J2295" i="39"/>
  <c r="I2384" i="39"/>
  <c r="P2384" i="39"/>
  <c r="J2292" i="39"/>
  <c r="J2308" i="39"/>
  <c r="J2324" i="39"/>
  <c r="I2364" i="39"/>
  <c r="P2364" i="39"/>
  <c r="O2310" i="39"/>
  <c r="J2310" i="39"/>
  <c r="P2358" i="39"/>
  <c r="J2361" i="39"/>
  <c r="O2363" i="39"/>
  <c r="J2363" i="39"/>
  <c r="P2427" i="39"/>
  <c r="I2446" i="39"/>
  <c r="P2445" i="39"/>
  <c r="O2462" i="39"/>
  <c r="O2461" i="39" s="1"/>
  <c r="O2460" i="39" s="1"/>
  <c r="P2460" i="39" s="1"/>
  <c r="J2462" i="39"/>
  <c r="O2496" i="39"/>
  <c r="J2496" i="39"/>
  <c r="O2506" i="39"/>
  <c r="J2506" i="39"/>
  <c r="I2580" i="39"/>
  <c r="P2602" i="39"/>
  <c r="P640" i="39"/>
  <c r="I640" i="39"/>
  <c r="P696" i="39"/>
  <c r="O573" i="39"/>
  <c r="J573" i="39"/>
  <c r="P662" i="39"/>
  <c r="O880" i="39"/>
  <c r="J880" i="39"/>
  <c r="P806" i="39"/>
  <c r="O825" i="39"/>
  <c r="J825" i="39"/>
  <c r="P845" i="39"/>
  <c r="J1312" i="39"/>
  <c r="J1128" i="39"/>
  <c r="J1144" i="39"/>
  <c r="P750" i="39"/>
  <c r="P878" i="39"/>
  <c r="P918" i="39"/>
  <c r="P958" i="39"/>
  <c r="I958" i="39"/>
  <c r="P990" i="39"/>
  <c r="P1022" i="39"/>
  <c r="P1054" i="39"/>
  <c r="I1054" i="39"/>
  <c r="I1094" i="39"/>
  <c r="P1411" i="39"/>
  <c r="P1194" i="39"/>
  <c r="J1365" i="39"/>
  <c r="O1365" i="39"/>
  <c r="J1472" i="39"/>
  <c r="J1613" i="39"/>
  <c r="P1363" i="39"/>
  <c r="P1675" i="39"/>
  <c r="I1675" i="39"/>
  <c r="P1723" i="39"/>
  <c r="P1755" i="39"/>
  <c r="P1527" i="39"/>
  <c r="J1322" i="39"/>
  <c r="J1386" i="39"/>
  <c r="J1514" i="39"/>
  <c r="O1674" i="39"/>
  <c r="J1674" i="39"/>
  <c r="R1844" i="39"/>
  <c r="Q1843" i="39"/>
  <c r="P1981" i="39"/>
  <c r="P2010" i="39"/>
  <c r="P2053" i="39"/>
  <c r="P2074" i="39"/>
  <c r="P2128" i="39"/>
  <c r="P2171" i="39"/>
  <c r="P2192" i="39"/>
  <c r="P2235" i="39"/>
  <c r="J2346" i="39"/>
  <c r="I2370" i="39"/>
  <c r="I2371" i="39" s="1"/>
  <c r="P2370" i="39"/>
  <c r="P2378" i="39"/>
  <c r="P2386" i="39"/>
  <c r="I2394" i="39"/>
  <c r="P2394" i="39"/>
  <c r="P2402" i="39"/>
  <c r="O2393" i="39"/>
  <c r="J2393" i="39"/>
  <c r="I2416" i="39"/>
  <c r="O2464" i="39"/>
  <c r="J2464" i="39"/>
  <c r="I2549" i="39"/>
  <c r="P2549" i="39"/>
  <c r="I2507" i="39"/>
  <c r="P2532" i="39"/>
  <c r="I2531" i="39"/>
  <c r="I2532" i="39" s="1"/>
  <c r="P2531" i="39"/>
  <c r="J2556" i="39"/>
  <c r="O2546" i="39"/>
  <c r="J2546" i="39"/>
  <c r="P2598" i="39"/>
  <c r="P2609" i="39"/>
  <c r="P574" i="39"/>
  <c r="I574" i="39"/>
  <c r="O629" i="39"/>
  <c r="J629" i="39"/>
  <c r="P646" i="39"/>
  <c r="I678" i="39"/>
  <c r="P678" i="39"/>
  <c r="P1201" i="39"/>
  <c r="J1321" i="39"/>
  <c r="P818" i="39"/>
  <c r="I909" i="39"/>
  <c r="P909" i="39"/>
  <c r="I973" i="39"/>
  <c r="I974" i="39" s="1"/>
  <c r="I975" i="39" s="1"/>
  <c r="P973" i="39"/>
  <c r="P989" i="39"/>
  <c r="P1005" i="39"/>
  <c r="I1021" i="39"/>
  <c r="I1022" i="39" s="1"/>
  <c r="P1021" i="39"/>
  <c r="I1069" i="39"/>
  <c r="P1069" i="39"/>
  <c r="P1085" i="39"/>
  <c r="P1593" i="39"/>
  <c r="P1098" i="39"/>
  <c r="P1138" i="39"/>
  <c r="P1170" i="39"/>
  <c r="L1229" i="39"/>
  <c r="M1229" i="39" s="1"/>
  <c r="N1229" i="39" s="1"/>
  <c r="J1373" i="39"/>
  <c r="R1388" i="39"/>
  <c r="Q1387" i="39"/>
  <c r="J1681" i="39"/>
  <c r="R1475" i="39"/>
  <c r="Q1474" i="39"/>
  <c r="J1680" i="39"/>
  <c r="O1565" i="39"/>
  <c r="J1565" i="39"/>
  <c r="I2392" i="39"/>
  <c r="P2392" i="39"/>
  <c r="I2296" i="39"/>
  <c r="I2423" i="39"/>
  <c r="P2439" i="39"/>
  <c r="J2537" i="39"/>
  <c r="P2555" i="39"/>
  <c r="P568" i="39"/>
  <c r="P743" i="39"/>
  <c r="Q894" i="39"/>
  <c r="R895" i="39"/>
  <c r="I630" i="39"/>
  <c r="P630" i="39"/>
  <c r="R1122" i="39"/>
  <c r="Q1121" i="39"/>
  <c r="P821" i="39"/>
  <c r="I837" i="39"/>
  <c r="P837" i="39"/>
  <c r="I1105" i="39"/>
  <c r="I1106" i="39" s="1"/>
  <c r="P1105" i="39"/>
  <c r="P1137" i="39"/>
  <c r="P1173" i="39"/>
  <c r="I1327" i="39"/>
  <c r="P1327" i="39"/>
  <c r="P1291" i="39"/>
  <c r="I1102" i="39"/>
  <c r="P1126" i="39"/>
  <c r="P1158" i="39"/>
  <c r="P1195" i="39"/>
  <c r="P1372" i="39"/>
  <c r="P1407" i="39"/>
  <c r="I1495" i="39"/>
  <c r="P1495" i="39"/>
  <c r="P1383" i="39"/>
  <c r="O1669" i="39"/>
  <c r="J1669" i="39"/>
  <c r="P1799" i="39"/>
  <c r="I1314" i="39"/>
  <c r="I1315" i="39" s="1"/>
  <c r="P1314" i="39"/>
  <c r="I1378" i="39"/>
  <c r="P1378" i="39"/>
  <c r="J1666" i="39"/>
  <c r="P1949" i="39"/>
  <c r="P1989" i="39"/>
  <c r="P2013" i="39"/>
  <c r="P2034" i="39"/>
  <c r="P2077" i="39"/>
  <c r="P2153" i="39"/>
  <c r="P2120" i="39"/>
  <c r="P2163" i="39"/>
  <c r="P2184" i="39"/>
  <c r="P2400" i="39"/>
  <c r="I2306" i="39"/>
  <c r="I2362" i="39"/>
  <c r="P2362" i="39"/>
  <c r="P2440" i="39"/>
  <c r="J2461" i="39"/>
  <c r="O2530" i="39"/>
  <c r="J2530" i="39"/>
  <c r="I2539" i="39"/>
  <c r="P2539" i="39"/>
  <c r="I2571" i="39"/>
  <c r="O2570" i="39" s="1"/>
  <c r="O2569" i="39" s="1"/>
  <c r="O2568" i="39" s="1"/>
  <c r="P2568" i="39" s="1"/>
  <c r="P2571" i="39"/>
  <c r="P2591" i="39"/>
  <c r="P2605" i="39"/>
  <c r="K956" i="39"/>
  <c r="R568" i="39"/>
  <c r="Q567" i="39"/>
  <c r="P572" i="39"/>
  <c r="I572" i="39"/>
  <c r="P700" i="39"/>
  <c r="J760" i="39"/>
  <c r="P1071" i="39"/>
  <c r="P622" i="39"/>
  <c r="I666" i="39"/>
  <c r="P686" i="39"/>
  <c r="P975" i="39"/>
  <c r="R1090" i="39"/>
  <c r="Q1089" i="39"/>
  <c r="L1052" i="39"/>
  <c r="M1052" i="39" s="1"/>
  <c r="N1052" i="39" s="1"/>
  <c r="P782" i="39"/>
  <c r="P842" i="39"/>
  <c r="I857" i="39"/>
  <c r="P857" i="39"/>
  <c r="I873" i="39"/>
  <c r="P873" i="39"/>
  <c r="J905" i="39"/>
  <c r="I937" i="39"/>
  <c r="P937" i="39"/>
  <c r="I953" i="39"/>
  <c r="P969" i="39"/>
  <c r="O1001" i="39"/>
  <c r="J1001" i="39"/>
  <c r="J1017" i="39"/>
  <c r="P1101" i="39"/>
  <c r="P1133" i="39"/>
  <c r="I1153" i="39"/>
  <c r="I1185" i="39"/>
  <c r="I1186" i="39" s="1"/>
  <c r="P1185" i="39"/>
  <c r="O1337" i="39"/>
  <c r="J1337" i="39"/>
  <c r="P1106" i="39"/>
  <c r="P1146" i="39"/>
  <c r="P1178" i="39"/>
  <c r="J1214" i="39"/>
  <c r="P1243" i="39"/>
  <c r="I1275" i="39"/>
  <c r="P1275" i="39"/>
  <c r="O1629" i="39"/>
  <c r="P1629" i="39" s="1"/>
  <c r="J1629" i="39"/>
  <c r="I1699" i="39"/>
  <c r="O1399" i="39"/>
  <c r="J1399" i="39"/>
  <c r="P1937" i="39"/>
  <c r="O1286" i="39"/>
  <c r="J1286" i="39"/>
  <c r="P1414" i="39"/>
  <c r="O1542" i="39"/>
  <c r="J1542" i="39"/>
  <c r="O1670" i="39"/>
  <c r="J1670" i="39"/>
  <c r="O1702" i="39"/>
  <c r="J1702" i="39"/>
  <c r="R1974" i="39"/>
  <c r="Q1973" i="39"/>
  <c r="P1993" i="39"/>
  <c r="P2014" i="39"/>
  <c r="P2057" i="39"/>
  <c r="P2096" i="39"/>
  <c r="P2083" i="39"/>
  <c r="P2241" i="39"/>
  <c r="P2116" i="39"/>
  <c r="P2159" i="39"/>
  <c r="P2180" i="39"/>
  <c r="O2425" i="39"/>
  <c r="J2425" i="39"/>
  <c r="O2418" i="39"/>
  <c r="J2418" i="39"/>
  <c r="P2490" i="39"/>
  <c r="O2471" i="39"/>
  <c r="J2471" i="39"/>
  <c r="J2469" i="39"/>
  <c r="R2560" i="39"/>
  <c r="Q2559" i="39"/>
  <c r="P2527" i="39"/>
  <c r="I2586" i="39"/>
  <c r="P2586" i="39"/>
  <c r="O2558" i="39"/>
  <c r="J2558" i="39"/>
  <c r="P2578" i="39"/>
  <c r="P2594" i="39"/>
  <c r="P2610" i="39"/>
  <c r="J848" i="39"/>
  <c r="J585" i="39"/>
  <c r="P606" i="39"/>
  <c r="P714" i="39"/>
  <c r="P1249" i="39"/>
  <c r="O979" i="39"/>
  <c r="J979" i="39"/>
  <c r="J757" i="39"/>
  <c r="O777" i="39"/>
  <c r="J777" i="39"/>
  <c r="P1113" i="39"/>
  <c r="I1145" i="39"/>
  <c r="P1145" i="39"/>
  <c r="P1181" i="39"/>
  <c r="Q1227" i="39"/>
  <c r="R1228" i="39"/>
  <c r="P1431" i="39"/>
  <c r="I1431" i="39"/>
  <c r="P1110" i="39"/>
  <c r="P1134" i="39"/>
  <c r="P1166" i="39"/>
  <c r="J1265" i="39"/>
  <c r="P1203" i="39"/>
  <c r="O1254" i="39"/>
  <c r="J1254" i="39"/>
  <c r="J1387" i="39"/>
  <c r="O1631" i="39"/>
  <c r="J1631" i="39"/>
  <c r="J1672" i="39"/>
  <c r="Q1603" i="39"/>
  <c r="R1604" i="39"/>
  <c r="I1287" i="39"/>
  <c r="P1287" i="39"/>
  <c r="P1659" i="39"/>
  <c r="I1659" i="39"/>
  <c r="P1781" i="39"/>
  <c r="P1679" i="39"/>
  <c r="P1703" i="39"/>
  <c r="I1703" i="39"/>
  <c r="P1450" i="39"/>
  <c r="P2102" i="39"/>
  <c r="P1994" i="39"/>
  <c r="P2037" i="39"/>
  <c r="P2058" i="39"/>
  <c r="R2132" i="39"/>
  <c r="Q2131" i="39"/>
  <c r="P2111" i="39"/>
  <c r="P2155" i="39"/>
  <c r="P2176" i="39"/>
  <c r="I2293" i="39"/>
  <c r="P2293" i="39"/>
  <c r="P2388" i="39"/>
  <c r="P2376" i="39"/>
  <c r="O2410" i="39"/>
  <c r="J2410" i="39"/>
  <c r="P2366" i="39"/>
  <c r="J2451" i="39"/>
  <c r="I2452" i="39"/>
  <c r="O2449" i="39"/>
  <c r="J2449" i="39"/>
  <c r="I2510" i="39"/>
  <c r="O2538" i="39"/>
  <c r="O2537" i="39" s="1"/>
  <c r="P2537" i="39" s="1"/>
  <c r="J2538" i="39"/>
  <c r="I652" i="39"/>
  <c r="J571" i="39"/>
  <c r="J597" i="39"/>
  <c r="P634" i="39"/>
  <c r="P650" i="39"/>
  <c r="O669" i="39"/>
  <c r="J669" i="39"/>
  <c r="R777" i="39"/>
  <c r="Q776" i="39"/>
  <c r="Q1034" i="39"/>
  <c r="R1035" i="39"/>
  <c r="O1217" i="39"/>
  <c r="J1217" i="39"/>
  <c r="P802" i="39"/>
  <c r="I877" i="39"/>
  <c r="I893" i="39"/>
  <c r="P893" i="39"/>
  <c r="P925" i="39"/>
  <c r="O957" i="39"/>
  <c r="J957" i="39"/>
  <c r="J1053" i="39"/>
  <c r="P1109" i="39"/>
  <c r="P1141" i="39"/>
  <c r="P1177" i="39"/>
  <c r="I1369" i="39"/>
  <c r="P1369" i="39"/>
  <c r="R1296" i="39"/>
  <c r="Q1295" i="39"/>
  <c r="I754" i="39"/>
  <c r="P754" i="39"/>
  <c r="P866" i="39"/>
  <c r="I890" i="39"/>
  <c r="I891" i="39" s="1"/>
  <c r="P922" i="39"/>
  <c r="I922" i="39"/>
  <c r="P946" i="39"/>
  <c r="P978" i="39"/>
  <c r="P1010" i="39"/>
  <c r="I1010" i="39"/>
  <c r="I1042" i="39"/>
  <c r="I1066" i="39"/>
  <c r="O1239" i="39"/>
  <c r="J1239" i="39"/>
  <c r="I1255" i="39"/>
  <c r="R1650" i="39"/>
  <c r="Q1649" i="39"/>
  <c r="J1599" i="39"/>
  <c r="Q1695" i="39"/>
  <c r="R1696" i="39"/>
  <c r="I1600" i="39"/>
  <c r="O1616" i="39"/>
  <c r="J1616" i="39"/>
  <c r="I1632" i="39"/>
  <c r="P1342" i="39"/>
  <c r="P1374" i="39"/>
  <c r="I1374" i="39"/>
  <c r="I1406" i="39"/>
  <c r="P1406" i="39"/>
  <c r="I1566" i="39"/>
  <c r="P1598" i="39"/>
  <c r="P2119" i="39"/>
  <c r="P2135" i="39"/>
  <c r="P2151" i="39"/>
  <c r="P2167" i="39"/>
  <c r="P2183" i="39"/>
  <c r="P2199" i="39"/>
  <c r="P2215" i="39"/>
  <c r="J2335" i="39"/>
  <c r="J2302" i="39"/>
  <c r="O2355" i="39"/>
  <c r="J2355" i="39"/>
  <c r="P2415" i="39"/>
  <c r="I2454" i="39"/>
  <c r="P2454" i="39"/>
  <c r="Q2524" i="39"/>
  <c r="R2525" i="39"/>
  <c r="I2574" i="39"/>
  <c r="P592" i="39"/>
  <c r="P656" i="39"/>
  <c r="I656" i="39"/>
  <c r="P720" i="39"/>
  <c r="I720" i="39"/>
  <c r="I598" i="39"/>
  <c r="P598" i="39"/>
  <c r="P706" i="39"/>
  <c r="R933" i="39"/>
  <c r="Q932" i="39"/>
  <c r="O871" i="39"/>
  <c r="J871" i="39"/>
  <c r="J755" i="39"/>
  <c r="P1241" i="39"/>
  <c r="I1241" i="39"/>
  <c r="P1233" i="39"/>
  <c r="P1311" i="39"/>
  <c r="O1156" i="39"/>
  <c r="J1156" i="39"/>
  <c r="O1188" i="39"/>
  <c r="J1188" i="39"/>
  <c r="P726" i="39"/>
  <c r="P854" i="39"/>
  <c r="I854" i="39"/>
  <c r="I894" i="39"/>
  <c r="P894" i="39"/>
  <c r="P934" i="39"/>
  <c r="I934" i="39"/>
  <c r="P966" i="39"/>
  <c r="I998" i="39"/>
  <c r="P1030" i="39"/>
  <c r="I1070" i="39"/>
  <c r="P1070" i="39"/>
  <c r="I1218" i="39"/>
  <c r="I1219" i="39" s="1"/>
  <c r="P1218" i="39"/>
  <c r="P1234" i="39"/>
  <c r="P1250" i="39"/>
  <c r="I1266" i="39"/>
  <c r="R1352" i="39"/>
  <c r="Q1351" i="39"/>
  <c r="J1621" i="39"/>
  <c r="P1315" i="39"/>
  <c r="I1673" i="39"/>
  <c r="P1661" i="39"/>
  <c r="P1757" i="39"/>
  <c r="P1789" i="39"/>
  <c r="I1388" i="39"/>
  <c r="P1443" i="39"/>
  <c r="I1517" i="39"/>
  <c r="P1517" i="39"/>
  <c r="P1857" i="39"/>
  <c r="P1953" i="39"/>
  <c r="P1602" i="39"/>
  <c r="P1634" i="39"/>
  <c r="P1712" i="39"/>
  <c r="P1970" i="39"/>
  <c r="P1997" i="39"/>
  <c r="P2018" i="39"/>
  <c r="P2061" i="39"/>
  <c r="R2091" i="39"/>
  <c r="Q2090" i="39"/>
  <c r="P2137" i="39"/>
  <c r="P2147" i="39"/>
  <c r="P2168" i="39"/>
  <c r="P2211" i="39"/>
  <c r="I2325" i="39"/>
  <c r="P2325" i="39"/>
  <c r="J2329" i="39"/>
  <c r="J2315" i="39"/>
  <c r="P2412" i="39"/>
  <c r="P2409" i="39"/>
  <c r="J2391" i="39"/>
  <c r="R2487" i="39"/>
  <c r="Q2486" i="39"/>
  <c r="P2524" i="39"/>
  <c r="I2559" i="39"/>
  <c r="P2559" i="39"/>
  <c r="I1473" i="39"/>
  <c r="I1474" i="39" s="1"/>
  <c r="I2557" i="39"/>
  <c r="J2460" i="39"/>
  <c r="O600" i="39"/>
  <c r="J600" i="39"/>
  <c r="I610" i="39"/>
  <c r="P610" i="39"/>
  <c r="I626" i="39"/>
  <c r="I670" i="39"/>
  <c r="P670" i="39"/>
  <c r="I1007" i="39"/>
  <c r="P1305" i="39"/>
  <c r="I761" i="39"/>
  <c r="I790" i="39"/>
  <c r="P790" i="39"/>
  <c r="I881" i="39"/>
  <c r="P881" i="39"/>
  <c r="P1041" i="39"/>
  <c r="P1057" i="39"/>
  <c r="P1447" i="39"/>
  <c r="I1447" i="39"/>
  <c r="P746" i="39"/>
  <c r="I874" i="39"/>
  <c r="I875" i="39" s="1"/>
  <c r="P874" i="39"/>
  <c r="P898" i="39"/>
  <c r="P926" i="39"/>
  <c r="I954" i="39"/>
  <c r="P954" i="39"/>
  <c r="P986" i="39"/>
  <c r="P1018" i="39"/>
  <c r="I1018" i="39"/>
  <c r="I1019" i="39" s="1"/>
  <c r="P1050" i="39"/>
  <c r="I1074" i="39"/>
  <c r="P1219" i="39"/>
  <c r="I1251" i="39"/>
  <c r="J1292" i="39"/>
  <c r="O1475" i="39"/>
  <c r="J1475" i="39"/>
  <c r="O1587" i="39"/>
  <c r="J1587" i="39"/>
  <c r="J1428" i="39"/>
  <c r="J1563" i="39"/>
  <c r="O1456" i="39"/>
  <c r="J1456" i="39"/>
  <c r="O1525" i="39"/>
  <c r="J1525" i="39"/>
  <c r="J1404" i="39"/>
  <c r="I1533" i="39"/>
  <c r="P1533" i="39"/>
  <c r="P1945" i="39"/>
  <c r="J1622" i="39"/>
  <c r="R1930" i="39"/>
  <c r="Q1929" i="39"/>
  <c r="P1985" i="39"/>
  <c r="P1998" i="39"/>
  <c r="P2041" i="39"/>
  <c r="P2062" i="39"/>
  <c r="R2172" i="39"/>
  <c r="Q2171" i="39"/>
  <c r="P2143" i="39"/>
  <c r="P2164" i="39"/>
  <c r="P2207" i="39"/>
  <c r="O2347" i="39"/>
  <c r="O2346" i="39" s="1"/>
  <c r="P2346" i="39" s="1"/>
  <c r="J2347" i="39"/>
  <c r="J2316" i="39"/>
  <c r="O2348" i="39"/>
  <c r="J2348" i="39"/>
  <c r="O2294" i="39"/>
  <c r="J2294" i="39"/>
  <c r="O2326" i="39"/>
  <c r="J2326" i="39"/>
  <c r="I2411" i="39"/>
  <c r="I2412" i="39" s="1"/>
  <c r="P2411" i="39"/>
  <c r="I2419" i="39"/>
  <c r="I2420" i="39" s="1"/>
  <c r="P2419" i="39"/>
  <c r="I2435" i="39"/>
  <c r="P2435" i="39"/>
  <c r="I2494" i="39"/>
  <c r="P2494" i="39"/>
  <c r="J2569" i="39"/>
  <c r="O2583" i="39"/>
  <c r="J2583" i="39"/>
  <c r="I704" i="39"/>
  <c r="I608" i="39"/>
  <c r="Q850" i="39"/>
  <c r="R851" i="39"/>
  <c r="I590" i="39"/>
  <c r="P590" i="39"/>
  <c r="J677" i="39"/>
  <c r="P698" i="39"/>
  <c r="R805" i="39"/>
  <c r="Q804" i="39"/>
  <c r="P875" i="39"/>
  <c r="O599" i="39"/>
  <c r="J599" i="39"/>
  <c r="P1257" i="39"/>
  <c r="O813" i="39"/>
  <c r="J813" i="39"/>
  <c r="J833" i="39"/>
  <c r="P1268" i="39"/>
  <c r="R1324" i="39"/>
  <c r="Q1323" i="39"/>
  <c r="J1184" i="39"/>
  <c r="J1236" i="39"/>
  <c r="I1237" i="39"/>
  <c r="I734" i="39"/>
  <c r="P734" i="39"/>
  <c r="P862" i="39"/>
  <c r="P902" i="39"/>
  <c r="P942" i="39"/>
  <c r="P974" i="39"/>
  <c r="P1006" i="39"/>
  <c r="P1038" i="39"/>
  <c r="P1078" i="39"/>
  <c r="P1303" i="39"/>
  <c r="J1333" i="39"/>
  <c r="O1552" i="39"/>
  <c r="J1552" i="39"/>
  <c r="P1299" i="39"/>
  <c r="P1831" i="39"/>
  <c r="O1516" i="39"/>
  <c r="J1516" i="39"/>
  <c r="O1541" i="39"/>
  <c r="P1541" i="39" s="1"/>
  <c r="J1541" i="39"/>
  <c r="I1603" i="39"/>
  <c r="P1603" i="39"/>
  <c r="P1713" i="39"/>
  <c r="P1807" i="39"/>
  <c r="P1485" i="39"/>
  <c r="I1549" i="39"/>
  <c r="O1625" i="39"/>
  <c r="J1625" i="39"/>
  <c r="O1498" i="39"/>
  <c r="J1498" i="39"/>
  <c r="J1562" i="39"/>
  <c r="R1760" i="39"/>
  <c r="Q1759" i="39"/>
  <c r="P2021" i="39"/>
  <c r="P2042" i="39"/>
  <c r="P2231" i="39"/>
  <c r="P2217" i="39"/>
  <c r="P2139" i="39"/>
  <c r="P2160" i="39"/>
  <c r="P2203" i="39"/>
  <c r="O2354" i="39"/>
  <c r="O2353" i="39" s="1"/>
  <c r="P2353" i="39" s="1"/>
  <c r="J2354" i="39"/>
  <c r="O2303" i="39"/>
  <c r="O2302" i="39" s="1"/>
  <c r="P2302" i="39" s="1"/>
  <c r="J2303" i="39"/>
  <c r="O2330" i="39"/>
  <c r="O2329" i="39" s="1"/>
  <c r="P2329" i="39" s="1"/>
  <c r="J2330" i="39"/>
  <c r="I2374" i="39"/>
  <c r="P2374" i="39"/>
  <c r="I2382" i="39"/>
  <c r="P2390" i="39"/>
  <c r="P2398" i="39"/>
  <c r="P2406" i="39"/>
  <c r="P2428" i="39"/>
  <c r="P2458" i="39"/>
  <c r="J2468" i="39"/>
  <c r="J2484" i="39"/>
  <c r="O2505" i="39"/>
  <c r="J2505" i="39"/>
  <c r="P2601" i="39"/>
  <c r="I602" i="39"/>
  <c r="P602" i="39"/>
  <c r="P638" i="39"/>
  <c r="P654" i="39"/>
  <c r="J689" i="39"/>
  <c r="I710" i="39"/>
  <c r="P710" i="39"/>
  <c r="I980" i="39"/>
  <c r="I981" i="39" s="1"/>
  <c r="L852" i="39"/>
  <c r="M852" i="39" s="1"/>
  <c r="N852" i="39" s="1"/>
  <c r="R1156" i="39"/>
  <c r="Q1155" i="39"/>
  <c r="I786" i="39"/>
  <c r="I826" i="39"/>
  <c r="P901" i="39"/>
  <c r="P981" i="39"/>
  <c r="P997" i="39"/>
  <c r="P1013" i="39"/>
  <c r="P1029" i="39"/>
  <c r="I1077" i="39"/>
  <c r="P1077" i="39"/>
  <c r="P1093" i="39"/>
  <c r="P1122" i="39"/>
  <c r="P1154" i="39"/>
  <c r="I1154" i="39"/>
  <c r="P1186" i="39"/>
  <c r="I1656" i="39"/>
  <c r="J1444" i="39"/>
  <c r="I1614" i="39"/>
  <c r="R2018" i="39"/>
  <c r="Q2017" i="39"/>
  <c r="P1986" i="39"/>
  <c r="P2001" i="39"/>
  <c r="P2017" i="39"/>
  <c r="P2033" i="39"/>
  <c r="P2049" i="39"/>
  <c r="P2065" i="39"/>
  <c r="P1956" i="39"/>
  <c r="O2304" i="39"/>
  <c r="J2304" i="39"/>
  <c r="O2336" i="39"/>
  <c r="O2335" i="39" s="1"/>
  <c r="P2335" i="39" s="1"/>
  <c r="J2336" i="39"/>
  <c r="I2408" i="39"/>
  <c r="I2409" i="39" s="1"/>
  <c r="R2450" i="39"/>
  <c r="Q2449" i="39"/>
  <c r="P2431" i="39"/>
  <c r="I2426" i="39"/>
  <c r="I2502" i="39"/>
  <c r="O2463" i="39"/>
  <c r="J2463" i="39"/>
  <c r="J2493" i="39"/>
  <c r="P2535" i="39"/>
  <c r="P2575" i="39"/>
  <c r="I2575" i="39"/>
  <c r="J756" i="39"/>
  <c r="R671" i="39"/>
  <c r="Q670" i="39"/>
  <c r="R707" i="39"/>
  <c r="Q706" i="39"/>
  <c r="I690" i="39"/>
  <c r="P690" i="39"/>
  <c r="P867" i="39"/>
  <c r="P999" i="39"/>
  <c r="I999" i="39"/>
  <c r="R1186" i="39"/>
  <c r="Q1185" i="39"/>
  <c r="J1031" i="39"/>
  <c r="P758" i="39"/>
  <c r="I758" i="39"/>
  <c r="O789" i="39"/>
  <c r="J789" i="39"/>
  <c r="P829" i="39"/>
  <c r="P846" i="39"/>
  <c r="P1121" i="39"/>
  <c r="I1157" i="39"/>
  <c r="I1158" i="39" s="1"/>
  <c r="P1157" i="39"/>
  <c r="I1189" i="39"/>
  <c r="P1189" i="39"/>
  <c r="Q1267" i="39"/>
  <c r="R1268" i="39"/>
  <c r="I1395" i="39"/>
  <c r="P1114" i="39"/>
  <c r="P1142" i="39"/>
  <c r="P1174" i="39"/>
  <c r="P1202" i="39"/>
  <c r="R1524" i="39"/>
  <c r="Q1523" i="39"/>
  <c r="P1347" i="39"/>
  <c r="P1451" i="39"/>
  <c r="I1617" i="39"/>
  <c r="I1647" i="39"/>
  <c r="P1839" i="39"/>
  <c r="P1503" i="39"/>
  <c r="I1567" i="39"/>
  <c r="P1567" i="39"/>
  <c r="P1298" i="39"/>
  <c r="J1522" i="39"/>
  <c r="O1650" i="39"/>
  <c r="J1650" i="39"/>
  <c r="R1802" i="39"/>
  <c r="Q1801" i="39"/>
  <c r="P1946" i="39"/>
  <c r="P1974" i="39"/>
  <c r="P2002" i="39"/>
  <c r="P2045" i="39"/>
  <c r="P2066" i="39"/>
  <c r="P2201" i="39"/>
  <c r="P2131" i="39"/>
  <c r="P2152" i="39"/>
  <c r="P2195" i="39"/>
  <c r="P2216" i="39"/>
  <c r="P2275" i="39"/>
  <c r="R2412" i="39"/>
  <c r="Q2411" i="39"/>
  <c r="P2424" i="39"/>
  <c r="I2424" i="39"/>
  <c r="P2407" i="39"/>
  <c r="P2455" i="39"/>
  <c r="I2455" i="39"/>
  <c r="O2522" i="39"/>
  <c r="J2522" i="39"/>
  <c r="I2465" i="39"/>
  <c r="I2497" i="39"/>
  <c r="I2528" i="39"/>
  <c r="I2523" i="39"/>
  <c r="P2523" i="39"/>
  <c r="J2568" i="39"/>
  <c r="P2613" i="39"/>
  <c r="J751" i="39"/>
  <c r="I1429" i="39"/>
  <c r="I1553" i="39"/>
  <c r="I1554" i="39" s="1"/>
  <c r="J2353" i="39"/>
  <c r="J1513" i="39"/>
  <c r="K1364" i="39"/>
  <c r="O1020" i="39"/>
  <c r="J1020" i="39"/>
  <c r="O908" i="39"/>
  <c r="J908" i="39"/>
  <c r="I1400" i="39"/>
  <c r="P668" i="39"/>
  <c r="R743" i="39"/>
  <c r="Q742" i="39"/>
  <c r="P594" i="39"/>
  <c r="P614" i="39"/>
  <c r="I718" i="39"/>
  <c r="P718" i="39"/>
  <c r="P1043" i="39"/>
  <c r="I1043" i="39"/>
  <c r="P1032" i="39"/>
  <c r="I1032" i="39"/>
  <c r="P766" i="39"/>
  <c r="P798" i="39"/>
  <c r="I822" i="39"/>
  <c r="I849" i="39"/>
  <c r="P849" i="39"/>
  <c r="P865" i="39"/>
  <c r="P945" i="39"/>
  <c r="P961" i="39"/>
  <c r="P1089" i="39"/>
  <c r="P1117" i="39"/>
  <c r="I1149" i="39"/>
  <c r="P1149" i="39"/>
  <c r="I1169" i="39"/>
  <c r="I1170" i="39" s="1"/>
  <c r="P1169" i="39"/>
  <c r="P1130" i="39"/>
  <c r="I1130" i="39"/>
  <c r="I1131" i="39" s="1"/>
  <c r="P1162" i="39"/>
  <c r="P1207" i="39"/>
  <c r="I1207" i="39"/>
  <c r="P1227" i="39"/>
  <c r="P1259" i="39"/>
  <c r="O1651" i="39"/>
  <c r="J1651" i="39"/>
  <c r="J1361" i="39"/>
  <c r="O1515" i="39"/>
  <c r="O1514" i="39" s="1"/>
  <c r="O1513" i="39" s="1"/>
  <c r="P1513" i="39" s="1"/>
  <c r="J1515" i="39"/>
  <c r="O1671" i="39"/>
  <c r="J1671" i="39"/>
  <c r="J1334" i="39"/>
  <c r="O1366" i="39"/>
  <c r="J1366" i="39"/>
  <c r="P1398" i="39"/>
  <c r="J1494" i="39"/>
  <c r="I1526" i="39"/>
  <c r="I1527" i="39" s="1"/>
  <c r="P1654" i="39"/>
  <c r="P1969" i="39"/>
  <c r="P2025" i="39"/>
  <c r="P2046" i="39"/>
  <c r="P2223" i="39"/>
  <c r="P2107" i="39"/>
  <c r="P2127" i="39"/>
  <c r="P2148" i="39"/>
  <c r="P2191" i="39"/>
  <c r="P2212" i="39"/>
  <c r="I2317" i="39"/>
  <c r="O2316" i="39" s="1"/>
  <c r="O2315" i="39" s="1"/>
  <c r="P2315" i="39" s="1"/>
  <c r="P2317" i="39"/>
  <c r="O2331" i="39"/>
  <c r="J2331" i="39"/>
  <c r="O2327" i="39"/>
  <c r="J2327" i="39"/>
  <c r="I2372" i="39"/>
  <c r="J2441" i="39"/>
  <c r="I2472" i="39"/>
  <c r="P2472" i="39"/>
  <c r="J2434" i="39"/>
  <c r="I2520" i="39"/>
  <c r="O2485" i="39"/>
  <c r="O2484" i="39" s="1"/>
  <c r="P2484" i="39" s="1"/>
  <c r="J2485" i="39"/>
  <c r="P2541" i="39"/>
  <c r="P624" i="39"/>
  <c r="P682" i="39"/>
  <c r="P1056" i="39"/>
  <c r="I1056" i="39"/>
  <c r="Q1070" i="39"/>
  <c r="R1071" i="39"/>
  <c r="J935" i="39"/>
  <c r="O1055" i="39"/>
  <c r="J1055" i="39"/>
  <c r="O733" i="39"/>
  <c r="J733" i="39"/>
  <c r="P838" i="39"/>
  <c r="I838" i="39"/>
  <c r="I1097" i="39"/>
  <c r="P1097" i="39"/>
  <c r="I1129" i="39"/>
  <c r="P1129" i="39"/>
  <c r="I1165" i="39"/>
  <c r="P1276" i="39"/>
  <c r="I1276" i="39"/>
  <c r="P1118" i="39"/>
  <c r="P1150" i="39"/>
  <c r="I1150" i="39"/>
  <c r="P1182" i="39"/>
  <c r="P1210" i="39"/>
  <c r="O1230" i="39"/>
  <c r="J1230" i="39"/>
  <c r="O1278" i="39"/>
  <c r="J1278" i="39"/>
  <c r="P1331" i="39"/>
  <c r="P1415" i="39"/>
  <c r="P1471" i="39"/>
  <c r="I1535" i="39"/>
  <c r="P1535" i="39"/>
  <c r="I1338" i="39"/>
  <c r="P1434" i="39"/>
  <c r="P1466" i="39"/>
  <c r="I1626" i="39"/>
  <c r="P2005" i="39"/>
  <c r="P2026" i="39"/>
  <c r="P2069" i="39"/>
  <c r="R2212" i="39"/>
  <c r="Q2211" i="39"/>
  <c r="P2123" i="39"/>
  <c r="P2144" i="39"/>
  <c r="P2187" i="39"/>
  <c r="P2208" i="39"/>
  <c r="P2259" i="39"/>
  <c r="R2332" i="39"/>
  <c r="Q2331" i="39"/>
  <c r="P2436" i="39"/>
  <c r="I2436" i="39"/>
  <c r="O2443" i="39"/>
  <c r="J2443" i="39"/>
  <c r="I2576" i="39"/>
  <c r="P2576" i="39"/>
  <c r="P2590" i="39"/>
  <c r="P564" i="39"/>
  <c r="I564" i="39"/>
  <c r="R587" i="39"/>
  <c r="Q586" i="39"/>
  <c r="P684" i="39"/>
  <c r="P570" i="39"/>
  <c r="O836" i="39"/>
  <c r="J836" i="39"/>
  <c r="I586" i="39"/>
  <c r="P586" i="39"/>
  <c r="I642" i="39"/>
  <c r="P642" i="39"/>
  <c r="P658" i="39"/>
  <c r="I694" i="39"/>
  <c r="P694" i="39"/>
  <c r="J972" i="39"/>
  <c r="J639" i="39"/>
  <c r="O655" i="39"/>
  <c r="J655" i="39"/>
  <c r="L868" i="39"/>
  <c r="M868" i="39" s="1"/>
  <c r="N868" i="39" s="1"/>
  <c r="O872" i="39"/>
  <c r="J872" i="39"/>
  <c r="J1264" i="39"/>
  <c r="P770" i="39"/>
  <c r="I834" i="39"/>
  <c r="P834" i="39"/>
  <c r="J853" i="39"/>
  <c r="J869" i="39"/>
  <c r="P917" i="39"/>
  <c r="O933" i="39"/>
  <c r="J933" i="39"/>
  <c r="O1045" i="39"/>
  <c r="J1045" i="39"/>
  <c r="P1125" i="39"/>
  <c r="P1161" i="39"/>
  <c r="P738" i="39"/>
  <c r="I850" i="39"/>
  <c r="P850" i="39"/>
  <c r="I882" i="39"/>
  <c r="P882" i="39"/>
  <c r="I906" i="39"/>
  <c r="P906" i="39"/>
  <c r="I930" i="39"/>
  <c r="P962" i="39"/>
  <c r="P994" i="39"/>
  <c r="P1026" i="39"/>
  <c r="P1058" i="39"/>
  <c r="P1082" i="39"/>
  <c r="O1497" i="39"/>
  <c r="J1497" i="39"/>
  <c r="I1215" i="39"/>
  <c r="I1231" i="39"/>
  <c r="J1324" i="39"/>
  <c r="O1324" i="39"/>
  <c r="I1584" i="39"/>
  <c r="O1544" i="39"/>
  <c r="J1544" i="39"/>
  <c r="I1313" i="39"/>
  <c r="O1377" i="39"/>
  <c r="J1377" i="39"/>
  <c r="J1532" i="39"/>
  <c r="P1294" i="39"/>
  <c r="I1294" i="39"/>
  <c r="P1358" i="39"/>
  <c r="I1390" i="39"/>
  <c r="P1390" i="39"/>
  <c r="P1422" i="39"/>
  <c r="I2368" i="39"/>
  <c r="P2420" i="39"/>
  <c r="O2504" i="39"/>
  <c r="J2504" i="39"/>
  <c r="P2567" i="39"/>
  <c r="P2563" i="39"/>
  <c r="P2582" i="39"/>
  <c r="R631" i="39"/>
  <c r="Q630" i="39"/>
  <c r="P674" i="39"/>
  <c r="J717" i="39"/>
  <c r="P1048" i="39"/>
  <c r="O855" i="39"/>
  <c r="J855" i="39"/>
  <c r="P1035" i="39"/>
  <c r="J739" i="39"/>
  <c r="J729" i="39"/>
  <c r="P814" i="39"/>
  <c r="I814" i="39"/>
  <c r="J1204" i="39"/>
  <c r="I1205" i="39"/>
  <c r="J1452" i="39"/>
  <c r="P1569" i="39"/>
  <c r="J1283" i="39"/>
  <c r="I1585" i="39"/>
  <c r="P1585" i="39"/>
  <c r="P742" i="39"/>
  <c r="I742" i="39"/>
  <c r="I743" i="39" s="1"/>
  <c r="P870" i="39"/>
  <c r="I870" i="39"/>
  <c r="I910" i="39"/>
  <c r="P910" i="39"/>
  <c r="P950" i="39"/>
  <c r="P982" i="39"/>
  <c r="P1014" i="39"/>
  <c r="P1046" i="39"/>
  <c r="I1046" i="39"/>
  <c r="I1047" i="39" s="1"/>
  <c r="P1086" i="39"/>
  <c r="P1463" i="39"/>
  <c r="P1211" i="39"/>
  <c r="I1226" i="39"/>
  <c r="I1242" i="39"/>
  <c r="P1242" i="39"/>
  <c r="P1258" i="39"/>
  <c r="J1274" i="39"/>
  <c r="O1576" i="39"/>
  <c r="J1576" i="39"/>
  <c r="I1379" i="39"/>
  <c r="P1379" i="39"/>
  <c r="I1499" i="39"/>
  <c r="P1559" i="39"/>
  <c r="P1635" i="39"/>
  <c r="I1652" i="39"/>
  <c r="P1865" i="39"/>
  <c r="R1718" i="39"/>
  <c r="Q1717" i="39"/>
  <c r="P1841" i="39"/>
  <c r="J1572" i="39"/>
  <c r="I1362" i="39"/>
  <c r="I1363" i="39" s="1"/>
  <c r="I1618" i="39"/>
  <c r="P1618" i="39"/>
  <c r="P1973" i="39"/>
  <c r="P1957" i="39"/>
  <c r="P1978" i="39"/>
  <c r="P2029" i="39"/>
  <c r="P2050" i="39"/>
  <c r="P2125" i="39"/>
  <c r="P2092" i="39"/>
  <c r="P2173" i="39"/>
  <c r="P2115" i="39"/>
  <c r="P2136" i="39"/>
  <c r="P2179" i="39"/>
  <c r="P2200" i="39"/>
  <c r="P2380" i="39"/>
  <c r="R2371" i="39"/>
  <c r="Q2370" i="39"/>
  <c r="P2432" i="39"/>
  <c r="O2495" i="39"/>
  <c r="J2495" i="39"/>
  <c r="P2536" i="39"/>
  <c r="O2545" i="39"/>
  <c r="P2545" i="39" s="1"/>
  <c r="J2545" i="39"/>
  <c r="O1277" i="39"/>
  <c r="J1277" i="39"/>
  <c r="J1612" i="39"/>
  <c r="O2448" i="39"/>
  <c r="J2448" i="39"/>
  <c r="I2444" i="39"/>
  <c r="R5" i="39"/>
  <c r="Q4" i="39"/>
  <c r="P472" i="39"/>
  <c r="P502" i="39"/>
  <c r="P550" i="39"/>
  <c r="P379" i="39"/>
  <c r="P454" i="39"/>
  <c r="P510" i="39"/>
  <c r="P556" i="39"/>
  <c r="P326" i="39"/>
  <c r="P334" i="39"/>
  <c r="P342" i="39"/>
  <c r="P375" i="39"/>
  <c r="P354" i="39"/>
  <c r="P429" i="39"/>
  <c r="P438" i="39"/>
  <c r="P515" i="39"/>
  <c r="P548" i="39"/>
  <c r="P339" i="39"/>
  <c r="P358" i="39"/>
  <c r="P421" i="39"/>
  <c r="P480" i="39"/>
  <c r="P514" i="39"/>
  <c r="P351" i="39"/>
  <c r="P343" i="39"/>
  <c r="P415" i="39"/>
  <c r="P456" i="39"/>
  <c r="P331" i="39"/>
  <c r="P422" i="39"/>
  <c r="P413" i="39"/>
  <c r="P500" i="39"/>
  <c r="P562" i="39"/>
  <c r="P370" i="39"/>
  <c r="P407" i="39"/>
  <c r="P476" i="39"/>
  <c r="P524" i="39"/>
  <c r="P525" i="39"/>
  <c r="P440" i="39"/>
  <c r="P484" i="39"/>
  <c r="P391" i="39"/>
  <c r="P419" i="39"/>
  <c r="P417" i="39"/>
  <c r="P324" i="39"/>
  <c r="P418" i="39"/>
  <c r="P402" i="39"/>
  <c r="P442" i="39"/>
  <c r="P547" i="39"/>
  <c r="P330" i="39"/>
  <c r="P338" i="39"/>
  <c r="P349" i="39"/>
  <c r="P335" i="39"/>
  <c r="P400" i="39"/>
  <c r="P425" i="39"/>
  <c r="P433" i="39"/>
  <c r="P443" i="39"/>
  <c r="P458" i="39"/>
  <c r="P488" i="39"/>
  <c r="P506" i="39"/>
  <c r="P395" i="39"/>
  <c r="P496" i="39"/>
  <c r="P327" i="39"/>
  <c r="P393" i="39"/>
  <c r="P396" i="39"/>
  <c r="P431" i="39"/>
  <c r="P538" i="39"/>
  <c r="P363" i="39"/>
  <c r="P366" i="39"/>
  <c r="P403" i="39"/>
  <c r="P448" i="39"/>
  <c r="P468" i="39"/>
  <c r="P470" i="39"/>
  <c r="P546" i="39"/>
  <c r="P359" i="39"/>
  <c r="P406" i="39"/>
  <c r="P203" i="39"/>
  <c r="P15" i="39"/>
  <c r="P170" i="39"/>
  <c r="P188" i="39"/>
  <c r="P223" i="39"/>
  <c r="P238" i="39"/>
  <c r="P141" i="39"/>
  <c r="P27" i="39"/>
  <c r="P43" i="39"/>
  <c r="P66" i="39"/>
  <c r="P211" i="39"/>
  <c r="P266" i="39"/>
  <c r="P177" i="39"/>
  <c r="P133" i="39"/>
  <c r="P183" i="39"/>
  <c r="P256" i="39"/>
  <c r="P29" i="39"/>
  <c r="P45" i="39"/>
  <c r="P71" i="39"/>
  <c r="P127" i="39"/>
  <c r="P184" i="39"/>
  <c r="P164" i="39"/>
  <c r="P172" i="39"/>
  <c r="P180" i="39"/>
  <c r="P213" i="39"/>
  <c r="P288" i="39"/>
  <c r="P300" i="39"/>
  <c r="P244" i="39"/>
  <c r="P21" i="39"/>
  <c r="P129" i="39"/>
  <c r="P260" i="39"/>
  <c r="P281" i="39"/>
  <c r="P35" i="39"/>
  <c r="P140" i="39"/>
  <c r="P39" i="39"/>
  <c r="P178" i="39"/>
  <c r="P207" i="39"/>
  <c r="P240" i="39"/>
  <c r="P86" i="39"/>
  <c r="P7" i="39"/>
  <c r="P31" i="39"/>
  <c r="P82" i="39"/>
  <c r="P107" i="39"/>
  <c r="P70" i="39"/>
  <c r="P166" i="39"/>
  <c r="P174" i="39"/>
  <c r="P182" i="39"/>
  <c r="P197" i="39"/>
  <c r="P215" i="39"/>
  <c r="P270" i="39"/>
  <c r="P246" i="39"/>
  <c r="P262" i="39"/>
  <c r="P312" i="39"/>
  <c r="P248" i="39"/>
  <c r="P25" i="39"/>
  <c r="P137" i="39"/>
  <c r="P145" i="39"/>
  <c r="P153" i="39"/>
  <c r="P277" i="39"/>
  <c r="P9" i="39"/>
  <c r="P33" i="39"/>
  <c r="P19" i="39"/>
  <c r="P85" i="39"/>
  <c r="P156" i="39"/>
  <c r="P217" i="39"/>
  <c r="P230" i="39"/>
  <c r="P284" i="39"/>
  <c r="P250" i="39"/>
  <c r="P271" i="39"/>
  <c r="P286" i="39"/>
  <c r="P160" i="39"/>
  <c r="P294" i="39"/>
  <c r="L2" i="39"/>
  <c r="M2" i="39" s="1"/>
  <c r="V2" i="39" s="1"/>
  <c r="P135" i="39"/>
  <c r="P143" i="39"/>
  <c r="P151" i="39"/>
  <c r="P219" i="39"/>
  <c r="P292" i="39"/>
  <c r="P306" i="39"/>
  <c r="P302" i="39"/>
  <c r="P125" i="39"/>
  <c r="P263" i="39"/>
  <c r="P273" i="39"/>
  <c r="P13" i="39"/>
  <c r="P37" i="39"/>
  <c r="P84" i="39"/>
  <c r="P95" i="39"/>
  <c r="P142" i="39"/>
  <c r="P186" i="39"/>
  <c r="P168" i="39"/>
  <c r="P176" i="39"/>
  <c r="P190" i="39"/>
  <c r="P205" i="39"/>
  <c r="P221" i="39"/>
  <c r="P234" i="39"/>
  <c r="P290" i="39"/>
  <c r="P301" i="39"/>
  <c r="P308" i="39"/>
  <c r="P252" i="39"/>
  <c r="P5" i="39"/>
  <c r="P74" i="39"/>
  <c r="P228" i="39"/>
  <c r="P62" i="39"/>
  <c r="P162" i="39"/>
  <c r="P254" i="39"/>
  <c r="P304" i="39"/>
  <c r="P264" i="39"/>
  <c r="P17" i="39"/>
  <c r="P41" i="39"/>
  <c r="I3" i="39"/>
  <c r="P3" i="39"/>
  <c r="T2" i="39" s="1"/>
  <c r="P146" i="39"/>
  <c r="P209" i="39"/>
  <c r="P225" i="39"/>
  <c r="P242" i="39"/>
  <c r="P258" i="39"/>
  <c r="P279" i="39"/>
  <c r="P310" i="39"/>
  <c r="P126" i="39"/>
  <c r="P163" i="39"/>
  <c r="P139" i="39"/>
  <c r="P147" i="39"/>
  <c r="P155" i="39"/>
  <c r="O2469" i="39" l="1"/>
  <c r="O2468" i="39" s="1"/>
  <c r="P2468" i="39" s="1"/>
  <c r="I2350" i="39"/>
  <c r="J1367" i="39"/>
  <c r="J1682" i="39"/>
  <c r="J2349" i="39"/>
  <c r="K2349" i="39" s="1"/>
  <c r="O1322" i="39"/>
  <c r="O1321" i="39" s="1"/>
  <c r="P1321" i="39" s="1"/>
  <c r="O2308" i="39"/>
  <c r="P2308" i="39" s="1"/>
  <c r="J2309" i="39"/>
  <c r="K2309" i="39" s="1"/>
  <c r="O1158" i="39"/>
  <c r="J1158" i="39"/>
  <c r="I1159" i="39"/>
  <c r="O2409" i="39"/>
  <c r="O2408" i="39" s="1"/>
  <c r="P2408" i="39" s="1"/>
  <c r="J2409" i="39"/>
  <c r="O1019" i="39"/>
  <c r="J1019" i="39"/>
  <c r="O875" i="39"/>
  <c r="J875" i="39"/>
  <c r="I876" i="39"/>
  <c r="O2359" i="39"/>
  <c r="J2359" i="39"/>
  <c r="I2360" i="39"/>
  <c r="O1047" i="39"/>
  <c r="J1047" i="39"/>
  <c r="I1048" i="39"/>
  <c r="O1131" i="39"/>
  <c r="J1131" i="39"/>
  <c r="I1132" i="39"/>
  <c r="O1554" i="39"/>
  <c r="J1554" i="39"/>
  <c r="I1555" i="39"/>
  <c r="O743" i="39"/>
  <c r="J743" i="39"/>
  <c r="I744" i="39"/>
  <c r="O1527" i="39"/>
  <c r="J1527" i="39"/>
  <c r="I1528" i="39"/>
  <c r="O1219" i="39"/>
  <c r="J1219" i="39"/>
  <c r="I1220" i="39"/>
  <c r="O1363" i="39"/>
  <c r="J1363" i="39"/>
  <c r="J975" i="39"/>
  <c r="I976" i="39"/>
  <c r="O1022" i="39"/>
  <c r="J1022" i="39"/>
  <c r="I1023" i="39"/>
  <c r="O2532" i="39"/>
  <c r="J2532" i="39"/>
  <c r="I2533" i="39"/>
  <c r="O2371" i="39"/>
  <c r="J2371" i="39"/>
  <c r="O939" i="39"/>
  <c r="J939" i="39"/>
  <c r="I940" i="39"/>
  <c r="O1170" i="39"/>
  <c r="J1170" i="39"/>
  <c r="I1171" i="39"/>
  <c r="O981" i="39"/>
  <c r="J981" i="39"/>
  <c r="I982" i="39"/>
  <c r="O1474" i="39"/>
  <c r="O1473" i="39" s="1"/>
  <c r="O1472" i="39" s="1"/>
  <c r="P1472" i="39" s="1"/>
  <c r="J1474" i="39"/>
  <c r="J891" i="39"/>
  <c r="I892" i="39"/>
  <c r="K1612" i="39"/>
  <c r="K2545" i="39"/>
  <c r="K2495" i="39"/>
  <c r="R1719" i="39"/>
  <c r="Q1718" i="39"/>
  <c r="O1499" i="39"/>
  <c r="J1499" i="39"/>
  <c r="I1500" i="39"/>
  <c r="J1226" i="39"/>
  <c r="O910" i="39"/>
  <c r="J910" i="39"/>
  <c r="I911" i="39"/>
  <c r="O814" i="39"/>
  <c r="J814" i="39"/>
  <c r="I815" i="39"/>
  <c r="K739" i="39"/>
  <c r="K855" i="39"/>
  <c r="K717" i="39"/>
  <c r="K2504" i="39"/>
  <c r="O1294" i="39"/>
  <c r="J1294" i="39"/>
  <c r="I1295" i="39"/>
  <c r="K1377" i="39"/>
  <c r="O1231" i="39"/>
  <c r="J1231" i="39"/>
  <c r="I1232" i="39"/>
  <c r="K1045" i="39"/>
  <c r="K853" i="39"/>
  <c r="K872" i="39"/>
  <c r="K655" i="39"/>
  <c r="K972" i="39"/>
  <c r="K2443" i="39"/>
  <c r="O1626" i="39"/>
  <c r="J1626" i="39"/>
  <c r="K1230" i="39"/>
  <c r="K733" i="39"/>
  <c r="K935" i="39"/>
  <c r="O1056" i="39"/>
  <c r="J1056" i="39"/>
  <c r="K2485" i="39"/>
  <c r="K2434" i="39"/>
  <c r="K2441" i="39"/>
  <c r="S2327" i="39"/>
  <c r="K2327" i="39"/>
  <c r="T2327" i="39"/>
  <c r="O1149" i="39"/>
  <c r="J1149" i="39"/>
  <c r="J849" i="39"/>
  <c r="J718" i="39"/>
  <c r="I719" i="39"/>
  <c r="K1020" i="39"/>
  <c r="J1429" i="39"/>
  <c r="I1430" i="39"/>
  <c r="O2523" i="39"/>
  <c r="J2523" i="39"/>
  <c r="O2465" i="39"/>
  <c r="J2465" i="39"/>
  <c r="J1647" i="39"/>
  <c r="I1648" i="39"/>
  <c r="J1395" i="39"/>
  <c r="I1396" i="39"/>
  <c r="O758" i="39"/>
  <c r="J758" i="39"/>
  <c r="I759" i="39"/>
  <c r="K756" i="39"/>
  <c r="K2463" i="39"/>
  <c r="O2426" i="39"/>
  <c r="J2426" i="39"/>
  <c r="R2451" i="39"/>
  <c r="Q2450" i="39"/>
  <c r="K1444" i="39"/>
  <c r="J1186" i="39"/>
  <c r="I1187" i="39"/>
  <c r="O826" i="39"/>
  <c r="J826" i="39"/>
  <c r="I827" i="39"/>
  <c r="R1157" i="39"/>
  <c r="Q1156" i="39"/>
  <c r="K2505" i="39"/>
  <c r="K2468" i="39"/>
  <c r="K2330" i="39"/>
  <c r="K2354" i="39"/>
  <c r="K1498" i="39"/>
  <c r="K1516" i="39"/>
  <c r="J1237" i="39"/>
  <c r="I1238" i="39"/>
  <c r="R806" i="39"/>
  <c r="Q805" i="39"/>
  <c r="O2435" i="39"/>
  <c r="O2434" i="39" s="1"/>
  <c r="P2434" i="39" s="1"/>
  <c r="J2435" i="39"/>
  <c r="O2411" i="39"/>
  <c r="J2411" i="39"/>
  <c r="Q1930" i="39"/>
  <c r="R1931" i="39"/>
  <c r="J1074" i="39"/>
  <c r="J954" i="39"/>
  <c r="I1057" i="39"/>
  <c r="O881" i="39"/>
  <c r="J881" i="39"/>
  <c r="K2460" i="39"/>
  <c r="K2315" i="39"/>
  <c r="K1621" i="39"/>
  <c r="O1266" i="39"/>
  <c r="J1266" i="39"/>
  <c r="O1070" i="39"/>
  <c r="J1070" i="39"/>
  <c r="J998" i="39"/>
  <c r="K1599" i="39"/>
  <c r="O1255" i="39"/>
  <c r="J1255" i="39"/>
  <c r="I1256" i="39"/>
  <c r="J1066" i="39"/>
  <c r="I1067" i="39"/>
  <c r="O754" i="39"/>
  <c r="J754" i="39"/>
  <c r="O1369" i="39"/>
  <c r="J1369" i="39"/>
  <c r="I1370" i="39"/>
  <c r="J877" i="39"/>
  <c r="R778" i="39"/>
  <c r="Q777" i="39"/>
  <c r="J2510" i="39"/>
  <c r="I2511" i="39"/>
  <c r="K2451" i="39"/>
  <c r="K2410" i="39"/>
  <c r="O1659" i="39"/>
  <c r="J1659" i="39"/>
  <c r="I1660" i="39"/>
  <c r="Q1604" i="39"/>
  <c r="R1605" i="39"/>
  <c r="K1631" i="39"/>
  <c r="K1254" i="39"/>
  <c r="K1265" i="39"/>
  <c r="O1431" i="39"/>
  <c r="J1431" i="39"/>
  <c r="I1432" i="39"/>
  <c r="K757" i="39"/>
  <c r="K848" i="39"/>
  <c r="K2558" i="39"/>
  <c r="K2469" i="39"/>
  <c r="K2425" i="39"/>
  <c r="K1670" i="39"/>
  <c r="J1699" i="39"/>
  <c r="I1700" i="39"/>
  <c r="K1214" i="39"/>
  <c r="I1146" i="39"/>
  <c r="K1337" i="39"/>
  <c r="K1001" i="39"/>
  <c r="K905" i="39"/>
  <c r="K760" i="39"/>
  <c r="O572" i="39"/>
  <c r="O571" i="39" s="1"/>
  <c r="P571" i="39" s="1"/>
  <c r="J572" i="39"/>
  <c r="O2539" i="39"/>
  <c r="J2539" i="39"/>
  <c r="I2540" i="39"/>
  <c r="O2362" i="39"/>
  <c r="O2361" i="39" s="1"/>
  <c r="P2361" i="39" s="1"/>
  <c r="J2362" i="39"/>
  <c r="O2296" i="39"/>
  <c r="J2296" i="39"/>
  <c r="R1476" i="39"/>
  <c r="Q1475" i="39"/>
  <c r="R1389" i="39"/>
  <c r="Q1388" i="39"/>
  <c r="O1069" i="39"/>
  <c r="J1069" i="39"/>
  <c r="J973" i="39"/>
  <c r="K2464" i="39"/>
  <c r="K2393" i="39"/>
  <c r="K2346" i="39"/>
  <c r="K1674" i="39"/>
  <c r="K1386" i="39"/>
  <c r="K1472" i="39"/>
  <c r="J1094" i="39"/>
  <c r="I1095" i="39"/>
  <c r="O958" i="39"/>
  <c r="J958" i="39"/>
  <c r="K1144" i="39"/>
  <c r="K1312" i="39"/>
  <c r="K825" i="39"/>
  <c r="K880" i="39"/>
  <c r="K573" i="39"/>
  <c r="J640" i="39"/>
  <c r="I641" i="39"/>
  <c r="K2496" i="39"/>
  <c r="K2361" i="39"/>
  <c r="K2310" i="39"/>
  <c r="K2324" i="39"/>
  <c r="K2292" i="39"/>
  <c r="K2295" i="39"/>
  <c r="O1002" i="39"/>
  <c r="J1002" i="39"/>
  <c r="J730" i="39"/>
  <c r="O680" i="39"/>
  <c r="J680" i="39"/>
  <c r="I681" i="39"/>
  <c r="U563" i="39"/>
  <c r="V563" i="39"/>
  <c r="S563" i="39"/>
  <c r="K563" i="39"/>
  <c r="K740" i="39"/>
  <c r="O2333" i="39"/>
  <c r="J2333" i="39"/>
  <c r="I2334" i="39"/>
  <c r="I1075" i="39"/>
  <c r="I955" i="39"/>
  <c r="J1574" i="39"/>
  <c r="I1575" i="39"/>
  <c r="K1240" i="39"/>
  <c r="O763" i="39"/>
  <c r="J763" i="39"/>
  <c r="I764" i="39"/>
  <c r="O1547" i="39"/>
  <c r="J1547" i="39"/>
  <c r="I1548" i="39"/>
  <c r="K1623" i="39"/>
  <c r="O779" i="39"/>
  <c r="J779" i="39"/>
  <c r="I780" i="39"/>
  <c r="K692" i="39"/>
  <c r="K2442" i="39"/>
  <c r="O1477" i="39"/>
  <c r="J1477" i="39"/>
  <c r="I1478" i="39"/>
  <c r="K1367" i="39"/>
  <c r="K1453" i="39"/>
  <c r="O2513" i="39"/>
  <c r="J2513" i="39"/>
  <c r="I2514" i="39"/>
  <c r="J2357" i="39"/>
  <c r="O2357" i="39"/>
  <c r="K1323" i="39"/>
  <c r="K1682" i="39"/>
  <c r="K2470" i="39"/>
  <c r="O1458" i="39"/>
  <c r="J1458" i="39"/>
  <c r="I1459" i="39"/>
  <c r="K1564" i="39"/>
  <c r="O1148" i="39"/>
  <c r="J1148" i="39"/>
  <c r="O1455" i="39"/>
  <c r="O1454" i="39" s="1"/>
  <c r="O1453" i="39" s="1"/>
  <c r="O1452" i="39" s="1"/>
  <c r="P1452" i="39" s="1"/>
  <c r="J1455" i="39"/>
  <c r="O2444" i="39"/>
  <c r="J2444" i="39"/>
  <c r="R2372" i="39"/>
  <c r="Q2371" i="39"/>
  <c r="O1618" i="39"/>
  <c r="J1618" i="39"/>
  <c r="I1619" i="39"/>
  <c r="K1274" i="39"/>
  <c r="O870" i="39"/>
  <c r="O869" i="39" s="1"/>
  <c r="O868" i="39" s="1"/>
  <c r="P868" i="39" s="1"/>
  <c r="J870" i="39"/>
  <c r="J1205" i="39"/>
  <c r="I1206" i="39"/>
  <c r="R632" i="39"/>
  <c r="Q631" i="39"/>
  <c r="J2368" i="39"/>
  <c r="I2369" i="39"/>
  <c r="O1390" i="39"/>
  <c r="J1390" i="39"/>
  <c r="I1391" i="39"/>
  <c r="J1584" i="39"/>
  <c r="J1215" i="39"/>
  <c r="I1216" i="39"/>
  <c r="J906" i="39"/>
  <c r="O850" i="39"/>
  <c r="O849" i="39" s="1"/>
  <c r="O848" i="39" s="1"/>
  <c r="P848" i="39" s="1"/>
  <c r="J850" i="39"/>
  <c r="J586" i="39"/>
  <c r="I587" i="39"/>
  <c r="R588" i="39"/>
  <c r="Q587" i="39"/>
  <c r="Q2332" i="39"/>
  <c r="R2333" i="39"/>
  <c r="R2213" i="39"/>
  <c r="Q2212" i="39"/>
  <c r="O1338" i="39"/>
  <c r="J1338" i="39"/>
  <c r="I1339" i="39"/>
  <c r="J1165" i="39"/>
  <c r="O1097" i="39"/>
  <c r="J1097" i="39"/>
  <c r="O2317" i="39"/>
  <c r="J2317" i="39"/>
  <c r="I2318" i="39"/>
  <c r="K1334" i="39"/>
  <c r="K1515" i="39"/>
  <c r="K1651" i="39"/>
  <c r="I1227" i="39"/>
  <c r="J822" i="39"/>
  <c r="I823" i="39"/>
  <c r="J1043" i="39"/>
  <c r="I1044" i="39"/>
  <c r="O1400" i="39"/>
  <c r="J1400" i="39"/>
  <c r="I1401" i="39"/>
  <c r="K2353" i="39"/>
  <c r="K751" i="39"/>
  <c r="K2568" i="39"/>
  <c r="J2528" i="39"/>
  <c r="I2529" i="39"/>
  <c r="K2522" i="39"/>
  <c r="K1522" i="39"/>
  <c r="O1617" i="39"/>
  <c r="J1617" i="39"/>
  <c r="O1189" i="39"/>
  <c r="J1189" i="39"/>
  <c r="I1190" i="39"/>
  <c r="Q1186" i="39"/>
  <c r="R1187" i="39"/>
  <c r="Q707" i="39"/>
  <c r="R708" i="39"/>
  <c r="K2304" i="39"/>
  <c r="O1077" i="39"/>
  <c r="J1077" i="39"/>
  <c r="J786" i="39"/>
  <c r="I787" i="39"/>
  <c r="O710" i="39"/>
  <c r="J710" i="39"/>
  <c r="I711" i="39"/>
  <c r="O602" i="39"/>
  <c r="J602" i="39"/>
  <c r="I603" i="39"/>
  <c r="J2382" i="39"/>
  <c r="Q1760" i="39"/>
  <c r="R1761" i="39"/>
  <c r="J1549" i="39"/>
  <c r="I1550" i="39"/>
  <c r="O1603" i="39"/>
  <c r="J1603" i="39"/>
  <c r="I1604" i="39"/>
  <c r="K1333" i="39"/>
  <c r="I1078" i="39"/>
  <c r="K1236" i="39"/>
  <c r="K833" i="39"/>
  <c r="J608" i="39"/>
  <c r="I609" i="39"/>
  <c r="K2583" i="39"/>
  <c r="K2326" i="39"/>
  <c r="K2348" i="39"/>
  <c r="K2347" i="39"/>
  <c r="K1622" i="39"/>
  <c r="K1525" i="39"/>
  <c r="K1563" i="39"/>
  <c r="K1587" i="39"/>
  <c r="K1292" i="39"/>
  <c r="O1447" i="39"/>
  <c r="J1447" i="39"/>
  <c r="I1448" i="39"/>
  <c r="O670" i="39"/>
  <c r="J670" i="39"/>
  <c r="I671" i="39"/>
  <c r="O610" i="39"/>
  <c r="J610" i="39"/>
  <c r="I611" i="39"/>
  <c r="O2559" i="39"/>
  <c r="J2559" i="39"/>
  <c r="I2560" i="39"/>
  <c r="R2488" i="39"/>
  <c r="Q2487" i="39"/>
  <c r="O2325" i="39"/>
  <c r="J2325" i="39"/>
  <c r="O1673" i="39"/>
  <c r="O1672" i="39" s="1"/>
  <c r="P1672" i="39" s="1"/>
  <c r="T1671" i="39" s="1"/>
  <c r="T1672" i="39" s="1"/>
  <c r="J1673" i="39"/>
  <c r="K1156" i="39"/>
  <c r="K755" i="39"/>
  <c r="O656" i="39"/>
  <c r="J656" i="39"/>
  <c r="I657" i="39"/>
  <c r="K2355" i="39"/>
  <c r="K2335" i="39"/>
  <c r="O1406" i="39"/>
  <c r="J1406" i="39"/>
  <c r="J1600" i="39"/>
  <c r="I1601" i="39"/>
  <c r="K1239" i="39"/>
  <c r="O922" i="39"/>
  <c r="J922" i="39"/>
  <c r="K957" i="39"/>
  <c r="R1036" i="39"/>
  <c r="Q1035" i="39"/>
  <c r="K669" i="39"/>
  <c r="K571" i="39"/>
  <c r="K2538" i="39"/>
  <c r="K2449" i="39"/>
  <c r="O1265" i="39"/>
  <c r="O1264" i="39" s="1"/>
  <c r="P1264" i="39" s="1"/>
  <c r="O757" i="39"/>
  <c r="O756" i="39" s="1"/>
  <c r="O755" i="39" s="1"/>
  <c r="P755" i="39" s="1"/>
  <c r="R1975" i="39"/>
  <c r="Q1974" i="39"/>
  <c r="J1275" i="39"/>
  <c r="J1153" i="39"/>
  <c r="J953" i="39"/>
  <c r="O857" i="39"/>
  <c r="J857" i="39"/>
  <c r="Q1090" i="39"/>
  <c r="R1091" i="39"/>
  <c r="L956" i="39"/>
  <c r="M956" i="39" s="1"/>
  <c r="N956" i="39" s="1"/>
  <c r="K2530" i="39"/>
  <c r="O2306" i="39"/>
  <c r="J2306" i="39"/>
  <c r="O1378" i="39"/>
  <c r="J1378" i="39"/>
  <c r="I1407" i="39"/>
  <c r="O1105" i="39"/>
  <c r="J1105" i="39"/>
  <c r="O630" i="39"/>
  <c r="J630" i="39"/>
  <c r="I631" i="39"/>
  <c r="K1680" i="39"/>
  <c r="K1681" i="39"/>
  <c r="K1373" i="39"/>
  <c r="I1098" i="39"/>
  <c r="K1321" i="39"/>
  <c r="K629" i="39"/>
  <c r="K2546" i="39"/>
  <c r="O2507" i="39"/>
  <c r="J2507" i="39"/>
  <c r="I2508" i="39"/>
  <c r="O2394" i="39"/>
  <c r="J2394" i="39"/>
  <c r="I2395" i="39"/>
  <c r="I878" i="39"/>
  <c r="J2580" i="39"/>
  <c r="I2581" i="39"/>
  <c r="I2445" i="39"/>
  <c r="I2427" i="39"/>
  <c r="O2324" i="39"/>
  <c r="P2324" i="39" s="1"/>
  <c r="Q2252" i="39"/>
  <c r="R2253" i="39"/>
  <c r="Q1888" i="39"/>
  <c r="R1889" i="39"/>
  <c r="R1565" i="39"/>
  <c r="Q1564" i="39"/>
  <c r="R1432" i="39"/>
  <c r="Q1431" i="39"/>
  <c r="O938" i="39"/>
  <c r="J938" i="39"/>
  <c r="J774" i="39"/>
  <c r="I775" i="39"/>
  <c r="I2307" i="39"/>
  <c r="O1446" i="39"/>
  <c r="O1445" i="39" s="1"/>
  <c r="O1444" i="39" s="1"/>
  <c r="P1444" i="39" s="1"/>
  <c r="J1446" i="39"/>
  <c r="K1543" i="39"/>
  <c r="T2328" i="39"/>
  <c r="S2328" i="39"/>
  <c r="K2328" i="39"/>
  <c r="K2332" i="39"/>
  <c r="K1293" i="39"/>
  <c r="O753" i="39"/>
  <c r="O752" i="39" s="1"/>
  <c r="O751" i="39" s="1"/>
  <c r="P751" i="39" s="1"/>
  <c r="J753" i="39"/>
  <c r="K1573" i="39"/>
  <c r="O1326" i="39"/>
  <c r="J1326" i="39"/>
  <c r="K762" i="39"/>
  <c r="K778" i="39"/>
  <c r="K1476" i="39"/>
  <c r="O1578" i="39"/>
  <c r="J1578" i="39"/>
  <c r="I1579" i="39"/>
  <c r="O1285" i="39"/>
  <c r="O1284" i="39" s="1"/>
  <c r="O1283" i="39" s="1"/>
  <c r="P1283" i="39" s="1"/>
  <c r="J1285" i="39"/>
  <c r="O2487" i="39"/>
  <c r="J2487" i="39"/>
  <c r="I923" i="39"/>
  <c r="O2548" i="39"/>
  <c r="J2548" i="39"/>
  <c r="K2512" i="39"/>
  <c r="K2356" i="39"/>
  <c r="O2312" i="39"/>
  <c r="J2312" i="39"/>
  <c r="I2313" i="39"/>
  <c r="O2585" i="39"/>
  <c r="J2585" i="39"/>
  <c r="O589" i="39"/>
  <c r="J589" i="39"/>
  <c r="K1405" i="39"/>
  <c r="O1546" i="39"/>
  <c r="J1546" i="39"/>
  <c r="K1457" i="39"/>
  <c r="K1147" i="39"/>
  <c r="K1454" i="39"/>
  <c r="K2448" i="39"/>
  <c r="K1277" i="39"/>
  <c r="O1362" i="39"/>
  <c r="O1361" i="39" s="1"/>
  <c r="P1361" i="39" s="1"/>
  <c r="J1362" i="39"/>
  <c r="O1379" i="39"/>
  <c r="J1379" i="39"/>
  <c r="I1380" i="39"/>
  <c r="O1242" i="39"/>
  <c r="J1242" i="39"/>
  <c r="J1585" i="39"/>
  <c r="I1586" i="39"/>
  <c r="K1204" i="39"/>
  <c r="K729" i="39"/>
  <c r="O1035" i="39"/>
  <c r="J1035" i="39"/>
  <c r="I1036" i="39"/>
  <c r="O2420" i="39"/>
  <c r="J2420" i="39"/>
  <c r="I2421" i="39"/>
  <c r="K1532" i="39"/>
  <c r="J1313" i="39"/>
  <c r="O1313" i="39"/>
  <c r="O1312" i="39" s="1"/>
  <c r="P1312" i="39" s="1"/>
  <c r="K1497" i="39"/>
  <c r="K933" i="39"/>
  <c r="K869" i="39"/>
  <c r="K1264" i="39"/>
  <c r="K639" i="39"/>
  <c r="K836" i="39"/>
  <c r="O564" i="39"/>
  <c r="J564" i="39"/>
  <c r="I565" i="39"/>
  <c r="O2436" i="39"/>
  <c r="J2436" i="39"/>
  <c r="I2437" i="39"/>
  <c r="K1278" i="39"/>
  <c r="O1150" i="39"/>
  <c r="J1150" i="39"/>
  <c r="I1151" i="39"/>
  <c r="O1276" i="39"/>
  <c r="O1275" i="39" s="1"/>
  <c r="O1274" i="39" s="1"/>
  <c r="P1274" i="39" s="1"/>
  <c r="J1276" i="39"/>
  <c r="O838" i="39"/>
  <c r="J838" i="39"/>
  <c r="I839" i="39"/>
  <c r="K1055" i="39"/>
  <c r="R1072" i="39"/>
  <c r="Q1071" i="39"/>
  <c r="K2331" i="39"/>
  <c r="O1526" i="39"/>
  <c r="J1526" i="39"/>
  <c r="O1169" i="39"/>
  <c r="J1169" i="39"/>
  <c r="R744" i="39"/>
  <c r="Q743" i="39"/>
  <c r="K908" i="39"/>
  <c r="L1364" i="39"/>
  <c r="M1364" i="39" s="1"/>
  <c r="N1364" i="39" s="1"/>
  <c r="Q2412" i="39"/>
  <c r="R2413" i="39"/>
  <c r="Q1802" i="39"/>
  <c r="R1803" i="39"/>
  <c r="O1567" i="39"/>
  <c r="J1567" i="39"/>
  <c r="I1568" i="39"/>
  <c r="R1269" i="39"/>
  <c r="Q1268" i="39"/>
  <c r="K789" i="39"/>
  <c r="K1031" i="39"/>
  <c r="J999" i="39"/>
  <c r="I1000" i="39"/>
  <c r="O2575" i="39"/>
  <c r="J2575" i="39"/>
  <c r="K2493" i="39"/>
  <c r="J2408" i="39"/>
  <c r="R2019" i="39"/>
  <c r="Q2018" i="39"/>
  <c r="J1656" i="39"/>
  <c r="I1657" i="39"/>
  <c r="J1154" i="39"/>
  <c r="I1155" i="39"/>
  <c r="K689" i="39"/>
  <c r="K2484" i="39"/>
  <c r="K2303" i="39"/>
  <c r="K1562" i="39"/>
  <c r="K1625" i="39"/>
  <c r="K1541" i="39"/>
  <c r="K1552" i="39"/>
  <c r="Q1324" i="39"/>
  <c r="R1325" i="39"/>
  <c r="O590" i="39"/>
  <c r="J590" i="39"/>
  <c r="I591" i="39"/>
  <c r="O2494" i="39"/>
  <c r="O2493" i="39" s="1"/>
  <c r="P2493" i="39" s="1"/>
  <c r="J2494" i="39"/>
  <c r="O2419" i="39"/>
  <c r="J2419" i="39"/>
  <c r="R2173" i="39"/>
  <c r="Q2172" i="39"/>
  <c r="J1533" i="39"/>
  <c r="I1534" i="39"/>
  <c r="O874" i="39"/>
  <c r="J874" i="39"/>
  <c r="O790" i="39"/>
  <c r="J790" i="39"/>
  <c r="I791" i="39"/>
  <c r="J1007" i="39"/>
  <c r="I1008" i="39"/>
  <c r="K600" i="39"/>
  <c r="O2557" i="39"/>
  <c r="O2556" i="39" s="1"/>
  <c r="P2556" i="39" s="1"/>
  <c r="J2557" i="39"/>
  <c r="K2391" i="39"/>
  <c r="S2329" i="39"/>
  <c r="S2330" i="39" s="1"/>
  <c r="S2331" i="39" s="1"/>
  <c r="S2332" i="39" s="1"/>
  <c r="K2329" i="39"/>
  <c r="T2329" i="39"/>
  <c r="T2330" i="39" s="1"/>
  <c r="T2331" i="39" s="1"/>
  <c r="T2332" i="39" s="1"/>
  <c r="J1388" i="39"/>
  <c r="I1389" i="39"/>
  <c r="O1315" i="39"/>
  <c r="J1315" i="39"/>
  <c r="I1316" i="39"/>
  <c r="O1218" i="39"/>
  <c r="J1218" i="39"/>
  <c r="O894" i="39"/>
  <c r="J894" i="39"/>
  <c r="I895" i="39"/>
  <c r="R934" i="39"/>
  <c r="Q933" i="39"/>
  <c r="O598" i="39"/>
  <c r="O597" i="39" s="1"/>
  <c r="P597" i="39" s="1"/>
  <c r="J598" i="39"/>
  <c r="O2574" i="39"/>
  <c r="P2574" i="39" s="1"/>
  <c r="J2574" i="39"/>
  <c r="O2454" i="39"/>
  <c r="J2454" i="39"/>
  <c r="J1374" i="39"/>
  <c r="O1632" i="39"/>
  <c r="J1632" i="39"/>
  <c r="I1633" i="39"/>
  <c r="Q1696" i="39"/>
  <c r="R1697" i="39"/>
  <c r="J1042" i="39"/>
  <c r="R1297" i="39"/>
  <c r="Q1296" i="39"/>
  <c r="O893" i="39"/>
  <c r="J893" i="39"/>
  <c r="O1703" i="39"/>
  <c r="J1703" i="39"/>
  <c r="I1704" i="39"/>
  <c r="K1672" i="39"/>
  <c r="K1387" i="39"/>
  <c r="I1166" i="39"/>
  <c r="R1229" i="39"/>
  <c r="Q1228" i="39"/>
  <c r="K777" i="39"/>
  <c r="K979" i="39"/>
  <c r="K585" i="39"/>
  <c r="K2471" i="39"/>
  <c r="K2418" i="39"/>
  <c r="K1702" i="39"/>
  <c r="K1542" i="39"/>
  <c r="K1286" i="39"/>
  <c r="K1399" i="39"/>
  <c r="K1629" i="39"/>
  <c r="I1243" i="39"/>
  <c r="O1106" i="39"/>
  <c r="J1106" i="39"/>
  <c r="K1017" i="39"/>
  <c r="I1071" i="39"/>
  <c r="O2571" i="39"/>
  <c r="J2571" i="39"/>
  <c r="I2572" i="39"/>
  <c r="K1666" i="39"/>
  <c r="K1669" i="39"/>
  <c r="J1102" i="39"/>
  <c r="I1103" i="39"/>
  <c r="R896" i="39"/>
  <c r="Q895" i="39"/>
  <c r="K2537" i="39"/>
  <c r="O2392" i="39"/>
  <c r="O2391" i="39" s="1"/>
  <c r="P2391" i="39" s="1"/>
  <c r="J2392" i="39"/>
  <c r="O1021" i="39"/>
  <c r="J1021" i="39"/>
  <c r="O909" i="39"/>
  <c r="J909" i="39"/>
  <c r="J678" i="39"/>
  <c r="I679" i="39"/>
  <c r="O2531" i="39"/>
  <c r="J2531" i="39"/>
  <c r="J2416" i="39"/>
  <c r="I2417" i="39"/>
  <c r="K1514" i="39"/>
  <c r="K1322" i="39"/>
  <c r="O1675" i="39"/>
  <c r="J1675" i="39"/>
  <c r="I1676" i="39"/>
  <c r="K1613" i="39"/>
  <c r="O1054" i="39"/>
  <c r="O1053" i="39" s="1"/>
  <c r="O1052" i="39" s="1"/>
  <c r="P1052" i="39" s="1"/>
  <c r="J1054" i="39"/>
  <c r="K1128" i="39"/>
  <c r="K2506" i="39"/>
  <c r="K2462" i="39"/>
  <c r="K2363" i="39"/>
  <c r="K2308" i="39"/>
  <c r="K2305" i="39"/>
  <c r="K1583" i="39"/>
  <c r="K1336" i="39"/>
  <c r="J919" i="39"/>
  <c r="I920" i="39"/>
  <c r="R976" i="39"/>
  <c r="Q975" i="39"/>
  <c r="J731" i="39"/>
  <c r="I732" i="39"/>
  <c r="I907" i="39"/>
  <c r="O2350" i="39"/>
  <c r="J2350" i="39"/>
  <c r="I2351" i="39"/>
  <c r="K1445" i="39"/>
  <c r="K1630" i="39"/>
  <c r="O1293" i="39"/>
  <c r="O1292" i="39" s="1"/>
  <c r="P1292" i="39" s="1"/>
  <c r="K752" i="39"/>
  <c r="O1668" i="39"/>
  <c r="O1667" i="39" s="1"/>
  <c r="O1666" i="39" s="1"/>
  <c r="P1666" i="39" s="1"/>
  <c r="J1668" i="39"/>
  <c r="K1325" i="39"/>
  <c r="O2338" i="39"/>
  <c r="J2338" i="39"/>
  <c r="O1280" i="39"/>
  <c r="J1280" i="39"/>
  <c r="I1281" i="39"/>
  <c r="K936" i="39"/>
  <c r="K1577" i="39"/>
  <c r="K1335" i="39"/>
  <c r="K1284" i="39"/>
  <c r="K856" i="39"/>
  <c r="K2486" i="39"/>
  <c r="O1524" i="39"/>
  <c r="O1523" i="39" s="1"/>
  <c r="O1522" i="39" s="1"/>
  <c r="P1522" i="39" s="1"/>
  <c r="J1524" i="39"/>
  <c r="K2547" i="39"/>
  <c r="I2383" i="39"/>
  <c r="I2297" i="39"/>
  <c r="I959" i="39"/>
  <c r="S2450" i="39"/>
  <c r="S2451" i="39" s="1"/>
  <c r="K2450" i="39"/>
  <c r="K2311" i="39"/>
  <c r="O1589" i="39"/>
  <c r="J1589" i="39"/>
  <c r="I1590" i="39"/>
  <c r="I1003" i="39"/>
  <c r="O709" i="39"/>
  <c r="J709" i="39"/>
  <c r="K2584" i="39"/>
  <c r="I2466" i="39"/>
  <c r="O1684" i="39"/>
  <c r="J1684" i="39"/>
  <c r="I1685" i="39"/>
  <c r="K588" i="39"/>
  <c r="I2339" i="39"/>
  <c r="O1405" i="39"/>
  <c r="O1404" i="39" s="1"/>
  <c r="P1404" i="39" s="1"/>
  <c r="K1545" i="39"/>
  <c r="I1627" i="39"/>
  <c r="K1572" i="39"/>
  <c r="O1652" i="39"/>
  <c r="J1652" i="39"/>
  <c r="I1653" i="39"/>
  <c r="K1576" i="39"/>
  <c r="O1046" i="39"/>
  <c r="J1046" i="39"/>
  <c r="O742" i="39"/>
  <c r="J742" i="39"/>
  <c r="K1283" i="39"/>
  <c r="K1452" i="39"/>
  <c r="K1544" i="39"/>
  <c r="K1324" i="39"/>
  <c r="J930" i="39"/>
  <c r="I931" i="39"/>
  <c r="O882" i="39"/>
  <c r="J882" i="39"/>
  <c r="I883" i="39"/>
  <c r="J834" i="39"/>
  <c r="I835" i="39"/>
  <c r="O694" i="39"/>
  <c r="J694" i="39"/>
  <c r="I695" i="39"/>
  <c r="O642" i="39"/>
  <c r="J642" i="39"/>
  <c r="I643" i="39"/>
  <c r="O2576" i="39"/>
  <c r="J2576" i="39"/>
  <c r="I2577" i="39"/>
  <c r="O1535" i="39"/>
  <c r="J1535" i="39"/>
  <c r="I1536" i="39"/>
  <c r="O1129" i="39"/>
  <c r="J1129" i="39"/>
  <c r="J2520" i="39"/>
  <c r="I2521" i="39"/>
  <c r="O2472" i="39"/>
  <c r="J2472" i="39"/>
  <c r="I2473" i="39"/>
  <c r="J2372" i="39"/>
  <c r="I2373" i="39"/>
  <c r="K1494" i="39"/>
  <c r="K1366" i="39"/>
  <c r="S1671" i="39"/>
  <c r="S1672" i="39" s="1"/>
  <c r="K1671" i="39"/>
  <c r="K1361" i="39"/>
  <c r="O1207" i="39"/>
  <c r="J1207" i="39"/>
  <c r="I1208" i="39"/>
  <c r="O1130" i="39"/>
  <c r="J1130" i="39"/>
  <c r="J1032" i="39"/>
  <c r="K1513" i="39"/>
  <c r="O1553" i="39"/>
  <c r="J1553" i="39"/>
  <c r="O2497" i="39"/>
  <c r="J2497" i="39"/>
  <c r="I2498" i="39"/>
  <c r="O2455" i="39"/>
  <c r="J2455" i="39"/>
  <c r="I2456" i="39"/>
  <c r="O2424" i="39"/>
  <c r="O2423" i="39" s="1"/>
  <c r="P2423" i="39" s="1"/>
  <c r="J2424" i="39"/>
  <c r="K1650" i="39"/>
  <c r="R1525" i="39"/>
  <c r="Q1524" i="39"/>
  <c r="O1157" i="39"/>
  <c r="J1157" i="39"/>
  <c r="J690" i="39"/>
  <c r="I691" i="39"/>
  <c r="Q671" i="39"/>
  <c r="R672" i="39"/>
  <c r="J2502" i="39"/>
  <c r="I2503" i="39"/>
  <c r="K2336" i="39"/>
  <c r="J1614" i="39"/>
  <c r="I1615" i="39"/>
  <c r="O980" i="39"/>
  <c r="J980" i="39"/>
  <c r="O2374" i="39"/>
  <c r="J2374" i="39"/>
  <c r="J974" i="39"/>
  <c r="O734" i="39"/>
  <c r="J734" i="39"/>
  <c r="I735" i="39"/>
  <c r="K1184" i="39"/>
  <c r="O1268" i="39"/>
  <c r="J1268" i="39"/>
  <c r="I1269" i="39"/>
  <c r="K813" i="39"/>
  <c r="K599" i="39"/>
  <c r="K677" i="39"/>
  <c r="R852" i="39"/>
  <c r="Q851" i="39"/>
  <c r="J704" i="39"/>
  <c r="I705" i="39"/>
  <c r="K2569" i="39"/>
  <c r="K2294" i="39"/>
  <c r="K2316" i="39"/>
  <c r="K1404" i="39"/>
  <c r="K1456" i="39"/>
  <c r="K1428" i="39"/>
  <c r="K1475" i="39"/>
  <c r="J1251" i="39"/>
  <c r="I1252" i="39"/>
  <c r="O1018" i="39"/>
  <c r="O1017" i="39" s="1"/>
  <c r="P1017" i="39" s="1"/>
  <c r="J1018" i="39"/>
  <c r="O761" i="39"/>
  <c r="O760" i="39" s="1"/>
  <c r="P760" i="39" s="1"/>
  <c r="J761" i="39"/>
  <c r="J626" i="39"/>
  <c r="I627" i="39"/>
  <c r="J1473" i="39"/>
  <c r="I2524" i="39"/>
  <c r="O2412" i="39"/>
  <c r="J2412" i="39"/>
  <c r="I2413" i="39"/>
  <c r="R2092" i="39"/>
  <c r="Q2091" i="39"/>
  <c r="O1517" i="39"/>
  <c r="J1517" i="39"/>
  <c r="I1518" i="39"/>
  <c r="R1353" i="39"/>
  <c r="Q1352" i="39"/>
  <c r="O934" i="39"/>
  <c r="J934" i="39"/>
  <c r="O854" i="39"/>
  <c r="O853" i="39" s="1"/>
  <c r="O852" i="39" s="1"/>
  <c r="P852" i="39" s="1"/>
  <c r="T851" i="39" s="1"/>
  <c r="T852" i="39" s="1"/>
  <c r="T853" i="39" s="1"/>
  <c r="J854" i="39"/>
  <c r="K1188" i="39"/>
  <c r="O1241" i="39"/>
  <c r="J1241" i="39"/>
  <c r="K871" i="39"/>
  <c r="O720" i="39"/>
  <c r="J720" i="39"/>
  <c r="I721" i="39"/>
  <c r="Q2525" i="39"/>
  <c r="R2526" i="39"/>
  <c r="K2302" i="39"/>
  <c r="O1566" i="39"/>
  <c r="J1566" i="39"/>
  <c r="K1616" i="39"/>
  <c r="R1651" i="39"/>
  <c r="Q1650" i="39"/>
  <c r="O1010" i="39"/>
  <c r="J1010" i="39"/>
  <c r="I1011" i="39"/>
  <c r="J890" i="39"/>
  <c r="K1053" i="39"/>
  <c r="K1217" i="39"/>
  <c r="K597" i="39"/>
  <c r="J652" i="39"/>
  <c r="I653" i="39"/>
  <c r="J2452" i="39"/>
  <c r="I2453" i="39"/>
  <c r="O2293" i="39"/>
  <c r="O2292" i="39" s="1"/>
  <c r="P2292" i="39" s="1"/>
  <c r="J2293" i="39"/>
  <c r="R2133" i="39"/>
  <c r="Q2132" i="39"/>
  <c r="O1287" i="39"/>
  <c r="J1287" i="39"/>
  <c r="I1288" i="39"/>
  <c r="J1145" i="39"/>
  <c r="O2586" i="39"/>
  <c r="J2586" i="39"/>
  <c r="I2587" i="39"/>
  <c r="Q2560" i="39"/>
  <c r="R2561" i="39"/>
  <c r="J1185" i="39"/>
  <c r="O937" i="39"/>
  <c r="O936" i="39" s="1"/>
  <c r="O935" i="39" s="1"/>
  <c r="P935" i="39" s="1"/>
  <c r="J937" i="39"/>
  <c r="O873" i="39"/>
  <c r="J873" i="39"/>
  <c r="J666" i="39"/>
  <c r="I667" i="39"/>
  <c r="R569" i="39"/>
  <c r="Q568" i="39"/>
  <c r="K2461" i="39"/>
  <c r="O1314" i="39"/>
  <c r="J1314" i="39"/>
  <c r="J1495" i="39"/>
  <c r="I1496" i="39"/>
  <c r="O1327" i="39"/>
  <c r="J1327" i="39"/>
  <c r="I1328" i="39"/>
  <c r="O837" i="39"/>
  <c r="J837" i="39"/>
  <c r="R1123" i="39"/>
  <c r="Q1122" i="39"/>
  <c r="J2423" i="39"/>
  <c r="K1565" i="39"/>
  <c r="O574" i="39"/>
  <c r="J574" i="39"/>
  <c r="I575" i="39"/>
  <c r="K2556" i="39"/>
  <c r="O2549" i="39"/>
  <c r="J2549" i="39"/>
  <c r="I2550" i="39"/>
  <c r="O2370" i="39"/>
  <c r="J2370" i="39"/>
  <c r="Q1844" i="39"/>
  <c r="R1845" i="39"/>
  <c r="K1365" i="39"/>
  <c r="O1128" i="39"/>
  <c r="P1128" i="39" s="1"/>
  <c r="J2446" i="39"/>
  <c r="I2447" i="39"/>
  <c r="O2358" i="39"/>
  <c r="J2358" i="39"/>
  <c r="O2364" i="39"/>
  <c r="J2364" i="39"/>
  <c r="I2365" i="39"/>
  <c r="O2384" i="39"/>
  <c r="J2384" i="39"/>
  <c r="I2385" i="39"/>
  <c r="R2291" i="39"/>
  <c r="Q2290" i="39"/>
  <c r="R2055" i="39"/>
  <c r="Q2054" i="39"/>
  <c r="O1267" i="39"/>
  <c r="J1267" i="39"/>
  <c r="O1034" i="39"/>
  <c r="J1034" i="39"/>
  <c r="I858" i="39"/>
  <c r="I1033" i="39"/>
  <c r="J810" i="39"/>
  <c r="I811" i="39"/>
  <c r="O741" i="39"/>
  <c r="O740" i="39" s="1"/>
  <c r="O739" i="39" s="1"/>
  <c r="P739" i="39" s="1"/>
  <c r="J741" i="39"/>
  <c r="I1375" i="39"/>
  <c r="S851" i="39"/>
  <c r="S852" i="39" s="1"/>
  <c r="S853" i="39" s="1"/>
  <c r="K851" i="39"/>
  <c r="K2570" i="39"/>
  <c r="K1667" i="39"/>
  <c r="K2337" i="39"/>
  <c r="O1624" i="39"/>
  <c r="O1623" i="39" s="1"/>
  <c r="O1622" i="39" s="1"/>
  <c r="O1621" i="39" s="1"/>
  <c r="P1621" i="39" s="1"/>
  <c r="J1624" i="39"/>
  <c r="K1279" i="39"/>
  <c r="O693" i="39"/>
  <c r="J693" i="39"/>
  <c r="O1368" i="39"/>
  <c r="J1368" i="39"/>
  <c r="K1523" i="39"/>
  <c r="I2488" i="39"/>
  <c r="I2375" i="39"/>
  <c r="K1588" i="39"/>
  <c r="K601" i="39"/>
  <c r="K708" i="39"/>
  <c r="K1683" i="39"/>
  <c r="I1107" i="39"/>
  <c r="R6" i="39"/>
  <c r="Q5" i="39"/>
  <c r="O3" i="39"/>
  <c r="J3" i="39"/>
  <c r="I4" i="39"/>
  <c r="N2" i="39"/>
  <c r="U2" i="39" s="1"/>
  <c r="L1683" i="39" l="1"/>
  <c r="M1683" i="39" s="1"/>
  <c r="N1683" i="39" s="1"/>
  <c r="L601" i="39"/>
  <c r="M601" i="39" s="1"/>
  <c r="N601" i="39" s="1"/>
  <c r="R2056" i="39"/>
  <c r="Q2055" i="39"/>
  <c r="K2446" i="39"/>
  <c r="R1124" i="39"/>
  <c r="Q1123" i="39"/>
  <c r="K1327" i="39"/>
  <c r="L2461" i="39"/>
  <c r="M2461" i="39" s="1"/>
  <c r="N2461" i="39" s="1"/>
  <c r="R2562" i="39"/>
  <c r="Q2561" i="39"/>
  <c r="O2453" i="39"/>
  <c r="O2452" i="39" s="1"/>
  <c r="O2451" i="39" s="1"/>
  <c r="P2451" i="39" s="1"/>
  <c r="T2450" i="39" s="1"/>
  <c r="T2451" i="39" s="1"/>
  <c r="T2452" i="39" s="1"/>
  <c r="J2453" i="39"/>
  <c r="L1616" i="39"/>
  <c r="M1616" i="39" s="1"/>
  <c r="N1616" i="39" s="1"/>
  <c r="L2302" i="39"/>
  <c r="M2302" i="39" s="1"/>
  <c r="N2302" i="39" s="1"/>
  <c r="R2527" i="39"/>
  <c r="Q2526" i="39"/>
  <c r="L871" i="39"/>
  <c r="M871" i="39" s="1"/>
  <c r="N871" i="39" s="1"/>
  <c r="L1188" i="39"/>
  <c r="M1188" i="39" s="1"/>
  <c r="N1188" i="39" s="1"/>
  <c r="K1517" i="39"/>
  <c r="O2413" i="39"/>
  <c r="J2413" i="39"/>
  <c r="I2414" i="39"/>
  <c r="K1473" i="39"/>
  <c r="L2316" i="39"/>
  <c r="M2316" i="39" s="1"/>
  <c r="N2316" i="39" s="1"/>
  <c r="L2569" i="39"/>
  <c r="M2569" i="39" s="1"/>
  <c r="N2569" i="39" s="1"/>
  <c r="K704" i="39"/>
  <c r="L599" i="39"/>
  <c r="M599" i="39" s="1"/>
  <c r="N599" i="39" s="1"/>
  <c r="K1268" i="39"/>
  <c r="K734" i="39"/>
  <c r="K2374" i="39"/>
  <c r="L2336" i="39"/>
  <c r="M2336" i="39" s="1"/>
  <c r="N2336" i="39" s="1"/>
  <c r="R673" i="39"/>
  <c r="Q672" i="39"/>
  <c r="L1650" i="39"/>
  <c r="M1650" i="39" s="1"/>
  <c r="N1650" i="39" s="1"/>
  <c r="O2498" i="39"/>
  <c r="J2498" i="39"/>
  <c r="I2499" i="39"/>
  <c r="K1130" i="39"/>
  <c r="L1494" i="39"/>
  <c r="M1494" i="39" s="1"/>
  <c r="N1494" i="39" s="1"/>
  <c r="O2473" i="39"/>
  <c r="J2473" i="39"/>
  <c r="I2474" i="39"/>
  <c r="K2520" i="39"/>
  <c r="O1536" i="39"/>
  <c r="J1536" i="39"/>
  <c r="I1537" i="39"/>
  <c r="K2576" i="39"/>
  <c r="O835" i="39"/>
  <c r="O834" i="39" s="1"/>
  <c r="O833" i="39" s="1"/>
  <c r="P833" i="39" s="1"/>
  <c r="J835" i="39"/>
  <c r="K882" i="39"/>
  <c r="L1544" i="39"/>
  <c r="M1544" i="39" s="1"/>
  <c r="N1544" i="39" s="1"/>
  <c r="O1685" i="39"/>
  <c r="J1685" i="39"/>
  <c r="I1686" i="39"/>
  <c r="O1590" i="39"/>
  <c r="J1590" i="39"/>
  <c r="I1591" i="39"/>
  <c r="L856" i="39"/>
  <c r="M856" i="39" s="1"/>
  <c r="N856" i="39"/>
  <c r="L1577" i="39"/>
  <c r="M1577" i="39" s="1"/>
  <c r="N1577" i="39" s="1"/>
  <c r="L936" i="39"/>
  <c r="M936" i="39" s="1"/>
  <c r="N936" i="39"/>
  <c r="K2338" i="39"/>
  <c r="L1630" i="39"/>
  <c r="M1630" i="39" s="1"/>
  <c r="N1630" i="39" s="1"/>
  <c r="O907" i="39"/>
  <c r="J907" i="39"/>
  <c r="L2308" i="39"/>
  <c r="M2308" i="39" s="1"/>
  <c r="N2308" i="39" s="1"/>
  <c r="O1676" i="39"/>
  <c r="J1676" i="39"/>
  <c r="I1677" i="39"/>
  <c r="L1322" i="39"/>
  <c r="M1322" i="39" s="1"/>
  <c r="N1322" i="39" s="1"/>
  <c r="K2531" i="39"/>
  <c r="K1102" i="39"/>
  <c r="O2572" i="39"/>
  <c r="J2572" i="39"/>
  <c r="I2573" i="39"/>
  <c r="L1399" i="39"/>
  <c r="M1399" i="39" s="1"/>
  <c r="N1399" i="39" s="1"/>
  <c r="L1702" i="39"/>
  <c r="M1702" i="39" s="1"/>
  <c r="N1702" i="39" s="1"/>
  <c r="L585" i="39"/>
  <c r="M585" i="39" s="1"/>
  <c r="N585" i="39"/>
  <c r="J1166" i="39"/>
  <c r="I1167" i="39"/>
  <c r="L1387" i="39"/>
  <c r="M1387" i="39" s="1"/>
  <c r="N1387" i="39" s="1"/>
  <c r="K1703" i="39"/>
  <c r="R1698" i="39"/>
  <c r="Q1697" i="39"/>
  <c r="K894" i="39"/>
  <c r="O1316" i="39"/>
  <c r="J1316" i="39"/>
  <c r="I1317" i="39"/>
  <c r="K1388" i="39"/>
  <c r="L2329" i="39"/>
  <c r="M2329" i="39" s="1"/>
  <c r="N2329" i="39" s="1"/>
  <c r="K2557" i="39"/>
  <c r="L600" i="39"/>
  <c r="M600" i="39" s="1"/>
  <c r="N600" i="39" s="1"/>
  <c r="K1007" i="39"/>
  <c r="K1533" i="39"/>
  <c r="K2419" i="39"/>
  <c r="O591" i="39"/>
  <c r="J591" i="39"/>
  <c r="I592" i="39"/>
  <c r="L1625" i="39"/>
  <c r="M1625" i="39" s="1"/>
  <c r="N1625" i="39" s="1"/>
  <c r="L2303" i="39"/>
  <c r="M2303" i="39" s="1"/>
  <c r="N2303" i="39" s="1"/>
  <c r="L2484" i="39"/>
  <c r="M2484" i="39" s="1"/>
  <c r="N2484" i="39" s="1"/>
  <c r="L689" i="39"/>
  <c r="M689" i="39" s="1"/>
  <c r="N689" i="39"/>
  <c r="O1155" i="39"/>
  <c r="O1154" i="39" s="1"/>
  <c r="O1153" i="39" s="1"/>
  <c r="P1153" i="39" s="1"/>
  <c r="J1155" i="39"/>
  <c r="K1656" i="39"/>
  <c r="K2408" i="39"/>
  <c r="O1568" i="39"/>
  <c r="J1568" i="39"/>
  <c r="I1569" i="39"/>
  <c r="K1169" i="39"/>
  <c r="O839" i="39"/>
  <c r="J839" i="39"/>
  <c r="I840" i="39"/>
  <c r="L1278" i="39"/>
  <c r="M1278" i="39" s="1"/>
  <c r="N1278" i="39" s="1"/>
  <c r="O565" i="39"/>
  <c r="J565" i="39"/>
  <c r="I566" i="39"/>
  <c r="L1264" i="39"/>
  <c r="M1264" i="39" s="1"/>
  <c r="N1264" i="39" s="1"/>
  <c r="L1532" i="39"/>
  <c r="M1532" i="39" s="1"/>
  <c r="N1532" i="39" s="1"/>
  <c r="O2421" i="39"/>
  <c r="J2421" i="39"/>
  <c r="I2422" i="39"/>
  <c r="K1035" i="39"/>
  <c r="O1586" i="39"/>
  <c r="J1586" i="39"/>
  <c r="K1362" i="39"/>
  <c r="L2448" i="39"/>
  <c r="M2448" i="39" s="1"/>
  <c r="N2448" i="39" s="1"/>
  <c r="L1147" i="39"/>
  <c r="M1147" i="39" s="1"/>
  <c r="N1147" i="39" s="1"/>
  <c r="K2585" i="39"/>
  <c r="L2356" i="39"/>
  <c r="M2356" i="39" s="1"/>
  <c r="N2356" i="39" s="1"/>
  <c r="L2512" i="39"/>
  <c r="M2512" i="39" s="1"/>
  <c r="N2512" i="39" s="1"/>
  <c r="K1285" i="39"/>
  <c r="N778" i="39"/>
  <c r="L778" i="39"/>
  <c r="M778" i="39" s="1"/>
  <c r="L1573" i="39"/>
  <c r="M1573" i="39" s="1"/>
  <c r="N1573" i="39" s="1"/>
  <c r="K753" i="39"/>
  <c r="L2332" i="39"/>
  <c r="M2332" i="39" s="1"/>
  <c r="N2332" i="39" s="1"/>
  <c r="L2328" i="39"/>
  <c r="M2328" i="39" s="1"/>
  <c r="V2328" i="39" s="1"/>
  <c r="V2329" i="39" s="1"/>
  <c r="V2330" i="39" s="1"/>
  <c r="V2331" i="39" s="1"/>
  <c r="V2332" i="39" s="1"/>
  <c r="V2333" i="39" s="1"/>
  <c r="L1543" i="39"/>
  <c r="M1543" i="39" s="1"/>
  <c r="N1543" i="39" s="1"/>
  <c r="O2307" i="39"/>
  <c r="J2307" i="39"/>
  <c r="K938" i="39"/>
  <c r="R2254" i="39"/>
  <c r="Q2253" i="39"/>
  <c r="O2427" i="39"/>
  <c r="J2427" i="39"/>
  <c r="I2428" i="39"/>
  <c r="K2394" i="39"/>
  <c r="N1321" i="39"/>
  <c r="L1321" i="39"/>
  <c r="M1321" i="39" s="1"/>
  <c r="O1098" i="39"/>
  <c r="J1098" i="39"/>
  <c r="I1099" i="39"/>
  <c r="O631" i="39"/>
  <c r="J631" i="39"/>
  <c r="I632" i="39"/>
  <c r="K2306" i="39"/>
  <c r="K1153" i="39"/>
  <c r="L2538" i="39"/>
  <c r="M2538" i="39" s="1"/>
  <c r="N2538" i="39" s="1"/>
  <c r="L571" i="39"/>
  <c r="M571" i="39" s="1"/>
  <c r="N571" i="39" s="1"/>
  <c r="K1406" i="39"/>
  <c r="O657" i="39"/>
  <c r="J657" i="39"/>
  <c r="I658" i="39"/>
  <c r="K2559" i="39"/>
  <c r="O1448" i="39"/>
  <c r="J1448" i="39"/>
  <c r="I1449" i="39"/>
  <c r="L1563" i="39"/>
  <c r="M1563" i="39" s="1"/>
  <c r="N1563" i="39" s="1"/>
  <c r="O609" i="39"/>
  <c r="O608" i="39" s="1"/>
  <c r="P608" i="39" s="1"/>
  <c r="J609" i="39"/>
  <c r="L833" i="39"/>
  <c r="M833" i="39" s="1"/>
  <c r="N833" i="39" s="1"/>
  <c r="L1333" i="39"/>
  <c r="M1333" i="39" s="1"/>
  <c r="N1333" i="39" s="1"/>
  <c r="K1603" i="39"/>
  <c r="O711" i="39"/>
  <c r="J711" i="39"/>
  <c r="I712" i="39"/>
  <c r="K786" i="39"/>
  <c r="L2304" i="39"/>
  <c r="M2304" i="39" s="1"/>
  <c r="N2304" i="39" s="1"/>
  <c r="K1617" i="39"/>
  <c r="O2529" i="39"/>
  <c r="J2529" i="39"/>
  <c r="J823" i="39"/>
  <c r="I824" i="39"/>
  <c r="L1515" i="39"/>
  <c r="M1515" i="39" s="1"/>
  <c r="N1515" i="39" s="1"/>
  <c r="K2317" i="39"/>
  <c r="K1165" i="39"/>
  <c r="K586" i="39"/>
  <c r="K906" i="39"/>
  <c r="K1390" i="39"/>
  <c r="K1205" i="39"/>
  <c r="L1274" i="39"/>
  <c r="M1274" i="39" s="1"/>
  <c r="N1274" i="39" s="1"/>
  <c r="K1455" i="39"/>
  <c r="K2357" i="39"/>
  <c r="L1367" i="39"/>
  <c r="M1367" i="39" s="1"/>
  <c r="N1367" i="39" s="1"/>
  <c r="L692" i="39"/>
  <c r="M692" i="39" s="1"/>
  <c r="N692" i="39"/>
  <c r="K779" i="39"/>
  <c r="K1547" i="39"/>
  <c r="L1240" i="39"/>
  <c r="M1240" i="39" s="1"/>
  <c r="N1240" i="39" s="1"/>
  <c r="S2333" i="39"/>
  <c r="K2333" i="39"/>
  <c r="T2333" i="39"/>
  <c r="O681" i="39"/>
  <c r="J681" i="39"/>
  <c r="I682" i="39"/>
  <c r="L2292" i="39"/>
  <c r="M2292" i="39" s="1"/>
  <c r="N2292" i="39" s="1"/>
  <c r="L1312" i="39"/>
  <c r="M1312" i="39" s="1"/>
  <c r="N1312" i="39" s="1"/>
  <c r="K1094" i="39"/>
  <c r="N1386" i="39"/>
  <c r="L1386" i="39"/>
  <c r="M1386" i="39" s="1"/>
  <c r="L2393" i="39"/>
  <c r="M2393" i="39" s="1"/>
  <c r="N2393" i="39" s="1"/>
  <c r="K973" i="39"/>
  <c r="K2296" i="39"/>
  <c r="O2540" i="39"/>
  <c r="J2540" i="39"/>
  <c r="I2541" i="39"/>
  <c r="K1699" i="39"/>
  <c r="L2425" i="39"/>
  <c r="M2425" i="39" s="1"/>
  <c r="N2425" i="39" s="1"/>
  <c r="N757" i="39"/>
  <c r="L757" i="39"/>
  <c r="M757" i="39" s="1"/>
  <c r="O1432" i="39"/>
  <c r="J1432" i="39"/>
  <c r="I1433" i="39"/>
  <c r="L1631" i="39"/>
  <c r="M1631" i="39" s="1"/>
  <c r="N1631" i="39" s="1"/>
  <c r="O1660" i="39"/>
  <c r="J1660" i="39"/>
  <c r="I1661" i="39"/>
  <c r="L2410" i="39"/>
  <c r="M2410" i="39" s="1"/>
  <c r="N2410" i="39" s="1"/>
  <c r="O1370" i="39"/>
  <c r="J1370" i="39"/>
  <c r="I1371" i="39"/>
  <c r="O1256" i="39"/>
  <c r="J1256" i="39"/>
  <c r="I1257" i="39"/>
  <c r="K998" i="39"/>
  <c r="K1266" i="39"/>
  <c r="K954" i="39"/>
  <c r="R807" i="39"/>
  <c r="Q806" i="39"/>
  <c r="O827" i="39"/>
  <c r="J827" i="39"/>
  <c r="I828" i="39"/>
  <c r="K1186" i="39"/>
  <c r="Q2451" i="39"/>
  <c r="R2452" i="39"/>
  <c r="L2463" i="39"/>
  <c r="M2463" i="39" s="1"/>
  <c r="N2463" i="39" s="1"/>
  <c r="L756" i="39"/>
  <c r="M756" i="39" s="1"/>
  <c r="N756" i="39" s="1"/>
  <c r="J1396" i="39"/>
  <c r="I1397" i="39"/>
  <c r="K1647" i="39"/>
  <c r="K2523" i="39"/>
  <c r="L2441" i="39"/>
  <c r="M2441" i="39" s="1"/>
  <c r="N2441" i="39" s="1"/>
  <c r="N1045" i="39"/>
  <c r="L1045" i="39"/>
  <c r="M1045" i="39" s="1"/>
  <c r="K1231" i="39"/>
  <c r="K1294" i="39"/>
  <c r="L2504" i="39"/>
  <c r="M2504" i="39" s="1"/>
  <c r="N2504" i="39" s="1"/>
  <c r="L717" i="39"/>
  <c r="M717" i="39" s="1"/>
  <c r="N717" i="39"/>
  <c r="L739" i="39"/>
  <c r="M739" i="39" s="1"/>
  <c r="N739" i="39" s="1"/>
  <c r="K1226" i="39"/>
  <c r="L2495" i="39"/>
  <c r="M2495" i="39" s="1"/>
  <c r="N2495" i="39" s="1"/>
  <c r="K891" i="39"/>
  <c r="O982" i="39"/>
  <c r="J982" i="39"/>
  <c r="I983" i="39"/>
  <c r="K1170" i="39"/>
  <c r="S2371" i="39"/>
  <c r="S2372" i="39" s="1"/>
  <c r="K2371" i="39"/>
  <c r="K975" i="39"/>
  <c r="O1528" i="39"/>
  <c r="J1528" i="39"/>
  <c r="I1529" i="39"/>
  <c r="O744" i="39"/>
  <c r="J744" i="39"/>
  <c r="I745" i="39"/>
  <c r="K1554" i="39"/>
  <c r="O1107" i="39"/>
  <c r="J1107" i="39"/>
  <c r="I1108" i="39"/>
  <c r="L708" i="39"/>
  <c r="M708" i="39" s="1"/>
  <c r="N708" i="39"/>
  <c r="L1279" i="39"/>
  <c r="M1279" i="39" s="1"/>
  <c r="N1279" i="39" s="1"/>
  <c r="L2570" i="39"/>
  <c r="M2570" i="39" s="1"/>
  <c r="N2570" i="39" s="1"/>
  <c r="L851" i="39"/>
  <c r="M851" i="39" s="1"/>
  <c r="V851" i="39" s="1"/>
  <c r="V852" i="39" s="1"/>
  <c r="V853" i="39" s="1"/>
  <c r="V854" i="39" s="1"/>
  <c r="V855" i="39" s="1"/>
  <c r="V856" i="39" s="1"/>
  <c r="V857" i="39" s="1"/>
  <c r="O1033" i="39"/>
  <c r="O1032" i="39" s="1"/>
  <c r="O1031" i="39" s="1"/>
  <c r="P1031" i="39" s="1"/>
  <c r="J1033" i="39"/>
  <c r="K1267" i="39"/>
  <c r="K2384" i="39"/>
  <c r="K652" i="39"/>
  <c r="K1010" i="39"/>
  <c r="L1588" i="39"/>
  <c r="M1588" i="39" s="1"/>
  <c r="N1588" i="39" s="1"/>
  <c r="O2375" i="39"/>
  <c r="J2375" i="39"/>
  <c r="I2376" i="39"/>
  <c r="K1368" i="39"/>
  <c r="L1667" i="39"/>
  <c r="M1667" i="39" s="1"/>
  <c r="N1667" i="39" s="1"/>
  <c r="J811" i="39"/>
  <c r="I812" i="39"/>
  <c r="O858" i="39"/>
  <c r="J858" i="39"/>
  <c r="I859" i="39"/>
  <c r="K2358" i="39"/>
  <c r="L1365" i="39"/>
  <c r="M1365" i="39" s="1"/>
  <c r="N1365" i="39" s="1"/>
  <c r="R1846" i="39"/>
  <c r="Q1845" i="39"/>
  <c r="O2550" i="39"/>
  <c r="J2550" i="39"/>
  <c r="I2551" i="39"/>
  <c r="O575" i="39"/>
  <c r="J575" i="39"/>
  <c r="I576" i="39"/>
  <c r="L1565" i="39"/>
  <c r="M1565" i="39" s="1"/>
  <c r="N1565" i="39" s="1"/>
  <c r="K2423" i="39"/>
  <c r="K837" i="39"/>
  <c r="K1314" i="39"/>
  <c r="R570" i="39"/>
  <c r="Q569" i="39"/>
  <c r="K873" i="39"/>
  <c r="O1288" i="39"/>
  <c r="J1288" i="39"/>
  <c r="I1289" i="39"/>
  <c r="R2134" i="39"/>
  <c r="Q2133" i="39"/>
  <c r="S2452" i="39"/>
  <c r="K2452" i="39"/>
  <c r="K890" i="39"/>
  <c r="K1566" i="39"/>
  <c r="S854" i="39"/>
  <c r="S855" i="39" s="1"/>
  <c r="S856" i="39" s="1"/>
  <c r="K854" i="39"/>
  <c r="T854" i="39"/>
  <c r="T855" i="39" s="1"/>
  <c r="T856" i="39" s="1"/>
  <c r="T857" i="39" s="1"/>
  <c r="K2412" i="39"/>
  <c r="K761" i="39"/>
  <c r="J1252" i="39"/>
  <c r="I1253" i="39"/>
  <c r="L677" i="39"/>
  <c r="M677" i="39" s="1"/>
  <c r="N677" i="39" s="1"/>
  <c r="O1615" i="39"/>
  <c r="J1615" i="39"/>
  <c r="O2503" i="39"/>
  <c r="O2502" i="39" s="1"/>
  <c r="P2502" i="39" s="1"/>
  <c r="J2503" i="39"/>
  <c r="R1526" i="39"/>
  <c r="Q1525" i="39"/>
  <c r="O2456" i="39"/>
  <c r="J2456" i="39"/>
  <c r="I2457" i="39"/>
  <c r="K2497" i="39"/>
  <c r="L1671" i="39"/>
  <c r="M1671" i="39" s="1"/>
  <c r="V1671" i="39" s="1"/>
  <c r="V1672" i="39" s="1"/>
  <c r="V1673" i="39" s="1"/>
  <c r="V1674" i="39" s="1"/>
  <c r="V1675" i="39" s="1"/>
  <c r="O2373" i="39"/>
  <c r="O2372" i="39" s="1"/>
  <c r="P2372" i="39" s="1"/>
  <c r="T2371" i="39" s="1"/>
  <c r="T2372" i="39" s="1"/>
  <c r="J2373" i="39"/>
  <c r="K2472" i="39"/>
  <c r="K1535" i="39"/>
  <c r="O695" i="39"/>
  <c r="J695" i="39"/>
  <c r="I696" i="39"/>
  <c r="K834" i="39"/>
  <c r="L1452" i="39"/>
  <c r="M1452" i="39" s="1"/>
  <c r="N1452" i="39" s="1"/>
  <c r="K742" i="39"/>
  <c r="L1545" i="39"/>
  <c r="M1545" i="39" s="1"/>
  <c r="N1545" i="39" s="1"/>
  <c r="L588" i="39"/>
  <c r="M588" i="39" s="1"/>
  <c r="N588" i="39"/>
  <c r="K1684" i="39"/>
  <c r="K709" i="39"/>
  <c r="K1589" i="39"/>
  <c r="O959" i="39"/>
  <c r="J959" i="39"/>
  <c r="I960" i="39"/>
  <c r="K1524" i="39"/>
  <c r="L1335" i="39"/>
  <c r="M1335" i="39" s="1"/>
  <c r="N1335" i="39" s="1"/>
  <c r="O1281" i="39"/>
  <c r="J1281" i="39"/>
  <c r="I1282" i="39"/>
  <c r="O2351" i="39"/>
  <c r="J2351" i="39"/>
  <c r="I2352" i="39"/>
  <c r="O732" i="39"/>
  <c r="O731" i="39" s="1"/>
  <c r="O730" i="39" s="1"/>
  <c r="O729" i="39" s="1"/>
  <c r="P729" i="39" s="1"/>
  <c r="J732" i="39"/>
  <c r="R977" i="39"/>
  <c r="Q976" i="39"/>
  <c r="L1583" i="39"/>
  <c r="M1583" i="39" s="1"/>
  <c r="N1583" i="39" s="1"/>
  <c r="L2305" i="39"/>
  <c r="M2305" i="39" s="1"/>
  <c r="N2305" i="39" s="1"/>
  <c r="L2462" i="39"/>
  <c r="M2462" i="39" s="1"/>
  <c r="N2462" i="39" s="1"/>
  <c r="L1128" i="39"/>
  <c r="M1128" i="39" s="1"/>
  <c r="N1128" i="39" s="1"/>
  <c r="K1054" i="39"/>
  <c r="N1613" i="39"/>
  <c r="L1613" i="39"/>
  <c r="M1613" i="39" s="1"/>
  <c r="K1675" i="39"/>
  <c r="O2417" i="39"/>
  <c r="J2417" i="39"/>
  <c r="K909" i="39"/>
  <c r="L1666" i="39"/>
  <c r="M1666" i="39" s="1"/>
  <c r="N1666" i="39" s="1"/>
  <c r="K2571" i="39"/>
  <c r="K1106" i="39"/>
  <c r="R1298" i="39"/>
  <c r="Q1297" i="39"/>
  <c r="K1374" i="39"/>
  <c r="K2574" i="39"/>
  <c r="S1315" i="39"/>
  <c r="K1315" i="39"/>
  <c r="T1315" i="39"/>
  <c r="K874" i="39"/>
  <c r="K590" i="39"/>
  <c r="K1154" i="39"/>
  <c r="O1000" i="39"/>
  <c r="J1000" i="39"/>
  <c r="K1567" i="39"/>
  <c r="Q2413" i="39"/>
  <c r="R2414" i="39"/>
  <c r="K838" i="39"/>
  <c r="O1151" i="39"/>
  <c r="J1151" i="39"/>
  <c r="I1152" i="39"/>
  <c r="O2437" i="39"/>
  <c r="J2437" i="39"/>
  <c r="I2438" i="39"/>
  <c r="V564" i="39"/>
  <c r="U564" i="39"/>
  <c r="S564" i="39"/>
  <c r="K564" i="39"/>
  <c r="N933" i="39"/>
  <c r="L933" i="39"/>
  <c r="M933" i="39" s="1"/>
  <c r="L1497" i="39"/>
  <c r="M1497" i="39" s="1"/>
  <c r="N1497" i="39" s="1"/>
  <c r="K2420" i="39"/>
  <c r="K1585" i="39"/>
  <c r="O1380" i="39"/>
  <c r="J1380" i="39"/>
  <c r="I1381" i="39"/>
  <c r="O923" i="39"/>
  <c r="J923" i="39"/>
  <c r="I924" i="39"/>
  <c r="L2309" i="39"/>
  <c r="M2309" i="39" s="1"/>
  <c r="N2309" i="39" s="1"/>
  <c r="K1326" i="39"/>
  <c r="J775" i="39"/>
  <c r="I776" i="39"/>
  <c r="R1566" i="39"/>
  <c r="Q1565" i="39"/>
  <c r="O2445" i="39"/>
  <c r="J2445" i="39"/>
  <c r="J878" i="39"/>
  <c r="I879" i="39"/>
  <c r="L2546" i="39"/>
  <c r="M2546" i="39" s="1"/>
  <c r="N2546" i="39" s="1"/>
  <c r="L1373" i="39"/>
  <c r="M1373" i="39" s="1"/>
  <c r="N1373" i="39" s="1"/>
  <c r="L1680" i="39"/>
  <c r="M1680" i="39" s="1"/>
  <c r="N1680" i="39" s="1"/>
  <c r="K630" i="39"/>
  <c r="O1407" i="39"/>
  <c r="J1407" i="39"/>
  <c r="I1408" i="39"/>
  <c r="R1092" i="39"/>
  <c r="Q1091" i="39"/>
  <c r="L669" i="39"/>
  <c r="M669" i="39" s="1"/>
  <c r="N669" i="39" s="1"/>
  <c r="K922" i="39"/>
  <c r="N1239" i="39"/>
  <c r="L1239" i="39"/>
  <c r="M1239" i="39" s="1"/>
  <c r="J1601" i="39"/>
  <c r="I1602" i="39"/>
  <c r="L2335" i="39"/>
  <c r="M2335" i="39" s="1"/>
  <c r="N2335" i="39" s="1"/>
  <c r="L2355" i="39"/>
  <c r="M2355" i="39" s="1"/>
  <c r="N2355" i="39" s="1"/>
  <c r="K656" i="39"/>
  <c r="L1156" i="39"/>
  <c r="M1156" i="39" s="1"/>
  <c r="N1156" i="39" s="1"/>
  <c r="K1673" i="39"/>
  <c r="S1673" i="39"/>
  <c r="S1674" i="39" s="1"/>
  <c r="S1675" i="39" s="1"/>
  <c r="T1673" i="39"/>
  <c r="T1674" i="39" s="1"/>
  <c r="T1675" i="39" s="1"/>
  <c r="O671" i="39"/>
  <c r="J671" i="39"/>
  <c r="I672" i="39"/>
  <c r="K1447" i="39"/>
  <c r="L1292" i="39"/>
  <c r="M1292" i="39" s="1"/>
  <c r="N1292" i="39" s="1"/>
  <c r="L1622" i="39"/>
  <c r="M1622" i="39" s="1"/>
  <c r="N1622" i="39" s="1"/>
  <c r="L2583" i="39"/>
  <c r="M2583" i="39" s="1"/>
  <c r="N2583" i="39" s="1"/>
  <c r="K608" i="39"/>
  <c r="O1078" i="39"/>
  <c r="J1078" i="39"/>
  <c r="I1079" i="39"/>
  <c r="R1762" i="39"/>
  <c r="Q1761" i="39"/>
  <c r="O603" i="39"/>
  <c r="J603" i="39"/>
  <c r="I604" i="39"/>
  <c r="K710" i="39"/>
  <c r="R709" i="39"/>
  <c r="Q708" i="39"/>
  <c r="O1190" i="39"/>
  <c r="J1190" i="39"/>
  <c r="I1191" i="39"/>
  <c r="K2528" i="39"/>
  <c r="L2568" i="39"/>
  <c r="M2568" i="39" s="1"/>
  <c r="N2568" i="39" s="1"/>
  <c r="O1044" i="39"/>
  <c r="O1043" i="39" s="1"/>
  <c r="O1042" i="39" s="1"/>
  <c r="P1042" i="39" s="1"/>
  <c r="J1044" i="39"/>
  <c r="K822" i="39"/>
  <c r="O906" i="39"/>
  <c r="O905" i="39" s="1"/>
  <c r="P905" i="39" s="1"/>
  <c r="K1584" i="39"/>
  <c r="O1619" i="39"/>
  <c r="J1619" i="39"/>
  <c r="I1620" i="39"/>
  <c r="R2373" i="39"/>
  <c r="Q2372" i="39"/>
  <c r="L1564" i="39"/>
  <c r="M1564" i="39" s="1"/>
  <c r="N1564" i="39" s="1"/>
  <c r="O1459" i="39"/>
  <c r="J1459" i="39"/>
  <c r="I1460" i="39"/>
  <c r="L1323" i="39"/>
  <c r="M1323" i="39" s="1"/>
  <c r="N1323" i="39" s="1"/>
  <c r="O2514" i="39"/>
  <c r="J2514" i="39"/>
  <c r="I2515" i="39"/>
  <c r="L1453" i="39"/>
  <c r="M1453" i="39" s="1"/>
  <c r="N1453" i="39" s="1"/>
  <c r="N1623" i="39"/>
  <c r="L1623" i="39"/>
  <c r="M1623" i="39" s="1"/>
  <c r="O955" i="39"/>
  <c r="J955" i="39"/>
  <c r="K680" i="39"/>
  <c r="K1002" i="39"/>
  <c r="L2324" i="39"/>
  <c r="M2324" i="39" s="1"/>
  <c r="N2324" i="39" s="1"/>
  <c r="O641" i="39"/>
  <c r="J641" i="39"/>
  <c r="L880" i="39"/>
  <c r="M880" i="39" s="1"/>
  <c r="N880" i="39"/>
  <c r="L1144" i="39"/>
  <c r="M1144" i="39" s="1"/>
  <c r="N1144" i="39" s="1"/>
  <c r="K958" i="39"/>
  <c r="L1674" i="39"/>
  <c r="M1674" i="39" s="1"/>
  <c r="N1674" i="39" s="1"/>
  <c r="L2346" i="39"/>
  <c r="M2346" i="39" s="1"/>
  <c r="N2346" i="39" s="1"/>
  <c r="L2464" i="39"/>
  <c r="M2464" i="39" s="1"/>
  <c r="N2464" i="39" s="1"/>
  <c r="R1390" i="39"/>
  <c r="Q1389" i="39"/>
  <c r="K2539" i="39"/>
  <c r="N1001" i="39"/>
  <c r="L1001" i="39"/>
  <c r="M1001" i="39" s="1"/>
  <c r="L1337" i="39"/>
  <c r="M1337" i="39" s="1"/>
  <c r="N1337" i="39" s="1"/>
  <c r="O1146" i="39"/>
  <c r="O1145" i="39" s="1"/>
  <c r="O1144" i="39" s="1"/>
  <c r="P1144" i="39" s="1"/>
  <c r="J1146" i="39"/>
  <c r="L2469" i="39"/>
  <c r="M2469" i="39" s="1"/>
  <c r="N2469" i="39" s="1"/>
  <c r="L2558" i="39"/>
  <c r="M2558" i="39" s="1"/>
  <c r="N2558" i="39" s="1"/>
  <c r="K1431" i="39"/>
  <c r="L1254" i="39"/>
  <c r="M1254" i="39" s="1"/>
  <c r="N1254" i="39" s="1"/>
  <c r="K1659" i="39"/>
  <c r="O2511" i="39"/>
  <c r="O2510" i="39" s="1"/>
  <c r="P2510" i="39" s="1"/>
  <c r="J2511" i="39"/>
  <c r="R779" i="39"/>
  <c r="Q778" i="39"/>
  <c r="K1369" i="39"/>
  <c r="J1067" i="39"/>
  <c r="I1068" i="39"/>
  <c r="K1255" i="39"/>
  <c r="K881" i="39"/>
  <c r="O954" i="39"/>
  <c r="O953" i="39" s="1"/>
  <c r="P953" i="39" s="1"/>
  <c r="R1932" i="39"/>
  <c r="Q1931" i="39"/>
  <c r="K2435" i="39"/>
  <c r="O1238" i="39"/>
  <c r="O1237" i="39" s="1"/>
  <c r="O1236" i="39" s="1"/>
  <c r="P1236" i="39" s="1"/>
  <c r="J1238" i="39"/>
  <c r="L1516" i="39"/>
  <c r="M1516" i="39" s="1"/>
  <c r="N1516" i="39"/>
  <c r="K826" i="39"/>
  <c r="K2426" i="39"/>
  <c r="O759" i="39"/>
  <c r="J759" i="39"/>
  <c r="K1395" i="39"/>
  <c r="K849" i="39"/>
  <c r="L2327" i="39"/>
  <c r="M2327" i="39" s="1"/>
  <c r="V2327" i="39" s="1"/>
  <c r="L2434" i="39"/>
  <c r="M2434" i="39" s="1"/>
  <c r="N2434" i="39" s="1"/>
  <c r="L733" i="39"/>
  <c r="M733" i="39" s="1"/>
  <c r="N733" i="39" s="1"/>
  <c r="L872" i="39"/>
  <c r="M872" i="39" s="1"/>
  <c r="N872" i="39" s="1"/>
  <c r="O911" i="39"/>
  <c r="J911" i="39"/>
  <c r="I912" i="39"/>
  <c r="K981" i="39"/>
  <c r="O940" i="39"/>
  <c r="J940" i="39"/>
  <c r="I941" i="39"/>
  <c r="O1023" i="39"/>
  <c r="J1023" i="39"/>
  <c r="I1024" i="39"/>
  <c r="O1220" i="39"/>
  <c r="J1220" i="39"/>
  <c r="I1221" i="39"/>
  <c r="K1527" i="39"/>
  <c r="K743" i="39"/>
  <c r="O2360" i="39"/>
  <c r="J2360" i="39"/>
  <c r="K1019" i="39"/>
  <c r="O1159" i="39"/>
  <c r="J1159" i="39"/>
  <c r="I1160" i="39"/>
  <c r="L1523" i="39"/>
  <c r="M1523" i="39" s="1"/>
  <c r="N1523" i="39" s="1"/>
  <c r="J1375" i="39"/>
  <c r="I1376" i="39"/>
  <c r="K1034" i="39"/>
  <c r="R2292" i="39"/>
  <c r="Q2291" i="39"/>
  <c r="O2365" i="39"/>
  <c r="J2365" i="39"/>
  <c r="I2366" i="39"/>
  <c r="L2556" i="39"/>
  <c r="M2556" i="39" s="1"/>
  <c r="N2556" i="39" s="1"/>
  <c r="J667" i="39"/>
  <c r="I668" i="39"/>
  <c r="K1145" i="39"/>
  <c r="K2293" i="39"/>
  <c r="K1241" i="39"/>
  <c r="R1354" i="39"/>
  <c r="Q1353" i="39"/>
  <c r="J627" i="39"/>
  <c r="I628" i="39"/>
  <c r="K1251" i="39"/>
  <c r="L1428" i="39"/>
  <c r="M1428" i="39" s="1"/>
  <c r="N1428" i="39" s="1"/>
  <c r="L2294" i="39"/>
  <c r="M2294" i="39" s="1"/>
  <c r="N2294" i="39" s="1"/>
  <c r="L1184" i="39"/>
  <c r="M1184" i="39" s="1"/>
  <c r="N1184" i="39" s="1"/>
  <c r="K974" i="39"/>
  <c r="K1614" i="39"/>
  <c r="K2502" i="39"/>
  <c r="O691" i="39"/>
  <c r="O690" i="39" s="1"/>
  <c r="O689" i="39" s="1"/>
  <c r="P689" i="39" s="1"/>
  <c r="J691" i="39"/>
  <c r="K1157" i="39"/>
  <c r="K2455" i="39"/>
  <c r="L1513" i="39"/>
  <c r="M1513" i="39" s="1"/>
  <c r="N1513" i="39" s="1"/>
  <c r="K1032" i="39"/>
  <c r="O1208" i="39"/>
  <c r="J1208" i="39"/>
  <c r="I1209" i="39"/>
  <c r="L1361" i="39"/>
  <c r="M1361" i="39" s="1"/>
  <c r="N1361" i="39" s="1"/>
  <c r="K2372" i="39"/>
  <c r="K1129" i="39"/>
  <c r="O643" i="39"/>
  <c r="J643" i="39"/>
  <c r="I644" i="39"/>
  <c r="K694" i="39"/>
  <c r="J931" i="39"/>
  <c r="I932" i="39"/>
  <c r="O1653" i="39"/>
  <c r="J1653" i="39"/>
  <c r="I1654" i="39"/>
  <c r="L1572" i="39"/>
  <c r="M1572" i="39" s="1"/>
  <c r="N1572" i="39" s="1"/>
  <c r="O2339" i="39"/>
  <c r="J2339" i="39"/>
  <c r="I2340" i="39"/>
  <c r="L2311" i="39"/>
  <c r="M2311" i="39" s="1"/>
  <c r="N2311" i="39" s="1"/>
  <c r="O2297" i="39"/>
  <c r="J2297" i="39"/>
  <c r="I2298" i="39"/>
  <c r="L2486" i="39"/>
  <c r="M2486" i="39" s="1"/>
  <c r="N2486" i="39" s="1"/>
  <c r="L1284" i="39"/>
  <c r="M1284" i="39" s="1"/>
  <c r="N1284" i="39" s="1"/>
  <c r="K1280" i="39"/>
  <c r="L1325" i="39"/>
  <c r="M1325" i="39" s="1"/>
  <c r="N1325" i="39" s="1"/>
  <c r="L752" i="39"/>
  <c r="M752" i="39" s="1"/>
  <c r="N752" i="39"/>
  <c r="L1445" i="39"/>
  <c r="M1445" i="39" s="1"/>
  <c r="N1445" i="39" s="1"/>
  <c r="K2350" i="39"/>
  <c r="K731" i="39"/>
  <c r="J920" i="39"/>
  <c r="I921" i="39"/>
  <c r="L1336" i="39"/>
  <c r="M1336" i="39" s="1"/>
  <c r="N1336" i="39" s="1"/>
  <c r="L2363" i="39"/>
  <c r="M2363" i="39" s="1"/>
  <c r="N2363" i="39" s="1"/>
  <c r="L2506" i="39"/>
  <c r="M2506" i="39" s="1"/>
  <c r="N2506" i="39" s="1"/>
  <c r="L1514" i="39"/>
  <c r="M1514" i="39" s="1"/>
  <c r="N1514" i="39" s="1"/>
  <c r="K2416" i="39"/>
  <c r="O679" i="39"/>
  <c r="O678" i="39" s="1"/>
  <c r="O677" i="39" s="1"/>
  <c r="P677" i="39" s="1"/>
  <c r="J679" i="39"/>
  <c r="K2392" i="39"/>
  <c r="L2537" i="39"/>
  <c r="M2537" i="39" s="1"/>
  <c r="N2537" i="39"/>
  <c r="R897" i="39"/>
  <c r="Q896" i="39"/>
  <c r="L1669" i="39"/>
  <c r="M1669" i="39" s="1"/>
  <c r="N1669" i="39"/>
  <c r="L1017" i="39"/>
  <c r="M1017" i="39" s="1"/>
  <c r="N1017" i="39" s="1"/>
  <c r="L1629" i="39"/>
  <c r="M1629" i="39" s="1"/>
  <c r="N1629" i="39" s="1"/>
  <c r="L2418" i="39"/>
  <c r="M2418" i="39" s="1"/>
  <c r="N2418" i="39" s="1"/>
  <c r="L2471" i="39"/>
  <c r="M2471" i="39" s="1"/>
  <c r="N2471" i="39" s="1"/>
  <c r="N777" i="39"/>
  <c r="L777" i="39"/>
  <c r="M777" i="39" s="1"/>
  <c r="K893" i="39"/>
  <c r="K1042" i="39"/>
  <c r="O1633" i="39"/>
  <c r="J1633" i="39"/>
  <c r="I1634" i="39"/>
  <c r="R935" i="39"/>
  <c r="Q934" i="39"/>
  <c r="K1218" i="39"/>
  <c r="O791" i="39"/>
  <c r="J791" i="39"/>
  <c r="I792" i="39"/>
  <c r="K2494" i="39"/>
  <c r="L1552" i="39"/>
  <c r="M1552" i="39" s="1"/>
  <c r="N1552" i="39" s="1"/>
  <c r="L1541" i="39"/>
  <c r="M1541" i="39" s="1"/>
  <c r="N1541" i="39" s="1"/>
  <c r="N1562" i="39"/>
  <c r="L1562" i="39"/>
  <c r="M1562" i="39" s="1"/>
  <c r="K999" i="39"/>
  <c r="L789" i="39"/>
  <c r="M789" i="39" s="1"/>
  <c r="N789" i="39" s="1"/>
  <c r="L908" i="39"/>
  <c r="M908" i="39" s="1"/>
  <c r="N908" i="39" s="1"/>
  <c r="K1526" i="39"/>
  <c r="R1073" i="39"/>
  <c r="Q1072" i="39"/>
  <c r="L1055" i="39"/>
  <c r="M1055" i="39" s="1"/>
  <c r="N1055" i="39" s="1"/>
  <c r="K1150" i="39"/>
  <c r="K2436" i="39"/>
  <c r="K1313" i="39"/>
  <c r="L1204" i="39"/>
  <c r="M1204" i="39" s="1"/>
  <c r="N1204" i="39" s="1"/>
  <c r="O1585" i="39"/>
  <c r="O1584" i="39" s="1"/>
  <c r="O1583" i="39" s="1"/>
  <c r="P1583" i="39" s="1"/>
  <c r="K1379" i="39"/>
  <c r="L1454" i="39"/>
  <c r="M1454" i="39" s="1"/>
  <c r="N1454" i="39" s="1"/>
  <c r="L1457" i="39"/>
  <c r="M1457" i="39" s="1"/>
  <c r="N1457" i="39" s="1"/>
  <c r="L1405" i="39"/>
  <c r="M1405" i="39" s="1"/>
  <c r="N1405" i="39" s="1"/>
  <c r="K589" i="39"/>
  <c r="O2313" i="39"/>
  <c r="J2313" i="39"/>
  <c r="I2314" i="39"/>
  <c r="K2487" i="39"/>
  <c r="O1579" i="39"/>
  <c r="J1579" i="39"/>
  <c r="I1580" i="39"/>
  <c r="L1476" i="39"/>
  <c r="M1476" i="39" s="1"/>
  <c r="N1476" i="39" s="1"/>
  <c r="L762" i="39"/>
  <c r="M762" i="39" s="1"/>
  <c r="N762" i="39" s="1"/>
  <c r="N1293" i="39"/>
  <c r="L1293" i="39"/>
  <c r="M1293" i="39" s="1"/>
  <c r="K1446" i="39"/>
  <c r="K774" i="39"/>
  <c r="R1890" i="39"/>
  <c r="Q1889" i="39"/>
  <c r="J2581" i="39"/>
  <c r="I2582" i="39"/>
  <c r="O2508" i="39"/>
  <c r="J2508" i="39"/>
  <c r="I2509" i="39"/>
  <c r="K1378" i="39"/>
  <c r="L2530" i="39"/>
  <c r="M2530" i="39" s="1"/>
  <c r="N2530" i="39" s="1"/>
  <c r="K953" i="39"/>
  <c r="R1976" i="39"/>
  <c r="Q1975" i="39"/>
  <c r="L2449" i="39"/>
  <c r="M2449" i="39" s="1"/>
  <c r="N2449" i="39" s="1"/>
  <c r="N957" i="39"/>
  <c r="L957" i="39"/>
  <c r="M957" i="39" s="1"/>
  <c r="K1600" i="39"/>
  <c r="L755" i="39"/>
  <c r="M755" i="39" s="1"/>
  <c r="N755" i="39" s="1"/>
  <c r="R2489" i="39"/>
  <c r="Q2488" i="39"/>
  <c r="O611" i="39"/>
  <c r="J611" i="39"/>
  <c r="I612" i="39"/>
  <c r="K670" i="39"/>
  <c r="L1525" i="39"/>
  <c r="M1525" i="39" s="1"/>
  <c r="N1525" i="39" s="1"/>
  <c r="L2348" i="39"/>
  <c r="M2348" i="39" s="1"/>
  <c r="N2348" i="39" s="1"/>
  <c r="J1550" i="39"/>
  <c r="I1551" i="39"/>
  <c r="K602" i="39"/>
  <c r="K1077" i="39"/>
  <c r="K1189" i="39"/>
  <c r="O2528" i="39"/>
  <c r="P2528" i="39" s="1"/>
  <c r="O1401" i="39"/>
  <c r="J1401" i="39"/>
  <c r="I1402" i="39"/>
  <c r="K1043" i="39"/>
  <c r="N1334" i="39"/>
  <c r="L1334" i="39"/>
  <c r="M1334" i="39" s="1"/>
  <c r="K1097" i="39"/>
  <c r="O1339" i="39"/>
  <c r="J1339" i="39"/>
  <c r="I1340" i="39"/>
  <c r="R2214" i="39"/>
  <c r="Q2213" i="39"/>
  <c r="R589" i="39"/>
  <c r="Q588" i="39"/>
  <c r="K850" i="39"/>
  <c r="O1216" i="39"/>
  <c r="O1215" i="39" s="1"/>
  <c r="O1214" i="39" s="1"/>
  <c r="P1214" i="39" s="1"/>
  <c r="J1216" i="39"/>
  <c r="O2369" i="39"/>
  <c r="O2368" i="39" s="1"/>
  <c r="P2368" i="39" s="1"/>
  <c r="J2369" i="39"/>
  <c r="R633" i="39"/>
  <c r="Q632" i="39"/>
  <c r="K870" i="39"/>
  <c r="K1618" i="39"/>
  <c r="T2444" i="39"/>
  <c r="S2444" i="39"/>
  <c r="K2444" i="39"/>
  <c r="K1148" i="39"/>
  <c r="K1458" i="39"/>
  <c r="K2513" i="39"/>
  <c r="O1478" i="39"/>
  <c r="J1478" i="39"/>
  <c r="I1479" i="39"/>
  <c r="L2442" i="39"/>
  <c r="M2442" i="39" s="1"/>
  <c r="N2442" i="39" s="1"/>
  <c r="O764" i="39"/>
  <c r="J764" i="39"/>
  <c r="I765" i="39"/>
  <c r="O1575" i="39"/>
  <c r="O1574" i="39" s="1"/>
  <c r="O1573" i="39" s="1"/>
  <c r="O1572" i="39" s="1"/>
  <c r="P1572" i="39" s="1"/>
  <c r="J1575" i="39"/>
  <c r="J1075" i="39"/>
  <c r="I1076" i="39"/>
  <c r="L740" i="39"/>
  <c r="M740" i="39" s="1"/>
  <c r="N740" i="39" s="1"/>
  <c r="L2295" i="39"/>
  <c r="M2295" i="39" s="1"/>
  <c r="N2295" i="39"/>
  <c r="L2496" i="39"/>
  <c r="M2496" i="39" s="1"/>
  <c r="N2496" i="39" s="1"/>
  <c r="K640" i="39"/>
  <c r="K1069" i="39"/>
  <c r="K2362" i="39"/>
  <c r="L760" i="39"/>
  <c r="M760" i="39" s="1"/>
  <c r="N760" i="39"/>
  <c r="N905" i="39"/>
  <c r="L905" i="39"/>
  <c r="M905" i="39" s="1"/>
  <c r="L848" i="39"/>
  <c r="M848" i="39" s="1"/>
  <c r="N848" i="39"/>
  <c r="R1606" i="39"/>
  <c r="Q1605" i="39"/>
  <c r="L2451" i="39"/>
  <c r="M2451" i="39" s="1"/>
  <c r="N2451" i="39" s="1"/>
  <c r="K2510" i="39"/>
  <c r="K877" i="39"/>
  <c r="K1066" i="39"/>
  <c r="L1599" i="39"/>
  <c r="M1599" i="39" s="1"/>
  <c r="N1599" i="39" s="1"/>
  <c r="K1070" i="39"/>
  <c r="L2315" i="39"/>
  <c r="M2315" i="39" s="1"/>
  <c r="N2315" i="39" s="1"/>
  <c r="K1074" i="39"/>
  <c r="K1237" i="39"/>
  <c r="L2468" i="39"/>
  <c r="M2468" i="39" s="1"/>
  <c r="N2468" i="39" s="1"/>
  <c r="L2505" i="39"/>
  <c r="M2505" i="39" s="1"/>
  <c r="N2505" i="39" s="1"/>
  <c r="K758" i="39"/>
  <c r="K2465" i="39"/>
  <c r="O1430" i="39"/>
  <c r="O1429" i="39" s="1"/>
  <c r="O1428" i="39" s="1"/>
  <c r="P1428" i="39" s="1"/>
  <c r="J1430" i="39"/>
  <c r="L1020" i="39"/>
  <c r="M1020" i="39" s="1"/>
  <c r="N1020" i="39" s="1"/>
  <c r="O719" i="39"/>
  <c r="O718" i="39" s="1"/>
  <c r="O717" i="39" s="1"/>
  <c r="P717" i="39" s="1"/>
  <c r="J719" i="39"/>
  <c r="L2485" i="39"/>
  <c r="M2485" i="39" s="1"/>
  <c r="N2485" i="39" s="1"/>
  <c r="K1056" i="39"/>
  <c r="N655" i="39"/>
  <c r="L655" i="39"/>
  <c r="M655" i="39" s="1"/>
  <c r="L853" i="39"/>
  <c r="M853" i="39" s="1"/>
  <c r="N853" i="39" s="1"/>
  <c r="O815" i="39"/>
  <c r="J815" i="39"/>
  <c r="I816" i="39"/>
  <c r="K910" i="39"/>
  <c r="O1500" i="39"/>
  <c r="J1500" i="39"/>
  <c r="I1501" i="39"/>
  <c r="R1720" i="39"/>
  <c r="Q1719" i="39"/>
  <c r="L2545" i="39"/>
  <c r="M2545" i="39" s="1"/>
  <c r="N2545" i="39" s="1"/>
  <c r="L1612" i="39"/>
  <c r="M1612" i="39" s="1"/>
  <c r="N1612" i="39" s="1"/>
  <c r="K1474" i="39"/>
  <c r="K939" i="39"/>
  <c r="O2533" i="39"/>
  <c r="J2533" i="39"/>
  <c r="I2534" i="39"/>
  <c r="K1022" i="39"/>
  <c r="K1363" i="39"/>
  <c r="K1219" i="39"/>
  <c r="O1132" i="39"/>
  <c r="J1132" i="39"/>
  <c r="I1133" i="39"/>
  <c r="O1048" i="39"/>
  <c r="J1048" i="39"/>
  <c r="I1049" i="39"/>
  <c r="K2359" i="39"/>
  <c r="O876" i="39"/>
  <c r="J876" i="39"/>
  <c r="K1158" i="39"/>
  <c r="O2488" i="39"/>
  <c r="J2488" i="39"/>
  <c r="I2489" i="39"/>
  <c r="L2349" i="39"/>
  <c r="M2349" i="39" s="1"/>
  <c r="N2349" i="39" s="1"/>
  <c r="K810" i="39"/>
  <c r="K2549" i="39"/>
  <c r="K574" i="39"/>
  <c r="O1496" i="39"/>
  <c r="O1495" i="39" s="1"/>
  <c r="O1494" i="39" s="1"/>
  <c r="P1494" i="39" s="1"/>
  <c r="J1496" i="39"/>
  <c r="K1185" i="39"/>
  <c r="O2587" i="39"/>
  <c r="J2587" i="39"/>
  <c r="I2588" i="39"/>
  <c r="K1287" i="39"/>
  <c r="L597" i="39"/>
  <c r="M597" i="39" s="1"/>
  <c r="N597" i="39"/>
  <c r="L1053" i="39"/>
  <c r="M1053" i="39" s="1"/>
  <c r="N1053" i="39" s="1"/>
  <c r="O721" i="39"/>
  <c r="J721" i="39"/>
  <c r="I722" i="39"/>
  <c r="K693" i="39"/>
  <c r="K1624" i="39"/>
  <c r="L2337" i="39"/>
  <c r="M2337" i="39" s="1"/>
  <c r="N2337" i="39" s="1"/>
  <c r="K741" i="39"/>
  <c r="O2385" i="39"/>
  <c r="J2385" i="39"/>
  <c r="I2386" i="39"/>
  <c r="K2364" i="39"/>
  <c r="O2447" i="39"/>
  <c r="O2446" i="39" s="1"/>
  <c r="P2446" i="39" s="1"/>
  <c r="J2447" i="39"/>
  <c r="K2370" i="39"/>
  <c r="O1328" i="39"/>
  <c r="J1328" i="39"/>
  <c r="I1329" i="39"/>
  <c r="K1495" i="39"/>
  <c r="K666" i="39"/>
  <c r="S937" i="39"/>
  <c r="S938" i="39" s="1"/>
  <c r="S939" i="39" s="1"/>
  <c r="K937" i="39"/>
  <c r="K2586" i="39"/>
  <c r="J653" i="39"/>
  <c r="I654" i="39"/>
  <c r="L1217" i="39"/>
  <c r="M1217" i="39" s="1"/>
  <c r="N1217" i="39" s="1"/>
  <c r="O1011" i="39"/>
  <c r="J1011" i="39"/>
  <c r="I1012" i="39"/>
  <c r="R1652" i="39"/>
  <c r="Q1651" i="39"/>
  <c r="K720" i="39"/>
  <c r="S934" i="39"/>
  <c r="S935" i="39" s="1"/>
  <c r="S936" i="39" s="1"/>
  <c r="K934" i="39"/>
  <c r="T934" i="39"/>
  <c r="T935" i="39" s="1"/>
  <c r="T936" i="39" s="1"/>
  <c r="T937" i="39" s="1"/>
  <c r="T938" i="39" s="1"/>
  <c r="T939" i="39" s="1"/>
  <c r="O1518" i="39"/>
  <c r="J1518" i="39"/>
  <c r="I1519" i="39"/>
  <c r="Q2092" i="39"/>
  <c r="R2093" i="39"/>
  <c r="O2524" i="39"/>
  <c r="J2524" i="39"/>
  <c r="I2525" i="39"/>
  <c r="K626" i="39"/>
  <c r="K1018" i="39"/>
  <c r="L1475" i="39"/>
  <c r="M1475" i="39" s="1"/>
  <c r="N1475" i="39" s="1"/>
  <c r="L1456" i="39"/>
  <c r="M1456" i="39" s="1"/>
  <c r="N1456" i="39" s="1"/>
  <c r="L1404" i="39"/>
  <c r="M1404" i="39" s="1"/>
  <c r="N1404" i="39" s="1"/>
  <c r="J705" i="39"/>
  <c r="I706" i="39"/>
  <c r="R853" i="39"/>
  <c r="Q852" i="39"/>
  <c r="N813" i="39"/>
  <c r="L813" i="39"/>
  <c r="M813" i="39" s="1"/>
  <c r="O1269" i="39"/>
  <c r="J1269" i="39"/>
  <c r="I1270" i="39"/>
  <c r="O735" i="39"/>
  <c r="J735" i="39"/>
  <c r="I736" i="39"/>
  <c r="K980" i="39"/>
  <c r="O1614" i="39"/>
  <c r="O1613" i="39" s="1"/>
  <c r="O1612" i="39" s="1"/>
  <c r="P1612" i="39" s="1"/>
  <c r="K690" i="39"/>
  <c r="K2424" i="39"/>
  <c r="K1553" i="39"/>
  <c r="K1207" i="39"/>
  <c r="N1366" i="39"/>
  <c r="L1366" i="39"/>
  <c r="M1366" i="39" s="1"/>
  <c r="O2521" i="39"/>
  <c r="O2520" i="39" s="1"/>
  <c r="P2520" i="39" s="1"/>
  <c r="J2521" i="39"/>
  <c r="O2577" i="39"/>
  <c r="J2577" i="39"/>
  <c r="I2578" i="39"/>
  <c r="K642" i="39"/>
  <c r="O883" i="39"/>
  <c r="I884" i="39"/>
  <c r="J883" i="39"/>
  <c r="K930" i="39"/>
  <c r="L1324" i="39"/>
  <c r="M1324" i="39" s="1"/>
  <c r="N1324" i="39" s="1"/>
  <c r="L1283" i="39"/>
  <c r="M1283" i="39" s="1"/>
  <c r="N1283" i="39" s="1"/>
  <c r="K1046" i="39"/>
  <c r="L1576" i="39"/>
  <c r="M1576" i="39" s="1"/>
  <c r="N1576" i="39" s="1"/>
  <c r="K1652" i="39"/>
  <c r="O1627" i="39"/>
  <c r="J1627" i="39"/>
  <c r="I1628" i="39"/>
  <c r="O2466" i="39"/>
  <c r="J2466" i="39"/>
  <c r="I2467" i="39"/>
  <c r="L2584" i="39"/>
  <c r="M2584" i="39" s="1"/>
  <c r="N2584" i="39" s="1"/>
  <c r="O1003" i="39"/>
  <c r="J1003" i="39"/>
  <c r="I1004" i="39"/>
  <c r="L2450" i="39"/>
  <c r="M2450" i="39" s="1"/>
  <c r="V2450" i="39" s="1"/>
  <c r="V2451" i="39" s="1"/>
  <c r="V2452" i="39" s="1"/>
  <c r="O2383" i="39"/>
  <c r="O2382" i="39" s="1"/>
  <c r="P2382" i="39" s="1"/>
  <c r="J2383" i="39"/>
  <c r="L2547" i="39"/>
  <c r="M2547" i="39" s="1"/>
  <c r="N2547" i="39" s="1"/>
  <c r="K1668" i="39"/>
  <c r="K919" i="39"/>
  <c r="O2416" i="39"/>
  <c r="P2416" i="39" s="1"/>
  <c r="K678" i="39"/>
  <c r="K1021" i="39"/>
  <c r="J1103" i="39"/>
  <c r="I1104" i="39"/>
  <c r="O1071" i="39"/>
  <c r="J1071" i="39"/>
  <c r="I1072" i="39"/>
  <c r="O1243" i="39"/>
  <c r="J1243" i="39"/>
  <c r="I1244" i="39"/>
  <c r="L1286" i="39"/>
  <c r="M1286" i="39" s="1"/>
  <c r="N1286" i="39" s="1"/>
  <c r="L1542" i="39"/>
  <c r="M1542" i="39" s="1"/>
  <c r="N1542" i="39" s="1"/>
  <c r="L979" i="39"/>
  <c r="M979" i="39" s="1"/>
  <c r="N979" i="39" s="1"/>
  <c r="R1230" i="39"/>
  <c r="Q1229" i="39"/>
  <c r="L1672" i="39"/>
  <c r="M1672" i="39" s="1"/>
  <c r="N1672" i="39" s="1"/>
  <c r="O1704" i="39"/>
  <c r="J1704" i="39"/>
  <c r="I1705" i="39"/>
  <c r="K1632" i="39"/>
  <c r="K2454" i="39"/>
  <c r="K598" i="39"/>
  <c r="O895" i="39"/>
  <c r="J895" i="39"/>
  <c r="I896" i="39"/>
  <c r="O1389" i="39"/>
  <c r="O1388" i="39" s="1"/>
  <c r="O1387" i="39" s="1"/>
  <c r="O1386" i="39" s="1"/>
  <c r="P1386" i="39" s="1"/>
  <c r="J1389" i="39"/>
  <c r="L2391" i="39"/>
  <c r="M2391" i="39" s="1"/>
  <c r="N2391" i="39" s="1"/>
  <c r="J1008" i="39"/>
  <c r="I1009" i="39"/>
  <c r="K790" i="39"/>
  <c r="O1534" i="39"/>
  <c r="O1533" i="39" s="1"/>
  <c r="O1532" i="39" s="1"/>
  <c r="P1532" i="39" s="1"/>
  <c r="J1534" i="39"/>
  <c r="R2174" i="39"/>
  <c r="Q2173" i="39"/>
  <c r="R1326" i="39"/>
  <c r="Q1325" i="39"/>
  <c r="J1657" i="39"/>
  <c r="I1658" i="39"/>
  <c r="R2020" i="39"/>
  <c r="Q2019" i="39"/>
  <c r="L2493" i="39"/>
  <c r="M2493" i="39" s="1"/>
  <c r="N2493" i="39" s="1"/>
  <c r="K2575" i="39"/>
  <c r="O999" i="39"/>
  <c r="O998" i="39" s="1"/>
  <c r="P998" i="39" s="1"/>
  <c r="L1031" i="39"/>
  <c r="M1031" i="39" s="1"/>
  <c r="N1031" i="39" s="1"/>
  <c r="R1270" i="39"/>
  <c r="Q1269" i="39"/>
  <c r="R1804" i="39"/>
  <c r="Q1803" i="39"/>
  <c r="R745" i="39"/>
  <c r="Q744" i="39"/>
  <c r="L2331" i="39"/>
  <c r="M2331" i="39" s="1"/>
  <c r="N2331" i="39" s="1"/>
  <c r="K1276" i="39"/>
  <c r="L836" i="39"/>
  <c r="M836" i="39" s="1"/>
  <c r="N836" i="39"/>
  <c r="N639" i="39"/>
  <c r="L639" i="39"/>
  <c r="M639" i="39" s="1"/>
  <c r="L869" i="39"/>
  <c r="M869" i="39" s="1"/>
  <c r="N869" i="39" s="1"/>
  <c r="O1036" i="39"/>
  <c r="J1036" i="39"/>
  <c r="I1037" i="39"/>
  <c r="L729" i="39"/>
  <c r="M729" i="39" s="1"/>
  <c r="N729" i="39" s="1"/>
  <c r="K1242" i="39"/>
  <c r="L1277" i="39"/>
  <c r="M1277" i="39" s="1"/>
  <c r="N1277" i="39" s="1"/>
  <c r="K1546" i="39"/>
  <c r="K2312" i="39"/>
  <c r="K2548" i="39"/>
  <c r="K1578" i="39"/>
  <c r="R1433" i="39"/>
  <c r="Q1432" i="39"/>
  <c r="K2580" i="39"/>
  <c r="O2395" i="39"/>
  <c r="J2395" i="39"/>
  <c r="I2396" i="39"/>
  <c r="K2507" i="39"/>
  <c r="L629" i="39"/>
  <c r="M629" i="39" s="1"/>
  <c r="N629" i="39" s="1"/>
  <c r="L1681" i="39"/>
  <c r="M1681" i="39" s="1"/>
  <c r="N1681" i="39" s="1"/>
  <c r="K1105" i="39"/>
  <c r="S857" i="39"/>
  <c r="K857" i="39"/>
  <c r="K1275" i="39"/>
  <c r="R1037" i="39"/>
  <c r="Q1036" i="39"/>
  <c r="K2325" i="39"/>
  <c r="O2560" i="39"/>
  <c r="J2560" i="39"/>
  <c r="I2561" i="39"/>
  <c r="K610" i="39"/>
  <c r="L1587" i="39"/>
  <c r="M1587" i="39" s="1"/>
  <c r="N1587" i="39"/>
  <c r="L2347" i="39"/>
  <c r="M2347" i="39" s="1"/>
  <c r="N2347" i="39" s="1"/>
  <c r="L2326" i="39"/>
  <c r="M2326" i="39" s="1"/>
  <c r="N2326" i="39" s="1"/>
  <c r="L1236" i="39"/>
  <c r="M1236" i="39" s="1"/>
  <c r="N1236" i="39" s="1"/>
  <c r="O1604" i="39"/>
  <c r="J1604" i="39"/>
  <c r="I1605" i="39"/>
  <c r="K1549" i="39"/>
  <c r="K2382" i="39"/>
  <c r="J787" i="39"/>
  <c r="I788" i="39"/>
  <c r="R1188" i="39"/>
  <c r="Q1187" i="39"/>
  <c r="N1522" i="39"/>
  <c r="L1522" i="39"/>
  <c r="M1522" i="39" s="1"/>
  <c r="L2522" i="39"/>
  <c r="M2522" i="39" s="1"/>
  <c r="N2522" i="39" s="1"/>
  <c r="L751" i="39"/>
  <c r="M751" i="39" s="1"/>
  <c r="N751" i="39" s="1"/>
  <c r="L2353" i="39"/>
  <c r="M2353" i="39" s="1"/>
  <c r="N2353" i="39" s="1"/>
  <c r="K1400" i="39"/>
  <c r="J1227" i="39"/>
  <c r="I1228" i="39"/>
  <c r="L1651" i="39"/>
  <c r="M1651" i="39" s="1"/>
  <c r="N1651" i="39" s="1"/>
  <c r="O2318" i="39"/>
  <c r="J2318" i="39"/>
  <c r="I2319" i="39"/>
  <c r="K1338" i="39"/>
  <c r="R2334" i="39"/>
  <c r="Q2333" i="39"/>
  <c r="O587" i="39"/>
  <c r="O586" i="39" s="1"/>
  <c r="O585" i="39" s="1"/>
  <c r="P585" i="39" s="1"/>
  <c r="J587" i="39"/>
  <c r="K1215" i="39"/>
  <c r="O1391" i="39"/>
  <c r="J1391" i="39"/>
  <c r="I1392" i="39"/>
  <c r="K2368" i="39"/>
  <c r="O1206" i="39"/>
  <c r="O1205" i="39" s="1"/>
  <c r="O1204" i="39" s="1"/>
  <c r="P1204" i="39" s="1"/>
  <c r="J1206" i="39"/>
  <c r="L2470" i="39"/>
  <c r="M2470" i="39" s="1"/>
  <c r="N2470" i="39" s="1"/>
  <c r="L1682" i="39"/>
  <c r="M1682" i="39" s="1"/>
  <c r="N1682" i="39" s="1"/>
  <c r="K1477" i="39"/>
  <c r="O780" i="39"/>
  <c r="J780" i="39"/>
  <c r="I781" i="39"/>
  <c r="O1548" i="39"/>
  <c r="J1548" i="39"/>
  <c r="K763" i="39"/>
  <c r="K1574" i="39"/>
  <c r="O2334" i="39"/>
  <c r="J2334" i="39"/>
  <c r="L563" i="39"/>
  <c r="M563" i="39" s="1"/>
  <c r="N563" i="39" s="1"/>
  <c r="K730" i="39"/>
  <c r="L2310" i="39"/>
  <c r="M2310" i="39" s="1"/>
  <c r="N2310" i="39" s="1"/>
  <c r="L2361" i="39"/>
  <c r="M2361" i="39" s="1"/>
  <c r="N2361" i="39" s="1"/>
  <c r="O640" i="39"/>
  <c r="O639" i="39" s="1"/>
  <c r="P639" i="39" s="1"/>
  <c r="N573" i="39"/>
  <c r="L573" i="39"/>
  <c r="M573" i="39" s="1"/>
  <c r="L825" i="39"/>
  <c r="M825" i="39" s="1"/>
  <c r="N825" i="39" s="1"/>
  <c r="J1095" i="39"/>
  <c r="I1096" i="39"/>
  <c r="L1472" i="39"/>
  <c r="M1472" i="39" s="1"/>
  <c r="N1472" i="39" s="1"/>
  <c r="R1477" i="39"/>
  <c r="Q1476" i="39"/>
  <c r="K572" i="39"/>
  <c r="L1214" i="39"/>
  <c r="M1214" i="39" s="1"/>
  <c r="N1214" i="39" s="1"/>
  <c r="J1700" i="39"/>
  <c r="I1701" i="39"/>
  <c r="L1670" i="39"/>
  <c r="M1670" i="39" s="1"/>
  <c r="N1670" i="39" s="1"/>
  <c r="L1265" i="39"/>
  <c r="M1265" i="39" s="1"/>
  <c r="N1265" i="39" s="1"/>
  <c r="S754" i="39"/>
  <c r="S755" i="39" s="1"/>
  <c r="S756" i="39" s="1"/>
  <c r="S757" i="39" s="1"/>
  <c r="S758" i="39" s="1"/>
  <c r="K754" i="39"/>
  <c r="T754" i="39"/>
  <c r="T755" i="39" s="1"/>
  <c r="T756" i="39" s="1"/>
  <c r="T757" i="39" s="1"/>
  <c r="T758" i="39" s="1"/>
  <c r="L1621" i="39"/>
  <c r="M1621" i="39" s="1"/>
  <c r="N1621" i="39" s="1"/>
  <c r="L2460" i="39"/>
  <c r="M2460" i="39" s="1"/>
  <c r="N2460" i="39" s="1"/>
  <c r="O1057" i="39"/>
  <c r="J1057" i="39"/>
  <c r="I1058" i="39"/>
  <c r="K2411" i="39"/>
  <c r="L1498" i="39"/>
  <c r="M1498" i="39" s="1"/>
  <c r="N1498" i="39" s="1"/>
  <c r="L2354" i="39"/>
  <c r="M2354" i="39" s="1"/>
  <c r="N2354" i="39" s="1"/>
  <c r="L2330" i="39"/>
  <c r="M2330" i="39" s="1"/>
  <c r="N2330" i="39" s="1"/>
  <c r="R1158" i="39"/>
  <c r="Q1157" i="39"/>
  <c r="O1187" i="39"/>
  <c r="O1186" i="39" s="1"/>
  <c r="O1185" i="39" s="1"/>
  <c r="O1184" i="39" s="1"/>
  <c r="P1184" i="39" s="1"/>
  <c r="J1187" i="39"/>
  <c r="L1444" i="39"/>
  <c r="M1444" i="39" s="1"/>
  <c r="N1444" i="39" s="1"/>
  <c r="J1648" i="39"/>
  <c r="I1649" i="39"/>
  <c r="K1429" i="39"/>
  <c r="K718" i="39"/>
  <c r="K1149" i="39"/>
  <c r="L935" i="39"/>
  <c r="M935" i="39" s="1"/>
  <c r="N935" i="39"/>
  <c r="L1230" i="39"/>
  <c r="M1230" i="39" s="1"/>
  <c r="N1230" i="39" s="1"/>
  <c r="K1626" i="39"/>
  <c r="L2443" i="39"/>
  <c r="M2443" i="39" s="1"/>
  <c r="N2443" i="39" s="1"/>
  <c r="L972" i="39"/>
  <c r="M972" i="39" s="1"/>
  <c r="N972" i="39"/>
  <c r="O1232" i="39"/>
  <c r="J1232" i="39"/>
  <c r="I1233" i="39"/>
  <c r="L1377" i="39"/>
  <c r="M1377" i="39" s="1"/>
  <c r="N1377" i="39" s="1"/>
  <c r="O1295" i="39"/>
  <c r="J1295" i="39"/>
  <c r="I1296" i="39"/>
  <c r="L855" i="39"/>
  <c r="M855" i="39" s="1"/>
  <c r="N855" i="39"/>
  <c r="K814" i="39"/>
  <c r="K1499" i="39"/>
  <c r="O892" i="39"/>
  <c r="O891" i="39" s="1"/>
  <c r="O890" i="39" s="1"/>
  <c r="P890" i="39" s="1"/>
  <c r="J892" i="39"/>
  <c r="O1171" i="39"/>
  <c r="J1171" i="39"/>
  <c r="I1172" i="39"/>
  <c r="K2532" i="39"/>
  <c r="J976" i="39"/>
  <c r="I977" i="39"/>
  <c r="O1555" i="39"/>
  <c r="J1555" i="39"/>
  <c r="I1556" i="39"/>
  <c r="K1131" i="39"/>
  <c r="K1047" i="39"/>
  <c r="K875" i="39"/>
  <c r="K2409" i="39"/>
  <c r="R7" i="39"/>
  <c r="Q6" i="39"/>
  <c r="O4" i="39"/>
  <c r="J4" i="39"/>
  <c r="I5" i="39"/>
  <c r="S3" i="39"/>
  <c r="V3" i="39"/>
  <c r="U3" i="39"/>
  <c r="T3" i="39"/>
  <c r="K3" i="39"/>
  <c r="N2450" i="39" l="1"/>
  <c r="U2450" i="39" s="1"/>
  <c r="U2451" i="39" s="1"/>
  <c r="U2452" i="39" s="1"/>
  <c r="N2327" i="39"/>
  <c r="U2327" i="39" s="1"/>
  <c r="L2409" i="39"/>
  <c r="M2409" i="39" s="1"/>
  <c r="N2409" i="39" s="1"/>
  <c r="J977" i="39"/>
  <c r="I978" i="39"/>
  <c r="O1172" i="39"/>
  <c r="J1172" i="39"/>
  <c r="I1173" i="39"/>
  <c r="L1149" i="39"/>
  <c r="M1149" i="39" s="1"/>
  <c r="N1149" i="39" s="1"/>
  <c r="L718" i="39"/>
  <c r="M718" i="39" s="1"/>
  <c r="N718" i="39" s="1"/>
  <c r="N572" i="39"/>
  <c r="L572" i="39"/>
  <c r="M572" i="39" s="1"/>
  <c r="K1548" i="39"/>
  <c r="S1548" i="39"/>
  <c r="S1549" i="39" s="1"/>
  <c r="K1227" i="39"/>
  <c r="L1400" i="39"/>
  <c r="M1400" i="39" s="1"/>
  <c r="N1400" i="39" s="1"/>
  <c r="K1604" i="39"/>
  <c r="L1242" i="39"/>
  <c r="M1242" i="39" s="1"/>
  <c r="N1242" i="39" s="1"/>
  <c r="L2454" i="39"/>
  <c r="M2454" i="39" s="1"/>
  <c r="N2454" i="39" s="1"/>
  <c r="K1704" i="39"/>
  <c r="K1071" i="39"/>
  <c r="K2521" i="39"/>
  <c r="K2524" i="39"/>
  <c r="K1011" i="39"/>
  <c r="K1328" i="39"/>
  <c r="L2364" i="39"/>
  <c r="M2364" i="39" s="1"/>
  <c r="N2364" i="39" s="1"/>
  <c r="L875" i="39"/>
  <c r="M875" i="39" s="1"/>
  <c r="N875" i="39"/>
  <c r="K976" i="39"/>
  <c r="K1171" i="39"/>
  <c r="O1296" i="39"/>
  <c r="J1296" i="39"/>
  <c r="I1297" i="39"/>
  <c r="O1096" i="39"/>
  <c r="O1095" i="39" s="1"/>
  <c r="O1094" i="39" s="1"/>
  <c r="P1094" i="39" s="1"/>
  <c r="J1096" i="39"/>
  <c r="L1477" i="39"/>
  <c r="M1477" i="39" s="1"/>
  <c r="N1477" i="39" s="1"/>
  <c r="L1338" i="39"/>
  <c r="M1338" i="39" s="1"/>
  <c r="N1338" i="39" s="1"/>
  <c r="R1038" i="39"/>
  <c r="Q1037" i="39"/>
  <c r="L2507" i="39"/>
  <c r="M2507" i="39" s="1"/>
  <c r="N2507" i="39" s="1"/>
  <c r="R1805" i="39"/>
  <c r="Q1804" i="39"/>
  <c r="L2575" i="39"/>
  <c r="M2575" i="39" s="1"/>
  <c r="N2575" i="39" s="1"/>
  <c r="K1657" i="39"/>
  <c r="O896" i="39"/>
  <c r="J896" i="39"/>
  <c r="I897" i="39"/>
  <c r="N598" i="39"/>
  <c r="L598" i="39"/>
  <c r="M598" i="39" s="1"/>
  <c r="R1231" i="39"/>
  <c r="Q1230" i="39"/>
  <c r="K1243" i="39"/>
  <c r="L1021" i="39"/>
  <c r="M1021" i="39" s="1"/>
  <c r="N1021" i="39" s="1"/>
  <c r="K2383" i="39"/>
  <c r="O1004" i="39"/>
  <c r="J1004" i="39"/>
  <c r="I1005" i="39"/>
  <c r="O1628" i="39"/>
  <c r="J1628" i="39"/>
  <c r="L1652" i="39"/>
  <c r="M1652" i="39" s="1"/>
  <c r="N1652" i="39" s="1"/>
  <c r="L1046" i="39"/>
  <c r="M1046" i="39" s="1"/>
  <c r="N1046" i="39" s="1"/>
  <c r="K883" i="39"/>
  <c r="L642" i="39"/>
  <c r="M642" i="39" s="1"/>
  <c r="N642" i="39" s="1"/>
  <c r="O2578" i="39"/>
  <c r="J2578" i="39"/>
  <c r="I2579" i="39"/>
  <c r="L1553" i="39"/>
  <c r="M1553" i="39" s="1"/>
  <c r="N1553" i="39" s="1"/>
  <c r="L980" i="39"/>
  <c r="M980" i="39" s="1"/>
  <c r="N980" i="39" s="1"/>
  <c r="O736" i="39"/>
  <c r="J736" i="39"/>
  <c r="I737" i="39"/>
  <c r="K1269" i="39"/>
  <c r="K1518" i="39"/>
  <c r="L934" i="39"/>
  <c r="M934" i="39" s="1"/>
  <c r="V934" i="39" s="1"/>
  <c r="V935" i="39" s="1"/>
  <c r="V936" i="39" s="1"/>
  <c r="V937" i="39" s="1"/>
  <c r="V938" i="39" s="1"/>
  <c r="V939" i="39" s="1"/>
  <c r="V940" i="39" s="1"/>
  <c r="K653" i="39"/>
  <c r="L1495" i="39"/>
  <c r="M1495" i="39" s="1"/>
  <c r="N1495" i="39" s="1"/>
  <c r="L1287" i="39"/>
  <c r="M1287" i="39" s="1"/>
  <c r="N1287" i="39" s="1"/>
  <c r="L810" i="39"/>
  <c r="M810" i="39" s="1"/>
  <c r="N810" i="39" s="1"/>
  <c r="L2359" i="39"/>
  <c r="M2359" i="39" s="1"/>
  <c r="N2359" i="39" s="1"/>
  <c r="O1049" i="39"/>
  <c r="J1049" i="39"/>
  <c r="I1050" i="39"/>
  <c r="K1132" i="39"/>
  <c r="L1219" i="39"/>
  <c r="M1219" i="39" s="1"/>
  <c r="N1219" i="39" s="1"/>
  <c r="O1501" i="39"/>
  <c r="J1501" i="39"/>
  <c r="I1502" i="39"/>
  <c r="O816" i="39"/>
  <c r="J816" i="39"/>
  <c r="I817" i="39"/>
  <c r="L1056" i="39"/>
  <c r="M1056" i="39" s="1"/>
  <c r="N1056" i="39"/>
  <c r="N1070" i="39"/>
  <c r="L1070" i="39"/>
  <c r="M1070" i="39" s="1"/>
  <c r="L2362" i="39"/>
  <c r="M2362" i="39" s="1"/>
  <c r="N2362" i="39" s="1"/>
  <c r="K1075" i="39"/>
  <c r="O765" i="39"/>
  <c r="J765" i="39"/>
  <c r="I766" i="39"/>
  <c r="K2369" i="39"/>
  <c r="R2215" i="39"/>
  <c r="Q2214" i="39"/>
  <c r="L602" i="39"/>
  <c r="M602" i="39" s="1"/>
  <c r="N602" i="39" s="1"/>
  <c r="O1551" i="39"/>
  <c r="O1550" i="39" s="1"/>
  <c r="O1549" i="39" s="1"/>
  <c r="P1549" i="39" s="1"/>
  <c r="T1548" i="39" s="1"/>
  <c r="T1549" i="39" s="1"/>
  <c r="T1550" i="39" s="1"/>
  <c r="J1551" i="39"/>
  <c r="K2508" i="39"/>
  <c r="K1579" i="39"/>
  <c r="K2313" i="39"/>
  <c r="L1379" i="39"/>
  <c r="M1379" i="39" s="1"/>
  <c r="N1379" i="39" s="1"/>
  <c r="L2436" i="39"/>
  <c r="M2436" i="39" s="1"/>
  <c r="N2436" i="39" s="1"/>
  <c r="L1150" i="39"/>
  <c r="M1150" i="39" s="1"/>
  <c r="N1150" i="39" s="1"/>
  <c r="N1526" i="39"/>
  <c r="L1526" i="39"/>
  <c r="M1526" i="39" s="1"/>
  <c r="L999" i="39"/>
  <c r="M999" i="39" s="1"/>
  <c r="N999" i="39"/>
  <c r="O1634" i="39"/>
  <c r="J1634" i="39"/>
  <c r="I1635" i="39"/>
  <c r="L893" i="39"/>
  <c r="M893" i="39" s="1"/>
  <c r="N893" i="39" s="1"/>
  <c r="L2392" i="39"/>
  <c r="M2392" i="39" s="1"/>
  <c r="N2392" i="39" s="1"/>
  <c r="K1653" i="39"/>
  <c r="O1376" i="39"/>
  <c r="O1375" i="39" s="1"/>
  <c r="O1374" i="39" s="1"/>
  <c r="O1373" i="39" s="1"/>
  <c r="P1373" i="39" s="1"/>
  <c r="J1376" i="39"/>
  <c r="O1024" i="39"/>
  <c r="J1024" i="39"/>
  <c r="I1025" i="39"/>
  <c r="T940" i="39"/>
  <c r="S940" i="39"/>
  <c r="K940" i="39"/>
  <c r="K911" i="39"/>
  <c r="S759" i="39"/>
  <c r="S760" i="39" s="1"/>
  <c r="S761" i="39" s="1"/>
  <c r="S762" i="39" s="1"/>
  <c r="S763" i="39" s="1"/>
  <c r="K759" i="39"/>
  <c r="T759" i="39"/>
  <c r="T760" i="39" s="1"/>
  <c r="T761" i="39" s="1"/>
  <c r="T762" i="39" s="1"/>
  <c r="T763" i="39" s="1"/>
  <c r="N881" i="39"/>
  <c r="L881" i="39"/>
  <c r="M881" i="39" s="1"/>
  <c r="K2511" i="39"/>
  <c r="L1431" i="39"/>
  <c r="M1431" i="39" s="1"/>
  <c r="N1431" i="39" s="1"/>
  <c r="L2539" i="39"/>
  <c r="M2539" i="39" s="1"/>
  <c r="N2539" i="39" s="1"/>
  <c r="L1002" i="39"/>
  <c r="M1002" i="39" s="1"/>
  <c r="N1002" i="39" s="1"/>
  <c r="K955" i="39"/>
  <c r="K1459" i="39"/>
  <c r="L2528" i="39"/>
  <c r="M2528" i="39" s="1"/>
  <c r="N2528" i="39" s="1"/>
  <c r="L710" i="39"/>
  <c r="M710" i="39" s="1"/>
  <c r="N710" i="39" s="1"/>
  <c r="O604" i="39"/>
  <c r="J604" i="39"/>
  <c r="I605" i="39"/>
  <c r="R1763" i="39"/>
  <c r="Q1762" i="39"/>
  <c r="O672" i="39"/>
  <c r="J672" i="39"/>
  <c r="I673" i="39"/>
  <c r="L656" i="39"/>
  <c r="M656" i="39" s="1"/>
  <c r="N656" i="39"/>
  <c r="K1601" i="39"/>
  <c r="R1093" i="39"/>
  <c r="Q1092" i="39"/>
  <c r="K878" i="39"/>
  <c r="O924" i="39"/>
  <c r="J924" i="39"/>
  <c r="I925" i="39"/>
  <c r="K1380" i="39"/>
  <c r="L1585" i="39"/>
  <c r="M1585" i="39" s="1"/>
  <c r="N1585" i="39" s="1"/>
  <c r="L564" i="39"/>
  <c r="M564" i="39" s="1"/>
  <c r="N564" i="39" s="1"/>
  <c r="O1152" i="39"/>
  <c r="J1152" i="39"/>
  <c r="R2415" i="39"/>
  <c r="Q2414" i="39"/>
  <c r="L2574" i="39"/>
  <c r="M2574" i="39" s="1"/>
  <c r="N2574" i="39" s="1"/>
  <c r="L1374" i="39"/>
  <c r="M1374" i="39" s="1"/>
  <c r="N1374" i="39" s="1"/>
  <c r="R1299" i="39"/>
  <c r="Q1298" i="39"/>
  <c r="O2352" i="39"/>
  <c r="J2352" i="39"/>
  <c r="K1281" i="39"/>
  <c r="L834" i="39"/>
  <c r="M834" i="39" s="1"/>
  <c r="N834" i="39" s="1"/>
  <c r="K695" i="39"/>
  <c r="T2373" i="39"/>
  <c r="T2374" i="39" s="1"/>
  <c r="S2373" i="39"/>
  <c r="S2374" i="39" s="1"/>
  <c r="S2375" i="39" s="1"/>
  <c r="K2373" i="39"/>
  <c r="K1615" i="39"/>
  <c r="O1253" i="39"/>
  <c r="O1252" i="39" s="1"/>
  <c r="O1251" i="39" s="1"/>
  <c r="P1251" i="39" s="1"/>
  <c r="J1253" i="39"/>
  <c r="L761" i="39"/>
  <c r="M761" i="39" s="1"/>
  <c r="N761" i="39" s="1"/>
  <c r="L2452" i="39"/>
  <c r="M2452" i="39" s="1"/>
  <c r="N2452" i="39" s="1"/>
  <c r="K1288" i="39"/>
  <c r="R571" i="39"/>
  <c r="Q570" i="39"/>
  <c r="O812" i="39"/>
  <c r="O811" i="39" s="1"/>
  <c r="O810" i="39" s="1"/>
  <c r="P810" i="39" s="1"/>
  <c r="J812" i="39"/>
  <c r="L2384" i="39"/>
  <c r="M2384" i="39" s="1"/>
  <c r="N2384" i="39" s="1"/>
  <c r="L1267" i="39"/>
  <c r="M1267" i="39" s="1"/>
  <c r="N1267" i="39" s="1"/>
  <c r="O1529" i="39"/>
  <c r="J1529" i="39"/>
  <c r="I1530" i="39"/>
  <c r="L2371" i="39"/>
  <c r="M2371" i="39" s="1"/>
  <c r="V2371" i="39" s="1"/>
  <c r="V2372" i="39" s="1"/>
  <c r="V2373" i="39" s="1"/>
  <c r="V2374" i="39" s="1"/>
  <c r="V2375" i="39" s="1"/>
  <c r="L891" i="39"/>
  <c r="M891" i="39" s="1"/>
  <c r="N891" i="39"/>
  <c r="K1396" i="39"/>
  <c r="L954" i="39"/>
  <c r="M954" i="39" s="1"/>
  <c r="N954" i="39" s="1"/>
  <c r="O1371" i="39"/>
  <c r="J1371" i="39"/>
  <c r="I1372" i="39"/>
  <c r="L1699" i="39"/>
  <c r="M1699" i="39" s="1"/>
  <c r="N1699" i="39" s="1"/>
  <c r="O682" i="39"/>
  <c r="J682" i="39"/>
  <c r="I683" i="39"/>
  <c r="L1455" i="39"/>
  <c r="M1455" i="39" s="1"/>
  <c r="N1455" i="39" s="1"/>
  <c r="L1205" i="39"/>
  <c r="M1205" i="39" s="1"/>
  <c r="N1205" i="39" s="1"/>
  <c r="N906" i="39"/>
  <c r="L906" i="39"/>
  <c r="M906" i="39" s="1"/>
  <c r="L586" i="39"/>
  <c r="M586" i="39" s="1"/>
  <c r="N586" i="39" s="1"/>
  <c r="O824" i="39"/>
  <c r="O823" i="39" s="1"/>
  <c r="O822" i="39" s="1"/>
  <c r="P822" i="39" s="1"/>
  <c r="J824" i="39"/>
  <c r="K631" i="39"/>
  <c r="L2394" i="39"/>
  <c r="M2394" i="39" s="1"/>
  <c r="N2394" i="39" s="1"/>
  <c r="O2428" i="39"/>
  <c r="J2428" i="39"/>
  <c r="I2429" i="39"/>
  <c r="R2255" i="39"/>
  <c r="Q2254" i="39"/>
  <c r="L1285" i="39"/>
  <c r="M1285" i="39" s="1"/>
  <c r="N1285" i="39" s="1"/>
  <c r="O566" i="39"/>
  <c r="J566" i="39"/>
  <c r="I567" i="39"/>
  <c r="O592" i="39"/>
  <c r="J592" i="39"/>
  <c r="I593" i="39"/>
  <c r="L1007" i="39"/>
  <c r="M1007" i="39" s="1"/>
  <c r="N1007" i="39" s="1"/>
  <c r="J1317" i="39"/>
  <c r="O1317" i="39"/>
  <c r="I1318" i="39"/>
  <c r="O1686" i="39"/>
  <c r="J1686" i="39"/>
  <c r="I1687" i="39"/>
  <c r="K2498" i="39"/>
  <c r="L1473" i="39"/>
  <c r="M1473" i="39" s="1"/>
  <c r="N1473" i="39" s="1"/>
  <c r="K2413" i="39"/>
  <c r="R2528" i="39"/>
  <c r="Q2527" i="39"/>
  <c r="R2563" i="39"/>
  <c r="Q2562" i="39"/>
  <c r="R2057" i="39"/>
  <c r="Q2056" i="39"/>
  <c r="K1057" i="39"/>
  <c r="L754" i="39"/>
  <c r="M754" i="39" s="1"/>
  <c r="V754" i="39" s="1"/>
  <c r="V755" i="39" s="1"/>
  <c r="V756" i="39" s="1"/>
  <c r="V757" i="39" s="1"/>
  <c r="V758" i="39" s="1"/>
  <c r="L814" i="39"/>
  <c r="M814" i="39" s="1"/>
  <c r="N814" i="39" s="1"/>
  <c r="L2411" i="39"/>
  <c r="M2411" i="39" s="1"/>
  <c r="N2411" i="39" s="1"/>
  <c r="R2335" i="39"/>
  <c r="Q2334" i="39"/>
  <c r="L2325" i="39"/>
  <c r="M2325" i="39" s="1"/>
  <c r="N2325" i="39" s="1"/>
  <c r="R1327" i="39"/>
  <c r="Q1326" i="39"/>
  <c r="O1244" i="39"/>
  <c r="J1244" i="39"/>
  <c r="I1245" i="39"/>
  <c r="N937" i="39"/>
  <c r="L937" i="39"/>
  <c r="M937" i="39" s="1"/>
  <c r="K721" i="39"/>
  <c r="O1556" i="39"/>
  <c r="J1556" i="39"/>
  <c r="I1557" i="39"/>
  <c r="O1649" i="39"/>
  <c r="O1648" i="39" s="1"/>
  <c r="O1647" i="39" s="1"/>
  <c r="P1647" i="39" s="1"/>
  <c r="J1649" i="39"/>
  <c r="Q1158" i="39"/>
  <c r="R1159" i="39"/>
  <c r="O1392" i="39"/>
  <c r="J1392" i="39"/>
  <c r="I1393" i="39"/>
  <c r="K587" i="39"/>
  <c r="Q1188" i="39"/>
  <c r="R1189" i="39"/>
  <c r="L1047" i="39"/>
  <c r="M1047" i="39" s="1"/>
  <c r="N1047" i="39" s="1"/>
  <c r="K1555" i="39"/>
  <c r="L2532" i="39"/>
  <c r="M2532" i="39" s="1"/>
  <c r="N2532" i="39" s="1"/>
  <c r="K1295" i="39"/>
  <c r="O1233" i="39"/>
  <c r="J1233" i="39"/>
  <c r="I1234" i="39"/>
  <c r="L1626" i="39"/>
  <c r="M1626" i="39" s="1"/>
  <c r="N1626" i="39" s="1"/>
  <c r="L1429" i="39"/>
  <c r="M1429" i="39" s="1"/>
  <c r="N1429" i="39" s="1"/>
  <c r="K1187" i="39"/>
  <c r="O1058" i="39"/>
  <c r="J1058" i="39"/>
  <c r="I1059" i="39"/>
  <c r="R1478" i="39"/>
  <c r="Q1477" i="39"/>
  <c r="K1095" i="39"/>
  <c r="L1574" i="39"/>
  <c r="M1574" i="39" s="1"/>
  <c r="N1574" i="39" s="1"/>
  <c r="L763" i="39"/>
  <c r="M763" i="39" s="1"/>
  <c r="N763" i="39" s="1"/>
  <c r="O781" i="39"/>
  <c r="J781" i="39"/>
  <c r="I782" i="39"/>
  <c r="K1206" i="39"/>
  <c r="K1391" i="39"/>
  <c r="L1215" i="39"/>
  <c r="M1215" i="39" s="1"/>
  <c r="N1215" i="39" s="1"/>
  <c r="O2319" i="39"/>
  <c r="J2319" i="39"/>
  <c r="I2320" i="39"/>
  <c r="O788" i="39"/>
  <c r="O787" i="39" s="1"/>
  <c r="O786" i="39" s="1"/>
  <c r="P786" i="39" s="1"/>
  <c r="J788" i="39"/>
  <c r="L2382" i="39"/>
  <c r="M2382" i="39" s="1"/>
  <c r="N2382" i="39" s="1"/>
  <c r="L1105" i="39"/>
  <c r="M1105" i="39" s="1"/>
  <c r="N1105" i="39" s="1"/>
  <c r="O2396" i="39"/>
  <c r="J2396" i="39"/>
  <c r="I2397" i="39"/>
  <c r="L2580" i="39"/>
  <c r="M2580" i="39" s="1"/>
  <c r="N2580" i="39" s="1"/>
  <c r="L2548" i="39"/>
  <c r="M2548" i="39" s="1"/>
  <c r="N2548" i="39" s="1"/>
  <c r="L1546" i="39"/>
  <c r="M1546" i="39" s="1"/>
  <c r="N1546" i="39" s="1"/>
  <c r="O1037" i="39"/>
  <c r="J1037" i="39"/>
  <c r="I1038" i="39"/>
  <c r="L1276" i="39"/>
  <c r="M1276" i="39" s="1"/>
  <c r="N1276" i="39" s="1"/>
  <c r="R2175" i="39"/>
  <c r="Q2174" i="39"/>
  <c r="O1009" i="39"/>
  <c r="O1008" i="39" s="1"/>
  <c r="O1007" i="39" s="1"/>
  <c r="P1007" i="39" s="1"/>
  <c r="J1009" i="39"/>
  <c r="K895" i="39"/>
  <c r="L1632" i="39"/>
  <c r="M1632" i="39" s="1"/>
  <c r="N1632" i="39" s="1"/>
  <c r="O1104" i="39"/>
  <c r="O1103" i="39" s="1"/>
  <c r="O1102" i="39" s="1"/>
  <c r="P1102" i="39" s="1"/>
  <c r="J1104" i="39"/>
  <c r="K1003" i="39"/>
  <c r="O2467" i="39"/>
  <c r="J2467" i="39"/>
  <c r="K1627" i="39"/>
  <c r="L930" i="39"/>
  <c r="M930" i="39" s="1"/>
  <c r="N930" i="39" s="1"/>
  <c r="O884" i="39"/>
  <c r="J884" i="39"/>
  <c r="I885" i="39"/>
  <c r="K2577" i="39"/>
  <c r="L2424" i="39"/>
  <c r="M2424" i="39" s="1"/>
  <c r="N2424" i="39" s="1"/>
  <c r="L690" i="39"/>
  <c r="M690" i="39" s="1"/>
  <c r="N690" i="39" s="1"/>
  <c r="K735" i="39"/>
  <c r="R854" i="39"/>
  <c r="Q853" i="39"/>
  <c r="R2094" i="39"/>
  <c r="Q2093" i="39"/>
  <c r="L720" i="39"/>
  <c r="M720" i="39" s="1"/>
  <c r="N720" i="39" s="1"/>
  <c r="R1653" i="39"/>
  <c r="Q1652" i="39"/>
  <c r="L2586" i="39"/>
  <c r="M2586" i="39" s="1"/>
  <c r="N2586" i="39" s="1"/>
  <c r="L666" i="39"/>
  <c r="M666" i="39" s="1"/>
  <c r="N666" i="39" s="1"/>
  <c r="O2386" i="39"/>
  <c r="J2386" i="39"/>
  <c r="I2387" i="39"/>
  <c r="L1624" i="39"/>
  <c r="M1624" i="39" s="1"/>
  <c r="N1624" i="39" s="1"/>
  <c r="L574" i="39"/>
  <c r="M574" i="39" s="1"/>
  <c r="N574" i="39"/>
  <c r="O2489" i="39"/>
  <c r="J2489" i="39"/>
  <c r="I2490" i="39"/>
  <c r="L1158" i="39"/>
  <c r="M1158" i="39" s="1"/>
  <c r="N1158" i="39" s="1"/>
  <c r="S876" i="39"/>
  <c r="S877" i="39" s="1"/>
  <c r="S878" i="39" s="1"/>
  <c r="K876" i="39"/>
  <c r="K1048" i="39"/>
  <c r="O2534" i="39"/>
  <c r="J2534" i="39"/>
  <c r="I2535" i="39"/>
  <c r="K1500" i="39"/>
  <c r="L910" i="39"/>
  <c r="M910" i="39" s="1"/>
  <c r="N910" i="39" s="1"/>
  <c r="K815" i="39"/>
  <c r="L2465" i="39"/>
  <c r="M2465" i="39" s="1"/>
  <c r="N2465" i="39" s="1"/>
  <c r="L1074" i="39"/>
  <c r="M1074" i="39" s="1"/>
  <c r="N1074" i="39" s="1"/>
  <c r="T764" i="39"/>
  <c r="S764" i="39"/>
  <c r="K764" i="39"/>
  <c r="O1479" i="39"/>
  <c r="J1479" i="39"/>
  <c r="I1480" i="39"/>
  <c r="L2513" i="39"/>
  <c r="M2513" i="39" s="1"/>
  <c r="N2513" i="39" s="1"/>
  <c r="L1458" i="39"/>
  <c r="M1458" i="39" s="1"/>
  <c r="N1458" i="39" s="1"/>
  <c r="L1618" i="39"/>
  <c r="M1618" i="39" s="1"/>
  <c r="N1618" i="39" s="1"/>
  <c r="J1340" i="39"/>
  <c r="O1340" i="39"/>
  <c r="I1341" i="39"/>
  <c r="O1402" i="39"/>
  <c r="J1402" i="39"/>
  <c r="I1403" i="39"/>
  <c r="S1550" i="39"/>
  <c r="K1550" i="39"/>
  <c r="L670" i="39"/>
  <c r="M670" i="39" s="1"/>
  <c r="N670" i="39" s="1"/>
  <c r="O612" i="39"/>
  <c r="J612" i="39"/>
  <c r="I613" i="39"/>
  <c r="Q2489" i="39"/>
  <c r="R2490" i="39"/>
  <c r="L1600" i="39"/>
  <c r="M1600" i="39" s="1"/>
  <c r="N1600" i="39"/>
  <c r="L774" i="39"/>
  <c r="M774" i="39" s="1"/>
  <c r="N774" i="39" s="1"/>
  <c r="L1446" i="39"/>
  <c r="M1446" i="39" s="1"/>
  <c r="N1446" i="39" s="1"/>
  <c r="O792" i="39"/>
  <c r="J792" i="39"/>
  <c r="I793" i="39"/>
  <c r="L1218" i="39"/>
  <c r="M1218" i="39" s="1"/>
  <c r="N1218" i="39" s="1"/>
  <c r="K1633" i="39"/>
  <c r="L1042" i="39"/>
  <c r="M1042" i="39" s="1"/>
  <c r="N1042" i="39" s="1"/>
  <c r="O921" i="39"/>
  <c r="O920" i="39" s="1"/>
  <c r="O919" i="39" s="1"/>
  <c r="P919" i="39" s="1"/>
  <c r="J921" i="39"/>
  <c r="L2350" i="39"/>
  <c r="M2350" i="39" s="1"/>
  <c r="N2350" i="39" s="1"/>
  <c r="O2298" i="39"/>
  <c r="J2298" i="39"/>
  <c r="I2299" i="39"/>
  <c r="L2372" i="39"/>
  <c r="M2372" i="39" s="1"/>
  <c r="N2372" i="39" s="1"/>
  <c r="O1209" i="39"/>
  <c r="J1209" i="39"/>
  <c r="I1210" i="39"/>
  <c r="L1032" i="39"/>
  <c r="M1032" i="39" s="1"/>
  <c r="N1032" i="39"/>
  <c r="L2455" i="39"/>
  <c r="M2455" i="39" s="1"/>
  <c r="N2455" i="39" s="1"/>
  <c r="K691" i="39"/>
  <c r="L1614" i="39"/>
  <c r="M1614" i="39" s="1"/>
  <c r="N1614" i="39" s="1"/>
  <c r="O628" i="39"/>
  <c r="O627" i="39" s="1"/>
  <c r="O626" i="39" s="1"/>
  <c r="P626" i="39" s="1"/>
  <c r="J628" i="39"/>
  <c r="Q1354" i="39"/>
  <c r="R1355" i="39"/>
  <c r="L2293" i="39"/>
  <c r="M2293" i="39" s="1"/>
  <c r="N2293" i="39" s="1"/>
  <c r="O668" i="39"/>
  <c r="O667" i="39" s="1"/>
  <c r="O666" i="39" s="1"/>
  <c r="P666" i="39" s="1"/>
  <c r="J668" i="39"/>
  <c r="L1034" i="39"/>
  <c r="M1034" i="39" s="1"/>
  <c r="N1034" i="39" s="1"/>
  <c r="K1375" i="39"/>
  <c r="O1160" i="39"/>
  <c r="J1160" i="39"/>
  <c r="I1161" i="39"/>
  <c r="S2360" i="39"/>
  <c r="S2361" i="39" s="1"/>
  <c r="S2362" i="39" s="1"/>
  <c r="S2363" i="39" s="1"/>
  <c r="S2364" i="39" s="1"/>
  <c r="K2360" i="39"/>
  <c r="T2360" i="39"/>
  <c r="T2361" i="39" s="1"/>
  <c r="T2362" i="39" s="1"/>
  <c r="T2363" i="39" s="1"/>
  <c r="T2364" i="39" s="1"/>
  <c r="O1221" i="39"/>
  <c r="J1221" i="39"/>
  <c r="I1222" i="39"/>
  <c r="K1023" i="39"/>
  <c r="L826" i="39"/>
  <c r="M826" i="39" s="1"/>
  <c r="N826" i="39" s="1"/>
  <c r="L1659" i="39"/>
  <c r="M1659" i="39" s="1"/>
  <c r="N1659" i="39" s="1"/>
  <c r="L680" i="39"/>
  <c r="M680" i="39" s="1"/>
  <c r="N680" i="39"/>
  <c r="R2374" i="39"/>
  <c r="Q2373" i="39"/>
  <c r="K1044" i="39"/>
  <c r="K603" i="39"/>
  <c r="O1079" i="39"/>
  <c r="J1079" i="39"/>
  <c r="I1080" i="39"/>
  <c r="K671" i="39"/>
  <c r="L1673" i="39"/>
  <c r="M1673" i="39" s="1"/>
  <c r="N1673" i="39" s="1"/>
  <c r="O1408" i="39"/>
  <c r="J1408" i="39"/>
  <c r="I1409" i="39"/>
  <c r="N630" i="39"/>
  <c r="L630" i="39"/>
  <c r="M630" i="39" s="1"/>
  <c r="Q1566" i="39"/>
  <c r="R1567" i="39"/>
  <c r="K923" i="39"/>
  <c r="L2420" i="39"/>
  <c r="M2420" i="39" s="1"/>
  <c r="N2420" i="39" s="1"/>
  <c r="O2438" i="39"/>
  <c r="J2438" i="39"/>
  <c r="I2439" i="39"/>
  <c r="S1151" i="39"/>
  <c r="K1151" i="39"/>
  <c r="T1151" i="39"/>
  <c r="L838" i="39"/>
  <c r="M838" i="39" s="1"/>
  <c r="N838" i="39" s="1"/>
  <c r="L1567" i="39"/>
  <c r="M1567" i="39" s="1"/>
  <c r="N1567" i="39" s="1"/>
  <c r="L874" i="39"/>
  <c r="M874" i="39" s="1"/>
  <c r="N874" i="39" s="1"/>
  <c r="L2571" i="39"/>
  <c r="M2571" i="39" s="1"/>
  <c r="N2571" i="39" s="1"/>
  <c r="L909" i="39"/>
  <c r="M909" i="39" s="1"/>
  <c r="N909" i="39" s="1"/>
  <c r="L1054" i="39"/>
  <c r="M1054" i="39" s="1"/>
  <c r="N1054" i="39" s="1"/>
  <c r="R978" i="39"/>
  <c r="Q977" i="39"/>
  <c r="K2351" i="39"/>
  <c r="L1524" i="39"/>
  <c r="M1524" i="39" s="1"/>
  <c r="N1524" i="39" s="1"/>
  <c r="O960" i="39"/>
  <c r="J960" i="39"/>
  <c r="I961" i="39"/>
  <c r="L1589" i="39"/>
  <c r="M1589" i="39" s="1"/>
  <c r="N1589" i="39"/>
  <c r="L709" i="39"/>
  <c r="M709" i="39" s="1"/>
  <c r="N709" i="39"/>
  <c r="L742" i="39"/>
  <c r="M742" i="39" s="1"/>
  <c r="N742" i="39" s="1"/>
  <c r="L1535" i="39"/>
  <c r="M1535" i="39" s="1"/>
  <c r="N1535" i="39" s="1"/>
  <c r="L2472" i="39"/>
  <c r="M2472" i="39" s="1"/>
  <c r="N2472" i="39" s="1"/>
  <c r="L2497" i="39"/>
  <c r="M2497" i="39" s="1"/>
  <c r="N2497" i="39" s="1"/>
  <c r="O2457" i="39"/>
  <c r="J2457" i="39"/>
  <c r="I2458" i="39"/>
  <c r="Q1526" i="39"/>
  <c r="R1527" i="39"/>
  <c r="K1252" i="39"/>
  <c r="L890" i="39"/>
  <c r="M890" i="39" s="1"/>
  <c r="N890" i="39" s="1"/>
  <c r="O2551" i="39"/>
  <c r="J2551" i="39"/>
  <c r="I2552" i="39"/>
  <c r="R1847" i="39"/>
  <c r="Q1846" i="39"/>
  <c r="O859" i="39"/>
  <c r="J859" i="39"/>
  <c r="I860" i="39"/>
  <c r="K811" i="39"/>
  <c r="L1010" i="39"/>
  <c r="M1010" i="39" s="1"/>
  <c r="N1010" i="39" s="1"/>
  <c r="N851" i="39"/>
  <c r="U851" i="39" s="1"/>
  <c r="U852" i="39" s="1"/>
  <c r="U853" i="39" s="1"/>
  <c r="U854" i="39" s="1"/>
  <c r="U855" i="39" s="1"/>
  <c r="U856" i="39" s="1"/>
  <c r="U857" i="39" s="1"/>
  <c r="O1108" i="39"/>
  <c r="J1108" i="39"/>
  <c r="I1109" i="39"/>
  <c r="N1554" i="39"/>
  <c r="L1554" i="39"/>
  <c r="M1554" i="39" s="1"/>
  <c r="O745" i="39"/>
  <c r="J745" i="39"/>
  <c r="I746" i="39"/>
  <c r="K1528" i="39"/>
  <c r="L1226" i="39"/>
  <c r="M1226" i="39" s="1"/>
  <c r="N1226" i="39" s="1"/>
  <c r="N1294" i="39"/>
  <c r="L1294" i="39"/>
  <c r="M1294" i="39" s="1"/>
  <c r="L2523" i="39"/>
  <c r="M2523" i="39" s="1"/>
  <c r="N2523" i="39" s="1"/>
  <c r="L1647" i="39"/>
  <c r="M1647" i="39" s="1"/>
  <c r="N1647" i="39" s="1"/>
  <c r="L1186" i="39"/>
  <c r="M1186" i="39" s="1"/>
  <c r="N1186" i="39" s="1"/>
  <c r="O828" i="39"/>
  <c r="J828" i="39"/>
  <c r="I829" i="39"/>
  <c r="R808" i="39"/>
  <c r="Q807" i="39"/>
  <c r="O1257" i="39"/>
  <c r="J1257" i="39"/>
  <c r="I1258" i="39"/>
  <c r="K1370" i="39"/>
  <c r="O1661" i="39"/>
  <c r="J1661" i="39"/>
  <c r="I1662" i="39"/>
  <c r="L2296" i="39"/>
  <c r="M2296" i="39" s="1"/>
  <c r="N2296" i="39" s="1"/>
  <c r="L1094" i="39"/>
  <c r="M1094" i="39" s="1"/>
  <c r="N1094" i="39" s="1"/>
  <c r="K681" i="39"/>
  <c r="L2333" i="39"/>
  <c r="M2333" i="39" s="1"/>
  <c r="N2333" i="39" s="1"/>
  <c r="L1547" i="39"/>
  <c r="M1547" i="39" s="1"/>
  <c r="N1547" i="39"/>
  <c r="L2357" i="39"/>
  <c r="M2357" i="39" s="1"/>
  <c r="N2357" i="39" s="1"/>
  <c r="K823" i="39"/>
  <c r="O712" i="39"/>
  <c r="J712" i="39"/>
  <c r="I713" i="39"/>
  <c r="K609" i="39"/>
  <c r="O1449" i="39"/>
  <c r="J1449" i="39"/>
  <c r="I1450" i="39"/>
  <c r="O658" i="39"/>
  <c r="J658" i="39"/>
  <c r="I659" i="39"/>
  <c r="N1406" i="39"/>
  <c r="L1406" i="39"/>
  <c r="M1406" i="39" s="1"/>
  <c r="K2427" i="39"/>
  <c r="L2585" i="39"/>
  <c r="M2585" i="39" s="1"/>
  <c r="N2585" i="39" s="1"/>
  <c r="O2422" i="39"/>
  <c r="J2422" i="39"/>
  <c r="S565" i="39"/>
  <c r="K565" i="39"/>
  <c r="V565" i="39"/>
  <c r="U565" i="39"/>
  <c r="O840" i="39"/>
  <c r="J840" i="39"/>
  <c r="I841" i="39"/>
  <c r="O1569" i="39"/>
  <c r="J1569" i="39"/>
  <c r="I1570" i="39"/>
  <c r="K591" i="39"/>
  <c r="L1533" i="39"/>
  <c r="M1533" i="39" s="1"/>
  <c r="N1533" i="39" s="1"/>
  <c r="L2557" i="39"/>
  <c r="M2557" i="39" s="1"/>
  <c r="N2557" i="39" s="1"/>
  <c r="T1316" i="39"/>
  <c r="S1316" i="39"/>
  <c r="K1316" i="39"/>
  <c r="N894" i="39"/>
  <c r="L894" i="39"/>
  <c r="M894" i="39" s="1"/>
  <c r="R1699" i="39"/>
  <c r="Q1698" i="39"/>
  <c r="L1703" i="39"/>
  <c r="M1703" i="39" s="1"/>
  <c r="N1703" i="39" s="1"/>
  <c r="J1167" i="39"/>
  <c r="I1168" i="39"/>
  <c r="O1677" i="39"/>
  <c r="J1677" i="39"/>
  <c r="I1678" i="39"/>
  <c r="O1591" i="39"/>
  <c r="J1591" i="39"/>
  <c r="I1592" i="39"/>
  <c r="K1685" i="39"/>
  <c r="L2576" i="39"/>
  <c r="M2576" i="39" s="1"/>
  <c r="N2576" i="39" s="1"/>
  <c r="O1537" i="39"/>
  <c r="J1537" i="39"/>
  <c r="I1538" i="39"/>
  <c r="O2474" i="39"/>
  <c r="J2474" i="39"/>
  <c r="I2475" i="39"/>
  <c r="R674" i="39"/>
  <c r="Q673" i="39"/>
  <c r="L2374" i="39"/>
  <c r="M2374" i="39" s="1"/>
  <c r="N2374" i="39" s="1"/>
  <c r="L1268" i="39"/>
  <c r="M1268" i="39" s="1"/>
  <c r="N1268" i="39" s="1"/>
  <c r="V2453" i="39"/>
  <c r="V2454" i="39" s="1"/>
  <c r="V2455" i="39" s="1"/>
  <c r="U2453" i="39"/>
  <c r="U2454" i="39" s="1"/>
  <c r="U2455" i="39" s="1"/>
  <c r="U2456" i="39" s="1"/>
  <c r="T2453" i="39"/>
  <c r="T2454" i="39" s="1"/>
  <c r="T2455" i="39" s="1"/>
  <c r="T2456" i="39" s="1"/>
  <c r="S2453" i="39"/>
  <c r="S2454" i="39" s="1"/>
  <c r="S2455" i="39" s="1"/>
  <c r="S2456" i="39" s="1"/>
  <c r="K2453" i="39"/>
  <c r="R1125" i="39"/>
  <c r="Q1124" i="39"/>
  <c r="L2446" i="39"/>
  <c r="M2446" i="39" s="1"/>
  <c r="N2446" i="39" s="1"/>
  <c r="L1131" i="39"/>
  <c r="M1131" i="39" s="1"/>
  <c r="N1131" i="39" s="1"/>
  <c r="K892" i="39"/>
  <c r="O1701" i="39"/>
  <c r="O1700" i="39" s="1"/>
  <c r="O1699" i="39" s="1"/>
  <c r="P1699" i="39" s="1"/>
  <c r="J1701" i="39"/>
  <c r="N730" i="39"/>
  <c r="L730" i="39"/>
  <c r="M730" i="39" s="1"/>
  <c r="K780" i="39"/>
  <c r="L2368" i="39"/>
  <c r="M2368" i="39" s="1"/>
  <c r="N2368" i="39" s="1"/>
  <c r="K2318" i="39"/>
  <c r="O1228" i="39"/>
  <c r="O1227" i="39" s="1"/>
  <c r="O1226" i="39" s="1"/>
  <c r="P1226" i="39" s="1"/>
  <c r="J1228" i="39"/>
  <c r="K787" i="39"/>
  <c r="L1549" i="39"/>
  <c r="M1549" i="39" s="1"/>
  <c r="N1549" i="39" s="1"/>
  <c r="O1605" i="39"/>
  <c r="J1605" i="39"/>
  <c r="I1606" i="39"/>
  <c r="N610" i="39"/>
  <c r="L610" i="39"/>
  <c r="M610" i="39" s="1"/>
  <c r="O2561" i="39"/>
  <c r="J2561" i="39"/>
  <c r="I2562" i="39"/>
  <c r="L857" i="39"/>
  <c r="M857" i="39" s="1"/>
  <c r="N857" i="39" s="1"/>
  <c r="K2395" i="39"/>
  <c r="R1434" i="39"/>
  <c r="Q1433" i="39"/>
  <c r="L1578" i="39"/>
  <c r="M1578" i="39" s="1"/>
  <c r="N1578" i="39" s="1"/>
  <c r="L2312" i="39"/>
  <c r="M2312" i="39" s="1"/>
  <c r="N2312" i="39" s="1"/>
  <c r="K1036" i="39"/>
  <c r="R746" i="39"/>
  <c r="Q745" i="39"/>
  <c r="R1271" i="39"/>
  <c r="Q1270" i="39"/>
  <c r="R2021" i="39"/>
  <c r="Q2020" i="39"/>
  <c r="K1534" i="39"/>
  <c r="N790" i="39"/>
  <c r="L790" i="39"/>
  <c r="M790" i="39" s="1"/>
  <c r="K1008" i="39"/>
  <c r="K1389" i="39"/>
  <c r="O1705" i="39"/>
  <c r="J1705" i="39"/>
  <c r="I1706" i="39"/>
  <c r="O1072" i="39"/>
  <c r="J1072" i="39"/>
  <c r="I1073" i="39"/>
  <c r="K1103" i="39"/>
  <c r="L678" i="39"/>
  <c r="M678" i="39" s="1"/>
  <c r="N678" i="39" s="1"/>
  <c r="L919" i="39"/>
  <c r="M919" i="39" s="1"/>
  <c r="N919" i="39"/>
  <c r="L1668" i="39"/>
  <c r="M1668" i="39" s="1"/>
  <c r="N1668" i="39" s="1"/>
  <c r="K2466" i="39"/>
  <c r="L1207" i="39"/>
  <c r="M1207" i="39" s="1"/>
  <c r="N1207" i="39" s="1"/>
  <c r="J706" i="39"/>
  <c r="I707" i="39"/>
  <c r="L1018" i="39"/>
  <c r="M1018" i="39" s="1"/>
  <c r="N1018" i="39" s="1"/>
  <c r="L626" i="39"/>
  <c r="M626" i="39" s="1"/>
  <c r="N626" i="39" s="1"/>
  <c r="O2525" i="39"/>
  <c r="J2525" i="39"/>
  <c r="I2526" i="39"/>
  <c r="O1012" i="39"/>
  <c r="J1012" i="39"/>
  <c r="I1013" i="39"/>
  <c r="J1329" i="39"/>
  <c r="O1329" i="39"/>
  <c r="I1330" i="39"/>
  <c r="L2370" i="39"/>
  <c r="M2370" i="39" s="1"/>
  <c r="N2370" i="39" s="1"/>
  <c r="K2447" i="39"/>
  <c r="K2385" i="39"/>
  <c r="N741" i="39"/>
  <c r="L741" i="39"/>
  <c r="M741" i="39" s="1"/>
  <c r="L693" i="39"/>
  <c r="M693" i="39" s="1"/>
  <c r="N693" i="39" s="1"/>
  <c r="O722" i="39"/>
  <c r="J722" i="39"/>
  <c r="I723" i="39"/>
  <c r="O2588" i="39"/>
  <c r="J2588" i="39"/>
  <c r="I2589" i="39"/>
  <c r="K1496" i="39"/>
  <c r="K2488" i="39"/>
  <c r="L1363" i="39"/>
  <c r="M1363" i="39" s="1"/>
  <c r="N1363" i="39" s="1"/>
  <c r="N1022" i="39"/>
  <c r="L1022" i="39"/>
  <c r="M1022" i="39" s="1"/>
  <c r="K2533" i="39"/>
  <c r="L1474" i="39"/>
  <c r="M1474" i="39" s="1"/>
  <c r="N1474" i="39" s="1"/>
  <c r="K719" i="39"/>
  <c r="K1430" i="39"/>
  <c r="L1237" i="39"/>
  <c r="M1237" i="39" s="1"/>
  <c r="N1237" i="39"/>
  <c r="L2510" i="39"/>
  <c r="M2510" i="39" s="1"/>
  <c r="N2510" i="39" s="1"/>
  <c r="L640" i="39"/>
  <c r="M640" i="39" s="1"/>
  <c r="N640" i="39"/>
  <c r="K1575" i="39"/>
  <c r="K1478" i="39"/>
  <c r="K1216" i="39"/>
  <c r="N850" i="39"/>
  <c r="L850" i="39"/>
  <c r="M850" i="39" s="1"/>
  <c r="R590" i="39"/>
  <c r="Q589" i="39"/>
  <c r="K1339" i="39"/>
  <c r="L1097" i="39"/>
  <c r="M1097" i="39" s="1"/>
  <c r="N1097" i="39" s="1"/>
  <c r="K1401" i="39"/>
  <c r="L1189" i="39"/>
  <c r="M1189" i="39" s="1"/>
  <c r="N1189" i="39" s="1"/>
  <c r="L1077" i="39"/>
  <c r="M1077" i="39" s="1"/>
  <c r="N1077" i="39" s="1"/>
  <c r="K611" i="39"/>
  <c r="R1977" i="39"/>
  <c r="Q1976" i="39"/>
  <c r="O2582" i="39"/>
  <c r="O2581" i="39" s="1"/>
  <c r="O2580" i="39" s="1"/>
  <c r="P2580" i="39" s="1"/>
  <c r="J2582" i="39"/>
  <c r="R1891" i="39"/>
  <c r="Q1890" i="39"/>
  <c r="L1313" i="39"/>
  <c r="M1313" i="39" s="1"/>
  <c r="N1313" i="39" s="1"/>
  <c r="S791" i="39"/>
  <c r="K791" i="39"/>
  <c r="T791" i="39"/>
  <c r="Q935" i="39"/>
  <c r="R936" i="39"/>
  <c r="R898" i="39"/>
  <c r="Q897" i="39"/>
  <c r="K679" i="39"/>
  <c r="L2416" i="39"/>
  <c r="M2416" i="39" s="1"/>
  <c r="N2416" i="39" s="1"/>
  <c r="K920" i="39"/>
  <c r="K2297" i="39"/>
  <c r="O2340" i="39"/>
  <c r="J2340" i="39"/>
  <c r="I2341" i="39"/>
  <c r="O932" i="39"/>
  <c r="O931" i="39" s="1"/>
  <c r="O930" i="39" s="1"/>
  <c r="P930" i="39" s="1"/>
  <c r="J932" i="39"/>
  <c r="N694" i="39"/>
  <c r="L694" i="39"/>
  <c r="M694" i="39" s="1"/>
  <c r="O644" i="39"/>
  <c r="J644" i="39"/>
  <c r="I645" i="39"/>
  <c r="K1208" i="39"/>
  <c r="L1157" i="39"/>
  <c r="M1157" i="39" s="1"/>
  <c r="N1157" i="39" s="1"/>
  <c r="L2502" i="39"/>
  <c r="M2502" i="39" s="1"/>
  <c r="N2502" i="39" s="1"/>
  <c r="N1251" i="39"/>
  <c r="L1251" i="39"/>
  <c r="M1251" i="39" s="1"/>
  <c r="K627" i="39"/>
  <c r="L1241" i="39"/>
  <c r="M1241" i="39" s="1"/>
  <c r="N1241" i="39" s="1"/>
  <c r="L1145" i="39"/>
  <c r="M1145" i="39" s="1"/>
  <c r="N1145" i="39" s="1"/>
  <c r="K667" i="39"/>
  <c r="O2366" i="39"/>
  <c r="J2366" i="39"/>
  <c r="I2367" i="39"/>
  <c r="R2293" i="39"/>
  <c r="Q2292" i="39"/>
  <c r="K1159" i="39"/>
  <c r="L743" i="39"/>
  <c r="M743" i="39" s="1"/>
  <c r="N743" i="39" s="1"/>
  <c r="K1220" i="39"/>
  <c r="L981" i="39"/>
  <c r="M981" i="39" s="1"/>
  <c r="N981" i="39" s="1"/>
  <c r="L849" i="39"/>
  <c r="M849" i="39" s="1"/>
  <c r="N849" i="39" s="1"/>
  <c r="L1395" i="39"/>
  <c r="M1395" i="39" s="1"/>
  <c r="N1395" i="39" s="1"/>
  <c r="K1238" i="39"/>
  <c r="R1933" i="39"/>
  <c r="Q1932" i="39"/>
  <c r="O1068" i="39"/>
  <c r="O1067" i="39" s="1"/>
  <c r="O1066" i="39" s="1"/>
  <c r="P1066" i="39" s="1"/>
  <c r="J1068" i="39"/>
  <c r="L1369" i="39"/>
  <c r="M1369" i="39" s="1"/>
  <c r="N1369" i="39" s="1"/>
  <c r="K1146" i="39"/>
  <c r="Q1390" i="39"/>
  <c r="R1391" i="39"/>
  <c r="K641" i="39"/>
  <c r="O2515" i="39"/>
  <c r="J2515" i="39"/>
  <c r="I2516" i="39"/>
  <c r="O1620" i="39"/>
  <c r="J1620" i="39"/>
  <c r="L1584" i="39"/>
  <c r="M1584" i="39" s="1"/>
  <c r="N1584" i="39"/>
  <c r="L822" i="39"/>
  <c r="M822" i="39" s="1"/>
  <c r="N822" i="39" s="1"/>
  <c r="O1191" i="39"/>
  <c r="J1191" i="39"/>
  <c r="I1192" i="39"/>
  <c r="R710" i="39"/>
  <c r="Q709" i="39"/>
  <c r="K1078" i="39"/>
  <c r="L608" i="39"/>
  <c r="M608" i="39" s="1"/>
  <c r="N608" i="39"/>
  <c r="L1447" i="39"/>
  <c r="M1447" i="39" s="1"/>
  <c r="N1447" i="39" s="1"/>
  <c r="L922" i="39"/>
  <c r="M922" i="39" s="1"/>
  <c r="N922" i="39" s="1"/>
  <c r="K1407" i="39"/>
  <c r="T2445" i="39"/>
  <c r="T2446" i="39" s="1"/>
  <c r="T2447" i="39" s="1"/>
  <c r="T2448" i="39" s="1"/>
  <c r="T2449" i="39" s="1"/>
  <c r="S2445" i="39"/>
  <c r="S2446" i="39" s="1"/>
  <c r="S2447" i="39" s="1"/>
  <c r="S2448" i="39" s="1"/>
  <c r="S2449" i="39" s="1"/>
  <c r="K2445" i="39"/>
  <c r="O776" i="39"/>
  <c r="O775" i="39" s="1"/>
  <c r="O774" i="39" s="1"/>
  <c r="P774" i="39" s="1"/>
  <c r="J776" i="39"/>
  <c r="K2437" i="39"/>
  <c r="L1154" i="39"/>
  <c r="M1154" i="39" s="1"/>
  <c r="N1154" i="39" s="1"/>
  <c r="L1106" i="39"/>
  <c r="M1106" i="39" s="1"/>
  <c r="N1106" i="39" s="1"/>
  <c r="K2417" i="39"/>
  <c r="K732" i="39"/>
  <c r="K959" i="39"/>
  <c r="N1671" i="39"/>
  <c r="U1671" i="39" s="1"/>
  <c r="U1672" i="39" s="1"/>
  <c r="U1673" i="39" s="1"/>
  <c r="U1674" i="39" s="1"/>
  <c r="U1675" i="39" s="1"/>
  <c r="U1676" i="39" s="1"/>
  <c r="K2456" i="39"/>
  <c r="V2456" i="39"/>
  <c r="K2503" i="39"/>
  <c r="R2135" i="39"/>
  <c r="Q2134" i="39"/>
  <c r="N873" i="39"/>
  <c r="L873" i="39"/>
  <c r="M873" i="39" s="1"/>
  <c r="L1314" i="39"/>
  <c r="M1314" i="39" s="1"/>
  <c r="N1314" i="39" s="1"/>
  <c r="L2423" i="39"/>
  <c r="M2423" i="39" s="1"/>
  <c r="N2423" i="39" s="1"/>
  <c r="O576" i="39"/>
  <c r="J576" i="39"/>
  <c r="I577" i="39"/>
  <c r="K2550" i="39"/>
  <c r="L2358" i="39"/>
  <c r="M2358" i="39" s="1"/>
  <c r="N2358" i="39" s="1"/>
  <c r="V858" i="39"/>
  <c r="S858" i="39"/>
  <c r="K858" i="39"/>
  <c r="T858" i="39"/>
  <c r="U858" i="39"/>
  <c r="L1368" i="39"/>
  <c r="M1368" i="39" s="1"/>
  <c r="N1368" i="39"/>
  <c r="O2376" i="39"/>
  <c r="J2376" i="39"/>
  <c r="I2377" i="39"/>
  <c r="L652" i="39"/>
  <c r="M652" i="39" s="1"/>
  <c r="N652" i="39" s="1"/>
  <c r="K1107" i="39"/>
  <c r="K744" i="39"/>
  <c r="L975" i="39"/>
  <c r="M975" i="39" s="1"/>
  <c r="N975" i="39" s="1"/>
  <c r="L1170" i="39"/>
  <c r="M1170" i="39" s="1"/>
  <c r="N1170" i="39" s="1"/>
  <c r="O983" i="39"/>
  <c r="J983" i="39"/>
  <c r="I984" i="39"/>
  <c r="L1231" i="39"/>
  <c r="M1231" i="39" s="1"/>
  <c r="N1231" i="39" s="1"/>
  <c r="R2453" i="39"/>
  <c r="Q2452" i="39"/>
  <c r="K827" i="39"/>
  <c r="L998" i="39"/>
  <c r="M998" i="39" s="1"/>
  <c r="N998" i="39" s="1"/>
  <c r="K1256" i="39"/>
  <c r="K1660" i="39"/>
  <c r="O1433" i="39"/>
  <c r="J1433" i="39"/>
  <c r="I1434" i="39"/>
  <c r="O2541" i="39"/>
  <c r="J2541" i="39"/>
  <c r="I2542" i="39"/>
  <c r="L973" i="39"/>
  <c r="M973" i="39" s="1"/>
  <c r="N973" i="39" s="1"/>
  <c r="L779" i="39"/>
  <c r="M779" i="39" s="1"/>
  <c r="N779" i="39" s="1"/>
  <c r="L1165" i="39"/>
  <c r="M1165" i="39" s="1"/>
  <c r="N1165" i="39" s="1"/>
  <c r="L1617" i="39"/>
  <c r="M1617" i="39" s="1"/>
  <c r="N1617" i="39" s="1"/>
  <c r="N786" i="39"/>
  <c r="L786" i="39"/>
  <c r="M786" i="39" s="1"/>
  <c r="K711" i="39"/>
  <c r="K1448" i="39"/>
  <c r="K657" i="39"/>
  <c r="O1099" i="39"/>
  <c r="J1099" i="39"/>
  <c r="I1100" i="39"/>
  <c r="S2307" i="39"/>
  <c r="S2308" i="39" s="1"/>
  <c r="S2309" i="39" s="1"/>
  <c r="S2310" i="39" s="1"/>
  <c r="S2311" i="39" s="1"/>
  <c r="S2312" i="39" s="1"/>
  <c r="S2313" i="39" s="1"/>
  <c r="K2307" i="39"/>
  <c r="T2307" i="39"/>
  <c r="T2308" i="39" s="1"/>
  <c r="T2309" i="39" s="1"/>
  <c r="T2310" i="39" s="1"/>
  <c r="T2311" i="39" s="1"/>
  <c r="T2312" i="39" s="1"/>
  <c r="T2313" i="39" s="1"/>
  <c r="N2328" i="39"/>
  <c r="U2328" i="39" s="1"/>
  <c r="U2329" i="39" s="1"/>
  <c r="U2330" i="39" s="1"/>
  <c r="U2331" i="39" s="1"/>
  <c r="U2332" i="39" s="1"/>
  <c r="U2333" i="39" s="1"/>
  <c r="N753" i="39"/>
  <c r="L753" i="39"/>
  <c r="M753" i="39" s="1"/>
  <c r="L1362" i="39"/>
  <c r="M1362" i="39" s="1"/>
  <c r="N1362" i="39" s="1"/>
  <c r="K1586" i="39"/>
  <c r="K2421" i="39"/>
  <c r="K839" i="39"/>
  <c r="L1169" i="39"/>
  <c r="M1169" i="39" s="1"/>
  <c r="N1169" i="39" s="1"/>
  <c r="K1568" i="39"/>
  <c r="L1656" i="39"/>
  <c r="M1656" i="39" s="1"/>
  <c r="N1656" i="39" s="1"/>
  <c r="K1155" i="39"/>
  <c r="L2419" i="39"/>
  <c r="M2419" i="39" s="1"/>
  <c r="N2419" i="39" s="1"/>
  <c r="K1166" i="39"/>
  <c r="O2573" i="39"/>
  <c r="J2573" i="39"/>
  <c r="L1102" i="39"/>
  <c r="M1102" i="39" s="1"/>
  <c r="N1102" i="39" s="1"/>
  <c r="L2531" i="39"/>
  <c r="M2531" i="39" s="1"/>
  <c r="N2531" i="39" s="1"/>
  <c r="T1676" i="39"/>
  <c r="S1676" i="39"/>
  <c r="V1676" i="39"/>
  <c r="K1676" i="39"/>
  <c r="K907" i="39"/>
  <c r="L2338" i="39"/>
  <c r="M2338" i="39" s="1"/>
  <c r="N2338" i="39" s="1"/>
  <c r="K1590" i="39"/>
  <c r="K835" i="39"/>
  <c r="K1536" i="39"/>
  <c r="K2473" i="39"/>
  <c r="L1327" i="39"/>
  <c r="M1327" i="39" s="1"/>
  <c r="N1327" i="39" s="1"/>
  <c r="K1232" i="39"/>
  <c r="K1648" i="39"/>
  <c r="L1499" i="39"/>
  <c r="M1499" i="39" s="1"/>
  <c r="N1499" i="39" s="1"/>
  <c r="K1700" i="39"/>
  <c r="T2334" i="39"/>
  <c r="T2335" i="39" s="1"/>
  <c r="T2336" i="39" s="1"/>
  <c r="T2337" i="39" s="1"/>
  <c r="T2338" i="39" s="1"/>
  <c r="T2339" i="39" s="1"/>
  <c r="S2334" i="39"/>
  <c r="S2335" i="39" s="1"/>
  <c r="S2336" i="39" s="1"/>
  <c r="S2337" i="39" s="1"/>
  <c r="S2338" i="39" s="1"/>
  <c r="K2334" i="39"/>
  <c r="K2560" i="39"/>
  <c r="L1275" i="39"/>
  <c r="M1275" i="39" s="1"/>
  <c r="N1275" i="39" s="1"/>
  <c r="O1658" i="39"/>
  <c r="O1657" i="39" s="1"/>
  <c r="O1656" i="39" s="1"/>
  <c r="P1656" i="39" s="1"/>
  <c r="J1658" i="39"/>
  <c r="O1270" i="39"/>
  <c r="J1270" i="39"/>
  <c r="I1271" i="39"/>
  <c r="K705" i="39"/>
  <c r="O1519" i="39"/>
  <c r="J1519" i="39"/>
  <c r="I1520" i="39"/>
  <c r="O654" i="39"/>
  <c r="O653" i="39" s="1"/>
  <c r="O652" i="39" s="1"/>
  <c r="P652" i="39" s="1"/>
  <c r="J654" i="39"/>
  <c r="K2587" i="39"/>
  <c r="L1185" i="39"/>
  <c r="M1185" i="39" s="1"/>
  <c r="N1185" i="39" s="1"/>
  <c r="L2549" i="39"/>
  <c r="M2549" i="39" s="1"/>
  <c r="N2549" i="39" s="1"/>
  <c r="O1133" i="39"/>
  <c r="J1133" i="39"/>
  <c r="I1134" i="39"/>
  <c r="L939" i="39"/>
  <c r="M939" i="39" s="1"/>
  <c r="N939" i="39" s="1"/>
  <c r="R1721" i="39"/>
  <c r="Q1720" i="39"/>
  <c r="N758" i="39"/>
  <c r="L758" i="39"/>
  <c r="M758" i="39" s="1"/>
  <c r="N1066" i="39"/>
  <c r="L1066" i="39"/>
  <c r="M1066" i="39" s="1"/>
  <c r="N877" i="39"/>
  <c r="L877" i="39"/>
  <c r="M877" i="39" s="1"/>
  <c r="R1607" i="39"/>
  <c r="Q1606" i="39"/>
  <c r="L1069" i="39"/>
  <c r="M1069" i="39" s="1"/>
  <c r="N1069" i="39" s="1"/>
  <c r="O1076" i="39"/>
  <c r="O1075" i="39" s="1"/>
  <c r="O1074" i="39" s="1"/>
  <c r="P1074" i="39" s="1"/>
  <c r="J1076" i="39"/>
  <c r="L1148" i="39"/>
  <c r="M1148" i="39" s="1"/>
  <c r="N1148" i="39" s="1"/>
  <c r="L2444" i="39"/>
  <c r="M2444" i="39" s="1"/>
  <c r="V2444" i="39" s="1"/>
  <c r="N870" i="39"/>
  <c r="L870" i="39"/>
  <c r="M870" i="39" s="1"/>
  <c r="R634" i="39"/>
  <c r="Q633" i="39"/>
  <c r="L1043" i="39"/>
  <c r="M1043" i="39" s="1"/>
  <c r="N1043" i="39" s="1"/>
  <c r="N953" i="39"/>
  <c r="L953" i="39"/>
  <c r="M953" i="39" s="1"/>
  <c r="L1378" i="39"/>
  <c r="M1378" i="39" s="1"/>
  <c r="N1378" i="39" s="1"/>
  <c r="O2509" i="39"/>
  <c r="J2509" i="39"/>
  <c r="K2581" i="39"/>
  <c r="O1580" i="39"/>
  <c r="J1580" i="39"/>
  <c r="I1581" i="39"/>
  <c r="L2487" i="39"/>
  <c r="M2487" i="39" s="1"/>
  <c r="N2487" i="39" s="1"/>
  <c r="O2314" i="39"/>
  <c r="J2314" i="39"/>
  <c r="L589" i="39"/>
  <c r="M589" i="39" s="1"/>
  <c r="N589" i="39" s="1"/>
  <c r="R1074" i="39"/>
  <c r="Q1073" i="39"/>
  <c r="L2494" i="39"/>
  <c r="M2494" i="39" s="1"/>
  <c r="N2494" i="39" s="1"/>
  <c r="L731" i="39"/>
  <c r="M731" i="39" s="1"/>
  <c r="N731" i="39" s="1"/>
  <c r="L1280" i="39"/>
  <c r="M1280" i="39" s="1"/>
  <c r="N1280" i="39" s="1"/>
  <c r="S2339" i="39"/>
  <c r="K2339" i="39"/>
  <c r="O1654" i="39"/>
  <c r="J1654" i="39"/>
  <c r="I1655" i="39"/>
  <c r="K931" i="39"/>
  <c r="K643" i="39"/>
  <c r="L1129" i="39"/>
  <c r="M1129" i="39" s="1"/>
  <c r="N1129" i="39" s="1"/>
  <c r="L974" i="39"/>
  <c r="M974" i="39" s="1"/>
  <c r="N974" i="39" s="1"/>
  <c r="T2365" i="39"/>
  <c r="S2365" i="39"/>
  <c r="K2365" i="39"/>
  <c r="L1019" i="39"/>
  <c r="M1019" i="39" s="1"/>
  <c r="N1019" i="39"/>
  <c r="L1527" i="39"/>
  <c r="M1527" i="39" s="1"/>
  <c r="N1527" i="39" s="1"/>
  <c r="O941" i="39"/>
  <c r="J941" i="39"/>
  <c r="I942" i="39"/>
  <c r="O912" i="39"/>
  <c r="J912" i="39"/>
  <c r="I913" i="39"/>
  <c r="L2426" i="39"/>
  <c r="M2426" i="39" s="1"/>
  <c r="N2426" i="39" s="1"/>
  <c r="L2435" i="39"/>
  <c r="M2435" i="39" s="1"/>
  <c r="N2435" i="39" s="1"/>
  <c r="L1255" i="39"/>
  <c r="M1255" i="39" s="1"/>
  <c r="N1255" i="39" s="1"/>
  <c r="K1067" i="39"/>
  <c r="R780" i="39"/>
  <c r="Q779" i="39"/>
  <c r="N958" i="39"/>
  <c r="L958" i="39"/>
  <c r="M958" i="39" s="1"/>
  <c r="K2514" i="39"/>
  <c r="O1460" i="39"/>
  <c r="J1460" i="39"/>
  <c r="I1461" i="39"/>
  <c r="K1619" i="39"/>
  <c r="K1190" i="39"/>
  <c r="O1602" i="39"/>
  <c r="O1601" i="39" s="1"/>
  <c r="O1600" i="39" s="1"/>
  <c r="O1599" i="39" s="1"/>
  <c r="P1599" i="39" s="1"/>
  <c r="J1602" i="39"/>
  <c r="O879" i="39"/>
  <c r="O878" i="39" s="1"/>
  <c r="O877" i="39" s="1"/>
  <c r="P877" i="39" s="1"/>
  <c r="T876" i="39" s="1"/>
  <c r="T877" i="39" s="1"/>
  <c r="T878" i="39" s="1"/>
  <c r="J879" i="39"/>
  <c r="K775" i="39"/>
  <c r="L1326" i="39"/>
  <c r="M1326" i="39" s="1"/>
  <c r="N1326" i="39" s="1"/>
  <c r="O1381" i="39"/>
  <c r="J1381" i="39"/>
  <c r="I1382" i="39"/>
  <c r="K1000" i="39"/>
  <c r="L590" i="39"/>
  <c r="M590" i="39" s="1"/>
  <c r="N590" i="39" s="1"/>
  <c r="L1315" i="39"/>
  <c r="M1315" i="39" s="1"/>
  <c r="V1315" i="39" s="1"/>
  <c r="V1316" i="39" s="1"/>
  <c r="N1315" i="39"/>
  <c r="U1315" i="39" s="1"/>
  <c r="U1316" i="39" s="1"/>
  <c r="L1675" i="39"/>
  <c r="M1675" i="39" s="1"/>
  <c r="N1675" i="39"/>
  <c r="O1282" i="39"/>
  <c r="J1282" i="39"/>
  <c r="L1684" i="39"/>
  <c r="M1684" i="39" s="1"/>
  <c r="N1684" i="39"/>
  <c r="O696" i="39"/>
  <c r="J696" i="39"/>
  <c r="I697" i="39"/>
  <c r="L2412" i="39"/>
  <c r="M2412" i="39" s="1"/>
  <c r="N2412" i="39" s="1"/>
  <c r="N854" i="39"/>
  <c r="L854" i="39"/>
  <c r="M854" i="39" s="1"/>
  <c r="N1566" i="39"/>
  <c r="L1566" i="39"/>
  <c r="M1566" i="39" s="1"/>
  <c r="O1289" i="39"/>
  <c r="J1289" i="39"/>
  <c r="I1290" i="39"/>
  <c r="L837" i="39"/>
  <c r="M837" i="39" s="1"/>
  <c r="N837" i="39" s="1"/>
  <c r="K575" i="39"/>
  <c r="T2375" i="39"/>
  <c r="K2375" i="39"/>
  <c r="K1033" i="39"/>
  <c r="K982" i="39"/>
  <c r="J1397" i="39"/>
  <c r="I1398" i="39"/>
  <c r="L1266" i="39"/>
  <c r="M1266" i="39" s="1"/>
  <c r="N1266" i="39" s="1"/>
  <c r="K1432" i="39"/>
  <c r="K2540" i="39"/>
  <c r="L1390" i="39"/>
  <c r="M1390" i="39" s="1"/>
  <c r="N1390" i="39" s="1"/>
  <c r="L2317" i="39"/>
  <c r="M2317" i="39" s="1"/>
  <c r="N2317" i="39" s="1"/>
  <c r="K2529" i="39"/>
  <c r="L1603" i="39"/>
  <c r="M1603" i="39" s="1"/>
  <c r="N1603" i="39" s="1"/>
  <c r="L2559" i="39"/>
  <c r="M2559" i="39" s="1"/>
  <c r="N2559" i="39" s="1"/>
  <c r="L1153" i="39"/>
  <c r="M1153" i="39" s="1"/>
  <c r="N1153" i="39" s="1"/>
  <c r="L2306" i="39"/>
  <c r="M2306" i="39" s="1"/>
  <c r="N2306" i="39" s="1"/>
  <c r="O632" i="39"/>
  <c r="J632" i="39"/>
  <c r="I633" i="39"/>
  <c r="K1098" i="39"/>
  <c r="L938" i="39"/>
  <c r="M938" i="39" s="1"/>
  <c r="N938" i="39" s="1"/>
  <c r="L1035" i="39"/>
  <c r="M1035" i="39" s="1"/>
  <c r="N1035" i="39" s="1"/>
  <c r="L2408" i="39"/>
  <c r="M2408" i="39" s="1"/>
  <c r="N2408" i="39" s="1"/>
  <c r="L1388" i="39"/>
  <c r="M1388" i="39" s="1"/>
  <c r="N1388" i="39" s="1"/>
  <c r="K2572" i="39"/>
  <c r="N882" i="39"/>
  <c r="L882" i="39"/>
  <c r="M882" i="39" s="1"/>
  <c r="L2520" i="39"/>
  <c r="M2520" i="39" s="1"/>
  <c r="N2520" i="39" s="1"/>
  <c r="L1130" i="39"/>
  <c r="M1130" i="39" s="1"/>
  <c r="N1130" i="39" s="1"/>
  <c r="O2499" i="39"/>
  <c r="J2499" i="39"/>
  <c r="I2500" i="39"/>
  <c r="L734" i="39"/>
  <c r="M734" i="39" s="1"/>
  <c r="N734" i="39" s="1"/>
  <c r="L704" i="39"/>
  <c r="M704" i="39" s="1"/>
  <c r="N704" i="39"/>
  <c r="O2414" i="39"/>
  <c r="J2414" i="39"/>
  <c r="I2415" i="39"/>
  <c r="L1517" i="39"/>
  <c r="M1517" i="39" s="1"/>
  <c r="N1517" i="39" s="1"/>
  <c r="R8" i="39"/>
  <c r="Q7" i="39"/>
  <c r="L3" i="39"/>
  <c r="M3" i="39" s="1"/>
  <c r="N3" i="39" s="1"/>
  <c r="O5" i="39"/>
  <c r="J5" i="39"/>
  <c r="I6" i="39"/>
  <c r="T4" i="39"/>
  <c r="K4" i="39"/>
  <c r="S4" i="39"/>
  <c r="K2414" i="39" l="1"/>
  <c r="L2587" i="39"/>
  <c r="M2587" i="39" s="1"/>
  <c r="N2587" i="39" s="1"/>
  <c r="L1590" i="39"/>
  <c r="M1590" i="39" s="1"/>
  <c r="N1590" i="39" s="1"/>
  <c r="K632" i="39"/>
  <c r="K1397" i="39"/>
  <c r="L2375" i="39"/>
  <c r="M2375" i="39" s="1"/>
  <c r="N2375" i="39" s="1"/>
  <c r="O1290" i="39"/>
  <c r="J1290" i="39"/>
  <c r="I1291" i="39"/>
  <c r="K1381" i="39"/>
  <c r="K1460" i="39"/>
  <c r="L2581" i="39"/>
  <c r="M2581" i="39" s="1"/>
  <c r="N2581" i="39" s="1"/>
  <c r="K1519" i="39"/>
  <c r="L907" i="39"/>
  <c r="M907" i="39" s="1"/>
  <c r="N907" i="39" s="1"/>
  <c r="O2415" i="39"/>
  <c r="J2415" i="39"/>
  <c r="K2499" i="39"/>
  <c r="L1432" i="39"/>
  <c r="M1432" i="39" s="1"/>
  <c r="N1432" i="39" s="1"/>
  <c r="K1289" i="39"/>
  <c r="O697" i="39"/>
  <c r="J697" i="39"/>
  <c r="I698" i="39"/>
  <c r="S879" i="39"/>
  <c r="S880" i="39" s="1"/>
  <c r="S881" i="39" s="1"/>
  <c r="S882" i="39" s="1"/>
  <c r="S883" i="39" s="1"/>
  <c r="K879" i="39"/>
  <c r="T879" i="39"/>
  <c r="T880" i="39" s="1"/>
  <c r="T881" i="39" s="1"/>
  <c r="T882" i="39" s="1"/>
  <c r="T883" i="39" s="1"/>
  <c r="L1619" i="39"/>
  <c r="M1619" i="39" s="1"/>
  <c r="N1619" i="39" s="1"/>
  <c r="L2514" i="39"/>
  <c r="M2514" i="39" s="1"/>
  <c r="N2514" i="39" s="1"/>
  <c r="O942" i="39"/>
  <c r="J942" i="39"/>
  <c r="I943" i="39"/>
  <c r="L931" i="39"/>
  <c r="M931" i="39" s="1"/>
  <c r="N931" i="39" s="1"/>
  <c r="L2339" i="39"/>
  <c r="M2339" i="39" s="1"/>
  <c r="N2339" i="39" s="1"/>
  <c r="T2314" i="39"/>
  <c r="T2315" i="39" s="1"/>
  <c r="T2316" i="39" s="1"/>
  <c r="T2317" i="39" s="1"/>
  <c r="T2318" i="39" s="1"/>
  <c r="S2314" i="39"/>
  <c r="S2315" i="39" s="1"/>
  <c r="S2316" i="39" s="1"/>
  <c r="S2317" i="39" s="1"/>
  <c r="S2318" i="39" s="1"/>
  <c r="S2319" i="39" s="1"/>
  <c r="K2314" i="39"/>
  <c r="O1581" i="39"/>
  <c r="J1581" i="39"/>
  <c r="I1582" i="39"/>
  <c r="T2509" i="39"/>
  <c r="T2510" i="39" s="1"/>
  <c r="T2511" i="39" s="1"/>
  <c r="T2512" i="39" s="1"/>
  <c r="T2513" i="39" s="1"/>
  <c r="T2514" i="39" s="1"/>
  <c r="K2509" i="39"/>
  <c r="S2509" i="39"/>
  <c r="S2510" i="39" s="1"/>
  <c r="S2511" i="39" s="1"/>
  <c r="S2512" i="39" s="1"/>
  <c r="S2513" i="39" s="1"/>
  <c r="S2514" i="39" s="1"/>
  <c r="N2444" i="39"/>
  <c r="U2444" i="39" s="1"/>
  <c r="K1076" i="39"/>
  <c r="O1134" i="39"/>
  <c r="J1134" i="39"/>
  <c r="I1135" i="39"/>
  <c r="K654" i="39"/>
  <c r="L1648" i="39"/>
  <c r="M1648" i="39" s="1"/>
  <c r="N1648" i="39" s="1"/>
  <c r="L1536" i="39"/>
  <c r="M1536" i="39" s="1"/>
  <c r="N1536" i="39" s="1"/>
  <c r="L839" i="39"/>
  <c r="M839" i="39" s="1"/>
  <c r="N839" i="39" s="1"/>
  <c r="L1586" i="39"/>
  <c r="M1586" i="39" s="1"/>
  <c r="N1586" i="39" s="1"/>
  <c r="L2307" i="39"/>
  <c r="M2307" i="39" s="1"/>
  <c r="V2307" i="39" s="1"/>
  <c r="V2308" i="39" s="1"/>
  <c r="V2309" i="39" s="1"/>
  <c r="V2310" i="39" s="1"/>
  <c r="V2311" i="39" s="1"/>
  <c r="V2312" i="39" s="1"/>
  <c r="V2313" i="39" s="1"/>
  <c r="L1660" i="39"/>
  <c r="M1660" i="39" s="1"/>
  <c r="N1660" i="39" s="1"/>
  <c r="L1256" i="39"/>
  <c r="M1256" i="39" s="1"/>
  <c r="N1256" i="39" s="1"/>
  <c r="L1107" i="39"/>
  <c r="M1107" i="39" s="1"/>
  <c r="N1107" i="39" s="1"/>
  <c r="O2377" i="39"/>
  <c r="J2377" i="39"/>
  <c r="I2378" i="39"/>
  <c r="L2456" i="39"/>
  <c r="M2456" i="39" s="1"/>
  <c r="N2456" i="39" s="1"/>
  <c r="O1192" i="39"/>
  <c r="J1192" i="39"/>
  <c r="I1193" i="39"/>
  <c r="L641" i="39"/>
  <c r="M641" i="39" s="1"/>
  <c r="N641" i="39" s="1"/>
  <c r="N1146" i="39"/>
  <c r="L1146" i="39"/>
  <c r="M1146" i="39" s="1"/>
  <c r="L1220" i="39"/>
  <c r="M1220" i="39" s="1"/>
  <c r="N1220" i="39" s="1"/>
  <c r="S2366" i="39"/>
  <c r="K2366" i="39"/>
  <c r="T2366" i="39"/>
  <c r="K644" i="39"/>
  <c r="K932" i="39"/>
  <c r="L679" i="39"/>
  <c r="M679" i="39" s="1"/>
  <c r="N679" i="39" s="1"/>
  <c r="R937" i="39"/>
  <c r="Q936" i="39"/>
  <c r="L2488" i="39"/>
  <c r="M2488" i="39" s="1"/>
  <c r="N2488" i="39" s="1"/>
  <c r="O2589" i="39"/>
  <c r="J2589" i="39"/>
  <c r="I2590" i="39"/>
  <c r="K722" i="39"/>
  <c r="L2385" i="39"/>
  <c r="M2385" i="39" s="1"/>
  <c r="N2385" i="39" s="1"/>
  <c r="K1329" i="39"/>
  <c r="O2526" i="39"/>
  <c r="J2526" i="39"/>
  <c r="I2527" i="39"/>
  <c r="K706" i="39"/>
  <c r="O1073" i="39"/>
  <c r="J1073" i="39"/>
  <c r="K1705" i="39"/>
  <c r="T1705" i="39"/>
  <c r="S1705" i="39"/>
  <c r="L1008" i="39"/>
  <c r="M1008" i="39" s="1"/>
  <c r="N1008" i="39"/>
  <c r="R2022" i="39"/>
  <c r="Q2021" i="39"/>
  <c r="Q746" i="39"/>
  <c r="R747" i="39"/>
  <c r="L2395" i="39"/>
  <c r="M2395" i="39" s="1"/>
  <c r="N2395" i="39" s="1"/>
  <c r="K2561" i="39"/>
  <c r="O1606" i="39"/>
  <c r="J1606" i="39"/>
  <c r="I1607" i="39"/>
  <c r="L787" i="39"/>
  <c r="M787" i="39" s="1"/>
  <c r="N787" i="39"/>
  <c r="L780" i="39"/>
  <c r="M780" i="39" s="1"/>
  <c r="N780" i="39"/>
  <c r="L892" i="39"/>
  <c r="M892" i="39" s="1"/>
  <c r="N892" i="39"/>
  <c r="K1591" i="39"/>
  <c r="O1570" i="39"/>
  <c r="J1570" i="39"/>
  <c r="I1571" i="39"/>
  <c r="K840" i="39"/>
  <c r="L609" i="39"/>
  <c r="M609" i="39" s="1"/>
  <c r="N609" i="39" s="1"/>
  <c r="O1662" i="39"/>
  <c r="J1662" i="39"/>
  <c r="I1663" i="39"/>
  <c r="L1370" i="39"/>
  <c r="M1370" i="39" s="1"/>
  <c r="N1370" i="39" s="1"/>
  <c r="O1258" i="39"/>
  <c r="J1258" i="39"/>
  <c r="I1259" i="39"/>
  <c r="R809" i="39"/>
  <c r="Q808" i="39"/>
  <c r="L1528" i="39"/>
  <c r="M1528" i="39" s="1"/>
  <c r="N1528" i="39" s="1"/>
  <c r="K745" i="39"/>
  <c r="O1109" i="39"/>
  <c r="J1109" i="39"/>
  <c r="I1110" i="39"/>
  <c r="S859" i="39"/>
  <c r="K859" i="39"/>
  <c r="T859" i="39"/>
  <c r="V859" i="39"/>
  <c r="U859" i="39"/>
  <c r="O2552" i="39"/>
  <c r="J2552" i="39"/>
  <c r="I2553" i="39"/>
  <c r="L1252" i="39"/>
  <c r="M1252" i="39" s="1"/>
  <c r="N1252" i="39" s="1"/>
  <c r="O2458" i="39"/>
  <c r="J2458" i="39"/>
  <c r="I2459" i="39"/>
  <c r="K960" i="39"/>
  <c r="O2439" i="39"/>
  <c r="J2439" i="39"/>
  <c r="I2440" i="39"/>
  <c r="L923" i="39"/>
  <c r="M923" i="39" s="1"/>
  <c r="N923" i="39"/>
  <c r="O1080" i="39"/>
  <c r="J1080" i="39"/>
  <c r="I1081" i="39"/>
  <c r="L1023" i="39"/>
  <c r="M1023" i="39" s="1"/>
  <c r="N1023" i="39" s="1"/>
  <c r="L2360" i="39"/>
  <c r="M2360" i="39" s="1"/>
  <c r="V2360" i="39" s="1"/>
  <c r="V2361" i="39" s="1"/>
  <c r="V2362" i="39" s="1"/>
  <c r="V2363" i="39" s="1"/>
  <c r="V2364" i="39" s="1"/>
  <c r="V2365" i="39" s="1"/>
  <c r="L1375" i="39"/>
  <c r="M1375" i="39" s="1"/>
  <c r="N1375" i="39" s="1"/>
  <c r="K668" i="39"/>
  <c r="R1356" i="39"/>
  <c r="Q1355" i="39"/>
  <c r="K1209" i="39"/>
  <c r="O2299" i="39"/>
  <c r="J2299" i="39"/>
  <c r="I2300" i="39"/>
  <c r="O793" i="39"/>
  <c r="J793" i="39"/>
  <c r="I794" i="39"/>
  <c r="K612" i="39"/>
  <c r="L1550" i="39"/>
  <c r="M1550" i="39" s="1"/>
  <c r="N1550" i="39" s="1"/>
  <c r="O1341" i="39"/>
  <c r="J1341" i="39"/>
  <c r="I1342" i="39"/>
  <c r="L764" i="39"/>
  <c r="M764" i="39" s="1"/>
  <c r="N764" i="39" s="1"/>
  <c r="L815" i="39"/>
  <c r="M815" i="39" s="1"/>
  <c r="N815" i="39" s="1"/>
  <c r="O2490" i="39"/>
  <c r="J2490" i="39"/>
  <c r="I2491" i="39"/>
  <c r="K2386" i="39"/>
  <c r="O885" i="39"/>
  <c r="J885" i="39"/>
  <c r="I886" i="39"/>
  <c r="L1627" i="39"/>
  <c r="M1627" i="39" s="1"/>
  <c r="N1627" i="39" s="1"/>
  <c r="L895" i="39"/>
  <c r="M895" i="39" s="1"/>
  <c r="N895" i="39"/>
  <c r="O1038" i="39"/>
  <c r="J1038" i="39"/>
  <c r="I1039" i="39"/>
  <c r="K788" i="39"/>
  <c r="K1058" i="39"/>
  <c r="O1234" i="39"/>
  <c r="J1234" i="39"/>
  <c r="I1235" i="39"/>
  <c r="R1160" i="39"/>
  <c r="Q1159" i="39"/>
  <c r="O1557" i="39"/>
  <c r="J1557" i="39"/>
  <c r="I1558" i="39"/>
  <c r="N754" i="39"/>
  <c r="U754" i="39" s="1"/>
  <c r="U755" i="39" s="1"/>
  <c r="U756" i="39" s="1"/>
  <c r="U757" i="39" s="1"/>
  <c r="U758" i="39" s="1"/>
  <c r="O1687" i="39"/>
  <c r="J1687" i="39"/>
  <c r="I1688" i="39"/>
  <c r="O593" i="39"/>
  <c r="J593" i="39"/>
  <c r="I594" i="39"/>
  <c r="S566" i="39"/>
  <c r="K566" i="39"/>
  <c r="U566" i="39"/>
  <c r="V566" i="39"/>
  <c r="K824" i="39"/>
  <c r="K1371" i="39"/>
  <c r="N2371" i="39"/>
  <c r="U2371" i="39" s="1"/>
  <c r="U2372" i="39" s="1"/>
  <c r="U2373" i="39" s="1"/>
  <c r="U2374" i="39" s="1"/>
  <c r="U2375" i="39" s="1"/>
  <c r="U2376" i="39" s="1"/>
  <c r="K812" i="39"/>
  <c r="L1288" i="39"/>
  <c r="M1288" i="39" s="1"/>
  <c r="N1288" i="39" s="1"/>
  <c r="N695" i="39"/>
  <c r="L695" i="39"/>
  <c r="M695" i="39" s="1"/>
  <c r="L1281" i="39"/>
  <c r="M1281" i="39" s="1"/>
  <c r="N1281" i="39" s="1"/>
  <c r="Q1299" i="39"/>
  <c r="R1300" i="39"/>
  <c r="K672" i="39"/>
  <c r="O605" i="39"/>
  <c r="J605" i="39"/>
  <c r="I606" i="39"/>
  <c r="L2511" i="39"/>
  <c r="M2511" i="39" s="1"/>
  <c r="N2511" i="39" s="1"/>
  <c r="K1376" i="39"/>
  <c r="K1634" i="39"/>
  <c r="L1579" i="39"/>
  <c r="M1579" i="39" s="1"/>
  <c r="N1579" i="39" s="1"/>
  <c r="L2508" i="39"/>
  <c r="M2508" i="39" s="1"/>
  <c r="N2508" i="39" s="1"/>
  <c r="R2216" i="39"/>
  <c r="Q2215" i="39"/>
  <c r="L1075" i="39"/>
  <c r="M1075" i="39" s="1"/>
  <c r="N1075" i="39" s="1"/>
  <c r="O817" i="39"/>
  <c r="J817" i="39"/>
  <c r="I818" i="39"/>
  <c r="K1501" i="39"/>
  <c r="L653" i="39"/>
  <c r="M653" i="39" s="1"/>
  <c r="N653" i="39" s="1"/>
  <c r="O2579" i="39"/>
  <c r="J2579" i="39"/>
  <c r="L883" i="39"/>
  <c r="M883" i="39" s="1"/>
  <c r="N883" i="39" s="1"/>
  <c r="O1005" i="39"/>
  <c r="J1005" i="39"/>
  <c r="I1006" i="39"/>
  <c r="L1243" i="39"/>
  <c r="M1243" i="39" s="1"/>
  <c r="N1243" i="39" s="1"/>
  <c r="R1232" i="39"/>
  <c r="Q1231" i="39"/>
  <c r="K896" i="39"/>
  <c r="N1657" i="39"/>
  <c r="L1657" i="39"/>
  <c r="M1657" i="39" s="1"/>
  <c r="L1704" i="39"/>
  <c r="M1704" i="39" s="1"/>
  <c r="N1704" i="39" s="1"/>
  <c r="K1172" i="39"/>
  <c r="T1282" i="39"/>
  <c r="T1283" i="39" s="1"/>
  <c r="T1284" i="39" s="1"/>
  <c r="T1285" i="39" s="1"/>
  <c r="T1286" i="39" s="1"/>
  <c r="T1287" i="39" s="1"/>
  <c r="T1288" i="39" s="1"/>
  <c r="T1289" i="39" s="1"/>
  <c r="S1282" i="39"/>
  <c r="S1283" i="39" s="1"/>
  <c r="S1284" i="39" s="1"/>
  <c r="S1285" i="39" s="1"/>
  <c r="S1286" i="39" s="1"/>
  <c r="S1287" i="39" s="1"/>
  <c r="S1288" i="39" s="1"/>
  <c r="S1289" i="39" s="1"/>
  <c r="K1282" i="39"/>
  <c r="L1067" i="39"/>
  <c r="M1067" i="39" s="1"/>
  <c r="N1067" i="39" s="1"/>
  <c r="O913" i="39"/>
  <c r="J913" i="39"/>
  <c r="I914" i="39"/>
  <c r="R1722" i="39"/>
  <c r="Q1721" i="39"/>
  <c r="L705" i="39"/>
  <c r="M705" i="39" s="1"/>
  <c r="N705" i="39"/>
  <c r="L1676" i="39"/>
  <c r="M1676" i="39" s="1"/>
  <c r="N1676" i="39" s="1"/>
  <c r="L1166" i="39"/>
  <c r="M1166" i="39" s="1"/>
  <c r="N1166" i="39" s="1"/>
  <c r="L657" i="39"/>
  <c r="M657" i="39" s="1"/>
  <c r="N657" i="39"/>
  <c r="O1434" i="39"/>
  <c r="J1434" i="39"/>
  <c r="I1435" i="39"/>
  <c r="S2376" i="39"/>
  <c r="K2376" i="39"/>
  <c r="V2376" i="39"/>
  <c r="T2376" i="39"/>
  <c r="L2503" i="39"/>
  <c r="M2503" i="39" s="1"/>
  <c r="N2503" i="39" s="1"/>
  <c r="L732" i="39"/>
  <c r="M732" i="39" s="1"/>
  <c r="N732" i="39"/>
  <c r="L2445" i="39"/>
  <c r="M2445" i="39" s="1"/>
  <c r="V2445" i="39" s="1"/>
  <c r="V2446" i="39" s="1"/>
  <c r="V2447" i="39" s="1"/>
  <c r="V2448" i="39" s="1"/>
  <c r="V2449" i="39" s="1"/>
  <c r="L1407" i="39"/>
  <c r="M1407" i="39" s="1"/>
  <c r="N1407" i="39" s="1"/>
  <c r="O2516" i="39"/>
  <c r="J2516" i="39"/>
  <c r="I2517" i="39"/>
  <c r="Q1391" i="39"/>
  <c r="R1392" i="39"/>
  <c r="R1934" i="39"/>
  <c r="Q1933" i="39"/>
  <c r="L1208" i="39"/>
  <c r="M1208" i="39" s="1"/>
  <c r="N1208" i="39" s="1"/>
  <c r="L791" i="39"/>
  <c r="M791" i="39" s="1"/>
  <c r="V791" i="39" s="1"/>
  <c r="V792" i="39" s="1"/>
  <c r="R591" i="39"/>
  <c r="Q590" i="39"/>
  <c r="N1478" i="39"/>
  <c r="L1478" i="39"/>
  <c r="M1478" i="39" s="1"/>
  <c r="L1575" i="39"/>
  <c r="M1575" i="39" s="1"/>
  <c r="N1575" i="39" s="1"/>
  <c r="N719" i="39"/>
  <c r="L719" i="39"/>
  <c r="M719" i="39" s="1"/>
  <c r="L1496" i="39"/>
  <c r="M1496" i="39" s="1"/>
  <c r="N1496" i="39" s="1"/>
  <c r="K2588" i="39"/>
  <c r="L2447" i="39"/>
  <c r="M2447" i="39" s="1"/>
  <c r="N2447" i="39" s="1"/>
  <c r="O1013" i="39"/>
  <c r="J1013" i="39"/>
  <c r="I1014" i="39"/>
  <c r="K2525" i="39"/>
  <c r="K1072" i="39"/>
  <c r="K1605" i="39"/>
  <c r="L2318" i="39"/>
  <c r="M2318" i="39" s="1"/>
  <c r="N2318" i="39" s="1"/>
  <c r="R675" i="39"/>
  <c r="Q674" i="39"/>
  <c r="O1538" i="39"/>
  <c r="J1538" i="39"/>
  <c r="I1539" i="39"/>
  <c r="O1168" i="39"/>
  <c r="J1168" i="39"/>
  <c r="K1569" i="39"/>
  <c r="L565" i="39"/>
  <c r="M565" i="39" s="1"/>
  <c r="N565" i="39" s="1"/>
  <c r="O1450" i="39"/>
  <c r="J1450" i="39"/>
  <c r="I1451" i="39"/>
  <c r="O713" i="39"/>
  <c r="J713" i="39"/>
  <c r="I714" i="39"/>
  <c r="K1661" i="39"/>
  <c r="K1257" i="39"/>
  <c r="O829" i="39"/>
  <c r="J829" i="39"/>
  <c r="I830" i="39"/>
  <c r="K1108" i="39"/>
  <c r="L811" i="39"/>
  <c r="M811" i="39" s="1"/>
  <c r="N811" i="39"/>
  <c r="K2551" i="39"/>
  <c r="T2457" i="39"/>
  <c r="V2457" i="39"/>
  <c r="U2457" i="39"/>
  <c r="K2457" i="39"/>
  <c r="S2457" i="39"/>
  <c r="K2438" i="39"/>
  <c r="K1079" i="39"/>
  <c r="L1044" i="39"/>
  <c r="M1044" i="39" s="1"/>
  <c r="N1044" i="39" s="1"/>
  <c r="L691" i="39"/>
  <c r="M691" i="39" s="1"/>
  <c r="N691" i="39" s="1"/>
  <c r="K2298" i="39"/>
  <c r="K921" i="39"/>
  <c r="T792" i="39"/>
  <c r="S792" i="39"/>
  <c r="K792" i="39"/>
  <c r="R2491" i="39"/>
  <c r="Q2490" i="39"/>
  <c r="O1403" i="39"/>
  <c r="J1403" i="39"/>
  <c r="O1480" i="39"/>
  <c r="J1480" i="39"/>
  <c r="I1481" i="39"/>
  <c r="L1500" i="39"/>
  <c r="M1500" i="39" s="1"/>
  <c r="N1500" i="39" s="1"/>
  <c r="O2535" i="39"/>
  <c r="J2535" i="39"/>
  <c r="I2536" i="39"/>
  <c r="L1048" i="39"/>
  <c r="M1048" i="39" s="1"/>
  <c r="N1048" i="39" s="1"/>
  <c r="L876" i="39"/>
  <c r="M876" i="39" s="1"/>
  <c r="V876" i="39" s="1"/>
  <c r="V877" i="39" s="1"/>
  <c r="V878" i="39" s="1"/>
  <c r="V879" i="39" s="1"/>
  <c r="V880" i="39" s="1"/>
  <c r="V881" i="39" s="1"/>
  <c r="V882" i="39" s="1"/>
  <c r="V883" i="39" s="1"/>
  <c r="V884" i="39" s="1"/>
  <c r="K2489" i="39"/>
  <c r="R855" i="39"/>
  <c r="Q854" i="39"/>
  <c r="L735" i="39"/>
  <c r="M735" i="39" s="1"/>
  <c r="N735" i="39"/>
  <c r="T884" i="39"/>
  <c r="S884" i="39"/>
  <c r="K884" i="39"/>
  <c r="K1104" i="39"/>
  <c r="R2176" i="39"/>
  <c r="Q2175" i="39"/>
  <c r="K1037" i="39"/>
  <c r="O2397" i="39"/>
  <c r="J2397" i="39"/>
  <c r="I2398" i="39"/>
  <c r="L1206" i="39"/>
  <c r="M1206" i="39" s="1"/>
  <c r="N1206" i="39" s="1"/>
  <c r="O782" i="39"/>
  <c r="J782" i="39"/>
  <c r="I783" i="39"/>
  <c r="L1187" i="39"/>
  <c r="M1187" i="39" s="1"/>
  <c r="N1187" i="39" s="1"/>
  <c r="K1233" i="39"/>
  <c r="O1393" i="39"/>
  <c r="J1393" i="39"/>
  <c r="I1394" i="39"/>
  <c r="K1556" i="39"/>
  <c r="L1057" i="39"/>
  <c r="M1057" i="39" s="1"/>
  <c r="N1057" i="39" s="1"/>
  <c r="R2564" i="39"/>
  <c r="Q2563" i="39"/>
  <c r="K1686" i="39"/>
  <c r="U1317" i="39"/>
  <c r="V1317" i="39"/>
  <c r="K1317" i="39"/>
  <c r="T1317" i="39"/>
  <c r="S1317" i="39"/>
  <c r="K592" i="39"/>
  <c r="R2256" i="39"/>
  <c r="Q2255" i="39"/>
  <c r="L1396" i="39"/>
  <c r="M1396" i="39" s="1"/>
  <c r="N1396" i="39" s="1"/>
  <c r="O1530" i="39"/>
  <c r="J1530" i="39"/>
  <c r="I1531" i="39"/>
  <c r="K1253" i="39"/>
  <c r="T2352" i="39"/>
  <c r="T2353" i="39" s="1"/>
  <c r="T2354" i="39" s="1"/>
  <c r="T2355" i="39" s="1"/>
  <c r="T2356" i="39" s="1"/>
  <c r="T2357" i="39" s="1"/>
  <c r="T2358" i="39" s="1"/>
  <c r="T2359" i="39" s="1"/>
  <c r="S2352" i="39"/>
  <c r="S2353" i="39" s="1"/>
  <c r="S2354" i="39" s="1"/>
  <c r="S2355" i="39" s="1"/>
  <c r="S2356" i="39" s="1"/>
  <c r="S2357" i="39" s="1"/>
  <c r="S2358" i="39" s="1"/>
  <c r="S2359" i="39" s="1"/>
  <c r="K2352" i="39"/>
  <c r="L1380" i="39"/>
  <c r="M1380" i="39" s="1"/>
  <c r="N1380" i="39" s="1"/>
  <c r="L1601" i="39"/>
  <c r="M1601" i="39" s="1"/>
  <c r="N1601" i="39" s="1"/>
  <c r="K604" i="39"/>
  <c r="L759" i="39"/>
  <c r="M759" i="39" s="1"/>
  <c r="V759" i="39" s="1"/>
  <c r="V760" i="39" s="1"/>
  <c r="V761" i="39" s="1"/>
  <c r="V762" i="39" s="1"/>
  <c r="V763" i="39" s="1"/>
  <c r="V764" i="39" s="1"/>
  <c r="L940" i="39"/>
  <c r="M940" i="39" s="1"/>
  <c r="N940" i="39" s="1"/>
  <c r="O1025" i="39"/>
  <c r="J1025" i="39"/>
  <c r="I1026" i="39"/>
  <c r="K816" i="39"/>
  <c r="L1132" i="39"/>
  <c r="M1132" i="39" s="1"/>
  <c r="N1132" i="39" s="1"/>
  <c r="O1050" i="39"/>
  <c r="J1050" i="39"/>
  <c r="I1051" i="39"/>
  <c r="L1269" i="39"/>
  <c r="M1269" i="39" s="1"/>
  <c r="N1269" i="39" s="1"/>
  <c r="O737" i="39"/>
  <c r="J737" i="39"/>
  <c r="I738" i="39"/>
  <c r="K2578" i="39"/>
  <c r="K1004" i="39"/>
  <c r="J1297" i="39"/>
  <c r="O1297" i="39"/>
  <c r="I1298" i="39"/>
  <c r="L1071" i="39"/>
  <c r="M1071" i="39" s="1"/>
  <c r="N1071" i="39" s="1"/>
  <c r="L1227" i="39"/>
  <c r="M1227" i="39" s="1"/>
  <c r="N1227" i="39" s="1"/>
  <c r="L1548" i="39"/>
  <c r="M1548" i="39" s="1"/>
  <c r="V1548" i="39" s="1"/>
  <c r="V1549" i="39" s="1"/>
  <c r="V1550" i="39" s="1"/>
  <c r="L2572" i="39"/>
  <c r="M2572" i="39" s="1"/>
  <c r="N2572" i="39" s="1"/>
  <c r="K696" i="39"/>
  <c r="K1580" i="39"/>
  <c r="O984" i="39"/>
  <c r="J984" i="39"/>
  <c r="I985" i="39"/>
  <c r="L744" i="39"/>
  <c r="M744" i="39" s="1"/>
  <c r="N744" i="39" s="1"/>
  <c r="L2550" i="39"/>
  <c r="M2550" i="39" s="1"/>
  <c r="N2550" i="39" s="1"/>
  <c r="O577" i="39"/>
  <c r="J577" i="39"/>
  <c r="I578" i="39"/>
  <c r="K1191" i="39"/>
  <c r="N667" i="39"/>
  <c r="L667" i="39"/>
  <c r="M667" i="39" s="1"/>
  <c r="L1098" i="39"/>
  <c r="M1098" i="39" s="1"/>
  <c r="N1098" i="39" s="1"/>
  <c r="O633" i="39"/>
  <c r="J633" i="39"/>
  <c r="I634" i="39"/>
  <c r="L2540" i="39"/>
  <c r="M2540" i="39" s="1"/>
  <c r="N2540" i="39" s="1"/>
  <c r="O1398" i="39"/>
  <c r="O1397" i="39" s="1"/>
  <c r="O1396" i="39" s="1"/>
  <c r="O1395" i="39" s="1"/>
  <c r="P1395" i="39" s="1"/>
  <c r="J1398" i="39"/>
  <c r="L1033" i="39"/>
  <c r="M1033" i="39" s="1"/>
  <c r="N1033" i="39" s="1"/>
  <c r="L575" i="39"/>
  <c r="M575" i="39" s="1"/>
  <c r="N575" i="39"/>
  <c r="L1000" i="39"/>
  <c r="M1000" i="39" s="1"/>
  <c r="N1000" i="39" s="1"/>
  <c r="O1382" i="39"/>
  <c r="J1382" i="39"/>
  <c r="I1383" i="39"/>
  <c r="L775" i="39"/>
  <c r="M775" i="39" s="1"/>
  <c r="N775" i="39" s="1"/>
  <c r="K1602" i="39"/>
  <c r="O1461" i="39"/>
  <c r="J1461" i="39"/>
  <c r="I1462" i="39"/>
  <c r="K912" i="39"/>
  <c r="O1655" i="39"/>
  <c r="J1655" i="39"/>
  <c r="O1520" i="39"/>
  <c r="J1520" i="39"/>
  <c r="I1521" i="39"/>
  <c r="O1271" i="39"/>
  <c r="J1271" i="39"/>
  <c r="I1272" i="39"/>
  <c r="L2334" i="39"/>
  <c r="M2334" i="39" s="1"/>
  <c r="V2334" i="39" s="1"/>
  <c r="V2335" i="39" s="1"/>
  <c r="V2336" i="39" s="1"/>
  <c r="V2337" i="39" s="1"/>
  <c r="V2338" i="39" s="1"/>
  <c r="V2339" i="39" s="1"/>
  <c r="V2340" i="39" s="1"/>
  <c r="L1232" i="39"/>
  <c r="M1232" i="39" s="1"/>
  <c r="N1232" i="39" s="1"/>
  <c r="T2573" i="39"/>
  <c r="T2574" i="39" s="1"/>
  <c r="T2575" i="39" s="1"/>
  <c r="T2576" i="39" s="1"/>
  <c r="T2577" i="39" s="1"/>
  <c r="T2578" i="39" s="1"/>
  <c r="S2573" i="39"/>
  <c r="S2574" i="39" s="1"/>
  <c r="S2575" i="39" s="1"/>
  <c r="S2576" i="39" s="1"/>
  <c r="S2577" i="39" s="1"/>
  <c r="S2578" i="39" s="1"/>
  <c r="K2573" i="39"/>
  <c r="L1155" i="39"/>
  <c r="M1155" i="39" s="1"/>
  <c r="N1155" i="39" s="1"/>
  <c r="O1100" i="39"/>
  <c r="J1100" i="39"/>
  <c r="I1101" i="39"/>
  <c r="L1448" i="39"/>
  <c r="M1448" i="39" s="1"/>
  <c r="N1448" i="39"/>
  <c r="L711" i="39"/>
  <c r="M711" i="39" s="1"/>
  <c r="N711" i="39" s="1"/>
  <c r="O2542" i="39"/>
  <c r="J2542" i="39"/>
  <c r="I2543" i="39"/>
  <c r="K1433" i="39"/>
  <c r="R2454" i="39"/>
  <c r="Q2453" i="39"/>
  <c r="K983" i="39"/>
  <c r="K576" i="39"/>
  <c r="L959" i="39"/>
  <c r="M959" i="39" s="1"/>
  <c r="N959" i="39"/>
  <c r="L2417" i="39"/>
  <c r="M2417" i="39" s="1"/>
  <c r="N2417" i="39" s="1"/>
  <c r="T2515" i="39"/>
  <c r="S2515" i="39"/>
  <c r="K2515" i="39"/>
  <c r="K1068" i="39"/>
  <c r="R2294" i="39"/>
  <c r="Q2293" i="39"/>
  <c r="L627" i="39"/>
  <c r="M627" i="39" s="1"/>
  <c r="N627" i="39" s="1"/>
  <c r="O2341" i="39"/>
  <c r="J2341" i="39"/>
  <c r="I2342" i="39"/>
  <c r="R1892" i="39"/>
  <c r="Q1891" i="39"/>
  <c r="R1978" i="39"/>
  <c r="Q1977" i="39"/>
  <c r="N611" i="39"/>
  <c r="L611" i="39"/>
  <c r="M611" i="39" s="1"/>
  <c r="L1401" i="39"/>
  <c r="M1401" i="39" s="1"/>
  <c r="N1401" i="39" s="1"/>
  <c r="N1339" i="39"/>
  <c r="L1339" i="39"/>
  <c r="M1339" i="39" s="1"/>
  <c r="L1430" i="39"/>
  <c r="M1430" i="39" s="1"/>
  <c r="N1430" i="39" s="1"/>
  <c r="O1330" i="39"/>
  <c r="J1330" i="39"/>
  <c r="I1331" i="39"/>
  <c r="K1012" i="39"/>
  <c r="L1103" i="39"/>
  <c r="M1103" i="39" s="1"/>
  <c r="N1103" i="39" s="1"/>
  <c r="N1534" i="39"/>
  <c r="L1534" i="39"/>
  <c r="M1534" i="39" s="1"/>
  <c r="R1272" i="39"/>
  <c r="Q1271" i="39"/>
  <c r="L1036" i="39"/>
  <c r="M1036" i="39" s="1"/>
  <c r="N1036" i="39" s="1"/>
  <c r="K1228" i="39"/>
  <c r="K1701" i="39"/>
  <c r="R1126" i="39"/>
  <c r="Q1125" i="39"/>
  <c r="O2475" i="39"/>
  <c r="J2475" i="39"/>
  <c r="I2476" i="39"/>
  <c r="K1537" i="39"/>
  <c r="O1678" i="39"/>
  <c r="J1678" i="39"/>
  <c r="I1679" i="39"/>
  <c r="K1167" i="39"/>
  <c r="L1316" i="39"/>
  <c r="M1316" i="39" s="1"/>
  <c r="N1316" i="39" s="1"/>
  <c r="N591" i="39"/>
  <c r="L591" i="39"/>
  <c r="M591" i="39" s="1"/>
  <c r="L2427" i="39"/>
  <c r="M2427" i="39" s="1"/>
  <c r="N2427" i="39" s="1"/>
  <c r="O659" i="39"/>
  <c r="J659" i="39"/>
  <c r="I660" i="39"/>
  <c r="K1449" i="39"/>
  <c r="K712" i="39"/>
  <c r="K828" i="39"/>
  <c r="Q1527" i="39"/>
  <c r="R1528" i="39"/>
  <c r="R979" i="39"/>
  <c r="Q978" i="39"/>
  <c r="L1151" i="39"/>
  <c r="M1151" i="39" s="1"/>
  <c r="V1151" i="39" s="1"/>
  <c r="Q1567" i="39"/>
  <c r="R1568" i="39"/>
  <c r="O1409" i="39"/>
  <c r="J1409" i="39"/>
  <c r="I1410" i="39"/>
  <c r="L671" i="39"/>
  <c r="M671" i="39" s="1"/>
  <c r="N671" i="39" s="1"/>
  <c r="L603" i="39"/>
  <c r="M603" i="39" s="1"/>
  <c r="N603" i="39" s="1"/>
  <c r="R2375" i="39"/>
  <c r="Q2374" i="39"/>
  <c r="O1222" i="39"/>
  <c r="J1222" i="39"/>
  <c r="I1223" i="39"/>
  <c r="O1161" i="39"/>
  <c r="J1161" i="39"/>
  <c r="I1162" i="39"/>
  <c r="K628" i="39"/>
  <c r="L1633" i="39"/>
  <c r="M1633" i="39" s="1"/>
  <c r="N1633" i="39" s="1"/>
  <c r="K1402" i="39"/>
  <c r="K1340" i="39"/>
  <c r="K1479" i="39"/>
  <c r="K2534" i="39"/>
  <c r="T2467" i="39"/>
  <c r="T2468" i="39" s="1"/>
  <c r="T2469" i="39" s="1"/>
  <c r="T2470" i="39" s="1"/>
  <c r="T2471" i="39" s="1"/>
  <c r="T2472" i="39" s="1"/>
  <c r="T2473" i="39" s="1"/>
  <c r="S2467" i="39"/>
  <c r="S2468" i="39" s="1"/>
  <c r="S2469" i="39" s="1"/>
  <c r="S2470" i="39" s="1"/>
  <c r="S2471" i="39" s="1"/>
  <c r="S2472" i="39" s="1"/>
  <c r="S2473" i="39" s="1"/>
  <c r="S2474" i="39" s="1"/>
  <c r="K2467" i="39"/>
  <c r="K1009" i="39"/>
  <c r="K2396" i="39"/>
  <c r="O2320" i="39"/>
  <c r="J2320" i="39"/>
  <c r="I2321" i="39"/>
  <c r="L1391" i="39"/>
  <c r="M1391" i="39" s="1"/>
  <c r="N1391" i="39" s="1"/>
  <c r="K781" i="39"/>
  <c r="Q1478" i="39"/>
  <c r="R1479" i="39"/>
  <c r="L1295" i="39"/>
  <c r="M1295" i="39" s="1"/>
  <c r="N1295" i="39" s="1"/>
  <c r="L1555" i="39"/>
  <c r="M1555" i="39" s="1"/>
  <c r="N1555" i="39" s="1"/>
  <c r="R1190" i="39"/>
  <c r="Q1189" i="39"/>
  <c r="K1392" i="39"/>
  <c r="K1649" i="39"/>
  <c r="O1245" i="39"/>
  <c r="J1245" i="39"/>
  <c r="I1246" i="39"/>
  <c r="Q1327" i="39"/>
  <c r="R1328" i="39"/>
  <c r="R2336" i="39"/>
  <c r="Q2335" i="39"/>
  <c r="L2413" i="39"/>
  <c r="M2413" i="39" s="1"/>
  <c r="N2413" i="39" s="1"/>
  <c r="L2498" i="39"/>
  <c r="M2498" i="39" s="1"/>
  <c r="N2498" i="39" s="1"/>
  <c r="O2429" i="39"/>
  <c r="J2429" i="39"/>
  <c r="I2430" i="39"/>
  <c r="L631" i="39"/>
  <c r="M631" i="39" s="1"/>
  <c r="N631" i="39" s="1"/>
  <c r="O683" i="39"/>
  <c r="J683" i="39"/>
  <c r="I684" i="39"/>
  <c r="K1529" i="39"/>
  <c r="L1615" i="39"/>
  <c r="M1615" i="39" s="1"/>
  <c r="N1615" i="39" s="1"/>
  <c r="L2373" i="39"/>
  <c r="M2373" i="39" s="1"/>
  <c r="N2373" i="39" s="1"/>
  <c r="R2416" i="39"/>
  <c r="Q2415" i="39"/>
  <c r="O925" i="39"/>
  <c r="J925" i="39"/>
  <c r="I926" i="39"/>
  <c r="L1459" i="39"/>
  <c r="M1459" i="39" s="1"/>
  <c r="N1459" i="39" s="1"/>
  <c r="L911" i="39"/>
  <c r="M911" i="39" s="1"/>
  <c r="N911" i="39" s="1"/>
  <c r="K1024" i="39"/>
  <c r="L2313" i="39"/>
  <c r="M2313" i="39" s="1"/>
  <c r="N2313" i="39" s="1"/>
  <c r="O766" i="39"/>
  <c r="J766" i="39"/>
  <c r="I767" i="39"/>
  <c r="K1049" i="39"/>
  <c r="N934" i="39"/>
  <c r="U934" i="39" s="1"/>
  <c r="U935" i="39" s="1"/>
  <c r="U936" i="39" s="1"/>
  <c r="U937" i="39" s="1"/>
  <c r="U938" i="39" s="1"/>
  <c r="U939" i="39" s="1"/>
  <c r="U940" i="39" s="1"/>
  <c r="K736" i="39"/>
  <c r="T1628" i="39"/>
  <c r="T1629" i="39" s="1"/>
  <c r="T1630" i="39" s="1"/>
  <c r="T1631" i="39" s="1"/>
  <c r="T1632" i="39" s="1"/>
  <c r="T1633" i="39" s="1"/>
  <c r="T1634" i="39" s="1"/>
  <c r="S1628" i="39"/>
  <c r="S1629" i="39" s="1"/>
  <c r="S1630" i="39" s="1"/>
  <c r="S1631" i="39" s="1"/>
  <c r="S1632" i="39" s="1"/>
  <c r="S1633" i="39" s="1"/>
  <c r="S1634" i="39" s="1"/>
  <c r="K1628" i="39"/>
  <c r="R1806" i="39"/>
  <c r="Q1805" i="39"/>
  <c r="R1039" i="39"/>
  <c r="Q1038" i="39"/>
  <c r="K1296" i="39"/>
  <c r="L976" i="39"/>
  <c r="M976" i="39" s="1"/>
  <c r="N976" i="39" s="1"/>
  <c r="L1011" i="39"/>
  <c r="M1011" i="39" s="1"/>
  <c r="N1011" i="39" s="1"/>
  <c r="L1604" i="39"/>
  <c r="M1604" i="39" s="1"/>
  <c r="N1604" i="39"/>
  <c r="O978" i="39"/>
  <c r="O977" i="39" s="1"/>
  <c r="O976" i="39" s="1"/>
  <c r="O975" i="39" s="1"/>
  <c r="O974" i="39" s="1"/>
  <c r="O973" i="39" s="1"/>
  <c r="O972" i="39" s="1"/>
  <c r="P972" i="39" s="1"/>
  <c r="J978" i="39"/>
  <c r="L1190" i="39"/>
  <c r="M1190" i="39" s="1"/>
  <c r="N1190" i="39" s="1"/>
  <c r="R781" i="39"/>
  <c r="Q780" i="39"/>
  <c r="U941" i="39"/>
  <c r="V941" i="39"/>
  <c r="K941" i="39"/>
  <c r="T941" i="39"/>
  <c r="S941" i="39"/>
  <c r="R1075" i="39"/>
  <c r="Q1074" i="39"/>
  <c r="R635" i="39"/>
  <c r="Q634" i="39"/>
  <c r="R1608" i="39"/>
  <c r="Q1607" i="39"/>
  <c r="K1133" i="39"/>
  <c r="K1658" i="39"/>
  <c r="O2500" i="39"/>
  <c r="J2500" i="39"/>
  <c r="I2501" i="39"/>
  <c r="L2529" i="39"/>
  <c r="M2529" i="39" s="1"/>
  <c r="N2529" i="39" s="1"/>
  <c r="L982" i="39"/>
  <c r="M982" i="39" s="1"/>
  <c r="N982" i="39" s="1"/>
  <c r="L2365" i="39"/>
  <c r="M2365" i="39" s="1"/>
  <c r="N2365" i="39" s="1"/>
  <c r="L643" i="39"/>
  <c r="M643" i="39" s="1"/>
  <c r="N643" i="39" s="1"/>
  <c r="K1654" i="39"/>
  <c r="K1270" i="39"/>
  <c r="L2560" i="39"/>
  <c r="M2560" i="39" s="1"/>
  <c r="N2560" i="39" s="1"/>
  <c r="L1700" i="39"/>
  <c r="M1700" i="39" s="1"/>
  <c r="N1700" i="39" s="1"/>
  <c r="L2473" i="39"/>
  <c r="M2473" i="39" s="1"/>
  <c r="N2473" i="39" s="1"/>
  <c r="L835" i="39"/>
  <c r="M835" i="39" s="1"/>
  <c r="N835" i="39"/>
  <c r="L1568" i="39"/>
  <c r="M1568" i="39" s="1"/>
  <c r="N1568" i="39" s="1"/>
  <c r="L2421" i="39"/>
  <c r="M2421" i="39" s="1"/>
  <c r="N2421" i="39" s="1"/>
  <c r="K1099" i="39"/>
  <c r="K2541" i="39"/>
  <c r="L827" i="39"/>
  <c r="M827" i="39" s="1"/>
  <c r="N827" i="39"/>
  <c r="L858" i="39"/>
  <c r="M858" i="39" s="1"/>
  <c r="N858" i="39" s="1"/>
  <c r="R2136" i="39"/>
  <c r="Q2135" i="39"/>
  <c r="L2437" i="39"/>
  <c r="M2437" i="39" s="1"/>
  <c r="N2437" i="39" s="1"/>
  <c r="K776" i="39"/>
  <c r="L1078" i="39"/>
  <c r="M1078" i="39" s="1"/>
  <c r="N1078" i="39" s="1"/>
  <c r="R711" i="39"/>
  <c r="Q710" i="39"/>
  <c r="T1620" i="39"/>
  <c r="T1621" i="39" s="1"/>
  <c r="T1622" i="39" s="1"/>
  <c r="T1623" i="39" s="1"/>
  <c r="T1624" i="39" s="1"/>
  <c r="T1625" i="39" s="1"/>
  <c r="T1626" i="39" s="1"/>
  <c r="T1627" i="39" s="1"/>
  <c r="K1620" i="39"/>
  <c r="S1620" i="39"/>
  <c r="S1621" i="39" s="1"/>
  <c r="S1622" i="39" s="1"/>
  <c r="S1623" i="39" s="1"/>
  <c r="S1624" i="39" s="1"/>
  <c r="S1625" i="39" s="1"/>
  <c r="S1626" i="39" s="1"/>
  <c r="S1627" i="39" s="1"/>
  <c r="L1238" i="39"/>
  <c r="M1238" i="39" s="1"/>
  <c r="N1238" i="39" s="1"/>
  <c r="L1159" i="39"/>
  <c r="M1159" i="39" s="1"/>
  <c r="N1159" i="39" s="1"/>
  <c r="O2367" i="39"/>
  <c r="J2367" i="39"/>
  <c r="O645" i="39"/>
  <c r="J645" i="39"/>
  <c r="I646" i="39"/>
  <c r="T2340" i="39"/>
  <c r="S2340" i="39"/>
  <c r="K2340" i="39"/>
  <c r="L2297" i="39"/>
  <c r="M2297" i="39" s="1"/>
  <c r="N2297" i="39" s="1"/>
  <c r="L920" i="39"/>
  <c r="M920" i="39" s="1"/>
  <c r="N920" i="39"/>
  <c r="R899" i="39"/>
  <c r="Q898" i="39"/>
  <c r="K2582" i="39"/>
  <c r="L1216" i="39"/>
  <c r="M1216" i="39" s="1"/>
  <c r="N1216" i="39" s="1"/>
  <c r="L2533" i="39"/>
  <c r="M2533" i="39" s="1"/>
  <c r="N2533" i="39" s="1"/>
  <c r="O723" i="39"/>
  <c r="J723" i="39"/>
  <c r="I724" i="39"/>
  <c r="O707" i="39"/>
  <c r="O706" i="39" s="1"/>
  <c r="O705" i="39" s="1"/>
  <c r="O704" i="39" s="1"/>
  <c r="P704" i="39" s="1"/>
  <c r="J707" i="39"/>
  <c r="L2466" i="39"/>
  <c r="M2466" i="39" s="1"/>
  <c r="N2466" i="39" s="1"/>
  <c r="O1706" i="39"/>
  <c r="J1706" i="39"/>
  <c r="I1707" i="39"/>
  <c r="L1389" i="39"/>
  <c r="M1389" i="39" s="1"/>
  <c r="N1389" i="39" s="1"/>
  <c r="Q1434" i="39"/>
  <c r="R1435" i="39"/>
  <c r="O2562" i="39"/>
  <c r="J2562" i="39"/>
  <c r="I2563" i="39"/>
  <c r="L2453" i="39"/>
  <c r="M2453" i="39" s="1"/>
  <c r="N2453" i="39" s="1"/>
  <c r="K2474" i="39"/>
  <c r="T2474" i="39"/>
  <c r="L1685" i="39"/>
  <c r="M1685" i="39" s="1"/>
  <c r="N1685" i="39" s="1"/>
  <c r="O1592" i="39"/>
  <c r="J1592" i="39"/>
  <c r="I1593" i="39"/>
  <c r="T1677" i="39"/>
  <c r="K1677" i="39"/>
  <c r="S1677" i="39"/>
  <c r="O1167" i="39"/>
  <c r="O1166" i="39" s="1"/>
  <c r="O1165" i="39" s="1"/>
  <c r="P1165" i="39" s="1"/>
  <c r="Q1699" i="39"/>
  <c r="R1700" i="39"/>
  <c r="O841" i="39"/>
  <c r="J841" i="39"/>
  <c r="I842" i="39"/>
  <c r="T2422" i="39"/>
  <c r="T2423" i="39" s="1"/>
  <c r="T2424" i="39" s="1"/>
  <c r="T2425" i="39" s="1"/>
  <c r="T2426" i="39" s="1"/>
  <c r="T2427" i="39" s="1"/>
  <c r="T2428" i="39" s="1"/>
  <c r="K2422" i="39"/>
  <c r="S2422" i="39"/>
  <c r="S2423" i="39" s="1"/>
  <c r="S2424" i="39" s="1"/>
  <c r="S2425" i="39" s="1"/>
  <c r="S2426" i="39" s="1"/>
  <c r="S2427" i="39" s="1"/>
  <c r="S2428" i="39" s="1"/>
  <c r="K658" i="39"/>
  <c r="L823" i="39"/>
  <c r="M823" i="39" s="1"/>
  <c r="N823" i="39" s="1"/>
  <c r="L681" i="39"/>
  <c r="M681" i="39" s="1"/>
  <c r="N681" i="39" s="1"/>
  <c r="O746" i="39"/>
  <c r="J746" i="39"/>
  <c r="I747" i="39"/>
  <c r="O860" i="39"/>
  <c r="J860" i="39"/>
  <c r="I861" i="39"/>
  <c r="R1848" i="39"/>
  <c r="Q1847" i="39"/>
  <c r="O961" i="39"/>
  <c r="J961" i="39"/>
  <c r="I962" i="39"/>
  <c r="L2351" i="39"/>
  <c r="M2351" i="39" s="1"/>
  <c r="N2351" i="39" s="1"/>
  <c r="K1408" i="39"/>
  <c r="K1221" i="39"/>
  <c r="K1160" i="39"/>
  <c r="O1210" i="39"/>
  <c r="J1210" i="39"/>
  <c r="I1211" i="39"/>
  <c r="O613" i="39"/>
  <c r="J613" i="39"/>
  <c r="I614" i="39"/>
  <c r="O2387" i="39"/>
  <c r="J2387" i="39"/>
  <c r="I2388" i="39"/>
  <c r="R1654" i="39"/>
  <c r="Q1653" i="39"/>
  <c r="R2095" i="39"/>
  <c r="Q2094" i="39"/>
  <c r="L2577" i="39"/>
  <c r="M2577" i="39" s="1"/>
  <c r="N2577" i="39" s="1"/>
  <c r="L1003" i="39"/>
  <c r="M1003" i="39" s="1"/>
  <c r="N1003" i="39" s="1"/>
  <c r="K2319" i="39"/>
  <c r="T2319" i="39"/>
  <c r="L1095" i="39"/>
  <c r="M1095" i="39" s="1"/>
  <c r="N1095" i="39" s="1"/>
  <c r="O1059" i="39"/>
  <c r="J1059" i="39"/>
  <c r="I1060" i="39"/>
  <c r="L587" i="39"/>
  <c r="M587" i="39" s="1"/>
  <c r="N587" i="39" s="1"/>
  <c r="L721" i="39"/>
  <c r="M721" i="39" s="1"/>
  <c r="N721" i="39" s="1"/>
  <c r="K1244" i="39"/>
  <c r="R2058" i="39"/>
  <c r="Q2057" i="39"/>
  <c r="R2529" i="39"/>
  <c r="Q2528" i="39"/>
  <c r="O1318" i="39"/>
  <c r="J1318" i="39"/>
  <c r="I1319" i="39"/>
  <c r="O567" i="39"/>
  <c r="J567" i="39"/>
  <c r="I568" i="39"/>
  <c r="K2428" i="39"/>
  <c r="K682" i="39"/>
  <c r="O1372" i="39"/>
  <c r="J1372" i="39"/>
  <c r="R572" i="39"/>
  <c r="Q571" i="39"/>
  <c r="T1152" i="39"/>
  <c r="T1153" i="39" s="1"/>
  <c r="T1154" i="39" s="1"/>
  <c r="T1155" i="39" s="1"/>
  <c r="T1156" i="39" s="1"/>
  <c r="T1157" i="39" s="1"/>
  <c r="T1158" i="39" s="1"/>
  <c r="T1159" i="39" s="1"/>
  <c r="T1160" i="39" s="1"/>
  <c r="K1152" i="39"/>
  <c r="S1152" i="39"/>
  <c r="S1153" i="39" s="1"/>
  <c r="S1154" i="39" s="1"/>
  <c r="S1155" i="39" s="1"/>
  <c r="S1156" i="39" s="1"/>
  <c r="S1157" i="39" s="1"/>
  <c r="S1158" i="39" s="1"/>
  <c r="S1159" i="39" s="1"/>
  <c r="S1160" i="39" s="1"/>
  <c r="K924" i="39"/>
  <c r="N878" i="39"/>
  <c r="L878" i="39"/>
  <c r="M878" i="39" s="1"/>
  <c r="R1094" i="39"/>
  <c r="Q1093" i="39"/>
  <c r="O673" i="39"/>
  <c r="J673" i="39"/>
  <c r="I674" i="39"/>
  <c r="R1764" i="39"/>
  <c r="Q1763" i="39"/>
  <c r="L955" i="39"/>
  <c r="M955" i="39" s="1"/>
  <c r="N955" i="39"/>
  <c r="L1653" i="39"/>
  <c r="M1653" i="39" s="1"/>
  <c r="N1653" i="39" s="1"/>
  <c r="O1635" i="39"/>
  <c r="J1635" i="39"/>
  <c r="I1636" i="39"/>
  <c r="S1551" i="39"/>
  <c r="S1552" i="39" s="1"/>
  <c r="S1553" i="39" s="1"/>
  <c r="S1554" i="39" s="1"/>
  <c r="S1555" i="39" s="1"/>
  <c r="S1556" i="39" s="1"/>
  <c r="K1551" i="39"/>
  <c r="V1551" i="39"/>
  <c r="V1552" i="39" s="1"/>
  <c r="V1553" i="39" s="1"/>
  <c r="V1554" i="39" s="1"/>
  <c r="V1555" i="39" s="1"/>
  <c r="V1556" i="39" s="1"/>
  <c r="T1551" i="39"/>
  <c r="T1552" i="39" s="1"/>
  <c r="T1553" i="39" s="1"/>
  <c r="T1554" i="39" s="1"/>
  <c r="T1555" i="39" s="1"/>
  <c r="T1556" i="39" s="1"/>
  <c r="L2369" i="39"/>
  <c r="M2369" i="39" s="1"/>
  <c r="N2369" i="39"/>
  <c r="V765" i="39"/>
  <c r="S765" i="39"/>
  <c r="K765" i="39"/>
  <c r="T765" i="39"/>
  <c r="O1502" i="39"/>
  <c r="J1502" i="39"/>
  <c r="I1503" i="39"/>
  <c r="L1518" i="39"/>
  <c r="M1518" i="39" s="1"/>
  <c r="N1518" i="39" s="1"/>
  <c r="L2383" i="39"/>
  <c r="M2383" i="39" s="1"/>
  <c r="N2383" i="39" s="1"/>
  <c r="O897" i="39"/>
  <c r="J897" i="39"/>
  <c r="I898" i="39"/>
  <c r="K1096" i="39"/>
  <c r="L1171" i="39"/>
  <c r="M1171" i="39" s="1"/>
  <c r="N1171" i="39" s="1"/>
  <c r="L1328" i="39"/>
  <c r="M1328" i="39" s="1"/>
  <c r="N1328" i="39"/>
  <c r="L2524" i="39"/>
  <c r="M2524" i="39" s="1"/>
  <c r="N2524" i="39" s="1"/>
  <c r="L2521" i="39"/>
  <c r="M2521" i="39" s="1"/>
  <c r="N2521" i="39" s="1"/>
  <c r="O1173" i="39"/>
  <c r="J1173" i="39"/>
  <c r="I1174" i="39"/>
  <c r="K977" i="39"/>
  <c r="R9" i="39"/>
  <c r="Q8" i="39"/>
  <c r="L4" i="39"/>
  <c r="M4" i="39" s="1"/>
  <c r="V4" i="39" s="1"/>
  <c r="S5" i="39"/>
  <c r="T5" i="39"/>
  <c r="K5" i="39"/>
  <c r="O6" i="39"/>
  <c r="J6" i="39"/>
  <c r="I7" i="39"/>
  <c r="N1548" i="39" l="1"/>
  <c r="U1548" i="39" s="1"/>
  <c r="U1549" i="39" s="1"/>
  <c r="U1550" i="39" s="1"/>
  <c r="U1551" i="39" s="1"/>
  <c r="U1552" i="39" s="1"/>
  <c r="U1553" i="39" s="1"/>
  <c r="U1554" i="39" s="1"/>
  <c r="U1555" i="39" s="1"/>
  <c r="U1556" i="39" s="1"/>
  <c r="U567" i="39"/>
  <c r="V567" i="39"/>
  <c r="S567" i="39"/>
  <c r="K567" i="39"/>
  <c r="K613" i="39"/>
  <c r="T860" i="39"/>
  <c r="U860" i="39"/>
  <c r="S860" i="39"/>
  <c r="K860" i="39"/>
  <c r="V860" i="39"/>
  <c r="K841" i="39"/>
  <c r="O724" i="39"/>
  <c r="J724" i="39"/>
  <c r="I725" i="39"/>
  <c r="K645" i="39"/>
  <c r="R1609" i="39"/>
  <c r="Q1608" i="39"/>
  <c r="Q1075" i="39"/>
  <c r="R1076" i="39"/>
  <c r="Q1039" i="39"/>
  <c r="R1040" i="39"/>
  <c r="L736" i="39"/>
  <c r="M736" i="39" s="1"/>
  <c r="N736" i="39" s="1"/>
  <c r="V766" i="39"/>
  <c r="S766" i="39"/>
  <c r="K766" i="39"/>
  <c r="T766" i="39"/>
  <c r="K683" i="39"/>
  <c r="O2430" i="39"/>
  <c r="J2430" i="39"/>
  <c r="I2431" i="39"/>
  <c r="L781" i="39"/>
  <c r="M781" i="39" s="1"/>
  <c r="N781" i="39" s="1"/>
  <c r="T2320" i="39"/>
  <c r="S2320" i="39"/>
  <c r="K2320" i="39"/>
  <c r="O1162" i="39"/>
  <c r="J1162" i="39"/>
  <c r="I1163" i="39"/>
  <c r="K1222" i="39"/>
  <c r="O1410" i="39"/>
  <c r="J1410" i="39"/>
  <c r="I1411" i="39"/>
  <c r="Q979" i="39"/>
  <c r="R980" i="39"/>
  <c r="O1679" i="39"/>
  <c r="J1679" i="39"/>
  <c r="O2476" i="39"/>
  <c r="J2476" i="39"/>
  <c r="I2477" i="39"/>
  <c r="R1127" i="39"/>
  <c r="Q1126" i="39"/>
  <c r="L1012" i="39"/>
  <c r="M1012" i="39" s="1"/>
  <c r="N1012" i="39" s="1"/>
  <c r="O1331" i="39"/>
  <c r="J1331" i="39"/>
  <c r="I1332" i="39"/>
  <c r="R1979" i="39"/>
  <c r="Q1978" i="39"/>
  <c r="S2341" i="39"/>
  <c r="K2341" i="39"/>
  <c r="V2341" i="39"/>
  <c r="T2341" i="39"/>
  <c r="L983" i="39"/>
  <c r="M983" i="39" s="1"/>
  <c r="N983" i="39" s="1"/>
  <c r="L1433" i="39"/>
  <c r="M1433" i="39" s="1"/>
  <c r="N1433" i="39" s="1"/>
  <c r="O1101" i="39"/>
  <c r="J1101" i="39"/>
  <c r="S1655" i="39"/>
  <c r="S1656" i="39" s="1"/>
  <c r="S1657" i="39" s="1"/>
  <c r="S1658" i="39" s="1"/>
  <c r="S1659" i="39" s="1"/>
  <c r="S1660" i="39" s="1"/>
  <c r="S1661" i="39" s="1"/>
  <c r="K1655" i="39"/>
  <c r="T1655" i="39"/>
  <c r="T1656" i="39" s="1"/>
  <c r="T1657" i="39" s="1"/>
  <c r="T1658" i="39" s="1"/>
  <c r="T1659" i="39" s="1"/>
  <c r="T1660" i="39" s="1"/>
  <c r="T1661" i="39" s="1"/>
  <c r="T1662" i="39" s="1"/>
  <c r="K1461" i="39"/>
  <c r="K1297" i="39"/>
  <c r="K737" i="39"/>
  <c r="S737" i="39"/>
  <c r="T737" i="39"/>
  <c r="O1051" i="39"/>
  <c r="J1051" i="39"/>
  <c r="O1531" i="39"/>
  <c r="J1531" i="39"/>
  <c r="K1393" i="39"/>
  <c r="K2535" i="39"/>
  <c r="O1481" i="39"/>
  <c r="J1481" i="39"/>
  <c r="I1482" i="39"/>
  <c r="L2438" i="39"/>
  <c r="M2438" i="39" s="1"/>
  <c r="N2438" i="39" s="1"/>
  <c r="L2551" i="39"/>
  <c r="M2551" i="39" s="1"/>
  <c r="N2551" i="39" s="1"/>
  <c r="L1569" i="39"/>
  <c r="M1569" i="39" s="1"/>
  <c r="N1569" i="39" s="1"/>
  <c r="L2525" i="39"/>
  <c r="M2525" i="39" s="1"/>
  <c r="N2525" i="39" s="1"/>
  <c r="K1013" i="39"/>
  <c r="R1935" i="39"/>
  <c r="Q1934" i="39"/>
  <c r="S2516" i="39"/>
  <c r="K2516" i="39"/>
  <c r="T2516" i="39"/>
  <c r="K1434" i="39"/>
  <c r="O914" i="39"/>
  <c r="J914" i="39"/>
  <c r="I915" i="39"/>
  <c r="L896" i="39"/>
  <c r="M896" i="39" s="1"/>
  <c r="N896" i="39"/>
  <c r="O1006" i="39"/>
  <c r="J1006" i="39"/>
  <c r="R2217" i="39"/>
  <c r="Q2216" i="39"/>
  <c r="K1038" i="39"/>
  <c r="L612" i="39"/>
  <c r="M612" i="39" s="1"/>
  <c r="N612" i="39" s="1"/>
  <c r="V793" i="39"/>
  <c r="S793" i="39"/>
  <c r="K793" i="39"/>
  <c r="T793" i="39"/>
  <c r="K1080" i="39"/>
  <c r="O2440" i="39"/>
  <c r="J2440" i="39"/>
  <c r="O2459" i="39"/>
  <c r="J2459" i="39"/>
  <c r="R810" i="39"/>
  <c r="Q809" i="39"/>
  <c r="L840" i="39"/>
  <c r="M840" i="39" s="1"/>
  <c r="N840" i="39" s="1"/>
  <c r="O1571" i="39"/>
  <c r="J1571" i="39"/>
  <c r="Q747" i="39"/>
  <c r="R748" i="39"/>
  <c r="L1705" i="39"/>
  <c r="M1705" i="39" s="1"/>
  <c r="V1705" i="39" s="1"/>
  <c r="K1192" i="39"/>
  <c r="O2378" i="39"/>
  <c r="J2378" i="39"/>
  <c r="I2379" i="39"/>
  <c r="N654" i="39"/>
  <c r="L654" i="39"/>
  <c r="M654" i="39" s="1"/>
  <c r="O1135" i="39"/>
  <c r="J1135" i="39"/>
  <c r="I1136" i="39"/>
  <c r="L1076" i="39"/>
  <c r="M1076" i="39" s="1"/>
  <c r="N1076" i="39"/>
  <c r="L879" i="39"/>
  <c r="M879" i="39" s="1"/>
  <c r="N879" i="39"/>
  <c r="L2499" i="39"/>
  <c r="M2499" i="39" s="1"/>
  <c r="N2499" i="39"/>
  <c r="L1519" i="39"/>
  <c r="M1519" i="39" s="1"/>
  <c r="N1519" i="39" s="1"/>
  <c r="L765" i="39"/>
  <c r="M765" i="39" s="1"/>
  <c r="N765" i="39" s="1"/>
  <c r="S1635" i="39"/>
  <c r="K1635" i="39"/>
  <c r="T1635" i="39"/>
  <c r="O674" i="39"/>
  <c r="J674" i="39"/>
  <c r="I675" i="39"/>
  <c r="Q2058" i="39"/>
  <c r="R2059" i="39"/>
  <c r="O2388" i="39"/>
  <c r="J2388" i="39"/>
  <c r="I2389" i="39"/>
  <c r="L1270" i="39"/>
  <c r="M1270" i="39" s="1"/>
  <c r="N1270" i="39" s="1"/>
  <c r="L1133" i="39"/>
  <c r="M1133" i="39" s="1"/>
  <c r="N1133" i="39" s="1"/>
  <c r="L1628" i="39"/>
  <c r="M1628" i="39" s="1"/>
  <c r="V1628" i="39" s="1"/>
  <c r="V1629" i="39" s="1"/>
  <c r="V1630" i="39" s="1"/>
  <c r="V1631" i="39" s="1"/>
  <c r="V1632" i="39" s="1"/>
  <c r="V1633" i="39" s="1"/>
  <c r="V1634" i="39" s="1"/>
  <c r="V1635" i="39" s="1"/>
  <c r="R2337" i="39"/>
  <c r="Q2336" i="39"/>
  <c r="K1245" i="39"/>
  <c r="L2467" i="39"/>
  <c r="M2467" i="39" s="1"/>
  <c r="V2467" i="39" s="1"/>
  <c r="V2468" i="39" s="1"/>
  <c r="V2469" i="39" s="1"/>
  <c r="V2470" i="39" s="1"/>
  <c r="V2471" i="39" s="1"/>
  <c r="V2472" i="39" s="1"/>
  <c r="V2473" i="39" s="1"/>
  <c r="V2474" i="39" s="1"/>
  <c r="O1174" i="39"/>
  <c r="J1174" i="39"/>
  <c r="I1175" i="39"/>
  <c r="L1096" i="39"/>
  <c r="M1096" i="39" s="1"/>
  <c r="N1096" i="39" s="1"/>
  <c r="O898" i="39"/>
  <c r="J898" i="39"/>
  <c r="I899" i="39"/>
  <c r="K1502" i="39"/>
  <c r="L1551" i="39"/>
  <c r="M1551" i="39" s="1"/>
  <c r="N1551" i="39" s="1"/>
  <c r="K673" i="39"/>
  <c r="L1152" i="39"/>
  <c r="M1152" i="39" s="1"/>
  <c r="V1152" i="39" s="1"/>
  <c r="V1153" i="39" s="1"/>
  <c r="V1154" i="39" s="1"/>
  <c r="V1155" i="39" s="1"/>
  <c r="V1156" i="39" s="1"/>
  <c r="V1157" i="39" s="1"/>
  <c r="V1158" i="39" s="1"/>
  <c r="V1159" i="39" s="1"/>
  <c r="V1160" i="39" s="1"/>
  <c r="V1161" i="39" s="1"/>
  <c r="Q2095" i="39"/>
  <c r="R2096" i="39"/>
  <c r="K2387" i="39"/>
  <c r="L1408" i="39"/>
  <c r="M1408" i="39" s="1"/>
  <c r="N1408" i="39" s="1"/>
  <c r="Q1435" i="39"/>
  <c r="R1436" i="39"/>
  <c r="O1707" i="39"/>
  <c r="J1707" i="39"/>
  <c r="I1708" i="39"/>
  <c r="K723" i="39"/>
  <c r="Q899" i="39"/>
  <c r="R900" i="39"/>
  <c r="L776" i="39"/>
  <c r="M776" i="39" s="1"/>
  <c r="N776" i="39" s="1"/>
  <c r="R2137" i="39"/>
  <c r="Q2136" i="39"/>
  <c r="L2541" i="39"/>
  <c r="M2541" i="39" s="1"/>
  <c r="N2541" i="39" s="1"/>
  <c r="L1024" i="39"/>
  <c r="M1024" i="39" s="1"/>
  <c r="N1024" i="39" s="1"/>
  <c r="O926" i="39"/>
  <c r="J926" i="39"/>
  <c r="I927" i="39"/>
  <c r="R2417" i="39"/>
  <c r="Q2416" i="39"/>
  <c r="T2429" i="39"/>
  <c r="S2429" i="39"/>
  <c r="K2429" i="39"/>
  <c r="R1329" i="39"/>
  <c r="Q1328" i="39"/>
  <c r="L1392" i="39"/>
  <c r="M1392" i="39" s="1"/>
  <c r="N1392" i="39" s="1"/>
  <c r="R1191" i="39"/>
  <c r="Q1190" i="39"/>
  <c r="L2396" i="39"/>
  <c r="M2396" i="39" s="1"/>
  <c r="N2396" i="39" s="1"/>
  <c r="L1009" i="39"/>
  <c r="M1009" i="39" s="1"/>
  <c r="N1009" i="39" s="1"/>
  <c r="L2534" i="39"/>
  <c r="M2534" i="39" s="1"/>
  <c r="N2534" i="39" s="1"/>
  <c r="L1479" i="39"/>
  <c r="M1479" i="39" s="1"/>
  <c r="N1479" i="39" s="1"/>
  <c r="L1340" i="39"/>
  <c r="M1340" i="39" s="1"/>
  <c r="N1340" i="39" s="1"/>
  <c r="N1402" i="39"/>
  <c r="L1402" i="39"/>
  <c r="M1402" i="39" s="1"/>
  <c r="L628" i="39"/>
  <c r="M628" i="39" s="1"/>
  <c r="N628" i="39" s="1"/>
  <c r="S1161" i="39"/>
  <c r="K1161" i="39"/>
  <c r="T1161" i="39"/>
  <c r="K1409" i="39"/>
  <c r="N1151" i="39"/>
  <c r="U1151" i="39" s="1"/>
  <c r="Q1528" i="39"/>
  <c r="R1529" i="39"/>
  <c r="L1449" i="39"/>
  <c r="M1449" i="39" s="1"/>
  <c r="N1449" i="39" s="1"/>
  <c r="T1678" i="39"/>
  <c r="S1678" i="39"/>
  <c r="K1678" i="39"/>
  <c r="N1537" i="39"/>
  <c r="L1537" i="39"/>
  <c r="M1537" i="39" s="1"/>
  <c r="T2475" i="39"/>
  <c r="S2475" i="39"/>
  <c r="K2475" i="39"/>
  <c r="L1228" i="39"/>
  <c r="M1228" i="39" s="1"/>
  <c r="N1228" i="39" s="1"/>
  <c r="K1330" i="39"/>
  <c r="Q2294" i="39"/>
  <c r="R2295" i="39"/>
  <c r="O2543" i="39"/>
  <c r="J2543" i="39"/>
  <c r="I2544" i="39"/>
  <c r="K1100" i="39"/>
  <c r="L2573" i="39"/>
  <c r="M2573" i="39" s="1"/>
  <c r="V2573" i="39" s="1"/>
  <c r="V2574" i="39" s="1"/>
  <c r="V2575" i="39" s="1"/>
  <c r="V2576" i="39" s="1"/>
  <c r="V2577" i="39" s="1"/>
  <c r="V2578" i="39" s="1"/>
  <c r="N2334" i="39"/>
  <c r="U2334" i="39" s="1"/>
  <c r="U2335" i="39" s="1"/>
  <c r="U2336" i="39" s="1"/>
  <c r="U2337" i="39" s="1"/>
  <c r="U2338" i="39" s="1"/>
  <c r="U2339" i="39" s="1"/>
  <c r="U2340" i="39" s="1"/>
  <c r="U2341" i="39" s="1"/>
  <c r="O1521" i="39"/>
  <c r="J1521" i="39"/>
  <c r="O1383" i="39"/>
  <c r="J1383" i="39"/>
  <c r="I1384" i="39"/>
  <c r="O985" i="39"/>
  <c r="J985" i="39"/>
  <c r="I986" i="39"/>
  <c r="L1580" i="39"/>
  <c r="M1580" i="39" s="1"/>
  <c r="N1580" i="39" s="1"/>
  <c r="L2578" i="39"/>
  <c r="M2578" i="39" s="1"/>
  <c r="N2578" i="39" s="1"/>
  <c r="K1050" i="39"/>
  <c r="K1530" i="39"/>
  <c r="L592" i="39"/>
  <c r="M592" i="39" s="1"/>
  <c r="N592" i="39"/>
  <c r="O783" i="39"/>
  <c r="J783" i="39"/>
  <c r="I784" i="39"/>
  <c r="L1104" i="39"/>
  <c r="M1104" i="39" s="1"/>
  <c r="N1104" i="39" s="1"/>
  <c r="Q855" i="39"/>
  <c r="R856" i="39"/>
  <c r="K1480" i="39"/>
  <c r="L1079" i="39"/>
  <c r="M1079" i="39" s="1"/>
  <c r="N1079" i="39" s="1"/>
  <c r="L2457" i="39"/>
  <c r="M2457" i="39" s="1"/>
  <c r="N2457" i="39" s="1"/>
  <c r="L1108" i="39"/>
  <c r="M1108" i="39" s="1"/>
  <c r="N1108" i="39" s="1"/>
  <c r="O830" i="39"/>
  <c r="J830" i="39"/>
  <c r="I831" i="39"/>
  <c r="L1257" i="39"/>
  <c r="M1257" i="39" s="1"/>
  <c r="N1257" i="39" s="1"/>
  <c r="O1451" i="39"/>
  <c r="J1451" i="39"/>
  <c r="O1539" i="39"/>
  <c r="J1539" i="39"/>
  <c r="I1540" i="39"/>
  <c r="R676" i="39"/>
  <c r="Q675" i="39"/>
  <c r="L1605" i="39"/>
  <c r="M1605" i="39" s="1"/>
  <c r="N1605" i="39" s="1"/>
  <c r="L2588" i="39"/>
  <c r="M2588" i="39" s="1"/>
  <c r="N2588" i="39" s="1"/>
  <c r="Q1392" i="39"/>
  <c r="R1393" i="39"/>
  <c r="N2445" i="39"/>
  <c r="U2445" i="39" s="1"/>
  <c r="U2446" i="39" s="1"/>
  <c r="U2447" i="39" s="1"/>
  <c r="U2448" i="39" s="1"/>
  <c r="U2449" i="39" s="1"/>
  <c r="L2376" i="39"/>
  <c r="M2376" i="39" s="1"/>
  <c r="N2376" i="39" s="1"/>
  <c r="K913" i="39"/>
  <c r="L1282" i="39"/>
  <c r="M1282" i="39" s="1"/>
  <c r="V1282" i="39" s="1"/>
  <c r="V1283" i="39" s="1"/>
  <c r="V1284" i="39" s="1"/>
  <c r="V1285" i="39" s="1"/>
  <c r="V1286" i="39" s="1"/>
  <c r="V1287" i="39" s="1"/>
  <c r="V1288" i="39" s="1"/>
  <c r="V1289" i="39" s="1"/>
  <c r="Q1232" i="39"/>
  <c r="R1233" i="39"/>
  <c r="K1005" i="39"/>
  <c r="T2579" i="39"/>
  <c r="T2580" i="39" s="1"/>
  <c r="T2581" i="39" s="1"/>
  <c r="T2582" i="39" s="1"/>
  <c r="T2583" i="39" s="1"/>
  <c r="T2584" i="39" s="1"/>
  <c r="T2585" i="39" s="1"/>
  <c r="T2586" i="39" s="1"/>
  <c r="T2587" i="39" s="1"/>
  <c r="T2588" i="39" s="1"/>
  <c r="S2579" i="39"/>
  <c r="S2580" i="39" s="1"/>
  <c r="S2581" i="39" s="1"/>
  <c r="S2582" i="39" s="1"/>
  <c r="S2583" i="39" s="1"/>
  <c r="S2584" i="39" s="1"/>
  <c r="S2585" i="39" s="1"/>
  <c r="S2586" i="39" s="1"/>
  <c r="S2587" i="39" s="1"/>
  <c r="S2588" i="39" s="1"/>
  <c r="K2579" i="39"/>
  <c r="O606" i="39"/>
  <c r="J606" i="39"/>
  <c r="I607" i="39"/>
  <c r="R1301" i="39"/>
  <c r="Q1300" i="39"/>
  <c r="L812" i="39"/>
  <c r="M812" i="39" s="1"/>
  <c r="N812" i="39" s="1"/>
  <c r="L824" i="39"/>
  <c r="M824" i="39" s="1"/>
  <c r="N824" i="39" s="1"/>
  <c r="O1688" i="39"/>
  <c r="J1688" i="39"/>
  <c r="I1689" i="39"/>
  <c r="O1558" i="39"/>
  <c r="J1558" i="39"/>
  <c r="I1559" i="39"/>
  <c r="R1161" i="39"/>
  <c r="Q1160" i="39"/>
  <c r="O1342" i="39"/>
  <c r="J1342" i="39"/>
  <c r="I1343" i="39"/>
  <c r="K2439" i="39"/>
  <c r="U2458" i="39"/>
  <c r="S2458" i="39"/>
  <c r="K2458" i="39"/>
  <c r="V2458" i="39"/>
  <c r="T2458" i="39"/>
  <c r="O2553" i="39"/>
  <c r="J2553" i="39"/>
  <c r="I2554" i="39"/>
  <c r="O1110" i="39"/>
  <c r="J1110" i="39"/>
  <c r="I1111" i="39"/>
  <c r="L745" i="39"/>
  <c r="M745" i="39" s="1"/>
  <c r="N745" i="39" s="1"/>
  <c r="O1259" i="39"/>
  <c r="J1259" i="39"/>
  <c r="I1260" i="39"/>
  <c r="K1570" i="39"/>
  <c r="O2590" i="39"/>
  <c r="J2590" i="39"/>
  <c r="I2591" i="39"/>
  <c r="L644" i="39"/>
  <c r="M644" i="39" s="1"/>
  <c r="N644" i="39" s="1"/>
  <c r="T2377" i="39"/>
  <c r="S2377" i="39"/>
  <c r="K2377" i="39"/>
  <c r="V2377" i="39"/>
  <c r="U2377" i="39"/>
  <c r="N2307" i="39"/>
  <c r="U2307" i="39" s="1"/>
  <c r="U2308" i="39" s="1"/>
  <c r="U2309" i="39" s="1"/>
  <c r="U2310" i="39" s="1"/>
  <c r="U2311" i="39" s="1"/>
  <c r="U2312" i="39" s="1"/>
  <c r="U2313" i="39" s="1"/>
  <c r="K1134" i="39"/>
  <c r="S2415" i="39"/>
  <c r="S2416" i="39" s="1"/>
  <c r="S2417" i="39" s="1"/>
  <c r="S2418" i="39" s="1"/>
  <c r="S2419" i="39" s="1"/>
  <c r="S2420" i="39" s="1"/>
  <c r="S2421" i="39" s="1"/>
  <c r="K2415" i="39"/>
  <c r="T2415" i="39"/>
  <c r="T2416" i="39" s="1"/>
  <c r="T2417" i="39" s="1"/>
  <c r="T2418" i="39" s="1"/>
  <c r="T2419" i="39" s="1"/>
  <c r="T2420" i="39" s="1"/>
  <c r="T2421" i="39" s="1"/>
  <c r="L1460" i="39"/>
  <c r="M1460" i="39" s="1"/>
  <c r="N1460" i="39" s="1"/>
  <c r="L1381" i="39"/>
  <c r="M1381" i="39" s="1"/>
  <c r="N1381" i="39" s="1"/>
  <c r="L2414" i="39"/>
  <c r="M2414" i="39" s="1"/>
  <c r="N2414" i="39" s="1"/>
  <c r="O1503" i="39"/>
  <c r="J1503" i="39"/>
  <c r="I1504" i="39"/>
  <c r="R1095" i="39"/>
  <c r="Q1094" i="39"/>
  <c r="R573" i="39"/>
  <c r="Q572" i="39"/>
  <c r="O1319" i="39"/>
  <c r="J1319" i="39"/>
  <c r="I1320" i="39"/>
  <c r="O1060" i="39"/>
  <c r="J1060" i="39"/>
  <c r="I1061" i="39"/>
  <c r="O1211" i="39"/>
  <c r="J1211" i="39"/>
  <c r="I1212" i="39"/>
  <c r="L1221" i="39"/>
  <c r="M1221" i="39" s="1"/>
  <c r="N1221" i="39" s="1"/>
  <c r="R1849" i="39"/>
  <c r="Q1848" i="39"/>
  <c r="N658" i="39"/>
  <c r="L658" i="39"/>
  <c r="M658" i="39" s="1"/>
  <c r="R1701" i="39"/>
  <c r="Q1700" i="39"/>
  <c r="O1593" i="39"/>
  <c r="J1593" i="39"/>
  <c r="I1594" i="39"/>
  <c r="K707" i="39"/>
  <c r="L2582" i="39"/>
  <c r="M2582" i="39" s="1"/>
  <c r="N2582" i="39" s="1"/>
  <c r="L1620" i="39"/>
  <c r="M1620" i="39" s="1"/>
  <c r="V1620" i="39" s="1"/>
  <c r="V1621" i="39" s="1"/>
  <c r="V1622" i="39" s="1"/>
  <c r="V1623" i="39" s="1"/>
  <c r="V1624" i="39" s="1"/>
  <c r="V1625" i="39" s="1"/>
  <c r="V1626" i="39" s="1"/>
  <c r="V1627" i="39" s="1"/>
  <c r="Q711" i="39"/>
  <c r="R712" i="39"/>
  <c r="L1099" i="39"/>
  <c r="M1099" i="39" s="1"/>
  <c r="N1099" i="39" s="1"/>
  <c r="L1654" i="39"/>
  <c r="M1654" i="39" s="1"/>
  <c r="N1654" i="39" s="1"/>
  <c r="O2501" i="39"/>
  <c r="J2501" i="39"/>
  <c r="R636" i="39"/>
  <c r="Q635" i="39"/>
  <c r="R1807" i="39"/>
  <c r="Q1806" i="39"/>
  <c r="L1049" i="39"/>
  <c r="M1049" i="39" s="1"/>
  <c r="N1049" i="39" s="1"/>
  <c r="K925" i="39"/>
  <c r="Q1479" i="39"/>
  <c r="R1480" i="39"/>
  <c r="L1167" i="39"/>
  <c r="M1167" i="39" s="1"/>
  <c r="N1167" i="39"/>
  <c r="Q1272" i="39"/>
  <c r="R1273" i="39"/>
  <c r="R1893" i="39"/>
  <c r="Q1892" i="39"/>
  <c r="K2542" i="39"/>
  <c r="O1272" i="39"/>
  <c r="J1272" i="39"/>
  <c r="I1273" i="39"/>
  <c r="T1520" i="39"/>
  <c r="S1520" i="39"/>
  <c r="K1520" i="39"/>
  <c r="K1382" i="39"/>
  <c r="K1398" i="39"/>
  <c r="O634" i="39"/>
  <c r="J634" i="39"/>
  <c r="I635" i="39"/>
  <c r="O578" i="39"/>
  <c r="J578" i="39"/>
  <c r="I579" i="39"/>
  <c r="K984" i="39"/>
  <c r="O1298" i="39"/>
  <c r="J1298" i="39"/>
  <c r="I1299" i="39"/>
  <c r="L1004" i="39"/>
  <c r="M1004" i="39" s="1"/>
  <c r="N1004" i="39" s="1"/>
  <c r="L816" i="39"/>
  <c r="M816" i="39" s="1"/>
  <c r="N816" i="39" s="1"/>
  <c r="O1026" i="39"/>
  <c r="J1026" i="39"/>
  <c r="I1027" i="39"/>
  <c r="L2352" i="39"/>
  <c r="M2352" i="39" s="1"/>
  <c r="V2352" i="39" s="1"/>
  <c r="V2353" i="39" s="1"/>
  <c r="V2354" i="39" s="1"/>
  <c r="V2355" i="39" s="1"/>
  <c r="V2356" i="39" s="1"/>
  <c r="V2357" i="39" s="1"/>
  <c r="V2358" i="39" s="1"/>
  <c r="V2359" i="39" s="1"/>
  <c r="R2257" i="39"/>
  <c r="Q2256" i="39"/>
  <c r="L1317" i="39"/>
  <c r="M1317" i="39" s="1"/>
  <c r="N1317" i="39" s="1"/>
  <c r="L1686" i="39"/>
  <c r="M1686" i="39" s="1"/>
  <c r="N1686" i="39" s="1"/>
  <c r="L1233" i="39"/>
  <c r="M1233" i="39" s="1"/>
  <c r="N1233" i="39" s="1"/>
  <c r="K782" i="39"/>
  <c r="O2398" i="39"/>
  <c r="J2398" i="39"/>
  <c r="I2399" i="39"/>
  <c r="L884" i="39"/>
  <c r="M884" i="39" s="1"/>
  <c r="N884" i="39"/>
  <c r="R2492" i="39"/>
  <c r="Q2491" i="39"/>
  <c r="L921" i="39"/>
  <c r="M921" i="39" s="1"/>
  <c r="N921" i="39" s="1"/>
  <c r="L2298" i="39"/>
  <c r="M2298" i="39" s="1"/>
  <c r="N2298" i="39" s="1"/>
  <c r="K829" i="39"/>
  <c r="L1661" i="39"/>
  <c r="M1661" i="39" s="1"/>
  <c r="N1661" i="39" s="1"/>
  <c r="O714" i="39"/>
  <c r="J714" i="39"/>
  <c r="I715" i="39"/>
  <c r="K1450" i="39"/>
  <c r="K1538" i="39"/>
  <c r="L1072" i="39"/>
  <c r="M1072" i="39" s="1"/>
  <c r="N1072" i="39" s="1"/>
  <c r="R592" i="39"/>
  <c r="Q591" i="39"/>
  <c r="L1501" i="39"/>
  <c r="M1501" i="39" s="1"/>
  <c r="N1501" i="39" s="1"/>
  <c r="O818" i="39"/>
  <c r="J818" i="39"/>
  <c r="I819" i="39"/>
  <c r="N1634" i="39"/>
  <c r="L1634" i="39"/>
  <c r="M1634" i="39" s="1"/>
  <c r="K605" i="39"/>
  <c r="L672" i="39"/>
  <c r="M672" i="39" s="1"/>
  <c r="N672" i="39"/>
  <c r="L1371" i="39"/>
  <c r="M1371" i="39" s="1"/>
  <c r="N1371" i="39" s="1"/>
  <c r="O594" i="39"/>
  <c r="J594" i="39"/>
  <c r="I595" i="39"/>
  <c r="K1687" i="39"/>
  <c r="U1557" i="39"/>
  <c r="T1557" i="39"/>
  <c r="S1557" i="39"/>
  <c r="V1557" i="39"/>
  <c r="K1557" i="39"/>
  <c r="O1235" i="39"/>
  <c r="J1235" i="39"/>
  <c r="O886" i="39"/>
  <c r="J886" i="39"/>
  <c r="I887" i="39"/>
  <c r="L2386" i="39"/>
  <c r="M2386" i="39" s="1"/>
  <c r="N2386" i="39" s="1"/>
  <c r="O2491" i="39"/>
  <c r="J2491" i="39"/>
  <c r="I2492" i="39"/>
  <c r="K1341" i="39"/>
  <c r="O2300" i="39"/>
  <c r="J2300" i="39"/>
  <c r="I2301" i="39"/>
  <c r="L1209" i="39"/>
  <c r="M1209" i="39" s="1"/>
  <c r="N1209" i="39" s="1"/>
  <c r="L668" i="39"/>
  <c r="M668" i="39" s="1"/>
  <c r="N668" i="39" s="1"/>
  <c r="K2552" i="39"/>
  <c r="K1109" i="39"/>
  <c r="K1258" i="39"/>
  <c r="O1663" i="39"/>
  <c r="J1663" i="39"/>
  <c r="I1664" i="39"/>
  <c r="N1591" i="39"/>
  <c r="L1591" i="39"/>
  <c r="M1591" i="39" s="1"/>
  <c r="O1607" i="39"/>
  <c r="J1607" i="39"/>
  <c r="I1608" i="39"/>
  <c r="L2561" i="39"/>
  <c r="M2561" i="39" s="1"/>
  <c r="N2561" i="39" s="1"/>
  <c r="L706" i="39"/>
  <c r="M706" i="39" s="1"/>
  <c r="N706" i="39" s="1"/>
  <c r="O2527" i="39"/>
  <c r="J2527" i="39"/>
  <c r="L1329" i="39"/>
  <c r="M1329" i="39" s="1"/>
  <c r="N1329" i="39"/>
  <c r="L722" i="39"/>
  <c r="M722" i="39" s="1"/>
  <c r="N722" i="39" s="1"/>
  <c r="T2589" i="39"/>
  <c r="K2589" i="39"/>
  <c r="S2589" i="39"/>
  <c r="L2366" i="39"/>
  <c r="M2366" i="39" s="1"/>
  <c r="V2366" i="39" s="1"/>
  <c r="L2509" i="39"/>
  <c r="M2509" i="39" s="1"/>
  <c r="V2509" i="39" s="1"/>
  <c r="V2510" i="39" s="1"/>
  <c r="V2511" i="39" s="1"/>
  <c r="V2512" i="39" s="1"/>
  <c r="V2513" i="39" s="1"/>
  <c r="V2514" i="39" s="1"/>
  <c r="V2515" i="39" s="1"/>
  <c r="V2516" i="39" s="1"/>
  <c r="O1582" i="39"/>
  <c r="J1582" i="39"/>
  <c r="L2314" i="39"/>
  <c r="M2314" i="39" s="1"/>
  <c r="V2314" i="39" s="1"/>
  <c r="V2315" i="39" s="1"/>
  <c r="V2316" i="39" s="1"/>
  <c r="V2317" i="39" s="1"/>
  <c r="V2318" i="39" s="1"/>
  <c r="V2319" i="39" s="1"/>
  <c r="V2320" i="39" s="1"/>
  <c r="O943" i="39"/>
  <c r="J943" i="39"/>
  <c r="I944" i="39"/>
  <c r="O698" i="39"/>
  <c r="J698" i="39"/>
  <c r="I699" i="39"/>
  <c r="O1291" i="39"/>
  <c r="J1291" i="39"/>
  <c r="L632" i="39"/>
  <c r="M632" i="39" s="1"/>
  <c r="N632" i="39" s="1"/>
  <c r="L2428" i="39"/>
  <c r="M2428" i="39" s="1"/>
  <c r="N2428" i="39" s="1"/>
  <c r="L1244" i="39"/>
  <c r="M1244" i="39" s="1"/>
  <c r="N1244" i="39" s="1"/>
  <c r="L977" i="39"/>
  <c r="M977" i="39" s="1"/>
  <c r="N977" i="39" s="1"/>
  <c r="K1173" i="39"/>
  <c r="K897" i="39"/>
  <c r="N682" i="39"/>
  <c r="L682" i="39"/>
  <c r="M682" i="39" s="1"/>
  <c r="R2530" i="39"/>
  <c r="Q2529" i="39"/>
  <c r="L2319" i="39"/>
  <c r="M2319" i="39" s="1"/>
  <c r="N2319" i="39" s="1"/>
  <c r="L1160" i="39"/>
  <c r="M1160" i="39" s="1"/>
  <c r="N1160" i="39" s="1"/>
  <c r="O962" i="39"/>
  <c r="J962" i="39"/>
  <c r="I963" i="39"/>
  <c r="O747" i="39"/>
  <c r="J747" i="39"/>
  <c r="I748" i="39"/>
  <c r="L1677" i="39"/>
  <c r="M1677" i="39" s="1"/>
  <c r="V1677" i="39" s="1"/>
  <c r="V1678" i="39" s="1"/>
  <c r="L2474" i="39"/>
  <c r="M2474" i="39" s="1"/>
  <c r="N2474" i="39" s="1"/>
  <c r="O2563" i="39"/>
  <c r="J2563" i="39"/>
  <c r="I2564" i="39"/>
  <c r="V1706" i="39"/>
  <c r="S1706" i="39"/>
  <c r="K1706" i="39"/>
  <c r="T1706" i="39"/>
  <c r="T2367" i="39"/>
  <c r="T2368" i="39" s="1"/>
  <c r="T2369" i="39" s="1"/>
  <c r="T2370" i="39" s="1"/>
  <c r="S2367" i="39"/>
  <c r="S2368" i="39" s="1"/>
  <c r="S2369" i="39" s="1"/>
  <c r="S2370" i="39" s="1"/>
  <c r="K2367" i="39"/>
  <c r="L1658" i="39"/>
  <c r="M1658" i="39" s="1"/>
  <c r="N1658" i="39" s="1"/>
  <c r="K978" i="39"/>
  <c r="L712" i="39"/>
  <c r="M712" i="39" s="1"/>
  <c r="N712" i="39" s="1"/>
  <c r="O660" i="39"/>
  <c r="J660" i="39"/>
  <c r="I661" i="39"/>
  <c r="O1636" i="39"/>
  <c r="J1636" i="39"/>
  <c r="I1637" i="39"/>
  <c r="R1765" i="39"/>
  <c r="Q1764" i="39"/>
  <c r="L924" i="39"/>
  <c r="M924" i="39" s="1"/>
  <c r="N924" i="39" s="1"/>
  <c r="T1372" i="39"/>
  <c r="T1373" i="39" s="1"/>
  <c r="T1374" i="39" s="1"/>
  <c r="T1375" i="39" s="1"/>
  <c r="T1376" i="39" s="1"/>
  <c r="T1377" i="39" s="1"/>
  <c r="T1378" i="39" s="1"/>
  <c r="T1379" i="39" s="1"/>
  <c r="T1380" i="39" s="1"/>
  <c r="T1381" i="39" s="1"/>
  <c r="T1382" i="39" s="1"/>
  <c r="K1372" i="39"/>
  <c r="S1372" i="39"/>
  <c r="S1373" i="39" s="1"/>
  <c r="S1374" i="39" s="1"/>
  <c r="S1375" i="39" s="1"/>
  <c r="S1376" i="39" s="1"/>
  <c r="S1377" i="39" s="1"/>
  <c r="S1378" i="39" s="1"/>
  <c r="S1379" i="39" s="1"/>
  <c r="S1380" i="39" s="1"/>
  <c r="S1381" i="39" s="1"/>
  <c r="S1382" i="39" s="1"/>
  <c r="O568" i="39"/>
  <c r="J568" i="39"/>
  <c r="I569" i="39"/>
  <c r="V1318" i="39"/>
  <c r="S1318" i="39"/>
  <c r="T1318" i="39"/>
  <c r="U1318" i="39"/>
  <c r="K1318" i="39"/>
  <c r="K1059" i="39"/>
  <c r="Q1654" i="39"/>
  <c r="R1655" i="39"/>
  <c r="O614" i="39"/>
  <c r="J614" i="39"/>
  <c r="I615" i="39"/>
  <c r="K1210" i="39"/>
  <c r="K961" i="39"/>
  <c r="O861" i="39"/>
  <c r="J861" i="39"/>
  <c r="I862" i="39"/>
  <c r="K746" i="39"/>
  <c r="L2422" i="39"/>
  <c r="M2422" i="39" s="1"/>
  <c r="V2422" i="39" s="1"/>
  <c r="V2423" i="39" s="1"/>
  <c r="V2424" i="39" s="1"/>
  <c r="V2425" i="39" s="1"/>
  <c r="V2426" i="39" s="1"/>
  <c r="V2427" i="39" s="1"/>
  <c r="V2428" i="39" s="1"/>
  <c r="V2429" i="39" s="1"/>
  <c r="O842" i="39"/>
  <c r="J842" i="39"/>
  <c r="I843" i="39"/>
  <c r="K1592" i="39"/>
  <c r="K2562" i="39"/>
  <c r="L2340" i="39"/>
  <c r="M2340" i="39" s="1"/>
  <c r="N2340" i="39" s="1"/>
  <c r="O646" i="39"/>
  <c r="J646" i="39"/>
  <c r="I647" i="39"/>
  <c r="K2500" i="39"/>
  <c r="N941" i="39"/>
  <c r="L941" i="39"/>
  <c r="M941" i="39" s="1"/>
  <c r="R782" i="39"/>
  <c r="Q781" i="39"/>
  <c r="L1296" i="39"/>
  <c r="M1296" i="39" s="1"/>
  <c r="N1296" i="39" s="1"/>
  <c r="O767" i="39"/>
  <c r="J767" i="39"/>
  <c r="I768" i="39"/>
  <c r="L1529" i="39"/>
  <c r="M1529" i="39" s="1"/>
  <c r="N1529" i="39" s="1"/>
  <c r="O684" i="39"/>
  <c r="J684" i="39"/>
  <c r="I685" i="39"/>
  <c r="O1246" i="39"/>
  <c r="J1246" i="39"/>
  <c r="I1247" i="39"/>
  <c r="L1649" i="39"/>
  <c r="M1649" i="39" s="1"/>
  <c r="N1649" i="39" s="1"/>
  <c r="O2321" i="39"/>
  <c r="J2321" i="39"/>
  <c r="I2322" i="39"/>
  <c r="O1223" i="39"/>
  <c r="J1223" i="39"/>
  <c r="I1224" i="39"/>
  <c r="R2376" i="39"/>
  <c r="Q2375" i="39"/>
  <c r="Q1568" i="39"/>
  <c r="R1569" i="39"/>
  <c r="L828" i="39"/>
  <c r="M828" i="39" s="1"/>
  <c r="N828" i="39"/>
  <c r="K659" i="39"/>
  <c r="L1701" i="39"/>
  <c r="M1701" i="39" s="1"/>
  <c r="N1701" i="39" s="1"/>
  <c r="O2342" i="39"/>
  <c r="J2342" i="39"/>
  <c r="I2343" i="39"/>
  <c r="L1068" i="39"/>
  <c r="M1068" i="39" s="1"/>
  <c r="N1068" i="39" s="1"/>
  <c r="L2515" i="39"/>
  <c r="M2515" i="39" s="1"/>
  <c r="N2515" i="39"/>
  <c r="L576" i="39"/>
  <c r="M576" i="39" s="1"/>
  <c r="N576" i="39" s="1"/>
  <c r="Q2454" i="39"/>
  <c r="R2455" i="39"/>
  <c r="K1271" i="39"/>
  <c r="L912" i="39"/>
  <c r="M912" i="39" s="1"/>
  <c r="N912" i="39" s="1"/>
  <c r="O1462" i="39"/>
  <c r="J1462" i="39"/>
  <c r="I1463" i="39"/>
  <c r="L1602" i="39"/>
  <c r="M1602" i="39" s="1"/>
  <c r="N1602" i="39" s="1"/>
  <c r="K633" i="39"/>
  <c r="L1191" i="39"/>
  <c r="M1191" i="39" s="1"/>
  <c r="N1191" i="39" s="1"/>
  <c r="K577" i="39"/>
  <c r="L696" i="39"/>
  <c r="M696" i="39" s="1"/>
  <c r="N696" i="39"/>
  <c r="O738" i="39"/>
  <c r="J738" i="39"/>
  <c r="K1025" i="39"/>
  <c r="N759" i="39"/>
  <c r="U759" i="39" s="1"/>
  <c r="U760" i="39" s="1"/>
  <c r="U761" i="39" s="1"/>
  <c r="U762" i="39" s="1"/>
  <c r="U763" i="39" s="1"/>
  <c r="U764" i="39" s="1"/>
  <c r="U765" i="39" s="1"/>
  <c r="U766" i="39" s="1"/>
  <c r="L604" i="39"/>
  <c r="M604" i="39" s="1"/>
  <c r="N604" i="39"/>
  <c r="L1253" i="39"/>
  <c r="M1253" i="39" s="1"/>
  <c r="N1253" i="39" s="1"/>
  <c r="Q2564" i="39"/>
  <c r="R2565" i="39"/>
  <c r="L1556" i="39"/>
  <c r="M1556" i="39" s="1"/>
  <c r="N1556" i="39" s="1"/>
  <c r="O1394" i="39"/>
  <c r="J1394" i="39"/>
  <c r="K2397" i="39"/>
  <c r="L1037" i="39"/>
  <c r="M1037" i="39" s="1"/>
  <c r="N1037" i="39" s="1"/>
  <c r="R2177" i="39"/>
  <c r="Q2176" i="39"/>
  <c r="L2489" i="39"/>
  <c r="M2489" i="39" s="1"/>
  <c r="N2489" i="39" s="1"/>
  <c r="N876" i="39"/>
  <c r="U876" i="39" s="1"/>
  <c r="U877" i="39" s="1"/>
  <c r="U878" i="39" s="1"/>
  <c r="U879" i="39" s="1"/>
  <c r="U880" i="39" s="1"/>
  <c r="U881" i="39" s="1"/>
  <c r="U882" i="39" s="1"/>
  <c r="U883" i="39" s="1"/>
  <c r="U884" i="39" s="1"/>
  <c r="U885" i="39" s="1"/>
  <c r="O2536" i="39"/>
  <c r="J2536" i="39"/>
  <c r="S1403" i="39"/>
  <c r="S1404" i="39" s="1"/>
  <c r="S1405" i="39" s="1"/>
  <c r="S1406" i="39" s="1"/>
  <c r="S1407" i="39" s="1"/>
  <c r="S1408" i="39" s="1"/>
  <c r="S1409" i="39" s="1"/>
  <c r="K1403" i="39"/>
  <c r="T1403" i="39"/>
  <c r="T1404" i="39" s="1"/>
  <c r="T1405" i="39" s="1"/>
  <c r="T1406" i="39" s="1"/>
  <c r="T1407" i="39" s="1"/>
  <c r="T1408" i="39" s="1"/>
  <c r="T1409" i="39" s="1"/>
  <c r="L792" i="39"/>
  <c r="M792" i="39" s="1"/>
  <c r="N792" i="39" s="1"/>
  <c r="K713" i="39"/>
  <c r="K1168" i="39"/>
  <c r="O1014" i="39"/>
  <c r="J1014" i="39"/>
  <c r="I1015" i="39"/>
  <c r="N791" i="39"/>
  <c r="U791" i="39" s="1"/>
  <c r="U792" i="39" s="1"/>
  <c r="U793" i="39" s="1"/>
  <c r="O2517" i="39"/>
  <c r="J2517" i="39"/>
  <c r="I2518" i="39"/>
  <c r="O1435" i="39"/>
  <c r="J1435" i="39"/>
  <c r="I1436" i="39"/>
  <c r="Q1722" i="39"/>
  <c r="R1723" i="39"/>
  <c r="L1172" i="39"/>
  <c r="M1172" i="39" s="1"/>
  <c r="N1172" i="39" s="1"/>
  <c r="K817" i="39"/>
  <c r="L1376" i="39"/>
  <c r="M1376" i="39" s="1"/>
  <c r="N1376" i="39"/>
  <c r="L566" i="39"/>
  <c r="M566" i="39" s="1"/>
  <c r="N566" i="39"/>
  <c r="K593" i="39"/>
  <c r="K1234" i="39"/>
  <c r="L1058" i="39"/>
  <c r="M1058" i="39" s="1"/>
  <c r="N1058" i="39" s="1"/>
  <c r="L788" i="39"/>
  <c r="M788" i="39" s="1"/>
  <c r="N788" i="39"/>
  <c r="O1039" i="39"/>
  <c r="J1039" i="39"/>
  <c r="I1040" i="39"/>
  <c r="V885" i="39"/>
  <c r="T885" i="39"/>
  <c r="S885" i="39"/>
  <c r="K885" i="39"/>
  <c r="K2490" i="39"/>
  <c r="O794" i="39"/>
  <c r="J794" i="39"/>
  <c r="I795" i="39"/>
  <c r="K2299" i="39"/>
  <c r="Q1356" i="39"/>
  <c r="R1357" i="39"/>
  <c r="N2360" i="39"/>
  <c r="U2360" i="39" s="1"/>
  <c r="U2361" i="39" s="1"/>
  <c r="U2362" i="39" s="1"/>
  <c r="U2363" i="39" s="1"/>
  <c r="U2364" i="39" s="1"/>
  <c r="U2365" i="39" s="1"/>
  <c r="O1081" i="39"/>
  <c r="J1081" i="39"/>
  <c r="I1082" i="39"/>
  <c r="L960" i="39"/>
  <c r="M960" i="39" s="1"/>
  <c r="N960" i="39" s="1"/>
  <c r="L859" i="39"/>
  <c r="M859" i="39" s="1"/>
  <c r="N859" i="39" s="1"/>
  <c r="S1662" i="39"/>
  <c r="K1662" i="39"/>
  <c r="K1606" i="39"/>
  <c r="R2023" i="39"/>
  <c r="Q2022" i="39"/>
  <c r="S1073" i="39"/>
  <c r="S1074" i="39" s="1"/>
  <c r="S1075" i="39" s="1"/>
  <c r="S1076" i="39" s="1"/>
  <c r="S1077" i="39" s="1"/>
  <c r="S1078" i="39" s="1"/>
  <c r="S1079" i="39" s="1"/>
  <c r="S1080" i="39" s="1"/>
  <c r="T1073" i="39"/>
  <c r="T1074" i="39" s="1"/>
  <c r="T1075" i="39" s="1"/>
  <c r="T1076" i="39" s="1"/>
  <c r="T1077" i="39" s="1"/>
  <c r="T1078" i="39" s="1"/>
  <c r="T1079" i="39" s="1"/>
  <c r="T1080" i="39" s="1"/>
  <c r="K1073" i="39"/>
  <c r="K2526" i="39"/>
  <c r="R938" i="39"/>
  <c r="Q937" i="39"/>
  <c r="L932" i="39"/>
  <c r="M932" i="39" s="1"/>
  <c r="N932" i="39" s="1"/>
  <c r="O1193" i="39"/>
  <c r="J1193" i="39"/>
  <c r="I1194" i="39"/>
  <c r="K1581" i="39"/>
  <c r="V942" i="39"/>
  <c r="S942" i="39"/>
  <c r="K942" i="39"/>
  <c r="U942" i="39"/>
  <c r="T942" i="39"/>
  <c r="K697" i="39"/>
  <c r="L1289" i="39"/>
  <c r="M1289" i="39" s="1"/>
  <c r="N1289" i="39" s="1"/>
  <c r="S1290" i="39"/>
  <c r="T1290" i="39"/>
  <c r="K1290" i="39"/>
  <c r="L1397" i="39"/>
  <c r="M1397" i="39" s="1"/>
  <c r="N1397" i="39"/>
  <c r="R10" i="39"/>
  <c r="Q9" i="39"/>
  <c r="N4" i="39"/>
  <c r="U4" i="39" s="1"/>
  <c r="L5" i="39"/>
  <c r="M5" i="39" s="1"/>
  <c r="N5" i="39" s="1"/>
  <c r="O7" i="39"/>
  <c r="J7" i="39"/>
  <c r="I8" i="39"/>
  <c r="T6" i="39"/>
  <c r="K6" i="39"/>
  <c r="S6" i="39"/>
  <c r="N2366" i="39" l="1"/>
  <c r="U2366" i="39" s="1"/>
  <c r="N1705" i="39"/>
  <c r="U1705" i="39" s="1"/>
  <c r="U1706" i="39" s="1"/>
  <c r="N2352" i="39"/>
  <c r="U2352" i="39" s="1"/>
  <c r="U2353" i="39" s="1"/>
  <c r="U2354" i="39" s="1"/>
  <c r="U2355" i="39" s="1"/>
  <c r="U2356" i="39" s="1"/>
  <c r="U2357" i="39" s="1"/>
  <c r="U2358" i="39" s="1"/>
  <c r="U2359" i="39" s="1"/>
  <c r="N1152" i="39"/>
  <c r="U1152" i="39" s="1"/>
  <c r="U1153" i="39" s="1"/>
  <c r="U1154" i="39" s="1"/>
  <c r="U1155" i="39" s="1"/>
  <c r="U1156" i="39" s="1"/>
  <c r="U1157" i="39" s="1"/>
  <c r="U1158" i="39" s="1"/>
  <c r="U1159" i="39" s="1"/>
  <c r="U1160" i="39" s="1"/>
  <c r="U1161" i="39" s="1"/>
  <c r="N2467" i="39"/>
  <c r="U2467" i="39" s="1"/>
  <c r="U2468" i="39" s="1"/>
  <c r="U2469" i="39" s="1"/>
  <c r="U2470" i="39" s="1"/>
  <c r="U2471" i="39" s="1"/>
  <c r="U2472" i="39" s="1"/>
  <c r="U2473" i="39" s="1"/>
  <c r="U2474" i="39" s="1"/>
  <c r="N2314" i="39"/>
  <c r="U2314" i="39" s="1"/>
  <c r="U2315" i="39" s="1"/>
  <c r="U2316" i="39" s="1"/>
  <c r="U2317" i="39" s="1"/>
  <c r="U2318" i="39" s="1"/>
  <c r="U2319" i="39" s="1"/>
  <c r="U2320" i="39" s="1"/>
  <c r="N2509" i="39"/>
  <c r="U2509" i="39" s="1"/>
  <c r="U2510" i="39" s="1"/>
  <c r="U2511" i="39" s="1"/>
  <c r="U2512" i="39" s="1"/>
  <c r="U2513" i="39" s="1"/>
  <c r="U2514" i="39" s="1"/>
  <c r="U2515" i="39" s="1"/>
  <c r="U2516" i="39" s="1"/>
  <c r="N2573" i="39"/>
  <c r="U2573" i="39" s="1"/>
  <c r="U2574" i="39" s="1"/>
  <c r="U2575" i="39" s="1"/>
  <c r="U2576" i="39" s="1"/>
  <c r="U2577" i="39" s="1"/>
  <c r="U2578" i="39" s="1"/>
  <c r="L942" i="39"/>
  <c r="M942" i="39" s="1"/>
  <c r="N942" i="39" s="1"/>
  <c r="L1073" i="39"/>
  <c r="M1073" i="39" s="1"/>
  <c r="V1073" i="39" s="1"/>
  <c r="V1074" i="39" s="1"/>
  <c r="V1075" i="39" s="1"/>
  <c r="V1076" i="39" s="1"/>
  <c r="V1077" i="39" s="1"/>
  <c r="V1078" i="39" s="1"/>
  <c r="V1079" i="39" s="1"/>
  <c r="V1080" i="39" s="1"/>
  <c r="V1081" i="39" s="1"/>
  <c r="L1662" i="39"/>
  <c r="M1662" i="39" s="1"/>
  <c r="N1662" i="39" s="1"/>
  <c r="K1435" i="39"/>
  <c r="L577" i="39"/>
  <c r="M577" i="39" s="1"/>
  <c r="N577" i="39" s="1"/>
  <c r="L633" i="39"/>
  <c r="M633" i="39" s="1"/>
  <c r="N633" i="39" s="1"/>
  <c r="R2456" i="39"/>
  <c r="Q2455" i="39"/>
  <c r="N659" i="39"/>
  <c r="L659" i="39"/>
  <c r="M659" i="39" s="1"/>
  <c r="O1224" i="39"/>
  <c r="J1224" i="39"/>
  <c r="I1225" i="39"/>
  <c r="O1247" i="39"/>
  <c r="J1247" i="39"/>
  <c r="I1248" i="39"/>
  <c r="O768" i="39"/>
  <c r="J768" i="39"/>
  <c r="I769" i="39"/>
  <c r="L1290" i="39"/>
  <c r="M1290" i="39" s="1"/>
  <c r="V1290" i="39" s="1"/>
  <c r="Q938" i="39"/>
  <c r="R939" i="39"/>
  <c r="R2024" i="39"/>
  <c r="Q2023" i="39"/>
  <c r="S1081" i="39"/>
  <c r="T1081" i="39"/>
  <c r="K1081" i="39"/>
  <c r="L2299" i="39"/>
  <c r="M2299" i="39" s="1"/>
  <c r="N2299" i="39" s="1"/>
  <c r="O1015" i="39"/>
  <c r="J1015" i="39"/>
  <c r="I1016" i="39"/>
  <c r="L1168" i="39"/>
  <c r="M1168" i="39" s="1"/>
  <c r="N1168" i="39" s="1"/>
  <c r="S2536" i="39"/>
  <c r="S2537" i="39" s="1"/>
  <c r="S2538" i="39" s="1"/>
  <c r="S2539" i="39" s="1"/>
  <c r="S2540" i="39" s="1"/>
  <c r="S2541" i="39" s="1"/>
  <c r="S2542" i="39" s="1"/>
  <c r="K2536" i="39"/>
  <c r="T2536" i="39"/>
  <c r="T2537" i="39" s="1"/>
  <c r="T2538" i="39" s="1"/>
  <c r="T2539" i="39" s="1"/>
  <c r="T2540" i="39" s="1"/>
  <c r="T2541" i="39" s="1"/>
  <c r="T2542" i="39" s="1"/>
  <c r="O1463" i="39"/>
  <c r="J1463" i="39"/>
  <c r="I1464" i="39"/>
  <c r="L1592" i="39"/>
  <c r="M1592" i="39" s="1"/>
  <c r="N1592" i="39" s="1"/>
  <c r="L961" i="39"/>
  <c r="M961" i="39" s="1"/>
  <c r="N961" i="39" s="1"/>
  <c r="L1318" i="39"/>
  <c r="M1318" i="39" s="1"/>
  <c r="N1318" i="39" s="1"/>
  <c r="R1766" i="39"/>
  <c r="Q1765" i="39"/>
  <c r="O661" i="39"/>
  <c r="J661" i="39"/>
  <c r="I662" i="39"/>
  <c r="O963" i="39"/>
  <c r="J963" i="39"/>
  <c r="I964" i="39"/>
  <c r="R2531" i="39"/>
  <c r="Q2530" i="39"/>
  <c r="K698" i="39"/>
  <c r="O1608" i="39"/>
  <c r="J1608" i="39"/>
  <c r="I1609" i="39"/>
  <c r="K2491" i="39"/>
  <c r="L2526" i="39"/>
  <c r="M2526" i="39" s="1"/>
  <c r="N2526" i="39" s="1"/>
  <c r="O1436" i="39"/>
  <c r="J1436" i="39"/>
  <c r="I1437" i="39"/>
  <c r="T2517" i="39"/>
  <c r="V2517" i="39"/>
  <c r="K2517" i="39"/>
  <c r="S2517" i="39"/>
  <c r="U2517" i="39"/>
  <c r="K1014" i="39"/>
  <c r="L713" i="39"/>
  <c r="M713" i="39" s="1"/>
  <c r="N713" i="39" s="1"/>
  <c r="K1462" i="39"/>
  <c r="R2377" i="39"/>
  <c r="Q2376" i="39"/>
  <c r="O2322" i="39"/>
  <c r="J2322" i="39"/>
  <c r="I2323" i="39"/>
  <c r="O685" i="39"/>
  <c r="J685" i="39"/>
  <c r="I686" i="39"/>
  <c r="L2500" i="39"/>
  <c r="M2500" i="39" s="1"/>
  <c r="N2500" i="39" s="1"/>
  <c r="K646" i="39"/>
  <c r="O862" i="39"/>
  <c r="J862" i="39"/>
  <c r="I863" i="39"/>
  <c r="Q1655" i="39"/>
  <c r="R1656" i="39"/>
  <c r="O569" i="39"/>
  <c r="J569" i="39"/>
  <c r="I570" i="39"/>
  <c r="O1637" i="39"/>
  <c r="J1637" i="39"/>
  <c r="I1638" i="39"/>
  <c r="K660" i="39"/>
  <c r="L2367" i="39"/>
  <c r="M2367" i="39" s="1"/>
  <c r="V2367" i="39" s="1"/>
  <c r="V2368" i="39" s="1"/>
  <c r="V2369" i="39" s="1"/>
  <c r="V2370" i="39" s="1"/>
  <c r="O748" i="39"/>
  <c r="J748" i="39"/>
  <c r="I749" i="39"/>
  <c r="K962" i="39"/>
  <c r="S1291" i="39"/>
  <c r="S1292" i="39" s="1"/>
  <c r="S1293" i="39" s="1"/>
  <c r="S1294" i="39" s="1"/>
  <c r="S1295" i="39" s="1"/>
  <c r="S1296" i="39" s="1"/>
  <c r="S1297" i="39" s="1"/>
  <c r="K1291" i="39"/>
  <c r="T1291" i="39"/>
  <c r="T1292" i="39" s="1"/>
  <c r="T1293" i="39" s="1"/>
  <c r="T1294" i="39" s="1"/>
  <c r="T1295" i="39" s="1"/>
  <c r="T1296" i="39" s="1"/>
  <c r="T1297" i="39" s="1"/>
  <c r="K1607" i="39"/>
  <c r="O1664" i="39"/>
  <c r="J1664" i="39"/>
  <c r="I1665" i="39"/>
  <c r="L1258" i="39"/>
  <c r="M1258" i="39" s="1"/>
  <c r="N1258" i="39" s="1"/>
  <c r="V886" i="39"/>
  <c r="S886" i="39"/>
  <c r="K886" i="39"/>
  <c r="T886" i="39"/>
  <c r="U886" i="39"/>
  <c r="L1557" i="39"/>
  <c r="M1557" i="39" s="1"/>
  <c r="N1557" i="39"/>
  <c r="L1687" i="39"/>
  <c r="M1687" i="39" s="1"/>
  <c r="N1687" i="39" s="1"/>
  <c r="O819" i="39"/>
  <c r="J819" i="39"/>
  <c r="I820" i="39"/>
  <c r="K714" i="39"/>
  <c r="R2258" i="39"/>
  <c r="Q2257" i="39"/>
  <c r="K1026" i="39"/>
  <c r="K1272" i="39"/>
  <c r="R1894" i="39"/>
  <c r="Q1893" i="39"/>
  <c r="L925" i="39"/>
  <c r="M925" i="39" s="1"/>
  <c r="N925" i="39" s="1"/>
  <c r="R713" i="39"/>
  <c r="Q712" i="39"/>
  <c r="K1593" i="39"/>
  <c r="O1320" i="39"/>
  <c r="J1320" i="39"/>
  <c r="Q573" i="39"/>
  <c r="R574" i="39"/>
  <c r="K1503" i="39"/>
  <c r="K1110" i="39"/>
  <c r="K1342" i="39"/>
  <c r="O1559" i="39"/>
  <c r="J1559" i="39"/>
  <c r="I1560" i="39"/>
  <c r="K1688" i="39"/>
  <c r="O607" i="39"/>
  <c r="J607" i="39"/>
  <c r="L1005" i="39"/>
  <c r="M1005" i="39" s="1"/>
  <c r="N1005" i="39" s="1"/>
  <c r="N1282" i="39"/>
  <c r="U1282" i="39" s="1"/>
  <c r="U1283" i="39" s="1"/>
  <c r="U1284" i="39" s="1"/>
  <c r="U1285" i="39" s="1"/>
  <c r="U1286" i="39" s="1"/>
  <c r="U1287" i="39" s="1"/>
  <c r="U1288" i="39" s="1"/>
  <c r="U1289" i="39" s="1"/>
  <c r="R677" i="39"/>
  <c r="Q676" i="39"/>
  <c r="S1451" i="39"/>
  <c r="S1452" i="39" s="1"/>
  <c r="S1453" i="39" s="1"/>
  <c r="S1454" i="39" s="1"/>
  <c r="S1455" i="39" s="1"/>
  <c r="S1456" i="39" s="1"/>
  <c r="S1457" i="39" s="1"/>
  <c r="S1458" i="39" s="1"/>
  <c r="S1459" i="39" s="1"/>
  <c r="S1460" i="39" s="1"/>
  <c r="S1461" i="39" s="1"/>
  <c r="S1462" i="39" s="1"/>
  <c r="K1451" i="39"/>
  <c r="T1451" i="39"/>
  <c r="T1452" i="39" s="1"/>
  <c r="T1453" i="39" s="1"/>
  <c r="T1454" i="39" s="1"/>
  <c r="T1455" i="39" s="1"/>
  <c r="T1456" i="39" s="1"/>
  <c r="T1457" i="39" s="1"/>
  <c r="T1458" i="39" s="1"/>
  <c r="T1459" i="39" s="1"/>
  <c r="T1460" i="39" s="1"/>
  <c r="T1461" i="39" s="1"/>
  <c r="T1462" i="39" s="1"/>
  <c r="O831" i="39"/>
  <c r="J831" i="39"/>
  <c r="I832" i="39"/>
  <c r="O1384" i="39"/>
  <c r="J1384" i="39"/>
  <c r="I1385" i="39"/>
  <c r="R2296" i="39"/>
  <c r="Q2295" i="39"/>
  <c r="K926" i="39"/>
  <c r="Q1436" i="39"/>
  <c r="R1437" i="39"/>
  <c r="N2387" i="39"/>
  <c r="L2387" i="39"/>
  <c r="M2387" i="39" s="1"/>
  <c r="N1502" i="39"/>
  <c r="L1502" i="39"/>
  <c r="M1502" i="39" s="1"/>
  <c r="O2389" i="39"/>
  <c r="J2389" i="39"/>
  <c r="I2390" i="39"/>
  <c r="K1135" i="39"/>
  <c r="O2379" i="39"/>
  <c r="J2379" i="39"/>
  <c r="I2380" i="39"/>
  <c r="S1571" i="39"/>
  <c r="S1572" i="39" s="1"/>
  <c r="S1573" i="39" s="1"/>
  <c r="S1574" i="39" s="1"/>
  <c r="S1575" i="39" s="1"/>
  <c r="S1576" i="39" s="1"/>
  <c r="S1577" i="39" s="1"/>
  <c r="S1578" i="39" s="1"/>
  <c r="S1579" i="39" s="1"/>
  <c r="S1580" i="39" s="1"/>
  <c r="S1581" i="39" s="1"/>
  <c r="K1571" i="39"/>
  <c r="T1571" i="39"/>
  <c r="T1572" i="39" s="1"/>
  <c r="T1573" i="39" s="1"/>
  <c r="T1574" i="39" s="1"/>
  <c r="T1575" i="39" s="1"/>
  <c r="T1576" i="39" s="1"/>
  <c r="T1577" i="39" s="1"/>
  <c r="T1578" i="39" s="1"/>
  <c r="T1579" i="39" s="1"/>
  <c r="T1580" i="39" s="1"/>
  <c r="T1581" i="39" s="1"/>
  <c r="T2440" i="39"/>
  <c r="T2441" i="39" s="1"/>
  <c r="T2442" i="39" s="1"/>
  <c r="T2443" i="39" s="1"/>
  <c r="S2440" i="39"/>
  <c r="S2441" i="39" s="1"/>
  <c r="S2442" i="39" s="1"/>
  <c r="S2443" i="39" s="1"/>
  <c r="K2440" i="39"/>
  <c r="L793" i="39"/>
  <c r="M793" i="39" s="1"/>
  <c r="N793" i="39" s="1"/>
  <c r="L1038" i="39"/>
  <c r="M1038" i="39" s="1"/>
  <c r="N1038" i="39" s="1"/>
  <c r="R2218" i="39"/>
  <c r="Q2217" i="39"/>
  <c r="L2516" i="39"/>
  <c r="M2516" i="39" s="1"/>
  <c r="N2516" i="39" s="1"/>
  <c r="L1013" i="39"/>
  <c r="M1013" i="39" s="1"/>
  <c r="N1013" i="39" s="1"/>
  <c r="S1051" i="39"/>
  <c r="S1052" i="39" s="1"/>
  <c r="S1053" i="39" s="1"/>
  <c r="S1054" i="39" s="1"/>
  <c r="S1055" i="39" s="1"/>
  <c r="S1056" i="39" s="1"/>
  <c r="S1057" i="39" s="1"/>
  <c r="S1058" i="39" s="1"/>
  <c r="S1059" i="39" s="1"/>
  <c r="K1051" i="39"/>
  <c r="T1051" i="39"/>
  <c r="T1052" i="39" s="1"/>
  <c r="T1053" i="39" s="1"/>
  <c r="T1054" i="39" s="1"/>
  <c r="T1055" i="39" s="1"/>
  <c r="T1056" i="39" s="1"/>
  <c r="T1057" i="39" s="1"/>
  <c r="T1058" i="39" s="1"/>
  <c r="T1059" i="39" s="1"/>
  <c r="N737" i="39"/>
  <c r="U737" i="39" s="1"/>
  <c r="L737" i="39"/>
  <c r="M737" i="39" s="1"/>
  <c r="V737" i="39" s="1"/>
  <c r="L1655" i="39"/>
  <c r="M1655" i="39" s="1"/>
  <c r="V1655" i="39" s="1"/>
  <c r="V1656" i="39" s="1"/>
  <c r="V1657" i="39" s="1"/>
  <c r="V1658" i="39" s="1"/>
  <c r="V1659" i="39" s="1"/>
  <c r="V1660" i="39" s="1"/>
  <c r="V1661" i="39" s="1"/>
  <c r="V1662" i="39" s="1"/>
  <c r="V1663" i="39" s="1"/>
  <c r="K1331" i="39"/>
  <c r="L2320" i="39"/>
  <c r="M2320" i="39" s="1"/>
  <c r="N2320" i="39" s="1"/>
  <c r="V2430" i="39"/>
  <c r="T2430" i="39"/>
  <c r="K2430" i="39"/>
  <c r="S2430" i="39"/>
  <c r="R1077" i="39"/>
  <c r="Q1076" i="39"/>
  <c r="L1581" i="39"/>
  <c r="M1581" i="39" s="1"/>
  <c r="N1581" i="39" s="1"/>
  <c r="O1194" i="39"/>
  <c r="J1194" i="39"/>
  <c r="I1195" i="39"/>
  <c r="R2178" i="39"/>
  <c r="Q2177" i="39"/>
  <c r="R2566" i="39"/>
  <c r="Q2565" i="39"/>
  <c r="S738" i="39"/>
  <c r="S739" i="39" s="1"/>
  <c r="S740" i="39" s="1"/>
  <c r="S741" i="39" s="1"/>
  <c r="S742" i="39" s="1"/>
  <c r="S743" i="39" s="1"/>
  <c r="S744" i="39" s="1"/>
  <c r="S745" i="39" s="1"/>
  <c r="S746" i="39" s="1"/>
  <c r="S747" i="39" s="1"/>
  <c r="K738" i="39"/>
  <c r="T738" i="39"/>
  <c r="T739" i="39" s="1"/>
  <c r="T740" i="39" s="1"/>
  <c r="T741" i="39" s="1"/>
  <c r="T742" i="39" s="1"/>
  <c r="T743" i="39" s="1"/>
  <c r="T744" i="39" s="1"/>
  <c r="T745" i="39" s="1"/>
  <c r="T746" i="39" s="1"/>
  <c r="T747" i="39" s="1"/>
  <c r="U2321" i="39"/>
  <c r="S2321" i="39"/>
  <c r="K2321" i="39"/>
  <c r="V2321" i="39"/>
  <c r="T2321" i="39"/>
  <c r="U861" i="39"/>
  <c r="V861" i="39"/>
  <c r="S861" i="39"/>
  <c r="K861" i="39"/>
  <c r="T861" i="39"/>
  <c r="L1210" i="39"/>
  <c r="M1210" i="39" s="1"/>
  <c r="N1210" i="39" s="1"/>
  <c r="O615" i="39"/>
  <c r="J615" i="39"/>
  <c r="I616" i="39"/>
  <c r="L1059" i="39"/>
  <c r="M1059" i="39" s="1"/>
  <c r="N1059" i="39" s="1"/>
  <c r="V568" i="39"/>
  <c r="U568" i="39"/>
  <c r="S568" i="39"/>
  <c r="K568" i="39"/>
  <c r="O2564" i="39"/>
  <c r="J2564" i="39"/>
  <c r="I2565" i="39"/>
  <c r="K747" i="39"/>
  <c r="L1173" i="39"/>
  <c r="M1173" i="39" s="1"/>
  <c r="N1173" i="39" s="1"/>
  <c r="O944" i="39"/>
  <c r="J944" i="39"/>
  <c r="I945" i="39"/>
  <c r="L2589" i="39"/>
  <c r="M2589" i="39" s="1"/>
  <c r="N2589" i="39" s="1"/>
  <c r="S2527" i="39"/>
  <c r="S2528" i="39" s="1"/>
  <c r="S2529" i="39" s="1"/>
  <c r="S2530" i="39" s="1"/>
  <c r="S2531" i="39" s="1"/>
  <c r="S2532" i="39" s="1"/>
  <c r="S2533" i="39" s="1"/>
  <c r="S2534" i="39" s="1"/>
  <c r="S2535" i="39" s="1"/>
  <c r="K2527" i="39"/>
  <c r="T2527" i="39"/>
  <c r="T2528" i="39" s="1"/>
  <c r="T2529" i="39" s="1"/>
  <c r="T2530" i="39" s="1"/>
  <c r="T2531" i="39" s="1"/>
  <c r="T2532" i="39" s="1"/>
  <c r="T2533" i="39" s="1"/>
  <c r="T2534" i="39" s="1"/>
  <c r="T2535" i="39" s="1"/>
  <c r="S1663" i="39"/>
  <c r="K1663" i="39"/>
  <c r="T1663" i="39"/>
  <c r="L2552" i="39"/>
  <c r="M2552" i="39" s="1"/>
  <c r="N2552" i="39" s="1"/>
  <c r="L1341" i="39"/>
  <c r="M1341" i="39" s="1"/>
  <c r="N1341" i="39" s="1"/>
  <c r="K818" i="39"/>
  <c r="N829" i="39"/>
  <c r="L829" i="39"/>
  <c r="M829" i="39" s="1"/>
  <c r="O2399" i="39"/>
  <c r="J2399" i="39"/>
  <c r="I2400" i="39"/>
  <c r="O635" i="39"/>
  <c r="J635" i="39"/>
  <c r="I636" i="39"/>
  <c r="L1398" i="39"/>
  <c r="M1398" i="39" s="1"/>
  <c r="N1398" i="39" s="1"/>
  <c r="R1274" i="39"/>
  <c r="Q1273" i="39"/>
  <c r="Q1480" i="39"/>
  <c r="R1481" i="39"/>
  <c r="R637" i="39"/>
  <c r="Q636" i="39"/>
  <c r="N707" i="39"/>
  <c r="L707" i="39"/>
  <c r="M707" i="39" s="1"/>
  <c r="O1061" i="39"/>
  <c r="J1061" i="39"/>
  <c r="I1062" i="39"/>
  <c r="S1319" i="39"/>
  <c r="K1319" i="39"/>
  <c r="T1319" i="39"/>
  <c r="L2415" i="39"/>
  <c r="M2415" i="39" s="1"/>
  <c r="V2415" i="39" s="1"/>
  <c r="V2416" i="39" s="1"/>
  <c r="V2417" i="39" s="1"/>
  <c r="V2418" i="39" s="1"/>
  <c r="V2419" i="39" s="1"/>
  <c r="V2420" i="39" s="1"/>
  <c r="V2421" i="39" s="1"/>
  <c r="L2377" i="39"/>
  <c r="M2377" i="39" s="1"/>
  <c r="N2377" i="39" s="1"/>
  <c r="L2439" i="39"/>
  <c r="M2439" i="39" s="1"/>
  <c r="N2439" i="39" s="1"/>
  <c r="V1558" i="39"/>
  <c r="T1558" i="39"/>
  <c r="S1558" i="39"/>
  <c r="U1558" i="39"/>
  <c r="K1558" i="39"/>
  <c r="K606" i="39"/>
  <c r="L2579" i="39"/>
  <c r="M2579" i="39" s="1"/>
  <c r="V2579" i="39" s="1"/>
  <c r="V2580" i="39" s="1"/>
  <c r="V2581" i="39" s="1"/>
  <c r="V2582" i="39" s="1"/>
  <c r="V2583" i="39" s="1"/>
  <c r="V2584" i="39" s="1"/>
  <c r="V2585" i="39" s="1"/>
  <c r="V2586" i="39" s="1"/>
  <c r="V2587" i="39" s="1"/>
  <c r="V2588" i="39" s="1"/>
  <c r="V2589" i="39" s="1"/>
  <c r="R1234" i="39"/>
  <c r="Q1233" i="39"/>
  <c r="R1394" i="39"/>
  <c r="Q1393" i="39"/>
  <c r="O1540" i="39"/>
  <c r="J1540" i="39"/>
  <c r="K830" i="39"/>
  <c r="L1530" i="39"/>
  <c r="M1530" i="39" s="1"/>
  <c r="N1530" i="39" s="1"/>
  <c r="O986" i="39"/>
  <c r="J986" i="39"/>
  <c r="I987" i="39"/>
  <c r="S1383" i="39"/>
  <c r="K1383" i="39"/>
  <c r="T1383" i="39"/>
  <c r="L1100" i="39"/>
  <c r="M1100" i="39" s="1"/>
  <c r="N1100" i="39"/>
  <c r="O2544" i="39"/>
  <c r="J2544" i="39"/>
  <c r="L2475" i="39"/>
  <c r="M2475" i="39" s="1"/>
  <c r="V2475" i="39" s="1"/>
  <c r="N2475" i="39"/>
  <c r="U2475" i="39" s="1"/>
  <c r="L1678" i="39"/>
  <c r="M1678" i="39" s="1"/>
  <c r="N1678" i="39" s="1"/>
  <c r="L1161" i="39"/>
  <c r="M1161" i="39" s="1"/>
  <c r="N1161" i="39" s="1"/>
  <c r="L2429" i="39"/>
  <c r="M2429" i="39" s="1"/>
  <c r="N2429" i="39"/>
  <c r="O1708" i="39"/>
  <c r="J1708" i="39"/>
  <c r="I1709" i="39"/>
  <c r="Q2096" i="39"/>
  <c r="R2097" i="39"/>
  <c r="O899" i="39"/>
  <c r="J899" i="39"/>
  <c r="I900" i="39"/>
  <c r="R2338" i="39"/>
  <c r="Q2337" i="39"/>
  <c r="K2388" i="39"/>
  <c r="O675" i="39"/>
  <c r="J675" i="39"/>
  <c r="I676" i="39"/>
  <c r="U2378" i="39"/>
  <c r="T2378" i="39"/>
  <c r="S2378" i="39"/>
  <c r="K2378" i="39"/>
  <c r="V2378" i="39"/>
  <c r="Q810" i="39"/>
  <c r="R811" i="39"/>
  <c r="S1006" i="39"/>
  <c r="S1007" i="39" s="1"/>
  <c r="S1008" i="39" s="1"/>
  <c r="S1009" i="39" s="1"/>
  <c r="S1010" i="39" s="1"/>
  <c r="S1011" i="39" s="1"/>
  <c r="S1012" i="39" s="1"/>
  <c r="S1013" i="39" s="1"/>
  <c r="S1014" i="39" s="1"/>
  <c r="K1006" i="39"/>
  <c r="T1006" i="39"/>
  <c r="T1007" i="39" s="1"/>
  <c r="T1008" i="39" s="1"/>
  <c r="T1009" i="39" s="1"/>
  <c r="T1010" i="39" s="1"/>
  <c r="T1011" i="39" s="1"/>
  <c r="T1012" i="39" s="1"/>
  <c r="T1013" i="39" s="1"/>
  <c r="T1014" i="39" s="1"/>
  <c r="O915" i="39"/>
  <c r="J915" i="39"/>
  <c r="I916" i="39"/>
  <c r="N1434" i="39"/>
  <c r="L1434" i="39"/>
  <c r="M1434" i="39" s="1"/>
  <c r="O1482" i="39"/>
  <c r="J1482" i="39"/>
  <c r="I1483" i="39"/>
  <c r="L2535" i="39"/>
  <c r="M2535" i="39" s="1"/>
  <c r="N2535" i="39" s="1"/>
  <c r="R1128" i="39"/>
  <c r="Q1127" i="39"/>
  <c r="S1679" i="39"/>
  <c r="S1680" i="39" s="1"/>
  <c r="S1681" i="39" s="1"/>
  <c r="S1682" i="39" s="1"/>
  <c r="S1683" i="39" s="1"/>
  <c r="S1684" i="39" s="1"/>
  <c r="S1685" i="39" s="1"/>
  <c r="S1686" i="39" s="1"/>
  <c r="S1687" i="39" s="1"/>
  <c r="S1688" i="39" s="1"/>
  <c r="K1679" i="39"/>
  <c r="T1679" i="39"/>
  <c r="T1680" i="39" s="1"/>
  <c r="T1681" i="39" s="1"/>
  <c r="T1682" i="39" s="1"/>
  <c r="T1683" i="39" s="1"/>
  <c r="T1684" i="39" s="1"/>
  <c r="T1685" i="39" s="1"/>
  <c r="T1686" i="39" s="1"/>
  <c r="T1687" i="39" s="1"/>
  <c r="T1688" i="39" s="1"/>
  <c r="O1411" i="39"/>
  <c r="J1411" i="39"/>
  <c r="I1412" i="39"/>
  <c r="L1222" i="39"/>
  <c r="M1222" i="39" s="1"/>
  <c r="N1222" i="39" s="1"/>
  <c r="O1163" i="39"/>
  <c r="J1163" i="39"/>
  <c r="I1164" i="39"/>
  <c r="N683" i="39"/>
  <c r="L683" i="39"/>
  <c r="M683" i="39" s="1"/>
  <c r="N766" i="39"/>
  <c r="L766" i="39"/>
  <c r="M766" i="39" s="1"/>
  <c r="L645" i="39"/>
  <c r="M645" i="39" s="1"/>
  <c r="N645" i="39" s="1"/>
  <c r="J725" i="39"/>
  <c r="O725" i="39"/>
  <c r="I726" i="39"/>
  <c r="L841" i="39"/>
  <c r="M841" i="39" s="1"/>
  <c r="N841" i="39" s="1"/>
  <c r="O795" i="39"/>
  <c r="J795" i="39"/>
  <c r="I796" i="39"/>
  <c r="K1394" i="39"/>
  <c r="S1394" i="39"/>
  <c r="S1395" i="39" s="1"/>
  <c r="S1396" i="39" s="1"/>
  <c r="S1397" i="39" s="1"/>
  <c r="S1398" i="39" s="1"/>
  <c r="S1399" i="39" s="1"/>
  <c r="S1400" i="39" s="1"/>
  <c r="S1401" i="39" s="1"/>
  <c r="S1402" i="39" s="1"/>
  <c r="T1394" i="39"/>
  <c r="T1395" i="39" s="1"/>
  <c r="T1396" i="39" s="1"/>
  <c r="T1397" i="39" s="1"/>
  <c r="T1398" i="39" s="1"/>
  <c r="T1399" i="39" s="1"/>
  <c r="T1400" i="39" s="1"/>
  <c r="T1401" i="39" s="1"/>
  <c r="T1402" i="39" s="1"/>
  <c r="L2562" i="39"/>
  <c r="M2562" i="39" s="1"/>
  <c r="N2562" i="39" s="1"/>
  <c r="L746" i="39"/>
  <c r="M746" i="39" s="1"/>
  <c r="N746" i="39" s="1"/>
  <c r="L1372" i="39"/>
  <c r="M1372" i="39" s="1"/>
  <c r="V1372" i="39" s="1"/>
  <c r="V1373" i="39" s="1"/>
  <c r="V1374" i="39" s="1"/>
  <c r="V1375" i="39" s="1"/>
  <c r="V1376" i="39" s="1"/>
  <c r="V1377" i="39" s="1"/>
  <c r="V1378" i="39" s="1"/>
  <c r="V1379" i="39" s="1"/>
  <c r="V1380" i="39" s="1"/>
  <c r="V1381" i="39" s="1"/>
  <c r="V1382" i="39" s="1"/>
  <c r="V1383" i="39" s="1"/>
  <c r="N1372" i="39"/>
  <c r="U1372" i="39" s="1"/>
  <c r="U1373" i="39" s="1"/>
  <c r="U1374" i="39" s="1"/>
  <c r="U1375" i="39" s="1"/>
  <c r="U1376" i="39" s="1"/>
  <c r="U1377" i="39" s="1"/>
  <c r="U1378" i="39" s="1"/>
  <c r="U1379" i="39" s="1"/>
  <c r="U1380" i="39" s="1"/>
  <c r="U1381" i="39" s="1"/>
  <c r="U1382" i="39" s="1"/>
  <c r="U1383" i="39" s="1"/>
  <c r="T1636" i="39"/>
  <c r="V1636" i="39"/>
  <c r="K1636" i="39"/>
  <c r="S1636" i="39"/>
  <c r="L1706" i="39"/>
  <c r="M1706" i="39" s="1"/>
  <c r="N1706" i="39" s="1"/>
  <c r="L697" i="39"/>
  <c r="M697" i="39" s="1"/>
  <c r="N697" i="39" s="1"/>
  <c r="K1193" i="39"/>
  <c r="L1606" i="39"/>
  <c r="M1606" i="39" s="1"/>
  <c r="N1606" i="39" s="1"/>
  <c r="O1082" i="39"/>
  <c r="J1082" i="39"/>
  <c r="I1083" i="39"/>
  <c r="R1358" i="39"/>
  <c r="Q1357" i="39"/>
  <c r="V794" i="39"/>
  <c r="S794" i="39"/>
  <c r="K794" i="39"/>
  <c r="U794" i="39"/>
  <c r="T794" i="39"/>
  <c r="O1040" i="39"/>
  <c r="J1040" i="39"/>
  <c r="I1041" i="39"/>
  <c r="L1234" i="39"/>
  <c r="M1234" i="39" s="1"/>
  <c r="N1234" i="39" s="1"/>
  <c r="L593" i="39"/>
  <c r="M593" i="39" s="1"/>
  <c r="N593" i="39" s="1"/>
  <c r="R1724" i="39"/>
  <c r="Q1723" i="39"/>
  <c r="L2397" i="39"/>
  <c r="M2397" i="39" s="1"/>
  <c r="N2397" i="39" s="1"/>
  <c r="L1025" i="39"/>
  <c r="M1025" i="39" s="1"/>
  <c r="N1025" i="39" s="1"/>
  <c r="L1271" i="39"/>
  <c r="M1271" i="39" s="1"/>
  <c r="N1271" i="39" s="1"/>
  <c r="V2342" i="39"/>
  <c r="T2342" i="39"/>
  <c r="U2342" i="39"/>
  <c r="S2342" i="39"/>
  <c r="K2342" i="39"/>
  <c r="K1223" i="39"/>
  <c r="K1246" i="39"/>
  <c r="S767" i="39"/>
  <c r="K767" i="39"/>
  <c r="T767" i="39"/>
  <c r="U767" i="39"/>
  <c r="V767" i="39"/>
  <c r="O843" i="39"/>
  <c r="J843" i="39"/>
  <c r="I844" i="39"/>
  <c r="N2422" i="39"/>
  <c r="U2422" i="39" s="1"/>
  <c r="U2423" i="39" s="1"/>
  <c r="U2424" i="39" s="1"/>
  <c r="U2425" i="39" s="1"/>
  <c r="U2426" i="39" s="1"/>
  <c r="U2427" i="39" s="1"/>
  <c r="U2428" i="39" s="1"/>
  <c r="U2429" i="39" s="1"/>
  <c r="U2430" i="39" s="1"/>
  <c r="K614" i="39"/>
  <c r="L978" i="39"/>
  <c r="M978" i="39" s="1"/>
  <c r="N978" i="39" s="1"/>
  <c r="K2563" i="39"/>
  <c r="N1677" i="39"/>
  <c r="U1677" i="39" s="1"/>
  <c r="U1678" i="39" s="1"/>
  <c r="L897" i="39"/>
  <c r="M897" i="39" s="1"/>
  <c r="N897" i="39" s="1"/>
  <c r="O699" i="39"/>
  <c r="J699" i="39"/>
  <c r="I700" i="39"/>
  <c r="S943" i="39"/>
  <c r="K943" i="39"/>
  <c r="T943" i="39"/>
  <c r="V943" i="39"/>
  <c r="U943" i="39"/>
  <c r="T1582" i="39"/>
  <c r="T1583" i="39" s="1"/>
  <c r="T1584" i="39" s="1"/>
  <c r="T1585" i="39" s="1"/>
  <c r="T1586" i="39" s="1"/>
  <c r="T1587" i="39" s="1"/>
  <c r="T1588" i="39" s="1"/>
  <c r="T1589" i="39" s="1"/>
  <c r="T1590" i="39" s="1"/>
  <c r="T1591" i="39" s="1"/>
  <c r="T1592" i="39" s="1"/>
  <c r="T1593" i="39" s="1"/>
  <c r="K1582" i="39"/>
  <c r="S1582" i="39"/>
  <c r="S1583" i="39" s="1"/>
  <c r="S1584" i="39" s="1"/>
  <c r="S1585" i="39" s="1"/>
  <c r="S1586" i="39" s="1"/>
  <c r="S1587" i="39" s="1"/>
  <c r="S1588" i="39" s="1"/>
  <c r="S1589" i="39" s="1"/>
  <c r="S1590" i="39" s="1"/>
  <c r="S1591" i="39" s="1"/>
  <c r="S1592" i="39" s="1"/>
  <c r="S1593" i="39" s="1"/>
  <c r="L1109" i="39"/>
  <c r="M1109" i="39" s="1"/>
  <c r="N1109" i="39" s="1"/>
  <c r="O2301" i="39"/>
  <c r="J2301" i="39"/>
  <c r="O2492" i="39"/>
  <c r="J2492" i="39"/>
  <c r="S1235" i="39"/>
  <c r="S1236" i="39" s="1"/>
  <c r="S1237" i="39" s="1"/>
  <c r="S1238" i="39" s="1"/>
  <c r="S1239" i="39" s="1"/>
  <c r="S1240" i="39" s="1"/>
  <c r="S1241" i="39" s="1"/>
  <c r="S1242" i="39" s="1"/>
  <c r="S1243" i="39" s="1"/>
  <c r="S1244" i="39" s="1"/>
  <c r="S1245" i="39" s="1"/>
  <c r="S1246" i="39" s="1"/>
  <c r="K1235" i="39"/>
  <c r="T1235" i="39"/>
  <c r="T1236" i="39" s="1"/>
  <c r="T1237" i="39" s="1"/>
  <c r="T1238" i="39" s="1"/>
  <c r="T1239" i="39" s="1"/>
  <c r="T1240" i="39" s="1"/>
  <c r="T1241" i="39" s="1"/>
  <c r="T1242" i="39" s="1"/>
  <c r="T1243" i="39" s="1"/>
  <c r="T1244" i="39" s="1"/>
  <c r="T1245" i="39" s="1"/>
  <c r="T1246" i="39" s="1"/>
  <c r="O595" i="39"/>
  <c r="J595" i="39"/>
  <c r="I596" i="39"/>
  <c r="L605" i="39"/>
  <c r="M605" i="39" s="1"/>
  <c r="N605" i="39" s="1"/>
  <c r="R593" i="39"/>
  <c r="Q592" i="39"/>
  <c r="L1538" i="39"/>
  <c r="M1538" i="39" s="1"/>
  <c r="N1538" i="39" s="1"/>
  <c r="R2493" i="39"/>
  <c r="Q2492" i="39"/>
  <c r="K2398" i="39"/>
  <c r="L782" i="39"/>
  <c r="M782" i="39" s="1"/>
  <c r="N782" i="39" s="1"/>
  <c r="O1299" i="39"/>
  <c r="J1299" i="39"/>
  <c r="I1300" i="39"/>
  <c r="L984" i="39"/>
  <c r="M984" i="39" s="1"/>
  <c r="N984" i="39" s="1"/>
  <c r="O579" i="39"/>
  <c r="J579" i="39"/>
  <c r="I580" i="39"/>
  <c r="K634" i="39"/>
  <c r="L1382" i="39"/>
  <c r="M1382" i="39" s="1"/>
  <c r="N1382" i="39" s="1"/>
  <c r="T2501" i="39"/>
  <c r="T2502" i="39" s="1"/>
  <c r="T2503" i="39" s="1"/>
  <c r="T2504" i="39" s="1"/>
  <c r="T2505" i="39" s="1"/>
  <c r="T2506" i="39" s="1"/>
  <c r="T2507" i="39" s="1"/>
  <c r="T2508" i="39" s="1"/>
  <c r="S2501" i="39"/>
  <c r="S2502" i="39" s="1"/>
  <c r="S2503" i="39" s="1"/>
  <c r="S2504" i="39" s="1"/>
  <c r="S2505" i="39" s="1"/>
  <c r="S2506" i="39" s="1"/>
  <c r="S2507" i="39" s="1"/>
  <c r="S2508" i="39" s="1"/>
  <c r="K2501" i="39"/>
  <c r="N1620" i="39"/>
  <c r="U1620" i="39" s="1"/>
  <c r="U1621" i="39" s="1"/>
  <c r="U1622" i="39" s="1"/>
  <c r="U1623" i="39" s="1"/>
  <c r="U1624" i="39" s="1"/>
  <c r="U1625" i="39" s="1"/>
  <c r="U1626" i="39" s="1"/>
  <c r="U1627" i="39" s="1"/>
  <c r="O1212" i="39"/>
  <c r="J1212" i="39"/>
  <c r="I1213" i="39"/>
  <c r="T1060" i="39"/>
  <c r="S1060" i="39"/>
  <c r="K1060" i="39"/>
  <c r="R1096" i="39"/>
  <c r="Q1095" i="39"/>
  <c r="L1134" i="39"/>
  <c r="M1134" i="39" s="1"/>
  <c r="N1134" i="39" s="1"/>
  <c r="O2591" i="39"/>
  <c r="J2591" i="39"/>
  <c r="I2592" i="39"/>
  <c r="L1570" i="39"/>
  <c r="M1570" i="39" s="1"/>
  <c r="N1570" i="39" s="1"/>
  <c r="O1260" i="39"/>
  <c r="J1260" i="39"/>
  <c r="I1261" i="39"/>
  <c r="O2554" i="39"/>
  <c r="J2554" i="39"/>
  <c r="I2555" i="39"/>
  <c r="K1539" i="39"/>
  <c r="R857" i="39"/>
  <c r="Q856" i="39"/>
  <c r="O784" i="39"/>
  <c r="J784" i="39"/>
  <c r="I785" i="39"/>
  <c r="L1050" i="39"/>
  <c r="M1050" i="39" s="1"/>
  <c r="N1050" i="39" s="1"/>
  <c r="K985" i="39"/>
  <c r="S2543" i="39"/>
  <c r="K2543" i="39"/>
  <c r="T2543" i="39"/>
  <c r="R2418" i="39"/>
  <c r="Q2417" i="39"/>
  <c r="R901" i="39"/>
  <c r="Q900" i="39"/>
  <c r="S1707" i="39"/>
  <c r="K1707" i="39"/>
  <c r="T1707" i="39"/>
  <c r="L673" i="39"/>
  <c r="M673" i="39" s="1"/>
  <c r="N673" i="39" s="1"/>
  <c r="K898" i="39"/>
  <c r="O1175" i="39"/>
  <c r="J1175" i="39"/>
  <c r="I1176" i="39"/>
  <c r="N1628" i="39"/>
  <c r="U1628" i="39" s="1"/>
  <c r="U1629" i="39" s="1"/>
  <c r="U1630" i="39" s="1"/>
  <c r="U1631" i="39" s="1"/>
  <c r="U1632" i="39" s="1"/>
  <c r="U1633" i="39" s="1"/>
  <c r="U1634" i="39" s="1"/>
  <c r="U1635" i="39" s="1"/>
  <c r="U1636" i="39" s="1"/>
  <c r="K674" i="39"/>
  <c r="L1192" i="39"/>
  <c r="M1192" i="39" s="1"/>
  <c r="N1192" i="39" s="1"/>
  <c r="R749" i="39"/>
  <c r="Q748" i="39"/>
  <c r="T2459" i="39"/>
  <c r="T2460" i="39" s="1"/>
  <c r="T2461" i="39" s="1"/>
  <c r="T2462" i="39" s="1"/>
  <c r="T2463" i="39" s="1"/>
  <c r="T2464" i="39" s="1"/>
  <c r="T2465" i="39" s="1"/>
  <c r="T2466" i="39" s="1"/>
  <c r="S2459" i="39"/>
  <c r="S2460" i="39" s="1"/>
  <c r="S2461" i="39" s="1"/>
  <c r="S2462" i="39" s="1"/>
  <c r="S2463" i="39" s="1"/>
  <c r="S2464" i="39" s="1"/>
  <c r="S2465" i="39" s="1"/>
  <c r="S2466" i="39" s="1"/>
  <c r="K2459" i="39"/>
  <c r="K914" i="39"/>
  <c r="K1481" i="39"/>
  <c r="L1393" i="39"/>
  <c r="M1393" i="39" s="1"/>
  <c r="N1393" i="39" s="1"/>
  <c r="S1531" i="39"/>
  <c r="S1532" i="39" s="1"/>
  <c r="S1533" i="39" s="1"/>
  <c r="S1534" i="39" s="1"/>
  <c r="S1535" i="39" s="1"/>
  <c r="S1536" i="39" s="1"/>
  <c r="S1537" i="39" s="1"/>
  <c r="S1538" i="39" s="1"/>
  <c r="S1539" i="39" s="1"/>
  <c r="K1531" i="39"/>
  <c r="T1531" i="39"/>
  <c r="T1532" i="39" s="1"/>
  <c r="T1533" i="39" s="1"/>
  <c r="T1534" i="39" s="1"/>
  <c r="T1535" i="39" s="1"/>
  <c r="T1536" i="39" s="1"/>
  <c r="T1537" i="39" s="1"/>
  <c r="T1538" i="39" s="1"/>
  <c r="T1539" i="39" s="1"/>
  <c r="L1461" i="39"/>
  <c r="M1461" i="39" s="1"/>
  <c r="N1461" i="39" s="1"/>
  <c r="S1101" i="39"/>
  <c r="S1102" i="39" s="1"/>
  <c r="S1103" i="39" s="1"/>
  <c r="S1104" i="39" s="1"/>
  <c r="S1105" i="39" s="1"/>
  <c r="S1106" i="39" s="1"/>
  <c r="S1107" i="39" s="1"/>
  <c r="S1108" i="39" s="1"/>
  <c r="S1109" i="39" s="1"/>
  <c r="S1110" i="39" s="1"/>
  <c r="K1101" i="39"/>
  <c r="T1101" i="39"/>
  <c r="T1102" i="39" s="1"/>
  <c r="T1103" i="39" s="1"/>
  <c r="T1104" i="39" s="1"/>
  <c r="T1105" i="39" s="1"/>
  <c r="T1106" i="39" s="1"/>
  <c r="T1107" i="39" s="1"/>
  <c r="T1108" i="39" s="1"/>
  <c r="T1109" i="39" s="1"/>
  <c r="T1110" i="39" s="1"/>
  <c r="L2341" i="39"/>
  <c r="M2341" i="39" s="1"/>
  <c r="N2341" i="39" s="1"/>
  <c r="R1980" i="39"/>
  <c r="Q1979" i="39"/>
  <c r="O2477" i="39"/>
  <c r="J2477" i="39"/>
  <c r="I2478" i="39"/>
  <c r="K1410" i="39"/>
  <c r="S1410" i="39"/>
  <c r="T1410" i="39"/>
  <c r="V1162" i="39"/>
  <c r="T1162" i="39"/>
  <c r="S1162" i="39"/>
  <c r="K1162" i="39"/>
  <c r="U1162" i="39"/>
  <c r="R1041" i="39"/>
  <c r="Q1040" i="39"/>
  <c r="K724" i="39"/>
  <c r="L860" i="39"/>
  <c r="M860" i="39" s="1"/>
  <c r="N860" i="39"/>
  <c r="L613" i="39"/>
  <c r="M613" i="39" s="1"/>
  <c r="N613" i="39"/>
  <c r="L885" i="39"/>
  <c r="M885" i="39" s="1"/>
  <c r="N885" i="39" s="1"/>
  <c r="L1403" i="39"/>
  <c r="M1403" i="39" s="1"/>
  <c r="V1403" i="39" s="1"/>
  <c r="V1404" i="39" s="1"/>
  <c r="V1405" i="39" s="1"/>
  <c r="V1406" i="39" s="1"/>
  <c r="V1407" i="39" s="1"/>
  <c r="V1408" i="39" s="1"/>
  <c r="V1409" i="39" s="1"/>
  <c r="V1410" i="39" s="1"/>
  <c r="O2343" i="39"/>
  <c r="J2343" i="39"/>
  <c r="I2344" i="39"/>
  <c r="R1570" i="39"/>
  <c r="Q1569" i="39"/>
  <c r="K684" i="39"/>
  <c r="L2490" i="39"/>
  <c r="M2490" i="39" s="1"/>
  <c r="N2490" i="39" s="1"/>
  <c r="K1039" i="39"/>
  <c r="N817" i="39"/>
  <c r="L817" i="39"/>
  <c r="M817" i="39" s="1"/>
  <c r="O2518" i="39"/>
  <c r="J2518" i="39"/>
  <c r="I2519" i="39"/>
  <c r="Q782" i="39"/>
  <c r="R783" i="39"/>
  <c r="O647" i="39"/>
  <c r="J647" i="39"/>
  <c r="I648" i="39"/>
  <c r="K842" i="39"/>
  <c r="K2300" i="39"/>
  <c r="O887" i="39"/>
  <c r="J887" i="39"/>
  <c r="I888" i="39"/>
  <c r="K594" i="39"/>
  <c r="L1450" i="39"/>
  <c r="M1450" i="39" s="1"/>
  <c r="N1450" i="39" s="1"/>
  <c r="O715" i="39"/>
  <c r="J715" i="39"/>
  <c r="I716" i="39"/>
  <c r="O1027" i="39"/>
  <c r="J1027" i="39"/>
  <c r="I1028" i="39"/>
  <c r="T1298" i="39"/>
  <c r="K1298" i="39"/>
  <c r="S1298" i="39"/>
  <c r="K578" i="39"/>
  <c r="L1520" i="39"/>
  <c r="M1520" i="39" s="1"/>
  <c r="V1520" i="39" s="1"/>
  <c r="O1273" i="39"/>
  <c r="J1273" i="39"/>
  <c r="N2542" i="39"/>
  <c r="L2542" i="39"/>
  <c r="M2542" i="39" s="1"/>
  <c r="R1808" i="39"/>
  <c r="Q1807" i="39"/>
  <c r="O1594" i="39"/>
  <c r="J1594" i="39"/>
  <c r="I1595" i="39"/>
  <c r="R1702" i="39"/>
  <c r="Q1701" i="39"/>
  <c r="R1850" i="39"/>
  <c r="Q1849" i="39"/>
  <c r="K1211" i="39"/>
  <c r="O1504" i="39"/>
  <c r="J1504" i="39"/>
  <c r="I1505" i="39"/>
  <c r="S2590" i="39"/>
  <c r="K2590" i="39"/>
  <c r="V2590" i="39"/>
  <c r="T2590" i="39"/>
  <c r="K1259" i="39"/>
  <c r="O1111" i="39"/>
  <c r="J1111" i="39"/>
  <c r="I1112" i="39"/>
  <c r="K2553" i="39"/>
  <c r="L2458" i="39"/>
  <c r="M2458" i="39" s="1"/>
  <c r="N2458" i="39" s="1"/>
  <c r="O1343" i="39"/>
  <c r="J1343" i="39"/>
  <c r="I1344" i="39"/>
  <c r="R1162" i="39"/>
  <c r="Q1161" i="39"/>
  <c r="O1689" i="39"/>
  <c r="J1689" i="39"/>
  <c r="I1690" i="39"/>
  <c r="R1302" i="39"/>
  <c r="Q1301" i="39"/>
  <c r="L913" i="39"/>
  <c r="M913" i="39" s="1"/>
  <c r="N913" i="39" s="1"/>
  <c r="L1480" i="39"/>
  <c r="M1480" i="39" s="1"/>
  <c r="N1480" i="39" s="1"/>
  <c r="K783" i="39"/>
  <c r="K1521" i="39"/>
  <c r="S1521" i="39"/>
  <c r="S1522" i="39" s="1"/>
  <c r="S1523" i="39" s="1"/>
  <c r="S1524" i="39" s="1"/>
  <c r="S1525" i="39" s="1"/>
  <c r="S1526" i="39" s="1"/>
  <c r="S1527" i="39" s="1"/>
  <c r="S1528" i="39" s="1"/>
  <c r="S1529" i="39" s="1"/>
  <c r="S1530" i="39" s="1"/>
  <c r="T1521" i="39"/>
  <c r="T1522" i="39" s="1"/>
  <c r="T1523" i="39" s="1"/>
  <c r="T1524" i="39" s="1"/>
  <c r="T1525" i="39" s="1"/>
  <c r="T1526" i="39" s="1"/>
  <c r="T1527" i="39" s="1"/>
  <c r="T1528" i="39" s="1"/>
  <c r="T1529" i="39" s="1"/>
  <c r="T1530" i="39" s="1"/>
  <c r="L1330" i="39"/>
  <c r="M1330" i="39" s="1"/>
  <c r="N1330" i="39" s="1"/>
  <c r="R1530" i="39"/>
  <c r="Q1529" i="39"/>
  <c r="L1409" i="39"/>
  <c r="M1409" i="39" s="1"/>
  <c r="N1409" i="39" s="1"/>
  <c r="R1192" i="39"/>
  <c r="Q1191" i="39"/>
  <c r="R1330" i="39"/>
  <c r="Q1329" i="39"/>
  <c r="O927" i="39"/>
  <c r="J927" i="39"/>
  <c r="I928" i="39"/>
  <c r="R2138" i="39"/>
  <c r="Q2137" i="39"/>
  <c r="L723" i="39"/>
  <c r="M723" i="39" s="1"/>
  <c r="N723" i="39" s="1"/>
  <c r="K1174" i="39"/>
  <c r="L1245" i="39"/>
  <c r="M1245" i="39" s="1"/>
  <c r="N1245" i="39" s="1"/>
  <c r="R2060" i="39"/>
  <c r="Q2059" i="39"/>
  <c r="L1635" i="39"/>
  <c r="M1635" i="39" s="1"/>
  <c r="N1635" i="39" s="1"/>
  <c r="O1136" i="39"/>
  <c r="J1136" i="39"/>
  <c r="I1137" i="39"/>
  <c r="L1080" i="39"/>
  <c r="M1080" i="39" s="1"/>
  <c r="N1080" i="39" s="1"/>
  <c r="R1936" i="39"/>
  <c r="Q1935" i="39"/>
  <c r="L1297" i="39"/>
  <c r="M1297" i="39" s="1"/>
  <c r="N1297" i="39" s="1"/>
  <c r="O1332" i="39"/>
  <c r="J1332" i="39"/>
  <c r="U2476" i="39"/>
  <c r="S2476" i="39"/>
  <c r="K2476" i="39"/>
  <c r="V2476" i="39"/>
  <c r="T2476" i="39"/>
  <c r="R981" i="39"/>
  <c r="Q980" i="39"/>
  <c r="O2431" i="39"/>
  <c r="J2431" i="39"/>
  <c r="I2432" i="39"/>
  <c r="R1610" i="39"/>
  <c r="Q1609" i="39"/>
  <c r="L567" i="39"/>
  <c r="M567" i="39" s="1"/>
  <c r="N567" i="39" s="1"/>
  <c r="U5" i="39"/>
  <c r="V5" i="39"/>
  <c r="R11" i="39"/>
  <c r="Q10" i="39"/>
  <c r="S7" i="39"/>
  <c r="T7" i="39"/>
  <c r="K7" i="39"/>
  <c r="L6" i="39"/>
  <c r="M6" i="39" s="1"/>
  <c r="V6" i="39" s="1"/>
  <c r="V7" i="39" s="1"/>
  <c r="O8" i="39"/>
  <c r="J8" i="39"/>
  <c r="I9" i="39"/>
  <c r="N2415" i="39" l="1"/>
  <c r="U2415" i="39" s="1"/>
  <c r="U2416" i="39" s="1"/>
  <c r="U2417" i="39" s="1"/>
  <c r="U2418" i="39" s="1"/>
  <c r="U2419" i="39" s="1"/>
  <c r="U2420" i="39" s="1"/>
  <c r="U2421" i="39" s="1"/>
  <c r="N1403" i="39"/>
  <c r="U1403" i="39" s="1"/>
  <c r="U1404" i="39" s="1"/>
  <c r="U1405" i="39" s="1"/>
  <c r="U1406" i="39" s="1"/>
  <c r="U1407" i="39" s="1"/>
  <c r="U1408" i="39" s="1"/>
  <c r="U1409" i="39" s="1"/>
  <c r="U1410" i="39" s="1"/>
  <c r="S2431" i="39"/>
  <c r="K2431" i="39"/>
  <c r="V2431" i="39"/>
  <c r="U2431" i="39"/>
  <c r="T2431" i="39"/>
  <c r="K927" i="39"/>
  <c r="Q1808" i="39"/>
  <c r="R1809" i="39"/>
  <c r="O716" i="39"/>
  <c r="J716" i="39"/>
  <c r="N842" i="39"/>
  <c r="L842" i="39"/>
  <c r="M842" i="39" s="1"/>
  <c r="K647" i="39"/>
  <c r="O2519" i="39"/>
  <c r="J2519" i="39"/>
  <c r="L1039" i="39"/>
  <c r="M1039" i="39" s="1"/>
  <c r="N1039" i="39" s="1"/>
  <c r="S2343" i="39"/>
  <c r="K2343" i="39"/>
  <c r="U2343" i="39"/>
  <c r="V2343" i="39"/>
  <c r="T2343" i="39"/>
  <c r="R1042" i="39"/>
  <c r="Q1041" i="39"/>
  <c r="L1410" i="39"/>
  <c r="M1410" i="39" s="1"/>
  <c r="N1410" i="39" s="1"/>
  <c r="V2477" i="39"/>
  <c r="T2477" i="39"/>
  <c r="S2477" i="39"/>
  <c r="K2477" i="39"/>
  <c r="U2477" i="39"/>
  <c r="L1101" i="39"/>
  <c r="M1101" i="39" s="1"/>
  <c r="V1101" i="39" s="1"/>
  <c r="V1102" i="39" s="1"/>
  <c r="V1103" i="39" s="1"/>
  <c r="V1104" i="39" s="1"/>
  <c r="V1105" i="39" s="1"/>
  <c r="V1106" i="39" s="1"/>
  <c r="V1107" i="39" s="1"/>
  <c r="V1108" i="39" s="1"/>
  <c r="V1109" i="39" s="1"/>
  <c r="V1110" i="39" s="1"/>
  <c r="L1531" i="39"/>
  <c r="M1531" i="39" s="1"/>
  <c r="V1531" i="39" s="1"/>
  <c r="V1532" i="39" s="1"/>
  <c r="V1533" i="39" s="1"/>
  <c r="V1534" i="39" s="1"/>
  <c r="V1535" i="39" s="1"/>
  <c r="V1536" i="39" s="1"/>
  <c r="V1537" i="39" s="1"/>
  <c r="V1538" i="39" s="1"/>
  <c r="V1539" i="39" s="1"/>
  <c r="R750" i="39"/>
  <c r="Q749" i="39"/>
  <c r="L674" i="39"/>
  <c r="M674" i="39" s="1"/>
  <c r="N674" i="39" s="1"/>
  <c r="O785" i="39"/>
  <c r="J785" i="39"/>
  <c r="R858" i="39"/>
  <c r="Q857" i="39"/>
  <c r="L1539" i="39"/>
  <c r="M1539" i="39" s="1"/>
  <c r="N1539" i="39" s="1"/>
  <c r="R1097" i="39"/>
  <c r="Q1096" i="39"/>
  <c r="S1299" i="39"/>
  <c r="K1299" i="39"/>
  <c r="T1299" i="39"/>
  <c r="L1582" i="39"/>
  <c r="M1582" i="39" s="1"/>
  <c r="V1582" i="39" s="1"/>
  <c r="V1583" i="39" s="1"/>
  <c r="V1584" i="39" s="1"/>
  <c r="V1585" i="39" s="1"/>
  <c r="V1586" i="39" s="1"/>
  <c r="V1587" i="39" s="1"/>
  <c r="V1588" i="39" s="1"/>
  <c r="V1589" i="39" s="1"/>
  <c r="V1590" i="39" s="1"/>
  <c r="V1591" i="39" s="1"/>
  <c r="V1592" i="39" s="1"/>
  <c r="V1593" i="39" s="1"/>
  <c r="V1594" i="39" s="1"/>
  <c r="O844" i="39"/>
  <c r="J844" i="39"/>
  <c r="I845" i="39"/>
  <c r="K1040" i="39"/>
  <c r="N794" i="39"/>
  <c r="L794" i="39"/>
  <c r="M794" i="39" s="1"/>
  <c r="R1359" i="39"/>
  <c r="Q1358" i="39"/>
  <c r="L1394" i="39"/>
  <c r="M1394" i="39" s="1"/>
  <c r="V1394" i="39" s="1"/>
  <c r="V1395" i="39" s="1"/>
  <c r="V1396" i="39" s="1"/>
  <c r="V1397" i="39" s="1"/>
  <c r="V1398" i="39" s="1"/>
  <c r="V1399" i="39" s="1"/>
  <c r="V1400" i="39" s="1"/>
  <c r="V1401" i="39" s="1"/>
  <c r="V1402" i="39" s="1"/>
  <c r="S795" i="39"/>
  <c r="K795" i="39"/>
  <c r="T795" i="39"/>
  <c r="U795" i="39"/>
  <c r="V795" i="39"/>
  <c r="O726" i="39"/>
  <c r="J726" i="39"/>
  <c r="I727" i="39"/>
  <c r="L1679" i="39"/>
  <c r="M1679" i="39" s="1"/>
  <c r="V1679" i="39" s="1"/>
  <c r="V1680" i="39" s="1"/>
  <c r="V1681" i="39" s="1"/>
  <c r="V1682" i="39" s="1"/>
  <c r="V1683" i="39" s="1"/>
  <c r="V1684" i="39" s="1"/>
  <c r="V1685" i="39" s="1"/>
  <c r="V1686" i="39" s="1"/>
  <c r="V1687" i="39" s="1"/>
  <c r="V1688" i="39" s="1"/>
  <c r="V1689" i="39" s="1"/>
  <c r="K915" i="39"/>
  <c r="L1006" i="39"/>
  <c r="M1006" i="39" s="1"/>
  <c r="V1006" i="39" s="1"/>
  <c r="V1007" i="39" s="1"/>
  <c r="V1008" i="39" s="1"/>
  <c r="V1009" i="39" s="1"/>
  <c r="V1010" i="39" s="1"/>
  <c r="V1011" i="39" s="1"/>
  <c r="V1012" i="39" s="1"/>
  <c r="V1013" i="39" s="1"/>
  <c r="V1014" i="39" s="1"/>
  <c r="L2388" i="39"/>
  <c r="M2388" i="39" s="1"/>
  <c r="N2388" i="39" s="1"/>
  <c r="O900" i="39"/>
  <c r="J900" i="39"/>
  <c r="I901" i="39"/>
  <c r="T2544" i="39"/>
  <c r="T2545" i="39" s="1"/>
  <c r="T2546" i="39" s="1"/>
  <c r="T2547" i="39" s="1"/>
  <c r="T2548" i="39" s="1"/>
  <c r="T2549" i="39" s="1"/>
  <c r="T2550" i="39" s="1"/>
  <c r="T2551" i="39" s="1"/>
  <c r="T2552" i="39" s="1"/>
  <c r="T2553" i="39" s="1"/>
  <c r="S2544" i="39"/>
  <c r="S2545" i="39" s="1"/>
  <c r="S2546" i="39" s="1"/>
  <c r="S2547" i="39" s="1"/>
  <c r="S2548" i="39" s="1"/>
  <c r="S2549" i="39" s="1"/>
  <c r="S2550" i="39" s="1"/>
  <c r="S2551" i="39" s="1"/>
  <c r="S2552" i="39" s="1"/>
  <c r="S2553" i="39" s="1"/>
  <c r="K2544" i="39"/>
  <c r="L830" i="39"/>
  <c r="M830" i="39" s="1"/>
  <c r="N830" i="39" s="1"/>
  <c r="R1235" i="39"/>
  <c r="Q1234" i="39"/>
  <c r="L606" i="39"/>
  <c r="M606" i="39" s="1"/>
  <c r="N606" i="39" s="1"/>
  <c r="L1558" i="39"/>
  <c r="M1558" i="39" s="1"/>
  <c r="N1558" i="39" s="1"/>
  <c r="O1062" i="39"/>
  <c r="J1062" i="39"/>
  <c r="I1063" i="39"/>
  <c r="O2400" i="39"/>
  <c r="J2400" i="39"/>
  <c r="I2401" i="39"/>
  <c r="L2527" i="39"/>
  <c r="M2527" i="39" s="1"/>
  <c r="V2527" i="39" s="1"/>
  <c r="V2528" i="39" s="1"/>
  <c r="V2529" i="39" s="1"/>
  <c r="V2530" i="39" s="1"/>
  <c r="V2531" i="39" s="1"/>
  <c r="V2532" i="39" s="1"/>
  <c r="V2533" i="39" s="1"/>
  <c r="V2534" i="39" s="1"/>
  <c r="V2535" i="39" s="1"/>
  <c r="O2565" i="39"/>
  <c r="J2565" i="39"/>
  <c r="I2566" i="39"/>
  <c r="N861" i="39"/>
  <c r="L861" i="39"/>
  <c r="M861" i="39" s="1"/>
  <c r="R1078" i="39"/>
  <c r="Q1077" i="39"/>
  <c r="L1051" i="39"/>
  <c r="M1051" i="39" s="1"/>
  <c r="V1051" i="39" s="1"/>
  <c r="V1052" i="39" s="1"/>
  <c r="V1053" i="39" s="1"/>
  <c r="V1054" i="39" s="1"/>
  <c r="V1055" i="39" s="1"/>
  <c r="V1056" i="39" s="1"/>
  <c r="V1057" i="39" s="1"/>
  <c r="V1058" i="39" s="1"/>
  <c r="V1059" i="39" s="1"/>
  <c r="V1060" i="39" s="1"/>
  <c r="L1571" i="39"/>
  <c r="M1571" i="39" s="1"/>
  <c r="V1571" i="39" s="1"/>
  <c r="V1572" i="39" s="1"/>
  <c r="V1573" i="39" s="1"/>
  <c r="V1574" i="39" s="1"/>
  <c r="V1575" i="39" s="1"/>
  <c r="V1576" i="39" s="1"/>
  <c r="V1577" i="39" s="1"/>
  <c r="V1578" i="39" s="1"/>
  <c r="V1579" i="39" s="1"/>
  <c r="V1580" i="39" s="1"/>
  <c r="V1581" i="39" s="1"/>
  <c r="L1135" i="39"/>
  <c r="M1135" i="39" s="1"/>
  <c r="N1135" i="39" s="1"/>
  <c r="N1593" i="39"/>
  <c r="L1593" i="39"/>
  <c r="M1593" i="39" s="1"/>
  <c r="K819" i="39"/>
  <c r="L886" i="39"/>
  <c r="M886" i="39" s="1"/>
  <c r="N886" i="39" s="1"/>
  <c r="L1291" i="39"/>
  <c r="M1291" i="39" s="1"/>
  <c r="V1291" i="39" s="1"/>
  <c r="V1292" i="39" s="1"/>
  <c r="V1293" i="39" s="1"/>
  <c r="V1294" i="39" s="1"/>
  <c r="V1295" i="39" s="1"/>
  <c r="V1296" i="39" s="1"/>
  <c r="V1297" i="39" s="1"/>
  <c r="V1298" i="39" s="1"/>
  <c r="V1299" i="39" s="1"/>
  <c r="L962" i="39"/>
  <c r="M962" i="39" s="1"/>
  <c r="N962" i="39" s="1"/>
  <c r="T748" i="39"/>
  <c r="S748" i="39"/>
  <c r="K748" i="39"/>
  <c r="O570" i="39"/>
  <c r="J570" i="39"/>
  <c r="K685" i="39"/>
  <c r="L1462" i="39"/>
  <c r="M1462" i="39" s="1"/>
  <c r="N1462" i="39" s="1"/>
  <c r="L1014" i="39"/>
  <c r="M1014" i="39" s="1"/>
  <c r="N1014" i="39" s="1"/>
  <c r="O1437" i="39"/>
  <c r="J1437" i="39"/>
  <c r="I1438" i="39"/>
  <c r="O964" i="39"/>
  <c r="J964" i="39"/>
  <c r="I965" i="39"/>
  <c r="K661" i="39"/>
  <c r="L2536" i="39"/>
  <c r="M2536" i="39" s="1"/>
  <c r="V2536" i="39" s="1"/>
  <c r="V2537" i="39" s="1"/>
  <c r="V2538" i="39" s="1"/>
  <c r="V2539" i="39" s="1"/>
  <c r="V2540" i="39" s="1"/>
  <c r="V2541" i="39" s="1"/>
  <c r="V2542" i="39" s="1"/>
  <c r="V2543" i="39" s="1"/>
  <c r="O1016" i="39"/>
  <c r="J1016" i="39"/>
  <c r="R940" i="39"/>
  <c r="Q939" i="39"/>
  <c r="O769" i="39"/>
  <c r="J769" i="39"/>
  <c r="I770" i="39"/>
  <c r="S1247" i="39"/>
  <c r="K1247" i="39"/>
  <c r="T1247" i="39"/>
  <c r="R2457" i="39"/>
  <c r="Q2456" i="39"/>
  <c r="L1435" i="39"/>
  <c r="M1435" i="39" s="1"/>
  <c r="N1435" i="39" s="1"/>
  <c r="R2139" i="39"/>
  <c r="Q2138" i="39"/>
  <c r="L783" i="39"/>
  <c r="M783" i="39" s="1"/>
  <c r="N783" i="39" s="1"/>
  <c r="O1690" i="39"/>
  <c r="J1690" i="39"/>
  <c r="I1691" i="39"/>
  <c r="Q1162" i="39"/>
  <c r="R1163" i="39"/>
  <c r="L2553" i="39"/>
  <c r="M2553" i="39" s="1"/>
  <c r="N2553" i="39" s="1"/>
  <c r="S1111" i="39"/>
  <c r="K1111" i="39"/>
  <c r="T1111" i="39"/>
  <c r="V1111" i="39"/>
  <c r="L1259" i="39"/>
  <c r="M1259" i="39" s="1"/>
  <c r="N1259" i="39" s="1"/>
  <c r="O1505" i="39"/>
  <c r="J1505" i="39"/>
  <c r="I1506" i="39"/>
  <c r="O1595" i="39"/>
  <c r="J1595" i="39"/>
  <c r="I1596" i="39"/>
  <c r="T1332" i="39"/>
  <c r="T1333" i="39" s="1"/>
  <c r="T1334" i="39" s="1"/>
  <c r="T1335" i="39" s="1"/>
  <c r="T1336" i="39" s="1"/>
  <c r="T1337" i="39" s="1"/>
  <c r="T1338" i="39" s="1"/>
  <c r="T1339" i="39" s="1"/>
  <c r="T1340" i="39" s="1"/>
  <c r="T1341" i="39" s="1"/>
  <c r="T1342" i="39" s="1"/>
  <c r="T1343" i="39" s="1"/>
  <c r="S1332" i="39"/>
  <c r="S1333" i="39" s="1"/>
  <c r="S1334" i="39" s="1"/>
  <c r="S1335" i="39" s="1"/>
  <c r="S1336" i="39" s="1"/>
  <c r="S1337" i="39" s="1"/>
  <c r="S1338" i="39" s="1"/>
  <c r="S1339" i="39" s="1"/>
  <c r="S1340" i="39" s="1"/>
  <c r="S1341" i="39" s="1"/>
  <c r="S1342" i="39" s="1"/>
  <c r="S1343" i="39" s="1"/>
  <c r="K1332" i="39"/>
  <c r="O1137" i="39"/>
  <c r="J1137" i="39"/>
  <c r="I1138" i="39"/>
  <c r="Q1192" i="39"/>
  <c r="R1193" i="39"/>
  <c r="R1531" i="39"/>
  <c r="Q1530" i="39"/>
  <c r="K1689" i="39"/>
  <c r="S1689" i="39"/>
  <c r="T1689" i="39"/>
  <c r="O1344" i="39"/>
  <c r="J1344" i="39"/>
  <c r="I1345" i="39"/>
  <c r="K1504" i="39"/>
  <c r="L1211" i="39"/>
  <c r="M1211" i="39" s="1"/>
  <c r="N1211" i="39" s="1"/>
  <c r="Q1850" i="39"/>
  <c r="R1851" i="39"/>
  <c r="K1594" i="39"/>
  <c r="S1594" i="39"/>
  <c r="T1594" i="39"/>
  <c r="N1520" i="39"/>
  <c r="U1520" i="39" s="1"/>
  <c r="L578" i="39"/>
  <c r="M578" i="39" s="1"/>
  <c r="N578" i="39"/>
  <c r="L1298" i="39"/>
  <c r="M1298" i="39" s="1"/>
  <c r="N1298" i="39" s="1"/>
  <c r="O1028" i="39"/>
  <c r="J1028" i="39"/>
  <c r="I1029" i="39"/>
  <c r="K715" i="39"/>
  <c r="L2300" i="39"/>
  <c r="M2300" i="39" s="1"/>
  <c r="N2300" i="39" s="1"/>
  <c r="S2518" i="39"/>
  <c r="K2518" i="39"/>
  <c r="T2518" i="39"/>
  <c r="L1481" i="39"/>
  <c r="M1481" i="39" s="1"/>
  <c r="N1481" i="39" s="1"/>
  <c r="O1176" i="39"/>
  <c r="J1176" i="39"/>
  <c r="I1177" i="39"/>
  <c r="R902" i="39"/>
  <c r="Q901" i="39"/>
  <c r="K784" i="39"/>
  <c r="O1261" i="39"/>
  <c r="J1261" i="39"/>
  <c r="I1262" i="39"/>
  <c r="L2398" i="39"/>
  <c r="M2398" i="39" s="1"/>
  <c r="N2398" i="39" s="1"/>
  <c r="O596" i="39"/>
  <c r="J596" i="39"/>
  <c r="S2492" i="39"/>
  <c r="S2493" i="39" s="1"/>
  <c r="S2494" i="39" s="1"/>
  <c r="S2495" i="39" s="1"/>
  <c r="S2496" i="39" s="1"/>
  <c r="S2497" i="39" s="1"/>
  <c r="S2498" i="39" s="1"/>
  <c r="S2499" i="39" s="1"/>
  <c r="S2500" i="39" s="1"/>
  <c r="K2492" i="39"/>
  <c r="T2492" i="39"/>
  <c r="T2493" i="39" s="1"/>
  <c r="T2494" i="39" s="1"/>
  <c r="T2495" i="39" s="1"/>
  <c r="T2496" i="39" s="1"/>
  <c r="T2497" i="39" s="1"/>
  <c r="T2498" i="39" s="1"/>
  <c r="T2499" i="39" s="1"/>
  <c r="T2500" i="39" s="1"/>
  <c r="O700" i="39"/>
  <c r="J700" i="39"/>
  <c r="I701" i="39"/>
  <c r="K843" i="39"/>
  <c r="L1246" i="39"/>
  <c r="M1246" i="39" s="1"/>
  <c r="N1246" i="39" s="1"/>
  <c r="O1083" i="39"/>
  <c r="J1083" i="39"/>
  <c r="I1084" i="39"/>
  <c r="L1636" i="39"/>
  <c r="M1636" i="39" s="1"/>
  <c r="N1636" i="39" s="1"/>
  <c r="O1164" i="39"/>
  <c r="J1164" i="39"/>
  <c r="K899" i="39"/>
  <c r="O1709" i="39"/>
  <c r="J1709" i="39"/>
  <c r="I1710" i="39"/>
  <c r="O987" i="39"/>
  <c r="J987" i="39"/>
  <c r="I988" i="39"/>
  <c r="N2579" i="39"/>
  <c r="U2579" i="39" s="1"/>
  <c r="U2580" i="39" s="1"/>
  <c r="U2581" i="39" s="1"/>
  <c r="U2582" i="39" s="1"/>
  <c r="U2583" i="39" s="1"/>
  <c r="U2584" i="39" s="1"/>
  <c r="U2585" i="39" s="1"/>
  <c r="U2586" i="39" s="1"/>
  <c r="U2587" i="39" s="1"/>
  <c r="U2588" i="39" s="1"/>
  <c r="U2589" i="39" s="1"/>
  <c r="U2590" i="39" s="1"/>
  <c r="V1061" i="39"/>
  <c r="T1061" i="39"/>
  <c r="K1061" i="39"/>
  <c r="S1061" i="39"/>
  <c r="O636" i="39"/>
  <c r="J636" i="39"/>
  <c r="I637" i="39"/>
  <c r="K2399" i="39"/>
  <c r="L1663" i="39"/>
  <c r="M1663" i="39" s="1"/>
  <c r="N1663" i="39" s="1"/>
  <c r="K2564" i="39"/>
  <c r="R2179" i="39"/>
  <c r="Q2178" i="39"/>
  <c r="N1655" i="39"/>
  <c r="U1655" i="39" s="1"/>
  <c r="U1656" i="39" s="1"/>
  <c r="U1657" i="39" s="1"/>
  <c r="U1658" i="39" s="1"/>
  <c r="U1659" i="39" s="1"/>
  <c r="U1660" i="39" s="1"/>
  <c r="U1661" i="39" s="1"/>
  <c r="U1662" i="39" s="1"/>
  <c r="U1663" i="39" s="1"/>
  <c r="R1438" i="39"/>
  <c r="Q1437" i="39"/>
  <c r="N926" i="39"/>
  <c r="L926" i="39"/>
  <c r="M926" i="39" s="1"/>
  <c r="Q2296" i="39"/>
  <c r="R2297" i="39"/>
  <c r="O832" i="39"/>
  <c r="J832" i="39"/>
  <c r="L1688" i="39"/>
  <c r="M1688" i="39" s="1"/>
  <c r="N1688" i="39" s="1"/>
  <c r="O1560" i="39"/>
  <c r="J1560" i="39"/>
  <c r="I1561" i="39"/>
  <c r="L1503" i="39"/>
  <c r="M1503" i="39" s="1"/>
  <c r="N1503" i="39" s="1"/>
  <c r="T1320" i="39"/>
  <c r="T1321" i="39" s="1"/>
  <c r="T1322" i="39" s="1"/>
  <c r="T1323" i="39" s="1"/>
  <c r="T1324" i="39" s="1"/>
  <c r="T1325" i="39" s="1"/>
  <c r="T1326" i="39" s="1"/>
  <c r="T1327" i="39" s="1"/>
  <c r="T1328" i="39" s="1"/>
  <c r="T1329" i="39" s="1"/>
  <c r="T1330" i="39" s="1"/>
  <c r="T1331" i="39" s="1"/>
  <c r="S1320" i="39"/>
  <c r="S1321" i="39" s="1"/>
  <c r="S1322" i="39" s="1"/>
  <c r="S1323" i="39" s="1"/>
  <c r="S1324" i="39" s="1"/>
  <c r="S1325" i="39" s="1"/>
  <c r="S1326" i="39" s="1"/>
  <c r="S1327" i="39" s="1"/>
  <c r="S1328" i="39" s="1"/>
  <c r="S1329" i="39" s="1"/>
  <c r="S1330" i="39" s="1"/>
  <c r="S1331" i="39" s="1"/>
  <c r="K1320" i="39"/>
  <c r="R714" i="39"/>
  <c r="Q713" i="39"/>
  <c r="Q1894" i="39"/>
  <c r="R1895" i="39"/>
  <c r="L1272" i="39"/>
  <c r="M1272" i="39" s="1"/>
  <c r="N1272" i="39" s="1"/>
  <c r="L1026" i="39"/>
  <c r="M1026" i="39" s="1"/>
  <c r="N1026" i="39" s="1"/>
  <c r="Q2258" i="39"/>
  <c r="R2259" i="39"/>
  <c r="O1665" i="39"/>
  <c r="J1665" i="39"/>
  <c r="O1638" i="39"/>
  <c r="J1638" i="39"/>
  <c r="I1639" i="39"/>
  <c r="S569" i="39"/>
  <c r="K569" i="39"/>
  <c r="V569" i="39"/>
  <c r="U569" i="39"/>
  <c r="O863" i="39"/>
  <c r="J863" i="39"/>
  <c r="I864" i="39"/>
  <c r="L646" i="39"/>
  <c r="M646" i="39" s="1"/>
  <c r="N646" i="39" s="1"/>
  <c r="L2517" i="39"/>
  <c r="M2517" i="39" s="1"/>
  <c r="N2517" i="39" s="1"/>
  <c r="K1436" i="39"/>
  <c r="K963" i="39"/>
  <c r="S1015" i="39"/>
  <c r="K1015" i="39"/>
  <c r="T1015" i="39"/>
  <c r="V1015" i="39"/>
  <c r="L1081" i="39"/>
  <c r="M1081" i="39" s="1"/>
  <c r="N1081" i="39" s="1"/>
  <c r="T768" i="39"/>
  <c r="U768" i="39"/>
  <c r="S768" i="39"/>
  <c r="K768" i="39"/>
  <c r="V768" i="39"/>
  <c r="N1073" i="39"/>
  <c r="U1073" i="39" s="1"/>
  <c r="U1074" i="39" s="1"/>
  <c r="U1075" i="39" s="1"/>
  <c r="U1076" i="39" s="1"/>
  <c r="U1077" i="39" s="1"/>
  <c r="U1078" i="39" s="1"/>
  <c r="U1079" i="39" s="1"/>
  <c r="U1080" i="39" s="1"/>
  <c r="U1081" i="39" s="1"/>
  <c r="U1082" i="39" s="1"/>
  <c r="L2476" i="39"/>
  <c r="M2476" i="39" s="1"/>
  <c r="N2476" i="39" s="1"/>
  <c r="Q1936" i="39"/>
  <c r="R1937" i="39"/>
  <c r="L1521" i="39"/>
  <c r="M1521" i="39" s="1"/>
  <c r="V1521" i="39" s="1"/>
  <c r="V1522" i="39" s="1"/>
  <c r="V1523" i="39" s="1"/>
  <c r="V1524" i="39" s="1"/>
  <c r="V1525" i="39" s="1"/>
  <c r="V1526" i="39" s="1"/>
  <c r="V1527" i="39" s="1"/>
  <c r="V1528" i="39" s="1"/>
  <c r="V1529" i="39" s="1"/>
  <c r="V1530" i="39" s="1"/>
  <c r="K1343" i="39"/>
  <c r="L2590" i="39"/>
  <c r="M2590" i="39" s="1"/>
  <c r="N2590" i="39" s="1"/>
  <c r="L594" i="39"/>
  <c r="M594" i="39" s="1"/>
  <c r="N594" i="39" s="1"/>
  <c r="L684" i="39"/>
  <c r="M684" i="39" s="1"/>
  <c r="N684" i="39"/>
  <c r="L724" i="39"/>
  <c r="M724" i="39" s="1"/>
  <c r="N724" i="39"/>
  <c r="L1162" i="39"/>
  <c r="M1162" i="39" s="1"/>
  <c r="N1162" i="39" s="1"/>
  <c r="L898" i="39"/>
  <c r="M898" i="39" s="1"/>
  <c r="N898" i="39" s="1"/>
  <c r="L1707" i="39"/>
  <c r="M1707" i="39" s="1"/>
  <c r="V1707" i="39" s="1"/>
  <c r="V1708" i="39" s="1"/>
  <c r="O2555" i="39"/>
  <c r="J2555" i="39"/>
  <c r="K1260" i="39"/>
  <c r="O2592" i="39"/>
  <c r="J2592" i="39"/>
  <c r="I2593" i="39"/>
  <c r="L1060" i="39"/>
  <c r="M1060" i="39" s="1"/>
  <c r="N1060" i="39" s="1"/>
  <c r="O1213" i="39"/>
  <c r="J1213" i="39"/>
  <c r="L2501" i="39"/>
  <c r="M2501" i="39" s="1"/>
  <c r="V2501" i="39" s="1"/>
  <c r="V2502" i="39" s="1"/>
  <c r="V2503" i="39" s="1"/>
  <c r="V2504" i="39" s="1"/>
  <c r="V2505" i="39" s="1"/>
  <c r="V2506" i="39" s="1"/>
  <c r="V2507" i="39" s="1"/>
  <c r="V2508" i="39" s="1"/>
  <c r="L634" i="39"/>
  <c r="M634" i="39" s="1"/>
  <c r="N634" i="39" s="1"/>
  <c r="O580" i="39"/>
  <c r="J580" i="39"/>
  <c r="I581" i="39"/>
  <c r="R2494" i="39"/>
  <c r="Q2493" i="39"/>
  <c r="R594" i="39"/>
  <c r="Q593" i="39"/>
  <c r="K595" i="39"/>
  <c r="L1235" i="39"/>
  <c r="M1235" i="39" s="1"/>
  <c r="V1235" i="39" s="1"/>
  <c r="V1236" i="39" s="1"/>
  <c r="V1237" i="39" s="1"/>
  <c r="V1238" i="39" s="1"/>
  <c r="V1239" i="39" s="1"/>
  <c r="V1240" i="39" s="1"/>
  <c r="V1241" i="39" s="1"/>
  <c r="V1242" i="39" s="1"/>
  <c r="V1243" i="39" s="1"/>
  <c r="V1244" i="39" s="1"/>
  <c r="V1245" i="39" s="1"/>
  <c r="V1246" i="39" s="1"/>
  <c r="V1247" i="39" s="1"/>
  <c r="K699" i="39"/>
  <c r="L2563" i="39"/>
  <c r="M2563" i="39" s="1"/>
  <c r="N2563" i="39" s="1"/>
  <c r="L767" i="39"/>
  <c r="M767" i="39" s="1"/>
  <c r="N767" i="39" s="1"/>
  <c r="L2342" i="39"/>
  <c r="M2342" i="39" s="1"/>
  <c r="N2342" i="39" s="1"/>
  <c r="Q1724" i="39"/>
  <c r="R1725" i="39"/>
  <c r="V1082" i="39"/>
  <c r="S1082" i="39"/>
  <c r="K1082" i="39"/>
  <c r="T1082" i="39"/>
  <c r="L1193" i="39"/>
  <c r="M1193" i="39" s="1"/>
  <c r="N1193" i="39"/>
  <c r="K725" i="39"/>
  <c r="S1163" i="39"/>
  <c r="K1163" i="39"/>
  <c r="U1163" i="39"/>
  <c r="T1163" i="39"/>
  <c r="V1163" i="39"/>
  <c r="O1412" i="39"/>
  <c r="J1412" i="39"/>
  <c r="I1413" i="39"/>
  <c r="O1483" i="39"/>
  <c r="J1483" i="39"/>
  <c r="I1484" i="39"/>
  <c r="L2378" i="39"/>
  <c r="M2378" i="39" s="1"/>
  <c r="N2378" i="39" s="1"/>
  <c r="O676" i="39"/>
  <c r="J676" i="39"/>
  <c r="T1708" i="39"/>
  <c r="K1708" i="39"/>
  <c r="S1708" i="39"/>
  <c r="K986" i="39"/>
  <c r="R1395" i="39"/>
  <c r="Q1394" i="39"/>
  <c r="L1319" i="39"/>
  <c r="M1319" i="39" s="1"/>
  <c r="V1319" i="39" s="1"/>
  <c r="R638" i="39"/>
  <c r="Q637" i="39"/>
  <c r="R1275" i="39"/>
  <c r="Q1274" i="39"/>
  <c r="K635" i="39"/>
  <c r="O945" i="39"/>
  <c r="J945" i="39"/>
  <c r="I946" i="39"/>
  <c r="L747" i="39"/>
  <c r="M747" i="39" s="1"/>
  <c r="N747" i="39"/>
  <c r="O616" i="39"/>
  <c r="J616" i="39"/>
  <c r="I617" i="39"/>
  <c r="L2321" i="39"/>
  <c r="M2321" i="39" s="1"/>
  <c r="N2321" i="39" s="1"/>
  <c r="O1195" i="39"/>
  <c r="J1195" i="39"/>
  <c r="I1196" i="39"/>
  <c r="L2430" i="39"/>
  <c r="M2430" i="39" s="1"/>
  <c r="N2430" i="39" s="1"/>
  <c r="L2440" i="39"/>
  <c r="M2440" i="39" s="1"/>
  <c r="V2440" i="39" s="1"/>
  <c r="V2441" i="39" s="1"/>
  <c r="V2442" i="39" s="1"/>
  <c r="V2443" i="39" s="1"/>
  <c r="O2380" i="39"/>
  <c r="J2380" i="39"/>
  <c r="I2381" i="39"/>
  <c r="O2390" i="39"/>
  <c r="J2390" i="39"/>
  <c r="O1385" i="39"/>
  <c r="J1385" i="39"/>
  <c r="K831" i="39"/>
  <c r="R678" i="39"/>
  <c r="Q677" i="39"/>
  <c r="S607" i="39"/>
  <c r="S608" i="39" s="1"/>
  <c r="S609" i="39" s="1"/>
  <c r="S610" i="39" s="1"/>
  <c r="S611" i="39" s="1"/>
  <c r="S612" i="39" s="1"/>
  <c r="S613" i="39" s="1"/>
  <c r="S614" i="39" s="1"/>
  <c r="K607" i="39"/>
  <c r="T607" i="39"/>
  <c r="T608" i="39" s="1"/>
  <c r="T609" i="39" s="1"/>
  <c r="T610" i="39" s="1"/>
  <c r="T611" i="39" s="1"/>
  <c r="T612" i="39" s="1"/>
  <c r="T613" i="39" s="1"/>
  <c r="T614" i="39" s="1"/>
  <c r="S1559" i="39"/>
  <c r="K1559" i="39"/>
  <c r="T1559" i="39"/>
  <c r="V1559" i="39"/>
  <c r="U1559" i="39"/>
  <c r="L1342" i="39"/>
  <c r="M1342" i="39" s="1"/>
  <c r="N1342" i="39" s="1"/>
  <c r="L1110" i="39"/>
  <c r="M1110" i="39" s="1"/>
  <c r="N1110" i="39" s="1"/>
  <c r="T1664" i="39"/>
  <c r="V1664" i="39"/>
  <c r="K1664" i="39"/>
  <c r="S1664" i="39"/>
  <c r="U1664" i="39"/>
  <c r="L660" i="39"/>
  <c r="M660" i="39" s="1"/>
  <c r="N660" i="39" s="1"/>
  <c r="U1637" i="39"/>
  <c r="S1637" i="39"/>
  <c r="V1637" i="39"/>
  <c r="K1637" i="39"/>
  <c r="T1637" i="39"/>
  <c r="V862" i="39"/>
  <c r="S862" i="39"/>
  <c r="K862" i="39"/>
  <c r="U862" i="39"/>
  <c r="T862" i="39"/>
  <c r="O2323" i="39"/>
  <c r="J2323" i="39"/>
  <c r="R2378" i="39"/>
  <c r="Q2377" i="39"/>
  <c r="L2491" i="39"/>
  <c r="M2491" i="39" s="1"/>
  <c r="N2491" i="39" s="1"/>
  <c r="O1609" i="39"/>
  <c r="J1609" i="39"/>
  <c r="I1610" i="39"/>
  <c r="L698" i="39"/>
  <c r="M698" i="39" s="1"/>
  <c r="N698" i="39" s="1"/>
  <c r="O1464" i="39"/>
  <c r="J1464" i="39"/>
  <c r="I1465" i="39"/>
  <c r="O1225" i="39"/>
  <c r="J1225" i="39"/>
  <c r="Q1610" i="39"/>
  <c r="R1611" i="39"/>
  <c r="K1136" i="39"/>
  <c r="K1027" i="39"/>
  <c r="O888" i="39"/>
  <c r="J888" i="39"/>
  <c r="I889" i="39"/>
  <c r="Q783" i="39"/>
  <c r="R784" i="39"/>
  <c r="R1571" i="39"/>
  <c r="Q1570" i="39"/>
  <c r="K1175" i="39"/>
  <c r="O2432" i="39"/>
  <c r="J2432" i="39"/>
  <c r="I2433" i="39"/>
  <c r="R982" i="39"/>
  <c r="Q981" i="39"/>
  <c r="R2061" i="39"/>
  <c r="Q2060" i="39"/>
  <c r="L1174" i="39"/>
  <c r="M1174" i="39" s="1"/>
  <c r="N1174" i="39" s="1"/>
  <c r="O928" i="39"/>
  <c r="J928" i="39"/>
  <c r="I929" i="39"/>
  <c r="R1331" i="39"/>
  <c r="Q1330" i="39"/>
  <c r="R1303" i="39"/>
  <c r="Q1302" i="39"/>
  <c r="O1112" i="39"/>
  <c r="J1112" i="39"/>
  <c r="I1113" i="39"/>
  <c r="Q1702" i="39"/>
  <c r="R1703" i="39"/>
  <c r="T1273" i="39"/>
  <c r="T1274" i="39" s="1"/>
  <c r="T1275" i="39" s="1"/>
  <c r="T1276" i="39" s="1"/>
  <c r="T1277" i="39" s="1"/>
  <c r="T1278" i="39" s="1"/>
  <c r="T1279" i="39" s="1"/>
  <c r="T1280" i="39" s="1"/>
  <c r="T1281" i="39" s="1"/>
  <c r="S1273" i="39"/>
  <c r="S1274" i="39" s="1"/>
  <c r="S1275" i="39" s="1"/>
  <c r="S1276" i="39" s="1"/>
  <c r="S1277" i="39" s="1"/>
  <c r="S1278" i="39" s="1"/>
  <c r="S1279" i="39" s="1"/>
  <c r="S1280" i="39" s="1"/>
  <c r="S1281" i="39" s="1"/>
  <c r="K1273" i="39"/>
  <c r="S887" i="39"/>
  <c r="K887" i="39"/>
  <c r="T887" i="39"/>
  <c r="V887" i="39"/>
  <c r="U887" i="39"/>
  <c r="O648" i="39"/>
  <c r="J648" i="39"/>
  <c r="I649" i="39"/>
  <c r="O2344" i="39"/>
  <c r="J2344" i="39"/>
  <c r="I2345" i="39"/>
  <c r="O2478" i="39"/>
  <c r="J2478" i="39"/>
  <c r="I2479" i="39"/>
  <c r="R1981" i="39"/>
  <c r="Q1980" i="39"/>
  <c r="N914" i="39"/>
  <c r="L914" i="39"/>
  <c r="M914" i="39" s="1"/>
  <c r="N2459" i="39"/>
  <c r="U2459" i="39" s="1"/>
  <c r="U2460" i="39" s="1"/>
  <c r="U2461" i="39" s="1"/>
  <c r="U2462" i="39" s="1"/>
  <c r="U2463" i="39" s="1"/>
  <c r="U2464" i="39" s="1"/>
  <c r="U2465" i="39" s="1"/>
  <c r="U2466" i="39" s="1"/>
  <c r="L2459" i="39"/>
  <c r="M2459" i="39" s="1"/>
  <c r="V2459" i="39" s="1"/>
  <c r="V2460" i="39" s="1"/>
  <c r="V2461" i="39" s="1"/>
  <c r="V2462" i="39" s="1"/>
  <c r="V2463" i="39" s="1"/>
  <c r="V2464" i="39" s="1"/>
  <c r="V2465" i="39" s="1"/>
  <c r="V2466" i="39" s="1"/>
  <c r="R2419" i="39"/>
  <c r="Q2418" i="39"/>
  <c r="N2543" i="39"/>
  <c r="L2543" i="39"/>
  <c r="M2543" i="39" s="1"/>
  <c r="L985" i="39"/>
  <c r="M985" i="39" s="1"/>
  <c r="N985" i="39" s="1"/>
  <c r="T2554" i="39"/>
  <c r="S2554" i="39"/>
  <c r="K2554" i="39"/>
  <c r="T2591" i="39"/>
  <c r="S2591" i="39"/>
  <c r="K2591" i="39"/>
  <c r="V2591" i="39"/>
  <c r="U2591" i="39"/>
  <c r="K1212" i="39"/>
  <c r="K579" i="39"/>
  <c r="O1300" i="39"/>
  <c r="J1300" i="39"/>
  <c r="I1301" i="39"/>
  <c r="S2301" i="39"/>
  <c r="S2302" i="39" s="1"/>
  <c r="S2303" i="39" s="1"/>
  <c r="S2304" i="39" s="1"/>
  <c r="S2305" i="39" s="1"/>
  <c r="S2306" i="39" s="1"/>
  <c r="K2301" i="39"/>
  <c r="T2301" i="39"/>
  <c r="T2302" i="39" s="1"/>
  <c r="T2303" i="39" s="1"/>
  <c r="T2304" i="39" s="1"/>
  <c r="T2305" i="39" s="1"/>
  <c r="T2306" i="39" s="1"/>
  <c r="L943" i="39"/>
  <c r="M943" i="39" s="1"/>
  <c r="N943" i="39" s="1"/>
  <c r="N614" i="39"/>
  <c r="L614" i="39"/>
  <c r="M614" i="39" s="1"/>
  <c r="N1223" i="39"/>
  <c r="L1223" i="39"/>
  <c r="M1223" i="39" s="1"/>
  <c r="O1041" i="39"/>
  <c r="J1041" i="39"/>
  <c r="O796" i="39"/>
  <c r="J796" i="39"/>
  <c r="I797" i="39"/>
  <c r="S1411" i="39"/>
  <c r="K1411" i="39"/>
  <c r="U1411" i="39"/>
  <c r="T1411" i="39"/>
  <c r="V1411" i="39"/>
  <c r="R1129" i="39"/>
  <c r="Q1128" i="39"/>
  <c r="K1482" i="39"/>
  <c r="O916" i="39"/>
  <c r="J916" i="39"/>
  <c r="I917" i="39"/>
  <c r="Q811" i="39"/>
  <c r="R812" i="39"/>
  <c r="K675" i="39"/>
  <c r="Q2338" i="39"/>
  <c r="R2339" i="39"/>
  <c r="Q2097" i="39"/>
  <c r="R2098" i="39"/>
  <c r="L1383" i="39"/>
  <c r="M1383" i="39" s="1"/>
  <c r="N1383" i="39" s="1"/>
  <c r="T1540" i="39"/>
  <c r="T1541" i="39" s="1"/>
  <c r="T1542" i="39" s="1"/>
  <c r="T1543" i="39" s="1"/>
  <c r="T1544" i="39" s="1"/>
  <c r="T1545" i="39" s="1"/>
  <c r="T1546" i="39" s="1"/>
  <c r="T1547" i="39" s="1"/>
  <c r="K1540" i="39"/>
  <c r="S1540" i="39"/>
  <c r="S1541" i="39" s="1"/>
  <c r="S1542" i="39" s="1"/>
  <c r="S1543" i="39" s="1"/>
  <c r="S1544" i="39" s="1"/>
  <c r="S1545" i="39" s="1"/>
  <c r="S1546" i="39" s="1"/>
  <c r="S1547" i="39" s="1"/>
  <c r="R1482" i="39"/>
  <c r="Q1481" i="39"/>
  <c r="N818" i="39"/>
  <c r="L818" i="39"/>
  <c r="M818" i="39" s="1"/>
  <c r="T944" i="39"/>
  <c r="U944" i="39"/>
  <c r="V944" i="39"/>
  <c r="S944" i="39"/>
  <c r="K944" i="39"/>
  <c r="L568" i="39"/>
  <c r="M568" i="39" s="1"/>
  <c r="N568" i="39" s="1"/>
  <c r="S615" i="39"/>
  <c r="K615" i="39"/>
  <c r="T615" i="39"/>
  <c r="N738" i="39"/>
  <c r="U738" i="39" s="1"/>
  <c r="U739" i="39" s="1"/>
  <c r="U740" i="39" s="1"/>
  <c r="U741" i="39" s="1"/>
  <c r="U742" i="39" s="1"/>
  <c r="U743" i="39" s="1"/>
  <c r="U744" i="39" s="1"/>
  <c r="U745" i="39" s="1"/>
  <c r="U746" i="39" s="1"/>
  <c r="U747" i="39" s="1"/>
  <c r="U748" i="39" s="1"/>
  <c r="L738" i="39"/>
  <c r="M738" i="39" s="1"/>
  <c r="V738" i="39" s="1"/>
  <c r="V739" i="39" s="1"/>
  <c r="V740" i="39" s="1"/>
  <c r="V741" i="39" s="1"/>
  <c r="V742" i="39" s="1"/>
  <c r="V743" i="39" s="1"/>
  <c r="V744" i="39" s="1"/>
  <c r="V745" i="39" s="1"/>
  <c r="V746" i="39" s="1"/>
  <c r="V747" i="39" s="1"/>
  <c r="V748" i="39" s="1"/>
  <c r="R2567" i="39"/>
  <c r="Q2566" i="39"/>
  <c r="K1194" i="39"/>
  <c r="L1331" i="39"/>
  <c r="M1331" i="39" s="1"/>
  <c r="N1331" i="39" s="1"/>
  <c r="R2219" i="39"/>
  <c r="Q2218" i="39"/>
  <c r="V2379" i="39"/>
  <c r="U2379" i="39"/>
  <c r="T2379" i="39"/>
  <c r="S2379" i="39"/>
  <c r="K2379" i="39"/>
  <c r="K2389" i="39"/>
  <c r="T1384" i="39"/>
  <c r="S1384" i="39"/>
  <c r="K1384" i="39"/>
  <c r="L1451" i="39"/>
  <c r="M1451" i="39" s="1"/>
  <c r="V1451" i="39" s="1"/>
  <c r="V1452" i="39" s="1"/>
  <c r="V1453" i="39" s="1"/>
  <c r="V1454" i="39" s="1"/>
  <c r="V1455" i="39" s="1"/>
  <c r="V1456" i="39" s="1"/>
  <c r="V1457" i="39" s="1"/>
  <c r="V1458" i="39" s="1"/>
  <c r="V1459" i="39" s="1"/>
  <c r="V1460" i="39" s="1"/>
  <c r="V1461" i="39" s="1"/>
  <c r="V1462" i="39" s="1"/>
  <c r="R575" i="39"/>
  <c r="Q574" i="39"/>
  <c r="N714" i="39"/>
  <c r="L714" i="39"/>
  <c r="M714" i="39" s="1"/>
  <c r="O820" i="39"/>
  <c r="J820" i="39"/>
  <c r="I821" i="39"/>
  <c r="L1607" i="39"/>
  <c r="M1607" i="39" s="1"/>
  <c r="N1607" i="39" s="1"/>
  <c r="O749" i="39"/>
  <c r="J749" i="39"/>
  <c r="I750" i="39"/>
  <c r="N2367" i="39"/>
  <c r="U2367" i="39" s="1"/>
  <c r="U2368" i="39" s="1"/>
  <c r="U2369" i="39" s="1"/>
  <c r="U2370" i="39" s="1"/>
  <c r="Q1656" i="39"/>
  <c r="R1657" i="39"/>
  <c r="O686" i="39"/>
  <c r="J686" i="39"/>
  <c r="I687" i="39"/>
  <c r="V2322" i="39"/>
  <c r="T2322" i="39"/>
  <c r="S2322" i="39"/>
  <c r="K2322" i="39"/>
  <c r="U2322" i="39"/>
  <c r="K1608" i="39"/>
  <c r="R2532" i="39"/>
  <c r="Q2531" i="39"/>
  <c r="O662" i="39"/>
  <c r="J662" i="39"/>
  <c r="I663" i="39"/>
  <c r="Q1766" i="39"/>
  <c r="R1767" i="39"/>
  <c r="S1463" i="39"/>
  <c r="K1463" i="39"/>
  <c r="T1463" i="39"/>
  <c r="V1463" i="39"/>
  <c r="R2025" i="39"/>
  <c r="Q2024" i="39"/>
  <c r="N1290" i="39"/>
  <c r="U1290" i="39" s="1"/>
  <c r="O1248" i="39"/>
  <c r="J1248" i="39"/>
  <c r="I1249" i="39"/>
  <c r="S1224" i="39"/>
  <c r="K1224" i="39"/>
  <c r="T1224" i="39"/>
  <c r="R12" i="39"/>
  <c r="Q11" i="39"/>
  <c r="N6" i="39"/>
  <c r="U6" i="39" s="1"/>
  <c r="U7" i="39" s="1"/>
  <c r="T8" i="39"/>
  <c r="K8" i="39"/>
  <c r="S8" i="39"/>
  <c r="O9" i="39"/>
  <c r="J9" i="39"/>
  <c r="I10" i="39"/>
  <c r="I11" i="39" s="1"/>
  <c r="L7" i="39"/>
  <c r="M7" i="39" s="1"/>
  <c r="N7" i="39" s="1"/>
  <c r="N1394" i="39" l="1"/>
  <c r="U1394" i="39" s="1"/>
  <c r="U1395" i="39" s="1"/>
  <c r="U1396" i="39" s="1"/>
  <c r="U1397" i="39" s="1"/>
  <c r="U1398" i="39" s="1"/>
  <c r="U1399" i="39" s="1"/>
  <c r="U1400" i="39" s="1"/>
  <c r="U1401" i="39" s="1"/>
  <c r="U1402" i="39" s="1"/>
  <c r="N1451" i="39"/>
  <c r="U1451" i="39" s="1"/>
  <c r="U1452" i="39" s="1"/>
  <c r="U1453" i="39" s="1"/>
  <c r="U1454" i="39" s="1"/>
  <c r="U1455" i="39" s="1"/>
  <c r="U1456" i="39" s="1"/>
  <c r="U1457" i="39" s="1"/>
  <c r="U1458" i="39" s="1"/>
  <c r="U1459" i="39" s="1"/>
  <c r="U1460" i="39" s="1"/>
  <c r="U1461" i="39" s="1"/>
  <c r="U1462" i="39" s="1"/>
  <c r="U1463" i="39" s="1"/>
  <c r="N1319" i="39"/>
  <c r="U1319" i="39" s="1"/>
  <c r="N2536" i="39"/>
  <c r="U2536" i="39" s="1"/>
  <c r="U2537" i="39" s="1"/>
  <c r="U2538" i="39" s="1"/>
  <c r="U2539" i="39" s="1"/>
  <c r="U2540" i="39" s="1"/>
  <c r="U2541" i="39" s="1"/>
  <c r="U2542" i="39" s="1"/>
  <c r="U2543" i="39" s="1"/>
  <c r="N1521" i="39"/>
  <c r="U1521" i="39" s="1"/>
  <c r="U1522" i="39" s="1"/>
  <c r="U1523" i="39" s="1"/>
  <c r="U1524" i="39" s="1"/>
  <c r="U1525" i="39" s="1"/>
  <c r="U1526" i="39" s="1"/>
  <c r="U1527" i="39" s="1"/>
  <c r="U1528" i="39" s="1"/>
  <c r="U1529" i="39" s="1"/>
  <c r="U1530" i="39" s="1"/>
  <c r="N1679" i="39"/>
  <c r="U1679" i="39" s="1"/>
  <c r="U1680" i="39" s="1"/>
  <c r="U1681" i="39" s="1"/>
  <c r="U1682" i="39" s="1"/>
  <c r="U1683" i="39" s="1"/>
  <c r="U1684" i="39" s="1"/>
  <c r="U1685" i="39" s="1"/>
  <c r="U1686" i="39" s="1"/>
  <c r="U1687" i="39" s="1"/>
  <c r="U1688" i="39" s="1"/>
  <c r="U1689" i="39" s="1"/>
  <c r="N1582" i="39"/>
  <c r="U1582" i="39" s="1"/>
  <c r="U1583" i="39" s="1"/>
  <c r="U1584" i="39" s="1"/>
  <c r="U1585" i="39" s="1"/>
  <c r="U1586" i="39" s="1"/>
  <c r="U1587" i="39" s="1"/>
  <c r="U1588" i="39" s="1"/>
  <c r="U1589" i="39" s="1"/>
  <c r="U1590" i="39" s="1"/>
  <c r="U1591" i="39" s="1"/>
  <c r="U1592" i="39" s="1"/>
  <c r="U1593" i="39" s="1"/>
  <c r="U1594" i="39" s="1"/>
  <c r="N1101" i="39"/>
  <c r="U1101" i="39" s="1"/>
  <c r="U1102" i="39" s="1"/>
  <c r="U1103" i="39" s="1"/>
  <c r="U1104" i="39" s="1"/>
  <c r="U1105" i="39" s="1"/>
  <c r="U1106" i="39" s="1"/>
  <c r="U1107" i="39" s="1"/>
  <c r="U1108" i="39" s="1"/>
  <c r="U1109" i="39" s="1"/>
  <c r="U1110" i="39" s="1"/>
  <c r="U1111" i="39" s="1"/>
  <c r="N2440" i="39"/>
  <c r="U2440" i="39" s="1"/>
  <c r="U2441" i="39" s="1"/>
  <c r="U2442" i="39" s="1"/>
  <c r="U2443" i="39" s="1"/>
  <c r="N1531" i="39"/>
  <c r="U1531" i="39" s="1"/>
  <c r="U1532" i="39" s="1"/>
  <c r="U1533" i="39" s="1"/>
  <c r="U1534" i="39" s="1"/>
  <c r="U1535" i="39" s="1"/>
  <c r="U1536" i="39" s="1"/>
  <c r="U1537" i="39" s="1"/>
  <c r="U1538" i="39" s="1"/>
  <c r="U1539" i="39" s="1"/>
  <c r="L1463" i="39"/>
  <c r="M1463" i="39" s="1"/>
  <c r="N1463" i="39" s="1"/>
  <c r="R576" i="39"/>
  <c r="Q575" i="39"/>
  <c r="R2568" i="39"/>
  <c r="Q2567" i="39"/>
  <c r="L944" i="39"/>
  <c r="M944" i="39" s="1"/>
  <c r="N944" i="39"/>
  <c r="R1483" i="39"/>
  <c r="Q1482" i="39"/>
  <c r="R1982" i="39"/>
  <c r="Q1981" i="39"/>
  <c r="O2345" i="39"/>
  <c r="J2345" i="39"/>
  <c r="K648" i="39"/>
  <c r="Q1703" i="39"/>
  <c r="R1704" i="39"/>
  <c r="O1249" i="39"/>
  <c r="J1249" i="39"/>
  <c r="I1250" i="39"/>
  <c r="L2322" i="39"/>
  <c r="M2322" i="39" s="1"/>
  <c r="N2322" i="39" s="1"/>
  <c r="O687" i="39"/>
  <c r="J687" i="39"/>
  <c r="I688" i="39"/>
  <c r="K820" i="39"/>
  <c r="R2220" i="39"/>
  <c r="Q2219" i="39"/>
  <c r="L1194" i="39"/>
  <c r="M1194" i="39" s="1"/>
  <c r="N1194" i="39" s="1"/>
  <c r="R813" i="39"/>
  <c r="Q812" i="39"/>
  <c r="T1041" i="39"/>
  <c r="T1042" i="39" s="1"/>
  <c r="T1043" i="39" s="1"/>
  <c r="T1044" i="39" s="1"/>
  <c r="T1045" i="39" s="1"/>
  <c r="T1046" i="39" s="1"/>
  <c r="T1047" i="39" s="1"/>
  <c r="T1048" i="39" s="1"/>
  <c r="T1049" i="39" s="1"/>
  <c r="T1050" i="39" s="1"/>
  <c r="S1041" i="39"/>
  <c r="S1042" i="39" s="1"/>
  <c r="S1043" i="39" s="1"/>
  <c r="S1044" i="39" s="1"/>
  <c r="S1045" i="39" s="1"/>
  <c r="S1046" i="39" s="1"/>
  <c r="S1047" i="39" s="1"/>
  <c r="S1048" i="39" s="1"/>
  <c r="S1049" i="39" s="1"/>
  <c r="S1050" i="39" s="1"/>
  <c r="K1041" i="39"/>
  <c r="N579" i="39"/>
  <c r="L579" i="39"/>
  <c r="M579" i="39" s="1"/>
  <c r="L1212" i="39"/>
  <c r="M1212" i="39" s="1"/>
  <c r="N1212" i="39" s="1"/>
  <c r="L2591" i="39"/>
  <c r="M2591" i="39" s="1"/>
  <c r="N2591" i="39" s="1"/>
  <c r="O2479" i="39"/>
  <c r="J2479" i="39"/>
  <c r="I2480" i="39"/>
  <c r="T2344" i="39"/>
  <c r="V2344" i="39"/>
  <c r="U2344" i="39"/>
  <c r="S2344" i="39"/>
  <c r="K2344" i="39"/>
  <c r="L887" i="39"/>
  <c r="M887" i="39" s="1"/>
  <c r="N887" i="39" s="1"/>
  <c r="O929" i="39"/>
  <c r="J929" i="39"/>
  <c r="Q982" i="39"/>
  <c r="R983" i="39"/>
  <c r="T1225" i="39"/>
  <c r="T1226" i="39" s="1"/>
  <c r="T1227" i="39" s="1"/>
  <c r="T1228" i="39" s="1"/>
  <c r="T1229" i="39" s="1"/>
  <c r="T1230" i="39" s="1"/>
  <c r="T1231" i="39" s="1"/>
  <c r="T1232" i="39" s="1"/>
  <c r="T1233" i="39" s="1"/>
  <c r="T1234" i="39" s="1"/>
  <c r="K1225" i="39"/>
  <c r="S1225" i="39"/>
  <c r="S1226" i="39" s="1"/>
  <c r="S1227" i="39" s="1"/>
  <c r="S1228" i="39" s="1"/>
  <c r="S1229" i="39" s="1"/>
  <c r="S1230" i="39" s="1"/>
  <c r="S1231" i="39" s="1"/>
  <c r="S1232" i="39" s="1"/>
  <c r="S1233" i="39" s="1"/>
  <c r="S1234" i="39" s="1"/>
  <c r="K1609" i="39"/>
  <c r="L1559" i="39"/>
  <c r="M1559" i="39" s="1"/>
  <c r="N1559" i="39" s="1"/>
  <c r="R679" i="39"/>
  <c r="Q678" i="39"/>
  <c r="L831" i="39"/>
  <c r="M831" i="39" s="1"/>
  <c r="N831" i="39" s="1"/>
  <c r="T2390" i="39"/>
  <c r="T2391" i="39" s="1"/>
  <c r="T2392" i="39" s="1"/>
  <c r="T2393" i="39" s="1"/>
  <c r="T2394" i="39" s="1"/>
  <c r="T2395" i="39" s="1"/>
  <c r="T2396" i="39" s="1"/>
  <c r="T2397" i="39" s="1"/>
  <c r="T2398" i="39" s="1"/>
  <c r="T2399" i="39" s="1"/>
  <c r="S2390" i="39"/>
  <c r="S2391" i="39" s="1"/>
  <c r="S2392" i="39" s="1"/>
  <c r="S2393" i="39" s="1"/>
  <c r="S2394" i="39" s="1"/>
  <c r="S2395" i="39" s="1"/>
  <c r="S2396" i="39" s="1"/>
  <c r="S2397" i="39" s="1"/>
  <c r="S2398" i="39" s="1"/>
  <c r="S2399" i="39" s="1"/>
  <c r="S2400" i="39" s="1"/>
  <c r="K2390" i="39"/>
  <c r="U945" i="39"/>
  <c r="V945" i="39"/>
  <c r="T945" i="39"/>
  <c r="S945" i="39"/>
  <c r="K945" i="39"/>
  <c r="Q1275" i="39"/>
  <c r="R1276" i="39"/>
  <c r="O1413" i="39"/>
  <c r="J1413" i="39"/>
  <c r="I1414" i="39"/>
  <c r="R1726" i="39"/>
  <c r="Q1725" i="39"/>
  <c r="O581" i="39"/>
  <c r="J581" i="39"/>
  <c r="I582" i="39"/>
  <c r="U2592" i="39"/>
  <c r="T2592" i="39"/>
  <c r="S2592" i="39"/>
  <c r="K2592" i="39"/>
  <c r="V2592" i="39"/>
  <c r="L768" i="39"/>
  <c r="M768" i="39" s="1"/>
  <c r="N768" i="39"/>
  <c r="S1665" i="39"/>
  <c r="S1666" i="39" s="1"/>
  <c r="S1667" i="39" s="1"/>
  <c r="S1668" i="39" s="1"/>
  <c r="S1669" i="39" s="1"/>
  <c r="S1670" i="39" s="1"/>
  <c r="K1665" i="39"/>
  <c r="T1665" i="39"/>
  <c r="T1666" i="39" s="1"/>
  <c r="T1667" i="39" s="1"/>
  <c r="T1668" i="39" s="1"/>
  <c r="T1669" i="39" s="1"/>
  <c r="T1670" i="39" s="1"/>
  <c r="R1896" i="39"/>
  <c r="Q1895" i="39"/>
  <c r="L1320" i="39"/>
  <c r="M1320" i="39" s="1"/>
  <c r="V1320" i="39" s="1"/>
  <c r="V1321" i="39" s="1"/>
  <c r="V1322" i="39" s="1"/>
  <c r="V1323" i="39" s="1"/>
  <c r="V1324" i="39" s="1"/>
  <c r="V1325" i="39" s="1"/>
  <c r="V1326" i="39" s="1"/>
  <c r="V1327" i="39" s="1"/>
  <c r="V1328" i="39" s="1"/>
  <c r="V1329" i="39" s="1"/>
  <c r="V1330" i="39" s="1"/>
  <c r="V1331" i="39" s="1"/>
  <c r="T1560" i="39"/>
  <c r="K1560" i="39"/>
  <c r="S1560" i="39"/>
  <c r="T832" i="39"/>
  <c r="T833" i="39" s="1"/>
  <c r="T834" i="39" s="1"/>
  <c r="T835" i="39" s="1"/>
  <c r="T836" i="39" s="1"/>
  <c r="T837" i="39" s="1"/>
  <c r="T838" i="39" s="1"/>
  <c r="T839" i="39" s="1"/>
  <c r="T840" i="39" s="1"/>
  <c r="T841" i="39" s="1"/>
  <c r="T842" i="39" s="1"/>
  <c r="T843" i="39" s="1"/>
  <c r="S832" i="39"/>
  <c r="S833" i="39" s="1"/>
  <c r="S834" i="39" s="1"/>
  <c r="S835" i="39" s="1"/>
  <c r="S836" i="39" s="1"/>
  <c r="S837" i="39" s="1"/>
  <c r="S838" i="39" s="1"/>
  <c r="S839" i="39" s="1"/>
  <c r="S840" i="39" s="1"/>
  <c r="S841" i="39" s="1"/>
  <c r="S842" i="39" s="1"/>
  <c r="S843" i="39" s="1"/>
  <c r="K832" i="39"/>
  <c r="K636" i="39"/>
  <c r="O988" i="39"/>
  <c r="J988" i="39"/>
  <c r="I989" i="39"/>
  <c r="T1709" i="39"/>
  <c r="S1709" i="39"/>
  <c r="K1709" i="39"/>
  <c r="S1083" i="39"/>
  <c r="K1083" i="39"/>
  <c r="T1083" i="39"/>
  <c r="U1083" i="39"/>
  <c r="V1083" i="39"/>
  <c r="L784" i="39"/>
  <c r="M784" i="39" s="1"/>
  <c r="N784" i="39" s="1"/>
  <c r="K1176" i="39"/>
  <c r="O1029" i="39"/>
  <c r="J1029" i="39"/>
  <c r="I1030" i="39"/>
  <c r="R1194" i="39"/>
  <c r="Q1193" i="39"/>
  <c r="V1690" i="39"/>
  <c r="S1690" i="39"/>
  <c r="U1690" i="39"/>
  <c r="K1690" i="39"/>
  <c r="T1690" i="39"/>
  <c r="L1247" i="39"/>
  <c r="M1247" i="39" s="1"/>
  <c r="N1247" i="39" s="1"/>
  <c r="U769" i="39"/>
  <c r="V769" i="39"/>
  <c r="T769" i="39"/>
  <c r="S769" i="39"/>
  <c r="K769" i="39"/>
  <c r="T1016" i="39"/>
  <c r="T1017" i="39" s="1"/>
  <c r="T1018" i="39" s="1"/>
  <c r="T1019" i="39" s="1"/>
  <c r="T1020" i="39" s="1"/>
  <c r="T1021" i="39" s="1"/>
  <c r="T1022" i="39" s="1"/>
  <c r="T1023" i="39" s="1"/>
  <c r="T1024" i="39" s="1"/>
  <c r="T1025" i="39" s="1"/>
  <c r="T1026" i="39" s="1"/>
  <c r="T1027" i="39" s="1"/>
  <c r="T1028" i="39" s="1"/>
  <c r="S1016" i="39"/>
  <c r="S1017" i="39" s="1"/>
  <c r="S1018" i="39" s="1"/>
  <c r="S1019" i="39" s="1"/>
  <c r="S1020" i="39" s="1"/>
  <c r="S1021" i="39" s="1"/>
  <c r="S1022" i="39" s="1"/>
  <c r="S1023" i="39" s="1"/>
  <c r="S1024" i="39" s="1"/>
  <c r="S1025" i="39" s="1"/>
  <c r="S1026" i="39" s="1"/>
  <c r="S1027" i="39" s="1"/>
  <c r="K1016" i="39"/>
  <c r="O1438" i="39"/>
  <c r="J1438" i="39"/>
  <c r="I1439" i="39"/>
  <c r="T570" i="39"/>
  <c r="T571" i="39" s="1"/>
  <c r="T572" i="39" s="1"/>
  <c r="T573" i="39" s="1"/>
  <c r="T574" i="39" s="1"/>
  <c r="T575" i="39" s="1"/>
  <c r="T576" i="39" s="1"/>
  <c r="T577" i="39" s="1"/>
  <c r="T578" i="39" s="1"/>
  <c r="T579" i="39" s="1"/>
  <c r="S570" i="39"/>
  <c r="S571" i="39" s="1"/>
  <c r="S572" i="39" s="1"/>
  <c r="S573" i="39" s="1"/>
  <c r="S574" i="39" s="1"/>
  <c r="S575" i="39" s="1"/>
  <c r="S576" i="39" s="1"/>
  <c r="S577" i="39" s="1"/>
  <c r="S578" i="39" s="1"/>
  <c r="S579" i="39" s="1"/>
  <c r="K570" i="39"/>
  <c r="L819" i="39"/>
  <c r="M819" i="39" s="1"/>
  <c r="N819" i="39"/>
  <c r="N1051" i="39"/>
  <c r="U1051" i="39" s="1"/>
  <c r="U1052" i="39" s="1"/>
  <c r="U1053" i="39" s="1"/>
  <c r="U1054" i="39" s="1"/>
  <c r="U1055" i="39" s="1"/>
  <c r="U1056" i="39" s="1"/>
  <c r="U1057" i="39" s="1"/>
  <c r="U1058" i="39" s="1"/>
  <c r="U1059" i="39" s="1"/>
  <c r="U1060" i="39" s="1"/>
  <c r="U1061" i="39" s="1"/>
  <c r="K2400" i="39"/>
  <c r="T2400" i="39"/>
  <c r="N1006" i="39"/>
  <c r="U1006" i="39" s="1"/>
  <c r="U1007" i="39" s="1"/>
  <c r="U1008" i="39" s="1"/>
  <c r="U1009" i="39" s="1"/>
  <c r="U1010" i="39" s="1"/>
  <c r="U1011" i="39" s="1"/>
  <c r="U1012" i="39" s="1"/>
  <c r="U1013" i="39" s="1"/>
  <c r="U1014" i="39" s="1"/>
  <c r="U1015" i="39" s="1"/>
  <c r="L915" i="39"/>
  <c r="M915" i="39" s="1"/>
  <c r="N915" i="39" s="1"/>
  <c r="O727" i="39"/>
  <c r="J727" i="39"/>
  <c r="I728" i="39"/>
  <c r="T844" i="39"/>
  <c r="S844" i="39"/>
  <c r="K844" i="39"/>
  <c r="R751" i="39"/>
  <c r="Q750" i="39"/>
  <c r="R1810" i="39"/>
  <c r="Q1809" i="39"/>
  <c r="S1248" i="39"/>
  <c r="K1248" i="39"/>
  <c r="T1248" i="39"/>
  <c r="V1248" i="39"/>
  <c r="Q2532" i="39"/>
  <c r="R2533" i="39"/>
  <c r="R2340" i="39"/>
  <c r="Q2339" i="39"/>
  <c r="O1301" i="39"/>
  <c r="J1301" i="39"/>
  <c r="I1302" i="39"/>
  <c r="O2433" i="39"/>
  <c r="J2433" i="39"/>
  <c r="O889" i="39"/>
  <c r="J889" i="39"/>
  <c r="L607" i="39"/>
  <c r="M607" i="39" s="1"/>
  <c r="V607" i="39" s="1"/>
  <c r="V608" i="39" s="1"/>
  <c r="V609" i="39" s="1"/>
  <c r="V610" i="39" s="1"/>
  <c r="V611" i="39" s="1"/>
  <c r="V612" i="39" s="1"/>
  <c r="V613" i="39" s="1"/>
  <c r="V614" i="39" s="1"/>
  <c r="V615" i="39" s="1"/>
  <c r="O1196" i="39"/>
  <c r="J1196" i="39"/>
  <c r="I1197" i="39"/>
  <c r="L635" i="39"/>
  <c r="M635" i="39" s="1"/>
  <c r="N635" i="39" s="1"/>
  <c r="L986" i="39"/>
  <c r="M986" i="39" s="1"/>
  <c r="N986" i="39" s="1"/>
  <c r="T676" i="39"/>
  <c r="T677" i="39" s="1"/>
  <c r="T678" i="39" s="1"/>
  <c r="T679" i="39" s="1"/>
  <c r="T680" i="39" s="1"/>
  <c r="T681" i="39" s="1"/>
  <c r="T682" i="39" s="1"/>
  <c r="T683" i="39" s="1"/>
  <c r="T684" i="39" s="1"/>
  <c r="T685" i="39" s="1"/>
  <c r="T686" i="39" s="1"/>
  <c r="S676" i="39"/>
  <c r="S677" i="39" s="1"/>
  <c r="S678" i="39" s="1"/>
  <c r="S679" i="39" s="1"/>
  <c r="S680" i="39" s="1"/>
  <c r="S681" i="39" s="1"/>
  <c r="S682" i="39" s="1"/>
  <c r="S683" i="39" s="1"/>
  <c r="S684" i="39" s="1"/>
  <c r="S685" i="39" s="1"/>
  <c r="K676" i="39"/>
  <c r="O1484" i="39"/>
  <c r="J1484" i="39"/>
  <c r="I1485" i="39"/>
  <c r="T1412" i="39"/>
  <c r="U1412" i="39"/>
  <c r="S1412" i="39"/>
  <c r="V1412" i="39"/>
  <c r="K1412" i="39"/>
  <c r="R595" i="39"/>
  <c r="Q594" i="39"/>
  <c r="S580" i="39"/>
  <c r="K580" i="39"/>
  <c r="T580" i="39"/>
  <c r="L1260" i="39"/>
  <c r="M1260" i="39" s="1"/>
  <c r="N1260" i="39" s="1"/>
  <c r="L1015" i="39"/>
  <c r="M1015" i="39" s="1"/>
  <c r="N1015" i="39"/>
  <c r="O864" i="39"/>
  <c r="J864" i="39"/>
  <c r="I865" i="39"/>
  <c r="O1639" i="39"/>
  <c r="J1639" i="39"/>
  <c r="I1640" i="39"/>
  <c r="L2564" i="39"/>
  <c r="M2564" i="39" s="1"/>
  <c r="N2564" i="39"/>
  <c r="K987" i="39"/>
  <c r="L899" i="39"/>
  <c r="M899" i="39" s="1"/>
  <c r="N899" i="39" s="1"/>
  <c r="O701" i="39"/>
  <c r="J701" i="39"/>
  <c r="I702" i="39"/>
  <c r="T596" i="39"/>
  <c r="T597" i="39" s="1"/>
  <c r="T598" i="39" s="1"/>
  <c r="T599" i="39" s="1"/>
  <c r="T600" i="39" s="1"/>
  <c r="T601" i="39" s="1"/>
  <c r="T602" i="39" s="1"/>
  <c r="T603" i="39" s="1"/>
  <c r="T604" i="39" s="1"/>
  <c r="T605" i="39" s="1"/>
  <c r="T606" i="39" s="1"/>
  <c r="S596" i="39"/>
  <c r="S597" i="39" s="1"/>
  <c r="S598" i="39" s="1"/>
  <c r="S599" i="39" s="1"/>
  <c r="S600" i="39" s="1"/>
  <c r="S601" i="39" s="1"/>
  <c r="S602" i="39" s="1"/>
  <c r="S603" i="39" s="1"/>
  <c r="S604" i="39" s="1"/>
  <c r="S605" i="39" s="1"/>
  <c r="S606" i="39" s="1"/>
  <c r="K596" i="39"/>
  <c r="O1262" i="39"/>
  <c r="J1262" i="39"/>
  <c r="I1263" i="39"/>
  <c r="L2518" i="39"/>
  <c r="M2518" i="39" s="1"/>
  <c r="V2518" i="39" s="1"/>
  <c r="K1028" i="39"/>
  <c r="S1028" i="39"/>
  <c r="R1852" i="39"/>
  <c r="Q1851" i="39"/>
  <c r="L1332" i="39"/>
  <c r="M1332" i="39" s="1"/>
  <c r="V1332" i="39" s="1"/>
  <c r="V1333" i="39" s="1"/>
  <c r="V1334" i="39" s="1"/>
  <c r="V1335" i="39" s="1"/>
  <c r="V1336" i="39" s="1"/>
  <c r="V1337" i="39" s="1"/>
  <c r="V1338" i="39" s="1"/>
  <c r="V1339" i="39" s="1"/>
  <c r="V1340" i="39" s="1"/>
  <c r="V1341" i="39" s="1"/>
  <c r="V1342" i="39" s="1"/>
  <c r="V1343" i="39" s="1"/>
  <c r="O1506" i="39"/>
  <c r="J1506" i="39"/>
  <c r="I1507" i="39"/>
  <c r="L1111" i="39"/>
  <c r="M1111" i="39" s="1"/>
  <c r="N1111" i="39" s="1"/>
  <c r="R1164" i="39"/>
  <c r="Q1163" i="39"/>
  <c r="R2140" i="39"/>
  <c r="Q2139" i="39"/>
  <c r="R2458" i="39"/>
  <c r="Q2457" i="39"/>
  <c r="L661" i="39"/>
  <c r="M661" i="39" s="1"/>
  <c r="N661" i="39"/>
  <c r="O965" i="39"/>
  <c r="J965" i="39"/>
  <c r="I966" i="39"/>
  <c r="K1437" i="39"/>
  <c r="L2544" i="39"/>
  <c r="M2544" i="39" s="1"/>
  <c r="V2544" i="39" s="1"/>
  <c r="V2545" i="39" s="1"/>
  <c r="V2546" i="39" s="1"/>
  <c r="V2547" i="39" s="1"/>
  <c r="V2548" i="39" s="1"/>
  <c r="V2549" i="39" s="1"/>
  <c r="V2550" i="39" s="1"/>
  <c r="V2551" i="39" s="1"/>
  <c r="V2552" i="39" s="1"/>
  <c r="V2553" i="39" s="1"/>
  <c r="K726" i="39"/>
  <c r="Q1042" i="39"/>
  <c r="R1043" i="39"/>
  <c r="L2343" i="39"/>
  <c r="M2343" i="39" s="1"/>
  <c r="N2343" i="39" s="1"/>
  <c r="T2519" i="39"/>
  <c r="T2520" i="39" s="1"/>
  <c r="T2521" i="39" s="1"/>
  <c r="T2522" i="39" s="1"/>
  <c r="T2523" i="39" s="1"/>
  <c r="T2524" i="39" s="1"/>
  <c r="T2525" i="39" s="1"/>
  <c r="T2526" i="39" s="1"/>
  <c r="K2519" i="39"/>
  <c r="S2519" i="39"/>
  <c r="S2520" i="39" s="1"/>
  <c r="S2521" i="39" s="1"/>
  <c r="S2522" i="39" s="1"/>
  <c r="S2523" i="39" s="1"/>
  <c r="S2524" i="39" s="1"/>
  <c r="S2525" i="39" s="1"/>
  <c r="S2526" i="39" s="1"/>
  <c r="L927" i="39"/>
  <c r="M927" i="39" s="1"/>
  <c r="N927" i="39"/>
  <c r="R2026" i="39"/>
  <c r="Q2025" i="39"/>
  <c r="O663" i="39"/>
  <c r="J663" i="39"/>
  <c r="I664" i="39"/>
  <c r="S686" i="39"/>
  <c r="K686" i="39"/>
  <c r="L1384" i="39"/>
  <c r="M1384" i="39" s="1"/>
  <c r="V1384" i="39" s="1"/>
  <c r="L1540" i="39"/>
  <c r="M1540" i="39" s="1"/>
  <c r="V1540" i="39" s="1"/>
  <c r="V1541" i="39" s="1"/>
  <c r="V1542" i="39" s="1"/>
  <c r="V1543" i="39" s="1"/>
  <c r="V1544" i="39" s="1"/>
  <c r="V1545" i="39" s="1"/>
  <c r="V1546" i="39" s="1"/>
  <c r="V1547" i="39" s="1"/>
  <c r="N1540" i="39"/>
  <c r="U1540" i="39" s="1"/>
  <c r="U1541" i="39" s="1"/>
  <c r="U1542" i="39" s="1"/>
  <c r="U1543" i="39" s="1"/>
  <c r="U1544" i="39" s="1"/>
  <c r="U1545" i="39" s="1"/>
  <c r="U1546" i="39" s="1"/>
  <c r="U1547" i="39" s="1"/>
  <c r="O797" i="39"/>
  <c r="J797" i="39"/>
  <c r="I798" i="39"/>
  <c r="R2420" i="39"/>
  <c r="Q2419" i="39"/>
  <c r="S2478" i="39"/>
  <c r="K2478" i="39"/>
  <c r="U2478" i="39"/>
  <c r="T2478" i="39"/>
  <c r="V2478" i="39"/>
  <c r="O1113" i="39"/>
  <c r="J1113" i="39"/>
  <c r="I1114" i="39"/>
  <c r="R1304" i="39"/>
  <c r="Q1303" i="39"/>
  <c r="T928" i="39"/>
  <c r="K928" i="39"/>
  <c r="S928" i="39"/>
  <c r="R2379" i="39"/>
  <c r="Q2378" i="39"/>
  <c r="L1082" i="39"/>
  <c r="M1082" i="39" s="1"/>
  <c r="N1082" i="39" s="1"/>
  <c r="L1224" i="39"/>
  <c r="M1224" i="39" s="1"/>
  <c r="V1224" i="39" s="1"/>
  <c r="K662" i="39"/>
  <c r="O750" i="39"/>
  <c r="J750" i="39"/>
  <c r="L2379" i="39"/>
  <c r="M2379" i="39" s="1"/>
  <c r="N2379" i="39" s="1"/>
  <c r="N675" i="39"/>
  <c r="L675" i="39"/>
  <c r="M675" i="39" s="1"/>
  <c r="O917" i="39"/>
  <c r="J917" i="39"/>
  <c r="I918" i="39"/>
  <c r="T796" i="39"/>
  <c r="U796" i="39"/>
  <c r="S796" i="39"/>
  <c r="K796" i="39"/>
  <c r="V796" i="39"/>
  <c r="L2301" i="39"/>
  <c r="M2301" i="39" s="1"/>
  <c r="V2301" i="39" s="1"/>
  <c r="V2302" i="39" s="1"/>
  <c r="V2303" i="39" s="1"/>
  <c r="V2304" i="39" s="1"/>
  <c r="V2305" i="39" s="1"/>
  <c r="V2306" i="39" s="1"/>
  <c r="T1300" i="39"/>
  <c r="S1300" i="39"/>
  <c r="V1300" i="39"/>
  <c r="K1300" i="39"/>
  <c r="O649" i="39"/>
  <c r="J649" i="39"/>
  <c r="I650" i="39"/>
  <c r="L1273" i="39"/>
  <c r="M1273" i="39" s="1"/>
  <c r="V1273" i="39" s="1"/>
  <c r="V1274" i="39" s="1"/>
  <c r="V1275" i="39" s="1"/>
  <c r="V1276" i="39" s="1"/>
  <c r="V1277" i="39" s="1"/>
  <c r="V1278" i="39" s="1"/>
  <c r="V1279" i="39" s="1"/>
  <c r="V1280" i="39" s="1"/>
  <c r="V1281" i="39" s="1"/>
  <c r="T1112" i="39"/>
  <c r="V1112" i="39"/>
  <c r="U1112" i="39"/>
  <c r="K1112" i="39"/>
  <c r="S1112" i="39"/>
  <c r="R2062" i="39"/>
  <c r="Q2061" i="39"/>
  <c r="T2432" i="39"/>
  <c r="S2432" i="39"/>
  <c r="K2432" i="39"/>
  <c r="V2432" i="39"/>
  <c r="U2432" i="39"/>
  <c r="R1572" i="39"/>
  <c r="Q1571" i="39"/>
  <c r="T888" i="39"/>
  <c r="S888" i="39"/>
  <c r="K888" i="39"/>
  <c r="L1136" i="39"/>
  <c r="M1136" i="39" s="1"/>
  <c r="N1136" i="39"/>
  <c r="Q1611" i="39"/>
  <c r="R1612" i="39"/>
  <c r="O1465" i="39"/>
  <c r="J1465" i="39"/>
  <c r="I1466" i="39"/>
  <c r="S2323" i="39"/>
  <c r="S2324" i="39" s="1"/>
  <c r="S2325" i="39" s="1"/>
  <c r="S2326" i="39" s="1"/>
  <c r="K2323" i="39"/>
  <c r="T2323" i="39"/>
  <c r="T2324" i="39" s="1"/>
  <c r="T2325" i="39" s="1"/>
  <c r="T2326" i="39" s="1"/>
  <c r="L862" i="39"/>
  <c r="M862" i="39" s="1"/>
  <c r="N862" i="39" s="1"/>
  <c r="L1637" i="39"/>
  <c r="M1637" i="39" s="1"/>
  <c r="N1637" i="39" s="1"/>
  <c r="L1664" i="39"/>
  <c r="M1664" i="39" s="1"/>
  <c r="N1664" i="39"/>
  <c r="K1385" i="39"/>
  <c r="S1385" i="39"/>
  <c r="S1386" i="39" s="1"/>
  <c r="S1387" i="39" s="1"/>
  <c r="S1388" i="39" s="1"/>
  <c r="S1389" i="39" s="1"/>
  <c r="S1390" i="39" s="1"/>
  <c r="S1391" i="39" s="1"/>
  <c r="S1392" i="39" s="1"/>
  <c r="S1393" i="39" s="1"/>
  <c r="T1385" i="39"/>
  <c r="T1386" i="39" s="1"/>
  <c r="T1387" i="39" s="1"/>
  <c r="T1388" i="39" s="1"/>
  <c r="T1389" i="39" s="1"/>
  <c r="T1390" i="39" s="1"/>
  <c r="T1391" i="39" s="1"/>
  <c r="T1392" i="39" s="1"/>
  <c r="T1393" i="39" s="1"/>
  <c r="O2381" i="39"/>
  <c r="J2381" i="39"/>
  <c r="K1195" i="39"/>
  <c r="O617" i="39"/>
  <c r="J617" i="39"/>
  <c r="I618" i="39"/>
  <c r="R639" i="39"/>
  <c r="Q638" i="39"/>
  <c r="R1396" i="39"/>
  <c r="Q1395" i="39"/>
  <c r="L1708" i="39"/>
  <c r="M1708" i="39" s="1"/>
  <c r="N1708" i="39" s="1"/>
  <c r="K1483" i="39"/>
  <c r="L1163" i="39"/>
  <c r="M1163" i="39" s="1"/>
  <c r="N1163" i="39"/>
  <c r="L725" i="39"/>
  <c r="M725" i="39" s="1"/>
  <c r="N725" i="39"/>
  <c r="N1235" i="39"/>
  <c r="U1235" i="39" s="1"/>
  <c r="U1236" i="39" s="1"/>
  <c r="U1237" i="39" s="1"/>
  <c r="U1238" i="39" s="1"/>
  <c r="U1239" i="39" s="1"/>
  <c r="U1240" i="39" s="1"/>
  <c r="U1241" i="39" s="1"/>
  <c r="U1242" i="39" s="1"/>
  <c r="U1243" i="39" s="1"/>
  <c r="U1244" i="39" s="1"/>
  <c r="U1245" i="39" s="1"/>
  <c r="U1246" i="39" s="1"/>
  <c r="U1247" i="39" s="1"/>
  <c r="U1248" i="39" s="1"/>
  <c r="N595" i="39"/>
  <c r="L595" i="39"/>
  <c r="M595" i="39" s="1"/>
  <c r="N2501" i="39"/>
  <c r="U2501" i="39" s="1"/>
  <c r="U2502" i="39" s="1"/>
  <c r="U2503" i="39" s="1"/>
  <c r="U2504" i="39" s="1"/>
  <c r="U2505" i="39" s="1"/>
  <c r="U2506" i="39" s="1"/>
  <c r="U2507" i="39" s="1"/>
  <c r="U2508" i="39" s="1"/>
  <c r="N1707" i="39"/>
  <c r="U1707" i="39" s="1"/>
  <c r="U1708" i="39" s="1"/>
  <c r="L1343" i="39"/>
  <c r="M1343" i="39" s="1"/>
  <c r="N1343" i="39" s="1"/>
  <c r="R1938" i="39"/>
  <c r="Q1937" i="39"/>
  <c r="L963" i="39"/>
  <c r="M963" i="39" s="1"/>
  <c r="N963" i="39" s="1"/>
  <c r="L1436" i="39"/>
  <c r="M1436" i="39" s="1"/>
  <c r="N1436" i="39" s="1"/>
  <c r="S863" i="39"/>
  <c r="K863" i="39"/>
  <c r="T863" i="39"/>
  <c r="U863" i="39"/>
  <c r="V863" i="39"/>
  <c r="V1638" i="39"/>
  <c r="U1638" i="39"/>
  <c r="K1638" i="39"/>
  <c r="S1638" i="39"/>
  <c r="T1638" i="39"/>
  <c r="R2260" i="39"/>
  <c r="Q2259" i="39"/>
  <c r="R2298" i="39"/>
  <c r="Q2297" i="39"/>
  <c r="R2180" i="39"/>
  <c r="Q2179" i="39"/>
  <c r="L2399" i="39"/>
  <c r="M2399" i="39" s="1"/>
  <c r="N2399" i="39" s="1"/>
  <c r="K700" i="39"/>
  <c r="L2492" i="39"/>
  <c r="M2492" i="39" s="1"/>
  <c r="V2492" i="39" s="1"/>
  <c r="V2493" i="39" s="1"/>
  <c r="V2494" i="39" s="1"/>
  <c r="V2495" i="39" s="1"/>
  <c r="V2496" i="39" s="1"/>
  <c r="V2497" i="39" s="1"/>
  <c r="V2498" i="39" s="1"/>
  <c r="V2499" i="39" s="1"/>
  <c r="V2500" i="39" s="1"/>
  <c r="K1261" i="39"/>
  <c r="Q902" i="39"/>
  <c r="R903" i="39"/>
  <c r="N715" i="39"/>
  <c r="L715" i="39"/>
  <c r="M715" i="39" s="1"/>
  <c r="L1594" i="39"/>
  <c r="M1594" i="39" s="1"/>
  <c r="N1594" i="39" s="1"/>
  <c r="L1504" i="39"/>
  <c r="M1504" i="39" s="1"/>
  <c r="N1504" i="39" s="1"/>
  <c r="O1345" i="39"/>
  <c r="J1345" i="39"/>
  <c r="I1346" i="39"/>
  <c r="O1138" i="39"/>
  <c r="J1138" i="39"/>
  <c r="I1139" i="39"/>
  <c r="O1596" i="39"/>
  <c r="J1596" i="39"/>
  <c r="I1597" i="39"/>
  <c r="K1505" i="39"/>
  <c r="K964" i="39"/>
  <c r="L748" i="39"/>
  <c r="M748" i="39" s="1"/>
  <c r="N748" i="39"/>
  <c r="N1291" i="39"/>
  <c r="U1291" i="39" s="1"/>
  <c r="U1292" i="39" s="1"/>
  <c r="U1293" i="39" s="1"/>
  <c r="U1294" i="39" s="1"/>
  <c r="U1295" i="39" s="1"/>
  <c r="U1296" i="39" s="1"/>
  <c r="U1297" i="39" s="1"/>
  <c r="U1298" i="39" s="1"/>
  <c r="U1299" i="39" s="1"/>
  <c r="U1300" i="39" s="1"/>
  <c r="N1571" i="39"/>
  <c r="U1571" i="39" s="1"/>
  <c r="U1572" i="39" s="1"/>
  <c r="U1573" i="39" s="1"/>
  <c r="U1574" i="39" s="1"/>
  <c r="U1575" i="39" s="1"/>
  <c r="U1576" i="39" s="1"/>
  <c r="U1577" i="39" s="1"/>
  <c r="U1578" i="39" s="1"/>
  <c r="U1579" i="39" s="1"/>
  <c r="U1580" i="39" s="1"/>
  <c r="U1581" i="39" s="1"/>
  <c r="O2566" i="39"/>
  <c r="J2566" i="39"/>
  <c r="I2567" i="39"/>
  <c r="N2527" i="39"/>
  <c r="U2527" i="39" s="1"/>
  <c r="U2528" i="39" s="1"/>
  <c r="U2529" i="39" s="1"/>
  <c r="U2530" i="39" s="1"/>
  <c r="U2531" i="39" s="1"/>
  <c r="U2532" i="39" s="1"/>
  <c r="U2533" i="39" s="1"/>
  <c r="U2534" i="39" s="1"/>
  <c r="U2535" i="39" s="1"/>
  <c r="O1063" i="39"/>
  <c r="J1063" i="39"/>
  <c r="I1064" i="39"/>
  <c r="Q1235" i="39"/>
  <c r="R1236" i="39"/>
  <c r="O901" i="39"/>
  <c r="J901" i="39"/>
  <c r="I902" i="39"/>
  <c r="L795" i="39"/>
  <c r="M795" i="39" s="1"/>
  <c r="N795" i="39"/>
  <c r="R1098" i="39"/>
  <c r="Q1097" i="39"/>
  <c r="Q858" i="39"/>
  <c r="R859" i="39"/>
  <c r="L2477" i="39"/>
  <c r="M2477" i="39" s="1"/>
  <c r="N2477" i="39" s="1"/>
  <c r="L647" i="39"/>
  <c r="M647" i="39" s="1"/>
  <c r="N647" i="39" s="1"/>
  <c r="T716" i="39"/>
  <c r="T717" i="39" s="1"/>
  <c r="T718" i="39" s="1"/>
  <c r="T719" i="39" s="1"/>
  <c r="T720" i="39" s="1"/>
  <c r="T721" i="39" s="1"/>
  <c r="T722" i="39" s="1"/>
  <c r="T723" i="39" s="1"/>
  <c r="T724" i="39" s="1"/>
  <c r="T725" i="39" s="1"/>
  <c r="T726" i="39" s="1"/>
  <c r="S716" i="39"/>
  <c r="S717" i="39" s="1"/>
  <c r="S718" i="39" s="1"/>
  <c r="S719" i="39" s="1"/>
  <c r="S720" i="39" s="1"/>
  <c r="S721" i="39" s="1"/>
  <c r="S722" i="39" s="1"/>
  <c r="S723" i="39" s="1"/>
  <c r="S724" i="39" s="1"/>
  <c r="S725" i="39" s="1"/>
  <c r="S726" i="39" s="1"/>
  <c r="K716" i="39"/>
  <c r="N2431" i="39"/>
  <c r="L2431" i="39"/>
  <c r="M2431" i="39" s="1"/>
  <c r="R1768" i="39"/>
  <c r="Q1767" i="39"/>
  <c r="L1608" i="39"/>
  <c r="M1608" i="39" s="1"/>
  <c r="N1608" i="39" s="1"/>
  <c r="R1658" i="39"/>
  <c r="Q1657" i="39"/>
  <c r="U749" i="39"/>
  <c r="V749" i="39"/>
  <c r="S749" i="39"/>
  <c r="K749" i="39"/>
  <c r="T749" i="39"/>
  <c r="O821" i="39"/>
  <c r="J821" i="39"/>
  <c r="L2389" i="39"/>
  <c r="M2389" i="39" s="1"/>
  <c r="N2389" i="39" s="1"/>
  <c r="L615" i="39"/>
  <c r="M615" i="39" s="1"/>
  <c r="N615" i="39" s="1"/>
  <c r="R2099" i="39"/>
  <c r="Q2098" i="39"/>
  <c r="K916" i="39"/>
  <c r="N1482" i="39"/>
  <c r="L1482" i="39"/>
  <c r="M1482" i="39" s="1"/>
  <c r="R1130" i="39"/>
  <c r="Q1129" i="39"/>
  <c r="N1411" i="39"/>
  <c r="L1411" i="39"/>
  <c r="M1411" i="39" s="1"/>
  <c r="L2554" i="39"/>
  <c r="M2554" i="39" s="1"/>
  <c r="V2554" i="39" s="1"/>
  <c r="Q1331" i="39"/>
  <c r="R1332" i="39"/>
  <c r="L1175" i="39"/>
  <c r="M1175" i="39" s="1"/>
  <c r="N1175" i="39" s="1"/>
  <c r="R785" i="39"/>
  <c r="Q784" i="39"/>
  <c r="L1027" i="39"/>
  <c r="M1027" i="39" s="1"/>
  <c r="N1027" i="39" s="1"/>
  <c r="T1464" i="39"/>
  <c r="U1464" i="39"/>
  <c r="S1464" i="39"/>
  <c r="V1464" i="39"/>
  <c r="K1464" i="39"/>
  <c r="O1610" i="39"/>
  <c r="J1610" i="39"/>
  <c r="I1611" i="39"/>
  <c r="S2380" i="39"/>
  <c r="K2380" i="39"/>
  <c r="V2380" i="39"/>
  <c r="U2380" i="39"/>
  <c r="T2380" i="39"/>
  <c r="T616" i="39"/>
  <c r="S616" i="39"/>
  <c r="K616" i="39"/>
  <c r="V616" i="39"/>
  <c r="O946" i="39"/>
  <c r="J946" i="39"/>
  <c r="I947" i="39"/>
  <c r="L699" i="39"/>
  <c r="M699" i="39" s="1"/>
  <c r="N699" i="39" s="1"/>
  <c r="R2495" i="39"/>
  <c r="Q2494" i="39"/>
  <c r="T1213" i="39"/>
  <c r="T1214" i="39" s="1"/>
  <c r="T1215" i="39" s="1"/>
  <c r="T1216" i="39" s="1"/>
  <c r="T1217" i="39" s="1"/>
  <c r="T1218" i="39" s="1"/>
  <c r="T1219" i="39" s="1"/>
  <c r="T1220" i="39" s="1"/>
  <c r="T1221" i="39" s="1"/>
  <c r="T1222" i="39" s="1"/>
  <c r="T1223" i="39" s="1"/>
  <c r="S1213" i="39"/>
  <c r="S1214" i="39" s="1"/>
  <c r="S1215" i="39" s="1"/>
  <c r="S1216" i="39" s="1"/>
  <c r="S1217" i="39" s="1"/>
  <c r="S1218" i="39" s="1"/>
  <c r="S1219" i="39" s="1"/>
  <c r="S1220" i="39" s="1"/>
  <c r="S1221" i="39" s="1"/>
  <c r="S1222" i="39" s="1"/>
  <c r="S1223" i="39" s="1"/>
  <c r="K1213" i="39"/>
  <c r="O2593" i="39"/>
  <c r="J2593" i="39"/>
  <c r="I2594" i="39"/>
  <c r="S2555" i="39"/>
  <c r="S2556" i="39" s="1"/>
  <c r="S2557" i="39" s="1"/>
  <c r="S2558" i="39" s="1"/>
  <c r="S2559" i="39" s="1"/>
  <c r="S2560" i="39" s="1"/>
  <c r="S2561" i="39" s="1"/>
  <c r="S2562" i="39" s="1"/>
  <c r="S2563" i="39" s="1"/>
  <c r="S2564" i="39" s="1"/>
  <c r="K2555" i="39"/>
  <c r="T2555" i="39"/>
  <c r="T2556" i="39" s="1"/>
  <c r="T2557" i="39" s="1"/>
  <c r="T2558" i="39" s="1"/>
  <c r="T2559" i="39" s="1"/>
  <c r="T2560" i="39" s="1"/>
  <c r="T2561" i="39" s="1"/>
  <c r="T2562" i="39" s="1"/>
  <c r="T2563" i="39" s="1"/>
  <c r="T2564" i="39" s="1"/>
  <c r="N569" i="39"/>
  <c r="L569" i="39"/>
  <c r="M569" i="39" s="1"/>
  <c r="R715" i="39"/>
  <c r="Q714" i="39"/>
  <c r="O1561" i="39"/>
  <c r="J1561" i="39"/>
  <c r="R1439" i="39"/>
  <c r="Q1438" i="39"/>
  <c r="O637" i="39"/>
  <c r="J637" i="39"/>
  <c r="I638" i="39"/>
  <c r="L1061" i="39"/>
  <c r="M1061" i="39" s="1"/>
  <c r="N1061" i="39" s="1"/>
  <c r="O1710" i="39"/>
  <c r="J1710" i="39"/>
  <c r="I1711" i="39"/>
  <c r="T1164" i="39"/>
  <c r="T1165" i="39" s="1"/>
  <c r="T1166" i="39" s="1"/>
  <c r="T1167" i="39" s="1"/>
  <c r="T1168" i="39" s="1"/>
  <c r="T1169" i="39" s="1"/>
  <c r="T1170" i="39" s="1"/>
  <c r="T1171" i="39" s="1"/>
  <c r="T1172" i="39" s="1"/>
  <c r="T1173" i="39" s="1"/>
  <c r="T1174" i="39" s="1"/>
  <c r="T1175" i="39" s="1"/>
  <c r="T1176" i="39" s="1"/>
  <c r="K1164" i="39"/>
  <c r="S1164" i="39"/>
  <c r="S1165" i="39" s="1"/>
  <c r="S1166" i="39" s="1"/>
  <c r="S1167" i="39" s="1"/>
  <c r="S1168" i="39" s="1"/>
  <c r="S1169" i="39" s="1"/>
  <c r="S1170" i="39" s="1"/>
  <c r="S1171" i="39" s="1"/>
  <c r="S1172" i="39" s="1"/>
  <c r="S1173" i="39" s="1"/>
  <c r="S1174" i="39" s="1"/>
  <c r="S1175" i="39" s="1"/>
  <c r="S1176" i="39" s="1"/>
  <c r="O1084" i="39"/>
  <c r="J1084" i="39"/>
  <c r="I1085" i="39"/>
  <c r="L843" i="39"/>
  <c r="M843" i="39" s="1"/>
  <c r="N843" i="39" s="1"/>
  <c r="O1177" i="39"/>
  <c r="J1177" i="39"/>
  <c r="I1178" i="39"/>
  <c r="T1344" i="39"/>
  <c r="V1344" i="39"/>
  <c r="K1344" i="39"/>
  <c r="S1344" i="39"/>
  <c r="L1689" i="39"/>
  <c r="M1689" i="39" s="1"/>
  <c r="N1689" i="39" s="1"/>
  <c r="R1532" i="39"/>
  <c r="Q1531" i="39"/>
  <c r="K1137" i="39"/>
  <c r="S1595" i="39"/>
  <c r="K1595" i="39"/>
  <c r="U1595" i="39"/>
  <c r="T1595" i="39"/>
  <c r="V1595" i="39"/>
  <c r="O1691" i="39"/>
  <c r="J1691" i="39"/>
  <c r="I1692" i="39"/>
  <c r="O770" i="39"/>
  <c r="J770" i="39"/>
  <c r="I771" i="39"/>
  <c r="R941" i="39"/>
  <c r="Q940" i="39"/>
  <c r="L685" i="39"/>
  <c r="M685" i="39" s="1"/>
  <c r="N685" i="39" s="1"/>
  <c r="Q1078" i="39"/>
  <c r="R1079" i="39"/>
  <c r="T2565" i="39"/>
  <c r="S2565" i="39"/>
  <c r="K2565" i="39"/>
  <c r="O2401" i="39"/>
  <c r="J2401" i="39"/>
  <c r="I2402" i="39"/>
  <c r="V1062" i="39"/>
  <c r="S1062" i="39"/>
  <c r="K1062" i="39"/>
  <c r="T1062" i="39"/>
  <c r="U1062" i="39"/>
  <c r="K900" i="39"/>
  <c r="Q1359" i="39"/>
  <c r="R1360" i="39"/>
  <c r="L1040" i="39"/>
  <c r="M1040" i="39" s="1"/>
  <c r="N1040" i="39" s="1"/>
  <c r="O845" i="39"/>
  <c r="J845" i="39"/>
  <c r="I846" i="39"/>
  <c r="L1299" i="39"/>
  <c r="M1299" i="39" s="1"/>
  <c r="N1299" i="39" s="1"/>
  <c r="S785" i="39"/>
  <c r="S786" i="39" s="1"/>
  <c r="S787" i="39" s="1"/>
  <c r="S788" i="39" s="1"/>
  <c r="S789" i="39" s="1"/>
  <c r="S790" i="39" s="1"/>
  <c r="K785" i="39"/>
  <c r="T785" i="39"/>
  <c r="T786" i="39" s="1"/>
  <c r="T787" i="39" s="1"/>
  <c r="T788" i="39" s="1"/>
  <c r="T789" i="39" s="1"/>
  <c r="T790" i="39" s="1"/>
  <c r="I12" i="39"/>
  <c r="J11" i="39"/>
  <c r="K11" i="39" s="1"/>
  <c r="R13" i="39"/>
  <c r="Q12" i="39"/>
  <c r="O10" i="39"/>
  <c r="J10" i="39"/>
  <c r="S9" i="39"/>
  <c r="T9" i="39"/>
  <c r="K9" i="39"/>
  <c r="L8" i="39"/>
  <c r="M8" i="39" s="1"/>
  <c r="V8" i="39" s="1"/>
  <c r="V9" i="39" s="1"/>
  <c r="N1224" i="39" l="1"/>
  <c r="U1224" i="39" s="1"/>
  <c r="N2492" i="39"/>
  <c r="U2492" i="39" s="1"/>
  <c r="U2493" i="39" s="1"/>
  <c r="U2494" i="39" s="1"/>
  <c r="U2495" i="39" s="1"/>
  <c r="U2496" i="39" s="1"/>
  <c r="U2497" i="39" s="1"/>
  <c r="U2498" i="39" s="1"/>
  <c r="U2499" i="39" s="1"/>
  <c r="U2500" i="39" s="1"/>
  <c r="N1384" i="39"/>
  <c r="U1384" i="39" s="1"/>
  <c r="N2544" i="39"/>
  <c r="U2544" i="39" s="1"/>
  <c r="U2545" i="39" s="1"/>
  <c r="U2546" i="39" s="1"/>
  <c r="U2547" i="39" s="1"/>
  <c r="U2548" i="39" s="1"/>
  <c r="U2549" i="39" s="1"/>
  <c r="U2550" i="39" s="1"/>
  <c r="U2551" i="39" s="1"/>
  <c r="U2552" i="39" s="1"/>
  <c r="U2553" i="39" s="1"/>
  <c r="N2554" i="39"/>
  <c r="U2554" i="39" s="1"/>
  <c r="N2301" i="39"/>
  <c r="U2301" i="39" s="1"/>
  <c r="U2302" i="39" s="1"/>
  <c r="U2303" i="39" s="1"/>
  <c r="U2304" i="39" s="1"/>
  <c r="U2305" i="39" s="1"/>
  <c r="U2306" i="39" s="1"/>
  <c r="O846" i="39"/>
  <c r="J846" i="39"/>
  <c r="I847" i="39"/>
  <c r="L1595" i="39"/>
  <c r="M1595" i="39" s="1"/>
  <c r="N1595" i="39" s="1"/>
  <c r="R1533" i="39"/>
  <c r="Q1532" i="39"/>
  <c r="L1344" i="39"/>
  <c r="M1344" i="39" s="1"/>
  <c r="N1344" i="39" s="1"/>
  <c r="O1178" i="39"/>
  <c r="J1178" i="39"/>
  <c r="I1179" i="39"/>
  <c r="S845" i="39"/>
  <c r="K845" i="39"/>
  <c r="T845" i="39"/>
  <c r="O2402" i="39"/>
  <c r="J2402" i="39"/>
  <c r="I2403" i="39"/>
  <c r="L785" i="39"/>
  <c r="M785" i="39" s="1"/>
  <c r="V785" i="39" s="1"/>
  <c r="V786" i="39" s="1"/>
  <c r="V787" i="39" s="1"/>
  <c r="V788" i="39" s="1"/>
  <c r="V789" i="39" s="1"/>
  <c r="V790" i="39" s="1"/>
  <c r="O1692" i="39"/>
  <c r="J1692" i="39"/>
  <c r="I1693" i="39"/>
  <c r="T1084" i="39"/>
  <c r="U1084" i="39"/>
  <c r="V1084" i="39"/>
  <c r="K1084" i="39"/>
  <c r="S1084" i="39"/>
  <c r="R1440" i="39"/>
  <c r="Q1439" i="39"/>
  <c r="R716" i="39"/>
  <c r="Q715" i="39"/>
  <c r="O2594" i="39"/>
  <c r="J2594" i="39"/>
  <c r="I2595" i="39"/>
  <c r="L1464" i="39"/>
  <c r="M1464" i="39" s="1"/>
  <c r="N1464" i="39" s="1"/>
  <c r="R786" i="39"/>
  <c r="Q785" i="39"/>
  <c r="S821" i="39"/>
  <c r="S822" i="39" s="1"/>
  <c r="S823" i="39" s="1"/>
  <c r="S824" i="39" s="1"/>
  <c r="S825" i="39" s="1"/>
  <c r="S826" i="39" s="1"/>
  <c r="S827" i="39" s="1"/>
  <c r="S828" i="39" s="1"/>
  <c r="S829" i="39" s="1"/>
  <c r="S830" i="39" s="1"/>
  <c r="S831" i="39" s="1"/>
  <c r="K821" i="39"/>
  <c r="T821" i="39"/>
  <c r="T822" i="39" s="1"/>
  <c r="T823" i="39" s="1"/>
  <c r="T824" i="39" s="1"/>
  <c r="T825" i="39" s="1"/>
  <c r="T826" i="39" s="1"/>
  <c r="T827" i="39" s="1"/>
  <c r="T828" i="39" s="1"/>
  <c r="T829" i="39" s="1"/>
  <c r="T830" i="39" s="1"/>
  <c r="T831" i="39" s="1"/>
  <c r="R1659" i="39"/>
  <c r="Q1658" i="39"/>
  <c r="Q1768" i="39"/>
  <c r="R1769" i="39"/>
  <c r="R860" i="39"/>
  <c r="Q859" i="39"/>
  <c r="S1063" i="39"/>
  <c r="K1063" i="39"/>
  <c r="T1063" i="39"/>
  <c r="V1063" i="39"/>
  <c r="U1063" i="39"/>
  <c r="T2566" i="39"/>
  <c r="K2566" i="39"/>
  <c r="S2566" i="39"/>
  <c r="O1597" i="39"/>
  <c r="J1597" i="39"/>
  <c r="I1598" i="39"/>
  <c r="K1138" i="39"/>
  <c r="R2181" i="39"/>
  <c r="Q2180" i="39"/>
  <c r="Q2260" i="39"/>
  <c r="R2261" i="39"/>
  <c r="Q1938" i="39"/>
  <c r="R1939" i="39"/>
  <c r="R1397" i="39"/>
  <c r="Q1396" i="39"/>
  <c r="T617" i="39"/>
  <c r="V617" i="39"/>
  <c r="K617" i="39"/>
  <c r="S617" i="39"/>
  <c r="L1195" i="39"/>
  <c r="M1195" i="39" s="1"/>
  <c r="N1195" i="39" s="1"/>
  <c r="Q1612" i="39"/>
  <c r="R1613" i="39"/>
  <c r="L888" i="39"/>
  <c r="M888" i="39" s="1"/>
  <c r="V888" i="39" s="1"/>
  <c r="L1300" i="39"/>
  <c r="M1300" i="39" s="1"/>
  <c r="N1300" i="39" s="1"/>
  <c r="L796" i="39"/>
  <c r="M796" i="39" s="1"/>
  <c r="N796" i="39" s="1"/>
  <c r="O918" i="39"/>
  <c r="J918" i="39"/>
  <c r="U1113" i="39"/>
  <c r="S1113" i="39"/>
  <c r="K1113" i="39"/>
  <c r="V1113" i="39"/>
  <c r="T1113" i="39"/>
  <c r="R2421" i="39"/>
  <c r="Q2420" i="39"/>
  <c r="Q1852" i="39"/>
  <c r="R1853" i="39"/>
  <c r="O1263" i="39"/>
  <c r="J1263" i="39"/>
  <c r="O702" i="39"/>
  <c r="J702" i="39"/>
  <c r="I703" i="39"/>
  <c r="L987" i="39"/>
  <c r="M987" i="39" s="1"/>
  <c r="N987" i="39" s="1"/>
  <c r="O1640" i="39"/>
  <c r="J1640" i="39"/>
  <c r="I1641" i="39"/>
  <c r="T864" i="39"/>
  <c r="U864" i="39"/>
  <c r="V864" i="39"/>
  <c r="S864" i="39"/>
  <c r="K864" i="39"/>
  <c r="R596" i="39"/>
  <c r="Q595" i="39"/>
  <c r="U1301" i="39"/>
  <c r="V1301" i="39"/>
  <c r="K1301" i="39"/>
  <c r="S1301" i="39"/>
  <c r="T1301" i="39"/>
  <c r="Q2533" i="39"/>
  <c r="R2534" i="39"/>
  <c r="Q1810" i="39"/>
  <c r="R1811" i="39"/>
  <c r="O728" i="39"/>
  <c r="J728" i="39"/>
  <c r="L570" i="39"/>
  <c r="M570" i="39" s="1"/>
  <c r="V570" i="39" s="1"/>
  <c r="V571" i="39" s="1"/>
  <c r="V572" i="39" s="1"/>
  <c r="V573" i="39" s="1"/>
  <c r="V574" i="39" s="1"/>
  <c r="V575" i="39" s="1"/>
  <c r="V576" i="39" s="1"/>
  <c r="V577" i="39" s="1"/>
  <c r="V578" i="39" s="1"/>
  <c r="V579" i="39" s="1"/>
  <c r="V580" i="39" s="1"/>
  <c r="K1438" i="39"/>
  <c r="R1195" i="39"/>
  <c r="Q1194" i="39"/>
  <c r="L1709" i="39"/>
  <c r="M1709" i="39" s="1"/>
  <c r="V1709" i="39" s="1"/>
  <c r="V1710" i="39" s="1"/>
  <c r="L1560" i="39"/>
  <c r="M1560" i="39" s="1"/>
  <c r="V1560" i="39" s="1"/>
  <c r="L1665" i="39"/>
  <c r="M1665" i="39" s="1"/>
  <c r="V1665" i="39" s="1"/>
  <c r="V1666" i="39" s="1"/>
  <c r="V1667" i="39" s="1"/>
  <c r="V1668" i="39" s="1"/>
  <c r="V1669" i="39" s="1"/>
  <c r="V1670" i="39" s="1"/>
  <c r="T581" i="39"/>
  <c r="V581" i="39"/>
  <c r="S581" i="39"/>
  <c r="K581" i="39"/>
  <c r="O1414" i="39"/>
  <c r="J1414" i="39"/>
  <c r="I1415" i="39"/>
  <c r="S687" i="39"/>
  <c r="K687" i="39"/>
  <c r="T687" i="39"/>
  <c r="O1250" i="39"/>
  <c r="J1250" i="39"/>
  <c r="V770" i="39"/>
  <c r="S770" i="39"/>
  <c r="K770" i="39"/>
  <c r="T770" i="39"/>
  <c r="U770" i="39"/>
  <c r="L916" i="39"/>
  <c r="M916" i="39" s="1"/>
  <c r="N916" i="39" s="1"/>
  <c r="L1062" i="39"/>
  <c r="M1062" i="39" s="1"/>
  <c r="N1062" i="39" s="1"/>
  <c r="T2401" i="39"/>
  <c r="S2401" i="39"/>
  <c r="K2401" i="39"/>
  <c r="R942" i="39"/>
  <c r="Q941" i="39"/>
  <c r="K1710" i="39"/>
  <c r="T1710" i="39"/>
  <c r="S1710" i="39"/>
  <c r="O638" i="39"/>
  <c r="J638" i="39"/>
  <c r="O947" i="39"/>
  <c r="J947" i="39"/>
  <c r="I948" i="39"/>
  <c r="L900" i="39"/>
  <c r="M900" i="39" s="1"/>
  <c r="N900" i="39"/>
  <c r="O771" i="39"/>
  <c r="J771" i="39"/>
  <c r="I772" i="39"/>
  <c r="S1691" i="39"/>
  <c r="K1691" i="39"/>
  <c r="U1691" i="39"/>
  <c r="V1691" i="39"/>
  <c r="T1691" i="39"/>
  <c r="K637" i="39"/>
  <c r="S1561" i="39"/>
  <c r="S1562" i="39" s="1"/>
  <c r="S1563" i="39" s="1"/>
  <c r="S1564" i="39" s="1"/>
  <c r="S1565" i="39" s="1"/>
  <c r="S1566" i="39" s="1"/>
  <c r="S1567" i="39" s="1"/>
  <c r="S1568" i="39" s="1"/>
  <c r="S1569" i="39" s="1"/>
  <c r="S1570" i="39" s="1"/>
  <c r="K1561" i="39"/>
  <c r="T1561" i="39"/>
  <c r="T1562" i="39" s="1"/>
  <c r="T1563" i="39" s="1"/>
  <c r="T1564" i="39" s="1"/>
  <c r="T1565" i="39" s="1"/>
  <c r="T1566" i="39" s="1"/>
  <c r="T1567" i="39" s="1"/>
  <c r="T1568" i="39" s="1"/>
  <c r="T1569" i="39" s="1"/>
  <c r="T1570" i="39" s="1"/>
  <c r="V2593" i="39"/>
  <c r="U2593" i="39"/>
  <c r="T2593" i="39"/>
  <c r="K2593" i="39"/>
  <c r="S2593" i="39"/>
  <c r="Q2495" i="39"/>
  <c r="R2496" i="39"/>
  <c r="V946" i="39"/>
  <c r="S946" i="39"/>
  <c r="K946" i="39"/>
  <c r="T946" i="39"/>
  <c r="U946" i="39"/>
  <c r="L616" i="39"/>
  <c r="M616" i="39" s="1"/>
  <c r="N616" i="39"/>
  <c r="O1611" i="39"/>
  <c r="J1611" i="39"/>
  <c r="L716" i="39"/>
  <c r="M716" i="39" s="1"/>
  <c r="V716" i="39" s="1"/>
  <c r="V717" i="39" s="1"/>
  <c r="V718" i="39" s="1"/>
  <c r="V719" i="39" s="1"/>
  <c r="V720" i="39" s="1"/>
  <c r="V721" i="39" s="1"/>
  <c r="V722" i="39" s="1"/>
  <c r="V723" i="39" s="1"/>
  <c r="V724" i="39" s="1"/>
  <c r="V725" i="39" s="1"/>
  <c r="V726" i="39" s="1"/>
  <c r="N716" i="39"/>
  <c r="U716" i="39" s="1"/>
  <c r="U717" i="39" s="1"/>
  <c r="U718" i="39" s="1"/>
  <c r="U719" i="39" s="1"/>
  <c r="U720" i="39" s="1"/>
  <c r="U721" i="39" s="1"/>
  <c r="U722" i="39" s="1"/>
  <c r="U723" i="39" s="1"/>
  <c r="U724" i="39" s="1"/>
  <c r="U725" i="39" s="1"/>
  <c r="U726" i="39" s="1"/>
  <c r="U727" i="39" s="1"/>
  <c r="R1237" i="39"/>
  <c r="Q1236" i="39"/>
  <c r="L1505" i="39"/>
  <c r="M1505" i="39" s="1"/>
  <c r="N1505" i="39" s="1"/>
  <c r="T1596" i="39"/>
  <c r="U1596" i="39"/>
  <c r="V1596" i="39"/>
  <c r="K1596" i="39"/>
  <c r="S1596" i="39"/>
  <c r="L1261" i="39"/>
  <c r="M1261" i="39" s="1"/>
  <c r="N1261" i="39" s="1"/>
  <c r="L863" i="39"/>
  <c r="M863" i="39" s="1"/>
  <c r="N863" i="39" s="1"/>
  <c r="O1466" i="39"/>
  <c r="J1466" i="39"/>
  <c r="I1467" i="39"/>
  <c r="L2432" i="39"/>
  <c r="M2432" i="39" s="1"/>
  <c r="N2432" i="39" s="1"/>
  <c r="R2063" i="39"/>
  <c r="Q2062" i="39"/>
  <c r="O650" i="39"/>
  <c r="J650" i="39"/>
  <c r="I651" i="39"/>
  <c r="K917" i="39"/>
  <c r="L928" i="39"/>
  <c r="M928" i="39" s="1"/>
  <c r="V928" i="39" s="1"/>
  <c r="N928" i="39"/>
  <c r="U928" i="39" s="1"/>
  <c r="L2478" i="39"/>
  <c r="M2478" i="39" s="1"/>
  <c r="N2478" i="39" s="1"/>
  <c r="O798" i="39"/>
  <c r="J798" i="39"/>
  <c r="I799" i="39"/>
  <c r="N686" i="39"/>
  <c r="L686" i="39"/>
  <c r="M686" i="39" s="1"/>
  <c r="O664" i="39"/>
  <c r="J664" i="39"/>
  <c r="I665" i="39"/>
  <c r="R2027" i="39"/>
  <c r="Q2026" i="39"/>
  <c r="L2519" i="39"/>
  <c r="M2519" i="39" s="1"/>
  <c r="V2519" i="39" s="1"/>
  <c r="V2520" i="39" s="1"/>
  <c r="V2521" i="39" s="1"/>
  <c r="V2522" i="39" s="1"/>
  <c r="V2523" i="39" s="1"/>
  <c r="V2524" i="39" s="1"/>
  <c r="V2525" i="39" s="1"/>
  <c r="V2526" i="39" s="1"/>
  <c r="L1437" i="39"/>
  <c r="M1437" i="39" s="1"/>
  <c r="N1437" i="39" s="1"/>
  <c r="O966" i="39"/>
  <c r="J966" i="39"/>
  <c r="I967" i="39"/>
  <c r="R2141" i="39"/>
  <c r="Q2140" i="39"/>
  <c r="N1332" i="39"/>
  <c r="U1332" i="39" s="1"/>
  <c r="U1333" i="39" s="1"/>
  <c r="U1334" i="39" s="1"/>
  <c r="U1335" i="39" s="1"/>
  <c r="U1336" i="39" s="1"/>
  <c r="U1337" i="39" s="1"/>
  <c r="U1338" i="39" s="1"/>
  <c r="U1339" i="39" s="1"/>
  <c r="U1340" i="39" s="1"/>
  <c r="U1341" i="39" s="1"/>
  <c r="U1342" i="39" s="1"/>
  <c r="U1343" i="39" s="1"/>
  <c r="U1344" i="39" s="1"/>
  <c r="S1262" i="39"/>
  <c r="K1262" i="39"/>
  <c r="T1262" i="39"/>
  <c r="L596" i="39"/>
  <c r="M596" i="39" s="1"/>
  <c r="V596" i="39" s="1"/>
  <c r="V597" i="39" s="1"/>
  <c r="V598" i="39" s="1"/>
  <c r="V599" i="39" s="1"/>
  <c r="V600" i="39" s="1"/>
  <c r="V601" i="39" s="1"/>
  <c r="V602" i="39" s="1"/>
  <c r="V603" i="39" s="1"/>
  <c r="V604" i="39" s="1"/>
  <c r="V605" i="39" s="1"/>
  <c r="V606" i="39" s="1"/>
  <c r="K701" i="39"/>
  <c r="S1639" i="39"/>
  <c r="K1639" i="39"/>
  <c r="U1639" i="39"/>
  <c r="T1639" i="39"/>
  <c r="V1639" i="39"/>
  <c r="N580" i="39"/>
  <c r="L580" i="39"/>
  <c r="M580" i="39" s="1"/>
  <c r="L1412" i="39"/>
  <c r="M1412" i="39" s="1"/>
  <c r="N1412" i="39" s="1"/>
  <c r="T2433" i="39"/>
  <c r="T2434" i="39" s="1"/>
  <c r="T2435" i="39" s="1"/>
  <c r="T2436" i="39" s="1"/>
  <c r="T2437" i="39" s="1"/>
  <c r="T2438" i="39" s="1"/>
  <c r="T2439" i="39" s="1"/>
  <c r="S2433" i="39"/>
  <c r="S2434" i="39" s="1"/>
  <c r="S2435" i="39" s="1"/>
  <c r="S2436" i="39" s="1"/>
  <c r="S2437" i="39" s="1"/>
  <c r="S2438" i="39" s="1"/>
  <c r="S2439" i="39" s="1"/>
  <c r="K2433" i="39"/>
  <c r="L1248" i="39"/>
  <c r="M1248" i="39" s="1"/>
  <c r="N1248" i="39" s="1"/>
  <c r="S727" i="39"/>
  <c r="K727" i="39"/>
  <c r="T727" i="39"/>
  <c r="V727" i="39"/>
  <c r="N2400" i="39"/>
  <c r="L2400" i="39"/>
  <c r="M2400" i="39" s="1"/>
  <c r="O1030" i="39"/>
  <c r="J1030" i="39"/>
  <c r="L1176" i="39"/>
  <c r="M1176" i="39" s="1"/>
  <c r="N1176" i="39" s="1"/>
  <c r="O989" i="39"/>
  <c r="J989" i="39"/>
  <c r="I990" i="39"/>
  <c r="U1413" i="39"/>
  <c r="T1413" i="39"/>
  <c r="S1413" i="39"/>
  <c r="V1413" i="39"/>
  <c r="K1413" i="39"/>
  <c r="N945" i="39"/>
  <c r="L945" i="39"/>
  <c r="M945" i="39" s="1"/>
  <c r="T929" i="39"/>
  <c r="T930" i="39" s="1"/>
  <c r="T931" i="39" s="1"/>
  <c r="T932" i="39" s="1"/>
  <c r="T933" i="39" s="1"/>
  <c r="S929" i="39"/>
  <c r="S930" i="39" s="1"/>
  <c r="S931" i="39" s="1"/>
  <c r="S932" i="39" s="1"/>
  <c r="S933" i="39" s="1"/>
  <c r="K929" i="39"/>
  <c r="L2344" i="39"/>
  <c r="M2344" i="39" s="1"/>
  <c r="N2344" i="39" s="1"/>
  <c r="R814" i="39"/>
  <c r="Q813" i="39"/>
  <c r="Q2220" i="39"/>
  <c r="R2221" i="39"/>
  <c r="T1249" i="39"/>
  <c r="U1249" i="39"/>
  <c r="V1249" i="39"/>
  <c r="K1249" i="39"/>
  <c r="S1249" i="39"/>
  <c r="R1983" i="39"/>
  <c r="Q1982" i="39"/>
  <c r="R577" i="39"/>
  <c r="Q576" i="39"/>
  <c r="L2555" i="39"/>
  <c r="M2555" i="39" s="1"/>
  <c r="V2555" i="39" s="1"/>
  <c r="V2556" i="39" s="1"/>
  <c r="V2557" i="39" s="1"/>
  <c r="V2558" i="39" s="1"/>
  <c r="V2559" i="39" s="1"/>
  <c r="V2560" i="39" s="1"/>
  <c r="V2561" i="39" s="1"/>
  <c r="V2562" i="39" s="1"/>
  <c r="V2563" i="39" s="1"/>
  <c r="V2564" i="39" s="1"/>
  <c r="O902" i="39"/>
  <c r="J902" i="39"/>
  <c r="I903" i="39"/>
  <c r="O1346" i="39"/>
  <c r="J1346" i="39"/>
  <c r="I1347" i="39"/>
  <c r="L700" i="39"/>
  <c r="M700" i="39" s="1"/>
  <c r="N700" i="39" s="1"/>
  <c r="R2299" i="39"/>
  <c r="Q2298" i="39"/>
  <c r="R640" i="39"/>
  <c r="Q639" i="39"/>
  <c r="U1465" i="39"/>
  <c r="T1465" i="39"/>
  <c r="S1465" i="39"/>
  <c r="V1465" i="39"/>
  <c r="K1465" i="39"/>
  <c r="R1573" i="39"/>
  <c r="Q1572" i="39"/>
  <c r="K649" i="39"/>
  <c r="N662" i="39"/>
  <c r="L662" i="39"/>
  <c r="M662" i="39" s="1"/>
  <c r="Q1304" i="39"/>
  <c r="R1305" i="39"/>
  <c r="U797" i="39"/>
  <c r="V797" i="39"/>
  <c r="T797" i="39"/>
  <c r="S797" i="39"/>
  <c r="K797" i="39"/>
  <c r="K663" i="39"/>
  <c r="K965" i="39"/>
  <c r="O1507" i="39"/>
  <c r="J1507" i="39"/>
  <c r="I1508" i="39"/>
  <c r="L1028" i="39"/>
  <c r="M1028" i="39" s="1"/>
  <c r="N1028" i="39" s="1"/>
  <c r="O1485" i="39"/>
  <c r="J1485" i="39"/>
  <c r="I1486" i="39"/>
  <c r="O1197" i="39"/>
  <c r="J1197" i="39"/>
  <c r="I1198" i="39"/>
  <c r="N607" i="39"/>
  <c r="U607" i="39" s="1"/>
  <c r="U608" i="39" s="1"/>
  <c r="U609" i="39" s="1"/>
  <c r="U610" i="39" s="1"/>
  <c r="U611" i="39" s="1"/>
  <c r="U612" i="39" s="1"/>
  <c r="U613" i="39" s="1"/>
  <c r="U614" i="39" s="1"/>
  <c r="U615" i="39" s="1"/>
  <c r="U616" i="39" s="1"/>
  <c r="U617" i="39" s="1"/>
  <c r="R752" i="39"/>
  <c r="Q751" i="39"/>
  <c r="S1029" i="39"/>
  <c r="K1029" i="39"/>
  <c r="T1029" i="39"/>
  <c r="L1083" i="39"/>
  <c r="M1083" i="39" s="1"/>
  <c r="N1083" i="39" s="1"/>
  <c r="K988" i="39"/>
  <c r="L636" i="39"/>
  <c r="M636" i="39" s="1"/>
  <c r="N636" i="39"/>
  <c r="L832" i="39"/>
  <c r="M832" i="39" s="1"/>
  <c r="V832" i="39" s="1"/>
  <c r="V833" i="39" s="1"/>
  <c r="V834" i="39" s="1"/>
  <c r="V835" i="39" s="1"/>
  <c r="V836" i="39" s="1"/>
  <c r="V837" i="39" s="1"/>
  <c r="V838" i="39" s="1"/>
  <c r="V839" i="39" s="1"/>
  <c r="V840" i="39" s="1"/>
  <c r="V841" i="39" s="1"/>
  <c r="V842" i="39" s="1"/>
  <c r="V843" i="39" s="1"/>
  <c r="V844" i="39" s="1"/>
  <c r="V845" i="39" s="1"/>
  <c r="N832" i="39"/>
  <c r="U832" i="39" s="1"/>
  <c r="U833" i="39" s="1"/>
  <c r="U834" i="39" s="1"/>
  <c r="U835" i="39" s="1"/>
  <c r="U836" i="39" s="1"/>
  <c r="U837" i="39" s="1"/>
  <c r="U838" i="39" s="1"/>
  <c r="U839" i="39" s="1"/>
  <c r="U840" i="39" s="1"/>
  <c r="U841" i="39" s="1"/>
  <c r="U842" i="39" s="1"/>
  <c r="U843" i="39" s="1"/>
  <c r="U844" i="39" s="1"/>
  <c r="U845" i="39" s="1"/>
  <c r="Q1896" i="39"/>
  <c r="R1897" i="39"/>
  <c r="R680" i="39"/>
  <c r="Q679" i="39"/>
  <c r="L1609" i="39"/>
  <c r="M1609" i="39" s="1"/>
  <c r="N1609" i="39"/>
  <c r="O2480" i="39"/>
  <c r="J2480" i="39"/>
  <c r="I2481" i="39"/>
  <c r="L820" i="39"/>
  <c r="M820" i="39" s="1"/>
  <c r="N820" i="39" s="1"/>
  <c r="S2345" i="39"/>
  <c r="S2346" i="39" s="1"/>
  <c r="S2347" i="39" s="1"/>
  <c r="S2348" i="39" s="1"/>
  <c r="S2349" i="39" s="1"/>
  <c r="S2350" i="39" s="1"/>
  <c r="S2351" i="39" s="1"/>
  <c r="K2345" i="39"/>
  <c r="T2345" i="39"/>
  <c r="T2346" i="39" s="1"/>
  <c r="T2347" i="39" s="1"/>
  <c r="T2348" i="39" s="1"/>
  <c r="T2349" i="39" s="1"/>
  <c r="T2350" i="39" s="1"/>
  <c r="T2351" i="39" s="1"/>
  <c r="L1137" i="39"/>
  <c r="M1137" i="39" s="1"/>
  <c r="N1137" i="39" s="1"/>
  <c r="K1610" i="39"/>
  <c r="R1131" i="39"/>
  <c r="Q1130" i="39"/>
  <c r="R1361" i="39"/>
  <c r="Q1360" i="39"/>
  <c r="L2565" i="39"/>
  <c r="M2565" i="39" s="1"/>
  <c r="V2565" i="39" s="1"/>
  <c r="V2566" i="39" s="1"/>
  <c r="R1080" i="39"/>
  <c r="Q1079" i="39"/>
  <c r="S1177" i="39"/>
  <c r="K1177" i="39"/>
  <c r="T1177" i="39"/>
  <c r="O1085" i="39"/>
  <c r="J1085" i="39"/>
  <c r="I1086" i="39"/>
  <c r="L1164" i="39"/>
  <c r="M1164" i="39" s="1"/>
  <c r="V1164" i="39" s="1"/>
  <c r="V1165" i="39" s="1"/>
  <c r="V1166" i="39" s="1"/>
  <c r="V1167" i="39" s="1"/>
  <c r="V1168" i="39" s="1"/>
  <c r="V1169" i="39" s="1"/>
  <c r="V1170" i="39" s="1"/>
  <c r="V1171" i="39" s="1"/>
  <c r="V1172" i="39" s="1"/>
  <c r="V1173" i="39" s="1"/>
  <c r="V1174" i="39" s="1"/>
  <c r="V1175" i="39" s="1"/>
  <c r="V1176" i="39" s="1"/>
  <c r="V1177" i="39" s="1"/>
  <c r="J1711" i="39"/>
  <c r="O1711" i="39"/>
  <c r="I1712" i="39"/>
  <c r="L1213" i="39"/>
  <c r="M1213" i="39" s="1"/>
  <c r="V1213" i="39" s="1"/>
  <c r="V1214" i="39" s="1"/>
  <c r="V1215" i="39" s="1"/>
  <c r="V1216" i="39" s="1"/>
  <c r="V1217" i="39" s="1"/>
  <c r="V1218" i="39" s="1"/>
  <c r="V1219" i="39" s="1"/>
  <c r="V1220" i="39" s="1"/>
  <c r="V1221" i="39" s="1"/>
  <c r="V1222" i="39" s="1"/>
  <c r="V1223" i="39" s="1"/>
  <c r="L2380" i="39"/>
  <c r="M2380" i="39" s="1"/>
  <c r="N2380" i="39" s="1"/>
  <c r="R1333" i="39"/>
  <c r="Q1332" i="39"/>
  <c r="Q2099" i="39"/>
  <c r="R2100" i="39"/>
  <c r="L749" i="39"/>
  <c r="M749" i="39" s="1"/>
  <c r="N749" i="39" s="1"/>
  <c r="Q1098" i="39"/>
  <c r="R1099" i="39"/>
  <c r="S901" i="39"/>
  <c r="K901" i="39"/>
  <c r="J1064" i="39"/>
  <c r="O1064" i="39"/>
  <c r="I1065" i="39"/>
  <c r="O2567" i="39"/>
  <c r="J2567" i="39"/>
  <c r="L964" i="39"/>
  <c r="M964" i="39" s="1"/>
  <c r="N964" i="39"/>
  <c r="O1139" i="39"/>
  <c r="J1139" i="39"/>
  <c r="I1140" i="39"/>
  <c r="U1345" i="39"/>
  <c r="S1345" i="39"/>
  <c r="V1345" i="39"/>
  <c r="K1345" i="39"/>
  <c r="T1345" i="39"/>
  <c r="R904" i="39"/>
  <c r="Q903" i="39"/>
  <c r="L1638" i="39"/>
  <c r="M1638" i="39" s="1"/>
  <c r="N1638" i="39" s="1"/>
  <c r="L1483" i="39"/>
  <c r="M1483" i="39" s="1"/>
  <c r="N1483" i="39" s="1"/>
  <c r="O618" i="39"/>
  <c r="J618" i="39"/>
  <c r="I619" i="39"/>
  <c r="T2381" i="39"/>
  <c r="T2382" i="39" s="1"/>
  <c r="T2383" i="39" s="1"/>
  <c r="T2384" i="39" s="1"/>
  <c r="T2385" i="39" s="1"/>
  <c r="T2386" i="39" s="1"/>
  <c r="T2387" i="39" s="1"/>
  <c r="T2388" i="39" s="1"/>
  <c r="T2389" i="39" s="1"/>
  <c r="S2381" i="39"/>
  <c r="S2382" i="39" s="1"/>
  <c r="S2383" i="39" s="1"/>
  <c r="S2384" i="39" s="1"/>
  <c r="S2385" i="39" s="1"/>
  <c r="S2386" i="39" s="1"/>
  <c r="S2387" i="39" s="1"/>
  <c r="S2388" i="39" s="1"/>
  <c r="S2389" i="39" s="1"/>
  <c r="K2381" i="39"/>
  <c r="L1385" i="39"/>
  <c r="M1385" i="39" s="1"/>
  <c r="V1385" i="39" s="1"/>
  <c r="V1386" i="39" s="1"/>
  <c r="V1387" i="39" s="1"/>
  <c r="V1388" i="39" s="1"/>
  <c r="V1389" i="39" s="1"/>
  <c r="V1390" i="39" s="1"/>
  <c r="V1391" i="39" s="1"/>
  <c r="V1392" i="39" s="1"/>
  <c r="V1393" i="39" s="1"/>
  <c r="L2323" i="39"/>
  <c r="M2323" i="39" s="1"/>
  <c r="V2323" i="39" s="1"/>
  <c r="V2324" i="39" s="1"/>
  <c r="V2325" i="39" s="1"/>
  <c r="V2326" i="39" s="1"/>
  <c r="L1112" i="39"/>
  <c r="M1112" i="39" s="1"/>
  <c r="N1112" i="39" s="1"/>
  <c r="N1273" i="39"/>
  <c r="U1273" i="39" s="1"/>
  <c r="U1274" i="39" s="1"/>
  <c r="U1275" i="39" s="1"/>
  <c r="U1276" i="39" s="1"/>
  <c r="U1277" i="39" s="1"/>
  <c r="U1278" i="39" s="1"/>
  <c r="U1279" i="39" s="1"/>
  <c r="U1280" i="39" s="1"/>
  <c r="U1281" i="39" s="1"/>
  <c r="S750" i="39"/>
  <c r="S751" i="39" s="1"/>
  <c r="S752" i="39" s="1"/>
  <c r="S753" i="39" s="1"/>
  <c r="K750" i="39"/>
  <c r="T750" i="39"/>
  <c r="T751" i="39" s="1"/>
  <c r="T752" i="39" s="1"/>
  <c r="T753" i="39" s="1"/>
  <c r="R2380" i="39"/>
  <c r="Q2379" i="39"/>
  <c r="O1114" i="39"/>
  <c r="J1114" i="39"/>
  <c r="I1115" i="39"/>
  <c r="R1044" i="39"/>
  <c r="Q1043" i="39"/>
  <c r="N726" i="39"/>
  <c r="L726" i="39"/>
  <c r="M726" i="39" s="1"/>
  <c r="R2459" i="39"/>
  <c r="Q2458" i="39"/>
  <c r="R1165" i="39"/>
  <c r="Q1164" i="39"/>
  <c r="K1506" i="39"/>
  <c r="N2518" i="39"/>
  <c r="U2518" i="39" s="1"/>
  <c r="O865" i="39"/>
  <c r="J865" i="39"/>
  <c r="I866" i="39"/>
  <c r="K1484" i="39"/>
  <c r="L676" i="39"/>
  <c r="M676" i="39" s="1"/>
  <c r="V676" i="39" s="1"/>
  <c r="V677" i="39" s="1"/>
  <c r="V678" i="39" s="1"/>
  <c r="V679" i="39" s="1"/>
  <c r="V680" i="39" s="1"/>
  <c r="V681" i="39" s="1"/>
  <c r="V682" i="39" s="1"/>
  <c r="V683" i="39" s="1"/>
  <c r="V684" i="39" s="1"/>
  <c r="V685" i="39" s="1"/>
  <c r="V686" i="39" s="1"/>
  <c r="V687" i="39" s="1"/>
  <c r="K1196" i="39"/>
  <c r="K889" i="39"/>
  <c r="T889" i="39"/>
  <c r="T890" i="39" s="1"/>
  <c r="T891" i="39" s="1"/>
  <c r="T892" i="39" s="1"/>
  <c r="T893" i="39" s="1"/>
  <c r="T894" i="39" s="1"/>
  <c r="T895" i="39" s="1"/>
  <c r="T896" i="39" s="1"/>
  <c r="T897" i="39" s="1"/>
  <c r="T898" i="39" s="1"/>
  <c r="T899" i="39" s="1"/>
  <c r="T900" i="39" s="1"/>
  <c r="T901" i="39" s="1"/>
  <c r="S889" i="39"/>
  <c r="S890" i="39" s="1"/>
  <c r="S891" i="39" s="1"/>
  <c r="S892" i="39" s="1"/>
  <c r="S893" i="39" s="1"/>
  <c r="S894" i="39" s="1"/>
  <c r="S895" i="39" s="1"/>
  <c r="S896" i="39" s="1"/>
  <c r="S897" i="39" s="1"/>
  <c r="S898" i="39" s="1"/>
  <c r="S899" i="39" s="1"/>
  <c r="S900" i="39" s="1"/>
  <c r="O1302" i="39"/>
  <c r="J1302" i="39"/>
  <c r="I1303" i="39"/>
  <c r="Q2340" i="39"/>
  <c r="R2341" i="39"/>
  <c r="L844" i="39"/>
  <c r="M844" i="39" s="1"/>
  <c r="N844" i="39"/>
  <c r="O1439" i="39"/>
  <c r="J1439" i="39"/>
  <c r="I1440" i="39"/>
  <c r="L1016" i="39"/>
  <c r="M1016" i="39" s="1"/>
  <c r="V1016" i="39" s="1"/>
  <c r="V1017" i="39" s="1"/>
  <c r="V1018" i="39" s="1"/>
  <c r="V1019" i="39" s="1"/>
  <c r="V1020" i="39" s="1"/>
  <c r="V1021" i="39" s="1"/>
  <c r="V1022" i="39" s="1"/>
  <c r="V1023" i="39" s="1"/>
  <c r="V1024" i="39" s="1"/>
  <c r="V1025" i="39" s="1"/>
  <c r="V1026" i="39" s="1"/>
  <c r="V1027" i="39" s="1"/>
  <c r="V1028" i="39" s="1"/>
  <c r="N769" i="39"/>
  <c r="L769" i="39"/>
  <c r="M769" i="39" s="1"/>
  <c r="L1690" i="39"/>
  <c r="M1690" i="39" s="1"/>
  <c r="N1690" i="39" s="1"/>
  <c r="N1320" i="39"/>
  <c r="U1320" i="39" s="1"/>
  <c r="U1321" i="39" s="1"/>
  <c r="U1322" i="39" s="1"/>
  <c r="U1323" i="39" s="1"/>
  <c r="U1324" i="39" s="1"/>
  <c r="U1325" i="39" s="1"/>
  <c r="U1326" i="39" s="1"/>
  <c r="U1327" i="39" s="1"/>
  <c r="U1328" i="39" s="1"/>
  <c r="U1329" i="39" s="1"/>
  <c r="U1330" i="39" s="1"/>
  <c r="U1331" i="39" s="1"/>
  <c r="L2592" i="39"/>
  <c r="M2592" i="39" s="1"/>
  <c r="N2592" i="39" s="1"/>
  <c r="O582" i="39"/>
  <c r="J582" i="39"/>
  <c r="I583" i="39"/>
  <c r="R1727" i="39"/>
  <c r="Q1726" i="39"/>
  <c r="R1277" i="39"/>
  <c r="Q1276" i="39"/>
  <c r="L2390" i="39"/>
  <c r="M2390" i="39" s="1"/>
  <c r="V2390" i="39" s="1"/>
  <c r="V2391" i="39" s="1"/>
  <c r="V2392" i="39" s="1"/>
  <c r="V2393" i="39" s="1"/>
  <c r="V2394" i="39" s="1"/>
  <c r="V2395" i="39" s="1"/>
  <c r="V2396" i="39" s="1"/>
  <c r="V2397" i="39" s="1"/>
  <c r="V2398" i="39" s="1"/>
  <c r="V2399" i="39" s="1"/>
  <c r="V2400" i="39" s="1"/>
  <c r="V2401" i="39" s="1"/>
  <c r="L1225" i="39"/>
  <c r="M1225" i="39" s="1"/>
  <c r="V1225" i="39" s="1"/>
  <c r="V1226" i="39" s="1"/>
  <c r="V1227" i="39" s="1"/>
  <c r="V1228" i="39" s="1"/>
  <c r="V1229" i="39" s="1"/>
  <c r="V1230" i="39" s="1"/>
  <c r="V1231" i="39" s="1"/>
  <c r="V1232" i="39" s="1"/>
  <c r="V1233" i="39" s="1"/>
  <c r="V1234" i="39" s="1"/>
  <c r="R984" i="39"/>
  <c r="Q983" i="39"/>
  <c r="T2479" i="39"/>
  <c r="V2479" i="39"/>
  <c r="U2479" i="39"/>
  <c r="K2479" i="39"/>
  <c r="S2479" i="39"/>
  <c r="L1041" i="39"/>
  <c r="M1041" i="39" s="1"/>
  <c r="V1041" i="39" s="1"/>
  <c r="V1042" i="39" s="1"/>
  <c r="V1043" i="39" s="1"/>
  <c r="V1044" i="39" s="1"/>
  <c r="V1045" i="39" s="1"/>
  <c r="V1046" i="39" s="1"/>
  <c r="V1047" i="39" s="1"/>
  <c r="V1048" i="39" s="1"/>
  <c r="V1049" i="39" s="1"/>
  <c r="V1050" i="39" s="1"/>
  <c r="O688" i="39"/>
  <c r="J688" i="39"/>
  <c r="Q1704" i="39"/>
  <c r="R1705" i="39"/>
  <c r="L648" i="39"/>
  <c r="M648" i="39" s="1"/>
  <c r="N648" i="39"/>
  <c r="R1484" i="39"/>
  <c r="Q1483" i="39"/>
  <c r="R2569" i="39"/>
  <c r="Q2568" i="39"/>
  <c r="R14" i="39"/>
  <c r="Q13" i="39"/>
  <c r="L11" i="39"/>
  <c r="M11" i="39" s="1"/>
  <c r="N11" i="39" s="1"/>
  <c r="J12" i="39"/>
  <c r="K12" i="39" s="1"/>
  <c r="L12" i="39" s="1"/>
  <c r="M12" i="39" s="1"/>
  <c r="N12" i="39" s="1"/>
  <c r="I13" i="39"/>
  <c r="T10" i="39"/>
  <c r="T11" i="39" s="1"/>
  <c r="T12" i="39" s="1"/>
  <c r="K10" i="39"/>
  <c r="S10" i="39"/>
  <c r="S11" i="39" s="1"/>
  <c r="S12" i="39" s="1"/>
  <c r="L9" i="39"/>
  <c r="M9" i="39" s="1"/>
  <c r="N9" i="39" s="1"/>
  <c r="N8" i="39"/>
  <c r="U8" i="39" s="1"/>
  <c r="U9" i="39" s="1"/>
  <c r="N2323" i="39" l="1"/>
  <c r="U2323" i="39" s="1"/>
  <c r="U2324" i="39" s="1"/>
  <c r="U2325" i="39" s="1"/>
  <c r="U2326" i="39" s="1"/>
  <c r="N1709" i="39"/>
  <c r="U1709" i="39" s="1"/>
  <c r="U1710" i="39" s="1"/>
  <c r="N2555" i="39"/>
  <c r="U2555" i="39" s="1"/>
  <c r="U2556" i="39" s="1"/>
  <c r="U2557" i="39" s="1"/>
  <c r="U2558" i="39" s="1"/>
  <c r="U2559" i="39" s="1"/>
  <c r="U2560" i="39" s="1"/>
  <c r="U2561" i="39" s="1"/>
  <c r="U2562" i="39" s="1"/>
  <c r="U2563" i="39" s="1"/>
  <c r="U2564" i="39" s="1"/>
  <c r="N1665" i="39"/>
  <c r="U1665" i="39" s="1"/>
  <c r="U1666" i="39" s="1"/>
  <c r="U1667" i="39" s="1"/>
  <c r="U1668" i="39" s="1"/>
  <c r="U1669" i="39" s="1"/>
  <c r="U1670" i="39" s="1"/>
  <c r="N1213" i="39"/>
  <c r="U1213" i="39" s="1"/>
  <c r="U1214" i="39" s="1"/>
  <c r="U1215" i="39" s="1"/>
  <c r="U1216" i="39" s="1"/>
  <c r="U1217" i="39" s="1"/>
  <c r="U1218" i="39" s="1"/>
  <c r="U1219" i="39" s="1"/>
  <c r="U1220" i="39" s="1"/>
  <c r="U1221" i="39" s="1"/>
  <c r="U1222" i="39" s="1"/>
  <c r="U1223" i="39" s="1"/>
  <c r="O1303" i="39"/>
  <c r="J1303" i="39"/>
  <c r="I1304" i="39"/>
  <c r="T688" i="39"/>
  <c r="T689" i="39" s="1"/>
  <c r="T690" i="39" s="1"/>
  <c r="T691" i="39" s="1"/>
  <c r="T692" i="39" s="1"/>
  <c r="T693" i="39" s="1"/>
  <c r="T694" i="39" s="1"/>
  <c r="T695" i="39" s="1"/>
  <c r="T696" i="39" s="1"/>
  <c r="T697" i="39" s="1"/>
  <c r="T698" i="39" s="1"/>
  <c r="T699" i="39" s="1"/>
  <c r="T700" i="39" s="1"/>
  <c r="T701" i="39" s="1"/>
  <c r="S688" i="39"/>
  <c r="S689" i="39" s="1"/>
  <c r="S690" i="39" s="1"/>
  <c r="S691" i="39" s="1"/>
  <c r="S692" i="39" s="1"/>
  <c r="S693" i="39" s="1"/>
  <c r="S694" i="39" s="1"/>
  <c r="S695" i="39" s="1"/>
  <c r="S696" i="39" s="1"/>
  <c r="S697" i="39" s="1"/>
  <c r="S698" i="39" s="1"/>
  <c r="S699" i="39" s="1"/>
  <c r="S700" i="39" s="1"/>
  <c r="S701" i="39" s="1"/>
  <c r="K688" i="39"/>
  <c r="R1166" i="39"/>
  <c r="Q1165" i="39"/>
  <c r="V1114" i="39"/>
  <c r="T1114" i="39"/>
  <c r="S1114" i="39"/>
  <c r="K1114" i="39"/>
  <c r="U1114" i="39"/>
  <c r="K1139" i="39"/>
  <c r="S2567" i="39"/>
  <c r="S2568" i="39" s="1"/>
  <c r="S2569" i="39" s="1"/>
  <c r="S2570" i="39" s="1"/>
  <c r="S2571" i="39" s="1"/>
  <c r="S2572" i="39" s="1"/>
  <c r="K2567" i="39"/>
  <c r="T2567" i="39"/>
  <c r="T2568" i="39" s="1"/>
  <c r="T2569" i="39" s="1"/>
  <c r="T2570" i="39" s="1"/>
  <c r="T2571" i="39" s="1"/>
  <c r="T2572" i="39" s="1"/>
  <c r="T1064" i="39"/>
  <c r="S1064" i="39"/>
  <c r="K1064" i="39"/>
  <c r="U1711" i="39"/>
  <c r="S1711" i="39"/>
  <c r="K1711" i="39"/>
  <c r="V1711" i="39"/>
  <c r="T1711" i="39"/>
  <c r="S1085" i="39"/>
  <c r="K1085" i="39"/>
  <c r="T1085" i="39"/>
  <c r="L1177" i="39"/>
  <c r="M1177" i="39" s="1"/>
  <c r="N1177" i="39" s="1"/>
  <c r="R1081" i="39"/>
  <c r="Q1080" i="39"/>
  <c r="R1362" i="39"/>
  <c r="Q1361" i="39"/>
  <c r="L1610" i="39"/>
  <c r="M1610" i="39" s="1"/>
  <c r="N1610" i="39" s="1"/>
  <c r="L2345" i="39"/>
  <c r="M2345" i="39" s="1"/>
  <c r="V2345" i="39" s="1"/>
  <c r="V2346" i="39" s="1"/>
  <c r="V2347" i="39" s="1"/>
  <c r="V2348" i="39" s="1"/>
  <c r="V2349" i="39" s="1"/>
  <c r="V2350" i="39" s="1"/>
  <c r="V2351" i="39" s="1"/>
  <c r="R1898" i="39"/>
  <c r="Q1897" i="39"/>
  <c r="O1486" i="39"/>
  <c r="J1486" i="39"/>
  <c r="I1487" i="39"/>
  <c r="N663" i="39"/>
  <c r="L663" i="39"/>
  <c r="M663" i="39" s="1"/>
  <c r="L649" i="39"/>
  <c r="M649" i="39" s="1"/>
  <c r="N649" i="39" s="1"/>
  <c r="R641" i="39"/>
  <c r="Q640" i="39"/>
  <c r="O903" i="39"/>
  <c r="J903" i="39"/>
  <c r="I904" i="39"/>
  <c r="R1984" i="39"/>
  <c r="Q1983" i="39"/>
  <c r="L929" i="39"/>
  <c r="M929" i="39" s="1"/>
  <c r="V929" i="39" s="1"/>
  <c r="V930" i="39" s="1"/>
  <c r="V931" i="39" s="1"/>
  <c r="V932" i="39" s="1"/>
  <c r="V933" i="39" s="1"/>
  <c r="O990" i="39"/>
  <c r="J990" i="39"/>
  <c r="I991" i="39"/>
  <c r="L727" i="39"/>
  <c r="M727" i="39" s="1"/>
  <c r="N727" i="39" s="1"/>
  <c r="L1639" i="39"/>
  <c r="M1639" i="39" s="1"/>
  <c r="N1639" i="39" s="1"/>
  <c r="R2142" i="39"/>
  <c r="Q2141" i="39"/>
  <c r="V798" i="39"/>
  <c r="S798" i="39"/>
  <c r="K798" i="39"/>
  <c r="T798" i="39"/>
  <c r="U798" i="39"/>
  <c r="K650" i="39"/>
  <c r="S1611" i="39"/>
  <c r="S1612" i="39" s="1"/>
  <c r="S1613" i="39" s="1"/>
  <c r="S1614" i="39" s="1"/>
  <c r="S1615" i="39" s="1"/>
  <c r="S1616" i="39" s="1"/>
  <c r="S1617" i="39" s="1"/>
  <c r="S1618" i="39" s="1"/>
  <c r="S1619" i="39" s="1"/>
  <c r="K1611" i="39"/>
  <c r="T1611" i="39"/>
  <c r="T1612" i="39" s="1"/>
  <c r="T1613" i="39" s="1"/>
  <c r="T1614" i="39" s="1"/>
  <c r="T1615" i="39" s="1"/>
  <c r="T1616" i="39" s="1"/>
  <c r="T1617" i="39" s="1"/>
  <c r="T1618" i="39" s="1"/>
  <c r="T1619" i="39" s="1"/>
  <c r="L2593" i="39"/>
  <c r="M2593" i="39" s="1"/>
  <c r="N2593" i="39" s="1"/>
  <c r="S771" i="39"/>
  <c r="K771" i="39"/>
  <c r="T771" i="39"/>
  <c r="V771" i="39"/>
  <c r="U771" i="39"/>
  <c r="O948" i="39"/>
  <c r="J948" i="39"/>
  <c r="I949" i="39"/>
  <c r="Q1195" i="39"/>
  <c r="R1196" i="39"/>
  <c r="T728" i="39"/>
  <c r="T729" i="39" s="1"/>
  <c r="T730" i="39" s="1"/>
  <c r="T731" i="39" s="1"/>
  <c r="T732" i="39" s="1"/>
  <c r="T733" i="39" s="1"/>
  <c r="T734" i="39" s="1"/>
  <c r="T735" i="39" s="1"/>
  <c r="T736" i="39" s="1"/>
  <c r="S728" i="39"/>
  <c r="S729" i="39" s="1"/>
  <c r="S730" i="39" s="1"/>
  <c r="S731" i="39" s="1"/>
  <c r="S732" i="39" s="1"/>
  <c r="S733" i="39" s="1"/>
  <c r="S734" i="39" s="1"/>
  <c r="S735" i="39" s="1"/>
  <c r="S736" i="39" s="1"/>
  <c r="K728" i="39"/>
  <c r="R2535" i="39"/>
  <c r="Q2534" i="39"/>
  <c r="L1301" i="39"/>
  <c r="M1301" i="39" s="1"/>
  <c r="N1301" i="39" s="1"/>
  <c r="R597" i="39"/>
  <c r="Q596" i="39"/>
  <c r="S702" i="39"/>
  <c r="K702" i="39"/>
  <c r="T702" i="39"/>
  <c r="R1854" i="39"/>
  <c r="Q1853" i="39"/>
  <c r="R1940" i="39"/>
  <c r="Q1939" i="39"/>
  <c r="T1597" i="39"/>
  <c r="S1597" i="39"/>
  <c r="K1597" i="39"/>
  <c r="R787" i="39"/>
  <c r="Q786" i="39"/>
  <c r="S2594" i="39"/>
  <c r="K2594" i="39"/>
  <c r="V2594" i="39"/>
  <c r="U2594" i="39"/>
  <c r="T2594" i="39"/>
  <c r="T1692" i="39"/>
  <c r="S1692" i="39"/>
  <c r="K1692" i="39"/>
  <c r="O2403" i="39"/>
  <c r="J2403" i="39"/>
  <c r="I2404" i="39"/>
  <c r="N845" i="39"/>
  <c r="L845" i="39"/>
  <c r="M845" i="39" s="1"/>
  <c r="O1179" i="39"/>
  <c r="J1179" i="39"/>
  <c r="I1180" i="39"/>
  <c r="R1706" i="39"/>
  <c r="Q1705" i="39"/>
  <c r="L1484" i="39"/>
  <c r="M1484" i="39" s="1"/>
  <c r="N1484" i="39" s="1"/>
  <c r="R1278" i="39"/>
  <c r="Q1277" i="39"/>
  <c r="V582" i="39"/>
  <c r="S582" i="39"/>
  <c r="K582" i="39"/>
  <c r="T582" i="39"/>
  <c r="K1439" i="39"/>
  <c r="R2342" i="39"/>
  <c r="Q2341" i="39"/>
  <c r="Q2569" i="39"/>
  <c r="R2570" i="39"/>
  <c r="L2479" i="39"/>
  <c r="M2479" i="39" s="1"/>
  <c r="N2479" i="39" s="1"/>
  <c r="N2390" i="39"/>
  <c r="U2390" i="39" s="1"/>
  <c r="U2391" i="39" s="1"/>
  <c r="U2392" i="39" s="1"/>
  <c r="U2393" i="39" s="1"/>
  <c r="U2394" i="39" s="1"/>
  <c r="U2395" i="39" s="1"/>
  <c r="U2396" i="39" s="1"/>
  <c r="U2397" i="39" s="1"/>
  <c r="U2398" i="39" s="1"/>
  <c r="U2399" i="39" s="1"/>
  <c r="U2400" i="39" s="1"/>
  <c r="U2401" i="39" s="1"/>
  <c r="U2402" i="39" s="1"/>
  <c r="N1016" i="39"/>
  <c r="U1016" i="39" s="1"/>
  <c r="U1017" i="39" s="1"/>
  <c r="U1018" i="39" s="1"/>
  <c r="U1019" i="39" s="1"/>
  <c r="U1020" i="39" s="1"/>
  <c r="U1021" i="39" s="1"/>
  <c r="U1022" i="39" s="1"/>
  <c r="U1023" i="39" s="1"/>
  <c r="U1024" i="39" s="1"/>
  <c r="U1025" i="39" s="1"/>
  <c r="U1026" i="39" s="1"/>
  <c r="U1027" i="39" s="1"/>
  <c r="U1028" i="39" s="1"/>
  <c r="L1196" i="39"/>
  <c r="M1196" i="39" s="1"/>
  <c r="N1196" i="39" s="1"/>
  <c r="O619" i="39"/>
  <c r="J619" i="39"/>
  <c r="I620" i="39"/>
  <c r="R905" i="39"/>
  <c r="Q904" i="39"/>
  <c r="N901" i="39"/>
  <c r="L901" i="39"/>
  <c r="M901" i="39" s="1"/>
  <c r="R1334" i="39"/>
  <c r="Q1333" i="39"/>
  <c r="N1164" i="39"/>
  <c r="U1164" i="39" s="1"/>
  <c r="U1165" i="39" s="1"/>
  <c r="U1166" i="39" s="1"/>
  <c r="U1167" i="39" s="1"/>
  <c r="U1168" i="39" s="1"/>
  <c r="U1169" i="39" s="1"/>
  <c r="U1170" i="39" s="1"/>
  <c r="U1171" i="39" s="1"/>
  <c r="U1172" i="39" s="1"/>
  <c r="U1173" i="39" s="1"/>
  <c r="U1174" i="39" s="1"/>
  <c r="U1175" i="39" s="1"/>
  <c r="U1176" i="39" s="1"/>
  <c r="U1177" i="39" s="1"/>
  <c r="N2565" i="39"/>
  <c r="U2565" i="39" s="1"/>
  <c r="U2566" i="39" s="1"/>
  <c r="O2481" i="39"/>
  <c r="J2481" i="39"/>
  <c r="I2482" i="39"/>
  <c r="O1198" i="39"/>
  <c r="J1198" i="39"/>
  <c r="I1199" i="39"/>
  <c r="K1485" i="39"/>
  <c r="O1508" i="39"/>
  <c r="J1508" i="39"/>
  <c r="I1509" i="39"/>
  <c r="R1574" i="39"/>
  <c r="Q1573" i="39"/>
  <c r="O1347" i="39"/>
  <c r="J1347" i="39"/>
  <c r="I1348" i="39"/>
  <c r="S902" i="39"/>
  <c r="K902" i="39"/>
  <c r="T902" i="39"/>
  <c r="R815" i="39"/>
  <c r="Q814" i="39"/>
  <c r="K989" i="39"/>
  <c r="S1030" i="39"/>
  <c r="S1031" i="39" s="1"/>
  <c r="S1032" i="39" s="1"/>
  <c r="S1033" i="39" s="1"/>
  <c r="S1034" i="39" s="1"/>
  <c r="S1035" i="39" s="1"/>
  <c r="S1036" i="39" s="1"/>
  <c r="S1037" i="39" s="1"/>
  <c r="S1038" i="39" s="1"/>
  <c r="S1039" i="39" s="1"/>
  <c r="S1040" i="39" s="1"/>
  <c r="K1030" i="39"/>
  <c r="T1030" i="39"/>
  <c r="T1031" i="39" s="1"/>
  <c r="T1032" i="39" s="1"/>
  <c r="T1033" i="39" s="1"/>
  <c r="T1034" i="39" s="1"/>
  <c r="T1035" i="39" s="1"/>
  <c r="T1036" i="39" s="1"/>
  <c r="T1037" i="39" s="1"/>
  <c r="T1038" i="39" s="1"/>
  <c r="T1039" i="39" s="1"/>
  <c r="T1040" i="39" s="1"/>
  <c r="L2433" i="39"/>
  <c r="M2433" i="39" s="1"/>
  <c r="V2433" i="39" s="1"/>
  <c r="V2434" i="39" s="1"/>
  <c r="V2435" i="39" s="1"/>
  <c r="V2436" i="39" s="1"/>
  <c r="V2437" i="39" s="1"/>
  <c r="V2438" i="39" s="1"/>
  <c r="V2439" i="39" s="1"/>
  <c r="O967" i="39"/>
  <c r="J967" i="39"/>
  <c r="I968" i="39"/>
  <c r="R2028" i="39"/>
  <c r="Q2027" i="39"/>
  <c r="R1238" i="39"/>
  <c r="Q1237" i="39"/>
  <c r="R2497" i="39"/>
  <c r="Q2496" i="39"/>
  <c r="L1561" i="39"/>
  <c r="M1561" i="39" s="1"/>
  <c r="V1561" i="39" s="1"/>
  <c r="V1562" i="39" s="1"/>
  <c r="V1563" i="39" s="1"/>
  <c r="V1564" i="39" s="1"/>
  <c r="V1565" i="39" s="1"/>
  <c r="V1566" i="39" s="1"/>
  <c r="V1567" i="39" s="1"/>
  <c r="V1568" i="39" s="1"/>
  <c r="V1569" i="39" s="1"/>
  <c r="V1570" i="39" s="1"/>
  <c r="L637" i="39"/>
  <c r="M637" i="39" s="1"/>
  <c r="N637" i="39" s="1"/>
  <c r="L1691" i="39"/>
  <c r="M1691" i="39" s="1"/>
  <c r="N1691" i="39" s="1"/>
  <c r="S947" i="39"/>
  <c r="K947" i="39"/>
  <c r="T947" i="39"/>
  <c r="V947" i="39"/>
  <c r="U947" i="39"/>
  <c r="O1415" i="39"/>
  <c r="J1415" i="39"/>
  <c r="I1416" i="39"/>
  <c r="L581" i="39"/>
  <c r="M581" i="39" s="1"/>
  <c r="N581" i="39" s="1"/>
  <c r="L864" i="39"/>
  <c r="M864" i="39" s="1"/>
  <c r="N864" i="39"/>
  <c r="S918" i="39"/>
  <c r="S919" i="39" s="1"/>
  <c r="S920" i="39" s="1"/>
  <c r="S921" i="39" s="1"/>
  <c r="S922" i="39" s="1"/>
  <c r="S923" i="39" s="1"/>
  <c r="S924" i="39" s="1"/>
  <c r="S925" i="39" s="1"/>
  <c r="S926" i="39" s="1"/>
  <c r="S927" i="39" s="1"/>
  <c r="K918" i="39"/>
  <c r="T918" i="39"/>
  <c r="T919" i="39" s="1"/>
  <c r="T920" i="39" s="1"/>
  <c r="T921" i="39" s="1"/>
  <c r="T922" i="39" s="1"/>
  <c r="T923" i="39" s="1"/>
  <c r="T924" i="39" s="1"/>
  <c r="T925" i="39" s="1"/>
  <c r="T926" i="39" s="1"/>
  <c r="T927" i="39" s="1"/>
  <c r="R1614" i="39"/>
  <c r="Q1613" i="39"/>
  <c r="R2182" i="39"/>
  <c r="Q2181" i="39"/>
  <c r="R861" i="39"/>
  <c r="Q860" i="39"/>
  <c r="R1660" i="39"/>
  <c r="Q1659" i="39"/>
  <c r="R1441" i="39"/>
  <c r="Q1440" i="39"/>
  <c r="T2402" i="39"/>
  <c r="S2402" i="39"/>
  <c r="K2402" i="39"/>
  <c r="V2402" i="39"/>
  <c r="V1178" i="39"/>
  <c r="T1178" i="39"/>
  <c r="S1178" i="39"/>
  <c r="K1178" i="39"/>
  <c r="U1178" i="39"/>
  <c r="O847" i="39"/>
  <c r="J847" i="39"/>
  <c r="O866" i="39"/>
  <c r="J866" i="39"/>
  <c r="I867" i="39"/>
  <c r="R2460" i="39"/>
  <c r="Q2459" i="39"/>
  <c r="R1045" i="39"/>
  <c r="Q1044" i="39"/>
  <c r="L750" i="39"/>
  <c r="M750" i="39" s="1"/>
  <c r="V750" i="39" s="1"/>
  <c r="V751" i="39" s="1"/>
  <c r="V752" i="39" s="1"/>
  <c r="V753" i="39" s="1"/>
  <c r="L2381" i="39"/>
  <c r="M2381" i="39" s="1"/>
  <c r="V2381" i="39" s="1"/>
  <c r="V2382" i="39" s="1"/>
  <c r="V2383" i="39" s="1"/>
  <c r="V2384" i="39" s="1"/>
  <c r="V2385" i="39" s="1"/>
  <c r="V2386" i="39" s="1"/>
  <c r="V2387" i="39" s="1"/>
  <c r="V2388" i="39" s="1"/>
  <c r="V2389" i="39" s="1"/>
  <c r="O1065" i="39"/>
  <c r="J1065" i="39"/>
  <c r="R1100" i="39"/>
  <c r="Q1099" i="39"/>
  <c r="R2101" i="39"/>
  <c r="Q2100" i="39"/>
  <c r="O1712" i="39"/>
  <c r="J1712" i="39"/>
  <c r="I1713" i="39"/>
  <c r="R1132" i="39"/>
  <c r="Q1131" i="39"/>
  <c r="U2480" i="39"/>
  <c r="S2480" i="39"/>
  <c r="K2480" i="39"/>
  <c r="V2480" i="39"/>
  <c r="T2480" i="39"/>
  <c r="L1029" i="39"/>
  <c r="M1029" i="39" s="1"/>
  <c r="V1029" i="39" s="1"/>
  <c r="K1197" i="39"/>
  <c r="K1507" i="39"/>
  <c r="L965" i="39"/>
  <c r="M965" i="39" s="1"/>
  <c r="N965" i="39" s="1"/>
  <c r="N797" i="39"/>
  <c r="L797" i="39"/>
  <c r="M797" i="39" s="1"/>
  <c r="L1465" i="39"/>
  <c r="M1465" i="39" s="1"/>
  <c r="N1465" i="39" s="1"/>
  <c r="R2300" i="39"/>
  <c r="Q2299" i="39"/>
  <c r="V1346" i="39"/>
  <c r="T1346" i="39"/>
  <c r="U1346" i="39"/>
  <c r="K1346" i="39"/>
  <c r="S1346" i="39"/>
  <c r="R578" i="39"/>
  <c r="Q577" i="39"/>
  <c r="L1249" i="39"/>
  <c r="M1249" i="39" s="1"/>
  <c r="N1249" i="39" s="1"/>
  <c r="R2222" i="39"/>
  <c r="Q2221" i="39"/>
  <c r="L701" i="39"/>
  <c r="M701" i="39" s="1"/>
  <c r="N701" i="39" s="1"/>
  <c r="L1262" i="39"/>
  <c r="M1262" i="39" s="1"/>
  <c r="V1262" i="39" s="1"/>
  <c r="K966" i="39"/>
  <c r="O665" i="39"/>
  <c r="J665" i="39"/>
  <c r="N917" i="39"/>
  <c r="L917" i="39"/>
  <c r="M917" i="39" s="1"/>
  <c r="O1467" i="39"/>
  <c r="J1467" i="39"/>
  <c r="I1468" i="39"/>
  <c r="L1596" i="39"/>
  <c r="M1596" i="39" s="1"/>
  <c r="N1596" i="39" s="1"/>
  <c r="L946" i="39"/>
  <c r="M946" i="39" s="1"/>
  <c r="N946" i="39" s="1"/>
  <c r="L2401" i="39"/>
  <c r="M2401" i="39" s="1"/>
  <c r="N2401" i="39" s="1"/>
  <c r="S1250" i="39"/>
  <c r="S1251" i="39" s="1"/>
  <c r="S1252" i="39" s="1"/>
  <c r="S1253" i="39" s="1"/>
  <c r="S1254" i="39" s="1"/>
  <c r="S1255" i="39" s="1"/>
  <c r="S1256" i="39" s="1"/>
  <c r="S1257" i="39" s="1"/>
  <c r="S1258" i="39" s="1"/>
  <c r="S1259" i="39" s="1"/>
  <c r="S1260" i="39" s="1"/>
  <c r="S1261" i="39" s="1"/>
  <c r="K1250" i="39"/>
  <c r="T1250" i="39"/>
  <c r="T1251" i="39" s="1"/>
  <c r="T1252" i="39" s="1"/>
  <c r="T1253" i="39" s="1"/>
  <c r="T1254" i="39" s="1"/>
  <c r="T1255" i="39" s="1"/>
  <c r="T1256" i="39" s="1"/>
  <c r="T1257" i="39" s="1"/>
  <c r="T1258" i="39" s="1"/>
  <c r="T1259" i="39" s="1"/>
  <c r="T1260" i="39" s="1"/>
  <c r="T1261" i="39" s="1"/>
  <c r="V1414" i="39"/>
  <c r="T1414" i="39"/>
  <c r="U1414" i="39"/>
  <c r="K1414" i="39"/>
  <c r="S1414" i="39"/>
  <c r="N570" i="39"/>
  <c r="U570" i="39" s="1"/>
  <c r="U571" i="39" s="1"/>
  <c r="U572" i="39" s="1"/>
  <c r="U573" i="39" s="1"/>
  <c r="U574" i="39" s="1"/>
  <c r="U575" i="39" s="1"/>
  <c r="U576" i="39" s="1"/>
  <c r="U577" i="39" s="1"/>
  <c r="U578" i="39" s="1"/>
  <c r="U579" i="39" s="1"/>
  <c r="U580" i="39" s="1"/>
  <c r="U581" i="39" s="1"/>
  <c r="U582" i="39" s="1"/>
  <c r="R1812" i="39"/>
  <c r="Q1811" i="39"/>
  <c r="O1641" i="39"/>
  <c r="J1641" i="39"/>
  <c r="I1642" i="39"/>
  <c r="S1263" i="39"/>
  <c r="S1264" i="39" s="1"/>
  <c r="S1265" i="39" s="1"/>
  <c r="S1266" i="39" s="1"/>
  <c r="S1267" i="39" s="1"/>
  <c r="S1268" i="39" s="1"/>
  <c r="S1269" i="39" s="1"/>
  <c r="S1270" i="39" s="1"/>
  <c r="S1271" i="39" s="1"/>
  <c r="S1272" i="39" s="1"/>
  <c r="K1263" i="39"/>
  <c r="T1263" i="39"/>
  <c r="T1264" i="39" s="1"/>
  <c r="T1265" i="39" s="1"/>
  <c r="T1266" i="39" s="1"/>
  <c r="T1267" i="39" s="1"/>
  <c r="T1268" i="39" s="1"/>
  <c r="T1269" i="39" s="1"/>
  <c r="T1270" i="39" s="1"/>
  <c r="T1271" i="39" s="1"/>
  <c r="T1272" i="39" s="1"/>
  <c r="L1113" i="39"/>
  <c r="M1113" i="39" s="1"/>
  <c r="N1113" i="39" s="1"/>
  <c r="L617" i="39"/>
  <c r="M617" i="39" s="1"/>
  <c r="N617" i="39"/>
  <c r="R2262" i="39"/>
  <c r="Q2261" i="39"/>
  <c r="L1063" i="39"/>
  <c r="M1063" i="39" s="1"/>
  <c r="N1063" i="39" s="1"/>
  <c r="R1770" i="39"/>
  <c r="Q1769" i="39"/>
  <c r="R1534" i="39"/>
  <c r="Q1533" i="39"/>
  <c r="S846" i="39"/>
  <c r="K846" i="39"/>
  <c r="T846" i="39"/>
  <c r="R985" i="39"/>
  <c r="Q984" i="39"/>
  <c r="R1728" i="39"/>
  <c r="Q1727" i="39"/>
  <c r="V618" i="39"/>
  <c r="U618" i="39"/>
  <c r="S618" i="39"/>
  <c r="K618" i="39"/>
  <c r="T618" i="39"/>
  <c r="R1485" i="39"/>
  <c r="Q1484" i="39"/>
  <c r="N1041" i="39"/>
  <c r="U1041" i="39" s="1"/>
  <c r="U1042" i="39" s="1"/>
  <c r="U1043" i="39" s="1"/>
  <c r="U1044" i="39" s="1"/>
  <c r="U1045" i="39" s="1"/>
  <c r="U1046" i="39" s="1"/>
  <c r="U1047" i="39" s="1"/>
  <c r="U1048" i="39" s="1"/>
  <c r="U1049" i="39" s="1"/>
  <c r="U1050" i="39" s="1"/>
  <c r="N1225" i="39"/>
  <c r="U1225" i="39" s="1"/>
  <c r="U1226" i="39" s="1"/>
  <c r="U1227" i="39" s="1"/>
  <c r="U1228" i="39" s="1"/>
  <c r="U1229" i="39" s="1"/>
  <c r="U1230" i="39" s="1"/>
  <c r="U1231" i="39" s="1"/>
  <c r="U1232" i="39" s="1"/>
  <c r="U1233" i="39" s="1"/>
  <c r="U1234" i="39" s="1"/>
  <c r="O583" i="39"/>
  <c r="J583" i="39"/>
  <c r="I584" i="39"/>
  <c r="O1440" i="39"/>
  <c r="J1440" i="39"/>
  <c r="I1441" i="39"/>
  <c r="V1302" i="39"/>
  <c r="S1302" i="39"/>
  <c r="T1302" i="39"/>
  <c r="U1302" i="39"/>
  <c r="K1302" i="39"/>
  <c r="N889" i="39"/>
  <c r="U889" i="39" s="1"/>
  <c r="U890" i="39" s="1"/>
  <c r="U891" i="39" s="1"/>
  <c r="U892" i="39" s="1"/>
  <c r="U893" i="39" s="1"/>
  <c r="U894" i="39" s="1"/>
  <c r="U895" i="39" s="1"/>
  <c r="U896" i="39" s="1"/>
  <c r="U897" i="39" s="1"/>
  <c r="U898" i="39" s="1"/>
  <c r="U899" i="39" s="1"/>
  <c r="U900" i="39" s="1"/>
  <c r="U901" i="39" s="1"/>
  <c r="U902" i="39" s="1"/>
  <c r="L889" i="39"/>
  <c r="M889" i="39" s="1"/>
  <c r="V889" i="39" s="1"/>
  <c r="V890" i="39" s="1"/>
  <c r="V891" i="39" s="1"/>
  <c r="V892" i="39" s="1"/>
  <c r="V893" i="39" s="1"/>
  <c r="V894" i="39" s="1"/>
  <c r="V895" i="39" s="1"/>
  <c r="V896" i="39" s="1"/>
  <c r="V897" i="39" s="1"/>
  <c r="V898" i="39" s="1"/>
  <c r="V899" i="39" s="1"/>
  <c r="V900" i="39" s="1"/>
  <c r="V901" i="39" s="1"/>
  <c r="V902" i="39" s="1"/>
  <c r="N676" i="39"/>
  <c r="U676" i="39" s="1"/>
  <c r="U677" i="39" s="1"/>
  <c r="U678" i="39" s="1"/>
  <c r="U679" i="39" s="1"/>
  <c r="U680" i="39" s="1"/>
  <c r="U681" i="39" s="1"/>
  <c r="U682" i="39" s="1"/>
  <c r="U683" i="39" s="1"/>
  <c r="U684" i="39" s="1"/>
  <c r="U685" i="39" s="1"/>
  <c r="U686" i="39" s="1"/>
  <c r="U687" i="39" s="1"/>
  <c r="U865" i="39"/>
  <c r="V865" i="39"/>
  <c r="T865" i="39"/>
  <c r="S865" i="39"/>
  <c r="K865" i="39"/>
  <c r="N1506" i="39"/>
  <c r="L1506" i="39"/>
  <c r="M1506" i="39" s="1"/>
  <c r="O1115" i="39"/>
  <c r="J1115" i="39"/>
  <c r="I1116" i="39"/>
  <c r="R2381" i="39"/>
  <c r="Q2380" i="39"/>
  <c r="N1385" i="39"/>
  <c r="U1385" i="39" s="1"/>
  <c r="U1386" i="39" s="1"/>
  <c r="U1387" i="39" s="1"/>
  <c r="U1388" i="39" s="1"/>
  <c r="U1389" i="39" s="1"/>
  <c r="U1390" i="39" s="1"/>
  <c r="U1391" i="39" s="1"/>
  <c r="U1392" i="39" s="1"/>
  <c r="U1393" i="39" s="1"/>
  <c r="L1345" i="39"/>
  <c r="M1345" i="39" s="1"/>
  <c r="N1345" i="39" s="1"/>
  <c r="O1140" i="39"/>
  <c r="J1140" i="39"/>
  <c r="I1141" i="39"/>
  <c r="O1086" i="39"/>
  <c r="J1086" i="39"/>
  <c r="I1087" i="39"/>
  <c r="R681" i="39"/>
  <c r="Q680" i="39"/>
  <c r="L988" i="39"/>
  <c r="M988" i="39" s="1"/>
  <c r="N988" i="39" s="1"/>
  <c r="R753" i="39"/>
  <c r="Q752" i="39"/>
  <c r="R1306" i="39"/>
  <c r="Q1305" i="39"/>
  <c r="L1413" i="39"/>
  <c r="M1413" i="39" s="1"/>
  <c r="N1413" i="39" s="1"/>
  <c r="N596" i="39"/>
  <c r="U596" i="39" s="1"/>
  <c r="U597" i="39" s="1"/>
  <c r="U598" i="39" s="1"/>
  <c r="U599" i="39" s="1"/>
  <c r="U600" i="39" s="1"/>
  <c r="U601" i="39" s="1"/>
  <c r="U602" i="39" s="1"/>
  <c r="U603" i="39" s="1"/>
  <c r="U604" i="39" s="1"/>
  <c r="U605" i="39" s="1"/>
  <c r="U606" i="39" s="1"/>
  <c r="N2519" i="39"/>
  <c r="U2519" i="39" s="1"/>
  <c r="U2520" i="39" s="1"/>
  <c r="U2521" i="39" s="1"/>
  <c r="U2522" i="39" s="1"/>
  <c r="U2523" i="39" s="1"/>
  <c r="U2524" i="39" s="1"/>
  <c r="U2525" i="39" s="1"/>
  <c r="U2526" i="39" s="1"/>
  <c r="T664" i="39"/>
  <c r="S664" i="39"/>
  <c r="K664" i="39"/>
  <c r="O799" i="39"/>
  <c r="J799" i="39"/>
  <c r="I800" i="39"/>
  <c r="O651" i="39"/>
  <c r="J651" i="39"/>
  <c r="R2064" i="39"/>
  <c r="Q2063" i="39"/>
  <c r="V1466" i="39"/>
  <c r="T1466" i="39"/>
  <c r="U1466" i="39"/>
  <c r="K1466" i="39"/>
  <c r="S1466" i="39"/>
  <c r="O772" i="39"/>
  <c r="J772" i="39"/>
  <c r="I773" i="39"/>
  <c r="S638" i="39"/>
  <c r="S639" i="39" s="1"/>
  <c r="S640" i="39" s="1"/>
  <c r="S641" i="39" s="1"/>
  <c r="S642" i="39" s="1"/>
  <c r="S643" i="39" s="1"/>
  <c r="S644" i="39" s="1"/>
  <c r="S645" i="39" s="1"/>
  <c r="S646" i="39" s="1"/>
  <c r="S647" i="39" s="1"/>
  <c r="S648" i="39" s="1"/>
  <c r="S649" i="39" s="1"/>
  <c r="S650" i="39" s="1"/>
  <c r="K638" i="39"/>
  <c r="T638" i="39"/>
  <c r="T639" i="39" s="1"/>
  <c r="T640" i="39" s="1"/>
  <c r="T641" i="39" s="1"/>
  <c r="T642" i="39" s="1"/>
  <c r="T643" i="39" s="1"/>
  <c r="T644" i="39" s="1"/>
  <c r="T645" i="39" s="1"/>
  <c r="T646" i="39" s="1"/>
  <c r="T647" i="39" s="1"/>
  <c r="T648" i="39" s="1"/>
  <c r="T649" i="39" s="1"/>
  <c r="T650" i="39" s="1"/>
  <c r="L1710" i="39"/>
  <c r="M1710" i="39" s="1"/>
  <c r="N1710" i="39" s="1"/>
  <c r="R943" i="39"/>
  <c r="Q942" i="39"/>
  <c r="L770" i="39"/>
  <c r="M770" i="39" s="1"/>
  <c r="N770" i="39" s="1"/>
  <c r="L687" i="39"/>
  <c r="M687" i="39" s="1"/>
  <c r="N687" i="39" s="1"/>
  <c r="N1560" i="39"/>
  <c r="U1560" i="39" s="1"/>
  <c r="L1438" i="39"/>
  <c r="M1438" i="39" s="1"/>
  <c r="N1438" i="39" s="1"/>
  <c r="T1640" i="39"/>
  <c r="U1640" i="39"/>
  <c r="V1640" i="39"/>
  <c r="K1640" i="39"/>
  <c r="S1640" i="39"/>
  <c r="O703" i="39"/>
  <c r="J703" i="39"/>
  <c r="R2422" i="39"/>
  <c r="Q2421" i="39"/>
  <c r="N888" i="39"/>
  <c r="U888" i="39" s="1"/>
  <c r="R1398" i="39"/>
  <c r="Q1397" i="39"/>
  <c r="L1138" i="39"/>
  <c r="M1138" i="39" s="1"/>
  <c r="N1138" i="39" s="1"/>
  <c r="O1598" i="39"/>
  <c r="J1598" i="39"/>
  <c r="L2566" i="39"/>
  <c r="M2566" i="39" s="1"/>
  <c r="N2566" i="39" s="1"/>
  <c r="L821" i="39"/>
  <c r="M821" i="39" s="1"/>
  <c r="V821" i="39" s="1"/>
  <c r="V822" i="39" s="1"/>
  <c r="V823" i="39" s="1"/>
  <c r="V824" i="39" s="1"/>
  <c r="V825" i="39" s="1"/>
  <c r="V826" i="39" s="1"/>
  <c r="V827" i="39" s="1"/>
  <c r="V828" i="39" s="1"/>
  <c r="V829" i="39" s="1"/>
  <c r="V830" i="39" s="1"/>
  <c r="V831" i="39" s="1"/>
  <c r="O2595" i="39"/>
  <c r="J2595" i="39"/>
  <c r="I2596" i="39"/>
  <c r="R717" i="39"/>
  <c r="Q716" i="39"/>
  <c r="L1084" i="39"/>
  <c r="M1084" i="39" s="1"/>
  <c r="N1084" i="39"/>
  <c r="O1693" i="39"/>
  <c r="J1693" i="39"/>
  <c r="I1694" i="39"/>
  <c r="N785" i="39"/>
  <c r="U785" i="39" s="1"/>
  <c r="U786" i="39" s="1"/>
  <c r="U787" i="39" s="1"/>
  <c r="U788" i="39" s="1"/>
  <c r="U789" i="39" s="1"/>
  <c r="U790" i="39" s="1"/>
  <c r="I14" i="39"/>
  <c r="J13" i="39"/>
  <c r="K13" i="39" s="1"/>
  <c r="L13" i="39" s="1"/>
  <c r="M13" i="39" s="1"/>
  <c r="N13" i="39" s="1"/>
  <c r="O13" i="39"/>
  <c r="O12" i="39" s="1"/>
  <c r="O11" i="39" s="1"/>
  <c r="P11" i="39" s="1"/>
  <c r="R15" i="39"/>
  <c r="Q14" i="39"/>
  <c r="L10" i="39"/>
  <c r="M10" i="39" s="1"/>
  <c r="V10" i="39" s="1"/>
  <c r="V11" i="39" s="1"/>
  <c r="V12" i="39" s="1"/>
  <c r="N2433" i="39" l="1"/>
  <c r="U2433" i="39" s="1"/>
  <c r="U2434" i="39" s="1"/>
  <c r="U2435" i="39" s="1"/>
  <c r="U2436" i="39" s="1"/>
  <c r="U2437" i="39" s="1"/>
  <c r="U2438" i="39" s="1"/>
  <c r="U2439" i="39" s="1"/>
  <c r="T1693" i="39"/>
  <c r="S1693" i="39"/>
  <c r="K1693" i="39"/>
  <c r="O1087" i="39"/>
  <c r="J1087" i="39"/>
  <c r="I1088" i="39"/>
  <c r="K1140" i="39"/>
  <c r="S1115" i="39"/>
  <c r="K1115" i="39"/>
  <c r="U1115" i="39"/>
  <c r="T1115" i="39"/>
  <c r="V1115" i="39"/>
  <c r="O584" i="39"/>
  <c r="J584" i="39"/>
  <c r="L902" i="39"/>
  <c r="M902" i="39" s="1"/>
  <c r="N902" i="39" s="1"/>
  <c r="L1485" i="39"/>
  <c r="M1485" i="39" s="1"/>
  <c r="N1485" i="39" s="1"/>
  <c r="V2481" i="39"/>
  <c r="T2481" i="39"/>
  <c r="S2481" i="39"/>
  <c r="K2481" i="39"/>
  <c r="U2481" i="39"/>
  <c r="O2404" i="39"/>
  <c r="J2404" i="39"/>
  <c r="I2405" i="39"/>
  <c r="R1197" i="39"/>
  <c r="Q1196" i="39"/>
  <c r="R2143" i="39"/>
  <c r="Q2142" i="39"/>
  <c r="O904" i="39"/>
  <c r="J904" i="39"/>
  <c r="R642" i="39"/>
  <c r="Q641" i="39"/>
  <c r="R718" i="39"/>
  <c r="Q717" i="39"/>
  <c r="S1598" i="39"/>
  <c r="S1599" i="39" s="1"/>
  <c r="S1600" i="39" s="1"/>
  <c r="S1601" i="39" s="1"/>
  <c r="S1602" i="39" s="1"/>
  <c r="S1603" i="39" s="1"/>
  <c r="S1604" i="39" s="1"/>
  <c r="S1605" i="39" s="1"/>
  <c r="S1606" i="39" s="1"/>
  <c r="S1607" i="39" s="1"/>
  <c r="S1608" i="39" s="1"/>
  <c r="S1609" i="39" s="1"/>
  <c r="S1610" i="39" s="1"/>
  <c r="T1598" i="39"/>
  <c r="T1599" i="39" s="1"/>
  <c r="T1600" i="39" s="1"/>
  <c r="T1601" i="39" s="1"/>
  <c r="T1602" i="39" s="1"/>
  <c r="T1603" i="39" s="1"/>
  <c r="T1604" i="39" s="1"/>
  <c r="T1605" i="39" s="1"/>
  <c r="T1606" i="39" s="1"/>
  <c r="T1607" i="39" s="1"/>
  <c r="T1608" i="39" s="1"/>
  <c r="T1609" i="39" s="1"/>
  <c r="T1610" i="39" s="1"/>
  <c r="K1598" i="39"/>
  <c r="R2423" i="39"/>
  <c r="Q2422" i="39"/>
  <c r="L1640" i="39"/>
  <c r="M1640" i="39" s="1"/>
  <c r="N1640" i="39" s="1"/>
  <c r="Q943" i="39"/>
  <c r="R944" i="39"/>
  <c r="N638" i="39"/>
  <c r="U638" i="39" s="1"/>
  <c r="U639" i="39" s="1"/>
  <c r="U640" i="39" s="1"/>
  <c r="U641" i="39" s="1"/>
  <c r="U642" i="39" s="1"/>
  <c r="U643" i="39" s="1"/>
  <c r="U644" i="39" s="1"/>
  <c r="U645" i="39" s="1"/>
  <c r="U646" i="39" s="1"/>
  <c r="U647" i="39" s="1"/>
  <c r="U648" i="39" s="1"/>
  <c r="U649" i="39" s="1"/>
  <c r="U650" i="39" s="1"/>
  <c r="L638" i="39"/>
  <c r="M638" i="39" s="1"/>
  <c r="V638" i="39" s="1"/>
  <c r="V639" i="39" s="1"/>
  <c r="V640" i="39" s="1"/>
  <c r="V641" i="39" s="1"/>
  <c r="V642" i="39" s="1"/>
  <c r="V643" i="39" s="1"/>
  <c r="V644" i="39" s="1"/>
  <c r="V645" i="39" s="1"/>
  <c r="V646" i="39" s="1"/>
  <c r="V647" i="39" s="1"/>
  <c r="V648" i="39" s="1"/>
  <c r="V649" i="39" s="1"/>
  <c r="V650" i="39" s="1"/>
  <c r="O773" i="39"/>
  <c r="J773" i="39"/>
  <c r="L1466" i="39"/>
  <c r="M1466" i="39" s="1"/>
  <c r="N1466" i="39" s="1"/>
  <c r="O800" i="39"/>
  <c r="J800" i="39"/>
  <c r="I801" i="39"/>
  <c r="L865" i="39"/>
  <c r="M865" i="39" s="1"/>
  <c r="N865" i="39" s="1"/>
  <c r="L1302" i="39"/>
  <c r="M1302" i="39" s="1"/>
  <c r="N1302" i="39" s="1"/>
  <c r="R1771" i="39"/>
  <c r="Q1770" i="39"/>
  <c r="R2263" i="39"/>
  <c r="Q2262" i="39"/>
  <c r="O1468" i="39"/>
  <c r="J1468" i="39"/>
  <c r="I1469" i="39"/>
  <c r="R2301" i="39"/>
  <c r="Q2300" i="39"/>
  <c r="R1101" i="39"/>
  <c r="Q1100" i="39"/>
  <c r="V866" i="39"/>
  <c r="S866" i="39"/>
  <c r="K866" i="39"/>
  <c r="T866" i="39"/>
  <c r="U866" i="39"/>
  <c r="R2029" i="39"/>
  <c r="Q2028" i="39"/>
  <c r="L1030" i="39"/>
  <c r="M1030" i="39" s="1"/>
  <c r="V1030" i="39" s="1"/>
  <c r="V1031" i="39" s="1"/>
  <c r="V1032" i="39" s="1"/>
  <c r="V1033" i="39" s="1"/>
  <c r="V1034" i="39" s="1"/>
  <c r="V1035" i="39" s="1"/>
  <c r="V1036" i="39" s="1"/>
  <c r="V1037" i="39" s="1"/>
  <c r="V1038" i="39" s="1"/>
  <c r="V1039" i="39" s="1"/>
  <c r="V1040" i="39" s="1"/>
  <c r="S1179" i="39"/>
  <c r="K1179" i="39"/>
  <c r="U1179" i="39"/>
  <c r="T1179" i="39"/>
  <c r="V1179" i="39"/>
  <c r="L771" i="39"/>
  <c r="M771" i="39" s="1"/>
  <c r="N771" i="39" s="1"/>
  <c r="O2596" i="39"/>
  <c r="J2596" i="39"/>
  <c r="I2597" i="39"/>
  <c r="Q1398" i="39"/>
  <c r="R1399" i="39"/>
  <c r="O1441" i="39"/>
  <c r="J1441" i="39"/>
  <c r="I1442" i="39"/>
  <c r="R1729" i="39"/>
  <c r="Q1728" i="39"/>
  <c r="N1414" i="39"/>
  <c r="L1414" i="39"/>
  <c r="M1414" i="39" s="1"/>
  <c r="S1467" i="39"/>
  <c r="K1467" i="39"/>
  <c r="T1467" i="39"/>
  <c r="V1467" i="39"/>
  <c r="U1467" i="39"/>
  <c r="T665" i="39"/>
  <c r="T666" i="39" s="1"/>
  <c r="T667" i="39" s="1"/>
  <c r="T668" i="39" s="1"/>
  <c r="T669" i="39" s="1"/>
  <c r="T670" i="39" s="1"/>
  <c r="T671" i="39" s="1"/>
  <c r="T672" i="39" s="1"/>
  <c r="T673" i="39" s="1"/>
  <c r="T674" i="39" s="1"/>
  <c r="T675" i="39" s="1"/>
  <c r="S665" i="39"/>
  <c r="S666" i="39" s="1"/>
  <c r="S667" i="39" s="1"/>
  <c r="S668" i="39" s="1"/>
  <c r="S669" i="39" s="1"/>
  <c r="S670" i="39" s="1"/>
  <c r="S671" i="39" s="1"/>
  <c r="S672" i="39" s="1"/>
  <c r="S673" i="39" s="1"/>
  <c r="S674" i="39" s="1"/>
  <c r="S675" i="39" s="1"/>
  <c r="K665" i="39"/>
  <c r="N966" i="39"/>
  <c r="L966" i="39"/>
  <c r="M966" i="39" s="1"/>
  <c r="N1262" i="39"/>
  <c r="U1262" i="39" s="1"/>
  <c r="R2223" i="39"/>
  <c r="Q2222" i="39"/>
  <c r="R579" i="39"/>
  <c r="Q578" i="39"/>
  <c r="L2480" i="39"/>
  <c r="M2480" i="39" s="1"/>
  <c r="N2480" i="39" s="1"/>
  <c r="R1133" i="39"/>
  <c r="Q1132" i="39"/>
  <c r="K1065" i="39"/>
  <c r="S1065" i="39"/>
  <c r="S1066" i="39" s="1"/>
  <c r="S1067" i="39" s="1"/>
  <c r="S1068" i="39" s="1"/>
  <c r="S1069" i="39" s="1"/>
  <c r="S1070" i="39" s="1"/>
  <c r="S1071" i="39" s="1"/>
  <c r="S1072" i="39" s="1"/>
  <c r="T1065" i="39"/>
  <c r="T1066" i="39" s="1"/>
  <c r="T1067" i="39" s="1"/>
  <c r="T1068" i="39" s="1"/>
  <c r="T1069" i="39" s="1"/>
  <c r="T1070" i="39" s="1"/>
  <c r="T1071" i="39" s="1"/>
  <c r="T1072" i="39" s="1"/>
  <c r="N1178" i="39"/>
  <c r="L1178" i="39"/>
  <c r="M1178" i="39" s="1"/>
  <c r="R1661" i="39"/>
  <c r="Q1660" i="39"/>
  <c r="R2183" i="39"/>
  <c r="Q2182" i="39"/>
  <c r="O1416" i="39"/>
  <c r="J1416" i="39"/>
  <c r="I1417" i="39"/>
  <c r="O968" i="39"/>
  <c r="J968" i="39"/>
  <c r="I969" i="39"/>
  <c r="R816" i="39"/>
  <c r="Q815" i="39"/>
  <c r="K1508" i="39"/>
  <c r="K1198" i="39"/>
  <c r="R1335" i="39"/>
  <c r="Q1334" i="39"/>
  <c r="R906" i="39"/>
  <c r="Q905" i="39"/>
  <c r="N582" i="39"/>
  <c r="L582" i="39"/>
  <c r="M582" i="39" s="1"/>
  <c r="V2403" i="39"/>
  <c r="U2403" i="39"/>
  <c r="T2403" i="39"/>
  <c r="S2403" i="39"/>
  <c r="K2403" i="39"/>
  <c r="R1941" i="39"/>
  <c r="Q1940" i="39"/>
  <c r="L702" i="39"/>
  <c r="M702" i="39" s="1"/>
  <c r="V702" i="39" s="1"/>
  <c r="O991" i="39"/>
  <c r="J991" i="39"/>
  <c r="I992" i="39"/>
  <c r="N929" i="39"/>
  <c r="U929" i="39" s="1"/>
  <c r="U930" i="39" s="1"/>
  <c r="U931" i="39" s="1"/>
  <c r="U932" i="39" s="1"/>
  <c r="U933" i="39" s="1"/>
  <c r="S903" i="39"/>
  <c r="K903" i="39"/>
  <c r="T903" i="39"/>
  <c r="V903" i="39"/>
  <c r="U903" i="39"/>
  <c r="O1487" i="39"/>
  <c r="J1487" i="39"/>
  <c r="I1488" i="39"/>
  <c r="R1899" i="39"/>
  <c r="Q1898" i="39"/>
  <c r="R1082" i="39"/>
  <c r="Q1081" i="39"/>
  <c r="L1085" i="39"/>
  <c r="M1085" i="39" s="1"/>
  <c r="V1085" i="39" s="1"/>
  <c r="J1304" i="39"/>
  <c r="O1304" i="39"/>
  <c r="I1305" i="39"/>
  <c r="N618" i="39"/>
  <c r="L618" i="39"/>
  <c r="M618" i="39" s="1"/>
  <c r="L1197" i="39"/>
  <c r="M1197" i="39" s="1"/>
  <c r="N1197" i="39" s="1"/>
  <c r="R1046" i="39"/>
  <c r="Q1045" i="39"/>
  <c r="Q2497" i="39"/>
  <c r="R2498" i="39"/>
  <c r="S1347" i="39"/>
  <c r="K1347" i="39"/>
  <c r="V1347" i="39"/>
  <c r="T1347" i="39"/>
  <c r="U1347" i="39"/>
  <c r="O1509" i="39"/>
  <c r="J1509" i="39"/>
  <c r="I1510" i="39"/>
  <c r="O1199" i="39"/>
  <c r="J1199" i="39"/>
  <c r="I1200" i="39"/>
  <c r="L798" i="39"/>
  <c r="M798" i="39" s="1"/>
  <c r="N798" i="39" s="1"/>
  <c r="N821" i="39"/>
  <c r="U821" i="39" s="1"/>
  <c r="U822" i="39" s="1"/>
  <c r="U823" i="39" s="1"/>
  <c r="U824" i="39" s="1"/>
  <c r="U825" i="39" s="1"/>
  <c r="U826" i="39" s="1"/>
  <c r="U827" i="39" s="1"/>
  <c r="U828" i="39" s="1"/>
  <c r="U829" i="39" s="1"/>
  <c r="U830" i="39" s="1"/>
  <c r="U831" i="39" s="1"/>
  <c r="S703" i="39"/>
  <c r="S704" i="39" s="1"/>
  <c r="S705" i="39" s="1"/>
  <c r="S706" i="39" s="1"/>
  <c r="S707" i="39" s="1"/>
  <c r="S708" i="39" s="1"/>
  <c r="S709" i="39" s="1"/>
  <c r="S710" i="39" s="1"/>
  <c r="S711" i="39" s="1"/>
  <c r="S712" i="39" s="1"/>
  <c r="S713" i="39" s="1"/>
  <c r="S714" i="39" s="1"/>
  <c r="S715" i="39" s="1"/>
  <c r="K703" i="39"/>
  <c r="T703" i="39"/>
  <c r="T704" i="39" s="1"/>
  <c r="T705" i="39" s="1"/>
  <c r="T706" i="39" s="1"/>
  <c r="T707" i="39" s="1"/>
  <c r="T708" i="39" s="1"/>
  <c r="T709" i="39" s="1"/>
  <c r="T710" i="39" s="1"/>
  <c r="T711" i="39" s="1"/>
  <c r="T712" i="39" s="1"/>
  <c r="T713" i="39" s="1"/>
  <c r="T714" i="39" s="1"/>
  <c r="T715" i="39" s="1"/>
  <c r="T772" i="39"/>
  <c r="S772" i="39"/>
  <c r="K772" i="39"/>
  <c r="R2065" i="39"/>
  <c r="Q2064" i="39"/>
  <c r="S799" i="39"/>
  <c r="K799" i="39"/>
  <c r="T799" i="39"/>
  <c r="V799" i="39"/>
  <c r="U799" i="39"/>
  <c r="L664" i="39"/>
  <c r="M664" i="39" s="1"/>
  <c r="V664" i="39" s="1"/>
  <c r="N664" i="39"/>
  <c r="U664" i="39" s="1"/>
  <c r="Q1306" i="39"/>
  <c r="R1307" i="39"/>
  <c r="S1086" i="39"/>
  <c r="K1086" i="39"/>
  <c r="T1086" i="39"/>
  <c r="S583" i="39"/>
  <c r="K583" i="39"/>
  <c r="T583" i="39"/>
  <c r="O1694" i="39"/>
  <c r="J1694" i="39"/>
  <c r="I1695" i="39"/>
  <c r="T2595" i="39"/>
  <c r="S2595" i="39"/>
  <c r="K2595" i="39"/>
  <c r="V2595" i="39"/>
  <c r="U2595" i="39"/>
  <c r="S651" i="39"/>
  <c r="S652" i="39" s="1"/>
  <c r="S653" i="39" s="1"/>
  <c r="S654" i="39" s="1"/>
  <c r="S655" i="39" s="1"/>
  <c r="S656" i="39" s="1"/>
  <c r="S657" i="39" s="1"/>
  <c r="S658" i="39" s="1"/>
  <c r="S659" i="39" s="1"/>
  <c r="S660" i="39" s="1"/>
  <c r="S661" i="39" s="1"/>
  <c r="S662" i="39" s="1"/>
  <c r="S663" i="39" s="1"/>
  <c r="K651" i="39"/>
  <c r="T651" i="39"/>
  <c r="T652" i="39" s="1"/>
  <c r="T653" i="39" s="1"/>
  <c r="T654" i="39" s="1"/>
  <c r="T655" i="39" s="1"/>
  <c r="T656" i="39" s="1"/>
  <c r="T657" i="39" s="1"/>
  <c r="T658" i="39" s="1"/>
  <c r="T659" i="39" s="1"/>
  <c r="T660" i="39" s="1"/>
  <c r="T661" i="39" s="1"/>
  <c r="T662" i="39" s="1"/>
  <c r="T663" i="39" s="1"/>
  <c r="R2382" i="39"/>
  <c r="Q2381" i="39"/>
  <c r="K1440" i="39"/>
  <c r="R1486" i="39"/>
  <c r="Q1485" i="39"/>
  <c r="L846" i="39"/>
  <c r="M846" i="39" s="1"/>
  <c r="V846" i="39" s="1"/>
  <c r="Q1534" i="39"/>
  <c r="R1535" i="39"/>
  <c r="O1642" i="39"/>
  <c r="J1642" i="39"/>
  <c r="I1643" i="39"/>
  <c r="R1813" i="39"/>
  <c r="Q1812" i="39"/>
  <c r="N1250" i="39"/>
  <c r="U1250" i="39" s="1"/>
  <c r="U1251" i="39" s="1"/>
  <c r="U1252" i="39" s="1"/>
  <c r="U1253" i="39" s="1"/>
  <c r="U1254" i="39" s="1"/>
  <c r="U1255" i="39" s="1"/>
  <c r="U1256" i="39" s="1"/>
  <c r="U1257" i="39" s="1"/>
  <c r="U1258" i="39" s="1"/>
  <c r="U1259" i="39" s="1"/>
  <c r="U1260" i="39" s="1"/>
  <c r="U1261" i="39" s="1"/>
  <c r="L1250" i="39"/>
  <c r="M1250" i="39" s="1"/>
  <c r="V1250" i="39" s="1"/>
  <c r="V1251" i="39" s="1"/>
  <c r="V1252" i="39" s="1"/>
  <c r="V1253" i="39" s="1"/>
  <c r="V1254" i="39" s="1"/>
  <c r="V1255" i="39" s="1"/>
  <c r="V1256" i="39" s="1"/>
  <c r="V1257" i="39" s="1"/>
  <c r="V1258" i="39" s="1"/>
  <c r="V1259" i="39" s="1"/>
  <c r="V1260" i="39" s="1"/>
  <c r="V1261" i="39" s="1"/>
  <c r="L1507" i="39"/>
  <c r="M1507" i="39" s="1"/>
  <c r="N1507" i="39" s="1"/>
  <c r="N1029" i="39"/>
  <c r="U1029" i="39" s="1"/>
  <c r="O1713" i="39"/>
  <c r="J1713" i="39"/>
  <c r="I1714" i="39"/>
  <c r="R2102" i="39"/>
  <c r="Q2101" i="39"/>
  <c r="N750" i="39"/>
  <c r="U750" i="39" s="1"/>
  <c r="U751" i="39" s="1"/>
  <c r="U752" i="39" s="1"/>
  <c r="U753" i="39" s="1"/>
  <c r="Q2460" i="39"/>
  <c r="R2461" i="39"/>
  <c r="S847" i="39"/>
  <c r="S848" i="39" s="1"/>
  <c r="S849" i="39" s="1"/>
  <c r="S850" i="39" s="1"/>
  <c r="K847" i="39"/>
  <c r="T847" i="39"/>
  <c r="T848" i="39" s="1"/>
  <c r="T849" i="39" s="1"/>
  <c r="T850" i="39" s="1"/>
  <c r="L2402" i="39"/>
  <c r="M2402" i="39" s="1"/>
  <c r="N2402" i="39" s="1"/>
  <c r="N918" i="39"/>
  <c r="U918" i="39" s="1"/>
  <c r="U919" i="39" s="1"/>
  <c r="U920" i="39" s="1"/>
  <c r="U921" i="39" s="1"/>
  <c r="U922" i="39" s="1"/>
  <c r="U923" i="39" s="1"/>
  <c r="U924" i="39" s="1"/>
  <c r="U925" i="39" s="1"/>
  <c r="U926" i="39" s="1"/>
  <c r="U927" i="39" s="1"/>
  <c r="L918" i="39"/>
  <c r="M918" i="39" s="1"/>
  <c r="V918" i="39" s="1"/>
  <c r="V919" i="39" s="1"/>
  <c r="V920" i="39" s="1"/>
  <c r="V921" i="39" s="1"/>
  <c r="V922" i="39" s="1"/>
  <c r="V923" i="39" s="1"/>
  <c r="V924" i="39" s="1"/>
  <c r="V925" i="39" s="1"/>
  <c r="V926" i="39" s="1"/>
  <c r="V927" i="39" s="1"/>
  <c r="S1415" i="39"/>
  <c r="K1415" i="39"/>
  <c r="V1415" i="39"/>
  <c r="T1415" i="39"/>
  <c r="U1415" i="39"/>
  <c r="N1561" i="39"/>
  <c r="U1561" i="39" s="1"/>
  <c r="U1562" i="39" s="1"/>
  <c r="U1563" i="39" s="1"/>
  <c r="U1564" i="39" s="1"/>
  <c r="U1565" i="39" s="1"/>
  <c r="U1566" i="39" s="1"/>
  <c r="U1567" i="39" s="1"/>
  <c r="U1568" i="39" s="1"/>
  <c r="U1569" i="39" s="1"/>
  <c r="U1570" i="39" s="1"/>
  <c r="R1239" i="39"/>
  <c r="Q1238" i="39"/>
  <c r="K967" i="39"/>
  <c r="O620" i="39"/>
  <c r="J620" i="39"/>
  <c r="I621" i="39"/>
  <c r="R2343" i="39"/>
  <c r="Q2342" i="39"/>
  <c r="L1439" i="39"/>
  <c r="M1439" i="39" s="1"/>
  <c r="N1439" i="39" s="1"/>
  <c r="R1279" i="39"/>
  <c r="Q1278" i="39"/>
  <c r="Q1706" i="39"/>
  <c r="R1707" i="39"/>
  <c r="R788" i="39"/>
  <c r="Q787" i="39"/>
  <c r="R598" i="39"/>
  <c r="Q597" i="39"/>
  <c r="R2536" i="39"/>
  <c r="Q2535" i="39"/>
  <c r="O949" i="39"/>
  <c r="J949" i="39"/>
  <c r="I950" i="39"/>
  <c r="L650" i="39"/>
  <c r="M650" i="39" s="1"/>
  <c r="N650" i="39" s="1"/>
  <c r="K990" i="39"/>
  <c r="K1486" i="39"/>
  <c r="N2345" i="39"/>
  <c r="U2345" i="39" s="1"/>
  <c r="U2346" i="39" s="1"/>
  <c r="U2347" i="39" s="1"/>
  <c r="U2348" i="39" s="1"/>
  <c r="U2349" i="39" s="1"/>
  <c r="U2350" i="39" s="1"/>
  <c r="U2351" i="39" s="1"/>
  <c r="L1064" i="39"/>
  <c r="M1064" i="39" s="1"/>
  <c r="V1064" i="39" s="1"/>
  <c r="N2567" i="39"/>
  <c r="U2567" i="39" s="1"/>
  <c r="U2568" i="39" s="1"/>
  <c r="U2569" i="39" s="1"/>
  <c r="U2570" i="39" s="1"/>
  <c r="U2571" i="39" s="1"/>
  <c r="U2572" i="39" s="1"/>
  <c r="L2567" i="39"/>
  <c r="M2567" i="39" s="1"/>
  <c r="V2567" i="39" s="1"/>
  <c r="V2568" i="39" s="1"/>
  <c r="V2569" i="39" s="1"/>
  <c r="V2570" i="39" s="1"/>
  <c r="V2571" i="39" s="1"/>
  <c r="V2572" i="39" s="1"/>
  <c r="L1114" i="39"/>
  <c r="M1114" i="39" s="1"/>
  <c r="N1114" i="39" s="1"/>
  <c r="L688" i="39"/>
  <c r="M688" i="39" s="1"/>
  <c r="V688" i="39" s="1"/>
  <c r="V689" i="39" s="1"/>
  <c r="V690" i="39" s="1"/>
  <c r="V691" i="39" s="1"/>
  <c r="V692" i="39" s="1"/>
  <c r="V693" i="39" s="1"/>
  <c r="V694" i="39" s="1"/>
  <c r="V695" i="39" s="1"/>
  <c r="V696" i="39" s="1"/>
  <c r="V697" i="39" s="1"/>
  <c r="V698" i="39" s="1"/>
  <c r="V699" i="39" s="1"/>
  <c r="V700" i="39" s="1"/>
  <c r="V701" i="39" s="1"/>
  <c r="S1303" i="39"/>
  <c r="K1303" i="39"/>
  <c r="U1303" i="39"/>
  <c r="V1303" i="39"/>
  <c r="T1303" i="39"/>
  <c r="R754" i="39"/>
  <c r="Q753" i="39"/>
  <c r="R682" i="39"/>
  <c r="Q681" i="39"/>
  <c r="O1141" i="39"/>
  <c r="J1141" i="39"/>
  <c r="I1142" i="39"/>
  <c r="O1116" i="39"/>
  <c r="J1116" i="39"/>
  <c r="I1117" i="39"/>
  <c r="R986" i="39"/>
  <c r="Q985" i="39"/>
  <c r="L1263" i="39"/>
  <c r="M1263" i="39" s="1"/>
  <c r="V1263" i="39" s="1"/>
  <c r="V1264" i="39" s="1"/>
  <c r="V1265" i="39" s="1"/>
  <c r="V1266" i="39" s="1"/>
  <c r="V1267" i="39" s="1"/>
  <c r="V1268" i="39" s="1"/>
  <c r="V1269" i="39" s="1"/>
  <c r="V1270" i="39" s="1"/>
  <c r="V1271" i="39" s="1"/>
  <c r="V1272" i="39" s="1"/>
  <c r="U1641" i="39"/>
  <c r="T1641" i="39"/>
  <c r="V1641" i="39"/>
  <c r="K1641" i="39"/>
  <c r="S1641" i="39"/>
  <c r="L1346" i="39"/>
  <c r="M1346" i="39" s="1"/>
  <c r="N1346" i="39" s="1"/>
  <c r="V1712" i="39"/>
  <c r="T1712" i="39"/>
  <c r="K1712" i="39"/>
  <c r="U1712" i="39"/>
  <c r="S1712" i="39"/>
  <c r="N2381" i="39"/>
  <c r="U2381" i="39" s="1"/>
  <c r="U2382" i="39" s="1"/>
  <c r="U2383" i="39" s="1"/>
  <c r="U2384" i="39" s="1"/>
  <c r="U2385" i="39" s="1"/>
  <c r="U2386" i="39" s="1"/>
  <c r="U2387" i="39" s="1"/>
  <c r="U2388" i="39" s="1"/>
  <c r="U2389" i="39" s="1"/>
  <c r="O867" i="39"/>
  <c r="J867" i="39"/>
  <c r="R1442" i="39"/>
  <c r="Q1441" i="39"/>
  <c r="R862" i="39"/>
  <c r="Q861" i="39"/>
  <c r="R1615" i="39"/>
  <c r="Q1614" i="39"/>
  <c r="L947" i="39"/>
  <c r="M947" i="39" s="1"/>
  <c r="N947" i="39" s="1"/>
  <c r="L989" i="39"/>
  <c r="M989" i="39" s="1"/>
  <c r="N989" i="39" s="1"/>
  <c r="O1348" i="39"/>
  <c r="J1348" i="39"/>
  <c r="I1349" i="39"/>
  <c r="Q1574" i="39"/>
  <c r="R1575" i="39"/>
  <c r="O2482" i="39"/>
  <c r="J2482" i="39"/>
  <c r="I2483" i="39"/>
  <c r="S619" i="39"/>
  <c r="K619" i="39"/>
  <c r="V619" i="39"/>
  <c r="T619" i="39"/>
  <c r="U619" i="39"/>
  <c r="R2571" i="39"/>
  <c r="Q2570" i="39"/>
  <c r="O1180" i="39"/>
  <c r="J1180" i="39"/>
  <c r="I1181" i="39"/>
  <c r="L1692" i="39"/>
  <c r="M1692" i="39" s="1"/>
  <c r="V1692" i="39" s="1"/>
  <c r="L2594" i="39"/>
  <c r="M2594" i="39" s="1"/>
  <c r="N2594" i="39" s="1"/>
  <c r="L1597" i="39"/>
  <c r="M1597" i="39" s="1"/>
  <c r="V1597" i="39" s="1"/>
  <c r="R1855" i="39"/>
  <c r="Q1854" i="39"/>
  <c r="L728" i="39"/>
  <c r="M728" i="39" s="1"/>
  <c r="V728" i="39" s="1"/>
  <c r="V729" i="39" s="1"/>
  <c r="V730" i="39" s="1"/>
  <c r="V731" i="39" s="1"/>
  <c r="V732" i="39" s="1"/>
  <c r="V733" i="39" s="1"/>
  <c r="V734" i="39" s="1"/>
  <c r="V735" i="39" s="1"/>
  <c r="V736" i="39" s="1"/>
  <c r="T948" i="39"/>
  <c r="U948" i="39"/>
  <c r="S948" i="39"/>
  <c r="K948" i="39"/>
  <c r="V948" i="39"/>
  <c r="L1611" i="39"/>
  <c r="M1611" i="39" s="1"/>
  <c r="V1611" i="39" s="1"/>
  <c r="V1612" i="39" s="1"/>
  <c r="V1613" i="39" s="1"/>
  <c r="V1614" i="39" s="1"/>
  <c r="V1615" i="39" s="1"/>
  <c r="V1616" i="39" s="1"/>
  <c r="V1617" i="39" s="1"/>
  <c r="V1618" i="39" s="1"/>
  <c r="V1619" i="39" s="1"/>
  <c r="R1985" i="39"/>
  <c r="Q1984" i="39"/>
  <c r="R1363" i="39"/>
  <c r="Q1362" i="39"/>
  <c r="L1711" i="39"/>
  <c r="M1711" i="39" s="1"/>
  <c r="N1711" i="39" s="1"/>
  <c r="L1139" i="39"/>
  <c r="M1139" i="39" s="1"/>
  <c r="N1139" i="39" s="1"/>
  <c r="Q1166" i="39"/>
  <c r="R1167" i="39"/>
  <c r="V13" i="39"/>
  <c r="O14" i="39"/>
  <c r="J14" i="39"/>
  <c r="K14" i="39" s="1"/>
  <c r="L14" i="39" s="1"/>
  <c r="M14" i="39" s="1"/>
  <c r="N14" i="39" s="1"/>
  <c r="I15" i="39"/>
  <c r="R16" i="39"/>
  <c r="Q15" i="39"/>
  <c r="S13" i="39"/>
  <c r="S14" i="39" s="1"/>
  <c r="V14" i="39"/>
  <c r="T13" i="39"/>
  <c r="N10" i="39"/>
  <c r="U10" i="39" s="1"/>
  <c r="U11" i="39" s="1"/>
  <c r="U12" i="39" s="1"/>
  <c r="U13" i="39" s="1"/>
  <c r="U14" i="39" s="1"/>
  <c r="N1611" i="39" l="1"/>
  <c r="U1611" i="39" s="1"/>
  <c r="U1612" i="39" s="1"/>
  <c r="U1613" i="39" s="1"/>
  <c r="U1614" i="39" s="1"/>
  <c r="U1615" i="39" s="1"/>
  <c r="U1616" i="39" s="1"/>
  <c r="U1617" i="39" s="1"/>
  <c r="U1618" i="39" s="1"/>
  <c r="U1619" i="39" s="1"/>
  <c r="R1168" i="39"/>
  <c r="Q1167" i="39"/>
  <c r="T1180" i="39"/>
  <c r="V1180" i="39"/>
  <c r="U1180" i="39"/>
  <c r="K1180" i="39"/>
  <c r="S1180" i="39"/>
  <c r="Q1575" i="39"/>
  <c r="R1576" i="39"/>
  <c r="R863" i="39"/>
  <c r="Q862" i="39"/>
  <c r="L1712" i="39"/>
  <c r="M1712" i="39" s="1"/>
  <c r="N1712" i="39" s="1"/>
  <c r="R599" i="39"/>
  <c r="Q598" i="39"/>
  <c r="T620" i="39"/>
  <c r="S620" i="39"/>
  <c r="K620" i="39"/>
  <c r="U620" i="39"/>
  <c r="V620" i="39"/>
  <c r="R1240" i="39"/>
  <c r="Q1239" i="39"/>
  <c r="Q2461" i="39"/>
  <c r="R2462" i="39"/>
  <c r="R2103" i="39"/>
  <c r="Q2102" i="39"/>
  <c r="V1642" i="39"/>
  <c r="T1642" i="39"/>
  <c r="U1642" i="39"/>
  <c r="K1642" i="39"/>
  <c r="S1642" i="39"/>
  <c r="L1440" i="39"/>
  <c r="M1440" i="39" s="1"/>
  <c r="N1440" i="39" s="1"/>
  <c r="R2066" i="39"/>
  <c r="Q2065" i="39"/>
  <c r="R1047" i="39"/>
  <c r="Q1046" i="39"/>
  <c r="L903" i="39"/>
  <c r="M903" i="39" s="1"/>
  <c r="N903" i="39" s="1"/>
  <c r="K991" i="39"/>
  <c r="R1336" i="39"/>
  <c r="Q1335" i="39"/>
  <c r="R817" i="39"/>
  <c r="Q816" i="39"/>
  <c r="O1417" i="39"/>
  <c r="J1417" i="39"/>
  <c r="I1418" i="39"/>
  <c r="R2184" i="39"/>
  <c r="Q2183" i="39"/>
  <c r="K1441" i="39"/>
  <c r="O2597" i="39"/>
  <c r="J2597" i="39"/>
  <c r="I2598" i="39"/>
  <c r="L1179" i="39"/>
  <c r="M1179" i="39" s="1"/>
  <c r="N1179" i="39" s="1"/>
  <c r="N866" i="39"/>
  <c r="L866" i="39"/>
  <c r="M866" i="39" s="1"/>
  <c r="R1102" i="39"/>
  <c r="Q1101" i="39"/>
  <c r="T1468" i="39"/>
  <c r="V1468" i="39"/>
  <c r="K1468" i="39"/>
  <c r="S1468" i="39"/>
  <c r="U1468" i="39"/>
  <c r="R2424" i="39"/>
  <c r="Q2423" i="39"/>
  <c r="O2405" i="39"/>
  <c r="J2405" i="39"/>
  <c r="I2406" i="39"/>
  <c r="L2481" i="39"/>
  <c r="M2481" i="39" s="1"/>
  <c r="N2481" i="39" s="1"/>
  <c r="T584" i="39"/>
  <c r="T585" i="39" s="1"/>
  <c r="T586" i="39" s="1"/>
  <c r="T587" i="39" s="1"/>
  <c r="T588" i="39" s="1"/>
  <c r="T589" i="39" s="1"/>
  <c r="T590" i="39" s="1"/>
  <c r="T591" i="39" s="1"/>
  <c r="T592" i="39" s="1"/>
  <c r="T593" i="39" s="1"/>
  <c r="T594" i="39" s="1"/>
  <c r="T595" i="39" s="1"/>
  <c r="S584" i="39"/>
  <c r="S585" i="39" s="1"/>
  <c r="S586" i="39" s="1"/>
  <c r="S587" i="39" s="1"/>
  <c r="S588" i="39" s="1"/>
  <c r="S589" i="39" s="1"/>
  <c r="S590" i="39" s="1"/>
  <c r="S591" i="39" s="1"/>
  <c r="S592" i="39" s="1"/>
  <c r="S593" i="39" s="1"/>
  <c r="S594" i="39" s="1"/>
  <c r="S595" i="39" s="1"/>
  <c r="K584" i="39"/>
  <c r="L1140" i="39"/>
  <c r="M1140" i="39" s="1"/>
  <c r="N1140" i="39" s="1"/>
  <c r="O1088" i="39"/>
  <c r="J1088" i="39"/>
  <c r="I1089" i="39"/>
  <c r="R1856" i="39"/>
  <c r="Q1855" i="39"/>
  <c r="R1986" i="39"/>
  <c r="Q1985" i="39"/>
  <c r="L948" i="39"/>
  <c r="M948" i="39" s="1"/>
  <c r="N948" i="39" s="1"/>
  <c r="N728" i="39"/>
  <c r="U728" i="39" s="1"/>
  <c r="U729" i="39" s="1"/>
  <c r="U730" i="39" s="1"/>
  <c r="U731" i="39" s="1"/>
  <c r="U732" i="39" s="1"/>
  <c r="U733" i="39" s="1"/>
  <c r="U734" i="39" s="1"/>
  <c r="U735" i="39" s="1"/>
  <c r="U736" i="39" s="1"/>
  <c r="N1597" i="39"/>
  <c r="U1597" i="39" s="1"/>
  <c r="N1692" i="39"/>
  <c r="U1692" i="39" s="1"/>
  <c r="O2483" i="39"/>
  <c r="J2483" i="39"/>
  <c r="R987" i="39"/>
  <c r="Q986" i="39"/>
  <c r="O1142" i="39"/>
  <c r="J1142" i="39"/>
  <c r="I1143" i="39"/>
  <c r="R683" i="39"/>
  <c r="Q682" i="39"/>
  <c r="N688" i="39"/>
  <c r="U688" i="39" s="1"/>
  <c r="U689" i="39" s="1"/>
  <c r="U690" i="39" s="1"/>
  <c r="U691" i="39" s="1"/>
  <c r="U692" i="39" s="1"/>
  <c r="U693" i="39" s="1"/>
  <c r="U694" i="39" s="1"/>
  <c r="U695" i="39" s="1"/>
  <c r="U696" i="39" s="1"/>
  <c r="U697" i="39" s="1"/>
  <c r="U698" i="39" s="1"/>
  <c r="U699" i="39" s="1"/>
  <c r="U700" i="39" s="1"/>
  <c r="U701" i="39" s="1"/>
  <c r="L990" i="39"/>
  <c r="M990" i="39" s="1"/>
  <c r="N990" i="39" s="1"/>
  <c r="L967" i="39"/>
  <c r="M967" i="39" s="1"/>
  <c r="N967" i="39"/>
  <c r="L1415" i="39"/>
  <c r="M1415" i="39" s="1"/>
  <c r="N1415" i="39"/>
  <c r="O1714" i="39"/>
  <c r="J1714" i="39"/>
  <c r="I1715" i="39"/>
  <c r="N846" i="39"/>
  <c r="U846" i="39" s="1"/>
  <c r="O1695" i="39"/>
  <c r="J1695" i="39"/>
  <c r="I1696" i="39"/>
  <c r="L799" i="39"/>
  <c r="M799" i="39" s="1"/>
  <c r="N799" i="39" s="1"/>
  <c r="L772" i="39"/>
  <c r="M772" i="39" s="1"/>
  <c r="V772" i="39" s="1"/>
  <c r="N703" i="39"/>
  <c r="U703" i="39" s="1"/>
  <c r="U704" i="39" s="1"/>
  <c r="U705" i="39" s="1"/>
  <c r="U706" i="39" s="1"/>
  <c r="U707" i="39" s="1"/>
  <c r="U708" i="39" s="1"/>
  <c r="U709" i="39" s="1"/>
  <c r="U710" i="39" s="1"/>
  <c r="U711" i="39" s="1"/>
  <c r="U712" i="39" s="1"/>
  <c r="U713" i="39" s="1"/>
  <c r="U714" i="39" s="1"/>
  <c r="U715" i="39" s="1"/>
  <c r="L703" i="39"/>
  <c r="M703" i="39" s="1"/>
  <c r="V703" i="39" s="1"/>
  <c r="V704" i="39" s="1"/>
  <c r="V705" i="39" s="1"/>
  <c r="V706" i="39" s="1"/>
  <c r="V707" i="39" s="1"/>
  <c r="V708" i="39" s="1"/>
  <c r="V709" i="39" s="1"/>
  <c r="V710" i="39" s="1"/>
  <c r="V711" i="39" s="1"/>
  <c r="V712" i="39" s="1"/>
  <c r="V713" i="39" s="1"/>
  <c r="V714" i="39" s="1"/>
  <c r="V715" i="39" s="1"/>
  <c r="O1510" i="39"/>
  <c r="J1510" i="39"/>
  <c r="I1511" i="39"/>
  <c r="R2499" i="39"/>
  <c r="Q2498" i="39"/>
  <c r="O1305" i="39"/>
  <c r="J1305" i="39"/>
  <c r="I1306" i="39"/>
  <c r="N1085" i="39"/>
  <c r="U1085" i="39" s="1"/>
  <c r="R1900" i="39"/>
  <c r="Q1899" i="39"/>
  <c r="R1942" i="39"/>
  <c r="Q1941" i="39"/>
  <c r="O969" i="39"/>
  <c r="J969" i="39"/>
  <c r="I970" i="39"/>
  <c r="T1416" i="39"/>
  <c r="S1416" i="39"/>
  <c r="V1416" i="39"/>
  <c r="K1416" i="39"/>
  <c r="U1416" i="39"/>
  <c r="R2224" i="39"/>
  <c r="Q2223" i="39"/>
  <c r="L665" i="39"/>
  <c r="M665" i="39" s="1"/>
  <c r="V665" i="39" s="1"/>
  <c r="V666" i="39" s="1"/>
  <c r="V667" i="39" s="1"/>
  <c r="V668" i="39" s="1"/>
  <c r="V669" i="39" s="1"/>
  <c r="V670" i="39" s="1"/>
  <c r="V671" i="39" s="1"/>
  <c r="V672" i="39" s="1"/>
  <c r="V673" i="39" s="1"/>
  <c r="V674" i="39" s="1"/>
  <c r="V675" i="39" s="1"/>
  <c r="N665" i="39"/>
  <c r="U665" i="39" s="1"/>
  <c r="U666" i="39" s="1"/>
  <c r="U667" i="39" s="1"/>
  <c r="U668" i="39" s="1"/>
  <c r="U669" i="39" s="1"/>
  <c r="U670" i="39" s="1"/>
  <c r="U671" i="39" s="1"/>
  <c r="U672" i="39" s="1"/>
  <c r="U673" i="39" s="1"/>
  <c r="U674" i="39" s="1"/>
  <c r="U675" i="39" s="1"/>
  <c r="L1467" i="39"/>
  <c r="M1467" i="39" s="1"/>
  <c r="N1467" i="39" s="1"/>
  <c r="U2596" i="39"/>
  <c r="T2596" i="39"/>
  <c r="S2596" i="39"/>
  <c r="K2596" i="39"/>
  <c r="V2596" i="39"/>
  <c r="R2030" i="39"/>
  <c r="Q2029" i="39"/>
  <c r="R1772" i="39"/>
  <c r="Q1771" i="39"/>
  <c r="L1598" i="39"/>
  <c r="M1598" i="39" s="1"/>
  <c r="V1598" i="39" s="1"/>
  <c r="V1599" i="39" s="1"/>
  <c r="V1600" i="39" s="1"/>
  <c r="V1601" i="39" s="1"/>
  <c r="V1602" i="39" s="1"/>
  <c r="V1603" i="39" s="1"/>
  <c r="V1604" i="39" s="1"/>
  <c r="V1605" i="39" s="1"/>
  <c r="V1606" i="39" s="1"/>
  <c r="V1607" i="39" s="1"/>
  <c r="V1608" i="39" s="1"/>
  <c r="V1609" i="39" s="1"/>
  <c r="V1610" i="39" s="1"/>
  <c r="R643" i="39"/>
  <c r="Q642" i="39"/>
  <c r="R2144" i="39"/>
  <c r="Q2143" i="39"/>
  <c r="S2404" i="39"/>
  <c r="K2404" i="39"/>
  <c r="V2404" i="39"/>
  <c r="U2404" i="39"/>
  <c r="T2404" i="39"/>
  <c r="L1115" i="39"/>
  <c r="M1115" i="39" s="1"/>
  <c r="N1115" i="39" s="1"/>
  <c r="S1087" i="39"/>
  <c r="K1087" i="39"/>
  <c r="T1087" i="39"/>
  <c r="S2482" i="39"/>
  <c r="K2482" i="39"/>
  <c r="T2482" i="39"/>
  <c r="J1349" i="39"/>
  <c r="O1349" i="39"/>
  <c r="I1350" i="39"/>
  <c r="O1117" i="39"/>
  <c r="J1117" i="39"/>
  <c r="I1118" i="39"/>
  <c r="K1141" i="39"/>
  <c r="N1486" i="39"/>
  <c r="L1486" i="39"/>
  <c r="M1486" i="39" s="1"/>
  <c r="O950" i="39"/>
  <c r="J950" i="39"/>
  <c r="I951" i="39"/>
  <c r="R2537" i="39"/>
  <c r="Q2536" i="39"/>
  <c r="R789" i="39"/>
  <c r="Q788" i="39"/>
  <c r="R1280" i="39"/>
  <c r="Q1279" i="39"/>
  <c r="R2344" i="39"/>
  <c r="Q2343" i="39"/>
  <c r="L847" i="39"/>
  <c r="M847" i="39" s="1"/>
  <c r="V847" i="39" s="1"/>
  <c r="V848" i="39" s="1"/>
  <c r="V849" i="39" s="1"/>
  <c r="V850" i="39" s="1"/>
  <c r="N847" i="39"/>
  <c r="U847" i="39" s="1"/>
  <c r="U848" i="39" s="1"/>
  <c r="U849" i="39" s="1"/>
  <c r="U850" i="39" s="1"/>
  <c r="S1713" i="39"/>
  <c r="K1713" i="39"/>
  <c r="U1713" i="39"/>
  <c r="V1713" i="39"/>
  <c r="T1713" i="39"/>
  <c r="R1814" i="39"/>
  <c r="Q1813" i="39"/>
  <c r="Q1535" i="39"/>
  <c r="R1536" i="39"/>
  <c r="R2383" i="39"/>
  <c r="Q2382" i="39"/>
  <c r="N651" i="39"/>
  <c r="U651" i="39" s="1"/>
  <c r="U652" i="39" s="1"/>
  <c r="U653" i="39" s="1"/>
  <c r="U654" i="39" s="1"/>
  <c r="U655" i="39" s="1"/>
  <c r="U656" i="39" s="1"/>
  <c r="U657" i="39" s="1"/>
  <c r="U658" i="39" s="1"/>
  <c r="U659" i="39" s="1"/>
  <c r="U660" i="39" s="1"/>
  <c r="U661" i="39" s="1"/>
  <c r="U662" i="39" s="1"/>
  <c r="U663" i="39" s="1"/>
  <c r="L651" i="39"/>
  <c r="M651" i="39" s="1"/>
  <c r="V651" i="39" s="1"/>
  <c r="V652" i="39" s="1"/>
  <c r="V653" i="39" s="1"/>
  <c r="V654" i="39" s="1"/>
  <c r="V655" i="39" s="1"/>
  <c r="V656" i="39" s="1"/>
  <c r="V657" i="39" s="1"/>
  <c r="V658" i="39" s="1"/>
  <c r="V659" i="39" s="1"/>
  <c r="V660" i="39" s="1"/>
  <c r="V661" i="39" s="1"/>
  <c r="V662" i="39" s="1"/>
  <c r="V663" i="39" s="1"/>
  <c r="L2595" i="39"/>
  <c r="M2595" i="39" s="1"/>
  <c r="N2595" i="39" s="1"/>
  <c r="K1694" i="39"/>
  <c r="T1694" i="39"/>
  <c r="S1694" i="39"/>
  <c r="R1308" i="39"/>
  <c r="Q1307" i="39"/>
  <c r="O1200" i="39"/>
  <c r="J1200" i="39"/>
  <c r="I1201" i="39"/>
  <c r="K1509" i="39"/>
  <c r="O1488" i="39"/>
  <c r="J1488" i="39"/>
  <c r="I1489" i="39"/>
  <c r="L2403" i="39"/>
  <c r="M2403" i="39" s="1"/>
  <c r="N2403" i="39" s="1"/>
  <c r="R907" i="39"/>
  <c r="Q906" i="39"/>
  <c r="L1198" i="39"/>
  <c r="M1198" i="39" s="1"/>
  <c r="N1198" i="39" s="1"/>
  <c r="K968" i="39"/>
  <c r="R1662" i="39"/>
  <c r="Q1661" i="39"/>
  <c r="R1730" i="39"/>
  <c r="Q1729" i="39"/>
  <c r="Q1399" i="39"/>
  <c r="R1400" i="39"/>
  <c r="R2302" i="39"/>
  <c r="Q2301" i="39"/>
  <c r="O801" i="39"/>
  <c r="J801" i="39"/>
  <c r="I802" i="39"/>
  <c r="T904" i="39"/>
  <c r="T905" i="39" s="1"/>
  <c r="T906" i="39" s="1"/>
  <c r="T907" i="39" s="1"/>
  <c r="T908" i="39" s="1"/>
  <c r="T909" i="39" s="1"/>
  <c r="T910" i="39" s="1"/>
  <c r="T911" i="39" s="1"/>
  <c r="T912" i="39" s="1"/>
  <c r="T913" i="39" s="1"/>
  <c r="T914" i="39" s="1"/>
  <c r="T915" i="39" s="1"/>
  <c r="T916" i="39" s="1"/>
  <c r="T917" i="39" s="1"/>
  <c r="S904" i="39"/>
  <c r="S905" i="39" s="1"/>
  <c r="S906" i="39" s="1"/>
  <c r="S907" i="39" s="1"/>
  <c r="S908" i="39" s="1"/>
  <c r="S909" i="39" s="1"/>
  <c r="S910" i="39" s="1"/>
  <c r="S911" i="39" s="1"/>
  <c r="S912" i="39" s="1"/>
  <c r="S913" i="39" s="1"/>
  <c r="S914" i="39" s="1"/>
  <c r="S915" i="39" s="1"/>
  <c r="S916" i="39" s="1"/>
  <c r="S917" i="39" s="1"/>
  <c r="K904" i="39"/>
  <c r="R1616" i="39"/>
  <c r="Q1615" i="39"/>
  <c r="Q1442" i="39"/>
  <c r="R1443" i="39"/>
  <c r="L1641" i="39"/>
  <c r="M1641" i="39" s="1"/>
  <c r="N1641" i="39" s="1"/>
  <c r="Q1363" i="39"/>
  <c r="R1364" i="39"/>
  <c r="O1181" i="39"/>
  <c r="J1181" i="39"/>
  <c r="I1182" i="39"/>
  <c r="R2572" i="39"/>
  <c r="Q2571" i="39"/>
  <c r="N619" i="39"/>
  <c r="L619" i="39"/>
  <c r="M619" i="39" s="1"/>
  <c r="T1348" i="39"/>
  <c r="S1348" i="39"/>
  <c r="K1348" i="39"/>
  <c r="S867" i="39"/>
  <c r="S868" i="39" s="1"/>
  <c r="S869" i="39" s="1"/>
  <c r="S870" i="39" s="1"/>
  <c r="S871" i="39" s="1"/>
  <c r="S872" i="39" s="1"/>
  <c r="S873" i="39" s="1"/>
  <c r="S874" i="39" s="1"/>
  <c r="S875" i="39" s="1"/>
  <c r="K867" i="39"/>
  <c r="T867" i="39"/>
  <c r="T868" i="39" s="1"/>
  <c r="T869" i="39" s="1"/>
  <c r="T870" i="39" s="1"/>
  <c r="T871" i="39" s="1"/>
  <c r="T872" i="39" s="1"/>
  <c r="T873" i="39" s="1"/>
  <c r="T874" i="39" s="1"/>
  <c r="T875" i="39" s="1"/>
  <c r="N1263" i="39"/>
  <c r="U1263" i="39" s="1"/>
  <c r="U1264" i="39" s="1"/>
  <c r="U1265" i="39" s="1"/>
  <c r="U1266" i="39" s="1"/>
  <c r="U1267" i="39" s="1"/>
  <c r="U1268" i="39" s="1"/>
  <c r="U1269" i="39" s="1"/>
  <c r="U1270" i="39" s="1"/>
  <c r="U1271" i="39" s="1"/>
  <c r="U1272" i="39" s="1"/>
  <c r="T1116" i="39"/>
  <c r="S1116" i="39"/>
  <c r="K1116" i="39"/>
  <c r="Q754" i="39"/>
  <c r="R755" i="39"/>
  <c r="L1303" i="39"/>
  <c r="M1303" i="39" s="1"/>
  <c r="N1303" i="39" s="1"/>
  <c r="N1064" i="39"/>
  <c r="U1064" i="39" s="1"/>
  <c r="U949" i="39"/>
  <c r="V949" i="39"/>
  <c r="K949" i="39"/>
  <c r="T949" i="39"/>
  <c r="S949" i="39"/>
  <c r="R1708" i="39"/>
  <c r="Q1707" i="39"/>
  <c r="O621" i="39"/>
  <c r="J621" i="39"/>
  <c r="I622" i="39"/>
  <c r="O1643" i="39"/>
  <c r="J1643" i="39"/>
  <c r="I1644" i="39"/>
  <c r="Q1486" i="39"/>
  <c r="R1487" i="39"/>
  <c r="N583" i="39"/>
  <c r="U583" i="39" s="1"/>
  <c r="L583" i="39"/>
  <c r="M583" i="39" s="1"/>
  <c r="V583" i="39" s="1"/>
  <c r="L1086" i="39"/>
  <c r="M1086" i="39" s="1"/>
  <c r="V1086" i="39" s="1"/>
  <c r="V1087" i="39" s="1"/>
  <c r="K1199" i="39"/>
  <c r="L1347" i="39"/>
  <c r="M1347" i="39" s="1"/>
  <c r="N1347" i="39" s="1"/>
  <c r="T1304" i="39"/>
  <c r="S1304" i="39"/>
  <c r="V1304" i="39"/>
  <c r="K1304" i="39"/>
  <c r="U1304" i="39"/>
  <c r="R1083" i="39"/>
  <c r="Q1083" i="39" s="1"/>
  <c r="Q1082" i="39"/>
  <c r="K1487" i="39"/>
  <c r="O992" i="39"/>
  <c r="J992" i="39"/>
  <c r="I993" i="39"/>
  <c r="N702" i="39"/>
  <c r="U702" i="39" s="1"/>
  <c r="L1508" i="39"/>
  <c r="M1508" i="39" s="1"/>
  <c r="N1508" i="39"/>
  <c r="L1065" i="39"/>
  <c r="M1065" i="39" s="1"/>
  <c r="V1065" i="39" s="1"/>
  <c r="V1066" i="39" s="1"/>
  <c r="V1067" i="39" s="1"/>
  <c r="V1068" i="39" s="1"/>
  <c r="V1069" i="39" s="1"/>
  <c r="V1070" i="39" s="1"/>
  <c r="V1071" i="39" s="1"/>
  <c r="V1072" i="39" s="1"/>
  <c r="R1134" i="39"/>
  <c r="Q1133" i="39"/>
  <c r="Q579" i="39"/>
  <c r="R580" i="39"/>
  <c r="O1442" i="39"/>
  <c r="J1442" i="39"/>
  <c r="I1443" i="39"/>
  <c r="N1030" i="39"/>
  <c r="U1030" i="39" s="1"/>
  <c r="U1031" i="39" s="1"/>
  <c r="U1032" i="39" s="1"/>
  <c r="U1033" i="39" s="1"/>
  <c r="U1034" i="39" s="1"/>
  <c r="U1035" i="39" s="1"/>
  <c r="U1036" i="39" s="1"/>
  <c r="U1037" i="39" s="1"/>
  <c r="U1038" i="39" s="1"/>
  <c r="U1039" i="39" s="1"/>
  <c r="U1040" i="39" s="1"/>
  <c r="O1469" i="39"/>
  <c r="J1469" i="39"/>
  <c r="I1470" i="39"/>
  <c r="R2264" i="39"/>
  <c r="Q2263" i="39"/>
  <c r="T800" i="39"/>
  <c r="S800" i="39"/>
  <c r="K800" i="39"/>
  <c r="K773" i="39"/>
  <c r="T773" i="39"/>
  <c r="T774" i="39" s="1"/>
  <c r="T775" i="39" s="1"/>
  <c r="T776" i="39" s="1"/>
  <c r="T777" i="39" s="1"/>
  <c r="T778" i="39" s="1"/>
  <c r="T779" i="39" s="1"/>
  <c r="T780" i="39" s="1"/>
  <c r="T781" i="39" s="1"/>
  <c r="T782" i="39" s="1"/>
  <c r="T783" i="39" s="1"/>
  <c r="T784" i="39" s="1"/>
  <c r="S773" i="39"/>
  <c r="S774" i="39" s="1"/>
  <c r="S775" i="39" s="1"/>
  <c r="S776" i="39" s="1"/>
  <c r="S777" i="39" s="1"/>
  <c r="S778" i="39" s="1"/>
  <c r="S779" i="39" s="1"/>
  <c r="S780" i="39" s="1"/>
  <c r="S781" i="39" s="1"/>
  <c r="S782" i="39" s="1"/>
  <c r="S783" i="39" s="1"/>
  <c r="S784" i="39" s="1"/>
  <c r="R945" i="39"/>
  <c r="Q944" i="39"/>
  <c r="R719" i="39"/>
  <c r="Q718" i="39"/>
  <c r="R1198" i="39"/>
  <c r="Q1197" i="39"/>
  <c r="L1693" i="39"/>
  <c r="M1693" i="39" s="1"/>
  <c r="V1693" i="39" s="1"/>
  <c r="V1694" i="39" s="1"/>
  <c r="T14" i="39"/>
  <c r="R17" i="39"/>
  <c r="Q16" i="39"/>
  <c r="O15" i="39"/>
  <c r="I16" i="39"/>
  <c r="J15" i="39"/>
  <c r="K15" i="39" s="1"/>
  <c r="L15" i="39" s="1"/>
  <c r="M15" i="39" s="1"/>
  <c r="N15" i="39" s="1"/>
  <c r="N1086" i="39" l="1"/>
  <c r="U1086" i="39" s="1"/>
  <c r="U1087" i="39" s="1"/>
  <c r="N1598" i="39"/>
  <c r="U1598" i="39" s="1"/>
  <c r="U1599" i="39" s="1"/>
  <c r="U1600" i="39" s="1"/>
  <c r="U1601" i="39" s="1"/>
  <c r="U1602" i="39" s="1"/>
  <c r="U1603" i="39" s="1"/>
  <c r="U1604" i="39" s="1"/>
  <c r="U1605" i="39" s="1"/>
  <c r="U1606" i="39" s="1"/>
  <c r="U1607" i="39" s="1"/>
  <c r="U1608" i="39" s="1"/>
  <c r="U1609" i="39" s="1"/>
  <c r="U1610" i="39" s="1"/>
  <c r="N1693" i="39"/>
  <c r="U1693" i="39" s="1"/>
  <c r="U1694" i="39" s="1"/>
  <c r="R946" i="39"/>
  <c r="Q945" i="39"/>
  <c r="R720" i="39"/>
  <c r="Q719" i="39"/>
  <c r="L800" i="39"/>
  <c r="M800" i="39" s="1"/>
  <c r="V800" i="39" s="1"/>
  <c r="N800" i="39"/>
  <c r="U800" i="39" s="1"/>
  <c r="U1469" i="39"/>
  <c r="S1469" i="39"/>
  <c r="V1469" i="39"/>
  <c r="K1469" i="39"/>
  <c r="T1469" i="39"/>
  <c r="K1442" i="39"/>
  <c r="K992" i="39"/>
  <c r="S1643" i="39"/>
  <c r="K1643" i="39"/>
  <c r="V1643" i="39"/>
  <c r="T1643" i="39"/>
  <c r="U1643" i="39"/>
  <c r="L1348" i="39"/>
  <c r="M1348" i="39" s="1"/>
  <c r="V1348" i="39" s="1"/>
  <c r="R2573" i="39"/>
  <c r="Q2572" i="39"/>
  <c r="R1365" i="39"/>
  <c r="Q1364" i="39"/>
  <c r="Q1443" i="39"/>
  <c r="R1444" i="39"/>
  <c r="L968" i="39"/>
  <c r="M968" i="39" s="1"/>
  <c r="N968" i="39"/>
  <c r="Q907" i="39"/>
  <c r="R908" i="39"/>
  <c r="K1488" i="39"/>
  <c r="K1200" i="39"/>
  <c r="O1118" i="39"/>
  <c r="J1118" i="39"/>
  <c r="I1119" i="39"/>
  <c r="R2145" i="39"/>
  <c r="Q2144" i="39"/>
  <c r="R2031" i="39"/>
  <c r="Q2030" i="39"/>
  <c r="S1695" i="39"/>
  <c r="K1695" i="39"/>
  <c r="T1695" i="39"/>
  <c r="V1695" i="39"/>
  <c r="U1695" i="39"/>
  <c r="T1714" i="39"/>
  <c r="K1714" i="39"/>
  <c r="S1714" i="39"/>
  <c r="K1142" i="39"/>
  <c r="T2483" i="39"/>
  <c r="T2484" i="39" s="1"/>
  <c r="T2485" i="39" s="1"/>
  <c r="T2486" i="39" s="1"/>
  <c r="T2487" i="39" s="1"/>
  <c r="T2488" i="39" s="1"/>
  <c r="T2489" i="39" s="1"/>
  <c r="T2490" i="39" s="1"/>
  <c r="T2491" i="39" s="1"/>
  <c r="S2483" i="39"/>
  <c r="S2484" i="39" s="1"/>
  <c r="S2485" i="39" s="1"/>
  <c r="S2486" i="39" s="1"/>
  <c r="S2487" i="39" s="1"/>
  <c r="S2488" i="39" s="1"/>
  <c r="S2489" i="39" s="1"/>
  <c r="S2490" i="39" s="1"/>
  <c r="S2491" i="39" s="1"/>
  <c r="K2483" i="39"/>
  <c r="R1987" i="39"/>
  <c r="Q1986" i="39"/>
  <c r="T1088" i="39"/>
  <c r="U1088" i="39"/>
  <c r="V1088" i="39"/>
  <c r="S1088" i="39"/>
  <c r="K1088" i="39"/>
  <c r="T2405" i="39"/>
  <c r="S2405" i="39"/>
  <c r="K2405" i="39"/>
  <c r="V2405" i="39"/>
  <c r="U2405" i="39"/>
  <c r="V2597" i="39"/>
  <c r="U2597" i="39"/>
  <c r="T2597" i="39"/>
  <c r="K2597" i="39"/>
  <c r="S2597" i="39"/>
  <c r="R2185" i="39"/>
  <c r="Q2184" i="39"/>
  <c r="Q1047" i="39"/>
  <c r="R1048" i="39"/>
  <c r="R2463" i="39"/>
  <c r="Q2462" i="39"/>
  <c r="R1199" i="39"/>
  <c r="Q1198" i="39"/>
  <c r="L773" i="39"/>
  <c r="M773" i="39" s="1"/>
  <c r="V773" i="39" s="1"/>
  <c r="V774" i="39" s="1"/>
  <c r="V775" i="39" s="1"/>
  <c r="V776" i="39" s="1"/>
  <c r="V777" i="39" s="1"/>
  <c r="V778" i="39" s="1"/>
  <c r="V779" i="39" s="1"/>
  <c r="V780" i="39" s="1"/>
  <c r="V781" i="39" s="1"/>
  <c r="V782" i="39" s="1"/>
  <c r="V783" i="39" s="1"/>
  <c r="V784" i="39" s="1"/>
  <c r="R1135" i="39"/>
  <c r="Q1134" i="39"/>
  <c r="L1487" i="39"/>
  <c r="M1487" i="39" s="1"/>
  <c r="N1487" i="39" s="1"/>
  <c r="Q1487" i="39"/>
  <c r="R1488" i="39"/>
  <c r="L949" i="39"/>
  <c r="M949" i="39" s="1"/>
  <c r="N949" i="39" s="1"/>
  <c r="L1116" i="39"/>
  <c r="M1116" i="39" s="1"/>
  <c r="V1116" i="39" s="1"/>
  <c r="O1182" i="39"/>
  <c r="J1182" i="39"/>
  <c r="I1183" i="39"/>
  <c r="L904" i="39"/>
  <c r="M904" i="39" s="1"/>
  <c r="V904" i="39" s="1"/>
  <c r="V905" i="39" s="1"/>
  <c r="V906" i="39" s="1"/>
  <c r="V907" i="39" s="1"/>
  <c r="V908" i="39" s="1"/>
  <c r="V909" i="39" s="1"/>
  <c r="V910" i="39" s="1"/>
  <c r="V911" i="39" s="1"/>
  <c r="V912" i="39" s="1"/>
  <c r="V913" i="39" s="1"/>
  <c r="V914" i="39" s="1"/>
  <c r="V915" i="39" s="1"/>
  <c r="V916" i="39" s="1"/>
  <c r="V917" i="39" s="1"/>
  <c r="O802" i="39"/>
  <c r="J802" i="39"/>
  <c r="I803" i="39"/>
  <c r="Q2302" i="39"/>
  <c r="R2303" i="39"/>
  <c r="Q1730" i="39"/>
  <c r="R1731" i="39"/>
  <c r="Q1280" i="39"/>
  <c r="R1281" i="39"/>
  <c r="R2538" i="39"/>
  <c r="Q2537" i="39"/>
  <c r="L1141" i="39"/>
  <c r="M1141" i="39" s="1"/>
  <c r="N1141" i="39" s="1"/>
  <c r="S1117" i="39"/>
  <c r="K1117" i="39"/>
  <c r="T1117" i="39"/>
  <c r="K1349" i="39"/>
  <c r="T1349" i="39"/>
  <c r="S1349" i="39"/>
  <c r="L2482" i="39"/>
  <c r="M2482" i="39" s="1"/>
  <c r="V2482" i="39" s="1"/>
  <c r="L2404" i="39"/>
  <c r="M2404" i="39" s="1"/>
  <c r="N2404" i="39" s="1"/>
  <c r="L1416" i="39"/>
  <c r="M1416" i="39" s="1"/>
  <c r="N1416" i="39" s="1"/>
  <c r="O970" i="39"/>
  <c r="J970" i="39"/>
  <c r="I971" i="39"/>
  <c r="R1943" i="39"/>
  <c r="Q1942" i="39"/>
  <c r="O1306" i="39"/>
  <c r="J1306" i="39"/>
  <c r="I1307" i="39"/>
  <c r="R2500" i="39"/>
  <c r="Q2499" i="39"/>
  <c r="O1418" i="39"/>
  <c r="J1418" i="39"/>
  <c r="I1419" i="39"/>
  <c r="R818" i="39"/>
  <c r="Q817" i="39"/>
  <c r="R2265" i="39"/>
  <c r="Q2264" i="39"/>
  <c r="L1199" i="39"/>
  <c r="M1199" i="39" s="1"/>
  <c r="N1199" i="39" s="1"/>
  <c r="O622" i="39"/>
  <c r="J622" i="39"/>
  <c r="I623" i="39"/>
  <c r="Q1708" i="39"/>
  <c r="R1709" i="39"/>
  <c r="L867" i="39"/>
  <c r="M867" i="39" s="1"/>
  <c r="V867" i="39" s="1"/>
  <c r="V868" i="39" s="1"/>
  <c r="V869" i="39" s="1"/>
  <c r="V870" i="39" s="1"/>
  <c r="V871" i="39" s="1"/>
  <c r="V872" i="39" s="1"/>
  <c r="V873" i="39" s="1"/>
  <c r="V874" i="39" s="1"/>
  <c r="V875" i="39" s="1"/>
  <c r="N867" i="39"/>
  <c r="U867" i="39" s="1"/>
  <c r="U868" i="39" s="1"/>
  <c r="U869" i="39" s="1"/>
  <c r="U870" i="39" s="1"/>
  <c r="U871" i="39" s="1"/>
  <c r="U872" i="39" s="1"/>
  <c r="U873" i="39" s="1"/>
  <c r="U874" i="39" s="1"/>
  <c r="U875" i="39" s="1"/>
  <c r="U1181" i="39"/>
  <c r="S1181" i="39"/>
  <c r="K1181" i="39"/>
  <c r="V1181" i="39"/>
  <c r="T1181" i="39"/>
  <c r="K801" i="39"/>
  <c r="T801" i="39"/>
  <c r="S801" i="39"/>
  <c r="Q1400" i="39"/>
  <c r="R1401" i="39"/>
  <c r="L1509" i="39"/>
  <c r="M1509" i="39" s="1"/>
  <c r="N1509" i="39" s="1"/>
  <c r="L1694" i="39"/>
  <c r="M1694" i="39" s="1"/>
  <c r="N1694" i="39" s="1"/>
  <c r="R2384" i="39"/>
  <c r="Q2383" i="39"/>
  <c r="R1815" i="39"/>
  <c r="Q1814" i="39"/>
  <c r="L1713" i="39"/>
  <c r="M1713" i="39" s="1"/>
  <c r="N1713" i="39" s="1"/>
  <c r="O951" i="39"/>
  <c r="J951" i="39"/>
  <c r="I952" i="39"/>
  <c r="L1087" i="39"/>
  <c r="M1087" i="39" s="1"/>
  <c r="N1087" i="39" s="1"/>
  <c r="Q643" i="39"/>
  <c r="R644" i="39"/>
  <c r="R1773" i="39"/>
  <c r="Q1772" i="39"/>
  <c r="L2596" i="39"/>
  <c r="M2596" i="39" s="1"/>
  <c r="N2596" i="39" s="1"/>
  <c r="S969" i="39"/>
  <c r="K969" i="39"/>
  <c r="T969" i="39"/>
  <c r="U1305" i="39"/>
  <c r="T1305" i="39"/>
  <c r="V1305" i="39"/>
  <c r="K1305" i="39"/>
  <c r="S1305" i="39"/>
  <c r="O1511" i="39"/>
  <c r="J1511" i="39"/>
  <c r="I1512" i="39"/>
  <c r="R684" i="39"/>
  <c r="Q683" i="39"/>
  <c r="R1857" i="39"/>
  <c r="Q1856" i="39"/>
  <c r="L584" i="39"/>
  <c r="M584" i="39" s="1"/>
  <c r="V584" i="39" s="1"/>
  <c r="V585" i="39" s="1"/>
  <c r="V586" i="39" s="1"/>
  <c r="V587" i="39" s="1"/>
  <c r="V588" i="39" s="1"/>
  <c r="V589" i="39" s="1"/>
  <c r="V590" i="39" s="1"/>
  <c r="V591" i="39" s="1"/>
  <c r="V592" i="39" s="1"/>
  <c r="V593" i="39" s="1"/>
  <c r="V594" i="39" s="1"/>
  <c r="V595" i="39" s="1"/>
  <c r="N584" i="39"/>
  <c r="U584" i="39" s="1"/>
  <c r="U585" i="39" s="1"/>
  <c r="U586" i="39" s="1"/>
  <c r="U587" i="39" s="1"/>
  <c r="U588" i="39" s="1"/>
  <c r="U589" i="39" s="1"/>
  <c r="U590" i="39" s="1"/>
  <c r="U591" i="39" s="1"/>
  <c r="U592" i="39" s="1"/>
  <c r="U593" i="39" s="1"/>
  <c r="U594" i="39" s="1"/>
  <c r="U595" i="39" s="1"/>
  <c r="L1468" i="39"/>
  <c r="M1468" i="39" s="1"/>
  <c r="N1468" i="39"/>
  <c r="Q1102" i="39"/>
  <c r="R1103" i="39"/>
  <c r="L1441" i="39"/>
  <c r="M1441" i="39" s="1"/>
  <c r="N1441" i="39"/>
  <c r="U1417" i="39"/>
  <c r="V1417" i="39"/>
  <c r="K1417" i="39"/>
  <c r="S1417" i="39"/>
  <c r="T1417" i="39"/>
  <c r="R2067" i="39"/>
  <c r="Q2066" i="39"/>
  <c r="L1642" i="39"/>
  <c r="M1642" i="39" s="1"/>
  <c r="N1642" i="39" s="1"/>
  <c r="L620" i="39"/>
  <c r="M620" i="39" s="1"/>
  <c r="N620" i="39" s="1"/>
  <c r="Q599" i="39"/>
  <c r="R600" i="39"/>
  <c r="Q863" i="39"/>
  <c r="R864" i="39"/>
  <c r="L1180" i="39"/>
  <c r="M1180" i="39" s="1"/>
  <c r="N1180" i="39" s="1"/>
  <c r="R581" i="39"/>
  <c r="Q580" i="39"/>
  <c r="L1304" i="39"/>
  <c r="M1304" i="39" s="1"/>
  <c r="N1304" i="39" s="1"/>
  <c r="O1470" i="39"/>
  <c r="J1470" i="39"/>
  <c r="I1471" i="39"/>
  <c r="O1443" i="39"/>
  <c r="J1443" i="39"/>
  <c r="N1065" i="39"/>
  <c r="U1065" i="39" s="1"/>
  <c r="U1066" i="39" s="1"/>
  <c r="U1067" i="39" s="1"/>
  <c r="U1068" i="39" s="1"/>
  <c r="U1069" i="39" s="1"/>
  <c r="U1070" i="39" s="1"/>
  <c r="U1071" i="39" s="1"/>
  <c r="U1072" i="39" s="1"/>
  <c r="O993" i="39"/>
  <c r="J993" i="39"/>
  <c r="I994" i="39"/>
  <c r="O1644" i="39"/>
  <c r="J1644" i="39"/>
  <c r="I1645" i="39"/>
  <c r="U621" i="39"/>
  <c r="T621" i="39"/>
  <c r="V621" i="39"/>
  <c r="K621" i="39"/>
  <c r="S621" i="39"/>
  <c r="Q755" i="39"/>
  <c r="R756" i="39"/>
  <c r="R1617" i="39"/>
  <c r="Q1616" i="39"/>
  <c r="Q1662" i="39"/>
  <c r="R1663" i="39"/>
  <c r="O1489" i="39"/>
  <c r="J1489" i="39"/>
  <c r="I1490" i="39"/>
  <c r="O1201" i="39"/>
  <c r="J1201" i="39"/>
  <c r="I1202" i="39"/>
  <c r="Q1308" i="39"/>
  <c r="R1309" i="39"/>
  <c r="Q1536" i="39"/>
  <c r="R1537" i="39"/>
  <c r="R2345" i="39"/>
  <c r="Q2344" i="39"/>
  <c r="R790" i="39"/>
  <c r="Q789" i="39"/>
  <c r="V950" i="39"/>
  <c r="S950" i="39"/>
  <c r="K950" i="39"/>
  <c r="U950" i="39"/>
  <c r="T950" i="39"/>
  <c r="O1350" i="39"/>
  <c r="J1350" i="39"/>
  <c r="I1351" i="39"/>
  <c r="Q2224" i="39"/>
  <c r="R2225" i="39"/>
  <c r="R1901" i="39"/>
  <c r="Q1900" i="39"/>
  <c r="K1510" i="39"/>
  <c r="N772" i="39"/>
  <c r="U772" i="39" s="1"/>
  <c r="O1696" i="39"/>
  <c r="J1696" i="39"/>
  <c r="I1697" i="39"/>
  <c r="O1715" i="39"/>
  <c r="J1715" i="39"/>
  <c r="I1716" i="39"/>
  <c r="O1143" i="39"/>
  <c r="J1143" i="39"/>
  <c r="Q987" i="39"/>
  <c r="R988" i="39"/>
  <c r="O1089" i="39"/>
  <c r="J1089" i="39"/>
  <c r="I1090" i="39"/>
  <c r="O2406" i="39"/>
  <c r="J2406" i="39"/>
  <c r="I2407" i="39"/>
  <c r="R2425" i="39"/>
  <c r="Q2424" i="39"/>
  <c r="O2598" i="39"/>
  <c r="J2598" i="39"/>
  <c r="I2599" i="39"/>
  <c r="R1337" i="39"/>
  <c r="Q1336" i="39"/>
  <c r="L991" i="39"/>
  <c r="M991" i="39" s="1"/>
  <c r="N991" i="39" s="1"/>
  <c r="Q2103" i="39"/>
  <c r="R2104" i="39"/>
  <c r="Q1240" i="39"/>
  <c r="R1241" i="39"/>
  <c r="Q1576" i="39"/>
  <c r="R1577" i="39"/>
  <c r="R1169" i="39"/>
  <c r="Q1168" i="39"/>
  <c r="U15" i="39"/>
  <c r="V15" i="39"/>
  <c r="J16" i="39"/>
  <c r="K16" i="39" s="1"/>
  <c r="L16" i="39" s="1"/>
  <c r="M16" i="39" s="1"/>
  <c r="N16" i="39" s="1"/>
  <c r="I17" i="39"/>
  <c r="O16" i="39"/>
  <c r="R18" i="39"/>
  <c r="Q17" i="39"/>
  <c r="S15" i="39"/>
  <c r="S16" i="39" s="1"/>
  <c r="T15" i="39"/>
  <c r="T16" i="39" s="1"/>
  <c r="N2482" i="39" l="1"/>
  <c r="U2482" i="39" s="1"/>
  <c r="N1116" i="39"/>
  <c r="U1116" i="39" s="1"/>
  <c r="N1348" i="39"/>
  <c r="U1348" i="39" s="1"/>
  <c r="R1338" i="39"/>
  <c r="Q1337" i="39"/>
  <c r="O1351" i="39"/>
  <c r="J1351" i="39"/>
  <c r="I1352" i="39"/>
  <c r="S1443" i="39"/>
  <c r="S1444" i="39" s="1"/>
  <c r="S1445" i="39" s="1"/>
  <c r="S1446" i="39" s="1"/>
  <c r="S1447" i="39" s="1"/>
  <c r="S1448" i="39" s="1"/>
  <c r="S1449" i="39" s="1"/>
  <c r="S1450" i="39" s="1"/>
  <c r="K1443" i="39"/>
  <c r="T1443" i="39"/>
  <c r="T1444" i="39" s="1"/>
  <c r="T1445" i="39" s="1"/>
  <c r="T1446" i="39" s="1"/>
  <c r="T1447" i="39" s="1"/>
  <c r="T1448" i="39" s="1"/>
  <c r="T1449" i="39" s="1"/>
  <c r="T1450" i="39" s="1"/>
  <c r="R582" i="39"/>
  <c r="Q582" i="39" s="1"/>
  <c r="Q581" i="39"/>
  <c r="R2068" i="39"/>
  <c r="Q2067" i="39"/>
  <c r="R1104" i="39"/>
  <c r="Q1103" i="39"/>
  <c r="S951" i="39"/>
  <c r="K951" i="39"/>
  <c r="T951" i="39"/>
  <c r="V951" i="39"/>
  <c r="U951" i="39"/>
  <c r="R1402" i="39"/>
  <c r="Q1401" i="39"/>
  <c r="L801" i="39"/>
  <c r="M801" i="39" s="1"/>
  <c r="V801" i="39" s="1"/>
  <c r="O623" i="39"/>
  <c r="J623" i="39"/>
  <c r="I624" i="39"/>
  <c r="Q818" i="39"/>
  <c r="R819" i="39"/>
  <c r="S970" i="39"/>
  <c r="K970" i="39"/>
  <c r="R1732" i="39"/>
  <c r="Q1731" i="39"/>
  <c r="O803" i="39"/>
  <c r="J803" i="39"/>
  <c r="I804" i="39"/>
  <c r="Q1488" i="39"/>
  <c r="R1489" i="39"/>
  <c r="R1049" i="39"/>
  <c r="Q1048" i="39"/>
  <c r="R1988" i="39"/>
  <c r="Q1987" i="39"/>
  <c r="R2146" i="39"/>
  <c r="Q2145" i="39"/>
  <c r="L992" i="39"/>
  <c r="M992" i="39" s="1"/>
  <c r="N992" i="39" s="1"/>
  <c r="L1442" i="39"/>
  <c r="M1442" i="39" s="1"/>
  <c r="N1442" i="39" s="1"/>
  <c r="R989" i="39"/>
  <c r="Q988" i="39"/>
  <c r="O1716" i="39"/>
  <c r="J1716" i="39"/>
  <c r="I1717" i="39"/>
  <c r="T1696" i="39"/>
  <c r="K1696" i="39"/>
  <c r="S1696" i="39"/>
  <c r="R1538" i="39"/>
  <c r="Q1537" i="39"/>
  <c r="O1202" i="39"/>
  <c r="J1202" i="39"/>
  <c r="I1203" i="39"/>
  <c r="K1489" i="39"/>
  <c r="O994" i="39"/>
  <c r="J994" i="39"/>
  <c r="I995" i="39"/>
  <c r="R1242" i="39"/>
  <c r="Q1241" i="39"/>
  <c r="O2599" i="39"/>
  <c r="J2599" i="39"/>
  <c r="I2600" i="39"/>
  <c r="R2426" i="39"/>
  <c r="Q2425" i="39"/>
  <c r="O1090" i="39"/>
  <c r="J1090" i="39"/>
  <c r="I1091" i="39"/>
  <c r="S1715" i="39"/>
  <c r="K1715" i="39"/>
  <c r="T1715" i="39"/>
  <c r="R1902" i="39"/>
  <c r="Q1901" i="39"/>
  <c r="S1350" i="39"/>
  <c r="T1350" i="39"/>
  <c r="K1350" i="39"/>
  <c r="N950" i="39"/>
  <c r="L950" i="39"/>
  <c r="M950" i="39" s="1"/>
  <c r="Q790" i="39"/>
  <c r="R791" i="39"/>
  <c r="K1201" i="39"/>
  <c r="R1618" i="39"/>
  <c r="Q1617" i="39"/>
  <c r="L621" i="39"/>
  <c r="M621" i="39" s="1"/>
  <c r="N621" i="39"/>
  <c r="O1645" i="39"/>
  <c r="J1645" i="39"/>
  <c r="I1646" i="39"/>
  <c r="K993" i="39"/>
  <c r="R601" i="39"/>
  <c r="Q600" i="39"/>
  <c r="R685" i="39"/>
  <c r="Q684" i="39"/>
  <c r="R1816" i="39"/>
  <c r="Q1815" i="39"/>
  <c r="L1181" i="39"/>
  <c r="M1181" i="39" s="1"/>
  <c r="N1181" i="39" s="1"/>
  <c r="V622" i="39"/>
  <c r="U622" i="39"/>
  <c r="S622" i="39"/>
  <c r="K622" i="39"/>
  <c r="T622" i="39"/>
  <c r="O1419" i="39"/>
  <c r="J1419" i="39"/>
  <c r="I1420" i="39"/>
  <c r="R2501" i="39"/>
  <c r="Q2500" i="39"/>
  <c r="R2539" i="39"/>
  <c r="Q2538" i="39"/>
  <c r="V802" i="39"/>
  <c r="S802" i="39"/>
  <c r="K802" i="39"/>
  <c r="T802" i="39"/>
  <c r="O1183" i="39"/>
  <c r="J1183" i="39"/>
  <c r="R1136" i="39"/>
  <c r="Q1135" i="39"/>
  <c r="R1200" i="39"/>
  <c r="Q1199" i="39"/>
  <c r="L2597" i="39"/>
  <c r="M2597" i="39" s="1"/>
  <c r="N2597" i="39" s="1"/>
  <c r="L2483" i="39"/>
  <c r="M2483" i="39" s="1"/>
  <c r="V2483" i="39" s="1"/>
  <c r="V2484" i="39" s="1"/>
  <c r="V2485" i="39" s="1"/>
  <c r="V2486" i="39" s="1"/>
  <c r="V2487" i="39" s="1"/>
  <c r="V2488" i="39" s="1"/>
  <c r="V2489" i="39" s="1"/>
  <c r="V2490" i="39" s="1"/>
  <c r="V2491" i="39" s="1"/>
  <c r="L1714" i="39"/>
  <c r="M1714" i="39" s="1"/>
  <c r="V1714" i="39" s="1"/>
  <c r="O1119" i="39"/>
  <c r="J1119" i="39"/>
  <c r="I1120" i="39"/>
  <c r="R1366" i="39"/>
  <c r="Q1365" i="39"/>
  <c r="L1643" i="39"/>
  <c r="M1643" i="39" s="1"/>
  <c r="N1643" i="39" s="1"/>
  <c r="R721" i="39"/>
  <c r="Q720" i="39"/>
  <c r="R1170" i="39"/>
  <c r="Q1169" i="39"/>
  <c r="S2598" i="39"/>
  <c r="K2598" i="39"/>
  <c r="V2598" i="39"/>
  <c r="U2598" i="39"/>
  <c r="T2598" i="39"/>
  <c r="O2407" i="39"/>
  <c r="J2407" i="39"/>
  <c r="U1089" i="39"/>
  <c r="V1089" i="39"/>
  <c r="T1089" i="39"/>
  <c r="S1089" i="39"/>
  <c r="K1089" i="39"/>
  <c r="S1143" i="39"/>
  <c r="S1144" i="39" s="1"/>
  <c r="S1145" i="39" s="1"/>
  <c r="S1146" i="39" s="1"/>
  <c r="S1147" i="39" s="1"/>
  <c r="S1148" i="39" s="1"/>
  <c r="S1149" i="39" s="1"/>
  <c r="S1150" i="39" s="1"/>
  <c r="K1143" i="39"/>
  <c r="T1143" i="39"/>
  <c r="T1144" i="39" s="1"/>
  <c r="T1145" i="39" s="1"/>
  <c r="T1146" i="39" s="1"/>
  <c r="T1147" i="39" s="1"/>
  <c r="T1148" i="39" s="1"/>
  <c r="T1149" i="39" s="1"/>
  <c r="T1150" i="39" s="1"/>
  <c r="R757" i="39"/>
  <c r="Q756" i="39"/>
  <c r="O1471" i="39"/>
  <c r="J1471" i="39"/>
  <c r="O1512" i="39"/>
  <c r="J1512" i="39"/>
  <c r="L1305" i="39"/>
  <c r="M1305" i="39" s="1"/>
  <c r="N1305" i="39" s="1"/>
  <c r="R1774" i="39"/>
  <c r="Q1773" i="39"/>
  <c r="R1710" i="39"/>
  <c r="Q1709" i="39"/>
  <c r="R2266" i="39"/>
  <c r="Q2265" i="39"/>
  <c r="V1418" i="39"/>
  <c r="S1418" i="39"/>
  <c r="U1418" i="39"/>
  <c r="K1418" i="39"/>
  <c r="T1418" i="39"/>
  <c r="O1307" i="39"/>
  <c r="J1307" i="39"/>
  <c r="I1308" i="39"/>
  <c r="R1944" i="39"/>
  <c r="Q1943" i="39"/>
  <c r="L1349" i="39"/>
  <c r="M1349" i="39" s="1"/>
  <c r="V1349" i="39" s="1"/>
  <c r="V1350" i="39" s="1"/>
  <c r="R1282" i="39"/>
  <c r="Q1281" i="39"/>
  <c r="R2304" i="39"/>
  <c r="Q2303" i="39"/>
  <c r="T1182" i="39"/>
  <c r="S1182" i="39"/>
  <c r="K1182" i="39"/>
  <c r="L1088" i="39"/>
  <c r="M1088" i="39" s="1"/>
  <c r="N1088" i="39" s="1"/>
  <c r="R2032" i="39"/>
  <c r="Q2031" i="39"/>
  <c r="T1118" i="39"/>
  <c r="S1118" i="39"/>
  <c r="K1118" i="39"/>
  <c r="L1488" i="39"/>
  <c r="M1488" i="39" s="1"/>
  <c r="N1488" i="39" s="1"/>
  <c r="R909" i="39"/>
  <c r="Q908" i="39"/>
  <c r="Q1444" i="39"/>
  <c r="R1445" i="39"/>
  <c r="L1469" i="39"/>
  <c r="M1469" i="39" s="1"/>
  <c r="N1469" i="39" s="1"/>
  <c r="R2226" i="39"/>
  <c r="Q2225" i="39"/>
  <c r="R1310" i="39"/>
  <c r="Q1309" i="39"/>
  <c r="Q1663" i="39"/>
  <c r="R1664" i="39"/>
  <c r="T1644" i="39"/>
  <c r="S1644" i="39"/>
  <c r="V1644" i="39"/>
  <c r="K1644" i="39"/>
  <c r="U1644" i="39"/>
  <c r="R1578" i="39"/>
  <c r="Q1577" i="39"/>
  <c r="R2105" i="39"/>
  <c r="Q2104" i="39"/>
  <c r="T2406" i="39"/>
  <c r="S2406" i="39"/>
  <c r="K2406" i="39"/>
  <c r="O1697" i="39"/>
  <c r="J1697" i="39"/>
  <c r="I1698" i="39"/>
  <c r="L1510" i="39"/>
  <c r="M1510" i="39" s="1"/>
  <c r="N1510" i="39" s="1"/>
  <c r="R2346" i="39"/>
  <c r="Q2345" i="39"/>
  <c r="O1490" i="39"/>
  <c r="J1490" i="39"/>
  <c r="I1491" i="39"/>
  <c r="T1470" i="39"/>
  <c r="K1470" i="39"/>
  <c r="S1470" i="39"/>
  <c r="R865" i="39"/>
  <c r="Q864" i="39"/>
  <c r="L1417" i="39"/>
  <c r="M1417" i="39" s="1"/>
  <c r="N1417" i="39" s="1"/>
  <c r="R1858" i="39"/>
  <c r="Q1857" i="39"/>
  <c r="K1511" i="39"/>
  <c r="N969" i="39"/>
  <c r="U969" i="39" s="1"/>
  <c r="L969" i="39"/>
  <c r="M969" i="39" s="1"/>
  <c r="V969" i="39" s="1"/>
  <c r="R645" i="39"/>
  <c r="Q644" i="39"/>
  <c r="O952" i="39"/>
  <c r="J952" i="39"/>
  <c r="R2385" i="39"/>
  <c r="Q2384" i="39"/>
  <c r="V1306" i="39"/>
  <c r="S1306" i="39"/>
  <c r="U1306" i="39"/>
  <c r="K1306" i="39"/>
  <c r="T1306" i="39"/>
  <c r="O971" i="39"/>
  <c r="P971" i="39" s="1"/>
  <c r="T970" i="39" s="1"/>
  <c r="J971" i="39"/>
  <c r="L1117" i="39"/>
  <c r="M1117" i="39" s="1"/>
  <c r="V1117" i="39" s="1"/>
  <c r="V1118" i="39" s="1"/>
  <c r="N904" i="39"/>
  <c r="U904" i="39" s="1"/>
  <c r="U905" i="39" s="1"/>
  <c r="U906" i="39" s="1"/>
  <c r="U907" i="39" s="1"/>
  <c r="U908" i="39" s="1"/>
  <c r="U909" i="39" s="1"/>
  <c r="U910" i="39" s="1"/>
  <c r="U911" i="39" s="1"/>
  <c r="U912" i="39" s="1"/>
  <c r="U913" i="39" s="1"/>
  <c r="U914" i="39" s="1"/>
  <c r="U915" i="39" s="1"/>
  <c r="U916" i="39" s="1"/>
  <c r="U917" i="39" s="1"/>
  <c r="N773" i="39"/>
  <c r="U773" i="39" s="1"/>
  <c r="U774" i="39" s="1"/>
  <c r="U775" i="39" s="1"/>
  <c r="U776" i="39" s="1"/>
  <c r="U777" i="39" s="1"/>
  <c r="U778" i="39" s="1"/>
  <c r="U779" i="39" s="1"/>
  <c r="U780" i="39" s="1"/>
  <c r="U781" i="39" s="1"/>
  <c r="U782" i="39" s="1"/>
  <c r="U783" i="39" s="1"/>
  <c r="U784" i="39" s="1"/>
  <c r="R2464" i="39"/>
  <c r="Q2463" i="39"/>
  <c r="R2186" i="39"/>
  <c r="Q2185" i="39"/>
  <c r="L2405" i="39"/>
  <c r="M2405" i="39" s="1"/>
  <c r="N2405" i="39" s="1"/>
  <c r="L1142" i="39"/>
  <c r="M1142" i="39" s="1"/>
  <c r="N1142" i="39" s="1"/>
  <c r="L1695" i="39"/>
  <c r="M1695" i="39" s="1"/>
  <c r="N1695" i="39" s="1"/>
  <c r="L1200" i="39"/>
  <c r="M1200" i="39" s="1"/>
  <c r="N1200" i="39"/>
  <c r="R2574" i="39"/>
  <c r="Q2573" i="39"/>
  <c r="Q946" i="39"/>
  <c r="R947" i="39"/>
  <c r="V16" i="39"/>
  <c r="U16" i="39"/>
  <c r="O17" i="39"/>
  <c r="I18" i="39"/>
  <c r="J17" i="39"/>
  <c r="K17" i="39" s="1"/>
  <c r="L17" i="39" s="1"/>
  <c r="M17" i="39" s="1"/>
  <c r="N17" i="39" s="1"/>
  <c r="R19" i="39"/>
  <c r="Q18" i="39"/>
  <c r="S971" i="39" l="1"/>
  <c r="S972" i="39" s="1"/>
  <c r="S973" i="39" s="1"/>
  <c r="S974" i="39" s="1"/>
  <c r="S975" i="39" s="1"/>
  <c r="S976" i="39" s="1"/>
  <c r="S977" i="39" s="1"/>
  <c r="S978" i="39" s="1"/>
  <c r="S979" i="39" s="1"/>
  <c r="S980" i="39" s="1"/>
  <c r="S981" i="39" s="1"/>
  <c r="S982" i="39" s="1"/>
  <c r="S983" i="39" s="1"/>
  <c r="S984" i="39" s="1"/>
  <c r="S985" i="39" s="1"/>
  <c r="S986" i="39" s="1"/>
  <c r="S987" i="39" s="1"/>
  <c r="S988" i="39" s="1"/>
  <c r="S989" i="39" s="1"/>
  <c r="S990" i="39" s="1"/>
  <c r="S991" i="39" s="1"/>
  <c r="S992" i="39" s="1"/>
  <c r="S993" i="39" s="1"/>
  <c r="K971" i="39"/>
  <c r="T971" i="39"/>
  <c r="T972" i="39" s="1"/>
  <c r="T973" i="39" s="1"/>
  <c r="T974" i="39" s="1"/>
  <c r="T975" i="39" s="1"/>
  <c r="T976" i="39" s="1"/>
  <c r="T977" i="39" s="1"/>
  <c r="T978" i="39" s="1"/>
  <c r="T979" i="39" s="1"/>
  <c r="T980" i="39" s="1"/>
  <c r="T981" i="39" s="1"/>
  <c r="T982" i="39" s="1"/>
  <c r="T983" i="39" s="1"/>
  <c r="T984" i="39" s="1"/>
  <c r="T985" i="39" s="1"/>
  <c r="T986" i="39" s="1"/>
  <c r="T987" i="39" s="1"/>
  <c r="T988" i="39" s="1"/>
  <c r="T989" i="39" s="1"/>
  <c r="T990" i="39" s="1"/>
  <c r="T991" i="39" s="1"/>
  <c r="T992" i="39" s="1"/>
  <c r="T993" i="39" s="1"/>
  <c r="L1470" i="39"/>
  <c r="M1470" i="39" s="1"/>
  <c r="V1470" i="39" s="1"/>
  <c r="Q2226" i="39"/>
  <c r="R2227" i="39"/>
  <c r="Q2304" i="39"/>
  <c r="R2305" i="39"/>
  <c r="S1307" i="39"/>
  <c r="K1307" i="39"/>
  <c r="T1307" i="39"/>
  <c r="U1307" i="39"/>
  <c r="V1307" i="39"/>
  <c r="R2267" i="39"/>
  <c r="Q2266" i="39"/>
  <c r="Q1774" i="39"/>
  <c r="R1775" i="39"/>
  <c r="R758" i="39"/>
  <c r="Q757" i="39"/>
  <c r="L1143" i="39"/>
  <c r="M1143" i="39" s="1"/>
  <c r="V1143" i="39" s="1"/>
  <c r="V1144" i="39" s="1"/>
  <c r="V1145" i="39" s="1"/>
  <c r="V1146" i="39" s="1"/>
  <c r="V1147" i="39" s="1"/>
  <c r="V1148" i="39" s="1"/>
  <c r="V1149" i="39" s="1"/>
  <c r="V1150" i="39" s="1"/>
  <c r="L2598" i="39"/>
  <c r="M2598" i="39" s="1"/>
  <c r="N2598" i="39" s="1"/>
  <c r="Q1200" i="39"/>
  <c r="R1201" i="39"/>
  <c r="L993" i="39"/>
  <c r="M993" i="39" s="1"/>
  <c r="N993" i="39" s="1"/>
  <c r="K1645" i="39"/>
  <c r="S1645" i="39"/>
  <c r="T1645" i="39"/>
  <c r="L1715" i="39"/>
  <c r="M1715" i="39" s="1"/>
  <c r="V1715" i="39" s="1"/>
  <c r="V1716" i="39" s="1"/>
  <c r="V1090" i="39"/>
  <c r="S1090" i="39"/>
  <c r="K1090" i="39"/>
  <c r="T1090" i="39"/>
  <c r="U1090" i="39"/>
  <c r="O2600" i="39"/>
  <c r="J2600" i="39"/>
  <c r="I2601" i="39"/>
  <c r="R1243" i="39"/>
  <c r="Q1242" i="39"/>
  <c r="L1696" i="39"/>
  <c r="M1696" i="39" s="1"/>
  <c r="V1696" i="39" s="1"/>
  <c r="T1716" i="39"/>
  <c r="S1716" i="39"/>
  <c r="K1716" i="39"/>
  <c r="O804" i="39"/>
  <c r="J804" i="39"/>
  <c r="I805" i="39"/>
  <c r="Q1732" i="39"/>
  <c r="R1733" i="39"/>
  <c r="O624" i="39"/>
  <c r="J624" i="39"/>
  <c r="I625" i="39"/>
  <c r="N801" i="39"/>
  <c r="U801" i="39" s="1"/>
  <c r="U802" i="39" s="1"/>
  <c r="S1351" i="39"/>
  <c r="K1351" i="39"/>
  <c r="V1351" i="39"/>
  <c r="T1351" i="39"/>
  <c r="R948" i="39"/>
  <c r="Q947" i="39"/>
  <c r="R2386" i="39"/>
  <c r="Q2385" i="39"/>
  <c r="R646" i="39"/>
  <c r="Q645" i="39"/>
  <c r="K1490" i="39"/>
  <c r="R2187" i="39"/>
  <c r="Q2186" i="39"/>
  <c r="T952" i="39"/>
  <c r="T953" i="39" s="1"/>
  <c r="T954" i="39" s="1"/>
  <c r="T955" i="39" s="1"/>
  <c r="T956" i="39" s="1"/>
  <c r="T957" i="39" s="1"/>
  <c r="T958" i="39" s="1"/>
  <c r="T959" i="39" s="1"/>
  <c r="T960" i="39" s="1"/>
  <c r="T961" i="39" s="1"/>
  <c r="T962" i="39" s="1"/>
  <c r="T963" i="39" s="1"/>
  <c r="T964" i="39" s="1"/>
  <c r="T965" i="39" s="1"/>
  <c r="T966" i="39" s="1"/>
  <c r="T967" i="39" s="1"/>
  <c r="T968" i="39" s="1"/>
  <c r="S952" i="39"/>
  <c r="S953" i="39" s="1"/>
  <c r="S954" i="39" s="1"/>
  <c r="S955" i="39" s="1"/>
  <c r="S956" i="39" s="1"/>
  <c r="S957" i="39" s="1"/>
  <c r="S958" i="39" s="1"/>
  <c r="S959" i="39" s="1"/>
  <c r="S960" i="39" s="1"/>
  <c r="S961" i="39" s="1"/>
  <c r="S962" i="39" s="1"/>
  <c r="S963" i="39" s="1"/>
  <c r="S964" i="39" s="1"/>
  <c r="S965" i="39" s="1"/>
  <c r="S966" i="39" s="1"/>
  <c r="S967" i="39" s="1"/>
  <c r="S968" i="39" s="1"/>
  <c r="K952" i="39"/>
  <c r="Q1858" i="39"/>
  <c r="R1859" i="39"/>
  <c r="R866" i="39"/>
  <c r="Q865" i="39"/>
  <c r="R1579" i="39"/>
  <c r="Q1578" i="39"/>
  <c r="S1471" i="39"/>
  <c r="S1472" i="39" s="1"/>
  <c r="S1473" i="39" s="1"/>
  <c r="S1474" i="39" s="1"/>
  <c r="S1475" i="39" s="1"/>
  <c r="S1476" i="39" s="1"/>
  <c r="S1477" i="39" s="1"/>
  <c r="S1478" i="39" s="1"/>
  <c r="S1479" i="39" s="1"/>
  <c r="S1480" i="39" s="1"/>
  <c r="S1481" i="39" s="1"/>
  <c r="S1482" i="39" s="1"/>
  <c r="S1483" i="39" s="1"/>
  <c r="S1484" i="39" s="1"/>
  <c r="S1485" i="39" s="1"/>
  <c r="S1486" i="39" s="1"/>
  <c r="S1487" i="39" s="1"/>
  <c r="S1488" i="39" s="1"/>
  <c r="S1489" i="39" s="1"/>
  <c r="S1490" i="39" s="1"/>
  <c r="K1471" i="39"/>
  <c r="T1471" i="39"/>
  <c r="T1472" i="39" s="1"/>
  <c r="T1473" i="39" s="1"/>
  <c r="T1474" i="39" s="1"/>
  <c r="T1475" i="39" s="1"/>
  <c r="T1476" i="39" s="1"/>
  <c r="T1477" i="39" s="1"/>
  <c r="T1478" i="39" s="1"/>
  <c r="T1479" i="39" s="1"/>
  <c r="T1480" i="39" s="1"/>
  <c r="T1481" i="39" s="1"/>
  <c r="T1482" i="39" s="1"/>
  <c r="T1483" i="39" s="1"/>
  <c r="T1484" i="39" s="1"/>
  <c r="T1485" i="39" s="1"/>
  <c r="T1486" i="39" s="1"/>
  <c r="T1487" i="39" s="1"/>
  <c r="T1488" i="39" s="1"/>
  <c r="T1489" i="39" s="1"/>
  <c r="T1490" i="39" s="1"/>
  <c r="R722" i="39"/>
  <c r="Q721" i="39"/>
  <c r="R1367" i="39"/>
  <c r="Q1366" i="39"/>
  <c r="N1714" i="39"/>
  <c r="U1714" i="39" s="1"/>
  <c r="R2502" i="39"/>
  <c r="Q2501" i="39"/>
  <c r="Q1816" i="39"/>
  <c r="R1817" i="39"/>
  <c r="R602" i="39"/>
  <c r="Q601" i="39"/>
  <c r="Q1618" i="39"/>
  <c r="R1619" i="39"/>
  <c r="Q1902" i="39"/>
  <c r="R1903" i="39"/>
  <c r="U2599" i="39"/>
  <c r="T2599" i="39"/>
  <c r="S2599" i="39"/>
  <c r="K2599" i="39"/>
  <c r="V2599" i="39"/>
  <c r="O995" i="39"/>
  <c r="J995" i="39"/>
  <c r="I996" i="39"/>
  <c r="O1203" i="39"/>
  <c r="J1203" i="39"/>
  <c r="R1539" i="39"/>
  <c r="Q1538" i="39"/>
  <c r="R2147" i="39"/>
  <c r="Q2146" i="39"/>
  <c r="R1050" i="39"/>
  <c r="Q1049" i="39"/>
  <c r="S803" i="39"/>
  <c r="K803" i="39"/>
  <c r="T803" i="39"/>
  <c r="S623" i="39"/>
  <c r="K623" i="39"/>
  <c r="V623" i="39"/>
  <c r="T623" i="39"/>
  <c r="U623" i="39"/>
  <c r="R1105" i="39"/>
  <c r="Q1104" i="39"/>
  <c r="L1443" i="39"/>
  <c r="M1443" i="39" s="1"/>
  <c r="V1443" i="39" s="1"/>
  <c r="V1444" i="39" s="1"/>
  <c r="V1445" i="39" s="1"/>
  <c r="V1446" i="39" s="1"/>
  <c r="V1447" i="39" s="1"/>
  <c r="V1448" i="39" s="1"/>
  <c r="V1449" i="39" s="1"/>
  <c r="V1450" i="39" s="1"/>
  <c r="L1511" i="39"/>
  <c r="M1511" i="39" s="1"/>
  <c r="N1511" i="39" s="1"/>
  <c r="O1698" i="39"/>
  <c r="J1698" i="39"/>
  <c r="L2406" i="39"/>
  <c r="M2406" i="39" s="1"/>
  <c r="V2406" i="39" s="1"/>
  <c r="R910" i="39"/>
  <c r="Q909" i="39"/>
  <c r="L1118" i="39"/>
  <c r="M1118" i="39" s="1"/>
  <c r="N1118" i="39" s="1"/>
  <c r="R1283" i="39"/>
  <c r="Q1282" i="39"/>
  <c r="R1945" i="39"/>
  <c r="Q1944" i="39"/>
  <c r="R1711" i="39"/>
  <c r="Q1710" i="39"/>
  <c r="L1089" i="39"/>
  <c r="M1089" i="39" s="1"/>
  <c r="N1089" i="39" s="1"/>
  <c r="O1120" i="39"/>
  <c r="J1120" i="39"/>
  <c r="I1121" i="39"/>
  <c r="R1137" i="39"/>
  <c r="Q1136" i="39"/>
  <c r="O1420" i="39"/>
  <c r="J1420" i="39"/>
  <c r="I1421" i="39"/>
  <c r="N622" i="39"/>
  <c r="L622" i="39"/>
  <c r="M622" i="39" s="1"/>
  <c r="S994" i="39"/>
  <c r="K994" i="39"/>
  <c r="T994" i="39"/>
  <c r="L1489" i="39"/>
  <c r="M1489" i="39" s="1"/>
  <c r="N1489" i="39" s="1"/>
  <c r="K1202" i="39"/>
  <c r="R1490" i="39"/>
  <c r="Q1489" i="39"/>
  <c r="Q819" i="39"/>
  <c r="R820" i="39"/>
  <c r="R1403" i="39"/>
  <c r="Q1402" i="39"/>
  <c r="L951" i="39"/>
  <c r="M951" i="39" s="1"/>
  <c r="N951" i="39" s="1"/>
  <c r="R1311" i="39"/>
  <c r="Q1310" i="39"/>
  <c r="R2575" i="39"/>
  <c r="Q2574" i="39"/>
  <c r="R2465" i="39"/>
  <c r="Q2464" i="39"/>
  <c r="N1117" i="39"/>
  <c r="U1117" i="39" s="1"/>
  <c r="U1118" i="39" s="1"/>
  <c r="L1306" i="39"/>
  <c r="M1306" i="39" s="1"/>
  <c r="N1306" i="39" s="1"/>
  <c r="O1491" i="39"/>
  <c r="J1491" i="39"/>
  <c r="I1492" i="39"/>
  <c r="Q2346" i="39"/>
  <c r="R2347" i="39"/>
  <c r="S1697" i="39"/>
  <c r="V1697" i="39"/>
  <c r="K1697" i="39"/>
  <c r="T1697" i="39"/>
  <c r="Q2105" i="39"/>
  <c r="R2106" i="39"/>
  <c r="L1644" i="39"/>
  <c r="M1644" i="39" s="1"/>
  <c r="N1644" i="39"/>
  <c r="Q1664" i="39"/>
  <c r="R1665" i="39"/>
  <c r="R1446" i="39"/>
  <c r="Q1445" i="39"/>
  <c r="R2033" i="39"/>
  <c r="Q2032" i="39"/>
  <c r="L1182" i="39"/>
  <c r="M1182" i="39" s="1"/>
  <c r="V1182" i="39" s="1"/>
  <c r="N1349" i="39"/>
  <c r="U1349" i="39" s="1"/>
  <c r="U1350" i="39" s="1"/>
  <c r="U1351" i="39" s="1"/>
  <c r="J1308" i="39"/>
  <c r="O1308" i="39"/>
  <c r="I1309" i="39"/>
  <c r="L1418" i="39"/>
  <c r="M1418" i="39" s="1"/>
  <c r="N1418" i="39" s="1"/>
  <c r="T1512" i="39"/>
  <c r="T1513" i="39" s="1"/>
  <c r="T1514" i="39" s="1"/>
  <c r="T1515" i="39" s="1"/>
  <c r="T1516" i="39" s="1"/>
  <c r="T1517" i="39" s="1"/>
  <c r="T1518" i="39" s="1"/>
  <c r="T1519" i="39" s="1"/>
  <c r="K1512" i="39"/>
  <c r="S1512" i="39"/>
  <c r="S1513" i="39" s="1"/>
  <c r="S1514" i="39" s="1"/>
  <c r="S1515" i="39" s="1"/>
  <c r="S1516" i="39" s="1"/>
  <c r="S1517" i="39" s="1"/>
  <c r="S1518" i="39" s="1"/>
  <c r="S1519" i="39" s="1"/>
  <c r="T2407" i="39"/>
  <c r="T2408" i="39" s="1"/>
  <c r="T2409" i="39" s="1"/>
  <c r="T2410" i="39" s="1"/>
  <c r="T2411" i="39" s="1"/>
  <c r="T2412" i="39" s="1"/>
  <c r="T2413" i="39" s="1"/>
  <c r="T2414" i="39" s="1"/>
  <c r="S2407" i="39"/>
  <c r="S2408" i="39" s="1"/>
  <c r="S2409" i="39" s="1"/>
  <c r="S2410" i="39" s="1"/>
  <c r="S2411" i="39" s="1"/>
  <c r="S2412" i="39" s="1"/>
  <c r="S2413" i="39" s="1"/>
  <c r="S2414" i="39" s="1"/>
  <c r="K2407" i="39"/>
  <c r="Q1170" i="39"/>
  <c r="R1171" i="39"/>
  <c r="S1119" i="39"/>
  <c r="K1119" i="39"/>
  <c r="T1119" i="39"/>
  <c r="N2483" i="39"/>
  <c r="U2483" i="39" s="1"/>
  <c r="U2484" i="39" s="1"/>
  <c r="U2485" i="39" s="1"/>
  <c r="U2486" i="39" s="1"/>
  <c r="U2487" i="39" s="1"/>
  <c r="U2488" i="39" s="1"/>
  <c r="U2489" i="39" s="1"/>
  <c r="U2490" i="39" s="1"/>
  <c r="U2491" i="39" s="1"/>
  <c r="S1183" i="39"/>
  <c r="S1184" i="39" s="1"/>
  <c r="S1185" i="39" s="1"/>
  <c r="S1186" i="39" s="1"/>
  <c r="S1187" i="39" s="1"/>
  <c r="S1188" i="39" s="1"/>
  <c r="S1189" i="39" s="1"/>
  <c r="S1190" i="39" s="1"/>
  <c r="S1191" i="39" s="1"/>
  <c r="S1192" i="39" s="1"/>
  <c r="S1193" i="39" s="1"/>
  <c r="S1194" i="39" s="1"/>
  <c r="S1195" i="39" s="1"/>
  <c r="S1196" i="39" s="1"/>
  <c r="S1197" i="39" s="1"/>
  <c r="S1198" i="39" s="1"/>
  <c r="S1199" i="39" s="1"/>
  <c r="S1200" i="39" s="1"/>
  <c r="S1201" i="39" s="1"/>
  <c r="S1202" i="39" s="1"/>
  <c r="K1183" i="39"/>
  <c r="T1183" i="39"/>
  <c r="T1184" i="39" s="1"/>
  <c r="T1185" i="39" s="1"/>
  <c r="T1186" i="39" s="1"/>
  <c r="T1187" i="39" s="1"/>
  <c r="T1188" i="39" s="1"/>
  <c r="T1189" i="39" s="1"/>
  <c r="T1190" i="39" s="1"/>
  <c r="T1191" i="39" s="1"/>
  <c r="T1192" i="39" s="1"/>
  <c r="T1193" i="39" s="1"/>
  <c r="T1194" i="39" s="1"/>
  <c r="T1195" i="39" s="1"/>
  <c r="T1196" i="39" s="1"/>
  <c r="T1197" i="39" s="1"/>
  <c r="T1198" i="39" s="1"/>
  <c r="T1199" i="39" s="1"/>
  <c r="T1200" i="39" s="1"/>
  <c r="T1201" i="39" s="1"/>
  <c r="T1202" i="39" s="1"/>
  <c r="N802" i="39"/>
  <c r="L802" i="39"/>
  <c r="M802" i="39" s="1"/>
  <c r="R2540" i="39"/>
  <c r="Q2539" i="39"/>
  <c r="S1419" i="39"/>
  <c r="K1419" i="39"/>
  <c r="U1419" i="39"/>
  <c r="T1419" i="39"/>
  <c r="V1419" i="39"/>
  <c r="R686" i="39"/>
  <c r="Q685" i="39"/>
  <c r="O1646" i="39"/>
  <c r="J1646" i="39"/>
  <c r="L1201" i="39"/>
  <c r="M1201" i="39" s="1"/>
  <c r="N1201" i="39" s="1"/>
  <c r="Q791" i="39"/>
  <c r="R792" i="39"/>
  <c r="L1350" i="39"/>
  <c r="M1350" i="39" s="1"/>
  <c r="N1350" i="39" s="1"/>
  <c r="O1091" i="39"/>
  <c r="J1091" i="39"/>
  <c r="I1092" i="39"/>
  <c r="R2427" i="39"/>
  <c r="Q2426" i="39"/>
  <c r="O1717" i="39"/>
  <c r="J1717" i="39"/>
  <c r="I1718" i="39"/>
  <c r="R990" i="39"/>
  <c r="Q989" i="39"/>
  <c r="R1989" i="39"/>
  <c r="Q1988" i="39"/>
  <c r="N970" i="39"/>
  <c r="U970" i="39" s="1"/>
  <c r="U971" i="39" s="1"/>
  <c r="U972" i="39" s="1"/>
  <c r="U973" i="39" s="1"/>
  <c r="U974" i="39" s="1"/>
  <c r="U975" i="39" s="1"/>
  <c r="U976" i="39" s="1"/>
  <c r="U977" i="39" s="1"/>
  <c r="U978" i="39" s="1"/>
  <c r="U979" i="39" s="1"/>
  <c r="U980" i="39" s="1"/>
  <c r="U981" i="39" s="1"/>
  <c r="U982" i="39" s="1"/>
  <c r="U983" i="39" s="1"/>
  <c r="U984" i="39" s="1"/>
  <c r="U985" i="39" s="1"/>
  <c r="U986" i="39" s="1"/>
  <c r="U987" i="39" s="1"/>
  <c r="U988" i="39" s="1"/>
  <c r="U989" i="39" s="1"/>
  <c r="U990" i="39" s="1"/>
  <c r="U991" i="39" s="1"/>
  <c r="U992" i="39" s="1"/>
  <c r="U993" i="39" s="1"/>
  <c r="U994" i="39" s="1"/>
  <c r="L970" i="39"/>
  <c r="M970" i="39" s="1"/>
  <c r="V970" i="39" s="1"/>
  <c r="V971" i="39" s="1"/>
  <c r="V972" i="39" s="1"/>
  <c r="V973" i="39" s="1"/>
  <c r="V974" i="39" s="1"/>
  <c r="V975" i="39" s="1"/>
  <c r="V976" i="39" s="1"/>
  <c r="V977" i="39" s="1"/>
  <c r="V978" i="39" s="1"/>
  <c r="V979" i="39" s="1"/>
  <c r="V980" i="39" s="1"/>
  <c r="V981" i="39" s="1"/>
  <c r="V982" i="39" s="1"/>
  <c r="V983" i="39" s="1"/>
  <c r="V984" i="39" s="1"/>
  <c r="V985" i="39" s="1"/>
  <c r="V986" i="39" s="1"/>
  <c r="V987" i="39" s="1"/>
  <c r="V988" i="39" s="1"/>
  <c r="V989" i="39" s="1"/>
  <c r="V990" i="39" s="1"/>
  <c r="V991" i="39" s="1"/>
  <c r="V992" i="39" s="1"/>
  <c r="V993" i="39" s="1"/>
  <c r="V994" i="39" s="1"/>
  <c r="R2069" i="39"/>
  <c r="Q2068" i="39"/>
  <c r="O1352" i="39"/>
  <c r="J1352" i="39"/>
  <c r="I1353" i="39"/>
  <c r="Q1338" i="39"/>
  <c r="R1339" i="39"/>
  <c r="S17" i="39"/>
  <c r="U17" i="39"/>
  <c r="V17" i="39"/>
  <c r="J18" i="39"/>
  <c r="K18" i="39" s="1"/>
  <c r="L18" i="39" s="1"/>
  <c r="M18" i="39" s="1"/>
  <c r="N18" i="39" s="1"/>
  <c r="I19" i="39"/>
  <c r="R20" i="39"/>
  <c r="Q19" i="39"/>
  <c r="N1696" i="39" l="1"/>
  <c r="U1696" i="39" s="1"/>
  <c r="U1697" i="39" s="1"/>
  <c r="Q990" i="39"/>
  <c r="R991" i="39"/>
  <c r="O1718" i="39"/>
  <c r="J1718" i="39"/>
  <c r="I1719" i="39"/>
  <c r="L2407" i="39"/>
  <c r="M2407" i="39" s="1"/>
  <c r="V2407" i="39" s="1"/>
  <c r="V2408" i="39" s="1"/>
  <c r="V2409" i="39" s="1"/>
  <c r="V2410" i="39" s="1"/>
  <c r="V2411" i="39" s="1"/>
  <c r="V2412" i="39" s="1"/>
  <c r="V2413" i="39" s="1"/>
  <c r="V2414" i="39" s="1"/>
  <c r="O1309" i="39"/>
  <c r="J1309" i="39"/>
  <c r="I1310" i="39"/>
  <c r="S1491" i="39"/>
  <c r="K1491" i="39"/>
  <c r="T1491" i="39"/>
  <c r="R2576" i="39"/>
  <c r="Q2575" i="39"/>
  <c r="O1353" i="39"/>
  <c r="J1353" i="39"/>
  <c r="I1354" i="39"/>
  <c r="R2070" i="39"/>
  <c r="Q2069" i="39"/>
  <c r="R1990" i="39"/>
  <c r="Q1989" i="39"/>
  <c r="S1717" i="39"/>
  <c r="K1717" i="39"/>
  <c r="V1717" i="39"/>
  <c r="T1717" i="39"/>
  <c r="O1092" i="39"/>
  <c r="J1092" i="39"/>
  <c r="I1093" i="39"/>
  <c r="R687" i="39"/>
  <c r="Q686" i="39"/>
  <c r="L1419" i="39"/>
  <c r="M1419" i="39" s="1"/>
  <c r="N1419" i="39" s="1"/>
  <c r="N1182" i="39"/>
  <c r="U1182" i="39" s="1"/>
  <c r="R1447" i="39"/>
  <c r="Q1446" i="39"/>
  <c r="L1697" i="39"/>
  <c r="M1697" i="39" s="1"/>
  <c r="N1697" i="39" s="1"/>
  <c r="R2348" i="39"/>
  <c r="Q2347" i="39"/>
  <c r="O1421" i="39"/>
  <c r="J1421" i="39"/>
  <c r="I1422" i="39"/>
  <c r="R1138" i="39"/>
  <c r="Q1137" i="39"/>
  <c r="N2406" i="39"/>
  <c r="U2406" i="39" s="1"/>
  <c r="O996" i="39"/>
  <c r="J996" i="39"/>
  <c r="I997" i="39"/>
  <c r="L2599" i="39"/>
  <c r="M2599" i="39" s="1"/>
  <c r="N2599" i="39" s="1"/>
  <c r="R1904" i="39"/>
  <c r="Q1903" i="39"/>
  <c r="R1368" i="39"/>
  <c r="Q1367" i="39"/>
  <c r="R1860" i="39"/>
  <c r="Q1859" i="39"/>
  <c r="R2188" i="39"/>
  <c r="Q2187" i="39"/>
  <c r="T804" i="39"/>
  <c r="S804" i="39"/>
  <c r="K804" i="39"/>
  <c r="V2600" i="39"/>
  <c r="U2600" i="39"/>
  <c r="T2600" i="39"/>
  <c r="K2600" i="39"/>
  <c r="S2600" i="39"/>
  <c r="N1090" i="39"/>
  <c r="L1090" i="39"/>
  <c r="M1090" i="39" s="1"/>
  <c r="N1715" i="39"/>
  <c r="U1715" i="39" s="1"/>
  <c r="U1716" i="39" s="1"/>
  <c r="U1717" i="39" s="1"/>
  <c r="R1202" i="39"/>
  <c r="Q1201" i="39"/>
  <c r="N1143" i="39"/>
  <c r="U1143" i="39" s="1"/>
  <c r="U1144" i="39" s="1"/>
  <c r="U1145" i="39" s="1"/>
  <c r="U1146" i="39" s="1"/>
  <c r="U1147" i="39" s="1"/>
  <c r="U1148" i="39" s="1"/>
  <c r="U1149" i="39" s="1"/>
  <c r="U1150" i="39" s="1"/>
  <c r="R1776" i="39"/>
  <c r="Q1775" i="39"/>
  <c r="R2428" i="39"/>
  <c r="Q2427" i="39"/>
  <c r="Q2540" i="39"/>
  <c r="R2541" i="39"/>
  <c r="T1352" i="39"/>
  <c r="S1352" i="39"/>
  <c r="K1352" i="39"/>
  <c r="S1091" i="39"/>
  <c r="K1091" i="39"/>
  <c r="T1091" i="39"/>
  <c r="V1091" i="39"/>
  <c r="U1091" i="39"/>
  <c r="R793" i="39"/>
  <c r="Q792" i="39"/>
  <c r="T1646" i="39"/>
  <c r="T1647" i="39" s="1"/>
  <c r="T1648" i="39" s="1"/>
  <c r="T1649" i="39" s="1"/>
  <c r="T1650" i="39" s="1"/>
  <c r="T1651" i="39" s="1"/>
  <c r="T1652" i="39" s="1"/>
  <c r="T1653" i="39" s="1"/>
  <c r="T1654" i="39" s="1"/>
  <c r="K1646" i="39"/>
  <c r="S1646" i="39"/>
  <c r="S1647" i="39" s="1"/>
  <c r="S1648" i="39" s="1"/>
  <c r="S1649" i="39" s="1"/>
  <c r="S1650" i="39" s="1"/>
  <c r="S1651" i="39" s="1"/>
  <c r="S1652" i="39" s="1"/>
  <c r="S1653" i="39" s="1"/>
  <c r="S1654" i="39" s="1"/>
  <c r="L1183" i="39"/>
  <c r="M1183" i="39" s="1"/>
  <c r="V1183" i="39" s="1"/>
  <c r="V1184" i="39" s="1"/>
  <c r="V1185" i="39" s="1"/>
  <c r="V1186" i="39" s="1"/>
  <c r="V1187" i="39" s="1"/>
  <c r="V1188" i="39" s="1"/>
  <c r="V1189" i="39" s="1"/>
  <c r="V1190" i="39" s="1"/>
  <c r="V1191" i="39" s="1"/>
  <c r="V1192" i="39" s="1"/>
  <c r="V1193" i="39" s="1"/>
  <c r="V1194" i="39" s="1"/>
  <c r="V1195" i="39" s="1"/>
  <c r="V1196" i="39" s="1"/>
  <c r="V1197" i="39" s="1"/>
  <c r="V1198" i="39" s="1"/>
  <c r="V1199" i="39" s="1"/>
  <c r="V1200" i="39" s="1"/>
  <c r="V1201" i="39" s="1"/>
  <c r="V1202" i="39" s="1"/>
  <c r="R1172" i="39"/>
  <c r="Q1171" i="39"/>
  <c r="T1308" i="39"/>
  <c r="V1308" i="39"/>
  <c r="K1308" i="39"/>
  <c r="U1308" i="39"/>
  <c r="S1308" i="39"/>
  <c r="R1666" i="39"/>
  <c r="Q1665" i="39"/>
  <c r="R2107" i="39"/>
  <c r="Q2106" i="39"/>
  <c r="Q2465" i="39"/>
  <c r="R2466" i="39"/>
  <c r="Q1311" i="39"/>
  <c r="R1312" i="39"/>
  <c r="R1404" i="39"/>
  <c r="Q1403" i="39"/>
  <c r="R1491" i="39"/>
  <c r="Q1490" i="39"/>
  <c r="T1420" i="39"/>
  <c r="U1420" i="39"/>
  <c r="S1420" i="39"/>
  <c r="V1420" i="39"/>
  <c r="K1420" i="39"/>
  <c r="O1121" i="39"/>
  <c r="J1121" i="39"/>
  <c r="I1122" i="39"/>
  <c r="R1946" i="39"/>
  <c r="Q1945" i="39"/>
  <c r="R1106" i="39"/>
  <c r="Q1105" i="39"/>
  <c r="L623" i="39"/>
  <c r="M623" i="39" s="1"/>
  <c r="N623" i="39" s="1"/>
  <c r="Q1050" i="39"/>
  <c r="R1051" i="39"/>
  <c r="R1540" i="39"/>
  <c r="Q1539" i="39"/>
  <c r="S995" i="39"/>
  <c r="K995" i="39"/>
  <c r="T995" i="39"/>
  <c r="U995" i="39"/>
  <c r="V995" i="39"/>
  <c r="R603" i="39"/>
  <c r="Q602" i="39"/>
  <c r="R2503" i="39"/>
  <c r="Q2502" i="39"/>
  <c r="R1580" i="39"/>
  <c r="Q1579" i="39"/>
  <c r="R2387" i="39"/>
  <c r="Q2386" i="39"/>
  <c r="R1734" i="39"/>
  <c r="Q1733" i="39"/>
  <c r="R2306" i="39"/>
  <c r="Q2305" i="39"/>
  <c r="L1512" i="39"/>
  <c r="M1512" i="39" s="1"/>
  <c r="V1512" i="39" s="1"/>
  <c r="V1513" i="39" s="1"/>
  <c r="V1514" i="39" s="1"/>
  <c r="V1515" i="39" s="1"/>
  <c r="V1516" i="39" s="1"/>
  <c r="V1517" i="39" s="1"/>
  <c r="V1518" i="39" s="1"/>
  <c r="V1519" i="39" s="1"/>
  <c r="R2034" i="39"/>
  <c r="Q2033" i="39"/>
  <c r="O1492" i="39"/>
  <c r="J1492" i="39"/>
  <c r="I1493" i="39"/>
  <c r="R821" i="39"/>
  <c r="Q820" i="39"/>
  <c r="T1120" i="39"/>
  <c r="K1120" i="39"/>
  <c r="S1120" i="39"/>
  <c r="K1698" i="39"/>
  <c r="T1698" i="39"/>
  <c r="T1699" i="39" s="1"/>
  <c r="T1700" i="39" s="1"/>
  <c r="T1701" i="39" s="1"/>
  <c r="T1702" i="39" s="1"/>
  <c r="T1703" i="39" s="1"/>
  <c r="T1704" i="39" s="1"/>
  <c r="S1698" i="39"/>
  <c r="S1699" i="39" s="1"/>
  <c r="S1700" i="39" s="1"/>
  <c r="S1701" i="39" s="1"/>
  <c r="S1702" i="39" s="1"/>
  <c r="S1703" i="39" s="1"/>
  <c r="S1704" i="39" s="1"/>
  <c r="N1443" i="39"/>
  <c r="U1443" i="39" s="1"/>
  <c r="U1444" i="39" s="1"/>
  <c r="U1445" i="39" s="1"/>
  <c r="U1446" i="39" s="1"/>
  <c r="U1447" i="39" s="1"/>
  <c r="U1448" i="39" s="1"/>
  <c r="U1449" i="39" s="1"/>
  <c r="U1450" i="39" s="1"/>
  <c r="L803" i="39"/>
  <c r="M803" i="39" s="1"/>
  <c r="V803" i="39" s="1"/>
  <c r="V804" i="39" s="1"/>
  <c r="S1203" i="39"/>
  <c r="S1204" i="39" s="1"/>
  <c r="S1205" i="39" s="1"/>
  <c r="S1206" i="39" s="1"/>
  <c r="S1207" i="39" s="1"/>
  <c r="S1208" i="39" s="1"/>
  <c r="S1209" i="39" s="1"/>
  <c r="S1210" i="39" s="1"/>
  <c r="S1211" i="39" s="1"/>
  <c r="S1212" i="39" s="1"/>
  <c r="K1203" i="39"/>
  <c r="T1203" i="39"/>
  <c r="T1204" i="39" s="1"/>
  <c r="T1205" i="39" s="1"/>
  <c r="T1206" i="39" s="1"/>
  <c r="T1207" i="39" s="1"/>
  <c r="T1208" i="39" s="1"/>
  <c r="T1209" i="39" s="1"/>
  <c r="T1210" i="39" s="1"/>
  <c r="T1211" i="39" s="1"/>
  <c r="T1212" i="39" s="1"/>
  <c r="Q1619" i="39"/>
  <c r="R1620" i="39"/>
  <c r="R1818" i="39"/>
  <c r="Q1817" i="39"/>
  <c r="R723" i="39"/>
  <c r="Q722" i="39"/>
  <c r="L1471" i="39"/>
  <c r="M1471" i="39" s="1"/>
  <c r="V1471" i="39" s="1"/>
  <c r="V1472" i="39" s="1"/>
  <c r="V1473" i="39" s="1"/>
  <c r="V1474" i="39" s="1"/>
  <c r="V1475" i="39" s="1"/>
  <c r="V1476" i="39" s="1"/>
  <c r="V1477" i="39" s="1"/>
  <c r="V1478" i="39" s="1"/>
  <c r="V1479" i="39" s="1"/>
  <c r="V1480" i="39" s="1"/>
  <c r="V1481" i="39" s="1"/>
  <c r="V1482" i="39" s="1"/>
  <c r="V1483" i="39" s="1"/>
  <c r="V1484" i="39" s="1"/>
  <c r="V1485" i="39" s="1"/>
  <c r="V1486" i="39" s="1"/>
  <c r="V1487" i="39" s="1"/>
  <c r="V1488" i="39" s="1"/>
  <c r="V1489" i="39" s="1"/>
  <c r="V1490" i="39" s="1"/>
  <c r="V1491" i="39" s="1"/>
  <c r="L952" i="39"/>
  <c r="M952" i="39" s="1"/>
  <c r="V952" i="39" s="1"/>
  <c r="V953" i="39" s="1"/>
  <c r="V954" i="39" s="1"/>
  <c r="V955" i="39" s="1"/>
  <c r="V956" i="39" s="1"/>
  <c r="V957" i="39" s="1"/>
  <c r="V958" i="39" s="1"/>
  <c r="V959" i="39" s="1"/>
  <c r="V960" i="39" s="1"/>
  <c r="V961" i="39" s="1"/>
  <c r="V962" i="39" s="1"/>
  <c r="V963" i="39" s="1"/>
  <c r="V964" i="39" s="1"/>
  <c r="V965" i="39" s="1"/>
  <c r="V966" i="39" s="1"/>
  <c r="V967" i="39" s="1"/>
  <c r="V968" i="39" s="1"/>
  <c r="N952" i="39"/>
  <c r="U952" i="39" s="1"/>
  <c r="U953" i="39" s="1"/>
  <c r="U954" i="39" s="1"/>
  <c r="U955" i="39" s="1"/>
  <c r="U956" i="39" s="1"/>
  <c r="U957" i="39" s="1"/>
  <c r="U958" i="39" s="1"/>
  <c r="U959" i="39" s="1"/>
  <c r="U960" i="39" s="1"/>
  <c r="U961" i="39" s="1"/>
  <c r="U962" i="39" s="1"/>
  <c r="U963" i="39" s="1"/>
  <c r="U964" i="39" s="1"/>
  <c r="U965" i="39" s="1"/>
  <c r="U966" i="39" s="1"/>
  <c r="U967" i="39" s="1"/>
  <c r="U968" i="39" s="1"/>
  <c r="L1490" i="39"/>
  <c r="M1490" i="39" s="1"/>
  <c r="N1490" i="39" s="1"/>
  <c r="O625" i="39"/>
  <c r="J625" i="39"/>
  <c r="Q1243" i="39"/>
  <c r="R1244" i="39"/>
  <c r="N1470" i="39"/>
  <c r="U1470" i="39" s="1"/>
  <c r="L971" i="39"/>
  <c r="M971" i="39" s="1"/>
  <c r="N971" i="39" s="1"/>
  <c r="R1340" i="39"/>
  <c r="Q1339" i="39"/>
  <c r="L1119" i="39"/>
  <c r="M1119" i="39" s="1"/>
  <c r="V1119" i="39" s="1"/>
  <c r="V1120" i="39" s="1"/>
  <c r="L1202" i="39"/>
  <c r="M1202" i="39" s="1"/>
  <c r="N1202" i="39" s="1"/>
  <c r="L994" i="39"/>
  <c r="M994" i="39" s="1"/>
  <c r="N994" i="39" s="1"/>
  <c r="R1712" i="39"/>
  <c r="Q1711" i="39"/>
  <c r="Q1283" i="39"/>
  <c r="R1284" i="39"/>
  <c r="Q910" i="39"/>
  <c r="R911" i="39"/>
  <c r="R2148" i="39"/>
  <c r="Q2147" i="39"/>
  <c r="Q866" i="39"/>
  <c r="R867" i="39"/>
  <c r="R647" i="39"/>
  <c r="Q646" i="39"/>
  <c r="R949" i="39"/>
  <c r="Q948" i="39"/>
  <c r="L1351" i="39"/>
  <c r="M1351" i="39" s="1"/>
  <c r="N1351" i="39" s="1"/>
  <c r="T624" i="39"/>
  <c r="S624" i="39"/>
  <c r="K624" i="39"/>
  <c r="O805" i="39"/>
  <c r="J805" i="39"/>
  <c r="I806" i="39"/>
  <c r="L1716" i="39"/>
  <c r="M1716" i="39" s="1"/>
  <c r="N1716" i="39" s="1"/>
  <c r="O2601" i="39"/>
  <c r="J2601" i="39"/>
  <c r="I2602" i="39"/>
  <c r="L1645" i="39"/>
  <c r="M1645" i="39" s="1"/>
  <c r="V1645" i="39" s="1"/>
  <c r="R759" i="39"/>
  <c r="Q758" i="39"/>
  <c r="R2268" i="39"/>
  <c r="Q2267" i="39"/>
  <c r="L1307" i="39"/>
  <c r="M1307" i="39" s="1"/>
  <c r="N1307" i="39" s="1"/>
  <c r="R2228" i="39"/>
  <c r="Q2227" i="39"/>
  <c r="S18" i="39"/>
  <c r="U18" i="39"/>
  <c r="V18" i="39"/>
  <c r="J19" i="39"/>
  <c r="K19" i="39" s="1"/>
  <c r="L19" i="39" s="1"/>
  <c r="M19" i="39" s="1"/>
  <c r="N19" i="39" s="1"/>
  <c r="I20" i="39"/>
  <c r="O19" i="39" s="1"/>
  <c r="O18" i="39" s="1"/>
  <c r="P18" i="39" s="1"/>
  <c r="T17" i="39" s="1"/>
  <c r="T18" i="39" s="1"/>
  <c r="T19" i="39" s="1"/>
  <c r="R21" i="39"/>
  <c r="Q20" i="39"/>
  <c r="U19" i="39"/>
  <c r="V19" i="39"/>
  <c r="S19" i="39"/>
  <c r="T625" i="39" l="1"/>
  <c r="T626" i="39" s="1"/>
  <c r="T627" i="39" s="1"/>
  <c r="T628" i="39" s="1"/>
  <c r="T629" i="39" s="1"/>
  <c r="T630" i="39" s="1"/>
  <c r="T631" i="39" s="1"/>
  <c r="T632" i="39" s="1"/>
  <c r="T633" i="39" s="1"/>
  <c r="T634" i="39" s="1"/>
  <c r="T635" i="39" s="1"/>
  <c r="T636" i="39" s="1"/>
  <c r="T637" i="39" s="1"/>
  <c r="S625" i="39"/>
  <c r="S626" i="39" s="1"/>
  <c r="S627" i="39" s="1"/>
  <c r="S628" i="39" s="1"/>
  <c r="S629" i="39" s="1"/>
  <c r="S630" i="39" s="1"/>
  <c r="S631" i="39" s="1"/>
  <c r="S632" i="39" s="1"/>
  <c r="S633" i="39" s="1"/>
  <c r="S634" i="39" s="1"/>
  <c r="S635" i="39" s="1"/>
  <c r="S636" i="39" s="1"/>
  <c r="S637" i="39" s="1"/>
  <c r="K625" i="39"/>
  <c r="R2229" i="39"/>
  <c r="Q2228" i="39"/>
  <c r="Q2268" i="39"/>
  <c r="R2269" i="39"/>
  <c r="N1645" i="39"/>
  <c r="U1645" i="39" s="1"/>
  <c r="R868" i="39"/>
  <c r="Q867" i="39"/>
  <c r="R912" i="39"/>
  <c r="Q911" i="39"/>
  <c r="O2602" i="39"/>
  <c r="J2602" i="39"/>
  <c r="I2603" i="39"/>
  <c r="R950" i="39"/>
  <c r="Q949" i="39"/>
  <c r="Q1712" i="39"/>
  <c r="R1713" i="39"/>
  <c r="Q1713" i="39" s="1"/>
  <c r="Q1340" i="39"/>
  <c r="R1341" i="39"/>
  <c r="R1245" i="39"/>
  <c r="Q1244" i="39"/>
  <c r="N1471" i="39"/>
  <c r="U1471" i="39" s="1"/>
  <c r="U1472" i="39" s="1"/>
  <c r="U1473" i="39" s="1"/>
  <c r="U1474" i="39" s="1"/>
  <c r="U1475" i="39" s="1"/>
  <c r="U1476" i="39" s="1"/>
  <c r="U1477" i="39" s="1"/>
  <c r="U1478" i="39" s="1"/>
  <c r="U1479" i="39" s="1"/>
  <c r="U1480" i="39" s="1"/>
  <c r="U1481" i="39" s="1"/>
  <c r="U1482" i="39" s="1"/>
  <c r="U1483" i="39" s="1"/>
  <c r="U1484" i="39" s="1"/>
  <c r="U1485" i="39" s="1"/>
  <c r="U1486" i="39" s="1"/>
  <c r="U1487" i="39" s="1"/>
  <c r="U1488" i="39" s="1"/>
  <c r="U1489" i="39" s="1"/>
  <c r="U1490" i="39" s="1"/>
  <c r="U1491" i="39" s="1"/>
  <c r="U1492" i="39" s="1"/>
  <c r="O1493" i="39"/>
  <c r="J1493" i="39"/>
  <c r="R2035" i="39"/>
  <c r="Q2034" i="39"/>
  <c r="R2307" i="39"/>
  <c r="Q2306" i="39"/>
  <c r="R2388" i="39"/>
  <c r="Q2387" i="39"/>
  <c r="Q2503" i="39"/>
  <c r="R2504" i="39"/>
  <c r="R2467" i="39"/>
  <c r="Q2466" i="39"/>
  <c r="L1308" i="39"/>
  <c r="M1308" i="39" s="1"/>
  <c r="N1308" i="39" s="1"/>
  <c r="R1173" i="39"/>
  <c r="Q1172" i="39"/>
  <c r="L1352" i="39"/>
  <c r="M1352" i="39" s="1"/>
  <c r="V1352" i="39" s="1"/>
  <c r="R2542" i="39"/>
  <c r="Q2541" i="39"/>
  <c r="R1203" i="39"/>
  <c r="Q1202" i="39"/>
  <c r="O997" i="39"/>
  <c r="J997" i="39"/>
  <c r="O1093" i="39"/>
  <c r="J1093" i="39"/>
  <c r="O1354" i="39"/>
  <c r="J1354" i="39"/>
  <c r="I1355" i="39"/>
  <c r="R2577" i="39"/>
  <c r="Q2576" i="39"/>
  <c r="L1491" i="39"/>
  <c r="M1491" i="39" s="1"/>
  <c r="N1491" i="39" s="1"/>
  <c r="T1718" i="39"/>
  <c r="S1718" i="39"/>
  <c r="K1718" i="39"/>
  <c r="S805" i="39"/>
  <c r="K805" i="39"/>
  <c r="T805" i="39"/>
  <c r="R648" i="39"/>
  <c r="Q647" i="39"/>
  <c r="R2149" i="39"/>
  <c r="Q2148" i="39"/>
  <c r="R760" i="39"/>
  <c r="Q759" i="39"/>
  <c r="S2601" i="39"/>
  <c r="K2601" i="39"/>
  <c r="V2601" i="39"/>
  <c r="U2601" i="39"/>
  <c r="T2601" i="39"/>
  <c r="O806" i="39"/>
  <c r="J806" i="39"/>
  <c r="I807" i="39"/>
  <c r="R1285" i="39"/>
  <c r="Q1284" i="39"/>
  <c r="N1119" i="39"/>
  <c r="U1119" i="39" s="1"/>
  <c r="U1120" i="39" s="1"/>
  <c r="Q1818" i="39"/>
  <c r="R1819" i="39"/>
  <c r="N803" i="39"/>
  <c r="U803" i="39" s="1"/>
  <c r="U804" i="39" s="1"/>
  <c r="T1492" i="39"/>
  <c r="V1492" i="39"/>
  <c r="K1492" i="39"/>
  <c r="S1492" i="39"/>
  <c r="N1512" i="39"/>
  <c r="U1512" i="39" s="1"/>
  <c r="U1513" i="39" s="1"/>
  <c r="U1514" i="39" s="1"/>
  <c r="U1515" i="39" s="1"/>
  <c r="U1516" i="39" s="1"/>
  <c r="U1517" i="39" s="1"/>
  <c r="U1518" i="39" s="1"/>
  <c r="U1519" i="39" s="1"/>
  <c r="R1541" i="39"/>
  <c r="Q1540" i="39"/>
  <c r="R1947" i="39"/>
  <c r="Q1946" i="39"/>
  <c r="L1420" i="39"/>
  <c r="M1420" i="39" s="1"/>
  <c r="N1420" i="39" s="1"/>
  <c r="R1405" i="39"/>
  <c r="Q1404" i="39"/>
  <c r="R1667" i="39"/>
  <c r="Q1666" i="39"/>
  <c r="N1183" i="39"/>
  <c r="U1183" i="39" s="1"/>
  <c r="U1184" i="39" s="1"/>
  <c r="U1185" i="39" s="1"/>
  <c r="U1186" i="39" s="1"/>
  <c r="U1187" i="39" s="1"/>
  <c r="U1188" i="39" s="1"/>
  <c r="U1189" i="39" s="1"/>
  <c r="U1190" i="39" s="1"/>
  <c r="U1191" i="39" s="1"/>
  <c r="U1192" i="39" s="1"/>
  <c r="U1193" i="39" s="1"/>
  <c r="U1194" i="39" s="1"/>
  <c r="U1195" i="39" s="1"/>
  <c r="U1196" i="39" s="1"/>
  <c r="U1197" i="39" s="1"/>
  <c r="U1198" i="39" s="1"/>
  <c r="U1199" i="39" s="1"/>
  <c r="U1200" i="39" s="1"/>
  <c r="U1201" i="39" s="1"/>
  <c r="U1202" i="39" s="1"/>
  <c r="L1646" i="39"/>
  <c r="M1646" i="39" s="1"/>
  <c r="V1646" i="39" s="1"/>
  <c r="V1647" i="39" s="1"/>
  <c r="V1648" i="39" s="1"/>
  <c r="V1649" i="39" s="1"/>
  <c r="V1650" i="39" s="1"/>
  <c r="V1651" i="39" s="1"/>
  <c r="V1652" i="39" s="1"/>
  <c r="V1653" i="39" s="1"/>
  <c r="V1654" i="39" s="1"/>
  <c r="R794" i="39"/>
  <c r="Q793" i="39"/>
  <c r="L1091" i="39"/>
  <c r="M1091" i="39" s="1"/>
  <c r="N1091" i="39" s="1"/>
  <c r="Q1776" i="39"/>
  <c r="R1777" i="39"/>
  <c r="L2600" i="39"/>
  <c r="M2600" i="39" s="1"/>
  <c r="N2600" i="39" s="1"/>
  <c r="L804" i="39"/>
  <c r="M804" i="39" s="1"/>
  <c r="N804" i="39"/>
  <c r="Q1860" i="39"/>
  <c r="R1861" i="39"/>
  <c r="Q1904" i="39"/>
  <c r="R1905" i="39"/>
  <c r="T996" i="39"/>
  <c r="U996" i="39"/>
  <c r="V996" i="39"/>
  <c r="K996" i="39"/>
  <c r="S996" i="39"/>
  <c r="R1139" i="39"/>
  <c r="Q1138" i="39"/>
  <c r="T1092" i="39"/>
  <c r="U1092" i="39"/>
  <c r="S1092" i="39"/>
  <c r="K1092" i="39"/>
  <c r="V1092" i="39"/>
  <c r="R1991" i="39"/>
  <c r="Q1990" i="39"/>
  <c r="T1353" i="39"/>
  <c r="V1353" i="39"/>
  <c r="K1353" i="39"/>
  <c r="S1353" i="39"/>
  <c r="Q1620" i="39"/>
  <c r="R1621" i="39"/>
  <c r="L1203" i="39"/>
  <c r="M1203" i="39" s="1"/>
  <c r="V1203" i="39" s="1"/>
  <c r="V1204" i="39" s="1"/>
  <c r="V1205" i="39" s="1"/>
  <c r="V1206" i="39" s="1"/>
  <c r="V1207" i="39" s="1"/>
  <c r="V1208" i="39" s="1"/>
  <c r="V1209" i="39" s="1"/>
  <c r="V1210" i="39" s="1"/>
  <c r="V1211" i="39" s="1"/>
  <c r="V1212" i="39" s="1"/>
  <c r="L1698" i="39"/>
  <c r="M1698" i="39" s="1"/>
  <c r="V1698" i="39" s="1"/>
  <c r="V1699" i="39" s="1"/>
  <c r="V1700" i="39" s="1"/>
  <c r="V1701" i="39" s="1"/>
  <c r="V1702" i="39" s="1"/>
  <c r="V1703" i="39" s="1"/>
  <c r="V1704" i="39" s="1"/>
  <c r="L1120" i="39"/>
  <c r="M1120" i="39" s="1"/>
  <c r="N1120" i="39" s="1"/>
  <c r="R1735" i="39"/>
  <c r="Q1734" i="39"/>
  <c r="R1581" i="39"/>
  <c r="Q1580" i="39"/>
  <c r="R604" i="39"/>
  <c r="Q603" i="39"/>
  <c r="L995" i="39"/>
  <c r="M995" i="39" s="1"/>
  <c r="N995" i="39" s="1"/>
  <c r="R1052" i="39"/>
  <c r="Q1051" i="39"/>
  <c r="O1122" i="39"/>
  <c r="J1122" i="39"/>
  <c r="I1123" i="39"/>
  <c r="R1313" i="39"/>
  <c r="Q1312" i="39"/>
  <c r="O1422" i="39"/>
  <c r="J1422" i="39"/>
  <c r="I1423" i="39"/>
  <c r="Q2348" i="39"/>
  <c r="R2349" i="39"/>
  <c r="R1448" i="39"/>
  <c r="Q1447" i="39"/>
  <c r="L1717" i="39"/>
  <c r="M1717" i="39" s="1"/>
  <c r="N1717" i="39" s="1"/>
  <c r="O1310" i="39"/>
  <c r="J1310" i="39"/>
  <c r="I1311" i="39"/>
  <c r="N2407" i="39"/>
  <c r="U2407" i="39" s="1"/>
  <c r="U2408" i="39" s="1"/>
  <c r="U2409" i="39" s="1"/>
  <c r="U2410" i="39" s="1"/>
  <c r="U2411" i="39" s="1"/>
  <c r="U2412" i="39" s="1"/>
  <c r="U2413" i="39" s="1"/>
  <c r="U2414" i="39" s="1"/>
  <c r="R992" i="39"/>
  <c r="Q991" i="39"/>
  <c r="L624" i="39"/>
  <c r="M624" i="39" s="1"/>
  <c r="V624" i="39" s="1"/>
  <c r="N624" i="39"/>
  <c r="U624" i="39" s="1"/>
  <c r="Q723" i="39"/>
  <c r="R724" i="39"/>
  <c r="R822" i="39"/>
  <c r="Q821" i="39"/>
  <c r="Q1106" i="39"/>
  <c r="R1107" i="39"/>
  <c r="U1121" i="39"/>
  <c r="S1121" i="39"/>
  <c r="K1121" i="39"/>
  <c r="V1121" i="39"/>
  <c r="T1121" i="39"/>
  <c r="R1492" i="39"/>
  <c r="Q1491" i="39"/>
  <c r="R2108" i="39"/>
  <c r="Q2107" i="39"/>
  <c r="R2429" i="39"/>
  <c r="Q2428" i="39"/>
  <c r="R2189" i="39"/>
  <c r="Q2188" i="39"/>
  <c r="Q1368" i="39"/>
  <c r="R1369" i="39"/>
  <c r="U1421" i="39"/>
  <c r="T1421" i="39"/>
  <c r="V1421" i="39"/>
  <c r="K1421" i="39"/>
  <c r="S1421" i="39"/>
  <c r="Q687" i="39"/>
  <c r="R688" i="39"/>
  <c r="R2071" i="39"/>
  <c r="Q2070" i="39"/>
  <c r="S1309" i="39"/>
  <c r="T1309" i="39"/>
  <c r="K1309" i="39"/>
  <c r="O1719" i="39"/>
  <c r="J1719" i="39"/>
  <c r="I1720" i="39"/>
  <c r="R22" i="39"/>
  <c r="Q21" i="39"/>
  <c r="I21" i="39"/>
  <c r="O20" i="39"/>
  <c r="J20" i="39"/>
  <c r="K20" i="39" s="1"/>
  <c r="L20" i="39" s="1"/>
  <c r="M20" i="39" s="1"/>
  <c r="N20" i="39" s="1"/>
  <c r="N1698" i="39" l="1"/>
  <c r="U1698" i="39" s="1"/>
  <c r="U1699" i="39" s="1"/>
  <c r="U1700" i="39" s="1"/>
  <c r="U1701" i="39" s="1"/>
  <c r="U1702" i="39" s="1"/>
  <c r="U1703" i="39" s="1"/>
  <c r="U1704" i="39" s="1"/>
  <c r="N1352" i="39"/>
  <c r="U1352" i="39" s="1"/>
  <c r="U1353" i="39" s="1"/>
  <c r="S1719" i="39"/>
  <c r="K1719" i="39"/>
  <c r="T1719" i="39"/>
  <c r="L1421" i="39"/>
  <c r="M1421" i="39" s="1"/>
  <c r="N1421" i="39" s="1"/>
  <c r="L1121" i="39"/>
  <c r="M1121" i="39" s="1"/>
  <c r="N1121" i="39" s="1"/>
  <c r="R993" i="39"/>
  <c r="Q992" i="39"/>
  <c r="R1449" i="39"/>
  <c r="Q1448" i="39"/>
  <c r="R1736" i="39"/>
  <c r="Q1735" i="39"/>
  <c r="R1493" i="39"/>
  <c r="Q1492" i="39"/>
  <c r="L1309" i="39"/>
  <c r="M1309" i="39" s="1"/>
  <c r="V1309" i="39" s="1"/>
  <c r="R823" i="39"/>
  <c r="Q822" i="39"/>
  <c r="O1311" i="39"/>
  <c r="J1311" i="39"/>
  <c r="R1582" i="39"/>
  <c r="Q1581" i="39"/>
  <c r="N1203" i="39"/>
  <c r="U1203" i="39" s="1"/>
  <c r="U1204" i="39" s="1"/>
  <c r="U1205" i="39" s="1"/>
  <c r="U1206" i="39" s="1"/>
  <c r="U1207" i="39" s="1"/>
  <c r="U1208" i="39" s="1"/>
  <c r="U1209" i="39" s="1"/>
  <c r="U1210" i="39" s="1"/>
  <c r="U1211" i="39" s="1"/>
  <c r="U1212" i="39" s="1"/>
  <c r="L1353" i="39"/>
  <c r="M1353" i="39" s="1"/>
  <c r="N1353" i="39" s="1"/>
  <c r="R1140" i="39"/>
  <c r="Q1139" i="39"/>
  <c r="R1862" i="39"/>
  <c r="Q1861" i="39"/>
  <c r="R1668" i="39"/>
  <c r="Q1667" i="39"/>
  <c r="R1542" i="39"/>
  <c r="Q1541" i="39"/>
  <c r="R1820" i="39"/>
  <c r="Q1819" i="39"/>
  <c r="R1286" i="39"/>
  <c r="Q1285" i="39"/>
  <c r="R2150" i="39"/>
  <c r="Q2149" i="39"/>
  <c r="N805" i="39"/>
  <c r="U805" i="39" s="1"/>
  <c r="L805" i="39"/>
  <c r="M805" i="39" s="1"/>
  <c r="V805" i="39" s="1"/>
  <c r="L1718" i="39"/>
  <c r="M1718" i="39" s="1"/>
  <c r="V1718" i="39" s="1"/>
  <c r="V1719" i="39" s="1"/>
  <c r="R2578" i="39"/>
  <c r="Q2577" i="39"/>
  <c r="S1093" i="39"/>
  <c r="S1094" i="39" s="1"/>
  <c r="S1095" i="39" s="1"/>
  <c r="S1096" i="39" s="1"/>
  <c r="S1097" i="39" s="1"/>
  <c r="S1098" i="39" s="1"/>
  <c r="S1099" i="39" s="1"/>
  <c r="S1100" i="39" s="1"/>
  <c r="K1093" i="39"/>
  <c r="T1093" i="39"/>
  <c r="T1094" i="39" s="1"/>
  <c r="T1095" i="39" s="1"/>
  <c r="T1096" i="39" s="1"/>
  <c r="T1097" i="39" s="1"/>
  <c r="T1098" i="39" s="1"/>
  <c r="T1099" i="39" s="1"/>
  <c r="T1100" i="39" s="1"/>
  <c r="R2505" i="39"/>
  <c r="Q2504" i="39"/>
  <c r="T1493" i="39"/>
  <c r="T1494" i="39" s="1"/>
  <c r="T1495" i="39" s="1"/>
  <c r="T1496" i="39" s="1"/>
  <c r="T1497" i="39" s="1"/>
  <c r="T1498" i="39" s="1"/>
  <c r="T1499" i="39" s="1"/>
  <c r="T1500" i="39" s="1"/>
  <c r="T1501" i="39" s="1"/>
  <c r="T1502" i="39" s="1"/>
  <c r="T1503" i="39" s="1"/>
  <c r="T1504" i="39" s="1"/>
  <c r="T1505" i="39" s="1"/>
  <c r="T1506" i="39" s="1"/>
  <c r="T1507" i="39" s="1"/>
  <c r="T1508" i="39" s="1"/>
  <c r="T1509" i="39" s="1"/>
  <c r="T1510" i="39" s="1"/>
  <c r="T1511" i="39" s="1"/>
  <c r="S1493" i="39"/>
  <c r="S1494" i="39" s="1"/>
  <c r="S1495" i="39" s="1"/>
  <c r="S1496" i="39" s="1"/>
  <c r="S1497" i="39" s="1"/>
  <c r="S1498" i="39" s="1"/>
  <c r="S1499" i="39" s="1"/>
  <c r="S1500" i="39" s="1"/>
  <c r="S1501" i="39" s="1"/>
  <c r="S1502" i="39" s="1"/>
  <c r="S1503" i="39" s="1"/>
  <c r="S1504" i="39" s="1"/>
  <c r="S1505" i="39" s="1"/>
  <c r="S1506" i="39" s="1"/>
  <c r="S1507" i="39" s="1"/>
  <c r="S1508" i="39" s="1"/>
  <c r="S1509" i="39" s="1"/>
  <c r="S1510" i="39" s="1"/>
  <c r="S1511" i="39" s="1"/>
  <c r="K1493" i="39"/>
  <c r="R1246" i="39"/>
  <c r="Q1245" i="39"/>
  <c r="T2602" i="39"/>
  <c r="S2602" i="39"/>
  <c r="K2602" i="39"/>
  <c r="V2602" i="39"/>
  <c r="U2602" i="39"/>
  <c r="O1123" i="39"/>
  <c r="J1123" i="39"/>
  <c r="I1124" i="39"/>
  <c r="R605" i="39"/>
  <c r="Q604" i="39"/>
  <c r="O1720" i="39"/>
  <c r="J1720" i="39"/>
  <c r="I1721" i="39"/>
  <c r="R2190" i="39"/>
  <c r="Q2189" i="39"/>
  <c r="Q2108" i="39"/>
  <c r="R2109" i="39"/>
  <c r="R1108" i="39"/>
  <c r="Q1107" i="39"/>
  <c r="R725" i="39"/>
  <c r="Q724" i="39"/>
  <c r="V1310" i="39"/>
  <c r="K1310" i="39"/>
  <c r="T1310" i="39"/>
  <c r="S1310" i="39"/>
  <c r="O1423" i="39"/>
  <c r="J1423" i="39"/>
  <c r="I1424" i="39"/>
  <c r="R1314" i="39"/>
  <c r="Q1313" i="39"/>
  <c r="R1622" i="39"/>
  <c r="Q1621" i="39"/>
  <c r="R1992" i="39"/>
  <c r="Q1991" i="39"/>
  <c r="N1646" i="39"/>
  <c r="U1646" i="39" s="1"/>
  <c r="U1647" i="39" s="1"/>
  <c r="U1648" i="39" s="1"/>
  <c r="U1649" i="39" s="1"/>
  <c r="U1650" i="39" s="1"/>
  <c r="U1651" i="39" s="1"/>
  <c r="U1652" i="39" s="1"/>
  <c r="U1653" i="39" s="1"/>
  <c r="U1654" i="39" s="1"/>
  <c r="O807" i="39"/>
  <c r="J807" i="39"/>
  <c r="I808" i="39"/>
  <c r="O1355" i="39"/>
  <c r="J1355" i="39"/>
  <c r="I1356" i="39"/>
  <c r="Q1203" i="39"/>
  <c r="R1204" i="39"/>
  <c r="R2308" i="39"/>
  <c r="Q2307" i="39"/>
  <c r="R1342" i="39"/>
  <c r="Q1341" i="39"/>
  <c r="R869" i="39"/>
  <c r="Q868" i="39"/>
  <c r="R1370" i="39"/>
  <c r="Q1369" i="39"/>
  <c r="V1422" i="39"/>
  <c r="T1422" i="39"/>
  <c r="U1422" i="39"/>
  <c r="S1422" i="39"/>
  <c r="K1422" i="39"/>
  <c r="R1053" i="39"/>
  <c r="Q1052" i="39"/>
  <c r="L996" i="39"/>
  <c r="M996" i="39" s="1"/>
  <c r="N996" i="39" s="1"/>
  <c r="R1906" i="39"/>
  <c r="Q1905" i="39"/>
  <c r="R1778" i="39"/>
  <c r="Q1777" i="39"/>
  <c r="R1406" i="39"/>
  <c r="Q1405" i="39"/>
  <c r="R1948" i="39"/>
  <c r="Q1947" i="39"/>
  <c r="V806" i="39"/>
  <c r="S806" i="39"/>
  <c r="K806" i="39"/>
  <c r="U806" i="39"/>
  <c r="T806" i="39"/>
  <c r="R761" i="39"/>
  <c r="Q760" i="39"/>
  <c r="R649" i="39"/>
  <c r="Q648" i="39"/>
  <c r="S1354" i="39"/>
  <c r="T1354" i="39"/>
  <c r="K1354" i="39"/>
  <c r="T997" i="39"/>
  <c r="T998" i="39" s="1"/>
  <c r="T999" i="39" s="1"/>
  <c r="T1000" i="39" s="1"/>
  <c r="T1001" i="39" s="1"/>
  <c r="T1002" i="39" s="1"/>
  <c r="T1003" i="39" s="1"/>
  <c r="T1004" i="39" s="1"/>
  <c r="T1005" i="39" s="1"/>
  <c r="S997" i="39"/>
  <c r="S998" i="39" s="1"/>
  <c r="S999" i="39" s="1"/>
  <c r="S1000" i="39" s="1"/>
  <c r="S1001" i="39" s="1"/>
  <c r="S1002" i="39" s="1"/>
  <c r="S1003" i="39" s="1"/>
  <c r="S1004" i="39" s="1"/>
  <c r="S1005" i="39" s="1"/>
  <c r="K997" i="39"/>
  <c r="R951" i="39"/>
  <c r="Q950" i="39"/>
  <c r="R2230" i="39"/>
  <c r="Q2229" i="39"/>
  <c r="R2072" i="39"/>
  <c r="Q2071" i="39"/>
  <c r="R689" i="39"/>
  <c r="Q688" i="39"/>
  <c r="R2430" i="39"/>
  <c r="Q2429" i="39"/>
  <c r="R2350" i="39"/>
  <c r="Q2349" i="39"/>
  <c r="V1122" i="39"/>
  <c r="T1122" i="39"/>
  <c r="S1122" i="39"/>
  <c r="K1122" i="39"/>
  <c r="U1122" i="39"/>
  <c r="L1092" i="39"/>
  <c r="M1092" i="39" s="1"/>
  <c r="N1092" i="39" s="1"/>
  <c r="R795" i="39"/>
  <c r="Q794" i="39"/>
  <c r="L1492" i="39"/>
  <c r="M1492" i="39" s="1"/>
  <c r="N1492" i="39" s="1"/>
  <c r="L2601" i="39"/>
  <c r="M2601" i="39" s="1"/>
  <c r="N2601" i="39" s="1"/>
  <c r="Q2542" i="39"/>
  <c r="R2543" i="39"/>
  <c r="R1174" i="39"/>
  <c r="Q1173" i="39"/>
  <c r="Q2467" i="39"/>
  <c r="R2468" i="39"/>
  <c r="R2389" i="39"/>
  <c r="Q2388" i="39"/>
  <c r="R2036" i="39"/>
  <c r="Q2035" i="39"/>
  <c r="O2603" i="39"/>
  <c r="J2603" i="39"/>
  <c r="I2604" i="39"/>
  <c r="R913" i="39"/>
  <c r="Q912" i="39"/>
  <c r="R2270" i="39"/>
  <c r="Q2269" i="39"/>
  <c r="L625" i="39"/>
  <c r="M625" i="39" s="1"/>
  <c r="V625" i="39" s="1"/>
  <c r="V626" i="39" s="1"/>
  <c r="V627" i="39" s="1"/>
  <c r="V628" i="39" s="1"/>
  <c r="V629" i="39" s="1"/>
  <c r="V630" i="39" s="1"/>
  <c r="V631" i="39" s="1"/>
  <c r="V632" i="39" s="1"/>
  <c r="V633" i="39" s="1"/>
  <c r="V634" i="39" s="1"/>
  <c r="V635" i="39" s="1"/>
  <c r="V636" i="39" s="1"/>
  <c r="V637" i="39" s="1"/>
  <c r="N625" i="39"/>
  <c r="U625" i="39" s="1"/>
  <c r="U626" i="39" s="1"/>
  <c r="U627" i="39" s="1"/>
  <c r="U628" i="39" s="1"/>
  <c r="U629" i="39" s="1"/>
  <c r="U630" i="39" s="1"/>
  <c r="U631" i="39" s="1"/>
  <c r="U632" i="39" s="1"/>
  <c r="U633" i="39" s="1"/>
  <c r="U634" i="39" s="1"/>
  <c r="U635" i="39" s="1"/>
  <c r="U636" i="39" s="1"/>
  <c r="U637" i="39" s="1"/>
  <c r="T20" i="39"/>
  <c r="I22" i="39"/>
  <c r="O21" i="39"/>
  <c r="J21" i="39"/>
  <c r="K21" i="39" s="1"/>
  <c r="L21" i="39" s="1"/>
  <c r="M21" i="39" s="1"/>
  <c r="N21" i="39" s="1"/>
  <c r="S20" i="39"/>
  <c r="U20" i="39"/>
  <c r="U21" i="39" s="1"/>
  <c r="V20" i="39"/>
  <c r="R23" i="39"/>
  <c r="Q22" i="39"/>
  <c r="N1718" i="39" l="1"/>
  <c r="U1718" i="39" s="1"/>
  <c r="U1719" i="39" s="1"/>
  <c r="R796" i="39"/>
  <c r="Q795" i="39"/>
  <c r="L1122" i="39"/>
  <c r="M1122" i="39" s="1"/>
  <c r="N1122" i="39" s="1"/>
  <c r="R914" i="39"/>
  <c r="Q913" i="39"/>
  <c r="R2469" i="39"/>
  <c r="Q2468" i="39"/>
  <c r="O2604" i="39"/>
  <c r="J2604" i="39"/>
  <c r="I2605" i="39"/>
  <c r="R2037" i="39"/>
  <c r="Q2036" i="39"/>
  <c r="Q1406" i="39"/>
  <c r="R1407" i="39"/>
  <c r="R1907" i="39"/>
  <c r="Q1906" i="39"/>
  <c r="R1054" i="39"/>
  <c r="Q1053" i="39"/>
  <c r="J1356" i="39"/>
  <c r="O1356" i="39"/>
  <c r="I1357" i="39"/>
  <c r="S807" i="39"/>
  <c r="K807" i="39"/>
  <c r="T807" i="39"/>
  <c r="R1993" i="39"/>
  <c r="Q1992" i="39"/>
  <c r="R1315" i="39"/>
  <c r="Q1314" i="39"/>
  <c r="R1109" i="39"/>
  <c r="Q1108" i="39"/>
  <c r="R2191" i="39"/>
  <c r="Q2190" i="39"/>
  <c r="L1493" i="39"/>
  <c r="M1493" i="39" s="1"/>
  <c r="V1493" i="39" s="1"/>
  <c r="V1494" i="39" s="1"/>
  <c r="V1495" i="39" s="1"/>
  <c r="V1496" i="39" s="1"/>
  <c r="V1497" i="39" s="1"/>
  <c r="V1498" i="39" s="1"/>
  <c r="V1499" i="39" s="1"/>
  <c r="V1500" i="39" s="1"/>
  <c r="V1501" i="39" s="1"/>
  <c r="V1502" i="39" s="1"/>
  <c r="V1503" i="39" s="1"/>
  <c r="V1504" i="39" s="1"/>
  <c r="V1505" i="39" s="1"/>
  <c r="V1506" i="39" s="1"/>
  <c r="V1507" i="39" s="1"/>
  <c r="V1508" i="39" s="1"/>
  <c r="V1509" i="39" s="1"/>
  <c r="V1510" i="39" s="1"/>
  <c r="V1511" i="39" s="1"/>
  <c r="L1093" i="39"/>
  <c r="M1093" i="39" s="1"/>
  <c r="V1093" i="39" s="1"/>
  <c r="V1094" i="39" s="1"/>
  <c r="V1095" i="39" s="1"/>
  <c r="V1096" i="39" s="1"/>
  <c r="V1097" i="39" s="1"/>
  <c r="V1098" i="39" s="1"/>
  <c r="V1099" i="39" s="1"/>
  <c r="V1100" i="39" s="1"/>
  <c r="Q1582" i="39"/>
  <c r="R1583" i="39"/>
  <c r="R824" i="39"/>
  <c r="Q823" i="39"/>
  <c r="R1494" i="39"/>
  <c r="Q1493" i="39"/>
  <c r="R1450" i="39"/>
  <c r="Q1449" i="39"/>
  <c r="Q2270" i="39"/>
  <c r="R2271" i="39"/>
  <c r="U2603" i="39"/>
  <c r="T2603" i="39"/>
  <c r="S2603" i="39"/>
  <c r="K2603" i="39"/>
  <c r="V2603" i="39"/>
  <c r="R2431" i="39"/>
  <c r="Q2430" i="39"/>
  <c r="R2073" i="39"/>
  <c r="Q2072" i="39"/>
  <c r="Q951" i="39"/>
  <c r="R952" i="39"/>
  <c r="R650" i="39"/>
  <c r="Q649" i="39"/>
  <c r="L1422" i="39"/>
  <c r="M1422" i="39" s="1"/>
  <c r="N1422" i="39" s="1"/>
  <c r="R870" i="39"/>
  <c r="Q869" i="39"/>
  <c r="R2309" i="39"/>
  <c r="Q2308" i="39"/>
  <c r="S1355" i="39"/>
  <c r="K1355" i="39"/>
  <c r="T1355" i="39"/>
  <c r="O1424" i="39"/>
  <c r="J1424" i="39"/>
  <c r="I1425" i="39"/>
  <c r="R2110" i="39"/>
  <c r="Q2109" i="39"/>
  <c r="O1721" i="39"/>
  <c r="J1721" i="39"/>
  <c r="I1722" i="39"/>
  <c r="R606" i="39"/>
  <c r="Q605" i="39"/>
  <c r="R2579" i="39"/>
  <c r="Q2578" i="39"/>
  <c r="R1287" i="39"/>
  <c r="Q1286" i="39"/>
  <c r="Q1542" i="39"/>
  <c r="R1543" i="39"/>
  <c r="R1863" i="39"/>
  <c r="Q1862" i="39"/>
  <c r="S1311" i="39"/>
  <c r="S1312" i="39" s="1"/>
  <c r="S1313" i="39" s="1"/>
  <c r="S1314" i="39" s="1"/>
  <c r="K1311" i="39"/>
  <c r="T1311" i="39"/>
  <c r="T1312" i="39" s="1"/>
  <c r="T1313" i="39" s="1"/>
  <c r="T1314" i="39" s="1"/>
  <c r="L1719" i="39"/>
  <c r="M1719" i="39" s="1"/>
  <c r="N1719" i="39" s="1"/>
  <c r="R2390" i="39"/>
  <c r="Q2389" i="39"/>
  <c r="L997" i="39"/>
  <c r="M997" i="39" s="1"/>
  <c r="V997" i="39" s="1"/>
  <c r="V998" i="39" s="1"/>
  <c r="V999" i="39" s="1"/>
  <c r="V1000" i="39" s="1"/>
  <c r="V1001" i="39" s="1"/>
  <c r="V1002" i="39" s="1"/>
  <c r="V1003" i="39" s="1"/>
  <c r="V1004" i="39" s="1"/>
  <c r="V1005" i="39" s="1"/>
  <c r="L806" i="39"/>
  <c r="M806" i="39" s="1"/>
  <c r="N806" i="39" s="1"/>
  <c r="Q1948" i="39"/>
  <c r="R1949" i="39"/>
  <c r="R1779" i="39"/>
  <c r="Q1778" i="39"/>
  <c r="R1205" i="39"/>
  <c r="Q1204" i="39"/>
  <c r="R1623" i="39"/>
  <c r="Q1622" i="39"/>
  <c r="S1423" i="39"/>
  <c r="K1423" i="39"/>
  <c r="T1423" i="39"/>
  <c r="V1423" i="39"/>
  <c r="U1423" i="39"/>
  <c r="L1310" i="39"/>
  <c r="M1310" i="39" s="1"/>
  <c r="N1310" i="39" s="1"/>
  <c r="R726" i="39"/>
  <c r="Q725" i="39"/>
  <c r="V1720" i="39"/>
  <c r="T1720" i="39"/>
  <c r="U1720" i="39"/>
  <c r="S1720" i="39"/>
  <c r="K1720" i="39"/>
  <c r="O1124" i="39"/>
  <c r="J1124" i="39"/>
  <c r="I1125" i="39"/>
  <c r="Q2505" i="39"/>
  <c r="R2506" i="39"/>
  <c r="N1309" i="39"/>
  <c r="U1309" i="39" s="1"/>
  <c r="U1310" i="39" s="1"/>
  <c r="R1737" i="39"/>
  <c r="Q1736" i="39"/>
  <c r="R994" i="39"/>
  <c r="Q993" i="39"/>
  <c r="Q1174" i="39"/>
  <c r="R1175" i="39"/>
  <c r="R2544" i="39"/>
  <c r="Q2543" i="39"/>
  <c r="R2351" i="39"/>
  <c r="Q2350" i="39"/>
  <c r="R690" i="39"/>
  <c r="Q689" i="39"/>
  <c r="R2231" i="39"/>
  <c r="Q2230" i="39"/>
  <c r="L1354" i="39"/>
  <c r="M1354" i="39" s="1"/>
  <c r="V1354" i="39" s="1"/>
  <c r="V1355" i="39" s="1"/>
  <c r="R762" i="39"/>
  <c r="Q761" i="39"/>
  <c r="Q1370" i="39"/>
  <c r="R1371" i="39"/>
  <c r="R1343" i="39"/>
  <c r="Q1342" i="39"/>
  <c r="O808" i="39"/>
  <c r="J808" i="39"/>
  <c r="I809" i="39"/>
  <c r="S1123" i="39"/>
  <c r="K1123" i="39"/>
  <c r="T1123" i="39"/>
  <c r="L2602" i="39"/>
  <c r="M2602" i="39" s="1"/>
  <c r="N2602" i="39" s="1"/>
  <c r="R1247" i="39"/>
  <c r="Q1246" i="39"/>
  <c r="R2151" i="39"/>
  <c r="Q2150" i="39"/>
  <c r="R1821" i="39"/>
  <c r="Q1820" i="39"/>
  <c r="R1669" i="39"/>
  <c r="Q1668" i="39"/>
  <c r="R1141" i="39"/>
  <c r="Q1140" i="39"/>
  <c r="S21" i="39"/>
  <c r="V21" i="39"/>
  <c r="T21" i="39"/>
  <c r="R24" i="39"/>
  <c r="Q23" i="39"/>
  <c r="I23" i="39"/>
  <c r="O22" i="39"/>
  <c r="J22" i="39"/>
  <c r="N997" i="39" l="1"/>
  <c r="U997" i="39" s="1"/>
  <c r="U998" i="39" s="1"/>
  <c r="U999" i="39" s="1"/>
  <c r="U1000" i="39" s="1"/>
  <c r="U1001" i="39" s="1"/>
  <c r="U1002" i="39" s="1"/>
  <c r="U1003" i="39" s="1"/>
  <c r="U1004" i="39" s="1"/>
  <c r="U1005" i="39" s="1"/>
  <c r="N1493" i="39"/>
  <c r="U1493" i="39" s="1"/>
  <c r="U1494" i="39" s="1"/>
  <c r="U1495" i="39" s="1"/>
  <c r="U1496" i="39" s="1"/>
  <c r="U1497" i="39" s="1"/>
  <c r="U1498" i="39" s="1"/>
  <c r="U1499" i="39" s="1"/>
  <c r="U1500" i="39" s="1"/>
  <c r="U1501" i="39" s="1"/>
  <c r="U1502" i="39" s="1"/>
  <c r="U1503" i="39" s="1"/>
  <c r="U1504" i="39" s="1"/>
  <c r="U1505" i="39" s="1"/>
  <c r="U1506" i="39" s="1"/>
  <c r="U1507" i="39" s="1"/>
  <c r="U1508" i="39" s="1"/>
  <c r="U1509" i="39" s="1"/>
  <c r="U1510" i="39" s="1"/>
  <c r="U1511" i="39" s="1"/>
  <c r="R1248" i="39"/>
  <c r="Q1247" i="39"/>
  <c r="O809" i="39"/>
  <c r="J809" i="39"/>
  <c r="Q1343" i="39"/>
  <c r="R1344" i="39"/>
  <c r="R2352" i="39"/>
  <c r="Q2351" i="39"/>
  <c r="T808" i="39"/>
  <c r="S808" i="39"/>
  <c r="K808" i="39"/>
  <c r="R1372" i="39"/>
  <c r="Q1371" i="39"/>
  <c r="T1124" i="39"/>
  <c r="K1124" i="39"/>
  <c r="S1124" i="39"/>
  <c r="Q726" i="39"/>
  <c r="R727" i="39"/>
  <c r="R2580" i="39"/>
  <c r="Q2579" i="39"/>
  <c r="S1721" i="39"/>
  <c r="K1721" i="39"/>
  <c r="U1721" i="39"/>
  <c r="T1721" i="39"/>
  <c r="V1721" i="39"/>
  <c r="O1425" i="39"/>
  <c r="J1425" i="39"/>
  <c r="I1426" i="39"/>
  <c r="R953" i="39"/>
  <c r="Q952" i="39"/>
  <c r="Q1494" i="39"/>
  <c r="R1495" i="39"/>
  <c r="R1110" i="39"/>
  <c r="Q1109" i="39"/>
  <c r="R1994" i="39"/>
  <c r="Q1993" i="39"/>
  <c r="L807" i="39"/>
  <c r="M807" i="39" s="1"/>
  <c r="V807" i="39" s="1"/>
  <c r="V808" i="39" s="1"/>
  <c r="T1356" i="39"/>
  <c r="K1356" i="39"/>
  <c r="S1356" i="39"/>
  <c r="R1908" i="39"/>
  <c r="Q1907" i="39"/>
  <c r="R2038" i="39"/>
  <c r="Q2037" i="39"/>
  <c r="R1822" i="39"/>
  <c r="Q1821" i="39"/>
  <c r="Q762" i="39"/>
  <c r="R763" i="39"/>
  <c r="R2232" i="39"/>
  <c r="Q2231" i="39"/>
  <c r="R1670" i="39"/>
  <c r="Q1669" i="39"/>
  <c r="R2152" i="39"/>
  <c r="Q2151" i="39"/>
  <c r="L1123" i="39"/>
  <c r="M1123" i="39" s="1"/>
  <c r="V1123" i="39" s="1"/>
  <c r="V1124" i="39" s="1"/>
  <c r="N1354" i="39"/>
  <c r="U1354" i="39" s="1"/>
  <c r="U1355" i="39" s="1"/>
  <c r="R691" i="39"/>
  <c r="Q690" i="39"/>
  <c r="R2545" i="39"/>
  <c r="Q2544" i="39"/>
  <c r="R995" i="39"/>
  <c r="Q994" i="39"/>
  <c r="R2507" i="39"/>
  <c r="Q2506" i="39"/>
  <c r="R1624" i="39"/>
  <c r="Q1623" i="39"/>
  <c r="R1780" i="39"/>
  <c r="Q1779" i="39"/>
  <c r="R2391" i="39"/>
  <c r="Q2390" i="39"/>
  <c r="T1424" i="39"/>
  <c r="V1424" i="39"/>
  <c r="K1424" i="39"/>
  <c r="S1424" i="39"/>
  <c r="U1424" i="39"/>
  <c r="R2310" i="39"/>
  <c r="Q2309" i="39"/>
  <c r="R2432" i="39"/>
  <c r="Q2431" i="39"/>
  <c r="Q1407" i="39"/>
  <c r="R1408" i="39"/>
  <c r="O2605" i="39"/>
  <c r="J2605" i="39"/>
  <c r="I2606" i="39"/>
  <c r="R2470" i="39"/>
  <c r="Q2469" i="39"/>
  <c r="R1176" i="39"/>
  <c r="Q1175" i="39"/>
  <c r="L1720" i="39"/>
  <c r="M1720" i="39" s="1"/>
  <c r="N1720" i="39" s="1"/>
  <c r="L1423" i="39"/>
  <c r="M1423" i="39" s="1"/>
  <c r="N1423" i="39" s="1"/>
  <c r="Q1949" i="39"/>
  <c r="R1950" i="39"/>
  <c r="R1864" i="39"/>
  <c r="Q1863" i="39"/>
  <c r="Q1287" i="39"/>
  <c r="R1288" i="39"/>
  <c r="R607" i="39"/>
  <c r="Q606" i="39"/>
  <c r="L1355" i="39"/>
  <c r="M1355" i="39" s="1"/>
  <c r="N1355" i="39" s="1"/>
  <c r="Q1450" i="39"/>
  <c r="R1451" i="39"/>
  <c r="R825" i="39"/>
  <c r="Q824" i="39"/>
  <c r="N1093" i="39"/>
  <c r="U1093" i="39" s="1"/>
  <c r="U1094" i="39" s="1"/>
  <c r="U1095" i="39" s="1"/>
  <c r="U1096" i="39" s="1"/>
  <c r="U1097" i="39" s="1"/>
  <c r="U1098" i="39" s="1"/>
  <c r="U1099" i="39" s="1"/>
  <c r="U1100" i="39" s="1"/>
  <c r="R2192" i="39"/>
  <c r="Q2191" i="39"/>
  <c r="Q1315" i="39"/>
  <c r="R1316" i="39"/>
  <c r="O1357" i="39"/>
  <c r="J1357" i="39"/>
  <c r="I1358" i="39"/>
  <c r="R1055" i="39"/>
  <c r="Q1054" i="39"/>
  <c r="V2604" i="39"/>
  <c r="U2604" i="39"/>
  <c r="T2604" i="39"/>
  <c r="K2604" i="39"/>
  <c r="S2604" i="39"/>
  <c r="R1142" i="39"/>
  <c r="Q1141" i="39"/>
  <c r="R1738" i="39"/>
  <c r="Q1737" i="39"/>
  <c r="O1125" i="39"/>
  <c r="J1125" i="39"/>
  <c r="I1126" i="39"/>
  <c r="R1206" i="39"/>
  <c r="Q1205" i="39"/>
  <c r="L1311" i="39"/>
  <c r="M1311" i="39" s="1"/>
  <c r="V1311" i="39" s="1"/>
  <c r="V1312" i="39" s="1"/>
  <c r="V1313" i="39" s="1"/>
  <c r="V1314" i="39" s="1"/>
  <c r="Q1543" i="39"/>
  <c r="R1544" i="39"/>
  <c r="O1722" i="39"/>
  <c r="J1722" i="39"/>
  <c r="I1723" i="39"/>
  <c r="R2111" i="39"/>
  <c r="Q2110" i="39"/>
  <c r="R871" i="39"/>
  <c r="Q870" i="39"/>
  <c r="R651" i="39"/>
  <c r="Q650" i="39"/>
  <c r="R2074" i="39"/>
  <c r="Q2073" i="39"/>
  <c r="L2603" i="39"/>
  <c r="M2603" i="39" s="1"/>
  <c r="N2603" i="39" s="1"/>
  <c r="R2272" i="39"/>
  <c r="Q2271" i="39"/>
  <c r="Q1583" i="39"/>
  <c r="R1584" i="39"/>
  <c r="R915" i="39"/>
  <c r="Q914" i="39"/>
  <c r="R797" i="39"/>
  <c r="Q796" i="39"/>
  <c r="I24" i="39"/>
  <c r="J23" i="39"/>
  <c r="K23" i="39" s="1"/>
  <c r="S22" i="39"/>
  <c r="K22" i="39"/>
  <c r="T22" i="39"/>
  <c r="R25" i="39"/>
  <c r="Q24" i="39"/>
  <c r="Q1738" i="39" l="1"/>
  <c r="R1739" i="39"/>
  <c r="L2604" i="39"/>
  <c r="M2604" i="39" s="1"/>
  <c r="N2604" i="39" s="1"/>
  <c r="R2193" i="39"/>
  <c r="Q2192" i="39"/>
  <c r="Q1451" i="39"/>
  <c r="R1452" i="39"/>
  <c r="O2606" i="39"/>
  <c r="J2606" i="39"/>
  <c r="I2607" i="39"/>
  <c r="Q2310" i="39"/>
  <c r="R2311" i="39"/>
  <c r="R2153" i="39"/>
  <c r="Q2152" i="39"/>
  <c r="R2233" i="39"/>
  <c r="Q2232" i="39"/>
  <c r="R1823" i="39"/>
  <c r="Q1822" i="39"/>
  <c r="R1909" i="39"/>
  <c r="Q1908" i="39"/>
  <c r="Q1495" i="39"/>
  <c r="R1496" i="39"/>
  <c r="O1426" i="39"/>
  <c r="J1426" i="39"/>
  <c r="I1427" i="39"/>
  <c r="L808" i="39"/>
  <c r="M808" i="39" s="1"/>
  <c r="N808" i="39" s="1"/>
  <c r="T809" i="39"/>
  <c r="T810" i="39" s="1"/>
  <c r="T811" i="39" s="1"/>
  <c r="T812" i="39" s="1"/>
  <c r="T813" i="39" s="1"/>
  <c r="T814" i="39" s="1"/>
  <c r="T815" i="39" s="1"/>
  <c r="T816" i="39" s="1"/>
  <c r="T817" i="39" s="1"/>
  <c r="T818" i="39" s="1"/>
  <c r="T819" i="39" s="1"/>
  <c r="T820" i="39" s="1"/>
  <c r="S809" i="39"/>
  <c r="S810" i="39" s="1"/>
  <c r="S811" i="39" s="1"/>
  <c r="S812" i="39" s="1"/>
  <c r="S813" i="39" s="1"/>
  <c r="S814" i="39" s="1"/>
  <c r="S815" i="39" s="1"/>
  <c r="S816" i="39" s="1"/>
  <c r="S817" i="39" s="1"/>
  <c r="S818" i="39" s="1"/>
  <c r="S819" i="39" s="1"/>
  <c r="S820" i="39" s="1"/>
  <c r="K809" i="39"/>
  <c r="O1723" i="39"/>
  <c r="J1723" i="39"/>
  <c r="I1724" i="39"/>
  <c r="Q915" i="39"/>
  <c r="R916" i="39"/>
  <c r="R2273" i="39"/>
  <c r="Q2272" i="39"/>
  <c r="R2075" i="39"/>
  <c r="Q2074" i="39"/>
  <c r="Q871" i="39"/>
  <c r="R872" i="39"/>
  <c r="T1722" i="39"/>
  <c r="V1722" i="39"/>
  <c r="K1722" i="39"/>
  <c r="U1722" i="39"/>
  <c r="S1722" i="39"/>
  <c r="O1126" i="39"/>
  <c r="J1126" i="39"/>
  <c r="I1127" i="39"/>
  <c r="Q1584" i="39"/>
  <c r="R1585" i="39"/>
  <c r="N1311" i="39"/>
  <c r="U1311" i="39" s="1"/>
  <c r="U1312" i="39" s="1"/>
  <c r="U1313" i="39" s="1"/>
  <c r="U1314" i="39" s="1"/>
  <c r="S1125" i="39"/>
  <c r="K1125" i="39"/>
  <c r="T1125" i="39"/>
  <c r="Q1055" i="39"/>
  <c r="R1056" i="39"/>
  <c r="R1317" i="39"/>
  <c r="Q1316" i="39"/>
  <c r="R608" i="39"/>
  <c r="Q607" i="39"/>
  <c r="R1865" i="39"/>
  <c r="Q1864" i="39"/>
  <c r="R1177" i="39"/>
  <c r="Q1176" i="39"/>
  <c r="S2605" i="39"/>
  <c r="K2605" i="39"/>
  <c r="V2605" i="39"/>
  <c r="U2605" i="39"/>
  <c r="T2605" i="39"/>
  <c r="R1781" i="39"/>
  <c r="Q1780" i="39"/>
  <c r="R2508" i="39"/>
  <c r="Q2507" i="39"/>
  <c r="R2546" i="39"/>
  <c r="Q2545" i="39"/>
  <c r="N1123" i="39"/>
  <c r="U1123" i="39" s="1"/>
  <c r="U1124" i="39" s="1"/>
  <c r="Q763" i="39"/>
  <c r="R764" i="39"/>
  <c r="R1995" i="39"/>
  <c r="Q1994" i="39"/>
  <c r="U1425" i="39"/>
  <c r="S1425" i="39"/>
  <c r="V1425" i="39"/>
  <c r="K1425" i="39"/>
  <c r="T1425" i="39"/>
  <c r="R2581" i="39"/>
  <c r="Q2580" i="39"/>
  <c r="L1124" i="39"/>
  <c r="M1124" i="39" s="1"/>
  <c r="N1124" i="39" s="1"/>
  <c r="R2353" i="39"/>
  <c r="Q2352" i="39"/>
  <c r="R798" i="39"/>
  <c r="Q797" i="39"/>
  <c r="Q651" i="39"/>
  <c r="R652" i="39"/>
  <c r="R2112" i="39"/>
  <c r="Q2111" i="39"/>
  <c r="Q1544" i="39"/>
  <c r="R1545" i="39"/>
  <c r="R1143" i="39"/>
  <c r="Q1142" i="39"/>
  <c r="O1358" i="39"/>
  <c r="J1358" i="39"/>
  <c r="I1359" i="39"/>
  <c r="R1289" i="39"/>
  <c r="Q1289" i="39" s="1"/>
  <c r="Q1288" i="39"/>
  <c r="Q1950" i="39"/>
  <c r="R1951" i="39"/>
  <c r="R2433" i="39"/>
  <c r="Q2432" i="39"/>
  <c r="Q1670" i="39"/>
  <c r="R1671" i="39"/>
  <c r="R2039" i="39"/>
  <c r="Q2038" i="39"/>
  <c r="N807" i="39"/>
  <c r="U807" i="39" s="1"/>
  <c r="U808" i="39" s="1"/>
  <c r="L1721" i="39"/>
  <c r="M1721" i="39" s="1"/>
  <c r="N1721" i="39" s="1"/>
  <c r="Q727" i="39"/>
  <c r="R728" i="39"/>
  <c r="Q1372" i="39"/>
  <c r="R1373" i="39"/>
  <c r="R1345" i="39"/>
  <c r="Q1344" i="39"/>
  <c r="R1207" i="39"/>
  <c r="Q1206" i="39"/>
  <c r="S1357" i="39"/>
  <c r="T1357" i="39"/>
  <c r="K1357" i="39"/>
  <c r="R826" i="39"/>
  <c r="Q825" i="39"/>
  <c r="R2471" i="39"/>
  <c r="Q2470" i="39"/>
  <c r="Q1408" i="39"/>
  <c r="R1409" i="39"/>
  <c r="L1424" i="39"/>
  <c r="M1424" i="39" s="1"/>
  <c r="N1424" i="39" s="1"/>
  <c r="R2392" i="39"/>
  <c r="Q2391" i="39"/>
  <c r="R1625" i="39"/>
  <c r="Q1624" i="39"/>
  <c r="Q995" i="39"/>
  <c r="R996" i="39"/>
  <c r="R692" i="39"/>
  <c r="Q691" i="39"/>
  <c r="L1356" i="39"/>
  <c r="M1356" i="39" s="1"/>
  <c r="V1356" i="39" s="1"/>
  <c r="V1357" i="39" s="1"/>
  <c r="Q1110" i="39"/>
  <c r="R1111" i="39"/>
  <c r="R954" i="39"/>
  <c r="Q953" i="39"/>
  <c r="Q1248" i="39"/>
  <c r="R1249" i="39"/>
  <c r="R26" i="39"/>
  <c r="Q25" i="39"/>
  <c r="L23" i="39"/>
  <c r="M23" i="39" s="1"/>
  <c r="N23" i="39" s="1"/>
  <c r="T23" i="39"/>
  <c r="J24" i="39"/>
  <c r="K24" i="39" s="1"/>
  <c r="L24" i="39" s="1"/>
  <c r="M24" i="39" s="1"/>
  <c r="N24" i="39" s="1"/>
  <c r="I25" i="39"/>
  <c r="L22" i="39"/>
  <c r="M22" i="39" s="1"/>
  <c r="V22" i="39" s="1"/>
  <c r="V23" i="39" s="1"/>
  <c r="S23" i="39"/>
  <c r="S24" i="39" s="1"/>
  <c r="R2393" i="39" l="1"/>
  <c r="Q2392" i="39"/>
  <c r="R1250" i="39"/>
  <c r="Q1249" i="39"/>
  <c r="R1112" i="39"/>
  <c r="Q1112" i="39" s="1"/>
  <c r="Q1111" i="39"/>
  <c r="L1357" i="39"/>
  <c r="M1357" i="39" s="1"/>
  <c r="N1357" i="39" s="1"/>
  <c r="R1346" i="39"/>
  <c r="Q1345" i="39"/>
  <c r="Q2353" i="39"/>
  <c r="R2354" i="39"/>
  <c r="R2582" i="39"/>
  <c r="Q2581" i="39"/>
  <c r="R765" i="39"/>
  <c r="Q764" i="39"/>
  <c r="R2547" i="39"/>
  <c r="Q2546" i="39"/>
  <c r="R1782" i="39"/>
  <c r="Q1781" i="39"/>
  <c r="L2605" i="39"/>
  <c r="M2605" i="39" s="1"/>
  <c r="N2605" i="39" s="1"/>
  <c r="O1127" i="39"/>
  <c r="J1127" i="39"/>
  <c r="R873" i="39"/>
  <c r="Q872" i="39"/>
  <c r="O1724" i="39"/>
  <c r="J1724" i="39"/>
  <c r="I1725" i="39"/>
  <c r="R1910" i="39"/>
  <c r="Q1909" i="39"/>
  <c r="R2234" i="39"/>
  <c r="Q2233" i="39"/>
  <c r="Q1452" i="39"/>
  <c r="R1453" i="39"/>
  <c r="R693" i="39"/>
  <c r="Q692" i="39"/>
  <c r="R1626" i="39"/>
  <c r="Q1625" i="39"/>
  <c r="R2472" i="39"/>
  <c r="Q2471" i="39"/>
  <c r="R1374" i="39"/>
  <c r="Q1373" i="39"/>
  <c r="R2040" i="39"/>
  <c r="Q2039" i="39"/>
  <c r="R2434" i="39"/>
  <c r="Q2433" i="39"/>
  <c r="R1866" i="39"/>
  <c r="Q1865" i="39"/>
  <c r="R1318" i="39"/>
  <c r="Q1318" i="39" s="1"/>
  <c r="Q1317" i="39"/>
  <c r="T1126" i="39"/>
  <c r="S1126" i="39"/>
  <c r="K1126" i="39"/>
  <c r="L1722" i="39"/>
  <c r="M1722" i="39" s="1"/>
  <c r="N1722" i="39" s="1"/>
  <c r="R2274" i="39"/>
  <c r="Q2273" i="39"/>
  <c r="S1723" i="39"/>
  <c r="K1723" i="39"/>
  <c r="T1723" i="39"/>
  <c r="Q1496" i="39"/>
  <c r="R1497" i="39"/>
  <c r="O2607" i="39"/>
  <c r="J2607" i="39"/>
  <c r="I2608" i="39"/>
  <c r="N1356" i="39"/>
  <c r="U1356" i="39" s="1"/>
  <c r="U1357" i="39" s="1"/>
  <c r="R997" i="39"/>
  <c r="Q996" i="39"/>
  <c r="R1410" i="39"/>
  <c r="Q1409" i="39"/>
  <c r="R1208" i="39"/>
  <c r="Q1207" i="39"/>
  <c r="Q1671" i="39"/>
  <c r="R1672" i="39"/>
  <c r="R1952" i="39"/>
  <c r="Q1951" i="39"/>
  <c r="O1359" i="39"/>
  <c r="J1359" i="39"/>
  <c r="I1360" i="39"/>
  <c r="R1144" i="39"/>
  <c r="Q1143" i="39"/>
  <c r="Q2112" i="39"/>
  <c r="R2113" i="39"/>
  <c r="Q798" i="39"/>
  <c r="R799" i="39"/>
  <c r="Q799" i="39" s="1"/>
  <c r="N1425" i="39"/>
  <c r="L1425" i="39"/>
  <c r="M1425" i="39" s="1"/>
  <c r="R2509" i="39"/>
  <c r="Q2508" i="39"/>
  <c r="R1057" i="39"/>
  <c r="Q1056" i="39"/>
  <c r="L1125" i="39"/>
  <c r="M1125" i="39" s="1"/>
  <c r="V1125" i="39" s="1"/>
  <c r="V1126" i="39" s="1"/>
  <c r="R1586" i="39"/>
  <c r="Q1585" i="39"/>
  <c r="R917" i="39"/>
  <c r="Q916" i="39"/>
  <c r="O1427" i="39"/>
  <c r="J1427" i="39"/>
  <c r="R1824" i="39"/>
  <c r="Q1823" i="39"/>
  <c r="R2154" i="39"/>
  <c r="Q2153" i="39"/>
  <c r="T2606" i="39"/>
  <c r="S2606" i="39"/>
  <c r="K2606" i="39"/>
  <c r="V2606" i="39"/>
  <c r="U2606" i="39"/>
  <c r="R1740" i="39"/>
  <c r="Q1739" i="39"/>
  <c r="Q954" i="39"/>
  <c r="R955" i="39"/>
  <c r="Q826" i="39"/>
  <c r="R827" i="39"/>
  <c r="R729" i="39"/>
  <c r="Q728" i="39"/>
  <c r="K1358" i="39"/>
  <c r="S1358" i="39"/>
  <c r="T1358" i="39"/>
  <c r="R1546" i="39"/>
  <c r="Q1545" i="39"/>
  <c r="R653" i="39"/>
  <c r="Q652" i="39"/>
  <c r="R1996" i="39"/>
  <c r="Q1995" i="39"/>
  <c r="R1178" i="39"/>
  <c r="Q1177" i="39"/>
  <c r="R609" i="39"/>
  <c r="Q608" i="39"/>
  <c r="R2076" i="39"/>
  <c r="Q2075" i="39"/>
  <c r="N809" i="39"/>
  <c r="U809" i="39" s="1"/>
  <c r="U810" i="39" s="1"/>
  <c r="U811" i="39" s="1"/>
  <c r="U812" i="39" s="1"/>
  <c r="U813" i="39" s="1"/>
  <c r="U814" i="39" s="1"/>
  <c r="U815" i="39" s="1"/>
  <c r="U816" i="39" s="1"/>
  <c r="U817" i="39" s="1"/>
  <c r="U818" i="39" s="1"/>
  <c r="U819" i="39" s="1"/>
  <c r="U820" i="39" s="1"/>
  <c r="L809" i="39"/>
  <c r="M809" i="39" s="1"/>
  <c r="V809" i="39" s="1"/>
  <c r="V810" i="39" s="1"/>
  <c r="V811" i="39" s="1"/>
  <c r="V812" i="39" s="1"/>
  <c r="V813" i="39" s="1"/>
  <c r="V814" i="39" s="1"/>
  <c r="V815" i="39" s="1"/>
  <c r="V816" i="39" s="1"/>
  <c r="V817" i="39" s="1"/>
  <c r="V818" i="39" s="1"/>
  <c r="V819" i="39" s="1"/>
  <c r="V820" i="39" s="1"/>
  <c r="T1426" i="39"/>
  <c r="K1426" i="39"/>
  <c r="S1426" i="39"/>
  <c r="R2312" i="39"/>
  <c r="Q2311" i="39"/>
  <c r="R2194" i="39"/>
  <c r="Q2193" i="39"/>
  <c r="N22" i="39"/>
  <c r="U22" i="39" s="1"/>
  <c r="U23" i="39" s="1"/>
  <c r="U24" i="39" s="1"/>
  <c r="T24" i="39"/>
  <c r="V24" i="39"/>
  <c r="R27" i="39"/>
  <c r="Q26" i="39"/>
  <c r="I26" i="39"/>
  <c r="O25" i="39"/>
  <c r="O24" i="39" s="1"/>
  <c r="O23" i="39" s="1"/>
  <c r="P23" i="39" s="1"/>
  <c r="J25" i="39"/>
  <c r="K25" i="39" s="1"/>
  <c r="L25" i="39" s="1"/>
  <c r="M25" i="39" s="1"/>
  <c r="N25" i="39" s="1"/>
  <c r="R2195" i="39" l="1"/>
  <c r="Q2194" i="39"/>
  <c r="L1358" i="39"/>
  <c r="M1358" i="39" s="1"/>
  <c r="V1358" i="39" s="1"/>
  <c r="R730" i="39"/>
  <c r="Q729" i="39"/>
  <c r="S1427" i="39"/>
  <c r="S1428" i="39" s="1"/>
  <c r="S1429" i="39" s="1"/>
  <c r="S1430" i="39" s="1"/>
  <c r="S1431" i="39" s="1"/>
  <c r="S1432" i="39" s="1"/>
  <c r="S1433" i="39" s="1"/>
  <c r="S1434" i="39" s="1"/>
  <c r="S1435" i="39" s="1"/>
  <c r="S1436" i="39" s="1"/>
  <c r="S1437" i="39" s="1"/>
  <c r="S1438" i="39" s="1"/>
  <c r="S1439" i="39" s="1"/>
  <c r="S1440" i="39" s="1"/>
  <c r="S1441" i="39" s="1"/>
  <c r="S1442" i="39" s="1"/>
  <c r="K1427" i="39"/>
  <c r="T1427" i="39"/>
  <c r="T1428" i="39" s="1"/>
  <c r="T1429" i="39" s="1"/>
  <c r="T1430" i="39" s="1"/>
  <c r="T1431" i="39" s="1"/>
  <c r="T1432" i="39" s="1"/>
  <c r="T1433" i="39" s="1"/>
  <c r="T1434" i="39" s="1"/>
  <c r="T1435" i="39" s="1"/>
  <c r="T1436" i="39" s="1"/>
  <c r="T1437" i="39" s="1"/>
  <c r="T1438" i="39" s="1"/>
  <c r="T1439" i="39" s="1"/>
  <c r="T1440" i="39" s="1"/>
  <c r="T1441" i="39" s="1"/>
  <c r="T1442" i="39" s="1"/>
  <c r="R2114" i="39"/>
  <c r="Q2113" i="39"/>
  <c r="O1360" i="39"/>
  <c r="J1360" i="39"/>
  <c r="R1953" i="39"/>
  <c r="Q1952" i="39"/>
  <c r="Q1208" i="39"/>
  <c r="R1209" i="39"/>
  <c r="R998" i="39"/>
  <c r="Q997" i="39"/>
  <c r="Q1866" i="39"/>
  <c r="R1867" i="39"/>
  <c r="R2041" i="39"/>
  <c r="Q2040" i="39"/>
  <c r="R2473" i="39"/>
  <c r="Q2472" i="39"/>
  <c r="R694" i="39"/>
  <c r="Q693" i="39"/>
  <c r="Q2234" i="39"/>
  <c r="R2235" i="39"/>
  <c r="T1724" i="39"/>
  <c r="S1724" i="39"/>
  <c r="K1724" i="39"/>
  <c r="S1127" i="39"/>
  <c r="S1128" i="39" s="1"/>
  <c r="S1129" i="39" s="1"/>
  <c r="S1130" i="39" s="1"/>
  <c r="S1131" i="39" s="1"/>
  <c r="S1132" i="39" s="1"/>
  <c r="S1133" i="39" s="1"/>
  <c r="S1134" i="39" s="1"/>
  <c r="S1135" i="39" s="1"/>
  <c r="S1136" i="39" s="1"/>
  <c r="S1137" i="39" s="1"/>
  <c r="S1138" i="39" s="1"/>
  <c r="S1139" i="39" s="1"/>
  <c r="S1140" i="39" s="1"/>
  <c r="S1141" i="39" s="1"/>
  <c r="S1142" i="39" s="1"/>
  <c r="K1127" i="39"/>
  <c r="T1127" i="39"/>
  <c r="T1128" i="39" s="1"/>
  <c r="T1129" i="39" s="1"/>
  <c r="T1130" i="39" s="1"/>
  <c r="T1131" i="39" s="1"/>
  <c r="T1132" i="39" s="1"/>
  <c r="T1133" i="39" s="1"/>
  <c r="T1134" i="39" s="1"/>
  <c r="T1135" i="39" s="1"/>
  <c r="T1136" i="39" s="1"/>
  <c r="T1137" i="39" s="1"/>
  <c r="T1138" i="39" s="1"/>
  <c r="T1139" i="39" s="1"/>
  <c r="T1140" i="39" s="1"/>
  <c r="T1141" i="39" s="1"/>
  <c r="T1142" i="39" s="1"/>
  <c r="R2355" i="39"/>
  <c r="Q2354" i="39"/>
  <c r="L1426" i="39"/>
  <c r="M1426" i="39" s="1"/>
  <c r="V1426" i="39" s="1"/>
  <c r="R610" i="39"/>
  <c r="Q609" i="39"/>
  <c r="R1997" i="39"/>
  <c r="Q1996" i="39"/>
  <c r="R1547" i="39"/>
  <c r="Q1546" i="39"/>
  <c r="Q827" i="39"/>
  <c r="R828" i="39"/>
  <c r="L2606" i="39"/>
  <c r="M2606" i="39" s="1"/>
  <c r="N2606" i="39" s="1"/>
  <c r="R2155" i="39"/>
  <c r="Q2154" i="39"/>
  <c r="R1587" i="39"/>
  <c r="Q1586" i="39"/>
  <c r="R1058" i="39"/>
  <c r="Q1057" i="39"/>
  <c r="S1359" i="39"/>
  <c r="K1359" i="39"/>
  <c r="T1359" i="39"/>
  <c r="V1359" i="39"/>
  <c r="Q1672" i="39"/>
  <c r="R1673" i="39"/>
  <c r="R1498" i="39"/>
  <c r="Q1497" i="39"/>
  <c r="L1723" i="39"/>
  <c r="M1723" i="39" s="1"/>
  <c r="V1723" i="39" s="1"/>
  <c r="V1724" i="39" s="1"/>
  <c r="R2275" i="39"/>
  <c r="Q2274" i="39"/>
  <c r="L1126" i="39"/>
  <c r="M1126" i="39" s="1"/>
  <c r="N1126" i="39" s="1"/>
  <c r="R1454" i="39"/>
  <c r="Q1453" i="39"/>
  <c r="Q1782" i="39"/>
  <c r="R1783" i="39"/>
  <c r="R766" i="39"/>
  <c r="Q765" i="39"/>
  <c r="R1251" i="39"/>
  <c r="Q1250" i="39"/>
  <c r="Q2312" i="39"/>
  <c r="R2313" i="39"/>
  <c r="Q1740" i="39"/>
  <c r="R1741" i="39"/>
  <c r="R1411" i="39"/>
  <c r="Q1410" i="39"/>
  <c r="O2608" i="39"/>
  <c r="J2608" i="39"/>
  <c r="I2609" i="39"/>
  <c r="R2435" i="39"/>
  <c r="Q2434" i="39"/>
  <c r="R1375" i="39"/>
  <c r="Q1374" i="39"/>
  <c r="Q1626" i="39"/>
  <c r="R1627" i="39"/>
  <c r="Q1910" i="39"/>
  <c r="R1911" i="39"/>
  <c r="R2077" i="39"/>
  <c r="Q2076" i="39"/>
  <c r="Q1178" i="39"/>
  <c r="R1179" i="39"/>
  <c r="R654" i="39"/>
  <c r="Q653" i="39"/>
  <c r="R956" i="39"/>
  <c r="Q955" i="39"/>
  <c r="Q1824" i="39"/>
  <c r="R1825" i="39"/>
  <c r="R918" i="39"/>
  <c r="Q917" i="39"/>
  <c r="N1125" i="39"/>
  <c r="U1125" i="39" s="1"/>
  <c r="U1126" i="39" s="1"/>
  <c r="R2510" i="39"/>
  <c r="Q2509" i="39"/>
  <c r="R1145" i="39"/>
  <c r="Q1144" i="39"/>
  <c r="U2607" i="39"/>
  <c r="T2607" i="39"/>
  <c r="S2607" i="39"/>
  <c r="K2607" i="39"/>
  <c r="V2607" i="39"/>
  <c r="O1725" i="39"/>
  <c r="J1725" i="39"/>
  <c r="I1726" i="39"/>
  <c r="R874" i="39"/>
  <c r="Q873" i="39"/>
  <c r="R2548" i="39"/>
  <c r="Q2547" i="39"/>
  <c r="R2583" i="39"/>
  <c r="Q2582" i="39"/>
  <c r="R1347" i="39"/>
  <c r="Q1347" i="39" s="1"/>
  <c r="Q1346" i="39"/>
  <c r="R2394" i="39"/>
  <c r="Q2393" i="39"/>
  <c r="S25" i="39"/>
  <c r="R28" i="39"/>
  <c r="Q27" i="39"/>
  <c r="U25" i="39"/>
  <c r="I27" i="39"/>
  <c r="O26" i="39"/>
  <c r="J26" i="39"/>
  <c r="K26" i="39" s="1"/>
  <c r="L26" i="39" s="1"/>
  <c r="M26" i="39" s="1"/>
  <c r="N26" i="39" s="1"/>
  <c r="V25" i="39"/>
  <c r="T25" i="39"/>
  <c r="N1723" i="39" l="1"/>
  <c r="U1723" i="39" s="1"/>
  <c r="U1724" i="39" s="1"/>
  <c r="L2607" i="39"/>
  <c r="M2607" i="39" s="1"/>
  <c r="N2607" i="39" s="1"/>
  <c r="Q2548" i="39"/>
  <c r="R2549" i="39"/>
  <c r="R1146" i="39"/>
  <c r="Q1145" i="39"/>
  <c r="Q918" i="39"/>
  <c r="R919" i="39"/>
  <c r="R957" i="39"/>
  <c r="Q956" i="39"/>
  <c r="Q1375" i="39"/>
  <c r="R1376" i="39"/>
  <c r="V2608" i="39"/>
  <c r="U2608" i="39"/>
  <c r="T2608" i="39"/>
  <c r="K2608" i="39"/>
  <c r="S2608" i="39"/>
  <c r="R1742" i="39"/>
  <c r="Q1741" i="39"/>
  <c r="R1784" i="39"/>
  <c r="Q1783" i="39"/>
  <c r="R1674" i="39"/>
  <c r="Q1673" i="39"/>
  <c r="Q1058" i="39"/>
  <c r="R1059" i="39"/>
  <c r="R2156" i="39"/>
  <c r="Q2155" i="39"/>
  <c r="R1998" i="39"/>
  <c r="Q1997" i="39"/>
  <c r="N1426" i="39"/>
  <c r="U1426" i="39" s="1"/>
  <c r="R695" i="39"/>
  <c r="Q694" i="39"/>
  <c r="R2042" i="39"/>
  <c r="Q2041" i="39"/>
  <c r="Q998" i="39"/>
  <c r="R999" i="39"/>
  <c r="R1954" i="39"/>
  <c r="Q1953" i="39"/>
  <c r="R2115" i="39"/>
  <c r="Q2114" i="39"/>
  <c r="L1427" i="39"/>
  <c r="M1427" i="39" s="1"/>
  <c r="V1427" i="39" s="1"/>
  <c r="V1428" i="39" s="1"/>
  <c r="V1429" i="39" s="1"/>
  <c r="V1430" i="39" s="1"/>
  <c r="V1431" i="39" s="1"/>
  <c r="V1432" i="39" s="1"/>
  <c r="V1433" i="39" s="1"/>
  <c r="V1434" i="39" s="1"/>
  <c r="V1435" i="39" s="1"/>
  <c r="V1436" i="39" s="1"/>
  <c r="V1437" i="39" s="1"/>
  <c r="V1438" i="39" s="1"/>
  <c r="V1439" i="39" s="1"/>
  <c r="V1440" i="39" s="1"/>
  <c r="V1441" i="39" s="1"/>
  <c r="V1442" i="39" s="1"/>
  <c r="N1427" i="39"/>
  <c r="U1427" i="39" s="1"/>
  <c r="U1428" i="39" s="1"/>
  <c r="U1429" i="39" s="1"/>
  <c r="U1430" i="39" s="1"/>
  <c r="U1431" i="39" s="1"/>
  <c r="U1432" i="39" s="1"/>
  <c r="U1433" i="39" s="1"/>
  <c r="U1434" i="39" s="1"/>
  <c r="U1435" i="39" s="1"/>
  <c r="U1436" i="39" s="1"/>
  <c r="U1437" i="39" s="1"/>
  <c r="U1438" i="39" s="1"/>
  <c r="U1439" i="39" s="1"/>
  <c r="U1440" i="39" s="1"/>
  <c r="U1441" i="39" s="1"/>
  <c r="U1442" i="39" s="1"/>
  <c r="R2395" i="39"/>
  <c r="Q2394" i="39"/>
  <c r="R2584" i="39"/>
  <c r="Q2583" i="39"/>
  <c r="Q874" i="39"/>
  <c r="R875" i="39"/>
  <c r="R2511" i="39"/>
  <c r="Q2510" i="39"/>
  <c r="R1826" i="39"/>
  <c r="Q1825" i="39"/>
  <c r="Q1627" i="39"/>
  <c r="R1628" i="39"/>
  <c r="Q1251" i="39"/>
  <c r="R1252" i="39"/>
  <c r="L1359" i="39"/>
  <c r="M1359" i="39" s="1"/>
  <c r="N1359" i="39" s="1"/>
  <c r="N1724" i="39"/>
  <c r="L1724" i="39"/>
  <c r="M1724" i="39" s="1"/>
  <c r="R2236" i="39"/>
  <c r="Q2235" i="39"/>
  <c r="R1868" i="39"/>
  <c r="Q1867" i="39"/>
  <c r="R1210" i="39"/>
  <c r="Q1209" i="39"/>
  <c r="T1360" i="39"/>
  <c r="T1361" i="39" s="1"/>
  <c r="T1362" i="39" s="1"/>
  <c r="T1363" i="39" s="1"/>
  <c r="T1364" i="39" s="1"/>
  <c r="T1365" i="39" s="1"/>
  <c r="T1366" i="39" s="1"/>
  <c r="T1367" i="39" s="1"/>
  <c r="T1368" i="39" s="1"/>
  <c r="T1369" i="39" s="1"/>
  <c r="T1370" i="39" s="1"/>
  <c r="T1371" i="39" s="1"/>
  <c r="K1360" i="39"/>
  <c r="S1360" i="39"/>
  <c r="S1361" i="39" s="1"/>
  <c r="S1362" i="39" s="1"/>
  <c r="S1363" i="39" s="1"/>
  <c r="S1364" i="39" s="1"/>
  <c r="S1365" i="39" s="1"/>
  <c r="S1366" i="39" s="1"/>
  <c r="S1367" i="39" s="1"/>
  <c r="S1368" i="39" s="1"/>
  <c r="S1369" i="39" s="1"/>
  <c r="S1370" i="39" s="1"/>
  <c r="S1371" i="39" s="1"/>
  <c r="N1358" i="39"/>
  <c r="U1358" i="39" s="1"/>
  <c r="U1359" i="39" s="1"/>
  <c r="R655" i="39"/>
  <c r="Q654" i="39"/>
  <c r="Q2077" i="39"/>
  <c r="R2078" i="39"/>
  <c r="R2436" i="39"/>
  <c r="Q2435" i="39"/>
  <c r="R2314" i="39"/>
  <c r="Q2313" i="39"/>
  <c r="R1588" i="39"/>
  <c r="Q1587" i="39"/>
  <c r="R1548" i="39"/>
  <c r="Q1547" i="39"/>
  <c r="R611" i="39"/>
  <c r="Q610" i="39"/>
  <c r="R2356" i="39"/>
  <c r="Q2355" i="39"/>
  <c r="L1127" i="39"/>
  <c r="M1127" i="39" s="1"/>
  <c r="V1127" i="39" s="1"/>
  <c r="V1128" i="39" s="1"/>
  <c r="V1129" i="39" s="1"/>
  <c r="V1130" i="39" s="1"/>
  <c r="V1131" i="39" s="1"/>
  <c r="V1132" i="39" s="1"/>
  <c r="V1133" i="39" s="1"/>
  <c r="V1134" i="39" s="1"/>
  <c r="V1135" i="39" s="1"/>
  <c r="V1136" i="39" s="1"/>
  <c r="V1137" i="39" s="1"/>
  <c r="V1138" i="39" s="1"/>
  <c r="V1139" i="39" s="1"/>
  <c r="V1140" i="39" s="1"/>
  <c r="V1141" i="39" s="1"/>
  <c r="V1142" i="39" s="1"/>
  <c r="Q2473" i="39"/>
  <c r="R2474" i="39"/>
  <c r="O1726" i="39"/>
  <c r="J1726" i="39"/>
  <c r="I1727" i="39"/>
  <c r="S1725" i="39"/>
  <c r="K1725" i="39"/>
  <c r="U1725" i="39"/>
  <c r="V1725" i="39"/>
  <c r="T1725" i="39"/>
  <c r="R1180" i="39"/>
  <c r="Q1179" i="39"/>
  <c r="R1912" i="39"/>
  <c r="Q1911" i="39"/>
  <c r="O2609" i="39"/>
  <c r="J2609" i="39"/>
  <c r="I2610" i="39"/>
  <c r="R1412" i="39"/>
  <c r="Q1411" i="39"/>
  <c r="R767" i="39"/>
  <c r="Q766" i="39"/>
  <c r="R1455" i="39"/>
  <c r="Q1454" i="39"/>
  <c r="R2276" i="39"/>
  <c r="Q2275" i="39"/>
  <c r="R1499" i="39"/>
  <c r="Q1498" i="39"/>
  <c r="R829" i="39"/>
  <c r="Q828" i="39"/>
  <c r="R731" i="39"/>
  <c r="Q730" i="39"/>
  <c r="R2196" i="39"/>
  <c r="Q2195" i="39"/>
  <c r="T26" i="39"/>
  <c r="J27" i="39"/>
  <c r="K27" i="39" s="1"/>
  <c r="L27" i="39" s="1"/>
  <c r="M27" i="39" s="1"/>
  <c r="N27" i="39" s="1"/>
  <c r="I28" i="39"/>
  <c r="O27" i="39"/>
  <c r="R29" i="39"/>
  <c r="Q28" i="39"/>
  <c r="V26" i="39"/>
  <c r="S26" i="39"/>
  <c r="U26" i="39"/>
  <c r="N1127" i="39" l="1"/>
  <c r="U1127" i="39" s="1"/>
  <c r="U1128" i="39" s="1"/>
  <c r="U1129" i="39" s="1"/>
  <c r="U1130" i="39" s="1"/>
  <c r="U1131" i="39" s="1"/>
  <c r="U1132" i="39" s="1"/>
  <c r="U1133" i="39" s="1"/>
  <c r="U1134" i="39" s="1"/>
  <c r="U1135" i="39" s="1"/>
  <c r="U1136" i="39" s="1"/>
  <c r="U1137" i="39" s="1"/>
  <c r="U1138" i="39" s="1"/>
  <c r="U1139" i="39" s="1"/>
  <c r="U1140" i="39" s="1"/>
  <c r="U1141" i="39" s="1"/>
  <c r="U1142" i="39" s="1"/>
  <c r="R830" i="39"/>
  <c r="Q829" i="39"/>
  <c r="Q2276" i="39"/>
  <c r="R2277" i="39"/>
  <c r="R768" i="39"/>
  <c r="Q767" i="39"/>
  <c r="S2609" i="39"/>
  <c r="K2609" i="39"/>
  <c r="V2609" i="39"/>
  <c r="U2609" i="39"/>
  <c r="T2609" i="39"/>
  <c r="R732" i="39"/>
  <c r="Q731" i="39"/>
  <c r="R1500" i="39"/>
  <c r="Q1499" i="39"/>
  <c r="R1456" i="39"/>
  <c r="Q1455" i="39"/>
  <c r="R1413" i="39"/>
  <c r="Q1412" i="39"/>
  <c r="R2475" i="39"/>
  <c r="Q2474" i="39"/>
  <c r="R2079" i="39"/>
  <c r="Q2078" i="39"/>
  <c r="R1253" i="39"/>
  <c r="Q1252" i="39"/>
  <c r="R876" i="39"/>
  <c r="Q875" i="39"/>
  <c r="R1000" i="39"/>
  <c r="Q999" i="39"/>
  <c r="R1999" i="39"/>
  <c r="Q1998" i="39"/>
  <c r="Q1784" i="39"/>
  <c r="R1785" i="39"/>
  <c r="L2608" i="39"/>
  <c r="M2608" i="39" s="1"/>
  <c r="N2608" i="39" s="1"/>
  <c r="R1377" i="39"/>
  <c r="Q1376" i="39"/>
  <c r="R920" i="39"/>
  <c r="Q919" i="39"/>
  <c r="R2550" i="39"/>
  <c r="Q2549" i="39"/>
  <c r="O2610" i="39"/>
  <c r="J2610" i="39"/>
  <c r="I2611" i="39"/>
  <c r="Q1912" i="39"/>
  <c r="R1913" i="39"/>
  <c r="O1727" i="39"/>
  <c r="J1727" i="39"/>
  <c r="I1728" i="39"/>
  <c r="R2357" i="39"/>
  <c r="Q2356" i="39"/>
  <c r="R1549" i="39"/>
  <c r="Q1548" i="39"/>
  <c r="R2315" i="39"/>
  <c r="Q2314" i="39"/>
  <c r="Q1868" i="39"/>
  <c r="R1869" i="39"/>
  <c r="Q1826" i="39"/>
  <c r="R1827" i="39"/>
  <c r="R2396" i="39"/>
  <c r="Q2395" i="39"/>
  <c r="R2116" i="39"/>
  <c r="Q2115" i="39"/>
  <c r="Q695" i="39"/>
  <c r="R696" i="39"/>
  <c r="L1360" i="39"/>
  <c r="M1360" i="39" s="1"/>
  <c r="V1360" i="39" s="1"/>
  <c r="V1361" i="39" s="1"/>
  <c r="V1362" i="39" s="1"/>
  <c r="V1363" i="39" s="1"/>
  <c r="V1364" i="39" s="1"/>
  <c r="V1365" i="39" s="1"/>
  <c r="V1366" i="39" s="1"/>
  <c r="V1367" i="39" s="1"/>
  <c r="V1368" i="39" s="1"/>
  <c r="V1369" i="39" s="1"/>
  <c r="V1370" i="39" s="1"/>
  <c r="V1371" i="39" s="1"/>
  <c r="N1360" i="39"/>
  <c r="U1360" i="39" s="1"/>
  <c r="U1361" i="39" s="1"/>
  <c r="U1362" i="39" s="1"/>
  <c r="U1363" i="39" s="1"/>
  <c r="U1364" i="39" s="1"/>
  <c r="U1365" i="39" s="1"/>
  <c r="U1366" i="39" s="1"/>
  <c r="U1367" i="39" s="1"/>
  <c r="U1368" i="39" s="1"/>
  <c r="U1369" i="39" s="1"/>
  <c r="U1370" i="39" s="1"/>
  <c r="U1371" i="39" s="1"/>
  <c r="Q1628" i="39"/>
  <c r="R1629" i="39"/>
  <c r="R2157" i="39"/>
  <c r="Q2156" i="39"/>
  <c r="R1675" i="39"/>
  <c r="Q1674" i="39"/>
  <c r="R1743" i="39"/>
  <c r="Q1742" i="39"/>
  <c r="R2197" i="39"/>
  <c r="Q2196" i="39"/>
  <c r="T1726" i="39"/>
  <c r="V1726" i="39"/>
  <c r="U1726" i="39"/>
  <c r="S1726" i="39"/>
  <c r="K1726" i="39"/>
  <c r="R1181" i="39"/>
  <c r="Q1181" i="39" s="1"/>
  <c r="Q1180" i="39"/>
  <c r="L1725" i="39"/>
  <c r="M1725" i="39" s="1"/>
  <c r="N1725" i="39" s="1"/>
  <c r="R612" i="39"/>
  <c r="Q611" i="39"/>
  <c r="R1589" i="39"/>
  <c r="Q1588" i="39"/>
  <c r="R2437" i="39"/>
  <c r="Q2436" i="39"/>
  <c r="R656" i="39"/>
  <c r="Q655" i="39"/>
  <c r="R1211" i="39"/>
  <c r="Q1210" i="39"/>
  <c r="Q2236" i="39"/>
  <c r="R2237" i="39"/>
  <c r="Q2511" i="39"/>
  <c r="R2512" i="39"/>
  <c r="R2585" i="39"/>
  <c r="Q2584" i="39"/>
  <c r="R1955" i="39"/>
  <c r="Q1954" i="39"/>
  <c r="R2043" i="39"/>
  <c r="Q2042" i="39"/>
  <c r="R1060" i="39"/>
  <c r="Q1060" i="39" s="1"/>
  <c r="Q1059" i="39"/>
  <c r="R958" i="39"/>
  <c r="Q957" i="39"/>
  <c r="R1147" i="39"/>
  <c r="Q1146" i="39"/>
  <c r="U27" i="39"/>
  <c r="T27" i="39"/>
  <c r="S27" i="39"/>
  <c r="R30" i="39"/>
  <c r="Q29" i="39"/>
  <c r="V27" i="39"/>
  <c r="J28" i="39"/>
  <c r="K28" i="39" s="1"/>
  <c r="L28" i="39" s="1"/>
  <c r="M28" i="39" s="1"/>
  <c r="N28" i="39" s="1"/>
  <c r="I29" i="39"/>
  <c r="O28" i="39"/>
  <c r="R2438" i="39" l="1"/>
  <c r="Q2437" i="39"/>
  <c r="R959" i="39"/>
  <c r="Q958" i="39"/>
  <c r="R2044" i="39"/>
  <c r="Q2043" i="39"/>
  <c r="R2586" i="39"/>
  <c r="Q2585" i="39"/>
  <c r="R657" i="39"/>
  <c r="Q656" i="39"/>
  <c r="R1590" i="39"/>
  <c r="Q1589" i="39"/>
  <c r="R2513" i="39"/>
  <c r="Q2512" i="39"/>
  <c r="R2198" i="39"/>
  <c r="Q2197" i="39"/>
  <c r="R1676" i="39"/>
  <c r="Q1675" i="39"/>
  <c r="R2397" i="39"/>
  <c r="Q2396" i="39"/>
  <c r="R1550" i="39"/>
  <c r="Q1549" i="39"/>
  <c r="U1727" i="39"/>
  <c r="S1727" i="39"/>
  <c r="K1727" i="39"/>
  <c r="V1727" i="39"/>
  <c r="T1727" i="39"/>
  <c r="O2611" i="39"/>
  <c r="J2611" i="39"/>
  <c r="I2612" i="39"/>
  <c r="Q2550" i="39"/>
  <c r="R2551" i="39"/>
  <c r="R1378" i="39"/>
  <c r="Q1377" i="39"/>
  <c r="R1001" i="39"/>
  <c r="Q1000" i="39"/>
  <c r="R1254" i="39"/>
  <c r="Q1253" i="39"/>
  <c r="Q2475" i="39"/>
  <c r="R2476" i="39"/>
  <c r="R1457" i="39"/>
  <c r="Q1456" i="39"/>
  <c r="R733" i="39"/>
  <c r="Q732" i="39"/>
  <c r="L2609" i="39"/>
  <c r="M2609" i="39" s="1"/>
  <c r="N2609" i="39" s="1"/>
  <c r="R2278" i="39"/>
  <c r="Q2277" i="39"/>
  <c r="R613" i="39"/>
  <c r="Q612" i="39"/>
  <c r="R1828" i="39"/>
  <c r="Q1827" i="39"/>
  <c r="T2610" i="39"/>
  <c r="S2610" i="39"/>
  <c r="K2610" i="39"/>
  <c r="V2610" i="39"/>
  <c r="U2610" i="39"/>
  <c r="R1148" i="39"/>
  <c r="Q1147" i="39"/>
  <c r="R1956" i="39"/>
  <c r="Q1955" i="39"/>
  <c r="Q1211" i="39"/>
  <c r="R1212" i="39"/>
  <c r="R2238" i="39"/>
  <c r="Q2237" i="39"/>
  <c r="L1726" i="39"/>
  <c r="M1726" i="39" s="1"/>
  <c r="N1726" i="39" s="1"/>
  <c r="R1744" i="39"/>
  <c r="Q1743" i="39"/>
  <c r="R2158" i="39"/>
  <c r="Q2157" i="39"/>
  <c r="R2117" i="39"/>
  <c r="Q2116" i="39"/>
  <c r="R2316" i="39"/>
  <c r="Q2315" i="39"/>
  <c r="R2358" i="39"/>
  <c r="Q2357" i="39"/>
  <c r="R1914" i="39"/>
  <c r="Q1913" i="39"/>
  <c r="R921" i="39"/>
  <c r="Q920" i="39"/>
  <c r="R2000" i="39"/>
  <c r="Q1999" i="39"/>
  <c r="R877" i="39"/>
  <c r="Q876" i="39"/>
  <c r="R2080" i="39"/>
  <c r="Q2079" i="39"/>
  <c r="R1414" i="39"/>
  <c r="Q1413" i="39"/>
  <c r="R1501" i="39"/>
  <c r="Q1500" i="39"/>
  <c r="R1630" i="39"/>
  <c r="Q1629" i="39"/>
  <c r="R697" i="39"/>
  <c r="Q696" i="39"/>
  <c r="R1870" i="39"/>
  <c r="Q1869" i="39"/>
  <c r="O1728" i="39"/>
  <c r="J1728" i="39"/>
  <c r="I1729" i="39"/>
  <c r="R1786" i="39"/>
  <c r="Q1785" i="39"/>
  <c r="R769" i="39"/>
  <c r="Q768" i="39"/>
  <c r="R831" i="39"/>
  <c r="Q830" i="39"/>
  <c r="O29" i="39"/>
  <c r="I30" i="39"/>
  <c r="J29" i="39"/>
  <c r="K29" i="39" s="1"/>
  <c r="L29" i="39" s="1"/>
  <c r="M29" i="39" s="1"/>
  <c r="N29" i="39" s="1"/>
  <c r="R31" i="39"/>
  <c r="Q30" i="39"/>
  <c r="S28" i="39"/>
  <c r="S29" i="39" s="1"/>
  <c r="V28" i="39"/>
  <c r="T28" i="39"/>
  <c r="U28" i="39"/>
  <c r="O1729" i="39" l="1"/>
  <c r="J1729" i="39"/>
  <c r="I1730" i="39"/>
  <c r="R1871" i="39"/>
  <c r="Q1870" i="39"/>
  <c r="R1631" i="39"/>
  <c r="Q1630" i="39"/>
  <c r="Q1414" i="39"/>
  <c r="R1415" i="39"/>
  <c r="R878" i="39"/>
  <c r="Q877" i="39"/>
  <c r="R922" i="39"/>
  <c r="Q921" i="39"/>
  <c r="R2359" i="39"/>
  <c r="Q2358" i="39"/>
  <c r="R2118" i="39"/>
  <c r="Q2117" i="39"/>
  <c r="R1745" i="39"/>
  <c r="Q1744" i="39"/>
  <c r="R2239" i="39"/>
  <c r="Q2238" i="39"/>
  <c r="Q1956" i="39"/>
  <c r="R1957" i="39"/>
  <c r="R2477" i="39"/>
  <c r="Q2476" i="39"/>
  <c r="R2552" i="39"/>
  <c r="Q2551" i="39"/>
  <c r="R770" i="39"/>
  <c r="Q769" i="39"/>
  <c r="V1728" i="39"/>
  <c r="T1728" i="39"/>
  <c r="U1728" i="39"/>
  <c r="S1728" i="39"/>
  <c r="K1728" i="39"/>
  <c r="R1213" i="39"/>
  <c r="Q1212" i="39"/>
  <c r="L2610" i="39"/>
  <c r="M2610" i="39" s="1"/>
  <c r="N2610" i="39" s="1"/>
  <c r="R1829" i="39"/>
  <c r="Q1828" i="39"/>
  <c r="Q2278" i="39"/>
  <c r="R2279" i="39"/>
  <c r="R734" i="39"/>
  <c r="Q733" i="39"/>
  <c r="R1002" i="39"/>
  <c r="Q1001" i="39"/>
  <c r="R2398" i="39"/>
  <c r="Q2397" i="39"/>
  <c r="R2199" i="39"/>
  <c r="Q2198" i="39"/>
  <c r="Q1590" i="39"/>
  <c r="R1591" i="39"/>
  <c r="R2587" i="39"/>
  <c r="Q2586" i="39"/>
  <c r="Q959" i="39"/>
  <c r="R960" i="39"/>
  <c r="R698" i="39"/>
  <c r="Q697" i="39"/>
  <c r="R1502" i="39"/>
  <c r="Q1501" i="39"/>
  <c r="R2081" i="39"/>
  <c r="Q2080" i="39"/>
  <c r="R2001" i="39"/>
  <c r="Q2000" i="39"/>
  <c r="R1915" i="39"/>
  <c r="Q1914" i="39"/>
  <c r="R2317" i="39"/>
  <c r="Q2316" i="39"/>
  <c r="R2159" i="39"/>
  <c r="Q2158" i="39"/>
  <c r="R1149" i="39"/>
  <c r="Q1148" i="39"/>
  <c r="O2612" i="39"/>
  <c r="J2612" i="39"/>
  <c r="I2613" i="39"/>
  <c r="R832" i="39"/>
  <c r="Q831" i="39"/>
  <c r="R1787" i="39"/>
  <c r="Q1786" i="39"/>
  <c r="R614" i="39"/>
  <c r="Q613" i="39"/>
  <c r="R1458" i="39"/>
  <c r="Q1457" i="39"/>
  <c r="R1255" i="39"/>
  <c r="Q1254" i="39"/>
  <c r="R1379" i="39"/>
  <c r="Q1378" i="39"/>
  <c r="U2611" i="39"/>
  <c r="T2611" i="39"/>
  <c r="S2611" i="39"/>
  <c r="K2611" i="39"/>
  <c r="V2611" i="39"/>
  <c r="L1727" i="39"/>
  <c r="M1727" i="39" s="1"/>
  <c r="N1727" i="39" s="1"/>
  <c r="Q1550" i="39"/>
  <c r="R1551" i="39"/>
  <c r="R1677" i="39"/>
  <c r="Q1676" i="39"/>
  <c r="Q2513" i="39"/>
  <c r="R2514" i="39"/>
  <c r="R658" i="39"/>
  <c r="Q657" i="39"/>
  <c r="R2045" i="39"/>
  <c r="Q2044" i="39"/>
  <c r="R2439" i="39"/>
  <c r="Q2438" i="39"/>
  <c r="U29" i="39"/>
  <c r="V29" i="39"/>
  <c r="R32" i="39"/>
  <c r="Q31" i="39"/>
  <c r="J30" i="39"/>
  <c r="K30" i="39" s="1"/>
  <c r="L30" i="39" s="1"/>
  <c r="M30" i="39" s="1"/>
  <c r="N30" i="39" s="1"/>
  <c r="I31" i="39"/>
  <c r="R2515" i="39" l="1"/>
  <c r="Q2514" i="39"/>
  <c r="Q1551" i="39"/>
  <c r="R1552" i="39"/>
  <c r="R1256" i="39"/>
  <c r="Q1255" i="39"/>
  <c r="R615" i="39"/>
  <c r="Q614" i="39"/>
  <c r="R833" i="39"/>
  <c r="Q832" i="39"/>
  <c r="R961" i="39"/>
  <c r="Q960" i="39"/>
  <c r="Q1591" i="39"/>
  <c r="R1592" i="39"/>
  <c r="Q770" i="39"/>
  <c r="R771" i="39"/>
  <c r="Q771" i="39" s="1"/>
  <c r="R2478" i="39"/>
  <c r="Q2477" i="39"/>
  <c r="R2240" i="39"/>
  <c r="Q2239" i="39"/>
  <c r="R2119" i="39"/>
  <c r="Q2118" i="39"/>
  <c r="R923" i="39"/>
  <c r="Q922" i="39"/>
  <c r="R1872" i="39"/>
  <c r="Q1871" i="39"/>
  <c r="R2046" i="39"/>
  <c r="Q2045" i="39"/>
  <c r="L2611" i="39"/>
  <c r="M2611" i="39" s="1"/>
  <c r="N2611" i="39" s="1"/>
  <c r="O2613" i="39"/>
  <c r="J2613" i="39"/>
  <c r="R1150" i="39"/>
  <c r="Q1150" i="39" s="1"/>
  <c r="Q1149" i="39"/>
  <c r="R2318" i="39"/>
  <c r="Q2317" i="39"/>
  <c r="R2002" i="39"/>
  <c r="Q2001" i="39"/>
  <c r="Q1502" i="39"/>
  <c r="R1503" i="39"/>
  <c r="R2399" i="39"/>
  <c r="Q2398" i="39"/>
  <c r="Q734" i="39"/>
  <c r="R735" i="39"/>
  <c r="R1830" i="39"/>
  <c r="Q1829" i="39"/>
  <c r="R1214" i="39"/>
  <c r="Q1213" i="39"/>
  <c r="Q1957" i="39"/>
  <c r="R1958" i="39"/>
  <c r="O1730" i="39"/>
  <c r="J1730" i="39"/>
  <c r="I1731" i="39"/>
  <c r="Q1379" i="39"/>
  <c r="R1380" i="39"/>
  <c r="Q1458" i="39"/>
  <c r="R1459" i="39"/>
  <c r="R1788" i="39"/>
  <c r="Q1787" i="39"/>
  <c r="V2612" i="39"/>
  <c r="U2612" i="39"/>
  <c r="T2612" i="39"/>
  <c r="K2612" i="39"/>
  <c r="S2612" i="39"/>
  <c r="R2280" i="39"/>
  <c r="Q2279" i="39"/>
  <c r="L1728" i="39"/>
  <c r="M1728" i="39" s="1"/>
  <c r="N1728" i="39" s="1"/>
  <c r="R2553" i="39"/>
  <c r="Q2553" i="39" s="1"/>
  <c r="Q2552" i="39"/>
  <c r="R1746" i="39"/>
  <c r="Q1745" i="39"/>
  <c r="R2360" i="39"/>
  <c r="Q2359" i="39"/>
  <c r="R879" i="39"/>
  <c r="Q878" i="39"/>
  <c r="R1632" i="39"/>
  <c r="Q1631" i="39"/>
  <c r="S1729" i="39"/>
  <c r="K1729" i="39"/>
  <c r="U1729" i="39"/>
  <c r="T1729" i="39"/>
  <c r="V1729" i="39"/>
  <c r="R2440" i="39"/>
  <c r="Q2439" i="39"/>
  <c r="R659" i="39"/>
  <c r="Q658" i="39"/>
  <c r="R1678" i="39"/>
  <c r="Q1677" i="39"/>
  <c r="R2160" i="39"/>
  <c r="Q2159" i="39"/>
  <c r="R1916" i="39"/>
  <c r="Q1915" i="39"/>
  <c r="R2082" i="39"/>
  <c r="Q2081" i="39"/>
  <c r="R699" i="39"/>
  <c r="Q698" i="39"/>
  <c r="R2588" i="39"/>
  <c r="Q2587" i="39"/>
  <c r="R2200" i="39"/>
  <c r="Q2199" i="39"/>
  <c r="R1003" i="39"/>
  <c r="Q1002" i="39"/>
  <c r="Q1415" i="39"/>
  <c r="R1416" i="39"/>
  <c r="U30" i="39"/>
  <c r="S30" i="39"/>
  <c r="V30" i="39"/>
  <c r="J31" i="39"/>
  <c r="K31" i="39" s="1"/>
  <c r="L31" i="39" s="1"/>
  <c r="M31" i="39" s="1"/>
  <c r="N31" i="39" s="1"/>
  <c r="I32" i="39"/>
  <c r="O31" i="39" s="1"/>
  <c r="O30" i="39" s="1"/>
  <c r="P30" i="39" s="1"/>
  <c r="T29" i="39" s="1"/>
  <c r="T30" i="39" s="1"/>
  <c r="T31" i="39" s="1"/>
  <c r="R33" i="39"/>
  <c r="Q32" i="39"/>
  <c r="R2201" i="39" l="1"/>
  <c r="Q2200" i="39"/>
  <c r="R1917" i="39"/>
  <c r="Q1916" i="39"/>
  <c r="L1729" i="39"/>
  <c r="M1729" i="39" s="1"/>
  <c r="N1729" i="39" s="1"/>
  <c r="T1730" i="39"/>
  <c r="S1730" i="39"/>
  <c r="K1730" i="39"/>
  <c r="Q735" i="39"/>
  <c r="R736" i="39"/>
  <c r="Q736" i="39" s="1"/>
  <c r="Q1503" i="39"/>
  <c r="R1504" i="39"/>
  <c r="S2613" i="39"/>
  <c r="K2613" i="39"/>
  <c r="V2613" i="39"/>
  <c r="U2613" i="39"/>
  <c r="T2613" i="39"/>
  <c r="Q1552" i="39"/>
  <c r="R1553" i="39"/>
  <c r="R2589" i="39"/>
  <c r="Q2588" i="39"/>
  <c r="R700" i="39"/>
  <c r="Q699" i="39"/>
  <c r="Q1678" i="39"/>
  <c r="R1679" i="39"/>
  <c r="R2441" i="39"/>
  <c r="Q2440" i="39"/>
  <c r="Q879" i="39"/>
  <c r="R880" i="39"/>
  <c r="Q1746" i="39"/>
  <c r="R1747" i="39"/>
  <c r="L2612" i="39"/>
  <c r="M2612" i="39" s="1"/>
  <c r="N2612" i="39" s="1"/>
  <c r="R1381" i="39"/>
  <c r="Q1380" i="39"/>
  <c r="R1215" i="39"/>
  <c r="Q1214" i="39"/>
  <c r="Q2318" i="39"/>
  <c r="R2319" i="39"/>
  <c r="R2047" i="39"/>
  <c r="Q2046" i="39"/>
  <c r="Q923" i="39"/>
  <c r="R924" i="39"/>
  <c r="Q924" i="39" s="1"/>
  <c r="R2241" i="39"/>
  <c r="Q2240" i="39"/>
  <c r="R962" i="39"/>
  <c r="Q961" i="39"/>
  <c r="Q615" i="39"/>
  <c r="R616" i="39"/>
  <c r="Q1003" i="39"/>
  <c r="R1004" i="39"/>
  <c r="R2161" i="39"/>
  <c r="Q2160" i="39"/>
  <c r="Q1958" i="39"/>
  <c r="R1959" i="39"/>
  <c r="Q1592" i="39"/>
  <c r="R1593" i="39"/>
  <c r="R2083" i="39"/>
  <c r="Q2082" i="39"/>
  <c r="Q659" i="39"/>
  <c r="R660" i="39"/>
  <c r="R1789" i="39"/>
  <c r="Q1788" i="39"/>
  <c r="Q1416" i="39"/>
  <c r="R1417" i="39"/>
  <c r="R1633" i="39"/>
  <c r="Q1632" i="39"/>
  <c r="R2361" i="39"/>
  <c r="Q2360" i="39"/>
  <c r="R2281" i="39"/>
  <c r="Q2280" i="39"/>
  <c r="Q1459" i="39"/>
  <c r="R1460" i="39"/>
  <c r="O1731" i="39"/>
  <c r="J1731" i="39"/>
  <c r="I1732" i="39"/>
  <c r="R1831" i="39"/>
  <c r="Q1830" i="39"/>
  <c r="R2400" i="39"/>
  <c r="Q2399" i="39"/>
  <c r="R2003" i="39"/>
  <c r="Q2002" i="39"/>
  <c r="R1873" i="39"/>
  <c r="Q1872" i="39"/>
  <c r="R2120" i="39"/>
  <c r="Q2119" i="39"/>
  <c r="R2479" i="39"/>
  <c r="Q2478" i="39"/>
  <c r="R834" i="39"/>
  <c r="Q833" i="39"/>
  <c r="Q1256" i="39"/>
  <c r="R1257" i="39"/>
  <c r="R2516" i="39"/>
  <c r="Q2515" i="39"/>
  <c r="S31" i="39"/>
  <c r="U31" i="39"/>
  <c r="O32" i="39"/>
  <c r="J32" i="39"/>
  <c r="K32" i="39" s="1"/>
  <c r="L32" i="39" s="1"/>
  <c r="M32" i="39" s="1"/>
  <c r="N32" i="39" s="1"/>
  <c r="I33" i="39"/>
  <c r="R34" i="39"/>
  <c r="Q33" i="39"/>
  <c r="S32" i="39"/>
  <c r="V31" i="39"/>
  <c r="R2480" i="39" l="1"/>
  <c r="Q2479" i="39"/>
  <c r="S1731" i="39"/>
  <c r="K1731" i="39"/>
  <c r="T1731" i="39"/>
  <c r="Q2516" i="39"/>
  <c r="R2517" i="39"/>
  <c r="Q2517" i="39" s="1"/>
  <c r="Q834" i="39"/>
  <c r="R835" i="39"/>
  <c r="R2121" i="39"/>
  <c r="Q2120" i="39"/>
  <c r="R2004" i="39"/>
  <c r="Q2003" i="39"/>
  <c r="R1832" i="39"/>
  <c r="Q1831" i="39"/>
  <c r="Q1460" i="39"/>
  <c r="R1461" i="39"/>
  <c r="R1418" i="39"/>
  <c r="Q1417" i="39"/>
  <c r="R661" i="39"/>
  <c r="Q660" i="39"/>
  <c r="R1594" i="39"/>
  <c r="Q1593" i="39"/>
  <c r="R617" i="39"/>
  <c r="Q616" i="39"/>
  <c r="R881" i="39"/>
  <c r="Q880" i="39"/>
  <c r="Q1679" i="39"/>
  <c r="R1680" i="39"/>
  <c r="R1874" i="39"/>
  <c r="Q1873" i="39"/>
  <c r="R1258" i="39"/>
  <c r="Q1257" i="39"/>
  <c r="O1732" i="39"/>
  <c r="J1732" i="39"/>
  <c r="I1733" i="39"/>
  <c r="R2362" i="39"/>
  <c r="Q2361" i="39"/>
  <c r="R2162" i="39"/>
  <c r="Q2161" i="39"/>
  <c r="R2242" i="39"/>
  <c r="Q2241" i="39"/>
  <c r="R2048" i="39"/>
  <c r="Q2047" i="39"/>
  <c r="R1216" i="39"/>
  <c r="Q1215" i="39"/>
  <c r="R2590" i="39"/>
  <c r="Q2589" i="39"/>
  <c r="Q1504" i="39"/>
  <c r="R1505" i="39"/>
  <c r="R1918" i="39"/>
  <c r="Q1917" i="39"/>
  <c r="R2401" i="39"/>
  <c r="Q2400" i="39"/>
  <c r="R1960" i="39"/>
  <c r="Q1959" i="39"/>
  <c r="R1005" i="39"/>
  <c r="Q1004" i="39"/>
  <c r="R2320" i="39"/>
  <c r="Q2319" i="39"/>
  <c r="R1748" i="39"/>
  <c r="Q1747" i="39"/>
  <c r="R1554" i="39"/>
  <c r="Q1553" i="39"/>
  <c r="L1730" i="39"/>
  <c r="M1730" i="39" s="1"/>
  <c r="V1730" i="39" s="1"/>
  <c r="V1731" i="39" s="1"/>
  <c r="R2282" i="39"/>
  <c r="Q2281" i="39"/>
  <c r="R1634" i="39"/>
  <c r="Q1633" i="39"/>
  <c r="R1790" i="39"/>
  <c r="Q1789" i="39"/>
  <c r="Q2083" i="39"/>
  <c r="R2084" i="39"/>
  <c r="Q962" i="39"/>
  <c r="R963" i="39"/>
  <c r="R1382" i="39"/>
  <c r="Q1381" i="39"/>
  <c r="R2442" i="39"/>
  <c r="Q2441" i="39"/>
  <c r="R701" i="39"/>
  <c r="Q701" i="39" s="1"/>
  <c r="Q700" i="39"/>
  <c r="L2613" i="39"/>
  <c r="M2613" i="39" s="1"/>
  <c r="N2613" i="39" s="1"/>
  <c r="R2202" i="39"/>
  <c r="Q2201" i="39"/>
  <c r="T32" i="39"/>
  <c r="U32" i="39"/>
  <c r="V32" i="39"/>
  <c r="R35" i="39"/>
  <c r="Q34" i="39"/>
  <c r="I34" i="39"/>
  <c r="J33" i="39"/>
  <c r="O33" i="39"/>
  <c r="N1730" i="39" l="1"/>
  <c r="U1730" i="39" s="1"/>
  <c r="U1731" i="39" s="1"/>
  <c r="U1732" i="39" s="1"/>
  <c r="R964" i="39"/>
  <c r="Q963" i="39"/>
  <c r="Q2084" i="39"/>
  <c r="R2085" i="39"/>
  <c r="R1506" i="39"/>
  <c r="Q1505" i="39"/>
  <c r="Q1874" i="39"/>
  <c r="R1875" i="39"/>
  <c r="R882" i="39"/>
  <c r="Q881" i="39"/>
  <c r="R1595" i="39"/>
  <c r="Q1594" i="39"/>
  <c r="R1419" i="39"/>
  <c r="Q1418" i="39"/>
  <c r="Q1832" i="39"/>
  <c r="R1833" i="39"/>
  <c r="R2122" i="39"/>
  <c r="Q2121" i="39"/>
  <c r="R2203" i="39"/>
  <c r="Q2202" i="39"/>
  <c r="Q1382" i="39"/>
  <c r="R1383" i="39"/>
  <c r="Q1383" i="39" s="1"/>
  <c r="Q1634" i="39"/>
  <c r="R1635" i="39"/>
  <c r="Q1748" i="39"/>
  <c r="R1749" i="39"/>
  <c r="R1006" i="39"/>
  <c r="Q1005" i="39"/>
  <c r="R2402" i="39"/>
  <c r="Q2401" i="39"/>
  <c r="Q1216" i="39"/>
  <c r="R1217" i="39"/>
  <c r="Q2242" i="39"/>
  <c r="R2243" i="39"/>
  <c r="R2363" i="39"/>
  <c r="Q2362" i="39"/>
  <c r="Q1680" i="39"/>
  <c r="R1681" i="39"/>
  <c r="R1462" i="39"/>
  <c r="Q1461" i="39"/>
  <c r="Q835" i="39"/>
  <c r="R836" i="39"/>
  <c r="O1733" i="39"/>
  <c r="J1733" i="39"/>
  <c r="I1734" i="39"/>
  <c r="R1259" i="39"/>
  <c r="Q1258" i="39"/>
  <c r="R618" i="39"/>
  <c r="Q617" i="39"/>
  <c r="R662" i="39"/>
  <c r="Q661" i="39"/>
  <c r="R2005" i="39"/>
  <c r="Q2004" i="39"/>
  <c r="R2443" i="39"/>
  <c r="Q2443" i="39" s="1"/>
  <c r="Q2442" i="39"/>
  <c r="Q1790" i="39"/>
  <c r="R1791" i="39"/>
  <c r="R2283" i="39"/>
  <c r="Q2282" i="39"/>
  <c r="R1555" i="39"/>
  <c r="Q1554" i="39"/>
  <c r="Q2320" i="39"/>
  <c r="R2321" i="39"/>
  <c r="R1961" i="39"/>
  <c r="Q1960" i="39"/>
  <c r="Q1918" i="39"/>
  <c r="R1919" i="39"/>
  <c r="R2591" i="39"/>
  <c r="Q2590" i="39"/>
  <c r="R2049" i="39"/>
  <c r="Q2049" i="39" s="1"/>
  <c r="Q2048" i="39"/>
  <c r="R2163" i="39"/>
  <c r="Q2162" i="39"/>
  <c r="V1732" i="39"/>
  <c r="T1732" i="39"/>
  <c r="S1732" i="39"/>
  <c r="K1732" i="39"/>
  <c r="L1731" i="39"/>
  <c r="M1731" i="39" s="1"/>
  <c r="N1731" i="39" s="1"/>
  <c r="R2481" i="39"/>
  <c r="Q2481" i="39" s="1"/>
  <c r="Q2480" i="39"/>
  <c r="T33" i="39"/>
  <c r="S33" i="39"/>
  <c r="K33" i="39"/>
  <c r="J34" i="39"/>
  <c r="K34" i="39" s="1"/>
  <c r="L34" i="39" s="1"/>
  <c r="M34" i="39" s="1"/>
  <c r="N34" i="39" s="1"/>
  <c r="I35" i="39"/>
  <c r="R36" i="39"/>
  <c r="Q35" i="39"/>
  <c r="R2164" i="39" l="1"/>
  <c r="Q2163" i="39"/>
  <c r="R2592" i="39"/>
  <c r="Q2591" i="39"/>
  <c r="R1962" i="39"/>
  <c r="Q1961" i="39"/>
  <c r="R1556" i="39"/>
  <c r="Q1555" i="39"/>
  <c r="R2006" i="39"/>
  <c r="Q2005" i="39"/>
  <c r="R619" i="39"/>
  <c r="Q618" i="39"/>
  <c r="S1733" i="39"/>
  <c r="K1733" i="39"/>
  <c r="U1733" i="39"/>
  <c r="V1733" i="39"/>
  <c r="T1733" i="39"/>
  <c r="R1218" i="39"/>
  <c r="Q1217" i="39"/>
  <c r="Q1635" i="39"/>
  <c r="R1636" i="39"/>
  <c r="R1834" i="39"/>
  <c r="Q1833" i="39"/>
  <c r="R1876" i="39"/>
  <c r="Q1875" i="39"/>
  <c r="Q2085" i="39"/>
  <c r="R2086" i="39"/>
  <c r="Q2086" i="39" s="1"/>
  <c r="R1920" i="39"/>
  <c r="Q1919" i="39"/>
  <c r="R2322" i="39"/>
  <c r="Q2321" i="39"/>
  <c r="R1463" i="39"/>
  <c r="Q1462" i="39"/>
  <c r="Q2363" i="39"/>
  <c r="R2364" i="39"/>
  <c r="Q1006" i="39"/>
  <c r="R1007" i="39"/>
  <c r="R2204" i="39"/>
  <c r="Q2203" i="39"/>
  <c r="R1596" i="39"/>
  <c r="Q1596" i="39" s="1"/>
  <c r="Q1595" i="39"/>
  <c r="R2284" i="39"/>
  <c r="Q2284" i="39" s="1"/>
  <c r="Q2283" i="39"/>
  <c r="R663" i="39"/>
  <c r="Q663" i="39" s="1"/>
  <c r="Q662" i="39"/>
  <c r="Q1259" i="39"/>
  <c r="R1260" i="39"/>
  <c r="R837" i="39"/>
  <c r="Q836" i="39"/>
  <c r="R1682" i="39"/>
  <c r="Q1681" i="39"/>
  <c r="R2244" i="39"/>
  <c r="Q2243" i="39"/>
  <c r="R1750" i="39"/>
  <c r="Q1749" i="39"/>
  <c r="L1732" i="39"/>
  <c r="M1732" i="39" s="1"/>
  <c r="N1732" i="39" s="1"/>
  <c r="R1792" i="39"/>
  <c r="Q1791" i="39"/>
  <c r="O1734" i="39"/>
  <c r="J1734" i="39"/>
  <c r="I1735" i="39"/>
  <c r="R2403" i="39"/>
  <c r="Q2402" i="39"/>
  <c r="R2123" i="39"/>
  <c r="Q2122" i="39"/>
  <c r="R1420" i="39"/>
  <c r="Q1419" i="39"/>
  <c r="Q882" i="39"/>
  <c r="R883" i="39"/>
  <c r="R1507" i="39"/>
  <c r="Q1506" i="39"/>
  <c r="R965" i="39"/>
  <c r="Q964" i="39"/>
  <c r="T34" i="39"/>
  <c r="L33" i="39"/>
  <c r="M33" i="39" s="1"/>
  <c r="V33" i="39" s="1"/>
  <c r="V34" i="39" s="1"/>
  <c r="V35" i="39" s="1"/>
  <c r="R37" i="39"/>
  <c r="Q36" i="39"/>
  <c r="S34" i="39"/>
  <c r="J35" i="39"/>
  <c r="K35" i="39" s="1"/>
  <c r="L35" i="39" s="1"/>
  <c r="M35" i="39" s="1"/>
  <c r="N35" i="39" s="1"/>
  <c r="I36" i="39"/>
  <c r="R2245" i="39" l="1"/>
  <c r="Q2244" i="39"/>
  <c r="R838" i="39"/>
  <c r="Q837" i="39"/>
  <c r="R1464" i="39"/>
  <c r="Q1463" i="39"/>
  <c r="Q1920" i="39"/>
  <c r="R1921" i="39"/>
  <c r="Q1876" i="39"/>
  <c r="R1877" i="39"/>
  <c r="R1421" i="39"/>
  <c r="Q1420" i="39"/>
  <c r="R2404" i="39"/>
  <c r="Q2403" i="39"/>
  <c r="R1261" i="39"/>
  <c r="Q1261" i="39" s="1"/>
  <c r="Q1260" i="39"/>
  <c r="R2365" i="39"/>
  <c r="Q2365" i="39" s="1"/>
  <c r="Q2364" i="39"/>
  <c r="R620" i="39"/>
  <c r="Q619" i="39"/>
  <c r="R1557" i="39"/>
  <c r="Q1556" i="39"/>
  <c r="R2593" i="39"/>
  <c r="Q2592" i="39"/>
  <c r="R1508" i="39"/>
  <c r="Q1507" i="39"/>
  <c r="O1735" i="39"/>
  <c r="J1735" i="39"/>
  <c r="I1736" i="39"/>
  <c r="Q1792" i="39"/>
  <c r="R1793" i="39"/>
  <c r="R1751" i="39"/>
  <c r="Q1750" i="39"/>
  <c r="R1683" i="39"/>
  <c r="Q1682" i="39"/>
  <c r="R2205" i="39"/>
  <c r="Q2204" i="39"/>
  <c r="R2323" i="39"/>
  <c r="Q2322" i="39"/>
  <c r="Q1834" i="39"/>
  <c r="R1835" i="39"/>
  <c r="R1219" i="39"/>
  <c r="Q1218" i="39"/>
  <c r="L1733" i="39"/>
  <c r="M1733" i="39" s="1"/>
  <c r="N1733" i="39" s="1"/>
  <c r="R884" i="39"/>
  <c r="Q884" i="39" s="1"/>
  <c r="Q883" i="39"/>
  <c r="R966" i="39"/>
  <c r="Q965" i="39"/>
  <c r="R2124" i="39"/>
  <c r="Q2123" i="39"/>
  <c r="T1734" i="39"/>
  <c r="V1734" i="39"/>
  <c r="U1734" i="39"/>
  <c r="S1734" i="39"/>
  <c r="K1734" i="39"/>
  <c r="R1008" i="39"/>
  <c r="Q1007" i="39"/>
  <c r="Q1636" i="39"/>
  <c r="R1637" i="39"/>
  <c r="R2007" i="39"/>
  <c r="Q2006" i="39"/>
  <c r="R1963" i="39"/>
  <c r="Q1962" i="39"/>
  <c r="R2165" i="39"/>
  <c r="Q2165" i="39" s="1"/>
  <c r="Q2164" i="39"/>
  <c r="T35" i="39"/>
  <c r="S35" i="39"/>
  <c r="I37" i="39"/>
  <c r="J36" i="39"/>
  <c r="K36" i="39" s="1"/>
  <c r="L36" i="39" s="1"/>
  <c r="M36" i="39" s="1"/>
  <c r="N36" i="39" s="1"/>
  <c r="O36" i="39"/>
  <c r="O35" i="39" s="1"/>
  <c r="O34" i="39" s="1"/>
  <c r="P34" i="39" s="1"/>
  <c r="R38" i="39"/>
  <c r="Q37" i="39"/>
  <c r="N33" i="39"/>
  <c r="U33" i="39" s="1"/>
  <c r="U34" i="39" s="1"/>
  <c r="U35" i="39" s="1"/>
  <c r="U36" i="39" s="1"/>
  <c r="L1734" i="39" l="1"/>
  <c r="M1734" i="39" s="1"/>
  <c r="N1734" i="39" s="1"/>
  <c r="R967" i="39"/>
  <c r="Q966" i="39"/>
  <c r="R2206" i="39"/>
  <c r="Q2205" i="39"/>
  <c r="R1752" i="39"/>
  <c r="Q1751" i="39"/>
  <c r="U1735" i="39"/>
  <c r="S1735" i="39"/>
  <c r="K1735" i="39"/>
  <c r="V1735" i="39"/>
  <c r="T1735" i="39"/>
  <c r="R1922" i="39"/>
  <c r="Q1921" i="39"/>
  <c r="R1638" i="39"/>
  <c r="Q1637" i="39"/>
  <c r="R1964" i="39"/>
  <c r="Q1963" i="39"/>
  <c r="R1794" i="39"/>
  <c r="Q1793" i="39"/>
  <c r="R2594" i="39"/>
  <c r="Q2593" i="39"/>
  <c r="R621" i="39"/>
  <c r="Q620" i="39"/>
  <c r="R1422" i="39"/>
  <c r="Q1421" i="39"/>
  <c r="R839" i="39"/>
  <c r="Q838" i="39"/>
  <c r="R2125" i="39"/>
  <c r="Q2124" i="39"/>
  <c r="Q1219" i="39"/>
  <c r="R1220" i="39"/>
  <c r="R2324" i="39"/>
  <c r="Q2323" i="39"/>
  <c r="R1684" i="39"/>
  <c r="Q1683" i="39"/>
  <c r="R1878" i="39"/>
  <c r="Q1877" i="39"/>
  <c r="R2008" i="39"/>
  <c r="Q2007" i="39"/>
  <c r="R1009" i="39"/>
  <c r="Q1008" i="39"/>
  <c r="R1836" i="39"/>
  <c r="Q1835" i="39"/>
  <c r="O1736" i="39"/>
  <c r="J1736" i="39"/>
  <c r="I1737" i="39"/>
  <c r="R1509" i="39"/>
  <c r="Q1508" i="39"/>
  <c r="R1558" i="39"/>
  <c r="Q1557" i="39"/>
  <c r="R2405" i="39"/>
  <c r="Q2405" i="39" s="1"/>
  <c r="Q2404" i="39"/>
  <c r="R1465" i="39"/>
  <c r="Q1464" i="39"/>
  <c r="R2246" i="39"/>
  <c r="Q2245" i="39"/>
  <c r="S36" i="39"/>
  <c r="O37" i="39"/>
  <c r="J37" i="39"/>
  <c r="K37" i="39" s="1"/>
  <c r="L37" i="39" s="1"/>
  <c r="M37" i="39" s="1"/>
  <c r="N37" i="39" s="1"/>
  <c r="I38" i="39"/>
  <c r="U37" i="39"/>
  <c r="V36" i="39"/>
  <c r="R39" i="39"/>
  <c r="Q38" i="39"/>
  <c r="T36" i="39"/>
  <c r="T37" i="39" s="1"/>
  <c r="R1466" i="39" l="1"/>
  <c r="Q1465" i="39"/>
  <c r="R2247" i="39"/>
  <c r="Q2247" i="39" s="1"/>
  <c r="Q2246" i="39"/>
  <c r="O1737" i="39"/>
  <c r="J1737" i="39"/>
  <c r="I1738" i="39"/>
  <c r="R1837" i="39"/>
  <c r="Q1836" i="39"/>
  <c r="R2009" i="39"/>
  <c r="Q2008" i="39"/>
  <c r="R1685" i="39"/>
  <c r="Q1684" i="39"/>
  <c r="R840" i="39"/>
  <c r="Q839" i="39"/>
  <c r="R622" i="39"/>
  <c r="Q621" i="39"/>
  <c r="R1795" i="39"/>
  <c r="Q1794" i="39"/>
  <c r="R1639" i="39"/>
  <c r="Q1638" i="39"/>
  <c r="Q1558" i="39"/>
  <c r="R1559" i="39"/>
  <c r="Q1559" i="39" s="1"/>
  <c r="L1735" i="39"/>
  <c r="M1735" i="39" s="1"/>
  <c r="N1735" i="39" s="1"/>
  <c r="R1753" i="39"/>
  <c r="Q1752" i="39"/>
  <c r="Q967" i="39"/>
  <c r="R968" i="39"/>
  <c r="Q968" i="39" s="1"/>
  <c r="T1736" i="39"/>
  <c r="K1736" i="39"/>
  <c r="S1736" i="39"/>
  <c r="R1010" i="39"/>
  <c r="Q1009" i="39"/>
  <c r="R1879" i="39"/>
  <c r="Q1878" i="39"/>
  <c r="R2325" i="39"/>
  <c r="Q2324" i="39"/>
  <c r="R2126" i="39"/>
  <c r="Q2125" i="39"/>
  <c r="Q1422" i="39"/>
  <c r="R1423" i="39"/>
  <c r="R2595" i="39"/>
  <c r="Q2594" i="39"/>
  <c r="Q1964" i="39"/>
  <c r="R1965" i="39"/>
  <c r="R1923" i="39"/>
  <c r="Q1922" i="39"/>
  <c r="R1510" i="39"/>
  <c r="Q1509" i="39"/>
  <c r="R1221" i="39"/>
  <c r="Q1220" i="39"/>
  <c r="R2207" i="39"/>
  <c r="Q2207" i="39" s="1"/>
  <c r="Q2206" i="39"/>
  <c r="V37" i="39"/>
  <c r="R40" i="39"/>
  <c r="Q39" i="39"/>
  <c r="J38" i="39"/>
  <c r="K38" i="39" s="1"/>
  <c r="I39" i="39"/>
  <c r="O38" i="39"/>
  <c r="S37" i="39"/>
  <c r="Q1510" i="39" l="1"/>
  <c r="R1511" i="39"/>
  <c r="R2326" i="39"/>
  <c r="Q2326" i="39" s="1"/>
  <c r="Q2325" i="39"/>
  <c r="R1011" i="39"/>
  <c r="Q1010" i="39"/>
  <c r="O1738" i="39"/>
  <c r="J1738" i="39"/>
  <c r="I1739" i="39"/>
  <c r="R1966" i="39"/>
  <c r="Q1965" i="39"/>
  <c r="Q1423" i="39"/>
  <c r="R1424" i="39"/>
  <c r="R623" i="39"/>
  <c r="Q623" i="39" s="1"/>
  <c r="Q622" i="39"/>
  <c r="R1838" i="39"/>
  <c r="Q1838" i="39" s="1"/>
  <c r="Q1837" i="39"/>
  <c r="R1754" i="39"/>
  <c r="Q1754" i="39" s="1"/>
  <c r="Q1753" i="39"/>
  <c r="R1796" i="39"/>
  <c r="Q1795" i="39"/>
  <c r="R841" i="39"/>
  <c r="Q840" i="39"/>
  <c r="R2010" i="39"/>
  <c r="Q2009" i="39"/>
  <c r="S1737" i="39"/>
  <c r="K1737" i="39"/>
  <c r="T1737" i="39"/>
  <c r="R1640" i="39"/>
  <c r="Q1639" i="39"/>
  <c r="R1686" i="39"/>
  <c r="Q1685" i="39"/>
  <c r="R1222" i="39"/>
  <c r="Q1221" i="39"/>
  <c r="R1924" i="39"/>
  <c r="Q1924" i="39" s="1"/>
  <c r="Q1923" i="39"/>
  <c r="R2596" i="39"/>
  <c r="Q2595" i="39"/>
  <c r="R2127" i="39"/>
  <c r="Q2127" i="39" s="1"/>
  <c r="Q2126" i="39"/>
  <c r="R1880" i="39"/>
  <c r="Q1879" i="39"/>
  <c r="L1736" i="39"/>
  <c r="M1736" i="39" s="1"/>
  <c r="V1736" i="39" s="1"/>
  <c r="V1737" i="39" s="1"/>
  <c r="Q1466" i="39"/>
  <c r="R1467" i="39"/>
  <c r="L38" i="39"/>
  <c r="M38" i="39" s="1"/>
  <c r="N38" i="39" s="1"/>
  <c r="T38" i="39"/>
  <c r="V38" i="39"/>
  <c r="U38" i="39"/>
  <c r="S38" i="39"/>
  <c r="J39" i="39"/>
  <c r="K39" i="39" s="1"/>
  <c r="L39" i="39" s="1"/>
  <c r="M39" i="39" s="1"/>
  <c r="N39" i="39" s="1"/>
  <c r="O39" i="39"/>
  <c r="I40" i="39"/>
  <c r="R41" i="39"/>
  <c r="Q40" i="39"/>
  <c r="N1736" i="39" l="1"/>
  <c r="U1736" i="39" s="1"/>
  <c r="U1737" i="39" s="1"/>
  <c r="U1738" i="39" s="1"/>
  <c r="T1738" i="39"/>
  <c r="V1738" i="39"/>
  <c r="S1738" i="39"/>
  <c r="K1738" i="39"/>
  <c r="R1881" i="39"/>
  <c r="Q1880" i="39"/>
  <c r="R2597" i="39"/>
  <c r="Q2596" i="39"/>
  <c r="R1223" i="39"/>
  <c r="Q1223" i="39" s="1"/>
  <c r="Q1222" i="39"/>
  <c r="R1641" i="39"/>
  <c r="Q1640" i="39"/>
  <c r="L1737" i="39"/>
  <c r="M1737" i="39" s="1"/>
  <c r="N1737" i="39" s="1"/>
  <c r="Q1467" i="39"/>
  <c r="R1468" i="39"/>
  <c r="R2011" i="39"/>
  <c r="Q2011" i="39" s="1"/>
  <c r="Q2010" i="39"/>
  <c r="R1797" i="39"/>
  <c r="Q1797" i="39" s="1"/>
  <c r="Q1796" i="39"/>
  <c r="R842" i="39"/>
  <c r="Q841" i="39"/>
  <c r="Q1966" i="39"/>
  <c r="R1967" i="39"/>
  <c r="Q1967" i="39" s="1"/>
  <c r="Q1511" i="39"/>
  <c r="R1512" i="39"/>
  <c r="Q1686" i="39"/>
  <c r="R1687" i="39"/>
  <c r="Q1424" i="39"/>
  <c r="R1425" i="39"/>
  <c r="Q1425" i="39" s="1"/>
  <c r="O1739" i="39"/>
  <c r="J1739" i="39"/>
  <c r="I1740" i="39"/>
  <c r="Q1011" i="39"/>
  <c r="R1012" i="39"/>
  <c r="U39" i="39"/>
  <c r="S39" i="39"/>
  <c r="V39" i="39"/>
  <c r="T39" i="39"/>
  <c r="R42" i="39"/>
  <c r="Q41" i="39"/>
  <c r="O40" i="39"/>
  <c r="J40" i="39"/>
  <c r="K40" i="39" s="1"/>
  <c r="L40" i="39" s="1"/>
  <c r="M40" i="39" s="1"/>
  <c r="N40" i="39" s="1"/>
  <c r="I41" i="39"/>
  <c r="R2598" i="39" l="1"/>
  <c r="Q2597" i="39"/>
  <c r="Q1512" i="39"/>
  <c r="R1513" i="39"/>
  <c r="R1013" i="39"/>
  <c r="Q1012" i="39"/>
  <c r="R1642" i="39"/>
  <c r="Q1641" i="39"/>
  <c r="O1740" i="39"/>
  <c r="J1740" i="39"/>
  <c r="I1741" i="39"/>
  <c r="Q842" i="39"/>
  <c r="R843" i="39"/>
  <c r="R1882" i="39"/>
  <c r="Q1882" i="39" s="1"/>
  <c r="Q1881" i="39"/>
  <c r="U1739" i="39"/>
  <c r="S1739" i="39"/>
  <c r="K1739" i="39"/>
  <c r="V1739" i="39"/>
  <c r="T1739" i="39"/>
  <c r="Q1687" i="39"/>
  <c r="R1688" i="39"/>
  <c r="Q1688" i="39" s="1"/>
  <c r="Q1468" i="39"/>
  <c r="R1469" i="39"/>
  <c r="Q1469" i="39" s="1"/>
  <c r="L1738" i="39"/>
  <c r="M1738" i="39" s="1"/>
  <c r="N1738" i="39" s="1"/>
  <c r="O41" i="39"/>
  <c r="J41" i="39"/>
  <c r="K41" i="39" s="1"/>
  <c r="L41" i="39" s="1"/>
  <c r="M41" i="39" s="1"/>
  <c r="N41" i="39" s="1"/>
  <c r="I42" i="39"/>
  <c r="S40" i="39"/>
  <c r="R43" i="39"/>
  <c r="Q42" i="39"/>
  <c r="U40" i="39"/>
  <c r="V40" i="39"/>
  <c r="T40" i="39"/>
  <c r="R1514" i="39" l="1"/>
  <c r="Q1513" i="39"/>
  <c r="O1741" i="39"/>
  <c r="J1741" i="39"/>
  <c r="I1742" i="39"/>
  <c r="Q1642" i="39"/>
  <c r="R1643" i="39"/>
  <c r="V1740" i="39"/>
  <c r="T1740" i="39"/>
  <c r="S1740" i="39"/>
  <c r="K1740" i="39"/>
  <c r="U1740" i="39"/>
  <c r="L1739" i="39"/>
  <c r="M1739" i="39" s="1"/>
  <c r="N1739" i="39" s="1"/>
  <c r="Q843" i="39"/>
  <c r="R844" i="39"/>
  <c r="R1014" i="39"/>
  <c r="Q1013" i="39"/>
  <c r="Q2598" i="39"/>
  <c r="R2599" i="39"/>
  <c r="R44" i="39"/>
  <c r="Q43" i="39"/>
  <c r="V41" i="39"/>
  <c r="S41" i="39"/>
  <c r="T41" i="39"/>
  <c r="U41" i="39"/>
  <c r="J42" i="39"/>
  <c r="K42" i="39" s="1"/>
  <c r="L42" i="39" s="1"/>
  <c r="M42" i="39" s="1"/>
  <c r="N42" i="39" s="1"/>
  <c r="I43" i="39"/>
  <c r="O42" i="39"/>
  <c r="R2600" i="39" l="1"/>
  <c r="Q2599" i="39"/>
  <c r="L1740" i="39"/>
  <c r="M1740" i="39" s="1"/>
  <c r="N1740" i="39" s="1"/>
  <c r="Q1643" i="39"/>
  <c r="R1644" i="39"/>
  <c r="Q1644" i="39" s="1"/>
  <c r="R845" i="39"/>
  <c r="Q845" i="39" s="1"/>
  <c r="Q844" i="39"/>
  <c r="S1741" i="39"/>
  <c r="K1741" i="39"/>
  <c r="U1741" i="39"/>
  <c r="V1741" i="39"/>
  <c r="T1741" i="39"/>
  <c r="Q1014" i="39"/>
  <c r="R1015" i="39"/>
  <c r="O1742" i="39"/>
  <c r="J1742" i="39"/>
  <c r="I1743" i="39"/>
  <c r="R1515" i="39"/>
  <c r="Q1514" i="39"/>
  <c r="V42" i="39"/>
  <c r="J43" i="39"/>
  <c r="K43" i="39" s="1"/>
  <c r="L43" i="39" s="1"/>
  <c r="M43" i="39" s="1"/>
  <c r="N43" i="39" s="1"/>
  <c r="I44" i="39"/>
  <c r="O43" i="39"/>
  <c r="S42" i="39"/>
  <c r="S43" i="39" s="1"/>
  <c r="U42" i="39"/>
  <c r="U43" i="39" s="1"/>
  <c r="T42" i="39"/>
  <c r="T43" i="39" s="1"/>
  <c r="R45" i="39"/>
  <c r="Q44" i="39"/>
  <c r="R1516" i="39" l="1"/>
  <c r="Q1515" i="39"/>
  <c r="R1016" i="39"/>
  <c r="Q1015" i="39"/>
  <c r="O1743" i="39"/>
  <c r="J1743" i="39"/>
  <c r="I1744" i="39"/>
  <c r="L1741" i="39"/>
  <c r="M1741" i="39" s="1"/>
  <c r="N1741" i="39" s="1"/>
  <c r="T1742" i="39"/>
  <c r="V1742" i="39"/>
  <c r="U1742" i="39"/>
  <c r="S1742" i="39"/>
  <c r="K1742" i="39"/>
  <c r="R2601" i="39"/>
  <c r="Q2600" i="39"/>
  <c r="R46" i="39"/>
  <c r="Q45" i="39"/>
  <c r="J44" i="39"/>
  <c r="O44" i="39"/>
  <c r="I45" i="39"/>
  <c r="V43" i="39"/>
  <c r="R2602" i="39" l="1"/>
  <c r="Q2601" i="39"/>
  <c r="O1744" i="39"/>
  <c r="J1744" i="39"/>
  <c r="I1745" i="39"/>
  <c r="R1017" i="39"/>
  <c r="Q1016" i="39"/>
  <c r="L1742" i="39"/>
  <c r="M1742" i="39" s="1"/>
  <c r="N1742" i="39" s="1"/>
  <c r="U1743" i="39"/>
  <c r="S1743" i="39"/>
  <c r="K1743" i="39"/>
  <c r="T1743" i="39"/>
  <c r="V1743" i="39"/>
  <c r="R1517" i="39"/>
  <c r="Q1516" i="39"/>
  <c r="Q46" i="39"/>
  <c r="R47" i="39"/>
  <c r="O45" i="39"/>
  <c r="J45" i="39"/>
  <c r="I46" i="39"/>
  <c r="K44" i="39"/>
  <c r="L44" i="39" s="1"/>
  <c r="M44" i="39" s="1"/>
  <c r="N44" i="39" s="1"/>
  <c r="U44" i="39" s="1"/>
  <c r="S44" i="39"/>
  <c r="T44" i="39"/>
  <c r="V1744" i="39" l="1"/>
  <c r="T1744" i="39"/>
  <c r="U1744" i="39"/>
  <c r="K1744" i="39"/>
  <c r="S1744" i="39"/>
  <c r="L1743" i="39"/>
  <c r="M1743" i="39" s="1"/>
  <c r="N1743" i="39" s="1"/>
  <c r="R1518" i="39"/>
  <c r="Q1517" i="39"/>
  <c r="R1018" i="39"/>
  <c r="Q1017" i="39"/>
  <c r="O1745" i="39"/>
  <c r="J1745" i="39"/>
  <c r="I1746" i="39"/>
  <c r="Q2602" i="39"/>
  <c r="R2603" i="39"/>
  <c r="V44" i="39"/>
  <c r="S45" i="39"/>
  <c r="K45" i="39"/>
  <c r="L45" i="39" s="1"/>
  <c r="M45" i="39" s="1"/>
  <c r="N45" i="39" s="1"/>
  <c r="U45" i="39" s="1"/>
  <c r="Q47" i="39"/>
  <c r="R48" i="39"/>
  <c r="J46" i="39"/>
  <c r="I47" i="39"/>
  <c r="R2604" i="39" l="1"/>
  <c r="Q2603" i="39"/>
  <c r="O1746" i="39"/>
  <c r="J1746" i="39"/>
  <c r="I1747" i="39"/>
  <c r="R1019" i="39"/>
  <c r="Q1018" i="39"/>
  <c r="Q1518" i="39"/>
  <c r="R1519" i="39"/>
  <c r="Q1519" i="39" s="1"/>
  <c r="L1744" i="39"/>
  <c r="M1744" i="39" s="1"/>
  <c r="N1744" i="39" s="1"/>
  <c r="S1745" i="39"/>
  <c r="K1745" i="39"/>
  <c r="U1745" i="39"/>
  <c r="T1745" i="39"/>
  <c r="V1745" i="39"/>
  <c r="V45" i="39"/>
  <c r="S46" i="39"/>
  <c r="K46" i="39"/>
  <c r="L46" i="39" s="1"/>
  <c r="M46" i="39" s="1"/>
  <c r="N46" i="39" s="1"/>
  <c r="V46" i="39"/>
  <c r="U46" i="39"/>
  <c r="R49" i="39"/>
  <c r="Q48" i="39"/>
  <c r="J47" i="39"/>
  <c r="I48" i="39"/>
  <c r="O47" i="39" s="1"/>
  <c r="O46" i="39" s="1"/>
  <c r="P46" i="39" s="1"/>
  <c r="T45" i="39" s="1"/>
  <c r="T46" i="39" s="1"/>
  <c r="T1746" i="39" l="1"/>
  <c r="V1746" i="39"/>
  <c r="K1746" i="39"/>
  <c r="U1746" i="39"/>
  <c r="S1746" i="39"/>
  <c r="Q1019" i="39"/>
  <c r="R1020" i="39"/>
  <c r="L1745" i="39"/>
  <c r="M1745" i="39" s="1"/>
  <c r="N1745" i="39" s="1"/>
  <c r="O1747" i="39"/>
  <c r="J1747" i="39"/>
  <c r="I1748" i="39"/>
  <c r="R2605" i="39"/>
  <c r="Q2604" i="39"/>
  <c r="S47" i="39"/>
  <c r="T47" i="39"/>
  <c r="K47" i="39"/>
  <c r="I49" i="39"/>
  <c r="O48" i="39"/>
  <c r="J48" i="39"/>
  <c r="R50" i="39"/>
  <c r="Q49" i="39"/>
  <c r="O1748" i="39" l="1"/>
  <c r="J1748" i="39"/>
  <c r="I1749" i="39"/>
  <c r="U1747" i="39"/>
  <c r="S1747" i="39"/>
  <c r="K1747" i="39"/>
  <c r="V1747" i="39"/>
  <c r="T1747" i="39"/>
  <c r="R1021" i="39"/>
  <c r="Q1020" i="39"/>
  <c r="L1746" i="39"/>
  <c r="M1746" i="39" s="1"/>
  <c r="N1746" i="39" s="1"/>
  <c r="R2606" i="39"/>
  <c r="Q2605" i="39"/>
  <c r="I50" i="39"/>
  <c r="J49" i="39"/>
  <c r="K49" i="39" s="1"/>
  <c r="L49" i="39" s="1"/>
  <c r="M49" i="39" s="1"/>
  <c r="N49" i="39" s="1"/>
  <c r="L47" i="39"/>
  <c r="M47" i="39" s="1"/>
  <c r="V47" i="39" s="1"/>
  <c r="R51" i="39"/>
  <c r="Q50" i="39"/>
  <c r="T48" i="39"/>
  <c r="T49" i="39" s="1"/>
  <c r="K48" i="39"/>
  <c r="S48" i="39"/>
  <c r="S49" i="39" s="1"/>
  <c r="O1749" i="39" l="1"/>
  <c r="J1749" i="39"/>
  <c r="I1750" i="39"/>
  <c r="L1747" i="39"/>
  <c r="M1747" i="39" s="1"/>
  <c r="N1747" i="39" s="1"/>
  <c r="T1748" i="39"/>
  <c r="S1748" i="39"/>
  <c r="K1748" i="39"/>
  <c r="Q2606" i="39"/>
  <c r="R2607" i="39"/>
  <c r="R1022" i="39"/>
  <c r="Q1021" i="39"/>
  <c r="L48" i="39"/>
  <c r="M48" i="39" s="1"/>
  <c r="V48" i="39" s="1"/>
  <c r="V49" i="39" s="1"/>
  <c r="N47" i="39"/>
  <c r="U47" i="39" s="1"/>
  <c r="R52" i="39"/>
  <c r="Q51" i="39"/>
  <c r="J50" i="39"/>
  <c r="K50" i="39" s="1"/>
  <c r="L50" i="39" s="1"/>
  <c r="M50" i="39" s="1"/>
  <c r="N50" i="39" s="1"/>
  <c r="I51" i="39"/>
  <c r="O1750" i="39" l="1"/>
  <c r="J1750" i="39"/>
  <c r="I1751" i="39"/>
  <c r="R2608" i="39"/>
  <c r="Q2607" i="39"/>
  <c r="S1749" i="39"/>
  <c r="K1749" i="39"/>
  <c r="T1749" i="39"/>
  <c r="Q1022" i="39"/>
  <c r="R1023" i="39"/>
  <c r="L1748" i="39"/>
  <c r="M1748" i="39" s="1"/>
  <c r="V1748" i="39" s="1"/>
  <c r="V1749" i="39" s="1"/>
  <c r="S50" i="39"/>
  <c r="V50" i="39"/>
  <c r="T50" i="39"/>
  <c r="R53" i="39"/>
  <c r="Q52" i="39"/>
  <c r="N48" i="39"/>
  <c r="U48" i="39" s="1"/>
  <c r="U49" i="39" s="1"/>
  <c r="U50" i="39" s="1"/>
  <c r="U51" i="39" s="1"/>
  <c r="I52" i="39"/>
  <c r="J51" i="39"/>
  <c r="K51" i="39" s="1"/>
  <c r="L51" i="39" s="1"/>
  <c r="M51" i="39" s="1"/>
  <c r="N51" i="39" s="1"/>
  <c r="O51" i="39"/>
  <c r="O50" i="39" s="1"/>
  <c r="O49" i="39" s="1"/>
  <c r="P49" i="39" s="1"/>
  <c r="S51" i="39"/>
  <c r="L1749" i="39" l="1"/>
  <c r="M1749" i="39" s="1"/>
  <c r="N1749" i="39" s="1"/>
  <c r="O1751" i="39"/>
  <c r="J1751" i="39"/>
  <c r="I1752" i="39"/>
  <c r="R1024" i="39"/>
  <c r="Q1023" i="39"/>
  <c r="T1750" i="39"/>
  <c r="V1750" i="39"/>
  <c r="S1750" i="39"/>
  <c r="K1750" i="39"/>
  <c r="R2609" i="39"/>
  <c r="Q2608" i="39"/>
  <c r="N1748" i="39"/>
  <c r="U1748" i="39" s="1"/>
  <c r="U1749" i="39" s="1"/>
  <c r="U1750" i="39" s="1"/>
  <c r="V51" i="39"/>
  <c r="T51" i="39"/>
  <c r="I53" i="39"/>
  <c r="O52" i="39"/>
  <c r="J52" i="39"/>
  <c r="R54" i="39"/>
  <c r="Q53" i="39"/>
  <c r="L1750" i="39" l="1"/>
  <c r="M1750" i="39" s="1"/>
  <c r="N1750" i="39" s="1"/>
  <c r="U1751" i="39"/>
  <c r="S1751" i="39"/>
  <c r="K1751" i="39"/>
  <c r="V1751" i="39"/>
  <c r="T1751" i="39"/>
  <c r="R1025" i="39"/>
  <c r="Q1024" i="39"/>
  <c r="R2610" i="39"/>
  <c r="Q2609" i="39"/>
  <c r="O1752" i="39"/>
  <c r="J1752" i="39"/>
  <c r="I1753" i="39"/>
  <c r="J53" i="39"/>
  <c r="K53" i="39" s="1"/>
  <c r="L53" i="39" s="1"/>
  <c r="M53" i="39" s="1"/>
  <c r="N53" i="39" s="1"/>
  <c r="I54" i="39"/>
  <c r="R55" i="39"/>
  <c r="Q54" i="39"/>
  <c r="K52" i="39"/>
  <c r="S52" i="39"/>
  <c r="R1026" i="39" l="1"/>
  <c r="Q1025" i="39"/>
  <c r="O1753" i="39"/>
  <c r="J1753" i="39"/>
  <c r="I1754" i="39"/>
  <c r="Q2610" i="39"/>
  <c r="R2611" i="39"/>
  <c r="V1752" i="39"/>
  <c r="T1752" i="39"/>
  <c r="U1752" i="39"/>
  <c r="S1752" i="39"/>
  <c r="K1752" i="39"/>
  <c r="L1751" i="39"/>
  <c r="M1751" i="39" s="1"/>
  <c r="N1751" i="39" s="1"/>
  <c r="R56" i="39"/>
  <c r="Q55" i="39"/>
  <c r="L52" i="39"/>
  <c r="M52" i="39" s="1"/>
  <c r="V52" i="39" s="1"/>
  <c r="V53" i="39" s="1"/>
  <c r="V54" i="39" s="1"/>
  <c r="S53" i="39"/>
  <c r="I55" i="39"/>
  <c r="J54" i="39"/>
  <c r="L1752" i="39" l="1"/>
  <c r="M1752" i="39" s="1"/>
  <c r="N1752" i="39" s="1"/>
  <c r="S1753" i="39"/>
  <c r="K1753" i="39"/>
  <c r="U1753" i="39"/>
  <c r="T1753" i="39"/>
  <c r="V1753" i="39"/>
  <c r="R2612" i="39"/>
  <c r="Q2611" i="39"/>
  <c r="O1754" i="39"/>
  <c r="J1754" i="39"/>
  <c r="I1755" i="39"/>
  <c r="R1027" i="39"/>
  <c r="Q1027" i="39" s="1"/>
  <c r="Q1026" i="39"/>
  <c r="N52" i="39"/>
  <c r="U52" i="39" s="1"/>
  <c r="U53" i="39" s="1"/>
  <c r="U54" i="39" s="1"/>
  <c r="K54" i="39"/>
  <c r="L54" i="39" s="1"/>
  <c r="M54" i="39" s="1"/>
  <c r="N54" i="39" s="1"/>
  <c r="S54" i="39"/>
  <c r="I56" i="39"/>
  <c r="O55" i="39"/>
  <c r="O54" i="39" s="1"/>
  <c r="O53" i="39" s="1"/>
  <c r="P53" i="39" s="1"/>
  <c r="T52" i="39" s="1"/>
  <c r="T53" i="39" s="1"/>
  <c r="T54" i="39" s="1"/>
  <c r="J55" i="39"/>
  <c r="R57" i="39"/>
  <c r="Q56" i="39"/>
  <c r="T1754" i="39" l="1"/>
  <c r="V1754" i="39"/>
  <c r="K1754" i="39"/>
  <c r="U1754" i="39"/>
  <c r="S1754" i="39"/>
  <c r="O1755" i="39"/>
  <c r="J1755" i="39"/>
  <c r="I1756" i="39"/>
  <c r="R2613" i="39"/>
  <c r="Q2613" i="39" s="1"/>
  <c r="Q2612" i="39"/>
  <c r="L1753" i="39"/>
  <c r="M1753" i="39" s="1"/>
  <c r="N1753" i="39" s="1"/>
  <c r="O56" i="39"/>
  <c r="I57" i="39"/>
  <c r="J56" i="39"/>
  <c r="K56" i="39" s="1"/>
  <c r="L56" i="39" s="1"/>
  <c r="M56" i="39" s="1"/>
  <c r="N56" i="39" s="1"/>
  <c r="K55" i="39"/>
  <c r="L55" i="39" s="1"/>
  <c r="M55" i="39" s="1"/>
  <c r="N55" i="39" s="1"/>
  <c r="U55" i="39"/>
  <c r="T55" i="39"/>
  <c r="T56" i="39" s="1"/>
  <c r="S55" i="39"/>
  <c r="S56" i="39" s="1"/>
  <c r="V55" i="39"/>
  <c r="V56" i="39" s="1"/>
  <c r="R58" i="39"/>
  <c r="Q57" i="39"/>
  <c r="O1756" i="39" l="1"/>
  <c r="J1756" i="39"/>
  <c r="I1757" i="39"/>
  <c r="S1755" i="39"/>
  <c r="K1755" i="39"/>
  <c r="T1755" i="39"/>
  <c r="L1754" i="39"/>
  <c r="M1754" i="39" s="1"/>
  <c r="N1754" i="39" s="1"/>
  <c r="U56" i="39"/>
  <c r="I58" i="39"/>
  <c r="O57" i="39"/>
  <c r="J57" i="39"/>
  <c r="K57" i="39" s="1"/>
  <c r="L57" i="39" s="1"/>
  <c r="M57" i="39" s="1"/>
  <c r="N57" i="39" s="1"/>
  <c r="R59" i="39"/>
  <c r="Q58" i="39"/>
  <c r="O1757" i="39" l="1"/>
  <c r="J1757" i="39"/>
  <c r="I1758" i="39"/>
  <c r="L1755" i="39"/>
  <c r="M1755" i="39" s="1"/>
  <c r="V1755" i="39" s="1"/>
  <c r="T1756" i="39"/>
  <c r="K1756" i="39"/>
  <c r="S1756" i="39"/>
  <c r="R60" i="39"/>
  <c r="Q59" i="39"/>
  <c r="S57" i="39"/>
  <c r="I59" i="39"/>
  <c r="O58" i="39"/>
  <c r="J58" i="39"/>
  <c r="U57" i="39"/>
  <c r="V57" i="39"/>
  <c r="T57" i="39"/>
  <c r="N1755" i="39" l="1"/>
  <c r="U1755" i="39" s="1"/>
  <c r="O1758" i="39"/>
  <c r="J1758" i="39"/>
  <c r="I1759" i="39"/>
  <c r="S1757" i="39"/>
  <c r="K1757" i="39"/>
  <c r="T1757" i="39"/>
  <c r="L1756" i="39"/>
  <c r="M1756" i="39" s="1"/>
  <c r="V1756" i="39" s="1"/>
  <c r="V1757" i="39" s="1"/>
  <c r="O59" i="39"/>
  <c r="J59" i="39"/>
  <c r="I60" i="39"/>
  <c r="K58" i="39"/>
  <c r="L58" i="39" s="1"/>
  <c r="M58" i="39" s="1"/>
  <c r="N58" i="39" s="1"/>
  <c r="V58" i="39"/>
  <c r="U58" i="39"/>
  <c r="S58" i="39"/>
  <c r="T58" i="39"/>
  <c r="R61" i="39"/>
  <c r="Q60" i="39"/>
  <c r="O1759" i="39" l="1"/>
  <c r="J1759" i="39"/>
  <c r="I1760" i="39"/>
  <c r="T1758" i="39"/>
  <c r="V1758" i="39"/>
  <c r="S1758" i="39"/>
  <c r="K1758" i="39"/>
  <c r="N1756" i="39"/>
  <c r="U1756" i="39" s="1"/>
  <c r="U1757" i="39" s="1"/>
  <c r="U1758" i="39" s="1"/>
  <c r="L1757" i="39"/>
  <c r="M1757" i="39" s="1"/>
  <c r="N1757" i="39" s="1"/>
  <c r="I61" i="39"/>
  <c r="J60" i="39"/>
  <c r="K59" i="39"/>
  <c r="L59" i="39" s="1"/>
  <c r="M59" i="39" s="1"/>
  <c r="N59" i="39" s="1"/>
  <c r="U59" i="39" s="1"/>
  <c r="S59" i="39"/>
  <c r="R62" i="39"/>
  <c r="Q61" i="39"/>
  <c r="L1758" i="39" l="1"/>
  <c r="M1758" i="39" s="1"/>
  <c r="N1758" i="39" s="1"/>
  <c r="O1760" i="39"/>
  <c r="J1760" i="39"/>
  <c r="I1761" i="39"/>
  <c r="U1759" i="39"/>
  <c r="S1759" i="39"/>
  <c r="K1759" i="39"/>
  <c r="T1759" i="39"/>
  <c r="V1759" i="39"/>
  <c r="V59" i="39"/>
  <c r="U60" i="39"/>
  <c r="K60" i="39"/>
  <c r="L60" i="39" s="1"/>
  <c r="M60" i="39" s="1"/>
  <c r="N60" i="39" s="1"/>
  <c r="V60" i="39"/>
  <c r="S60" i="39"/>
  <c r="R63" i="39"/>
  <c r="Q62" i="39"/>
  <c r="J61" i="39"/>
  <c r="I62" i="39"/>
  <c r="L1759" i="39" l="1"/>
  <c r="M1759" i="39" s="1"/>
  <c r="N1759" i="39" s="1"/>
  <c r="V1760" i="39"/>
  <c r="T1760" i="39"/>
  <c r="U1760" i="39"/>
  <c r="S1760" i="39"/>
  <c r="K1760" i="39"/>
  <c r="O1761" i="39"/>
  <c r="J1761" i="39"/>
  <c r="I1762" i="39"/>
  <c r="J62" i="39"/>
  <c r="I63" i="39"/>
  <c r="O62" i="39" s="1"/>
  <c r="O61" i="39" s="1"/>
  <c r="O60" i="39" s="1"/>
  <c r="P60" i="39" s="1"/>
  <c r="T59" i="39" s="1"/>
  <c r="T60" i="39" s="1"/>
  <c r="T61" i="39" s="1"/>
  <c r="R64" i="39"/>
  <c r="Q63" i="39"/>
  <c r="U61" i="39"/>
  <c r="S61" i="39"/>
  <c r="K61" i="39"/>
  <c r="L61" i="39" s="1"/>
  <c r="M61" i="39" s="1"/>
  <c r="N61" i="39" s="1"/>
  <c r="V61" i="39"/>
  <c r="L1760" i="39" l="1"/>
  <c r="M1760" i="39" s="1"/>
  <c r="N1760" i="39" s="1"/>
  <c r="O1762" i="39"/>
  <c r="J1762" i="39"/>
  <c r="I1763" i="39"/>
  <c r="S1761" i="39"/>
  <c r="K1761" i="39"/>
  <c r="U1761" i="39"/>
  <c r="V1761" i="39"/>
  <c r="T1761" i="39"/>
  <c r="R65" i="39"/>
  <c r="Q64" i="39"/>
  <c r="I64" i="39"/>
  <c r="O63" i="39"/>
  <c r="J63" i="39"/>
  <c r="U62" i="39"/>
  <c r="V62" i="39"/>
  <c r="T62" i="39"/>
  <c r="K62" i="39"/>
  <c r="L62" i="39" s="1"/>
  <c r="M62" i="39" s="1"/>
  <c r="N62" i="39" s="1"/>
  <c r="S62" i="39"/>
  <c r="L1761" i="39" l="1"/>
  <c r="M1761" i="39" s="1"/>
  <c r="N1761" i="39" s="1"/>
  <c r="T1762" i="39"/>
  <c r="S1762" i="39"/>
  <c r="K1762" i="39"/>
  <c r="O1763" i="39"/>
  <c r="J1763" i="39"/>
  <c r="I1764" i="39"/>
  <c r="O64" i="39"/>
  <c r="J64" i="39"/>
  <c r="I65" i="39"/>
  <c r="K63" i="39"/>
  <c r="L63" i="39" s="1"/>
  <c r="M63" i="39" s="1"/>
  <c r="N63" i="39" s="1"/>
  <c r="T63" i="39"/>
  <c r="U63" i="39"/>
  <c r="S63" i="39"/>
  <c r="V63" i="39"/>
  <c r="R66" i="39"/>
  <c r="Q65" i="39"/>
  <c r="S1763" i="39" l="1"/>
  <c r="K1763" i="39"/>
  <c r="T1763" i="39"/>
  <c r="O1764" i="39"/>
  <c r="J1764" i="39"/>
  <c r="I1765" i="39"/>
  <c r="L1762" i="39"/>
  <c r="M1762" i="39" s="1"/>
  <c r="V1762" i="39" s="1"/>
  <c r="V1763" i="39" s="1"/>
  <c r="I66" i="39"/>
  <c r="O65" i="39"/>
  <c r="J65" i="39"/>
  <c r="K64" i="39"/>
  <c r="L64" i="39" s="1"/>
  <c r="M64" i="39" s="1"/>
  <c r="N64" i="39" s="1"/>
  <c r="V64" i="39"/>
  <c r="S64" i="39"/>
  <c r="U64" i="39"/>
  <c r="T64" i="39"/>
  <c r="R67" i="39"/>
  <c r="Q66" i="39"/>
  <c r="L1763" i="39" l="1"/>
  <c r="M1763" i="39" s="1"/>
  <c r="N1763" i="39" s="1"/>
  <c r="O1765" i="39"/>
  <c r="J1765" i="39"/>
  <c r="I1766" i="39"/>
  <c r="V1764" i="39"/>
  <c r="T1764" i="39"/>
  <c r="S1764" i="39"/>
  <c r="K1764" i="39"/>
  <c r="N1762" i="39"/>
  <c r="U1762" i="39" s="1"/>
  <c r="U1763" i="39" s="1"/>
  <c r="U1764" i="39" s="1"/>
  <c r="R68" i="39"/>
  <c r="Q67" i="39"/>
  <c r="S65" i="39"/>
  <c r="T65" i="39"/>
  <c r="U65" i="39"/>
  <c r="V65" i="39"/>
  <c r="K65" i="39"/>
  <c r="L65" i="39" s="1"/>
  <c r="M65" i="39" s="1"/>
  <c r="N65" i="39" s="1"/>
  <c r="J66" i="39"/>
  <c r="I67" i="39"/>
  <c r="O66" i="39"/>
  <c r="S1765" i="39" l="1"/>
  <c r="K1765" i="39"/>
  <c r="U1765" i="39"/>
  <c r="V1765" i="39"/>
  <c r="T1765" i="39"/>
  <c r="L1764" i="39"/>
  <c r="M1764" i="39" s="1"/>
  <c r="N1764" i="39" s="1"/>
  <c r="O1766" i="39"/>
  <c r="J1766" i="39"/>
  <c r="I1767" i="39"/>
  <c r="K66" i="39"/>
  <c r="L66" i="39" s="1"/>
  <c r="M66" i="39" s="1"/>
  <c r="N66" i="39" s="1"/>
  <c r="U66" i="39"/>
  <c r="V66" i="39"/>
  <c r="S66" i="39"/>
  <c r="T66" i="39"/>
  <c r="J67" i="39"/>
  <c r="I68" i="39"/>
  <c r="O67" i="39"/>
  <c r="R69" i="39"/>
  <c r="Q68" i="39"/>
  <c r="O1767" i="39" l="1"/>
  <c r="J1767" i="39"/>
  <c r="I1768" i="39"/>
  <c r="L1765" i="39"/>
  <c r="M1765" i="39" s="1"/>
  <c r="N1765" i="39" s="1"/>
  <c r="T1766" i="39"/>
  <c r="S1766" i="39"/>
  <c r="K1766" i="39"/>
  <c r="R70" i="39"/>
  <c r="Q69" i="39"/>
  <c r="I69" i="39"/>
  <c r="O68" i="39"/>
  <c r="J68" i="39"/>
  <c r="V67" i="39"/>
  <c r="T67" i="39"/>
  <c r="U67" i="39"/>
  <c r="S67" i="39"/>
  <c r="K67" i="39"/>
  <c r="L67" i="39" s="1"/>
  <c r="M67" i="39" s="1"/>
  <c r="N67" i="39" s="1"/>
  <c r="O1768" i="39" l="1"/>
  <c r="J1768" i="39"/>
  <c r="I1769" i="39"/>
  <c r="S1767" i="39"/>
  <c r="K1767" i="39"/>
  <c r="T1767" i="39"/>
  <c r="L1766" i="39"/>
  <c r="M1766" i="39" s="1"/>
  <c r="V1766" i="39" s="1"/>
  <c r="V1767" i="39" s="1"/>
  <c r="I70" i="39"/>
  <c r="J69" i="39"/>
  <c r="K69" i="39" s="1"/>
  <c r="L69" i="39" s="1"/>
  <c r="M69" i="39" s="1"/>
  <c r="N69" i="39" s="1"/>
  <c r="T68" i="39"/>
  <c r="T69" i="39" s="1"/>
  <c r="S68" i="39"/>
  <c r="S69" i="39" s="1"/>
  <c r="K68" i="39"/>
  <c r="R71" i="39"/>
  <c r="Q70" i="39"/>
  <c r="N1766" i="39" l="1"/>
  <c r="U1766" i="39" s="1"/>
  <c r="U1767" i="39" s="1"/>
  <c r="U1768" i="39" s="1"/>
  <c r="O1769" i="39"/>
  <c r="J1769" i="39"/>
  <c r="I1770" i="39"/>
  <c r="L1767" i="39"/>
  <c r="M1767" i="39" s="1"/>
  <c r="N1767" i="39" s="1"/>
  <c r="V1768" i="39"/>
  <c r="T1768" i="39"/>
  <c r="S1768" i="39"/>
  <c r="K1768" i="39"/>
  <c r="R72" i="39"/>
  <c r="Q71" i="39"/>
  <c r="L68" i="39"/>
  <c r="M68" i="39" s="1"/>
  <c r="V68" i="39" s="1"/>
  <c r="V69" i="39" s="1"/>
  <c r="J70" i="39"/>
  <c r="K70" i="39" s="1"/>
  <c r="I71" i="39"/>
  <c r="O1770" i="39" l="1"/>
  <c r="J1770" i="39"/>
  <c r="I1771" i="39"/>
  <c r="L1768" i="39"/>
  <c r="M1768" i="39" s="1"/>
  <c r="N1768" i="39" s="1"/>
  <c r="S1769" i="39"/>
  <c r="K1769" i="39"/>
  <c r="U1769" i="39"/>
  <c r="V1769" i="39"/>
  <c r="T1769" i="39"/>
  <c r="V70" i="39"/>
  <c r="I72" i="39"/>
  <c r="O71" i="39"/>
  <c r="O70" i="39" s="1"/>
  <c r="O69" i="39" s="1"/>
  <c r="P69" i="39" s="1"/>
  <c r="J71" i="39"/>
  <c r="K71" i="39" s="1"/>
  <c r="L71" i="39" s="1"/>
  <c r="M71" i="39" s="1"/>
  <c r="N71" i="39" s="1"/>
  <c r="R73" i="39"/>
  <c r="Q72" i="39"/>
  <c r="L70" i="39"/>
  <c r="M70" i="39" s="1"/>
  <c r="N70" i="39"/>
  <c r="N68" i="39"/>
  <c r="U68" i="39" s="1"/>
  <c r="U69" i="39" s="1"/>
  <c r="U70" i="39" s="1"/>
  <c r="T70" i="39"/>
  <c r="S70" i="39"/>
  <c r="S71" i="39" s="1"/>
  <c r="L1769" i="39" l="1"/>
  <c r="M1769" i="39" s="1"/>
  <c r="N1769" i="39" s="1"/>
  <c r="O1771" i="39"/>
  <c r="J1771" i="39"/>
  <c r="I1772" i="39"/>
  <c r="T1770" i="39"/>
  <c r="V1770" i="39"/>
  <c r="S1770" i="39"/>
  <c r="K1770" i="39"/>
  <c r="U1770" i="39"/>
  <c r="V71" i="39"/>
  <c r="T71" i="39"/>
  <c r="U71" i="39"/>
  <c r="R74" i="39"/>
  <c r="Q73" i="39"/>
  <c r="O72" i="39"/>
  <c r="J72" i="39"/>
  <c r="K72" i="39" s="1"/>
  <c r="L72" i="39" s="1"/>
  <c r="M72" i="39" s="1"/>
  <c r="N72" i="39" s="1"/>
  <c r="I73" i="39"/>
  <c r="U1771" i="39" l="1"/>
  <c r="S1771" i="39"/>
  <c r="K1771" i="39"/>
  <c r="T1771" i="39"/>
  <c r="V1771" i="39"/>
  <c r="L1770" i="39"/>
  <c r="M1770" i="39" s="1"/>
  <c r="N1770" i="39" s="1"/>
  <c r="O1772" i="39"/>
  <c r="J1772" i="39"/>
  <c r="I1773" i="39"/>
  <c r="S72" i="39"/>
  <c r="R75" i="39"/>
  <c r="Q74" i="39"/>
  <c r="V72" i="39"/>
  <c r="I74" i="39"/>
  <c r="J73" i="39"/>
  <c r="K73" i="39" s="1"/>
  <c r="L73" i="39" s="1"/>
  <c r="M73" i="39" s="1"/>
  <c r="N73" i="39" s="1"/>
  <c r="U72" i="39"/>
  <c r="L1771" i="39" l="1"/>
  <c r="M1771" i="39" s="1"/>
  <c r="N1771" i="39" s="1"/>
  <c r="O1773" i="39"/>
  <c r="J1773" i="39"/>
  <c r="I1774" i="39"/>
  <c r="V1772" i="39"/>
  <c r="T1772" i="39"/>
  <c r="U1772" i="39"/>
  <c r="S1772" i="39"/>
  <c r="K1772" i="39"/>
  <c r="V73" i="39"/>
  <c r="R76" i="39"/>
  <c r="Q75" i="39"/>
  <c r="U73" i="39"/>
  <c r="J74" i="39"/>
  <c r="K74" i="39" s="1"/>
  <c r="L74" i="39" s="1"/>
  <c r="M74" i="39" s="1"/>
  <c r="N74" i="39" s="1"/>
  <c r="I75" i="39"/>
  <c r="O74" i="39" s="1"/>
  <c r="O73" i="39" s="1"/>
  <c r="P73" i="39" s="1"/>
  <c r="T72" i="39" s="1"/>
  <c r="T73" i="39" s="1"/>
  <c r="S73" i="39"/>
  <c r="S1773" i="39" l="1"/>
  <c r="K1773" i="39"/>
  <c r="U1773" i="39"/>
  <c r="V1773" i="39"/>
  <c r="T1773" i="39"/>
  <c r="L1772" i="39"/>
  <c r="M1772" i="39" s="1"/>
  <c r="N1772" i="39" s="1"/>
  <c r="O1774" i="39"/>
  <c r="J1774" i="39"/>
  <c r="I1775" i="39"/>
  <c r="S74" i="39"/>
  <c r="R77" i="39"/>
  <c r="Q76" i="39"/>
  <c r="J75" i="39"/>
  <c r="K75" i="39" s="1"/>
  <c r="L75" i="39" s="1"/>
  <c r="M75" i="39" s="1"/>
  <c r="N75" i="39" s="1"/>
  <c r="O75" i="39"/>
  <c r="I76" i="39"/>
  <c r="V74" i="39"/>
  <c r="S75" i="39"/>
  <c r="U74" i="39"/>
  <c r="T74" i="39"/>
  <c r="L1773" i="39" l="1"/>
  <c r="M1773" i="39" s="1"/>
  <c r="N1773" i="39" s="1"/>
  <c r="O1775" i="39"/>
  <c r="J1775" i="39"/>
  <c r="I1776" i="39"/>
  <c r="T1774" i="39"/>
  <c r="V1774" i="39"/>
  <c r="S1774" i="39"/>
  <c r="K1774" i="39"/>
  <c r="U1774" i="39"/>
  <c r="V75" i="39"/>
  <c r="T75" i="39"/>
  <c r="U75" i="39"/>
  <c r="I77" i="39"/>
  <c r="O76" i="39"/>
  <c r="J76" i="39"/>
  <c r="K76" i="39" s="1"/>
  <c r="L76" i="39" s="1"/>
  <c r="M76" i="39" s="1"/>
  <c r="N76" i="39" s="1"/>
  <c r="R78" i="39"/>
  <c r="Q77" i="39"/>
  <c r="U1775" i="39" l="1"/>
  <c r="S1775" i="39"/>
  <c r="K1775" i="39"/>
  <c r="T1775" i="39"/>
  <c r="V1775" i="39"/>
  <c r="L1774" i="39"/>
  <c r="M1774" i="39" s="1"/>
  <c r="N1774" i="39" s="1"/>
  <c r="O1776" i="39"/>
  <c r="J1776" i="39"/>
  <c r="I1777" i="39"/>
  <c r="R79" i="39"/>
  <c r="Q78" i="39"/>
  <c r="T76" i="39"/>
  <c r="S76" i="39"/>
  <c r="U76" i="39"/>
  <c r="I78" i="39"/>
  <c r="J77" i="39"/>
  <c r="O77" i="39"/>
  <c r="V76" i="39"/>
  <c r="L1775" i="39" l="1"/>
  <c r="M1775" i="39" s="1"/>
  <c r="N1775" i="39" s="1"/>
  <c r="O1777" i="39"/>
  <c r="J1777" i="39"/>
  <c r="I1778" i="39"/>
  <c r="T1776" i="39"/>
  <c r="S1776" i="39"/>
  <c r="K1776" i="39"/>
  <c r="J78" i="39"/>
  <c r="K78" i="39" s="1"/>
  <c r="L78" i="39" s="1"/>
  <c r="M78" i="39" s="1"/>
  <c r="N78" i="39" s="1"/>
  <c r="I79" i="39"/>
  <c r="K77" i="39"/>
  <c r="T77" i="39"/>
  <c r="T78" i="39" s="1"/>
  <c r="S77" i="39"/>
  <c r="S78" i="39" s="1"/>
  <c r="R80" i="39"/>
  <c r="Q79" i="39"/>
  <c r="S1777" i="39" l="1"/>
  <c r="K1777" i="39"/>
  <c r="T1777" i="39"/>
  <c r="L1776" i="39"/>
  <c r="M1776" i="39" s="1"/>
  <c r="V1776" i="39" s="1"/>
  <c r="V1777" i="39" s="1"/>
  <c r="O1778" i="39"/>
  <c r="J1778" i="39"/>
  <c r="I1779" i="39"/>
  <c r="L77" i="39"/>
  <c r="M77" i="39" s="1"/>
  <c r="V77" i="39" s="1"/>
  <c r="V78" i="39" s="1"/>
  <c r="R81" i="39"/>
  <c r="Q80" i="39"/>
  <c r="J79" i="39"/>
  <c r="K79" i="39" s="1"/>
  <c r="L79" i="39" s="1"/>
  <c r="M79" i="39" s="1"/>
  <c r="N79" i="39" s="1"/>
  <c r="I80" i="39"/>
  <c r="L1777" i="39" l="1"/>
  <c r="M1777" i="39" s="1"/>
  <c r="N1777" i="39" s="1"/>
  <c r="O1779" i="39"/>
  <c r="J1779" i="39"/>
  <c r="I1780" i="39"/>
  <c r="N1776" i="39"/>
  <c r="U1776" i="39" s="1"/>
  <c r="U1777" i="39" s="1"/>
  <c r="U1778" i="39" s="1"/>
  <c r="T1778" i="39"/>
  <c r="V1778" i="39"/>
  <c r="S1778" i="39"/>
  <c r="K1778" i="39"/>
  <c r="V79" i="39"/>
  <c r="I81" i="39"/>
  <c r="J80" i="39"/>
  <c r="K80" i="39" s="1"/>
  <c r="L80" i="39" s="1"/>
  <c r="M80" i="39" s="1"/>
  <c r="N80" i="39" s="1"/>
  <c r="O80" i="39"/>
  <c r="O79" i="39" s="1"/>
  <c r="O78" i="39" s="1"/>
  <c r="P78" i="39" s="1"/>
  <c r="N77" i="39"/>
  <c r="U77" i="39" s="1"/>
  <c r="U78" i="39" s="1"/>
  <c r="U79" i="39" s="1"/>
  <c r="U80" i="39" s="1"/>
  <c r="S79" i="39"/>
  <c r="R82" i="39"/>
  <c r="Q81" i="39"/>
  <c r="T79" i="39"/>
  <c r="T80" i="39" s="1"/>
  <c r="U1779" i="39" l="1"/>
  <c r="S1779" i="39"/>
  <c r="K1779" i="39"/>
  <c r="T1779" i="39"/>
  <c r="V1779" i="39"/>
  <c r="L1778" i="39"/>
  <c r="M1778" i="39" s="1"/>
  <c r="N1778" i="39" s="1"/>
  <c r="O1780" i="39"/>
  <c r="J1780" i="39"/>
  <c r="I1781" i="39"/>
  <c r="S80" i="39"/>
  <c r="R83" i="39"/>
  <c r="Q82" i="39"/>
  <c r="V80" i="39"/>
  <c r="J81" i="39"/>
  <c r="K81" i="39" s="1"/>
  <c r="L81" i="39" s="1"/>
  <c r="M81" i="39" s="1"/>
  <c r="N81" i="39" s="1"/>
  <c r="O81" i="39"/>
  <c r="I82" i="39"/>
  <c r="L1779" i="39" l="1"/>
  <c r="M1779" i="39" s="1"/>
  <c r="N1779" i="39" s="1"/>
  <c r="O1781" i="39"/>
  <c r="J1781" i="39"/>
  <c r="I1782" i="39"/>
  <c r="V1780" i="39"/>
  <c r="T1780" i="39"/>
  <c r="U1780" i="39"/>
  <c r="S1780" i="39"/>
  <c r="K1780" i="39"/>
  <c r="S81" i="39"/>
  <c r="R84" i="39"/>
  <c r="Q83" i="39"/>
  <c r="V81" i="39"/>
  <c r="J82" i="39"/>
  <c r="K82" i="39" s="1"/>
  <c r="I83" i="39"/>
  <c r="O82" i="39"/>
  <c r="T81" i="39"/>
  <c r="U81" i="39"/>
  <c r="U82" i="39" s="1"/>
  <c r="S1781" i="39" l="1"/>
  <c r="K1781" i="39"/>
  <c r="U1781" i="39"/>
  <c r="V1781" i="39"/>
  <c r="T1781" i="39"/>
  <c r="L1780" i="39"/>
  <c r="M1780" i="39" s="1"/>
  <c r="N1780" i="39" s="1"/>
  <c r="O1782" i="39"/>
  <c r="J1782" i="39"/>
  <c r="I1783" i="39"/>
  <c r="T82" i="39"/>
  <c r="V82" i="39"/>
  <c r="J83" i="39"/>
  <c r="K83" i="39" s="1"/>
  <c r="L83" i="39" s="1"/>
  <c r="M83" i="39" s="1"/>
  <c r="N83" i="39" s="1"/>
  <c r="I84" i="39"/>
  <c r="O83" i="39"/>
  <c r="R85" i="39"/>
  <c r="Q84" i="39"/>
  <c r="L82" i="39"/>
  <c r="M82" i="39" s="1"/>
  <c r="N82" i="39" s="1"/>
  <c r="S82" i="39"/>
  <c r="O1783" i="39" l="1"/>
  <c r="J1783" i="39"/>
  <c r="I1784" i="39"/>
  <c r="L1781" i="39"/>
  <c r="M1781" i="39" s="1"/>
  <c r="N1781" i="39" s="1"/>
  <c r="T1782" i="39"/>
  <c r="V1782" i="39"/>
  <c r="S1782" i="39"/>
  <c r="K1782" i="39"/>
  <c r="U1782" i="39"/>
  <c r="S83" i="39"/>
  <c r="R86" i="39"/>
  <c r="Q85" i="39"/>
  <c r="T83" i="39"/>
  <c r="V83" i="39"/>
  <c r="I85" i="39"/>
  <c r="O84" i="39"/>
  <c r="J84" i="39"/>
  <c r="K84" i="39" s="1"/>
  <c r="L84" i="39" s="1"/>
  <c r="M84" i="39" s="1"/>
  <c r="N84" i="39" s="1"/>
  <c r="U83" i="39"/>
  <c r="O1784" i="39" l="1"/>
  <c r="J1784" i="39"/>
  <c r="I1785" i="39"/>
  <c r="U1783" i="39"/>
  <c r="S1783" i="39"/>
  <c r="K1783" i="39"/>
  <c r="T1783" i="39"/>
  <c r="V1783" i="39"/>
  <c r="L1782" i="39"/>
  <c r="M1782" i="39" s="1"/>
  <c r="N1782" i="39" s="1"/>
  <c r="T84" i="39"/>
  <c r="I86" i="39"/>
  <c r="O85" i="39"/>
  <c r="J85" i="39"/>
  <c r="K85" i="39" s="1"/>
  <c r="L85" i="39" s="1"/>
  <c r="M85" i="39" s="1"/>
  <c r="N85" i="39" s="1"/>
  <c r="R87" i="39"/>
  <c r="Q86" i="39"/>
  <c r="U84" i="39"/>
  <c r="V84" i="39"/>
  <c r="S84" i="39"/>
  <c r="S85" i="39" s="1"/>
  <c r="O1785" i="39" l="1"/>
  <c r="J1785" i="39"/>
  <c r="I1786" i="39"/>
  <c r="L1783" i="39"/>
  <c r="M1783" i="39" s="1"/>
  <c r="N1783" i="39" s="1"/>
  <c r="T1784" i="39"/>
  <c r="S1784" i="39"/>
  <c r="K1784" i="39"/>
  <c r="U85" i="39"/>
  <c r="V85" i="39"/>
  <c r="T85" i="39"/>
  <c r="R88" i="39"/>
  <c r="Q87" i="39"/>
  <c r="J86" i="39"/>
  <c r="O86" i="39"/>
  <c r="I87" i="39"/>
  <c r="O1786" i="39" l="1"/>
  <c r="J1786" i="39"/>
  <c r="I1787" i="39"/>
  <c r="L1784" i="39"/>
  <c r="M1784" i="39" s="1"/>
  <c r="V1784" i="39" s="1"/>
  <c r="V1785" i="39" s="1"/>
  <c r="S1785" i="39"/>
  <c r="K1785" i="39"/>
  <c r="T1785" i="39"/>
  <c r="J87" i="39"/>
  <c r="I88" i="39"/>
  <c r="K86" i="39"/>
  <c r="L86" i="39" s="1"/>
  <c r="M86" i="39" s="1"/>
  <c r="N86" i="39" s="1"/>
  <c r="U86" i="39" s="1"/>
  <c r="S86" i="39"/>
  <c r="Q88" i="39"/>
  <c r="R89" i="39"/>
  <c r="L1785" i="39" l="1"/>
  <c r="M1785" i="39" s="1"/>
  <c r="N1785" i="39" s="1"/>
  <c r="O1787" i="39"/>
  <c r="J1787" i="39"/>
  <c r="I1788" i="39"/>
  <c r="N1784" i="39"/>
  <c r="U1784" i="39" s="1"/>
  <c r="U1785" i="39" s="1"/>
  <c r="U1786" i="39" s="1"/>
  <c r="T1786" i="39"/>
  <c r="V1786" i="39"/>
  <c r="S1786" i="39"/>
  <c r="K1786" i="39"/>
  <c r="V86" i="39"/>
  <c r="I89" i="39"/>
  <c r="O88" i="39" s="1"/>
  <c r="O87" i="39" s="1"/>
  <c r="P87" i="39" s="1"/>
  <c r="T86" i="39" s="1"/>
  <c r="T87" i="39" s="1"/>
  <c r="J88" i="39"/>
  <c r="S87" i="39"/>
  <c r="V87" i="39"/>
  <c r="U87" i="39"/>
  <c r="K87" i="39"/>
  <c r="Q89" i="39"/>
  <c r="R90" i="39"/>
  <c r="L1786" i="39" l="1"/>
  <c r="M1786" i="39" s="1"/>
  <c r="N1786" i="39" s="1"/>
  <c r="U1787" i="39"/>
  <c r="S1787" i="39"/>
  <c r="K1787" i="39"/>
  <c r="T1787" i="39"/>
  <c r="V1787" i="39"/>
  <c r="O1788" i="39"/>
  <c r="J1788" i="39"/>
  <c r="I1789" i="39"/>
  <c r="R91" i="39"/>
  <c r="Q90" i="39"/>
  <c r="L87" i="39"/>
  <c r="M87" i="39" s="1"/>
  <c r="N87" i="39" s="1"/>
  <c r="U88" i="39"/>
  <c r="V88" i="39"/>
  <c r="S88" i="39"/>
  <c r="T88" i="39"/>
  <c r="K88" i="39"/>
  <c r="L88" i="39" s="1"/>
  <c r="M88" i="39" s="1"/>
  <c r="N88" i="39" s="1"/>
  <c r="O89" i="39"/>
  <c r="J89" i="39"/>
  <c r="I90" i="39"/>
  <c r="V1788" i="39" l="1"/>
  <c r="T1788" i="39"/>
  <c r="U1788" i="39"/>
  <c r="S1788" i="39"/>
  <c r="K1788" i="39"/>
  <c r="O1789" i="39"/>
  <c r="J1789" i="39"/>
  <c r="I1790" i="39"/>
  <c r="L1787" i="39"/>
  <c r="M1787" i="39" s="1"/>
  <c r="N1787" i="39" s="1"/>
  <c r="I91" i="39"/>
  <c r="O90" i="39"/>
  <c r="J90" i="39"/>
  <c r="T89" i="39"/>
  <c r="K89" i="39"/>
  <c r="S89" i="39"/>
  <c r="Q91" i="39"/>
  <c r="R92" i="39"/>
  <c r="S1789" i="39" l="1"/>
  <c r="K1789" i="39"/>
  <c r="U1789" i="39"/>
  <c r="V1789" i="39"/>
  <c r="T1789" i="39"/>
  <c r="O1790" i="39"/>
  <c r="J1790" i="39"/>
  <c r="I1791" i="39"/>
  <c r="L1788" i="39"/>
  <c r="M1788" i="39" s="1"/>
  <c r="N1788" i="39" s="1"/>
  <c r="T90" i="39"/>
  <c r="S90" i="39"/>
  <c r="K90" i="39"/>
  <c r="R93" i="39"/>
  <c r="Q92" i="39"/>
  <c r="L89" i="39"/>
  <c r="M89" i="39" s="1"/>
  <c r="V89" i="39" s="1"/>
  <c r="I92" i="39"/>
  <c r="J91" i="39"/>
  <c r="K91" i="39" s="1"/>
  <c r="L91" i="39" s="1"/>
  <c r="M91" i="39" s="1"/>
  <c r="N91" i="39" s="1"/>
  <c r="T1790" i="39" l="1"/>
  <c r="V1790" i="39"/>
  <c r="S1790" i="39"/>
  <c r="K1790" i="39"/>
  <c r="U1790" i="39"/>
  <c r="L1789" i="39"/>
  <c r="M1789" i="39" s="1"/>
  <c r="N1789" i="39" s="1"/>
  <c r="O1791" i="39"/>
  <c r="J1791" i="39"/>
  <c r="I1792" i="39"/>
  <c r="J92" i="39"/>
  <c r="K92" i="39" s="1"/>
  <c r="L92" i="39" s="1"/>
  <c r="M92" i="39" s="1"/>
  <c r="N92" i="39" s="1"/>
  <c r="I93" i="39"/>
  <c r="R94" i="39"/>
  <c r="Q93" i="39"/>
  <c r="N89" i="39"/>
  <c r="U89" i="39" s="1"/>
  <c r="L90" i="39"/>
  <c r="M90" i="39" s="1"/>
  <c r="V90" i="39" s="1"/>
  <c r="V91" i="39" s="1"/>
  <c r="V92" i="39" s="1"/>
  <c r="S91" i="39"/>
  <c r="T91" i="39"/>
  <c r="T92" i="39" s="1"/>
  <c r="L1790" i="39" l="1"/>
  <c r="M1790" i="39" s="1"/>
  <c r="N1790" i="39" s="1"/>
  <c r="O1792" i="39"/>
  <c r="J1792" i="39"/>
  <c r="I1793" i="39"/>
  <c r="U1791" i="39"/>
  <c r="S1791" i="39"/>
  <c r="K1791" i="39"/>
  <c r="T1791" i="39"/>
  <c r="V1791" i="39"/>
  <c r="S92" i="39"/>
  <c r="N90" i="39"/>
  <c r="U90" i="39" s="1"/>
  <c r="U91" i="39" s="1"/>
  <c r="U92" i="39" s="1"/>
  <c r="U93" i="39" s="1"/>
  <c r="R95" i="39"/>
  <c r="Q94" i="39"/>
  <c r="I94" i="39"/>
  <c r="O93" i="39"/>
  <c r="O92" i="39" s="1"/>
  <c r="O91" i="39" s="1"/>
  <c r="P91" i="39" s="1"/>
  <c r="J93" i="39"/>
  <c r="K93" i="39" s="1"/>
  <c r="L93" i="39" s="1"/>
  <c r="M93" i="39" s="1"/>
  <c r="N93" i="39" s="1"/>
  <c r="L1791" i="39" l="1"/>
  <c r="M1791" i="39" s="1"/>
  <c r="N1791" i="39" s="1"/>
  <c r="T1792" i="39"/>
  <c r="S1792" i="39"/>
  <c r="K1792" i="39"/>
  <c r="O1793" i="39"/>
  <c r="J1793" i="39"/>
  <c r="I1794" i="39"/>
  <c r="S93" i="39"/>
  <c r="T93" i="39"/>
  <c r="V93" i="39"/>
  <c r="R96" i="39"/>
  <c r="Q95" i="39"/>
  <c r="J94" i="39"/>
  <c r="K94" i="39" s="1"/>
  <c r="L94" i="39" s="1"/>
  <c r="M94" i="39" s="1"/>
  <c r="N94" i="39" s="1"/>
  <c r="I95" i="39"/>
  <c r="O94" i="39"/>
  <c r="L1792" i="39" l="1"/>
  <c r="M1792" i="39" s="1"/>
  <c r="V1792" i="39" s="1"/>
  <c r="V1793" i="39" s="1"/>
  <c r="O1794" i="39"/>
  <c r="J1794" i="39"/>
  <c r="I1795" i="39"/>
  <c r="S1793" i="39"/>
  <c r="K1793" i="39"/>
  <c r="T1793" i="39"/>
  <c r="R97" i="39"/>
  <c r="Q96" i="39"/>
  <c r="S94" i="39"/>
  <c r="U94" i="39"/>
  <c r="U95" i="39" s="1"/>
  <c r="T94" i="39"/>
  <c r="J95" i="39"/>
  <c r="K95" i="39" s="1"/>
  <c r="L95" i="39" s="1"/>
  <c r="M95" i="39" s="1"/>
  <c r="N95" i="39" s="1"/>
  <c r="I96" i="39"/>
  <c r="O95" i="39"/>
  <c r="V94" i="39"/>
  <c r="T1794" i="39" l="1"/>
  <c r="V1794" i="39"/>
  <c r="S1794" i="39"/>
  <c r="K1794" i="39"/>
  <c r="L1793" i="39"/>
  <c r="M1793" i="39" s="1"/>
  <c r="N1793" i="39" s="1"/>
  <c r="O1795" i="39"/>
  <c r="J1795" i="39"/>
  <c r="I1796" i="39"/>
  <c r="N1792" i="39"/>
  <c r="U1792" i="39" s="1"/>
  <c r="U1793" i="39" s="1"/>
  <c r="U1794" i="39" s="1"/>
  <c r="O96" i="39"/>
  <c r="J96" i="39"/>
  <c r="K96" i="39" s="1"/>
  <c r="L96" i="39" s="1"/>
  <c r="M96" i="39" s="1"/>
  <c r="N96" i="39" s="1"/>
  <c r="I97" i="39"/>
  <c r="S95" i="39"/>
  <c r="S96" i="39" s="1"/>
  <c r="V95" i="39"/>
  <c r="V96" i="39" s="1"/>
  <c r="T95" i="39"/>
  <c r="T96" i="39" s="1"/>
  <c r="R98" i="39"/>
  <c r="Q97" i="39"/>
  <c r="O1796" i="39" l="1"/>
  <c r="J1796" i="39"/>
  <c r="I1797" i="39"/>
  <c r="L1794" i="39"/>
  <c r="M1794" i="39" s="1"/>
  <c r="N1794" i="39" s="1"/>
  <c r="U1795" i="39"/>
  <c r="S1795" i="39"/>
  <c r="K1795" i="39"/>
  <c r="T1795" i="39"/>
  <c r="V1795" i="39"/>
  <c r="R99" i="39"/>
  <c r="Q98" i="39"/>
  <c r="J97" i="39"/>
  <c r="K97" i="39" s="1"/>
  <c r="L97" i="39" s="1"/>
  <c r="M97" i="39" s="1"/>
  <c r="N97" i="39" s="1"/>
  <c r="O97" i="39"/>
  <c r="I98" i="39"/>
  <c r="U96" i="39"/>
  <c r="O1797" i="39" l="1"/>
  <c r="J1797" i="39"/>
  <c r="I1798" i="39"/>
  <c r="V1796" i="39"/>
  <c r="T1796" i="39"/>
  <c r="U1796" i="39"/>
  <c r="S1796" i="39"/>
  <c r="K1796" i="39"/>
  <c r="L1795" i="39"/>
  <c r="M1795" i="39" s="1"/>
  <c r="N1795" i="39" s="1"/>
  <c r="S97" i="39"/>
  <c r="V97" i="39"/>
  <c r="R100" i="39"/>
  <c r="Q99" i="39"/>
  <c r="O98" i="39"/>
  <c r="J98" i="39"/>
  <c r="K98" i="39" s="1"/>
  <c r="L98" i="39" s="1"/>
  <c r="M98" i="39" s="1"/>
  <c r="N98" i="39" s="1"/>
  <c r="I99" i="39"/>
  <c r="U97" i="39"/>
  <c r="T97" i="39"/>
  <c r="O1798" i="39" l="1"/>
  <c r="J1798" i="39"/>
  <c r="I1799" i="39"/>
  <c r="L1796" i="39"/>
  <c r="M1796" i="39" s="1"/>
  <c r="N1796" i="39" s="1"/>
  <c r="S1797" i="39"/>
  <c r="K1797" i="39"/>
  <c r="U1797" i="39"/>
  <c r="V1797" i="39"/>
  <c r="T1797" i="39"/>
  <c r="U98" i="39"/>
  <c r="J99" i="39"/>
  <c r="K99" i="39" s="1"/>
  <c r="L99" i="39" s="1"/>
  <c r="M99" i="39" s="1"/>
  <c r="N99" i="39" s="1"/>
  <c r="I100" i="39"/>
  <c r="Q100" i="39"/>
  <c r="R101" i="39"/>
  <c r="V98" i="39"/>
  <c r="V99" i="39" s="1"/>
  <c r="S98" i="39"/>
  <c r="L1797" i="39" l="1"/>
  <c r="M1797" i="39" s="1"/>
  <c r="N1797" i="39" s="1"/>
  <c r="O1799" i="39"/>
  <c r="J1799" i="39"/>
  <c r="I1800" i="39"/>
  <c r="T1798" i="39"/>
  <c r="K1798" i="39"/>
  <c r="S1798" i="39"/>
  <c r="J100" i="39"/>
  <c r="K100" i="39" s="1"/>
  <c r="L100" i="39" s="1"/>
  <c r="M100" i="39" s="1"/>
  <c r="N100" i="39" s="1"/>
  <c r="I101" i="39"/>
  <c r="O100" i="39" s="1"/>
  <c r="O99" i="39" s="1"/>
  <c r="P99" i="39" s="1"/>
  <c r="T98" i="39" s="1"/>
  <c r="T99" i="39" s="1"/>
  <c r="R102" i="39"/>
  <c r="Q101" i="39"/>
  <c r="S99" i="39"/>
  <c r="S100" i="39" s="1"/>
  <c r="U99" i="39"/>
  <c r="S1799" i="39" l="1"/>
  <c r="K1799" i="39"/>
  <c r="T1799" i="39"/>
  <c r="L1798" i="39"/>
  <c r="M1798" i="39" s="1"/>
  <c r="V1798" i="39" s="1"/>
  <c r="O1800" i="39"/>
  <c r="J1800" i="39"/>
  <c r="I1801" i="39"/>
  <c r="U100" i="39"/>
  <c r="Q102" i="39"/>
  <c r="R103" i="39"/>
  <c r="V100" i="39"/>
  <c r="J101" i="39"/>
  <c r="K101" i="39" s="1"/>
  <c r="L101" i="39" s="1"/>
  <c r="M101" i="39" s="1"/>
  <c r="N101" i="39" s="1"/>
  <c r="O101" i="39"/>
  <c r="I102" i="39"/>
  <c r="T100" i="39"/>
  <c r="N1798" i="39" l="1"/>
  <c r="U1798" i="39" s="1"/>
  <c r="L1799" i="39"/>
  <c r="M1799" i="39" s="1"/>
  <c r="V1799" i="39" s="1"/>
  <c r="V1800" i="39" s="1"/>
  <c r="O1801" i="39"/>
  <c r="J1801" i="39"/>
  <c r="I1802" i="39"/>
  <c r="T1800" i="39"/>
  <c r="S1800" i="39"/>
  <c r="K1800" i="39"/>
  <c r="V101" i="39"/>
  <c r="O102" i="39"/>
  <c r="I103" i="39"/>
  <c r="J102" i="39"/>
  <c r="K102" i="39" s="1"/>
  <c r="L102" i="39" s="1"/>
  <c r="M102" i="39" s="1"/>
  <c r="N102" i="39" s="1"/>
  <c r="R104" i="39"/>
  <c r="Q103" i="39"/>
  <c r="T101" i="39"/>
  <c r="U101" i="39"/>
  <c r="S101" i="39"/>
  <c r="L1800" i="39" l="1"/>
  <c r="M1800" i="39" s="1"/>
  <c r="N1800" i="39" s="1"/>
  <c r="O1802" i="39"/>
  <c r="J1802" i="39"/>
  <c r="I1803" i="39"/>
  <c r="N1799" i="39"/>
  <c r="U1799" i="39" s="1"/>
  <c r="U1800" i="39" s="1"/>
  <c r="U1801" i="39" s="1"/>
  <c r="S1801" i="39"/>
  <c r="K1801" i="39"/>
  <c r="T1801" i="39"/>
  <c r="V1801" i="39"/>
  <c r="U102" i="39"/>
  <c r="T102" i="39"/>
  <c r="O103" i="39"/>
  <c r="J103" i="39"/>
  <c r="K103" i="39" s="1"/>
  <c r="L103" i="39" s="1"/>
  <c r="M103" i="39" s="1"/>
  <c r="N103" i="39" s="1"/>
  <c r="I104" i="39"/>
  <c r="S102" i="39"/>
  <c r="Q104" i="39"/>
  <c r="R105" i="39"/>
  <c r="V102" i="39"/>
  <c r="T1802" i="39" l="1"/>
  <c r="V1802" i="39"/>
  <c r="U1802" i="39"/>
  <c r="S1802" i="39"/>
  <c r="K1802" i="39"/>
  <c r="L1801" i="39"/>
  <c r="M1801" i="39" s="1"/>
  <c r="N1801" i="39" s="1"/>
  <c r="O1803" i="39"/>
  <c r="J1803" i="39"/>
  <c r="I1804" i="39"/>
  <c r="T103" i="39"/>
  <c r="S103" i="39"/>
  <c r="V103" i="39"/>
  <c r="U103" i="39"/>
  <c r="O104" i="39"/>
  <c r="J104" i="39"/>
  <c r="U104" i="39" s="1"/>
  <c r="I105" i="39"/>
  <c r="R106" i="39"/>
  <c r="Q105" i="39"/>
  <c r="O1804" i="39" l="1"/>
  <c r="J1804" i="39"/>
  <c r="I1805" i="39"/>
  <c r="U1803" i="39"/>
  <c r="S1803" i="39"/>
  <c r="K1803" i="39"/>
  <c r="V1803" i="39"/>
  <c r="T1803" i="39"/>
  <c r="L1802" i="39"/>
  <c r="M1802" i="39" s="1"/>
  <c r="N1802" i="39" s="1"/>
  <c r="V104" i="39"/>
  <c r="Q106" i="39"/>
  <c r="R107" i="39"/>
  <c r="I106" i="39"/>
  <c r="O105" i="39"/>
  <c r="J105" i="39"/>
  <c r="K104" i="39"/>
  <c r="L104" i="39" s="1"/>
  <c r="M104" i="39" s="1"/>
  <c r="N104" i="39" s="1"/>
  <c r="S104" i="39"/>
  <c r="T104" i="39"/>
  <c r="O1805" i="39" l="1"/>
  <c r="J1805" i="39"/>
  <c r="I1806" i="39"/>
  <c r="L1803" i="39"/>
  <c r="M1803" i="39" s="1"/>
  <c r="N1803" i="39" s="1"/>
  <c r="V1804" i="39"/>
  <c r="T1804" i="39"/>
  <c r="S1804" i="39"/>
  <c r="K1804" i="39"/>
  <c r="U1804" i="39"/>
  <c r="I107" i="39"/>
  <c r="J106" i="39"/>
  <c r="K106" i="39" s="1"/>
  <c r="L106" i="39" s="1"/>
  <c r="M106" i="39" s="1"/>
  <c r="N106" i="39" s="1"/>
  <c r="Q107" i="39"/>
  <c r="R108" i="39"/>
  <c r="K105" i="39"/>
  <c r="T105" i="39"/>
  <c r="T106" i="39" s="1"/>
  <c r="S105" i="39"/>
  <c r="S106" i="39" s="1"/>
  <c r="O1806" i="39" l="1"/>
  <c r="J1806" i="39"/>
  <c r="I1807" i="39"/>
  <c r="S1805" i="39"/>
  <c r="K1805" i="39"/>
  <c r="U1805" i="39"/>
  <c r="T1805" i="39"/>
  <c r="V1805" i="39"/>
  <c r="L1804" i="39"/>
  <c r="M1804" i="39" s="1"/>
  <c r="N1804" i="39" s="1"/>
  <c r="Q108" i="39"/>
  <c r="R109" i="39"/>
  <c r="L105" i="39"/>
  <c r="M105" i="39" s="1"/>
  <c r="V105" i="39" s="1"/>
  <c r="V106" i="39" s="1"/>
  <c r="V107" i="39" s="1"/>
  <c r="J107" i="39"/>
  <c r="K107" i="39" s="1"/>
  <c r="L107" i="39" s="1"/>
  <c r="M107" i="39" s="1"/>
  <c r="N107" i="39" s="1"/>
  <c r="I108" i="39"/>
  <c r="O1807" i="39" l="1"/>
  <c r="J1807" i="39"/>
  <c r="I1808" i="39"/>
  <c r="T1806" i="39"/>
  <c r="V1806" i="39"/>
  <c r="U1806" i="39"/>
  <c r="S1806" i="39"/>
  <c r="K1806" i="39"/>
  <c r="L1805" i="39"/>
  <c r="M1805" i="39" s="1"/>
  <c r="N1805" i="39" s="1"/>
  <c r="T107" i="39"/>
  <c r="I109" i="39"/>
  <c r="J108" i="39"/>
  <c r="K108" i="39" s="1"/>
  <c r="O108" i="39"/>
  <c r="O107" i="39" s="1"/>
  <c r="O106" i="39" s="1"/>
  <c r="P106" i="39" s="1"/>
  <c r="S107" i="39"/>
  <c r="R110" i="39"/>
  <c r="Q109" i="39"/>
  <c r="N105" i="39"/>
  <c r="U105" i="39" s="1"/>
  <c r="U106" i="39" s="1"/>
  <c r="U107" i="39" s="1"/>
  <c r="U108" i="39" s="1"/>
  <c r="L1806" i="39" l="1"/>
  <c r="M1806" i="39" s="1"/>
  <c r="N1806" i="39" s="1"/>
  <c r="O1808" i="39"/>
  <c r="J1808" i="39"/>
  <c r="I1809" i="39"/>
  <c r="U1807" i="39"/>
  <c r="S1807" i="39"/>
  <c r="K1807" i="39"/>
  <c r="V1807" i="39"/>
  <c r="T1807" i="39"/>
  <c r="S108" i="39"/>
  <c r="L108" i="39"/>
  <c r="M108" i="39" s="1"/>
  <c r="N108" i="39" s="1"/>
  <c r="R111" i="39"/>
  <c r="Q110" i="39"/>
  <c r="I110" i="39"/>
  <c r="J109" i="39"/>
  <c r="K109" i="39" s="1"/>
  <c r="L109" i="39" s="1"/>
  <c r="M109" i="39" s="1"/>
  <c r="N109" i="39" s="1"/>
  <c r="U109" i="39" s="1"/>
  <c r="O109" i="39"/>
  <c r="S109" i="39"/>
  <c r="T108" i="39"/>
  <c r="V108" i="39"/>
  <c r="V1808" i="39" l="1"/>
  <c r="T1808" i="39"/>
  <c r="S1808" i="39"/>
  <c r="K1808" i="39"/>
  <c r="U1808" i="39"/>
  <c r="L1807" i="39"/>
  <c r="M1807" i="39" s="1"/>
  <c r="N1807" i="39" s="1"/>
  <c r="O1809" i="39"/>
  <c r="J1809" i="39"/>
  <c r="I1810" i="39"/>
  <c r="V109" i="39"/>
  <c r="T109" i="39"/>
  <c r="Q111" i="39"/>
  <c r="R112" i="39"/>
  <c r="I111" i="39"/>
  <c r="O110" i="39"/>
  <c r="J110" i="39"/>
  <c r="K110" i="39" s="1"/>
  <c r="L110" i="39" s="1"/>
  <c r="M110" i="39" s="1"/>
  <c r="N110" i="39" s="1"/>
  <c r="L1808" i="39" l="1"/>
  <c r="M1808" i="39" s="1"/>
  <c r="N1808" i="39" s="1"/>
  <c r="O1810" i="39"/>
  <c r="J1810" i="39"/>
  <c r="I1811" i="39"/>
  <c r="S1809" i="39"/>
  <c r="K1809" i="39"/>
  <c r="U1809" i="39"/>
  <c r="T1809" i="39"/>
  <c r="V1809" i="39"/>
  <c r="R113" i="39"/>
  <c r="Q112" i="39"/>
  <c r="I112" i="39"/>
  <c r="J111" i="39"/>
  <c r="K111" i="39" s="1"/>
  <c r="L111" i="39" s="1"/>
  <c r="M111" i="39" s="1"/>
  <c r="N111" i="39" s="1"/>
  <c r="O111" i="39"/>
  <c r="T110" i="39"/>
  <c r="V110" i="39"/>
  <c r="U110" i="39"/>
  <c r="S110" i="39"/>
  <c r="T1810" i="39" l="1"/>
  <c r="S1810" i="39"/>
  <c r="K1810" i="39"/>
  <c r="L1809" i="39"/>
  <c r="M1809" i="39" s="1"/>
  <c r="N1809" i="39" s="1"/>
  <c r="O1811" i="39"/>
  <c r="J1811" i="39"/>
  <c r="I1812" i="39"/>
  <c r="U111" i="39"/>
  <c r="V111" i="39"/>
  <c r="T111" i="39"/>
  <c r="S111" i="39"/>
  <c r="J112" i="39"/>
  <c r="K112" i="39" s="1"/>
  <c r="I113" i="39"/>
  <c r="O112" i="39"/>
  <c r="Q113" i="39"/>
  <c r="R114" i="39"/>
  <c r="O1812" i="39" l="1"/>
  <c r="J1812" i="39"/>
  <c r="I1813" i="39"/>
  <c r="S1811" i="39"/>
  <c r="K1811" i="39"/>
  <c r="T1811" i="39"/>
  <c r="L1810" i="39"/>
  <c r="M1810" i="39" s="1"/>
  <c r="V1810" i="39" s="1"/>
  <c r="V1811" i="39" s="1"/>
  <c r="R115" i="39"/>
  <c r="Q114" i="39"/>
  <c r="O113" i="39"/>
  <c r="J113" i="39"/>
  <c r="K113" i="39" s="1"/>
  <c r="I114" i="39"/>
  <c r="S112" i="39"/>
  <c r="L112" i="39"/>
  <c r="M112" i="39" s="1"/>
  <c r="N112" i="39" s="1"/>
  <c r="T112" i="39"/>
  <c r="V112" i="39"/>
  <c r="U112" i="39"/>
  <c r="N1810" i="39" l="1"/>
  <c r="U1810" i="39" s="1"/>
  <c r="U1811" i="39" s="1"/>
  <c r="U1812" i="39" s="1"/>
  <c r="O1813" i="39"/>
  <c r="J1813" i="39"/>
  <c r="I1814" i="39"/>
  <c r="L1811" i="39"/>
  <c r="M1811" i="39" s="1"/>
  <c r="N1811" i="39" s="1"/>
  <c r="V1812" i="39"/>
  <c r="T1812" i="39"/>
  <c r="S1812" i="39"/>
  <c r="K1812" i="39"/>
  <c r="S113" i="39"/>
  <c r="L113" i="39"/>
  <c r="M113" i="39" s="1"/>
  <c r="N113" i="39" s="1"/>
  <c r="U113" i="39" s="1"/>
  <c r="I115" i="39"/>
  <c r="J114" i="39"/>
  <c r="K114" i="39" s="1"/>
  <c r="L114" i="39" s="1"/>
  <c r="M114" i="39" s="1"/>
  <c r="N114" i="39" s="1"/>
  <c r="R116" i="39"/>
  <c r="Q115" i="39"/>
  <c r="O1814" i="39" l="1"/>
  <c r="J1814" i="39"/>
  <c r="I1815" i="39"/>
  <c r="S1813" i="39"/>
  <c r="K1813" i="39"/>
  <c r="U1813" i="39"/>
  <c r="T1813" i="39"/>
  <c r="V1813" i="39"/>
  <c r="L1812" i="39"/>
  <c r="M1812" i="39" s="1"/>
  <c r="N1812" i="39" s="1"/>
  <c r="V113" i="39"/>
  <c r="S114" i="39"/>
  <c r="R117" i="39"/>
  <c r="Q116" i="39"/>
  <c r="J115" i="39"/>
  <c r="K115" i="39" s="1"/>
  <c r="L115" i="39" s="1"/>
  <c r="M115" i="39" s="1"/>
  <c r="N115" i="39" s="1"/>
  <c r="I116" i="39"/>
  <c r="S115" i="39"/>
  <c r="U114" i="39"/>
  <c r="U115" i="39" s="1"/>
  <c r="V114" i="39"/>
  <c r="V115" i="39" s="1"/>
  <c r="O1815" i="39" l="1"/>
  <c r="J1815" i="39"/>
  <c r="I1816" i="39"/>
  <c r="T1814" i="39"/>
  <c r="V1814" i="39"/>
  <c r="U1814" i="39"/>
  <c r="S1814" i="39"/>
  <c r="K1814" i="39"/>
  <c r="L1813" i="39"/>
  <c r="M1813" i="39" s="1"/>
  <c r="N1813" i="39" s="1"/>
  <c r="I117" i="39"/>
  <c r="O116" i="39" s="1"/>
  <c r="O115" i="39" s="1"/>
  <c r="O114" i="39" s="1"/>
  <c r="P114" i="39" s="1"/>
  <c r="T113" i="39" s="1"/>
  <c r="T114" i="39" s="1"/>
  <c r="T115" i="39" s="1"/>
  <c r="J116" i="39"/>
  <c r="K116" i="39" s="1"/>
  <c r="L116" i="39" s="1"/>
  <c r="M116" i="39" s="1"/>
  <c r="N116" i="39" s="1"/>
  <c r="R118" i="39"/>
  <c r="Q117" i="39"/>
  <c r="L1814" i="39" l="1"/>
  <c r="M1814" i="39" s="1"/>
  <c r="N1814" i="39" s="1"/>
  <c r="O1816" i="39"/>
  <c r="J1816" i="39"/>
  <c r="I1817" i="39"/>
  <c r="U1815" i="39"/>
  <c r="S1815" i="39"/>
  <c r="K1815" i="39"/>
  <c r="V1815" i="39"/>
  <c r="T1815" i="39"/>
  <c r="Q118" i="39"/>
  <c r="R119" i="39"/>
  <c r="V116" i="39"/>
  <c r="S116" i="39"/>
  <c r="I118" i="39"/>
  <c r="O117" i="39"/>
  <c r="J117" i="39"/>
  <c r="K117" i="39" s="1"/>
  <c r="L117" i="39" s="1"/>
  <c r="M117" i="39" s="1"/>
  <c r="N117" i="39" s="1"/>
  <c r="U116" i="39"/>
  <c r="T116" i="39"/>
  <c r="T117" i="39" s="1"/>
  <c r="V1816" i="39" l="1"/>
  <c r="T1816" i="39"/>
  <c r="S1816" i="39"/>
  <c r="K1816" i="39"/>
  <c r="U1816" i="39"/>
  <c r="L1815" i="39"/>
  <c r="M1815" i="39" s="1"/>
  <c r="N1815" i="39" s="1"/>
  <c r="O1817" i="39"/>
  <c r="J1817" i="39"/>
  <c r="I1818" i="39"/>
  <c r="I119" i="39"/>
  <c r="O118" i="39"/>
  <c r="J118" i="39"/>
  <c r="K118" i="39" s="1"/>
  <c r="L118" i="39" s="1"/>
  <c r="M118" i="39" s="1"/>
  <c r="N118" i="39" s="1"/>
  <c r="U117" i="39"/>
  <c r="S117" i="39"/>
  <c r="V117" i="39"/>
  <c r="R120" i="39"/>
  <c r="Q119" i="39"/>
  <c r="O1818" i="39" l="1"/>
  <c r="J1818" i="39"/>
  <c r="I1819" i="39"/>
  <c r="L1816" i="39"/>
  <c r="M1816" i="39" s="1"/>
  <c r="N1816" i="39" s="1"/>
  <c r="S1817" i="39"/>
  <c r="K1817" i="39"/>
  <c r="U1817" i="39"/>
  <c r="T1817" i="39"/>
  <c r="V1817" i="39"/>
  <c r="V118" i="39"/>
  <c r="R121" i="39"/>
  <c r="Q120" i="39"/>
  <c r="S118" i="39"/>
  <c r="I120" i="39"/>
  <c r="O119" i="39"/>
  <c r="J119" i="39"/>
  <c r="U118" i="39"/>
  <c r="T118" i="39"/>
  <c r="L1817" i="39" l="1"/>
  <c r="M1817" i="39" s="1"/>
  <c r="N1817" i="39" s="1"/>
  <c r="O1819" i="39"/>
  <c r="J1819" i="39"/>
  <c r="I1820" i="39"/>
  <c r="T1818" i="39"/>
  <c r="V1818" i="39"/>
  <c r="U1818" i="39"/>
  <c r="S1818" i="39"/>
  <c r="K1818" i="39"/>
  <c r="J120" i="39"/>
  <c r="K120" i="39" s="1"/>
  <c r="L120" i="39" s="1"/>
  <c r="M120" i="39" s="1"/>
  <c r="N120" i="39" s="1"/>
  <c r="I121" i="39"/>
  <c r="T119" i="39"/>
  <c r="T120" i="39" s="1"/>
  <c r="K119" i="39"/>
  <c r="S119" i="39"/>
  <c r="S120" i="39" s="1"/>
  <c r="Q121" i="39"/>
  <c r="R122" i="39"/>
  <c r="U1819" i="39" l="1"/>
  <c r="S1819" i="39"/>
  <c r="K1819" i="39"/>
  <c r="V1819" i="39"/>
  <c r="T1819" i="39"/>
  <c r="L1818" i="39"/>
  <c r="M1818" i="39" s="1"/>
  <c r="N1818" i="39" s="1"/>
  <c r="O1820" i="39"/>
  <c r="J1820" i="39"/>
  <c r="I1821" i="39"/>
  <c r="L119" i="39"/>
  <c r="M119" i="39" s="1"/>
  <c r="V119" i="39" s="1"/>
  <c r="V120" i="39" s="1"/>
  <c r="R123" i="39"/>
  <c r="Q122" i="39"/>
  <c r="I122" i="39"/>
  <c r="J121" i="39"/>
  <c r="K121" i="39" s="1"/>
  <c r="L121" i="39" s="1"/>
  <c r="M121" i="39" s="1"/>
  <c r="N121" i="39" s="1"/>
  <c r="L1819" i="39" l="1"/>
  <c r="M1819" i="39" s="1"/>
  <c r="N1819" i="39" s="1"/>
  <c r="O1821" i="39"/>
  <c r="J1821" i="39"/>
  <c r="I1822" i="39"/>
  <c r="V1820" i="39"/>
  <c r="T1820" i="39"/>
  <c r="S1820" i="39"/>
  <c r="K1820" i="39"/>
  <c r="U1820" i="39"/>
  <c r="V121" i="39"/>
  <c r="T121" i="39"/>
  <c r="R124" i="39"/>
  <c r="Q123" i="39"/>
  <c r="I123" i="39"/>
  <c r="O122" i="39"/>
  <c r="O121" i="39" s="1"/>
  <c r="O120" i="39" s="1"/>
  <c r="P120" i="39" s="1"/>
  <c r="J122" i="39"/>
  <c r="K122" i="39" s="1"/>
  <c r="L122" i="39" s="1"/>
  <c r="M122" i="39" s="1"/>
  <c r="N122" i="39" s="1"/>
  <c r="S121" i="39"/>
  <c r="N119" i="39"/>
  <c r="U119" i="39" s="1"/>
  <c r="U120" i="39" s="1"/>
  <c r="U121" i="39" s="1"/>
  <c r="U122" i="39" s="1"/>
  <c r="S1821" i="39" l="1"/>
  <c r="K1821" i="39"/>
  <c r="U1821" i="39"/>
  <c r="T1821" i="39"/>
  <c r="V1821" i="39"/>
  <c r="L1820" i="39"/>
  <c r="M1820" i="39" s="1"/>
  <c r="N1820" i="39" s="1"/>
  <c r="O1822" i="39"/>
  <c r="J1822" i="39"/>
  <c r="I1823" i="39"/>
  <c r="J123" i="39"/>
  <c r="K123" i="39" s="1"/>
  <c r="L123" i="39" s="1"/>
  <c r="M123" i="39" s="1"/>
  <c r="N123" i="39" s="1"/>
  <c r="O123" i="39"/>
  <c r="I124" i="39"/>
  <c r="V122" i="39"/>
  <c r="V123" i="39" s="1"/>
  <c r="S122" i="39"/>
  <c r="S123" i="39" s="1"/>
  <c r="R125" i="39"/>
  <c r="Q124" i="39"/>
  <c r="T122" i="39"/>
  <c r="T123" i="39" s="1"/>
  <c r="L1821" i="39" l="1"/>
  <c r="M1821" i="39" s="1"/>
  <c r="N1821" i="39" s="1"/>
  <c r="O1823" i="39"/>
  <c r="J1823" i="39"/>
  <c r="I1824" i="39"/>
  <c r="T1822" i="39"/>
  <c r="S1822" i="39"/>
  <c r="K1822" i="39"/>
  <c r="O124" i="39"/>
  <c r="J124" i="39"/>
  <c r="K124" i="39" s="1"/>
  <c r="L124" i="39" s="1"/>
  <c r="M124" i="39" s="1"/>
  <c r="N124" i="39" s="1"/>
  <c r="I125" i="39"/>
  <c r="Q125" i="39"/>
  <c r="R126" i="39"/>
  <c r="V124" i="39"/>
  <c r="U123" i="39"/>
  <c r="L1822" i="39" l="1"/>
  <c r="M1822" i="39" s="1"/>
  <c r="V1822" i="39" s="1"/>
  <c r="V1823" i="39" s="1"/>
  <c r="S1823" i="39"/>
  <c r="K1823" i="39"/>
  <c r="T1823" i="39"/>
  <c r="O1824" i="39"/>
  <c r="J1824" i="39"/>
  <c r="I1825" i="39"/>
  <c r="U124" i="39"/>
  <c r="T124" i="39"/>
  <c r="S124" i="39"/>
  <c r="R127" i="39"/>
  <c r="Q126" i="39"/>
  <c r="I126" i="39"/>
  <c r="J125" i="39"/>
  <c r="K125" i="39" s="1"/>
  <c r="L125" i="39" s="1"/>
  <c r="M125" i="39" s="1"/>
  <c r="N125" i="39" s="1"/>
  <c r="O125" i="39"/>
  <c r="V1824" i="39" l="1"/>
  <c r="T1824" i="39"/>
  <c r="S1824" i="39"/>
  <c r="K1824" i="39"/>
  <c r="L1823" i="39"/>
  <c r="M1823" i="39" s="1"/>
  <c r="N1823" i="39" s="1"/>
  <c r="O1825" i="39"/>
  <c r="J1825" i="39"/>
  <c r="I1826" i="39"/>
  <c r="N1822" i="39"/>
  <c r="U1822" i="39" s="1"/>
  <c r="U1823" i="39" s="1"/>
  <c r="U1824" i="39" s="1"/>
  <c r="U125" i="39"/>
  <c r="V125" i="39"/>
  <c r="T125" i="39"/>
  <c r="S125" i="39"/>
  <c r="J126" i="39"/>
  <c r="K126" i="39" s="1"/>
  <c r="L126" i="39" s="1"/>
  <c r="M126" i="39" s="1"/>
  <c r="N126" i="39" s="1"/>
  <c r="I127" i="39"/>
  <c r="O126" i="39"/>
  <c r="R128" i="39"/>
  <c r="Q127" i="39"/>
  <c r="O1826" i="39" l="1"/>
  <c r="J1826" i="39"/>
  <c r="I1827" i="39"/>
  <c r="L1824" i="39"/>
  <c r="M1824" i="39" s="1"/>
  <c r="N1824" i="39" s="1"/>
  <c r="S1825" i="39"/>
  <c r="K1825" i="39"/>
  <c r="U1825" i="39"/>
  <c r="T1825" i="39"/>
  <c r="V1825" i="39"/>
  <c r="Q128" i="39"/>
  <c r="R129" i="39"/>
  <c r="S126" i="39"/>
  <c r="T126" i="39"/>
  <c r="J127" i="39"/>
  <c r="K127" i="39" s="1"/>
  <c r="L127" i="39" s="1"/>
  <c r="M127" i="39" s="1"/>
  <c r="N127" i="39" s="1"/>
  <c r="I128" i="39"/>
  <c r="O127" i="39"/>
  <c r="V126" i="39"/>
  <c r="U126" i="39"/>
  <c r="L1825" i="39" l="1"/>
  <c r="M1825" i="39" s="1"/>
  <c r="N1825" i="39" s="1"/>
  <c r="O1827" i="39"/>
  <c r="J1827" i="39"/>
  <c r="I1828" i="39"/>
  <c r="T1826" i="39"/>
  <c r="V1826" i="39"/>
  <c r="U1826" i="39"/>
  <c r="S1826" i="39"/>
  <c r="K1826" i="39"/>
  <c r="U127" i="39"/>
  <c r="S127" i="39"/>
  <c r="V127" i="39"/>
  <c r="J128" i="39"/>
  <c r="K128" i="39" s="1"/>
  <c r="L128" i="39" s="1"/>
  <c r="M128" i="39" s="1"/>
  <c r="N128" i="39" s="1"/>
  <c r="I129" i="39"/>
  <c r="Q129" i="39"/>
  <c r="R130" i="39"/>
  <c r="U1827" i="39" l="1"/>
  <c r="S1827" i="39"/>
  <c r="K1827" i="39"/>
  <c r="V1827" i="39"/>
  <c r="T1827" i="39"/>
  <c r="L1826" i="39"/>
  <c r="M1826" i="39" s="1"/>
  <c r="N1826" i="39" s="1"/>
  <c r="O1828" i="39"/>
  <c r="J1828" i="39"/>
  <c r="I1829" i="39"/>
  <c r="V128" i="39"/>
  <c r="S128" i="39"/>
  <c r="R131" i="39"/>
  <c r="Q130" i="39"/>
  <c r="J129" i="39"/>
  <c r="I130" i="39"/>
  <c r="U128" i="39"/>
  <c r="L1827" i="39" l="1"/>
  <c r="M1827" i="39" s="1"/>
  <c r="N1827" i="39" s="1"/>
  <c r="O1829" i="39"/>
  <c r="J1829" i="39"/>
  <c r="I1830" i="39"/>
  <c r="V1828" i="39"/>
  <c r="T1828" i="39"/>
  <c r="S1828" i="39"/>
  <c r="K1828" i="39"/>
  <c r="U1828" i="39"/>
  <c r="R132" i="39"/>
  <c r="Q131" i="39"/>
  <c r="I131" i="39"/>
  <c r="O130" i="39" s="1"/>
  <c r="O129" i="39" s="1"/>
  <c r="O128" i="39" s="1"/>
  <c r="P128" i="39" s="1"/>
  <c r="T127" i="39" s="1"/>
  <c r="T128" i="39" s="1"/>
  <c r="T129" i="39" s="1"/>
  <c r="J130" i="39"/>
  <c r="K129" i="39"/>
  <c r="S129" i="39"/>
  <c r="S1829" i="39" l="1"/>
  <c r="K1829" i="39"/>
  <c r="U1829" i="39"/>
  <c r="T1829" i="39"/>
  <c r="V1829" i="39"/>
  <c r="L1828" i="39"/>
  <c r="M1828" i="39" s="1"/>
  <c r="N1828" i="39" s="1"/>
  <c r="O1830" i="39"/>
  <c r="J1830" i="39"/>
  <c r="I1831" i="39"/>
  <c r="L129" i="39"/>
  <c r="M129" i="39" s="1"/>
  <c r="V129" i="39" s="1"/>
  <c r="S130" i="39"/>
  <c r="T130" i="39"/>
  <c r="K130" i="39"/>
  <c r="I132" i="39"/>
  <c r="J131" i="39"/>
  <c r="K131" i="39" s="1"/>
  <c r="L131" i="39" s="1"/>
  <c r="M131" i="39" s="1"/>
  <c r="N131" i="39" s="1"/>
  <c r="R133" i="39"/>
  <c r="Q132" i="39"/>
  <c r="L1829" i="39" l="1"/>
  <c r="M1829" i="39" s="1"/>
  <c r="N1829" i="39" s="1"/>
  <c r="O1831" i="39"/>
  <c r="J1831" i="39"/>
  <c r="I1832" i="39"/>
  <c r="T1830" i="39"/>
  <c r="V1830" i="39"/>
  <c r="U1830" i="39"/>
  <c r="S1830" i="39"/>
  <c r="K1830" i="39"/>
  <c r="R134" i="39"/>
  <c r="Q133" i="39"/>
  <c r="T131" i="39"/>
  <c r="S131" i="39"/>
  <c r="L130" i="39"/>
  <c r="M130" i="39" s="1"/>
  <c r="V130" i="39" s="1"/>
  <c r="V131" i="39" s="1"/>
  <c r="J132" i="39"/>
  <c r="K132" i="39" s="1"/>
  <c r="L132" i="39" s="1"/>
  <c r="M132" i="39" s="1"/>
  <c r="N132" i="39" s="1"/>
  <c r="I133" i="39"/>
  <c r="N129" i="39"/>
  <c r="U129" i="39" s="1"/>
  <c r="S1831" i="39" l="1"/>
  <c r="K1831" i="39"/>
  <c r="T1831" i="39"/>
  <c r="L1830" i="39"/>
  <c r="M1830" i="39" s="1"/>
  <c r="N1830" i="39" s="1"/>
  <c r="O1832" i="39"/>
  <c r="J1832" i="39"/>
  <c r="I1833" i="39"/>
  <c r="V132" i="39"/>
  <c r="I134" i="39"/>
  <c r="O133" i="39"/>
  <c r="O132" i="39" s="1"/>
  <c r="O131" i="39" s="1"/>
  <c r="P131" i="39" s="1"/>
  <c r="J133" i="39"/>
  <c r="K133" i="39" s="1"/>
  <c r="L133" i="39" s="1"/>
  <c r="M133" i="39" s="1"/>
  <c r="N133" i="39" s="1"/>
  <c r="S132" i="39"/>
  <c r="T132" i="39"/>
  <c r="N130" i="39"/>
  <c r="U130" i="39" s="1"/>
  <c r="U131" i="39" s="1"/>
  <c r="U132" i="39" s="1"/>
  <c r="U133" i="39" s="1"/>
  <c r="V133" i="39"/>
  <c r="R135" i="39"/>
  <c r="Q134" i="39"/>
  <c r="L1831" i="39" l="1"/>
  <c r="M1831" i="39" s="1"/>
  <c r="V1831" i="39" s="1"/>
  <c r="V1832" i="39" s="1"/>
  <c r="O1833" i="39"/>
  <c r="J1833" i="39"/>
  <c r="I1834" i="39"/>
  <c r="T1832" i="39"/>
  <c r="S1832" i="39"/>
  <c r="K1832" i="39"/>
  <c r="T133" i="39"/>
  <c r="S133" i="39"/>
  <c r="R136" i="39"/>
  <c r="Q135" i="39"/>
  <c r="O134" i="39"/>
  <c r="I135" i="39"/>
  <c r="J134" i="39"/>
  <c r="K134" i="39" s="1"/>
  <c r="S1833" i="39" l="1"/>
  <c r="K1833" i="39"/>
  <c r="T1833" i="39"/>
  <c r="V1833" i="39"/>
  <c r="L1832" i="39"/>
  <c r="M1832" i="39" s="1"/>
  <c r="N1832" i="39" s="1"/>
  <c r="O1834" i="39"/>
  <c r="J1834" i="39"/>
  <c r="I1835" i="39"/>
  <c r="N1831" i="39"/>
  <c r="U1831" i="39" s="1"/>
  <c r="U1832" i="39" s="1"/>
  <c r="U1833" i="39" s="1"/>
  <c r="I136" i="39"/>
  <c r="J135" i="39"/>
  <c r="O135" i="39"/>
  <c r="S134" i="39"/>
  <c r="T134" i="39"/>
  <c r="R137" i="39"/>
  <c r="Q136" i="39"/>
  <c r="L134" i="39"/>
  <c r="M134" i="39" s="1"/>
  <c r="N134" i="39" s="1"/>
  <c r="U134" i="39"/>
  <c r="V134" i="39"/>
  <c r="O1835" i="39" l="1"/>
  <c r="J1835" i="39"/>
  <c r="I1836" i="39"/>
  <c r="L1833" i="39"/>
  <c r="M1833" i="39" s="1"/>
  <c r="N1833" i="39" s="1"/>
  <c r="T1834" i="39"/>
  <c r="V1834" i="39"/>
  <c r="U1834" i="39"/>
  <c r="S1834" i="39"/>
  <c r="K1834" i="39"/>
  <c r="R138" i="39"/>
  <c r="Q137" i="39"/>
  <c r="T135" i="39"/>
  <c r="S135" i="39"/>
  <c r="K135" i="39"/>
  <c r="I137" i="39"/>
  <c r="J136" i="39"/>
  <c r="K136" i="39" s="1"/>
  <c r="L136" i="39" s="1"/>
  <c r="M136" i="39" s="1"/>
  <c r="N136" i="39" s="1"/>
  <c r="O1836" i="39" l="1"/>
  <c r="J1836" i="39"/>
  <c r="I1837" i="39"/>
  <c r="L1834" i="39"/>
  <c r="M1834" i="39" s="1"/>
  <c r="N1834" i="39" s="1"/>
  <c r="U1835" i="39"/>
  <c r="S1835" i="39"/>
  <c r="K1835" i="39"/>
  <c r="V1835" i="39"/>
  <c r="T1835" i="39"/>
  <c r="S136" i="39"/>
  <c r="T136" i="39"/>
  <c r="I138" i="39"/>
  <c r="J137" i="39"/>
  <c r="K137" i="39" s="1"/>
  <c r="L137" i="39" s="1"/>
  <c r="M137" i="39" s="1"/>
  <c r="N137" i="39" s="1"/>
  <c r="L135" i="39"/>
  <c r="M135" i="39" s="1"/>
  <c r="V135" i="39" s="1"/>
  <c r="V136" i="39" s="1"/>
  <c r="R139" i="39"/>
  <c r="Q138" i="39"/>
  <c r="L1835" i="39" l="1"/>
  <c r="M1835" i="39" s="1"/>
  <c r="N1835" i="39" s="1"/>
  <c r="O1837" i="39"/>
  <c r="J1837" i="39"/>
  <c r="I1838" i="39"/>
  <c r="V1836" i="39"/>
  <c r="T1836" i="39"/>
  <c r="S1836" i="39"/>
  <c r="K1836" i="39"/>
  <c r="U1836" i="39"/>
  <c r="V137" i="39"/>
  <c r="S137" i="39"/>
  <c r="R140" i="39"/>
  <c r="Q139" i="39"/>
  <c r="I139" i="39"/>
  <c r="J138" i="39"/>
  <c r="K138" i="39" s="1"/>
  <c r="L138" i="39" s="1"/>
  <c r="M138" i="39" s="1"/>
  <c r="N138" i="39" s="1"/>
  <c r="N135" i="39"/>
  <c r="U135" i="39" s="1"/>
  <c r="U136" i="39" s="1"/>
  <c r="U137" i="39" s="1"/>
  <c r="U138" i="39" s="1"/>
  <c r="S1837" i="39" l="1"/>
  <c r="K1837" i="39"/>
  <c r="U1837" i="39"/>
  <c r="T1837" i="39"/>
  <c r="V1837" i="39"/>
  <c r="L1836" i="39"/>
  <c r="M1836" i="39" s="1"/>
  <c r="N1836" i="39" s="1"/>
  <c r="O1838" i="39"/>
  <c r="J1838" i="39"/>
  <c r="I1839" i="39"/>
  <c r="S138" i="39"/>
  <c r="V138" i="39"/>
  <c r="I140" i="39"/>
  <c r="J139" i="39"/>
  <c r="K139" i="39" s="1"/>
  <c r="L139" i="39" s="1"/>
  <c r="M139" i="39" s="1"/>
  <c r="N139" i="39" s="1"/>
  <c r="R141" i="39"/>
  <c r="Q140" i="39"/>
  <c r="L1837" i="39" l="1"/>
  <c r="M1837" i="39" s="1"/>
  <c r="N1837" i="39" s="1"/>
  <c r="O1839" i="39"/>
  <c r="J1839" i="39"/>
  <c r="I1840" i="39"/>
  <c r="T1838" i="39"/>
  <c r="V1838" i="39"/>
  <c r="U1838" i="39"/>
  <c r="S1838" i="39"/>
  <c r="K1838" i="39"/>
  <c r="R142" i="39"/>
  <c r="Q141" i="39"/>
  <c r="U139" i="39"/>
  <c r="V139" i="39"/>
  <c r="J140" i="39"/>
  <c r="I141" i="39"/>
  <c r="O140" i="39" s="1"/>
  <c r="O139" i="39" s="1"/>
  <c r="O138" i="39" s="1"/>
  <c r="S139" i="39"/>
  <c r="S1839" i="39" l="1"/>
  <c r="K1839" i="39"/>
  <c r="T1839" i="39"/>
  <c r="L1838" i="39"/>
  <c r="M1838" i="39" s="1"/>
  <c r="N1838" i="39" s="1"/>
  <c r="O1840" i="39"/>
  <c r="J1840" i="39"/>
  <c r="I1841" i="39"/>
  <c r="O137" i="39"/>
  <c r="O136" i="39" s="1"/>
  <c r="P136" i="39" s="1"/>
  <c r="P138" i="39"/>
  <c r="T137" i="39" s="1"/>
  <c r="T138" i="39" s="1"/>
  <c r="T139" i="39" s="1"/>
  <c r="T140" i="39" s="1"/>
  <c r="V140" i="39"/>
  <c r="S140" i="39"/>
  <c r="K140" i="39"/>
  <c r="L140" i="39" s="1"/>
  <c r="M140" i="39" s="1"/>
  <c r="N140" i="39" s="1"/>
  <c r="J141" i="39"/>
  <c r="I142" i="39"/>
  <c r="O141" i="39"/>
  <c r="U140" i="39"/>
  <c r="R143" i="39"/>
  <c r="Q142" i="39"/>
  <c r="L1839" i="39" l="1"/>
  <c r="M1839" i="39" s="1"/>
  <c r="V1839" i="39" s="1"/>
  <c r="O1841" i="39"/>
  <c r="J1841" i="39"/>
  <c r="I1842" i="39"/>
  <c r="T1840" i="39"/>
  <c r="K1840" i="39"/>
  <c r="S1840" i="39"/>
  <c r="I143" i="39"/>
  <c r="O142" i="39"/>
  <c r="J142" i="39"/>
  <c r="R144" i="39"/>
  <c r="Q143" i="39"/>
  <c r="K141" i="39"/>
  <c r="U141" i="39"/>
  <c r="V141" i="39"/>
  <c r="T141" i="39"/>
  <c r="S141" i="39"/>
  <c r="S1841" i="39" l="1"/>
  <c r="K1841" i="39"/>
  <c r="T1841" i="39"/>
  <c r="L1840" i="39"/>
  <c r="M1840" i="39" s="1"/>
  <c r="V1840" i="39" s="1"/>
  <c r="V1841" i="39" s="1"/>
  <c r="O1842" i="39"/>
  <c r="J1842" i="39"/>
  <c r="I1843" i="39"/>
  <c r="N1839" i="39"/>
  <c r="U1839" i="39" s="1"/>
  <c r="R145" i="39"/>
  <c r="Q144" i="39"/>
  <c r="L141" i="39"/>
  <c r="M141" i="39" s="1"/>
  <c r="N141" i="39" s="1"/>
  <c r="T142" i="39"/>
  <c r="K142" i="39"/>
  <c r="L142" i="39" s="1"/>
  <c r="M142" i="39" s="1"/>
  <c r="N142" i="39" s="1"/>
  <c r="V142" i="39"/>
  <c r="U142" i="39"/>
  <c r="S142" i="39"/>
  <c r="J143" i="39"/>
  <c r="I144" i="39"/>
  <c r="O143" i="39"/>
  <c r="L1841" i="39" l="1"/>
  <c r="M1841" i="39" s="1"/>
  <c r="N1841" i="39" s="1"/>
  <c r="O1843" i="39"/>
  <c r="J1843" i="39"/>
  <c r="I1844" i="39"/>
  <c r="N1840" i="39"/>
  <c r="U1840" i="39" s="1"/>
  <c r="U1841" i="39" s="1"/>
  <c r="U1842" i="39" s="1"/>
  <c r="T1842" i="39"/>
  <c r="V1842" i="39"/>
  <c r="S1842" i="39"/>
  <c r="K1842" i="39"/>
  <c r="I145" i="39"/>
  <c r="O144" i="39"/>
  <c r="J144" i="39"/>
  <c r="K143" i="39"/>
  <c r="L143" i="39" s="1"/>
  <c r="M143" i="39" s="1"/>
  <c r="N143" i="39" s="1"/>
  <c r="S143" i="39"/>
  <c r="U143" i="39"/>
  <c r="V143" i="39"/>
  <c r="T143" i="39"/>
  <c r="Q145" i="39"/>
  <c r="R146" i="39"/>
  <c r="U1843" i="39" l="1"/>
  <c r="S1843" i="39"/>
  <c r="K1843" i="39"/>
  <c r="T1843" i="39"/>
  <c r="V1843" i="39"/>
  <c r="L1842" i="39"/>
  <c r="M1842" i="39" s="1"/>
  <c r="N1842" i="39" s="1"/>
  <c r="O1844" i="39"/>
  <c r="J1844" i="39"/>
  <c r="I1845" i="39"/>
  <c r="V144" i="39"/>
  <c r="T144" i="39"/>
  <c r="U144" i="39"/>
  <c r="S144" i="39"/>
  <c r="K144" i="39"/>
  <c r="L144" i="39" s="1"/>
  <c r="M144" i="39" s="1"/>
  <c r="N144" i="39" s="1"/>
  <c r="Q146" i="39"/>
  <c r="R147" i="39"/>
  <c r="I146" i="39"/>
  <c r="O145" i="39"/>
  <c r="J145" i="39"/>
  <c r="L1843" i="39" l="1"/>
  <c r="M1843" i="39" s="1"/>
  <c r="N1843" i="39" s="1"/>
  <c r="O1845" i="39"/>
  <c r="J1845" i="39"/>
  <c r="I1846" i="39"/>
  <c r="V1844" i="39"/>
  <c r="T1844" i="39"/>
  <c r="U1844" i="39"/>
  <c r="S1844" i="39"/>
  <c r="K1844" i="39"/>
  <c r="O146" i="39"/>
  <c r="J146" i="39"/>
  <c r="I147" i="39"/>
  <c r="T145" i="39"/>
  <c r="U145" i="39"/>
  <c r="K145" i="39"/>
  <c r="L145" i="39" s="1"/>
  <c r="M145" i="39" s="1"/>
  <c r="N145" i="39" s="1"/>
  <c r="V145" i="39"/>
  <c r="S145" i="39"/>
  <c r="Q147" i="39"/>
  <c r="R148" i="39"/>
  <c r="S1845" i="39" l="1"/>
  <c r="K1845" i="39"/>
  <c r="U1845" i="39"/>
  <c r="V1845" i="39"/>
  <c r="T1845" i="39"/>
  <c r="L1844" i="39"/>
  <c r="M1844" i="39" s="1"/>
  <c r="N1844" i="39" s="1"/>
  <c r="O1846" i="39"/>
  <c r="J1846" i="39"/>
  <c r="I1847" i="39"/>
  <c r="R149" i="39"/>
  <c r="Q148" i="39"/>
  <c r="O147" i="39"/>
  <c r="J147" i="39"/>
  <c r="I148" i="39"/>
  <c r="T146" i="39"/>
  <c r="V146" i="39"/>
  <c r="K146" i="39"/>
  <c r="L146" i="39" s="1"/>
  <c r="M146" i="39" s="1"/>
  <c r="N146" i="39" s="1"/>
  <c r="U146" i="39"/>
  <c r="S146" i="39"/>
  <c r="L1845" i="39" l="1"/>
  <c r="M1845" i="39" s="1"/>
  <c r="N1845" i="39" s="1"/>
  <c r="O1847" i="39"/>
  <c r="J1847" i="39"/>
  <c r="I1848" i="39"/>
  <c r="T1846" i="39"/>
  <c r="V1846" i="39"/>
  <c r="S1846" i="39"/>
  <c r="K1846" i="39"/>
  <c r="U1846" i="39"/>
  <c r="S147" i="39"/>
  <c r="T147" i="39"/>
  <c r="U147" i="39"/>
  <c r="V147" i="39"/>
  <c r="K147" i="39"/>
  <c r="L147" i="39" s="1"/>
  <c r="M147" i="39" s="1"/>
  <c r="N147" i="39" s="1"/>
  <c r="I149" i="39"/>
  <c r="J148" i="39"/>
  <c r="O148" i="39"/>
  <c r="R150" i="39"/>
  <c r="Q149" i="39"/>
  <c r="U1847" i="39" l="1"/>
  <c r="S1847" i="39"/>
  <c r="K1847" i="39"/>
  <c r="T1847" i="39"/>
  <c r="V1847" i="39"/>
  <c r="L1846" i="39"/>
  <c r="M1846" i="39" s="1"/>
  <c r="N1846" i="39" s="1"/>
  <c r="O1848" i="39"/>
  <c r="J1848" i="39"/>
  <c r="I1849" i="39"/>
  <c r="R151" i="39"/>
  <c r="Q150" i="39"/>
  <c r="K148" i="39"/>
  <c r="L148" i="39" s="1"/>
  <c r="M148" i="39" s="1"/>
  <c r="N148" i="39" s="1"/>
  <c r="U148" i="39" s="1"/>
  <c r="S148" i="39"/>
  <c r="J149" i="39"/>
  <c r="I150" i="39"/>
  <c r="L1847" i="39" l="1"/>
  <c r="M1847" i="39" s="1"/>
  <c r="N1847" i="39" s="1"/>
  <c r="O1849" i="39"/>
  <c r="J1849" i="39"/>
  <c r="I1850" i="39"/>
  <c r="V1848" i="39"/>
  <c r="T1848" i="39"/>
  <c r="U1848" i="39"/>
  <c r="S1848" i="39"/>
  <c r="K1848" i="39"/>
  <c r="V148" i="39"/>
  <c r="U149" i="39"/>
  <c r="V149" i="39"/>
  <c r="S149" i="39"/>
  <c r="K149" i="39"/>
  <c r="L149" i="39" s="1"/>
  <c r="M149" i="39" s="1"/>
  <c r="N149" i="39" s="1"/>
  <c r="J150" i="39"/>
  <c r="I151" i="39"/>
  <c r="Q151" i="39"/>
  <c r="R152" i="39"/>
  <c r="S1849" i="39" l="1"/>
  <c r="K1849" i="39"/>
  <c r="T1849" i="39"/>
  <c r="L1848" i="39"/>
  <c r="M1848" i="39" s="1"/>
  <c r="N1848" i="39" s="1"/>
  <c r="O1850" i="39"/>
  <c r="J1850" i="39"/>
  <c r="I1851" i="39"/>
  <c r="I152" i="39"/>
  <c r="J151" i="39"/>
  <c r="R153" i="39"/>
  <c r="Q152" i="39"/>
  <c r="U150" i="39"/>
  <c r="K150" i="39"/>
  <c r="L150" i="39" s="1"/>
  <c r="M150" i="39" s="1"/>
  <c r="N150" i="39" s="1"/>
  <c r="V150" i="39"/>
  <c r="S150" i="39"/>
  <c r="L1849" i="39" l="1"/>
  <c r="M1849" i="39" s="1"/>
  <c r="V1849" i="39" s="1"/>
  <c r="V1850" i="39" s="1"/>
  <c r="O1851" i="39"/>
  <c r="J1851" i="39"/>
  <c r="I1852" i="39"/>
  <c r="T1850" i="39"/>
  <c r="S1850" i="39"/>
  <c r="K1850" i="39"/>
  <c r="Q153" i="39"/>
  <c r="R154" i="39"/>
  <c r="U151" i="39"/>
  <c r="V151" i="39"/>
  <c r="K151" i="39"/>
  <c r="L151" i="39" s="1"/>
  <c r="M151" i="39" s="1"/>
  <c r="N151" i="39" s="1"/>
  <c r="S151" i="39"/>
  <c r="J152" i="39"/>
  <c r="I153" i="39"/>
  <c r="S1851" i="39" l="1"/>
  <c r="K1851" i="39"/>
  <c r="T1851" i="39"/>
  <c r="V1851" i="39"/>
  <c r="L1850" i="39"/>
  <c r="M1850" i="39" s="1"/>
  <c r="N1850" i="39" s="1"/>
  <c r="O1852" i="39"/>
  <c r="J1852" i="39"/>
  <c r="I1853" i="39"/>
  <c r="N1849" i="39"/>
  <c r="U1849" i="39" s="1"/>
  <c r="U1850" i="39" s="1"/>
  <c r="U1851" i="39" s="1"/>
  <c r="S152" i="39"/>
  <c r="K152" i="39"/>
  <c r="L152" i="39" s="1"/>
  <c r="M152" i="39" s="1"/>
  <c r="N152" i="39" s="1"/>
  <c r="V152" i="39"/>
  <c r="U152" i="39"/>
  <c r="R155" i="39"/>
  <c r="Q154" i="39"/>
  <c r="I154" i="39"/>
  <c r="O153" i="39" s="1"/>
  <c r="O152" i="39" s="1"/>
  <c r="O151" i="39" s="1"/>
  <c r="O150" i="39" s="1"/>
  <c r="J153" i="39"/>
  <c r="L1851" i="39" l="1"/>
  <c r="M1851" i="39" s="1"/>
  <c r="N1851" i="39" s="1"/>
  <c r="O1853" i="39"/>
  <c r="J1853" i="39"/>
  <c r="I1854" i="39"/>
  <c r="V1852" i="39"/>
  <c r="T1852" i="39"/>
  <c r="U1852" i="39"/>
  <c r="S1852" i="39"/>
  <c r="K1852" i="39"/>
  <c r="P150" i="39"/>
  <c r="O149" i="39"/>
  <c r="P149" i="39" s="1"/>
  <c r="T148" i="39" s="1"/>
  <c r="T149" i="39" s="1"/>
  <c r="T150" i="39" s="1"/>
  <c r="T151" i="39" s="1"/>
  <c r="T152" i="39" s="1"/>
  <c r="T153" i="39" s="1"/>
  <c r="K153" i="39"/>
  <c r="S153" i="39"/>
  <c r="J154" i="39"/>
  <c r="K154" i="39" s="1"/>
  <c r="L154" i="39" s="1"/>
  <c r="M154" i="39" s="1"/>
  <c r="N154" i="39" s="1"/>
  <c r="I155" i="39"/>
  <c r="R156" i="39"/>
  <c r="Q155" i="39"/>
  <c r="S1853" i="39" l="1"/>
  <c r="K1853" i="39"/>
  <c r="U1853" i="39"/>
  <c r="V1853" i="39"/>
  <c r="T1853" i="39"/>
  <c r="L1852" i="39"/>
  <c r="M1852" i="39" s="1"/>
  <c r="N1852" i="39" s="1"/>
  <c r="O1854" i="39"/>
  <c r="J1854" i="39"/>
  <c r="I1855" i="39"/>
  <c r="T154" i="39"/>
  <c r="Q156" i="39"/>
  <c r="R157" i="39"/>
  <c r="S154" i="39"/>
  <c r="S155" i="39" s="1"/>
  <c r="J155" i="39"/>
  <c r="K155" i="39" s="1"/>
  <c r="L155" i="39" s="1"/>
  <c r="M155" i="39" s="1"/>
  <c r="N155" i="39" s="1"/>
  <c r="I156" i="39"/>
  <c r="L153" i="39"/>
  <c r="M153" i="39" s="1"/>
  <c r="V153" i="39" s="1"/>
  <c r="V154" i="39" s="1"/>
  <c r="V155" i="39" s="1"/>
  <c r="L1853" i="39" l="1"/>
  <c r="M1853" i="39" s="1"/>
  <c r="N1853" i="39" s="1"/>
  <c r="O1855" i="39"/>
  <c r="J1855" i="39"/>
  <c r="I1856" i="39"/>
  <c r="T1854" i="39"/>
  <c r="V1854" i="39"/>
  <c r="S1854" i="39"/>
  <c r="K1854" i="39"/>
  <c r="U1854" i="39"/>
  <c r="N153" i="39"/>
  <c r="U153" i="39" s="1"/>
  <c r="U154" i="39" s="1"/>
  <c r="U155" i="39" s="1"/>
  <c r="R158" i="39"/>
  <c r="Q157" i="39"/>
  <c r="I157" i="39"/>
  <c r="J156" i="39"/>
  <c r="K156" i="39" s="1"/>
  <c r="L156" i="39" s="1"/>
  <c r="M156" i="39" s="1"/>
  <c r="N156" i="39" s="1"/>
  <c r="O156" i="39"/>
  <c r="O155" i="39" s="1"/>
  <c r="O154" i="39" s="1"/>
  <c r="P154" i="39" s="1"/>
  <c r="T155" i="39"/>
  <c r="U1855" i="39" l="1"/>
  <c r="S1855" i="39"/>
  <c r="K1855" i="39"/>
  <c r="T1855" i="39"/>
  <c r="V1855" i="39"/>
  <c r="L1854" i="39"/>
  <c r="M1854" i="39" s="1"/>
  <c r="N1854" i="39" s="1"/>
  <c r="O1856" i="39"/>
  <c r="J1856" i="39"/>
  <c r="I1857" i="39"/>
  <c r="Q158" i="39"/>
  <c r="R159" i="39"/>
  <c r="V156" i="39"/>
  <c r="I158" i="39"/>
  <c r="O157" i="39"/>
  <c r="J157" i="39"/>
  <c r="K157" i="39" s="1"/>
  <c r="L157" i="39" s="1"/>
  <c r="M157" i="39" s="1"/>
  <c r="N157" i="39" s="1"/>
  <c r="S156" i="39"/>
  <c r="T156" i="39"/>
  <c r="U156" i="39"/>
  <c r="L1855" i="39" l="1"/>
  <c r="M1855" i="39" s="1"/>
  <c r="N1855" i="39" s="1"/>
  <c r="O1857" i="39"/>
  <c r="J1857" i="39"/>
  <c r="I1858" i="39"/>
  <c r="V1856" i="39"/>
  <c r="T1856" i="39"/>
  <c r="U1856" i="39"/>
  <c r="K1856" i="39"/>
  <c r="S1856" i="39"/>
  <c r="T157" i="39"/>
  <c r="U157" i="39"/>
  <c r="S157" i="39"/>
  <c r="I159" i="39"/>
  <c r="O158" i="39"/>
  <c r="J158" i="39"/>
  <c r="K158" i="39" s="1"/>
  <c r="L158" i="39" s="1"/>
  <c r="M158" i="39" s="1"/>
  <c r="N158" i="39" s="1"/>
  <c r="V157" i="39"/>
  <c r="R160" i="39"/>
  <c r="Q159" i="39"/>
  <c r="S1857" i="39" l="1"/>
  <c r="K1857" i="39"/>
  <c r="U1857" i="39"/>
  <c r="V1857" i="39"/>
  <c r="T1857" i="39"/>
  <c r="L1856" i="39"/>
  <c r="M1856" i="39" s="1"/>
  <c r="N1856" i="39" s="1"/>
  <c r="O1858" i="39"/>
  <c r="J1858" i="39"/>
  <c r="I1859" i="39"/>
  <c r="Q160" i="39"/>
  <c r="R161" i="39"/>
  <c r="V158" i="39"/>
  <c r="O159" i="39"/>
  <c r="J159" i="39"/>
  <c r="K159" i="39" s="1"/>
  <c r="L159" i="39" s="1"/>
  <c r="M159" i="39" s="1"/>
  <c r="N159" i="39" s="1"/>
  <c r="I160" i="39"/>
  <c r="U158" i="39"/>
  <c r="S158" i="39"/>
  <c r="T158" i="39"/>
  <c r="L1857" i="39" l="1"/>
  <c r="M1857" i="39" s="1"/>
  <c r="N1857" i="39" s="1"/>
  <c r="O1859" i="39"/>
  <c r="J1859" i="39"/>
  <c r="I1860" i="39"/>
  <c r="T1858" i="39"/>
  <c r="V1858" i="39"/>
  <c r="S1858" i="39"/>
  <c r="K1858" i="39"/>
  <c r="U1858" i="39"/>
  <c r="S159" i="39"/>
  <c r="T159" i="39"/>
  <c r="V159" i="39"/>
  <c r="U159" i="39"/>
  <c r="O160" i="39"/>
  <c r="J160" i="39"/>
  <c r="K160" i="39" s="1"/>
  <c r="L160" i="39" s="1"/>
  <c r="M160" i="39" s="1"/>
  <c r="N160" i="39" s="1"/>
  <c r="I161" i="39"/>
  <c r="Q161" i="39"/>
  <c r="R162" i="39"/>
  <c r="S1859" i="39" l="1"/>
  <c r="K1859" i="39"/>
  <c r="T1859" i="39"/>
  <c r="L1858" i="39"/>
  <c r="M1858" i="39" s="1"/>
  <c r="N1858" i="39" s="1"/>
  <c r="O1860" i="39"/>
  <c r="J1860" i="39"/>
  <c r="I1861" i="39"/>
  <c r="U160" i="39"/>
  <c r="O161" i="39"/>
  <c r="I162" i="39"/>
  <c r="J161" i="39"/>
  <c r="K161" i="39" s="1"/>
  <c r="L161" i="39" s="1"/>
  <c r="M161" i="39" s="1"/>
  <c r="N161" i="39" s="1"/>
  <c r="V160" i="39"/>
  <c r="S160" i="39"/>
  <c r="Q162" i="39"/>
  <c r="R163" i="39"/>
  <c r="T160" i="39"/>
  <c r="L1859" i="39" l="1"/>
  <c r="M1859" i="39" s="1"/>
  <c r="V1859" i="39" s="1"/>
  <c r="V1860" i="39" s="1"/>
  <c r="O1861" i="39"/>
  <c r="J1861" i="39"/>
  <c r="I1862" i="39"/>
  <c r="T1860" i="39"/>
  <c r="S1860" i="39"/>
  <c r="K1860" i="39"/>
  <c r="T161" i="39"/>
  <c r="V161" i="39"/>
  <c r="S161" i="39"/>
  <c r="U161" i="39"/>
  <c r="I163" i="39"/>
  <c r="O162" i="39"/>
  <c r="J162" i="39"/>
  <c r="K162" i="39" s="1"/>
  <c r="L162" i="39" s="1"/>
  <c r="M162" i="39" s="1"/>
  <c r="N162" i="39" s="1"/>
  <c r="Q163" i="39"/>
  <c r="R164" i="39"/>
  <c r="S1861" i="39" l="1"/>
  <c r="K1861" i="39"/>
  <c r="V1861" i="39"/>
  <c r="T1861" i="39"/>
  <c r="L1860" i="39"/>
  <c r="M1860" i="39" s="1"/>
  <c r="N1860" i="39" s="1"/>
  <c r="N1859" i="39"/>
  <c r="U1859" i="39" s="1"/>
  <c r="U1860" i="39" s="1"/>
  <c r="U1861" i="39" s="1"/>
  <c r="O1862" i="39"/>
  <c r="J1862" i="39"/>
  <c r="I1863" i="39"/>
  <c r="U162" i="39"/>
  <c r="V162" i="39"/>
  <c r="S162" i="39"/>
  <c r="R165" i="39"/>
  <c r="Q164" i="39"/>
  <c r="O163" i="39"/>
  <c r="I164" i="39"/>
  <c r="J163" i="39"/>
  <c r="K163" i="39" s="1"/>
  <c r="L163" i="39" s="1"/>
  <c r="M163" i="39" s="1"/>
  <c r="N163" i="39" s="1"/>
  <c r="T162" i="39"/>
  <c r="O1863" i="39" l="1"/>
  <c r="J1863" i="39"/>
  <c r="I1864" i="39"/>
  <c r="L1861" i="39"/>
  <c r="M1861" i="39" s="1"/>
  <c r="N1861" i="39" s="1"/>
  <c r="T1862" i="39"/>
  <c r="V1862" i="39"/>
  <c r="S1862" i="39"/>
  <c r="K1862" i="39"/>
  <c r="U1862" i="39"/>
  <c r="T163" i="39"/>
  <c r="R166" i="39"/>
  <c r="Q165" i="39"/>
  <c r="O164" i="39"/>
  <c r="I165" i="39"/>
  <c r="J164" i="39"/>
  <c r="K164" i="39" s="1"/>
  <c r="L164" i="39" s="1"/>
  <c r="M164" i="39" s="1"/>
  <c r="N164" i="39" s="1"/>
  <c r="S163" i="39"/>
  <c r="S164" i="39" s="1"/>
  <c r="V163" i="39"/>
  <c r="U163" i="39"/>
  <c r="O1864" i="39" l="1"/>
  <c r="J1864" i="39"/>
  <c r="I1865" i="39"/>
  <c r="U1863" i="39"/>
  <c r="S1863" i="39"/>
  <c r="K1863" i="39"/>
  <c r="T1863" i="39"/>
  <c r="V1863" i="39"/>
  <c r="L1862" i="39"/>
  <c r="M1862" i="39" s="1"/>
  <c r="N1862" i="39" s="1"/>
  <c r="U164" i="39"/>
  <c r="T164" i="39"/>
  <c r="J165" i="39"/>
  <c r="K165" i="39" s="1"/>
  <c r="L165" i="39" s="1"/>
  <c r="M165" i="39" s="1"/>
  <c r="N165" i="39" s="1"/>
  <c r="O165" i="39"/>
  <c r="I166" i="39"/>
  <c r="V164" i="39"/>
  <c r="Q166" i="39"/>
  <c r="R167" i="39"/>
  <c r="O1865" i="39" l="1"/>
  <c r="J1865" i="39"/>
  <c r="I1866" i="39"/>
  <c r="L1863" i="39"/>
  <c r="M1863" i="39" s="1"/>
  <c r="N1863" i="39" s="1"/>
  <c r="V1864" i="39"/>
  <c r="T1864" i="39"/>
  <c r="U1864" i="39"/>
  <c r="S1864" i="39"/>
  <c r="K1864" i="39"/>
  <c r="V165" i="39"/>
  <c r="U165" i="39"/>
  <c r="O166" i="39"/>
  <c r="J166" i="39"/>
  <c r="K166" i="39" s="1"/>
  <c r="L166" i="39" s="1"/>
  <c r="M166" i="39" s="1"/>
  <c r="N166" i="39" s="1"/>
  <c r="I167" i="39"/>
  <c r="S165" i="39"/>
  <c r="R168" i="39"/>
  <c r="Q167" i="39"/>
  <c r="T165" i="39"/>
  <c r="O1866" i="39" l="1"/>
  <c r="J1866" i="39"/>
  <c r="I1867" i="39"/>
  <c r="L1864" i="39"/>
  <c r="M1864" i="39" s="1"/>
  <c r="N1864" i="39" s="1"/>
  <c r="S1865" i="39"/>
  <c r="K1865" i="39"/>
  <c r="U1865" i="39"/>
  <c r="V1865" i="39"/>
  <c r="T1865" i="39"/>
  <c r="T166" i="39"/>
  <c r="S166" i="39"/>
  <c r="V166" i="39"/>
  <c r="Q168" i="39"/>
  <c r="R169" i="39"/>
  <c r="O167" i="39"/>
  <c r="J167" i="39"/>
  <c r="K167" i="39" s="1"/>
  <c r="I168" i="39"/>
  <c r="U166" i="39"/>
  <c r="L1865" i="39" l="1"/>
  <c r="M1865" i="39" s="1"/>
  <c r="N1865" i="39" s="1"/>
  <c r="O1867" i="39"/>
  <c r="J1867" i="39"/>
  <c r="I1868" i="39"/>
  <c r="T1866" i="39"/>
  <c r="V1866" i="39"/>
  <c r="S1866" i="39"/>
  <c r="K1866" i="39"/>
  <c r="U1866" i="39"/>
  <c r="T167" i="39"/>
  <c r="U167" i="39"/>
  <c r="Q169" i="39"/>
  <c r="R170" i="39"/>
  <c r="J168" i="39"/>
  <c r="K168" i="39" s="1"/>
  <c r="L168" i="39" s="1"/>
  <c r="M168" i="39" s="1"/>
  <c r="N168" i="39" s="1"/>
  <c r="I169" i="39"/>
  <c r="O168" i="39"/>
  <c r="L167" i="39"/>
  <c r="M167" i="39" s="1"/>
  <c r="N167" i="39" s="1"/>
  <c r="S167" i="39"/>
  <c r="V167" i="39"/>
  <c r="V168" i="39" s="1"/>
  <c r="U1867" i="39" l="1"/>
  <c r="S1867" i="39"/>
  <c r="K1867" i="39"/>
  <c r="T1867" i="39"/>
  <c r="V1867" i="39"/>
  <c r="L1866" i="39"/>
  <c r="M1866" i="39" s="1"/>
  <c r="N1866" i="39" s="1"/>
  <c r="O1868" i="39"/>
  <c r="J1868" i="39"/>
  <c r="I1869" i="39"/>
  <c r="U168" i="39"/>
  <c r="Q170" i="39"/>
  <c r="R171" i="39"/>
  <c r="S168" i="39"/>
  <c r="J169" i="39"/>
  <c r="K169" i="39" s="1"/>
  <c r="L169" i="39" s="1"/>
  <c r="M169" i="39" s="1"/>
  <c r="N169" i="39" s="1"/>
  <c r="O169" i="39"/>
  <c r="I170" i="39"/>
  <c r="T168" i="39"/>
  <c r="O1869" i="39" l="1"/>
  <c r="J1869" i="39"/>
  <c r="I1870" i="39"/>
  <c r="L1867" i="39"/>
  <c r="M1867" i="39" s="1"/>
  <c r="N1867" i="39" s="1"/>
  <c r="V1868" i="39"/>
  <c r="T1868" i="39"/>
  <c r="U1868" i="39"/>
  <c r="S1868" i="39"/>
  <c r="K1868" i="39"/>
  <c r="T169" i="39"/>
  <c r="O170" i="39"/>
  <c r="I171" i="39"/>
  <c r="J170" i="39"/>
  <c r="U169" i="39"/>
  <c r="R172" i="39"/>
  <c r="Q171" i="39"/>
  <c r="S169" i="39"/>
  <c r="V169" i="39"/>
  <c r="O1870" i="39" l="1"/>
  <c r="J1870" i="39"/>
  <c r="I1871" i="39"/>
  <c r="L1868" i="39"/>
  <c r="M1868" i="39" s="1"/>
  <c r="N1868" i="39" s="1"/>
  <c r="S1869" i="39"/>
  <c r="K1869" i="39"/>
  <c r="U1869" i="39"/>
  <c r="V1869" i="39"/>
  <c r="T1869" i="39"/>
  <c r="T170" i="39"/>
  <c r="K170" i="39"/>
  <c r="S170" i="39"/>
  <c r="O171" i="39"/>
  <c r="I172" i="39"/>
  <c r="J171" i="39"/>
  <c r="R173" i="39"/>
  <c r="Q172" i="39"/>
  <c r="L1869" i="39" l="1"/>
  <c r="M1869" i="39" s="1"/>
  <c r="N1869" i="39" s="1"/>
  <c r="O1871" i="39"/>
  <c r="J1871" i="39"/>
  <c r="I1872" i="39"/>
  <c r="T1870" i="39"/>
  <c r="S1870" i="39"/>
  <c r="K1870" i="39"/>
  <c r="L170" i="39"/>
  <c r="M170" i="39" s="1"/>
  <c r="V170" i="39" s="1"/>
  <c r="R174" i="39"/>
  <c r="Q173" i="39"/>
  <c r="T171" i="39"/>
  <c r="K171" i="39"/>
  <c r="S171" i="39"/>
  <c r="I173" i="39"/>
  <c r="J172" i="39"/>
  <c r="O172" i="39"/>
  <c r="S1871" i="39" l="1"/>
  <c r="K1871" i="39"/>
  <c r="T1871" i="39"/>
  <c r="L1870" i="39"/>
  <c r="M1870" i="39" s="1"/>
  <c r="V1870" i="39" s="1"/>
  <c r="V1871" i="39" s="1"/>
  <c r="O1872" i="39"/>
  <c r="J1872" i="39"/>
  <c r="I1873" i="39"/>
  <c r="L171" i="39"/>
  <c r="M171" i="39" s="1"/>
  <c r="V171" i="39" s="1"/>
  <c r="V172" i="39" s="1"/>
  <c r="J173" i="39"/>
  <c r="K173" i="39" s="1"/>
  <c r="L173" i="39" s="1"/>
  <c r="M173" i="39" s="1"/>
  <c r="N173" i="39" s="1"/>
  <c r="I174" i="39"/>
  <c r="R175" i="39"/>
  <c r="Q174" i="39"/>
  <c r="S172" i="39"/>
  <c r="S173" i="39" s="1"/>
  <c r="T172" i="39"/>
  <c r="T173" i="39" s="1"/>
  <c r="K172" i="39"/>
  <c r="L172" i="39" s="1"/>
  <c r="M172" i="39" s="1"/>
  <c r="N172" i="39" s="1"/>
  <c r="N170" i="39"/>
  <c r="U170" i="39" s="1"/>
  <c r="O1873" i="39" l="1"/>
  <c r="J1873" i="39"/>
  <c r="I1874" i="39"/>
  <c r="N1870" i="39"/>
  <c r="U1870" i="39" s="1"/>
  <c r="U1871" i="39" s="1"/>
  <c r="U1872" i="39" s="1"/>
  <c r="L1871" i="39"/>
  <c r="M1871" i="39" s="1"/>
  <c r="N1871" i="39" s="1"/>
  <c r="V1872" i="39"/>
  <c r="T1872" i="39"/>
  <c r="K1872" i="39"/>
  <c r="S1872" i="39"/>
  <c r="V173" i="39"/>
  <c r="R176" i="39"/>
  <c r="Q175" i="39"/>
  <c r="J174" i="39"/>
  <c r="K174" i="39" s="1"/>
  <c r="I175" i="39"/>
  <c r="N171" i="39"/>
  <c r="U171" i="39" s="1"/>
  <c r="U172" i="39" s="1"/>
  <c r="U173" i="39" s="1"/>
  <c r="U174" i="39" s="1"/>
  <c r="O1874" i="39" l="1"/>
  <c r="J1874" i="39"/>
  <c r="I1875" i="39"/>
  <c r="S1873" i="39"/>
  <c r="K1873" i="39"/>
  <c r="U1873" i="39"/>
  <c r="V1873" i="39"/>
  <c r="T1873" i="39"/>
  <c r="L1872" i="39"/>
  <c r="M1872" i="39" s="1"/>
  <c r="N1872" i="39" s="1"/>
  <c r="L174" i="39"/>
  <c r="M174" i="39" s="1"/>
  <c r="N174" i="39" s="1"/>
  <c r="V174" i="39"/>
  <c r="S174" i="39"/>
  <c r="T174" i="39"/>
  <c r="J175" i="39"/>
  <c r="K175" i="39" s="1"/>
  <c r="L175" i="39" s="1"/>
  <c r="M175" i="39" s="1"/>
  <c r="N175" i="39" s="1"/>
  <c r="I176" i="39"/>
  <c r="R177" i="39"/>
  <c r="Q176" i="39"/>
  <c r="O1875" i="39" l="1"/>
  <c r="J1875" i="39"/>
  <c r="I1876" i="39"/>
  <c r="T1874" i="39"/>
  <c r="V1874" i="39"/>
  <c r="S1874" i="39"/>
  <c r="K1874" i="39"/>
  <c r="U1874" i="39"/>
  <c r="L1873" i="39"/>
  <c r="M1873" i="39" s="1"/>
  <c r="N1873" i="39" s="1"/>
  <c r="T175" i="39"/>
  <c r="R178" i="39"/>
  <c r="Q177" i="39"/>
  <c r="J176" i="39"/>
  <c r="K176" i="39" s="1"/>
  <c r="L176" i="39" s="1"/>
  <c r="M176" i="39" s="1"/>
  <c r="N176" i="39" s="1"/>
  <c r="I177" i="39"/>
  <c r="S175" i="39"/>
  <c r="V175" i="39"/>
  <c r="U175" i="39"/>
  <c r="L1874" i="39" l="1"/>
  <c r="M1874" i="39" s="1"/>
  <c r="N1874" i="39" s="1"/>
  <c r="O1876" i="39"/>
  <c r="J1876" i="39"/>
  <c r="I1877" i="39"/>
  <c r="U1875" i="39"/>
  <c r="S1875" i="39"/>
  <c r="K1875" i="39"/>
  <c r="T1875" i="39"/>
  <c r="V1875" i="39"/>
  <c r="V176" i="39"/>
  <c r="U176" i="39"/>
  <c r="S176" i="39"/>
  <c r="T176" i="39"/>
  <c r="I178" i="39"/>
  <c r="J177" i="39"/>
  <c r="K177" i="39" s="1"/>
  <c r="L177" i="39" s="1"/>
  <c r="M177" i="39" s="1"/>
  <c r="N177" i="39" s="1"/>
  <c r="R179" i="39"/>
  <c r="Q178" i="39"/>
  <c r="V1876" i="39" l="1"/>
  <c r="T1876" i="39"/>
  <c r="U1876" i="39"/>
  <c r="S1876" i="39"/>
  <c r="K1876" i="39"/>
  <c r="L1875" i="39"/>
  <c r="M1875" i="39" s="1"/>
  <c r="N1875" i="39" s="1"/>
  <c r="O1877" i="39"/>
  <c r="J1877" i="39"/>
  <c r="I1878" i="39"/>
  <c r="R180" i="39"/>
  <c r="Q179" i="39"/>
  <c r="J178" i="39"/>
  <c r="K178" i="39" s="1"/>
  <c r="L178" i="39" s="1"/>
  <c r="M178" i="39" s="1"/>
  <c r="N178" i="39" s="1"/>
  <c r="I179" i="39"/>
  <c r="S177" i="39"/>
  <c r="T177" i="39"/>
  <c r="V177" i="39"/>
  <c r="U177" i="39"/>
  <c r="U178" i="39" s="1"/>
  <c r="O1878" i="39" l="1"/>
  <c r="J1878" i="39"/>
  <c r="I1879" i="39"/>
  <c r="S1877" i="39"/>
  <c r="K1877" i="39"/>
  <c r="U1877" i="39"/>
  <c r="V1877" i="39"/>
  <c r="T1877" i="39"/>
  <c r="L1876" i="39"/>
  <c r="M1876" i="39" s="1"/>
  <c r="N1876" i="39" s="1"/>
  <c r="T178" i="39"/>
  <c r="V178" i="39"/>
  <c r="S178" i="39"/>
  <c r="I180" i="39"/>
  <c r="J179" i="39"/>
  <c r="K179" i="39" s="1"/>
  <c r="L179" i="39" s="1"/>
  <c r="M179" i="39" s="1"/>
  <c r="N179" i="39" s="1"/>
  <c r="O179" i="39"/>
  <c r="O178" i="39" s="1"/>
  <c r="O177" i="39" s="1"/>
  <c r="O176" i="39" s="1"/>
  <c r="O175" i="39" s="1"/>
  <c r="O174" i="39" s="1"/>
  <c r="O173" i="39" s="1"/>
  <c r="P173" i="39" s="1"/>
  <c r="S179" i="39"/>
  <c r="R181" i="39"/>
  <c r="Q180" i="39"/>
  <c r="O1879" i="39" l="1"/>
  <c r="J1879" i="39"/>
  <c r="I1880" i="39"/>
  <c r="T1878" i="39"/>
  <c r="V1878" i="39"/>
  <c r="S1878" i="39"/>
  <c r="K1878" i="39"/>
  <c r="U1878" i="39"/>
  <c r="L1877" i="39"/>
  <c r="M1877" i="39" s="1"/>
  <c r="N1877" i="39" s="1"/>
  <c r="T179" i="39"/>
  <c r="O180" i="39"/>
  <c r="I181" i="39"/>
  <c r="J180" i="39"/>
  <c r="K180" i="39" s="1"/>
  <c r="L180" i="39" s="1"/>
  <c r="M180" i="39" s="1"/>
  <c r="N180" i="39" s="1"/>
  <c r="R182" i="39"/>
  <c r="Q181" i="39"/>
  <c r="V179" i="39"/>
  <c r="U179" i="39"/>
  <c r="L1878" i="39" l="1"/>
  <c r="M1878" i="39" s="1"/>
  <c r="N1878" i="39" s="1"/>
  <c r="O1880" i="39"/>
  <c r="J1880" i="39"/>
  <c r="I1881" i="39"/>
  <c r="U1879" i="39"/>
  <c r="S1879" i="39"/>
  <c r="K1879" i="39"/>
  <c r="T1879" i="39"/>
  <c r="V1879" i="39"/>
  <c r="U180" i="39"/>
  <c r="V180" i="39"/>
  <c r="O181" i="39"/>
  <c r="J181" i="39"/>
  <c r="K181" i="39" s="1"/>
  <c r="L181" i="39" s="1"/>
  <c r="M181" i="39" s="1"/>
  <c r="N181" i="39" s="1"/>
  <c r="I182" i="39"/>
  <c r="R183" i="39"/>
  <c r="Q182" i="39"/>
  <c r="T180" i="39"/>
  <c r="T181" i="39" s="1"/>
  <c r="S180" i="39"/>
  <c r="V1880" i="39" l="1"/>
  <c r="T1880" i="39"/>
  <c r="U1880" i="39"/>
  <c r="S1880" i="39"/>
  <c r="K1880" i="39"/>
  <c r="L1879" i="39"/>
  <c r="M1879" i="39" s="1"/>
  <c r="N1879" i="39" s="1"/>
  <c r="O1881" i="39"/>
  <c r="J1881" i="39"/>
  <c r="I1882" i="39"/>
  <c r="S181" i="39"/>
  <c r="I183" i="39"/>
  <c r="O182" i="39"/>
  <c r="J182" i="39"/>
  <c r="K182" i="39" s="1"/>
  <c r="R184" i="39"/>
  <c r="Q183" i="39"/>
  <c r="U181" i="39"/>
  <c r="V181" i="39"/>
  <c r="O1882" i="39" l="1"/>
  <c r="J1882" i="39"/>
  <c r="I1883" i="39"/>
  <c r="S1881" i="39"/>
  <c r="K1881" i="39"/>
  <c r="U1881" i="39"/>
  <c r="V1881" i="39"/>
  <c r="T1881" i="39"/>
  <c r="L1880" i="39"/>
  <c r="M1880" i="39" s="1"/>
  <c r="N1880" i="39" s="1"/>
  <c r="V182" i="39"/>
  <c r="U182" i="39"/>
  <c r="L182" i="39"/>
  <c r="M182" i="39" s="1"/>
  <c r="N182" i="39" s="1"/>
  <c r="S182" i="39"/>
  <c r="I184" i="39"/>
  <c r="O183" i="39"/>
  <c r="J183" i="39"/>
  <c r="K183" i="39" s="1"/>
  <c r="L183" i="39" s="1"/>
  <c r="M183" i="39" s="1"/>
  <c r="N183" i="39" s="1"/>
  <c r="Q184" i="39"/>
  <c r="R185" i="39"/>
  <c r="T182" i="39"/>
  <c r="O1883" i="39" l="1"/>
  <c r="J1883" i="39"/>
  <c r="I1884" i="39"/>
  <c r="T1882" i="39"/>
  <c r="V1882" i="39"/>
  <c r="S1882" i="39"/>
  <c r="K1882" i="39"/>
  <c r="U1882" i="39"/>
  <c r="L1881" i="39"/>
  <c r="M1881" i="39" s="1"/>
  <c r="N1881" i="39" s="1"/>
  <c r="T183" i="39"/>
  <c r="V183" i="39"/>
  <c r="S183" i="39"/>
  <c r="U183" i="39"/>
  <c r="Q185" i="39"/>
  <c r="R186" i="39"/>
  <c r="O184" i="39"/>
  <c r="I185" i="39"/>
  <c r="J184" i="39"/>
  <c r="K184" i="39" s="1"/>
  <c r="L184" i="39" s="1"/>
  <c r="M184" i="39" s="1"/>
  <c r="N184" i="39" s="1"/>
  <c r="L1882" i="39" l="1"/>
  <c r="M1882" i="39" s="1"/>
  <c r="N1882" i="39" s="1"/>
  <c r="O1884" i="39"/>
  <c r="J1884" i="39"/>
  <c r="I1885" i="39"/>
  <c r="S1883" i="39"/>
  <c r="K1883" i="39"/>
  <c r="T1883" i="39"/>
  <c r="O185" i="39"/>
  <c r="J185" i="39"/>
  <c r="K185" i="39" s="1"/>
  <c r="L185" i="39" s="1"/>
  <c r="M185" i="39" s="1"/>
  <c r="N185" i="39" s="1"/>
  <c r="I186" i="39"/>
  <c r="T184" i="39"/>
  <c r="T185" i="39" s="1"/>
  <c r="U184" i="39"/>
  <c r="R187" i="39"/>
  <c r="Q186" i="39"/>
  <c r="S184" i="39"/>
  <c r="S185" i="39" s="1"/>
  <c r="V184" i="39"/>
  <c r="V185" i="39" s="1"/>
  <c r="L1883" i="39" l="1"/>
  <c r="M1883" i="39" s="1"/>
  <c r="V1883" i="39" s="1"/>
  <c r="T1884" i="39"/>
  <c r="S1884" i="39"/>
  <c r="K1884" i="39"/>
  <c r="O1885" i="39"/>
  <c r="J1885" i="39"/>
  <c r="I1886" i="39"/>
  <c r="U185" i="39"/>
  <c r="O186" i="39"/>
  <c r="J186" i="39"/>
  <c r="K186" i="39" s="1"/>
  <c r="L186" i="39" s="1"/>
  <c r="M186" i="39" s="1"/>
  <c r="N186" i="39" s="1"/>
  <c r="I187" i="39"/>
  <c r="R188" i="39"/>
  <c r="Q187" i="39"/>
  <c r="L1884" i="39" l="1"/>
  <c r="M1884" i="39" s="1"/>
  <c r="V1884" i="39" s="1"/>
  <c r="V1885" i="39" s="1"/>
  <c r="O1886" i="39"/>
  <c r="J1886" i="39"/>
  <c r="I1887" i="39"/>
  <c r="N1883" i="39"/>
  <c r="U1883" i="39" s="1"/>
  <c r="S1885" i="39"/>
  <c r="K1885" i="39"/>
  <c r="T1885" i="39"/>
  <c r="V186" i="39"/>
  <c r="Q188" i="39"/>
  <c r="R189" i="39"/>
  <c r="T186" i="39"/>
  <c r="U186" i="39"/>
  <c r="I188" i="39"/>
  <c r="J187" i="39"/>
  <c r="K187" i="39" s="1"/>
  <c r="L187" i="39" s="1"/>
  <c r="M187" i="39" s="1"/>
  <c r="N187" i="39" s="1"/>
  <c r="O187" i="39"/>
  <c r="S186" i="39"/>
  <c r="T1886" i="39" l="1"/>
  <c r="V1886" i="39"/>
  <c r="S1886" i="39"/>
  <c r="K1886" i="39"/>
  <c r="L1885" i="39"/>
  <c r="M1885" i="39" s="1"/>
  <c r="N1885" i="39" s="1"/>
  <c r="O1887" i="39"/>
  <c r="J1887" i="39"/>
  <c r="I1888" i="39"/>
  <c r="N1884" i="39"/>
  <c r="U1884" i="39" s="1"/>
  <c r="U1885" i="39" s="1"/>
  <c r="U1886" i="39" s="1"/>
  <c r="T187" i="39"/>
  <c r="R190" i="39"/>
  <c r="Q189" i="39"/>
  <c r="J188" i="39"/>
  <c r="K188" i="39" s="1"/>
  <c r="L188" i="39" s="1"/>
  <c r="M188" i="39" s="1"/>
  <c r="N188" i="39" s="1"/>
  <c r="I189" i="39"/>
  <c r="O188" i="39"/>
  <c r="S187" i="39"/>
  <c r="U187" i="39"/>
  <c r="V187" i="39"/>
  <c r="O1888" i="39" l="1"/>
  <c r="J1888" i="39"/>
  <c r="I1889" i="39"/>
  <c r="U1887" i="39"/>
  <c r="S1887" i="39"/>
  <c r="K1887" i="39"/>
  <c r="V1887" i="39"/>
  <c r="T1887" i="39"/>
  <c r="L1886" i="39"/>
  <c r="M1886" i="39" s="1"/>
  <c r="N1886" i="39" s="1"/>
  <c r="U188" i="39"/>
  <c r="S188" i="39"/>
  <c r="V188" i="39"/>
  <c r="Q190" i="39"/>
  <c r="R191" i="39"/>
  <c r="O189" i="39"/>
  <c r="I190" i="39"/>
  <c r="J189" i="39"/>
  <c r="K189" i="39" s="1"/>
  <c r="L189" i="39" s="1"/>
  <c r="M189" i="39" s="1"/>
  <c r="N189" i="39" s="1"/>
  <c r="T188" i="39"/>
  <c r="O1889" i="39" l="1"/>
  <c r="J1889" i="39"/>
  <c r="I1890" i="39"/>
  <c r="L1887" i="39"/>
  <c r="M1887" i="39" s="1"/>
  <c r="N1887" i="39" s="1"/>
  <c r="V1888" i="39"/>
  <c r="T1888" i="39"/>
  <c r="S1888" i="39"/>
  <c r="K1888" i="39"/>
  <c r="U1888" i="39"/>
  <c r="U189" i="39"/>
  <c r="O190" i="39"/>
  <c r="I191" i="39"/>
  <c r="J190" i="39"/>
  <c r="K190" i="39" s="1"/>
  <c r="L190" i="39" s="1"/>
  <c r="M190" i="39" s="1"/>
  <c r="N190" i="39" s="1"/>
  <c r="R192" i="39"/>
  <c r="Q191" i="39"/>
  <c r="T189" i="39"/>
  <c r="V189" i="39"/>
  <c r="S189" i="39"/>
  <c r="O1890" i="39" l="1"/>
  <c r="J1890" i="39"/>
  <c r="I1891" i="39"/>
  <c r="S1889" i="39"/>
  <c r="K1889" i="39"/>
  <c r="T1889" i="39"/>
  <c r="L1888" i="39"/>
  <c r="M1888" i="39" s="1"/>
  <c r="N1888" i="39" s="1"/>
  <c r="V190" i="39"/>
  <c r="T190" i="39"/>
  <c r="S190" i="39"/>
  <c r="O191" i="39"/>
  <c r="I192" i="39"/>
  <c r="J191" i="39"/>
  <c r="K191" i="39" s="1"/>
  <c r="L191" i="39" s="1"/>
  <c r="M191" i="39" s="1"/>
  <c r="N191" i="39" s="1"/>
  <c r="Q192" i="39"/>
  <c r="R193" i="39"/>
  <c r="U190" i="39"/>
  <c r="O1891" i="39" l="1"/>
  <c r="J1891" i="39"/>
  <c r="I1892" i="39"/>
  <c r="T1890" i="39"/>
  <c r="S1890" i="39"/>
  <c r="K1890" i="39"/>
  <c r="L1889" i="39"/>
  <c r="M1889" i="39" s="1"/>
  <c r="V1889" i="39" s="1"/>
  <c r="V1890" i="39" s="1"/>
  <c r="S191" i="39"/>
  <c r="O192" i="39"/>
  <c r="J192" i="39"/>
  <c r="K192" i="39" s="1"/>
  <c r="L192" i="39" s="1"/>
  <c r="M192" i="39" s="1"/>
  <c r="N192" i="39" s="1"/>
  <c r="I193" i="39"/>
  <c r="R194" i="39"/>
  <c r="Q193" i="39"/>
  <c r="U191" i="39"/>
  <c r="U192" i="39" s="1"/>
  <c r="V191" i="39"/>
  <c r="T191" i="39"/>
  <c r="O1892" i="39" l="1"/>
  <c r="J1892" i="39"/>
  <c r="I1893" i="39"/>
  <c r="L1890" i="39"/>
  <c r="M1890" i="39" s="1"/>
  <c r="N1890" i="39" s="1"/>
  <c r="S1891" i="39"/>
  <c r="K1891" i="39"/>
  <c r="V1891" i="39"/>
  <c r="T1891" i="39"/>
  <c r="N1889" i="39"/>
  <c r="U1889" i="39" s="1"/>
  <c r="U1890" i="39" s="1"/>
  <c r="U1891" i="39" s="1"/>
  <c r="S192" i="39"/>
  <c r="T192" i="39"/>
  <c r="V192" i="39"/>
  <c r="Q194" i="39"/>
  <c r="R195" i="39"/>
  <c r="I194" i="39"/>
  <c r="O193" i="39"/>
  <c r="J193" i="39"/>
  <c r="U193" i="39" s="1"/>
  <c r="O1893" i="39" l="1"/>
  <c r="J1893" i="39"/>
  <c r="I1894" i="39"/>
  <c r="V1892" i="39"/>
  <c r="T1892" i="39"/>
  <c r="U1892" i="39"/>
  <c r="S1892" i="39"/>
  <c r="K1892" i="39"/>
  <c r="L1891" i="39"/>
  <c r="M1891" i="39" s="1"/>
  <c r="N1891" i="39" s="1"/>
  <c r="O194" i="39"/>
  <c r="I195" i="39"/>
  <c r="J194" i="39"/>
  <c r="V193" i="39"/>
  <c r="T193" i="39"/>
  <c r="K193" i="39"/>
  <c r="L193" i="39" s="1"/>
  <c r="M193" i="39" s="1"/>
  <c r="N193" i="39" s="1"/>
  <c r="S193" i="39"/>
  <c r="R196" i="39"/>
  <c r="Q195" i="39"/>
  <c r="L1892" i="39" l="1"/>
  <c r="M1892" i="39" s="1"/>
  <c r="N1892" i="39" s="1"/>
  <c r="O1894" i="39"/>
  <c r="J1894" i="39"/>
  <c r="I1895" i="39"/>
  <c r="S1893" i="39"/>
  <c r="K1893" i="39"/>
  <c r="U1893" i="39"/>
  <c r="T1893" i="39"/>
  <c r="V1893" i="39"/>
  <c r="Q196" i="39"/>
  <c r="R197" i="39"/>
  <c r="K194" i="39"/>
  <c r="L194" i="39" s="1"/>
  <c r="M194" i="39" s="1"/>
  <c r="N194" i="39" s="1"/>
  <c r="T194" i="39"/>
  <c r="U194" i="39"/>
  <c r="V194" i="39"/>
  <c r="S194" i="39"/>
  <c r="O195" i="39"/>
  <c r="J195" i="39"/>
  <c r="I196" i="39"/>
  <c r="T1894" i="39" l="1"/>
  <c r="V1894" i="39"/>
  <c r="U1894" i="39"/>
  <c r="S1894" i="39"/>
  <c r="K1894" i="39"/>
  <c r="L1893" i="39"/>
  <c r="M1893" i="39" s="1"/>
  <c r="N1893" i="39" s="1"/>
  <c r="O1895" i="39"/>
  <c r="J1895" i="39"/>
  <c r="I1896" i="39"/>
  <c r="S195" i="39"/>
  <c r="T195" i="39"/>
  <c r="V195" i="39"/>
  <c r="K195" i="39"/>
  <c r="L195" i="39" s="1"/>
  <c r="M195" i="39" s="1"/>
  <c r="N195" i="39" s="1"/>
  <c r="U195" i="39"/>
  <c r="I197" i="39"/>
  <c r="O196" i="39"/>
  <c r="J196" i="39"/>
  <c r="R198" i="39"/>
  <c r="Q197" i="39"/>
  <c r="O1896" i="39" l="1"/>
  <c r="J1896" i="39"/>
  <c r="I1897" i="39"/>
  <c r="U1895" i="39"/>
  <c r="S1895" i="39"/>
  <c r="K1895" i="39"/>
  <c r="V1895" i="39"/>
  <c r="T1895" i="39"/>
  <c r="L1894" i="39"/>
  <c r="M1894" i="39" s="1"/>
  <c r="N1894" i="39" s="1"/>
  <c r="K196" i="39"/>
  <c r="L196" i="39" s="1"/>
  <c r="M196" i="39" s="1"/>
  <c r="N196" i="39" s="1"/>
  <c r="U196" i="39"/>
  <c r="V196" i="39"/>
  <c r="T196" i="39"/>
  <c r="S196" i="39"/>
  <c r="O197" i="39"/>
  <c r="J197" i="39"/>
  <c r="I198" i="39"/>
  <c r="R199" i="39"/>
  <c r="Q198" i="39"/>
  <c r="O1897" i="39" l="1"/>
  <c r="J1897" i="39"/>
  <c r="I1898" i="39"/>
  <c r="L1895" i="39"/>
  <c r="M1895" i="39" s="1"/>
  <c r="N1895" i="39" s="1"/>
  <c r="V1896" i="39"/>
  <c r="T1896" i="39"/>
  <c r="S1896" i="39"/>
  <c r="K1896" i="39"/>
  <c r="U1896" i="39"/>
  <c r="I199" i="39"/>
  <c r="O198" i="39"/>
  <c r="J198" i="39"/>
  <c r="R200" i="39"/>
  <c r="Q199" i="39"/>
  <c r="U197" i="39"/>
  <c r="S197" i="39"/>
  <c r="K197" i="39"/>
  <c r="L197" i="39" s="1"/>
  <c r="M197" i="39" s="1"/>
  <c r="N197" i="39" s="1"/>
  <c r="V197" i="39"/>
  <c r="T197" i="39"/>
  <c r="L1896" i="39" l="1"/>
  <c r="M1896" i="39" s="1"/>
  <c r="N1896" i="39" s="1"/>
  <c r="O1898" i="39"/>
  <c r="J1898" i="39"/>
  <c r="I1899" i="39"/>
  <c r="S1897" i="39"/>
  <c r="K1897" i="39"/>
  <c r="U1897" i="39"/>
  <c r="V1897" i="39"/>
  <c r="T1897" i="39"/>
  <c r="R201" i="39"/>
  <c r="Q200" i="39"/>
  <c r="S198" i="39"/>
  <c r="K198" i="39"/>
  <c r="T198" i="39"/>
  <c r="I200" i="39"/>
  <c r="J199" i="39"/>
  <c r="K199" i="39" s="1"/>
  <c r="L199" i="39" s="1"/>
  <c r="M199" i="39" s="1"/>
  <c r="N199" i="39" s="1"/>
  <c r="T1898" i="39" l="1"/>
  <c r="V1898" i="39"/>
  <c r="U1898" i="39"/>
  <c r="S1898" i="39"/>
  <c r="K1898" i="39"/>
  <c r="L1897" i="39"/>
  <c r="M1897" i="39" s="1"/>
  <c r="N1897" i="39" s="1"/>
  <c r="O1899" i="39"/>
  <c r="J1899" i="39"/>
  <c r="I1900" i="39"/>
  <c r="L198" i="39"/>
  <c r="M198" i="39" s="1"/>
  <c r="V198" i="39" s="1"/>
  <c r="V199" i="39" s="1"/>
  <c r="S199" i="39"/>
  <c r="I201" i="39"/>
  <c r="J200" i="39"/>
  <c r="K200" i="39" s="1"/>
  <c r="L200" i="39" s="1"/>
  <c r="M200" i="39" s="1"/>
  <c r="N200" i="39" s="1"/>
  <c r="T199" i="39"/>
  <c r="R202" i="39"/>
  <c r="Q201" i="39"/>
  <c r="O1900" i="39" l="1"/>
  <c r="J1900" i="39"/>
  <c r="I1901" i="39"/>
  <c r="S1899" i="39"/>
  <c r="K1899" i="39"/>
  <c r="T1899" i="39"/>
  <c r="L1898" i="39"/>
  <c r="M1898" i="39" s="1"/>
  <c r="N1898" i="39" s="1"/>
  <c r="V200" i="39"/>
  <c r="I202" i="39"/>
  <c r="J201" i="39"/>
  <c r="K201" i="39" s="1"/>
  <c r="L201" i="39" s="1"/>
  <c r="M201" i="39" s="1"/>
  <c r="N201" i="39" s="1"/>
  <c r="R203" i="39"/>
  <c r="Q202" i="39"/>
  <c r="S200" i="39"/>
  <c r="N198" i="39"/>
  <c r="U198" i="39" s="1"/>
  <c r="U199" i="39" s="1"/>
  <c r="U200" i="39" s="1"/>
  <c r="U201" i="39" s="1"/>
  <c r="O1901" i="39" l="1"/>
  <c r="J1901" i="39"/>
  <c r="I1902" i="39"/>
  <c r="L1899" i="39"/>
  <c r="M1899" i="39" s="1"/>
  <c r="V1899" i="39" s="1"/>
  <c r="V1900" i="39" s="1"/>
  <c r="T1900" i="39"/>
  <c r="S1900" i="39"/>
  <c r="K1900" i="39"/>
  <c r="V201" i="39"/>
  <c r="S201" i="39"/>
  <c r="Q203" i="39"/>
  <c r="R204" i="39"/>
  <c r="I203" i="39"/>
  <c r="O202" i="39" s="1"/>
  <c r="O201" i="39" s="1"/>
  <c r="J202" i="39"/>
  <c r="K202" i="39" s="1"/>
  <c r="L202" i="39" s="1"/>
  <c r="M202" i="39" s="1"/>
  <c r="N202" i="39" s="1"/>
  <c r="N1899" i="39" l="1"/>
  <c r="U1899" i="39" s="1"/>
  <c r="U1900" i="39" s="1"/>
  <c r="U1901" i="39" s="1"/>
  <c r="O1902" i="39"/>
  <c r="J1902" i="39"/>
  <c r="I1903" i="39"/>
  <c r="N1900" i="39"/>
  <c r="L1900" i="39"/>
  <c r="M1900" i="39" s="1"/>
  <c r="S1901" i="39"/>
  <c r="K1901" i="39"/>
  <c r="T1901" i="39"/>
  <c r="V1901" i="39"/>
  <c r="O200" i="39"/>
  <c r="O199" i="39" s="1"/>
  <c r="P199" i="39" s="1"/>
  <c r="P201" i="39"/>
  <c r="T200" i="39" s="1"/>
  <c r="T201" i="39" s="1"/>
  <c r="T202" i="39" s="1"/>
  <c r="I204" i="39"/>
  <c r="O203" i="39"/>
  <c r="J203" i="39"/>
  <c r="K203" i="39" s="1"/>
  <c r="L203" i="39" s="1"/>
  <c r="M203" i="39" s="1"/>
  <c r="N203" i="39" s="1"/>
  <c r="Q204" i="39"/>
  <c r="R205" i="39"/>
  <c r="V202" i="39"/>
  <c r="S202" i="39"/>
  <c r="S203" i="39" s="1"/>
  <c r="U202" i="39"/>
  <c r="L1901" i="39" l="1"/>
  <c r="M1901" i="39" s="1"/>
  <c r="N1901" i="39" s="1"/>
  <c r="O1903" i="39"/>
  <c r="J1903" i="39"/>
  <c r="I1904" i="39"/>
  <c r="T1902" i="39"/>
  <c r="V1902" i="39"/>
  <c r="U1902" i="39"/>
  <c r="S1902" i="39"/>
  <c r="K1902" i="39"/>
  <c r="U203" i="39"/>
  <c r="V203" i="39"/>
  <c r="Q205" i="39"/>
  <c r="R206" i="39"/>
  <c r="J204" i="39"/>
  <c r="K204" i="39" s="1"/>
  <c r="L204" i="39" s="1"/>
  <c r="M204" i="39" s="1"/>
  <c r="N204" i="39" s="1"/>
  <c r="I205" i="39"/>
  <c r="O204" i="39"/>
  <c r="T203" i="39"/>
  <c r="U1903" i="39" l="1"/>
  <c r="S1903" i="39"/>
  <c r="K1903" i="39"/>
  <c r="V1903" i="39"/>
  <c r="T1903" i="39"/>
  <c r="L1902" i="39"/>
  <c r="M1902" i="39" s="1"/>
  <c r="N1902" i="39" s="1"/>
  <c r="O1904" i="39"/>
  <c r="J1904" i="39"/>
  <c r="I1905" i="39"/>
  <c r="T204" i="39"/>
  <c r="O205" i="39"/>
  <c r="I206" i="39"/>
  <c r="J205" i="39"/>
  <c r="K205" i="39" s="1"/>
  <c r="L205" i="39" s="1"/>
  <c r="M205" i="39" s="1"/>
  <c r="N205" i="39" s="1"/>
  <c r="S204" i="39"/>
  <c r="V204" i="39"/>
  <c r="R207" i="39"/>
  <c r="Q206" i="39"/>
  <c r="U204" i="39"/>
  <c r="U205" i="39" s="1"/>
  <c r="O1905" i="39" l="1"/>
  <c r="J1905" i="39"/>
  <c r="I1906" i="39"/>
  <c r="L1903" i="39"/>
  <c r="M1903" i="39" s="1"/>
  <c r="N1903" i="39" s="1"/>
  <c r="T1904" i="39"/>
  <c r="S1904" i="39"/>
  <c r="K1904" i="39"/>
  <c r="S205" i="39"/>
  <c r="V205" i="39"/>
  <c r="Q207" i="39"/>
  <c r="R208" i="39"/>
  <c r="T205" i="39"/>
  <c r="O206" i="39"/>
  <c r="I207" i="39"/>
  <c r="J206" i="39"/>
  <c r="K206" i="39" s="1"/>
  <c r="L206" i="39" s="1"/>
  <c r="M206" i="39" s="1"/>
  <c r="N206" i="39" s="1"/>
  <c r="O1906" i="39" l="1"/>
  <c r="J1906" i="39"/>
  <c r="I1907" i="39"/>
  <c r="S1905" i="39"/>
  <c r="K1905" i="39"/>
  <c r="T1905" i="39"/>
  <c r="L1904" i="39"/>
  <c r="M1904" i="39" s="1"/>
  <c r="V1904" i="39" s="1"/>
  <c r="V1905" i="39" s="1"/>
  <c r="T206" i="39"/>
  <c r="Q208" i="39"/>
  <c r="R209" i="39"/>
  <c r="U206" i="39"/>
  <c r="I208" i="39"/>
  <c r="O207" i="39"/>
  <c r="J207" i="39"/>
  <c r="V206" i="39"/>
  <c r="S206" i="39"/>
  <c r="O1907" i="39" l="1"/>
  <c r="J1907" i="39"/>
  <c r="I1908" i="39"/>
  <c r="T1906" i="39"/>
  <c r="V1906" i="39"/>
  <c r="S1906" i="39"/>
  <c r="K1906" i="39"/>
  <c r="N1904" i="39"/>
  <c r="U1904" i="39" s="1"/>
  <c r="U1905" i="39" s="1"/>
  <c r="U1906" i="39" s="1"/>
  <c r="L1905" i="39"/>
  <c r="M1905" i="39" s="1"/>
  <c r="N1905" i="39" s="1"/>
  <c r="S207" i="39"/>
  <c r="K207" i="39"/>
  <c r="R210" i="39"/>
  <c r="Q209" i="39"/>
  <c r="J208" i="39"/>
  <c r="K208" i="39" s="1"/>
  <c r="L208" i="39" s="1"/>
  <c r="M208" i="39" s="1"/>
  <c r="N208" i="39" s="1"/>
  <c r="I209" i="39"/>
  <c r="L1906" i="39" l="1"/>
  <c r="M1906" i="39" s="1"/>
  <c r="N1906" i="39" s="1"/>
  <c r="O1908" i="39"/>
  <c r="J1908" i="39"/>
  <c r="I1909" i="39"/>
  <c r="U1907" i="39"/>
  <c r="S1907" i="39"/>
  <c r="K1907" i="39"/>
  <c r="V1907" i="39"/>
  <c r="T1907" i="39"/>
  <c r="J209" i="39"/>
  <c r="K209" i="39" s="1"/>
  <c r="L209" i="39" s="1"/>
  <c r="M209" i="39" s="1"/>
  <c r="N209" i="39" s="1"/>
  <c r="I210" i="39"/>
  <c r="Q210" i="39"/>
  <c r="R211" i="39"/>
  <c r="L207" i="39"/>
  <c r="M207" i="39" s="1"/>
  <c r="V207" i="39" s="1"/>
  <c r="V208" i="39" s="1"/>
  <c r="V209" i="39" s="1"/>
  <c r="S208" i="39"/>
  <c r="S209" i="39" s="1"/>
  <c r="O1909" i="39" l="1"/>
  <c r="J1909" i="39"/>
  <c r="I1910" i="39"/>
  <c r="V1908" i="39"/>
  <c r="T1908" i="39"/>
  <c r="U1908" i="39"/>
  <c r="S1908" i="39"/>
  <c r="K1908" i="39"/>
  <c r="L1907" i="39"/>
  <c r="M1907" i="39" s="1"/>
  <c r="N1907" i="39" s="1"/>
  <c r="R212" i="39"/>
  <c r="Q211" i="39"/>
  <c r="N207" i="39"/>
  <c r="U207" i="39" s="1"/>
  <c r="U208" i="39" s="1"/>
  <c r="U209" i="39" s="1"/>
  <c r="U210" i="39" s="1"/>
  <c r="I211" i="39"/>
  <c r="J210" i="39"/>
  <c r="K210" i="39" s="1"/>
  <c r="L210" i="39" s="1"/>
  <c r="M210" i="39" s="1"/>
  <c r="N210" i="39" s="1"/>
  <c r="O210" i="39"/>
  <c r="O209" i="39" s="1"/>
  <c r="O208" i="39" s="1"/>
  <c r="P208" i="39" s="1"/>
  <c r="T207" i="39" s="1"/>
  <c r="T208" i="39" s="1"/>
  <c r="T209" i="39" s="1"/>
  <c r="L1908" i="39" l="1"/>
  <c r="M1908" i="39" s="1"/>
  <c r="N1908" i="39" s="1"/>
  <c r="O1910" i="39"/>
  <c r="J1910" i="39"/>
  <c r="I1911" i="39"/>
  <c r="S1909" i="39"/>
  <c r="K1909" i="39"/>
  <c r="U1909" i="39"/>
  <c r="T1909" i="39"/>
  <c r="V1909" i="39"/>
  <c r="V210" i="39"/>
  <c r="O211" i="39"/>
  <c r="J211" i="39"/>
  <c r="K211" i="39" s="1"/>
  <c r="L211" i="39" s="1"/>
  <c r="M211" i="39" s="1"/>
  <c r="N211" i="39" s="1"/>
  <c r="I212" i="39"/>
  <c r="R213" i="39"/>
  <c r="Q212" i="39"/>
  <c r="T210" i="39"/>
  <c r="S210" i="39"/>
  <c r="S211" i="39" s="1"/>
  <c r="T1910" i="39" l="1"/>
  <c r="V1910" i="39"/>
  <c r="U1910" i="39"/>
  <c r="S1910" i="39"/>
  <c r="K1910" i="39"/>
  <c r="L1909" i="39"/>
  <c r="M1909" i="39" s="1"/>
  <c r="N1909" i="39" s="1"/>
  <c r="O1911" i="39"/>
  <c r="J1911" i="39"/>
  <c r="I1912" i="39"/>
  <c r="T211" i="39"/>
  <c r="U211" i="39"/>
  <c r="J212" i="39"/>
  <c r="K212" i="39" s="1"/>
  <c r="L212" i="39" s="1"/>
  <c r="M212" i="39" s="1"/>
  <c r="N212" i="39" s="1"/>
  <c r="I213" i="39"/>
  <c r="O212" i="39"/>
  <c r="R214" i="39"/>
  <c r="Q213" i="39"/>
  <c r="V211" i="39"/>
  <c r="U1911" i="39" l="1"/>
  <c r="S1911" i="39"/>
  <c r="K1911" i="39"/>
  <c r="V1911" i="39"/>
  <c r="T1911" i="39"/>
  <c r="O1912" i="39"/>
  <c r="J1912" i="39"/>
  <c r="I1913" i="39"/>
  <c r="L1910" i="39"/>
  <c r="M1910" i="39" s="1"/>
  <c r="N1910" i="39" s="1"/>
  <c r="U212" i="39"/>
  <c r="V212" i="39"/>
  <c r="S212" i="39"/>
  <c r="I214" i="39"/>
  <c r="O213" i="39"/>
  <c r="J213" i="39"/>
  <c r="K213" i="39" s="1"/>
  <c r="L213" i="39" s="1"/>
  <c r="M213" i="39" s="1"/>
  <c r="N213" i="39" s="1"/>
  <c r="R215" i="39"/>
  <c r="Q214" i="39"/>
  <c r="T212" i="39"/>
  <c r="O1913" i="39" l="1"/>
  <c r="J1913" i="39"/>
  <c r="I1914" i="39"/>
  <c r="V1912" i="39"/>
  <c r="T1912" i="39"/>
  <c r="S1912" i="39"/>
  <c r="K1912" i="39"/>
  <c r="U1912" i="39"/>
  <c r="L1911" i="39"/>
  <c r="M1911" i="39" s="1"/>
  <c r="N1911" i="39" s="1"/>
  <c r="T213" i="39"/>
  <c r="O214" i="39"/>
  <c r="J214" i="39"/>
  <c r="K214" i="39" s="1"/>
  <c r="L214" i="39" s="1"/>
  <c r="M214" i="39" s="1"/>
  <c r="N214" i="39" s="1"/>
  <c r="I215" i="39"/>
  <c r="Q215" i="39"/>
  <c r="R216" i="39"/>
  <c r="V213" i="39"/>
  <c r="S213" i="39"/>
  <c r="S214" i="39" s="1"/>
  <c r="U213" i="39"/>
  <c r="L1912" i="39" l="1"/>
  <c r="M1912" i="39" s="1"/>
  <c r="N1912" i="39" s="1"/>
  <c r="O1914" i="39"/>
  <c r="J1914" i="39"/>
  <c r="I1915" i="39"/>
  <c r="S1913" i="39"/>
  <c r="K1913" i="39"/>
  <c r="T1913" i="39"/>
  <c r="V214" i="39"/>
  <c r="U214" i="39"/>
  <c r="R217" i="39"/>
  <c r="Q216" i="39"/>
  <c r="T214" i="39"/>
  <c r="I216" i="39"/>
  <c r="O215" i="39"/>
  <c r="J215" i="39"/>
  <c r="K215" i="39" s="1"/>
  <c r="L215" i="39" s="1"/>
  <c r="M215" i="39" s="1"/>
  <c r="N215" i="39" s="1"/>
  <c r="T1914" i="39" l="1"/>
  <c r="S1914" i="39"/>
  <c r="K1914" i="39"/>
  <c r="L1913" i="39"/>
  <c r="M1913" i="39" s="1"/>
  <c r="V1913" i="39" s="1"/>
  <c r="V1914" i="39" s="1"/>
  <c r="O1915" i="39"/>
  <c r="J1915" i="39"/>
  <c r="I1916" i="39"/>
  <c r="T215" i="39"/>
  <c r="S215" i="39"/>
  <c r="O216" i="39"/>
  <c r="J216" i="39"/>
  <c r="I217" i="39"/>
  <c r="U215" i="39"/>
  <c r="V215" i="39"/>
  <c r="R218" i="39"/>
  <c r="Q217" i="39"/>
  <c r="S1915" i="39" l="1"/>
  <c r="K1915" i="39"/>
  <c r="V1915" i="39"/>
  <c r="T1915" i="39"/>
  <c r="O1916" i="39"/>
  <c r="J1916" i="39"/>
  <c r="I1917" i="39"/>
  <c r="N1913" i="39"/>
  <c r="U1913" i="39" s="1"/>
  <c r="U1914" i="39" s="1"/>
  <c r="U1915" i="39" s="1"/>
  <c r="L1914" i="39"/>
  <c r="M1914" i="39" s="1"/>
  <c r="N1914" i="39" s="1"/>
  <c r="V216" i="39"/>
  <c r="R219" i="39"/>
  <c r="Q218" i="39"/>
  <c r="S216" i="39"/>
  <c r="K216" i="39"/>
  <c r="L216" i="39" s="1"/>
  <c r="M216" i="39" s="1"/>
  <c r="N216" i="39" s="1"/>
  <c r="T216" i="39"/>
  <c r="U216" i="39"/>
  <c r="I218" i="39"/>
  <c r="O217" i="39"/>
  <c r="J217" i="39"/>
  <c r="O1917" i="39" l="1"/>
  <c r="J1917" i="39"/>
  <c r="I1918" i="39"/>
  <c r="V1916" i="39"/>
  <c r="T1916" i="39"/>
  <c r="U1916" i="39"/>
  <c r="S1916" i="39"/>
  <c r="K1916" i="39"/>
  <c r="L1915" i="39"/>
  <c r="M1915" i="39" s="1"/>
  <c r="N1915" i="39" s="1"/>
  <c r="J218" i="39"/>
  <c r="K218" i="39" s="1"/>
  <c r="L218" i="39" s="1"/>
  <c r="M218" i="39" s="1"/>
  <c r="N218" i="39" s="1"/>
  <c r="I219" i="39"/>
  <c r="K217" i="39"/>
  <c r="S217" i="39"/>
  <c r="S218" i="39" s="1"/>
  <c r="R220" i="39"/>
  <c r="Q219" i="39"/>
  <c r="L1916" i="39" l="1"/>
  <c r="M1916" i="39" s="1"/>
  <c r="N1916" i="39" s="1"/>
  <c r="O1918" i="39"/>
  <c r="J1918" i="39"/>
  <c r="I1919" i="39"/>
  <c r="S1917" i="39"/>
  <c r="K1917" i="39"/>
  <c r="U1917" i="39"/>
  <c r="T1917" i="39"/>
  <c r="V1917" i="39"/>
  <c r="L217" i="39"/>
  <c r="M217" i="39" s="1"/>
  <c r="V217" i="39" s="1"/>
  <c r="V218" i="39" s="1"/>
  <c r="V219" i="39" s="1"/>
  <c r="R221" i="39"/>
  <c r="Q220" i="39"/>
  <c r="I220" i="39"/>
  <c r="J219" i="39"/>
  <c r="K219" i="39" s="1"/>
  <c r="L219" i="39" s="1"/>
  <c r="M219" i="39" s="1"/>
  <c r="N219" i="39" s="1"/>
  <c r="T1918" i="39" l="1"/>
  <c r="V1918" i="39"/>
  <c r="U1918" i="39"/>
  <c r="S1918" i="39"/>
  <c r="K1918" i="39"/>
  <c r="L1917" i="39"/>
  <c r="M1917" i="39" s="1"/>
  <c r="N1917" i="39" s="1"/>
  <c r="O1919" i="39"/>
  <c r="J1919" i="39"/>
  <c r="I1920" i="39"/>
  <c r="N217" i="39"/>
  <c r="U217" i="39" s="1"/>
  <c r="U218" i="39" s="1"/>
  <c r="U219" i="39" s="1"/>
  <c r="S219" i="39"/>
  <c r="I221" i="39"/>
  <c r="J220" i="39"/>
  <c r="K220" i="39" s="1"/>
  <c r="L220" i="39" s="1"/>
  <c r="M220" i="39" s="1"/>
  <c r="N220" i="39" s="1"/>
  <c r="O220" i="39"/>
  <c r="O219" i="39" s="1"/>
  <c r="O218" i="39" s="1"/>
  <c r="P218" i="39" s="1"/>
  <c r="T217" i="39" s="1"/>
  <c r="T218" i="39" s="1"/>
  <c r="T219" i="39" s="1"/>
  <c r="T220" i="39" s="1"/>
  <c r="Q221" i="39"/>
  <c r="R222" i="39"/>
  <c r="O1920" i="39" l="1"/>
  <c r="J1920" i="39"/>
  <c r="I1921" i="39"/>
  <c r="U1919" i="39"/>
  <c r="S1919" i="39"/>
  <c r="K1919" i="39"/>
  <c r="V1919" i="39"/>
  <c r="T1919" i="39"/>
  <c r="L1918" i="39"/>
  <c r="M1918" i="39" s="1"/>
  <c r="N1918" i="39" s="1"/>
  <c r="U220" i="39"/>
  <c r="R223" i="39"/>
  <c r="Q222" i="39"/>
  <c r="I222" i="39"/>
  <c r="O221" i="39"/>
  <c r="J221" i="39"/>
  <c r="K221" i="39" s="1"/>
  <c r="L221" i="39" s="1"/>
  <c r="M221" i="39" s="1"/>
  <c r="N221" i="39" s="1"/>
  <c r="S220" i="39"/>
  <c r="V220" i="39"/>
  <c r="V221" i="39" s="1"/>
  <c r="O1921" i="39" l="1"/>
  <c r="J1921" i="39"/>
  <c r="I1922" i="39"/>
  <c r="L1919" i="39"/>
  <c r="M1919" i="39" s="1"/>
  <c r="N1919" i="39" s="1"/>
  <c r="V1920" i="39"/>
  <c r="T1920" i="39"/>
  <c r="S1920" i="39"/>
  <c r="K1920" i="39"/>
  <c r="U1920" i="39"/>
  <c r="S221" i="39"/>
  <c r="U221" i="39"/>
  <c r="T221" i="39"/>
  <c r="J222" i="39"/>
  <c r="K222" i="39" s="1"/>
  <c r="L222" i="39" s="1"/>
  <c r="M222" i="39" s="1"/>
  <c r="N222" i="39" s="1"/>
  <c r="I223" i="39"/>
  <c r="O222" i="39"/>
  <c r="R224" i="39"/>
  <c r="Q223" i="39"/>
  <c r="O1922" i="39" l="1"/>
  <c r="J1922" i="39"/>
  <c r="I1923" i="39"/>
  <c r="S1921" i="39"/>
  <c r="K1921" i="39"/>
  <c r="U1921" i="39"/>
  <c r="V1921" i="39"/>
  <c r="T1921" i="39"/>
  <c r="L1920" i="39"/>
  <c r="M1920" i="39" s="1"/>
  <c r="N1920" i="39" s="1"/>
  <c r="S222" i="39"/>
  <c r="T222" i="39"/>
  <c r="Q224" i="39"/>
  <c r="R225" i="39"/>
  <c r="V222" i="39"/>
  <c r="J223" i="39"/>
  <c r="K223" i="39" s="1"/>
  <c r="L223" i="39" s="1"/>
  <c r="M223" i="39" s="1"/>
  <c r="N223" i="39" s="1"/>
  <c r="O223" i="39"/>
  <c r="I224" i="39"/>
  <c r="U222" i="39"/>
  <c r="O1923" i="39" l="1"/>
  <c r="J1923" i="39"/>
  <c r="I1924" i="39"/>
  <c r="T1922" i="39"/>
  <c r="V1922" i="39"/>
  <c r="U1922" i="39"/>
  <c r="S1922" i="39"/>
  <c r="K1922" i="39"/>
  <c r="L1921" i="39"/>
  <c r="M1921" i="39" s="1"/>
  <c r="N1921" i="39" s="1"/>
  <c r="I225" i="39"/>
  <c r="O224" i="39"/>
  <c r="J224" i="39"/>
  <c r="K224" i="39" s="1"/>
  <c r="S223" i="39"/>
  <c r="Q225" i="39"/>
  <c r="R226" i="39"/>
  <c r="U223" i="39"/>
  <c r="V223" i="39"/>
  <c r="V224" i="39" s="1"/>
  <c r="T223" i="39"/>
  <c r="L1922" i="39" l="1"/>
  <c r="M1922" i="39" s="1"/>
  <c r="N1922" i="39" s="1"/>
  <c r="O1924" i="39"/>
  <c r="J1924" i="39"/>
  <c r="I1925" i="39"/>
  <c r="U1923" i="39"/>
  <c r="S1923" i="39"/>
  <c r="K1923" i="39"/>
  <c r="V1923" i="39"/>
  <c r="T1923" i="39"/>
  <c r="U224" i="39"/>
  <c r="T224" i="39"/>
  <c r="S224" i="39"/>
  <c r="L224" i="39"/>
  <c r="M224" i="39" s="1"/>
  <c r="N224" i="39" s="1"/>
  <c r="R227" i="39"/>
  <c r="Q226" i="39"/>
  <c r="O225" i="39"/>
  <c r="J225" i="39"/>
  <c r="K225" i="39" s="1"/>
  <c r="L225" i="39" s="1"/>
  <c r="M225" i="39" s="1"/>
  <c r="N225" i="39" s="1"/>
  <c r="I226" i="39"/>
  <c r="V1924" i="39" l="1"/>
  <c r="T1924" i="39"/>
  <c r="U1924" i="39"/>
  <c r="S1924" i="39"/>
  <c r="K1924" i="39"/>
  <c r="L1923" i="39"/>
  <c r="M1923" i="39" s="1"/>
  <c r="N1923" i="39" s="1"/>
  <c r="O1925" i="39"/>
  <c r="J1925" i="39"/>
  <c r="I1926" i="39"/>
  <c r="T225" i="39"/>
  <c r="I227" i="39"/>
  <c r="O226" i="39"/>
  <c r="J226" i="39"/>
  <c r="K226" i="39" s="1"/>
  <c r="L226" i="39" s="1"/>
  <c r="M226" i="39" s="1"/>
  <c r="N226" i="39" s="1"/>
  <c r="R228" i="39"/>
  <c r="Q227" i="39"/>
  <c r="S225" i="39"/>
  <c r="U225" i="39"/>
  <c r="V225" i="39"/>
  <c r="O1926" i="39" l="1"/>
  <c r="J1926" i="39"/>
  <c r="I1927" i="39"/>
  <c r="S1925" i="39"/>
  <c r="K1925" i="39"/>
  <c r="T1925" i="39"/>
  <c r="L1924" i="39"/>
  <c r="M1924" i="39" s="1"/>
  <c r="N1924" i="39" s="1"/>
  <c r="S226" i="39"/>
  <c r="U226" i="39"/>
  <c r="V226" i="39"/>
  <c r="I228" i="39"/>
  <c r="O227" i="39"/>
  <c r="J227" i="39"/>
  <c r="K227" i="39" s="1"/>
  <c r="L227" i="39" s="1"/>
  <c r="M227" i="39" s="1"/>
  <c r="N227" i="39" s="1"/>
  <c r="Q228" i="39"/>
  <c r="R229" i="39"/>
  <c r="T226" i="39"/>
  <c r="O1927" i="39" l="1"/>
  <c r="J1927" i="39"/>
  <c r="I1928" i="39"/>
  <c r="T1926" i="39"/>
  <c r="S1926" i="39"/>
  <c r="K1926" i="39"/>
  <c r="L1925" i="39"/>
  <c r="M1925" i="39" s="1"/>
  <c r="V1925" i="39" s="1"/>
  <c r="T227" i="39"/>
  <c r="Q229" i="39"/>
  <c r="R230" i="39"/>
  <c r="I229" i="39"/>
  <c r="O228" i="39"/>
  <c r="J228" i="39"/>
  <c r="V227" i="39"/>
  <c r="U227" i="39"/>
  <c r="S227" i="39"/>
  <c r="L1926" i="39" l="1"/>
  <c r="M1926" i="39" s="1"/>
  <c r="V1926" i="39" s="1"/>
  <c r="V1927" i="39" s="1"/>
  <c r="O1928" i="39"/>
  <c r="J1928" i="39"/>
  <c r="I1929" i="39"/>
  <c r="S1927" i="39"/>
  <c r="K1927" i="39"/>
  <c r="T1927" i="39"/>
  <c r="N1925" i="39"/>
  <c r="U1925" i="39" s="1"/>
  <c r="U228" i="39"/>
  <c r="I230" i="39"/>
  <c r="O229" i="39"/>
  <c r="J229" i="39"/>
  <c r="V228" i="39"/>
  <c r="Q230" i="39"/>
  <c r="R231" i="39"/>
  <c r="K228" i="39"/>
  <c r="L228" i="39" s="1"/>
  <c r="M228" i="39" s="1"/>
  <c r="N228" i="39" s="1"/>
  <c r="S228" i="39"/>
  <c r="T228" i="39"/>
  <c r="L1927" i="39" l="1"/>
  <c r="M1927" i="39" s="1"/>
  <c r="N1927" i="39" s="1"/>
  <c r="V1928" i="39"/>
  <c r="T1928" i="39"/>
  <c r="S1928" i="39"/>
  <c r="K1928" i="39"/>
  <c r="O1929" i="39"/>
  <c r="J1929" i="39"/>
  <c r="I1930" i="39"/>
  <c r="N1926" i="39"/>
  <c r="U1926" i="39" s="1"/>
  <c r="U1927" i="39" s="1"/>
  <c r="U1928" i="39" s="1"/>
  <c r="S229" i="39"/>
  <c r="T229" i="39"/>
  <c r="V229" i="39"/>
  <c r="K229" i="39"/>
  <c r="L229" i="39" s="1"/>
  <c r="M229" i="39" s="1"/>
  <c r="N229" i="39" s="1"/>
  <c r="U229" i="39"/>
  <c r="R232" i="39"/>
  <c r="Q231" i="39"/>
  <c r="O230" i="39"/>
  <c r="J230" i="39"/>
  <c r="I231" i="39"/>
  <c r="L1928" i="39" l="1"/>
  <c r="M1928" i="39" s="1"/>
  <c r="N1928" i="39" s="1"/>
  <c r="O1930" i="39"/>
  <c r="J1930" i="39"/>
  <c r="I1931" i="39"/>
  <c r="S1929" i="39"/>
  <c r="K1929" i="39"/>
  <c r="U1929" i="39"/>
  <c r="V1929" i="39"/>
  <c r="T1929" i="39"/>
  <c r="I232" i="39"/>
  <c r="J231" i="39"/>
  <c r="O231" i="39"/>
  <c r="R233" i="39"/>
  <c r="Q232" i="39"/>
  <c r="K230" i="39"/>
  <c r="S230" i="39"/>
  <c r="T230" i="39"/>
  <c r="T1930" i="39" l="1"/>
  <c r="V1930" i="39"/>
  <c r="S1930" i="39"/>
  <c r="K1930" i="39"/>
  <c r="U1930" i="39"/>
  <c r="L1929" i="39"/>
  <c r="M1929" i="39" s="1"/>
  <c r="N1929" i="39" s="1"/>
  <c r="O1931" i="39"/>
  <c r="J1931" i="39"/>
  <c r="I1932" i="39"/>
  <c r="R234" i="39"/>
  <c r="Q233" i="39"/>
  <c r="L230" i="39"/>
  <c r="M230" i="39" s="1"/>
  <c r="V230" i="39" s="1"/>
  <c r="S231" i="39"/>
  <c r="K231" i="39"/>
  <c r="T231" i="39"/>
  <c r="J232" i="39"/>
  <c r="K232" i="39" s="1"/>
  <c r="L232" i="39" s="1"/>
  <c r="M232" i="39" s="1"/>
  <c r="N232" i="39" s="1"/>
  <c r="I233" i="39"/>
  <c r="L1930" i="39" l="1"/>
  <c r="M1930" i="39" s="1"/>
  <c r="N1930" i="39" s="1"/>
  <c r="O1932" i="39"/>
  <c r="J1932" i="39"/>
  <c r="I1933" i="39"/>
  <c r="U1931" i="39"/>
  <c r="S1931" i="39"/>
  <c r="K1931" i="39"/>
  <c r="V1931" i="39"/>
  <c r="T1931" i="39"/>
  <c r="T232" i="39"/>
  <c r="N230" i="39"/>
  <c r="U230" i="39" s="1"/>
  <c r="L231" i="39"/>
  <c r="M231" i="39" s="1"/>
  <c r="V231" i="39" s="1"/>
  <c r="V232" i="39" s="1"/>
  <c r="J233" i="39"/>
  <c r="K233" i="39" s="1"/>
  <c r="L233" i="39" s="1"/>
  <c r="M233" i="39" s="1"/>
  <c r="N233" i="39" s="1"/>
  <c r="I234" i="39"/>
  <c r="S232" i="39"/>
  <c r="R235" i="39"/>
  <c r="Q234" i="39"/>
  <c r="O1933" i="39" l="1"/>
  <c r="J1933" i="39"/>
  <c r="I1934" i="39"/>
  <c r="V1932" i="39"/>
  <c r="T1932" i="39"/>
  <c r="U1932" i="39"/>
  <c r="S1932" i="39"/>
  <c r="K1932" i="39"/>
  <c r="L1931" i="39"/>
  <c r="M1931" i="39" s="1"/>
  <c r="N1931" i="39" s="1"/>
  <c r="V233" i="39"/>
  <c r="R236" i="39"/>
  <c r="Q235" i="39"/>
  <c r="N231" i="39"/>
  <c r="U231" i="39" s="1"/>
  <c r="U232" i="39" s="1"/>
  <c r="U233" i="39" s="1"/>
  <c r="U234" i="39" s="1"/>
  <c r="S233" i="39"/>
  <c r="I235" i="39"/>
  <c r="O234" i="39"/>
  <c r="O233" i="39" s="1"/>
  <c r="O232" i="39" s="1"/>
  <c r="P232" i="39" s="1"/>
  <c r="J234" i="39"/>
  <c r="K234" i="39" s="1"/>
  <c r="L234" i="39" s="1"/>
  <c r="M234" i="39" s="1"/>
  <c r="N234" i="39" s="1"/>
  <c r="T233" i="39"/>
  <c r="L1932" i="39" l="1"/>
  <c r="M1932" i="39" s="1"/>
  <c r="N1932" i="39" s="1"/>
  <c r="O1934" i="39"/>
  <c r="J1934" i="39"/>
  <c r="I1935" i="39"/>
  <c r="S1933" i="39"/>
  <c r="K1933" i="39"/>
  <c r="U1933" i="39"/>
  <c r="V1933" i="39"/>
  <c r="T1933" i="39"/>
  <c r="T234" i="39"/>
  <c r="V234" i="39"/>
  <c r="I236" i="39"/>
  <c r="J235" i="39"/>
  <c r="K235" i="39" s="1"/>
  <c r="L235" i="39" s="1"/>
  <c r="M235" i="39" s="1"/>
  <c r="N235" i="39" s="1"/>
  <c r="O235" i="39"/>
  <c r="S234" i="39"/>
  <c r="R237" i="39"/>
  <c r="Q236" i="39"/>
  <c r="T1934" i="39" l="1"/>
  <c r="V1934" i="39"/>
  <c r="U1934" i="39"/>
  <c r="S1934" i="39"/>
  <c r="K1934" i="39"/>
  <c r="L1933" i="39"/>
  <c r="M1933" i="39" s="1"/>
  <c r="N1933" i="39" s="1"/>
  <c r="O1935" i="39"/>
  <c r="J1935" i="39"/>
  <c r="I1936" i="39"/>
  <c r="R238" i="39"/>
  <c r="Q237" i="39"/>
  <c r="O236" i="39"/>
  <c r="J236" i="39"/>
  <c r="K236" i="39" s="1"/>
  <c r="L236" i="39" s="1"/>
  <c r="M236" i="39" s="1"/>
  <c r="N236" i="39" s="1"/>
  <c r="I237" i="39"/>
  <c r="S235" i="39"/>
  <c r="T235" i="39"/>
  <c r="U235" i="39"/>
  <c r="V235" i="39"/>
  <c r="U1935" i="39" l="1"/>
  <c r="S1935" i="39"/>
  <c r="K1935" i="39"/>
  <c r="T1935" i="39"/>
  <c r="V1935" i="39"/>
  <c r="O1936" i="39"/>
  <c r="J1936" i="39"/>
  <c r="I1937" i="39"/>
  <c r="L1934" i="39"/>
  <c r="M1934" i="39" s="1"/>
  <c r="N1934" i="39" s="1"/>
  <c r="U236" i="39"/>
  <c r="S236" i="39"/>
  <c r="T236" i="39"/>
  <c r="V236" i="39"/>
  <c r="I238" i="39"/>
  <c r="O237" i="39"/>
  <c r="J237" i="39"/>
  <c r="K237" i="39" s="1"/>
  <c r="L237" i="39" s="1"/>
  <c r="M237" i="39" s="1"/>
  <c r="N237" i="39" s="1"/>
  <c r="R239" i="39"/>
  <c r="Q238" i="39"/>
  <c r="O1937" i="39" l="1"/>
  <c r="J1937" i="39"/>
  <c r="I1938" i="39"/>
  <c r="V1936" i="39"/>
  <c r="T1936" i="39"/>
  <c r="U1936" i="39"/>
  <c r="S1936" i="39"/>
  <c r="K1936" i="39"/>
  <c r="L1935" i="39"/>
  <c r="M1935" i="39" s="1"/>
  <c r="N1935" i="39" s="1"/>
  <c r="R240" i="39"/>
  <c r="Q239" i="39"/>
  <c r="V237" i="39"/>
  <c r="U237" i="39"/>
  <c r="S237" i="39"/>
  <c r="I239" i="39"/>
  <c r="O238" i="39"/>
  <c r="J238" i="39"/>
  <c r="K238" i="39" s="1"/>
  <c r="L238" i="39" s="1"/>
  <c r="M238" i="39" s="1"/>
  <c r="N238" i="39" s="1"/>
  <c r="T237" i="39"/>
  <c r="L1936" i="39" l="1"/>
  <c r="M1936" i="39" s="1"/>
  <c r="N1936" i="39" s="1"/>
  <c r="O1938" i="39"/>
  <c r="J1938" i="39"/>
  <c r="I1939" i="39"/>
  <c r="S1937" i="39"/>
  <c r="K1937" i="39"/>
  <c r="U1937" i="39"/>
  <c r="V1937" i="39"/>
  <c r="T1937" i="39"/>
  <c r="U238" i="39"/>
  <c r="V238" i="39"/>
  <c r="O239" i="39"/>
  <c r="J239" i="39"/>
  <c r="K239" i="39" s="1"/>
  <c r="L239" i="39" s="1"/>
  <c r="M239" i="39" s="1"/>
  <c r="N239" i="39" s="1"/>
  <c r="I240" i="39"/>
  <c r="T238" i="39"/>
  <c r="S238" i="39"/>
  <c r="R241" i="39"/>
  <c r="Q240" i="39"/>
  <c r="T1938" i="39" l="1"/>
  <c r="S1938" i="39"/>
  <c r="K1938" i="39"/>
  <c r="L1937" i="39"/>
  <c r="M1937" i="39" s="1"/>
  <c r="N1937" i="39" s="1"/>
  <c r="O1939" i="39"/>
  <c r="J1939" i="39"/>
  <c r="I1940" i="39"/>
  <c r="S239" i="39"/>
  <c r="T239" i="39"/>
  <c r="R242" i="39"/>
  <c r="Q241" i="39"/>
  <c r="V239" i="39"/>
  <c r="J240" i="39"/>
  <c r="K240" i="39" s="1"/>
  <c r="L240" i="39" s="1"/>
  <c r="M240" i="39" s="1"/>
  <c r="N240" i="39" s="1"/>
  <c r="I241" i="39"/>
  <c r="O240" i="39"/>
  <c r="U239" i="39"/>
  <c r="L1938" i="39" l="1"/>
  <c r="M1938" i="39" s="1"/>
  <c r="V1938" i="39" s="1"/>
  <c r="V1939" i="39" s="1"/>
  <c r="O1940" i="39"/>
  <c r="J1940" i="39"/>
  <c r="I1941" i="39"/>
  <c r="S1939" i="39"/>
  <c r="K1939" i="39"/>
  <c r="T1939" i="39"/>
  <c r="U240" i="39"/>
  <c r="O241" i="39"/>
  <c r="J241" i="39"/>
  <c r="K241" i="39" s="1"/>
  <c r="L241" i="39" s="1"/>
  <c r="M241" i="39" s="1"/>
  <c r="N241" i="39" s="1"/>
  <c r="I242" i="39"/>
  <c r="T240" i="39"/>
  <c r="Q242" i="39"/>
  <c r="R243" i="39"/>
  <c r="V240" i="39"/>
  <c r="S240" i="39"/>
  <c r="V1940" i="39" l="1"/>
  <c r="T1940" i="39"/>
  <c r="S1940" i="39"/>
  <c r="K1940" i="39"/>
  <c r="O1941" i="39"/>
  <c r="J1941" i="39"/>
  <c r="I1942" i="39"/>
  <c r="L1939" i="39"/>
  <c r="M1939" i="39" s="1"/>
  <c r="N1939" i="39" s="1"/>
  <c r="N1938" i="39"/>
  <c r="U1938" i="39" s="1"/>
  <c r="U1939" i="39" s="1"/>
  <c r="U1940" i="39" s="1"/>
  <c r="U241" i="39"/>
  <c r="V241" i="39"/>
  <c r="T241" i="39"/>
  <c r="S241" i="39"/>
  <c r="I243" i="39"/>
  <c r="O242" i="39"/>
  <c r="J242" i="39"/>
  <c r="R244" i="39"/>
  <c r="Q243" i="39"/>
  <c r="O1942" i="39" l="1"/>
  <c r="J1942" i="39"/>
  <c r="I1943" i="39"/>
  <c r="S1941" i="39"/>
  <c r="K1941" i="39"/>
  <c r="U1941" i="39"/>
  <c r="V1941" i="39"/>
  <c r="T1941" i="39"/>
  <c r="L1940" i="39"/>
  <c r="M1940" i="39" s="1"/>
  <c r="N1940" i="39" s="1"/>
  <c r="R245" i="39"/>
  <c r="Q244" i="39"/>
  <c r="K242" i="39"/>
  <c r="S242" i="39"/>
  <c r="T242" i="39"/>
  <c r="I244" i="39"/>
  <c r="J243" i="39"/>
  <c r="K243" i="39" s="1"/>
  <c r="L243" i="39" s="1"/>
  <c r="M243" i="39" s="1"/>
  <c r="N243" i="39" s="1"/>
  <c r="O1943" i="39" l="1"/>
  <c r="J1943" i="39"/>
  <c r="I1944" i="39"/>
  <c r="T1942" i="39"/>
  <c r="V1942" i="39"/>
  <c r="U1942" i="39"/>
  <c r="S1942" i="39"/>
  <c r="K1942" i="39"/>
  <c r="L1941" i="39"/>
  <c r="M1941" i="39" s="1"/>
  <c r="N1941" i="39" s="1"/>
  <c r="S243" i="39"/>
  <c r="L242" i="39"/>
  <c r="M242" i="39" s="1"/>
  <c r="V242" i="39" s="1"/>
  <c r="V243" i="39" s="1"/>
  <c r="V244" i="39" s="1"/>
  <c r="I245" i="39"/>
  <c r="J244" i="39"/>
  <c r="K244" i="39" s="1"/>
  <c r="L244" i="39" s="1"/>
  <c r="M244" i="39" s="1"/>
  <c r="N244" i="39" s="1"/>
  <c r="T243" i="39"/>
  <c r="Q245" i="39"/>
  <c r="R246" i="39"/>
  <c r="L1942" i="39" l="1"/>
  <c r="M1942" i="39" s="1"/>
  <c r="N1942" i="39" s="1"/>
  <c r="O1944" i="39"/>
  <c r="J1944" i="39"/>
  <c r="I1945" i="39"/>
  <c r="U1943" i="39"/>
  <c r="S1943" i="39"/>
  <c r="K1943" i="39"/>
  <c r="T1943" i="39"/>
  <c r="V1943" i="39"/>
  <c r="T244" i="39"/>
  <c r="Q246" i="39"/>
  <c r="R247" i="39"/>
  <c r="I246" i="39"/>
  <c r="J245" i="39"/>
  <c r="K245" i="39" s="1"/>
  <c r="L245" i="39" s="1"/>
  <c r="M245" i="39" s="1"/>
  <c r="N245" i="39" s="1"/>
  <c r="O245" i="39"/>
  <c r="O244" i="39" s="1"/>
  <c r="O243" i="39" s="1"/>
  <c r="P243" i="39" s="1"/>
  <c r="N242" i="39"/>
  <c r="U242" i="39" s="1"/>
  <c r="U243" i="39" s="1"/>
  <c r="U244" i="39" s="1"/>
  <c r="U245" i="39" s="1"/>
  <c r="S244" i="39"/>
  <c r="V1944" i="39" l="1"/>
  <c r="T1944" i="39"/>
  <c r="U1944" i="39"/>
  <c r="S1944" i="39"/>
  <c r="K1944" i="39"/>
  <c r="L1943" i="39"/>
  <c r="M1943" i="39" s="1"/>
  <c r="N1943" i="39" s="1"/>
  <c r="O1945" i="39"/>
  <c r="J1945" i="39"/>
  <c r="I1946" i="39"/>
  <c r="S245" i="39"/>
  <c r="V245" i="39"/>
  <c r="O246" i="39"/>
  <c r="J246" i="39"/>
  <c r="K246" i="39" s="1"/>
  <c r="L246" i="39" s="1"/>
  <c r="M246" i="39" s="1"/>
  <c r="N246" i="39" s="1"/>
  <c r="I247" i="39"/>
  <c r="Q247" i="39"/>
  <c r="R248" i="39"/>
  <c r="T245" i="39"/>
  <c r="S1945" i="39" l="1"/>
  <c r="U1945" i="39"/>
  <c r="K1945" i="39"/>
  <c r="V1945" i="39"/>
  <c r="T1945" i="39"/>
  <c r="O1946" i="39"/>
  <c r="J1946" i="39"/>
  <c r="I1947" i="39"/>
  <c r="L1944" i="39"/>
  <c r="M1944" i="39" s="1"/>
  <c r="N1944" i="39" s="1"/>
  <c r="T246" i="39"/>
  <c r="Q248" i="39"/>
  <c r="R249" i="39"/>
  <c r="U246" i="39"/>
  <c r="V246" i="39"/>
  <c r="I248" i="39"/>
  <c r="O247" i="39"/>
  <c r="J247" i="39"/>
  <c r="K247" i="39" s="1"/>
  <c r="L247" i="39" s="1"/>
  <c r="M247" i="39" s="1"/>
  <c r="N247" i="39" s="1"/>
  <c r="S246" i="39"/>
  <c r="O1947" i="39" l="1"/>
  <c r="J1947" i="39"/>
  <c r="I1948" i="39"/>
  <c r="T1946" i="39"/>
  <c r="U1946" i="39"/>
  <c r="V1946" i="39"/>
  <c r="K1946" i="39"/>
  <c r="S1946" i="39"/>
  <c r="L1945" i="39"/>
  <c r="M1945" i="39" s="1"/>
  <c r="N1945" i="39" s="1"/>
  <c r="V247" i="39"/>
  <c r="S247" i="39"/>
  <c r="U247" i="39"/>
  <c r="I249" i="39"/>
  <c r="O248" i="39"/>
  <c r="J248" i="39"/>
  <c r="K248" i="39" s="1"/>
  <c r="L248" i="39" s="1"/>
  <c r="M248" i="39" s="1"/>
  <c r="N248" i="39" s="1"/>
  <c r="Q249" i="39"/>
  <c r="R250" i="39"/>
  <c r="T247" i="39"/>
  <c r="L1946" i="39" l="1"/>
  <c r="M1946" i="39" s="1"/>
  <c r="N1946" i="39" s="1"/>
  <c r="O1948" i="39"/>
  <c r="J1948" i="39"/>
  <c r="I1949" i="39"/>
  <c r="U1947" i="39"/>
  <c r="T1947" i="39"/>
  <c r="S1947" i="39"/>
  <c r="V1947" i="39"/>
  <c r="K1947" i="39"/>
  <c r="T248" i="39"/>
  <c r="R251" i="39"/>
  <c r="Q250" i="39"/>
  <c r="I250" i="39"/>
  <c r="O249" i="39"/>
  <c r="J249" i="39"/>
  <c r="K249" i="39" s="1"/>
  <c r="L249" i="39" s="1"/>
  <c r="M249" i="39" s="1"/>
  <c r="N249" i="39" s="1"/>
  <c r="U248" i="39"/>
  <c r="U249" i="39" s="1"/>
  <c r="S248" i="39"/>
  <c r="V248" i="39"/>
  <c r="T1948" i="39" l="1"/>
  <c r="K1948" i="39"/>
  <c r="S1948" i="39"/>
  <c r="O1949" i="39"/>
  <c r="J1949" i="39"/>
  <c r="I1950" i="39"/>
  <c r="L1947" i="39"/>
  <c r="M1947" i="39" s="1"/>
  <c r="N1947" i="39" s="1"/>
  <c r="V249" i="39"/>
  <c r="S249" i="39"/>
  <c r="T249" i="39"/>
  <c r="O250" i="39"/>
  <c r="I251" i="39"/>
  <c r="J250" i="39"/>
  <c r="U250" i="39" s="1"/>
  <c r="R252" i="39"/>
  <c r="Q251" i="39"/>
  <c r="L1948" i="39" l="1"/>
  <c r="M1948" i="39" s="1"/>
  <c r="V1948" i="39" s="1"/>
  <c r="V1949" i="39" s="1"/>
  <c r="O1950" i="39"/>
  <c r="J1950" i="39"/>
  <c r="I1951" i="39"/>
  <c r="S1949" i="39"/>
  <c r="K1949" i="39"/>
  <c r="T1949" i="39"/>
  <c r="O251" i="39"/>
  <c r="I252" i="39"/>
  <c r="J251" i="39"/>
  <c r="R253" i="39"/>
  <c r="Q252" i="39"/>
  <c r="V250" i="39"/>
  <c r="K250" i="39"/>
  <c r="L250" i="39" s="1"/>
  <c r="M250" i="39" s="1"/>
  <c r="N250" i="39" s="1"/>
  <c r="T250" i="39"/>
  <c r="S250" i="39"/>
  <c r="T1950" i="39" l="1"/>
  <c r="V1950" i="39"/>
  <c r="K1950" i="39"/>
  <c r="S1950" i="39"/>
  <c r="L1949" i="39"/>
  <c r="M1949" i="39" s="1"/>
  <c r="N1949" i="39" s="1"/>
  <c r="O1951" i="39"/>
  <c r="J1951" i="39"/>
  <c r="I1952" i="39"/>
  <c r="N1948" i="39"/>
  <c r="U1948" i="39" s="1"/>
  <c r="U1949" i="39" s="1"/>
  <c r="U1950" i="39" s="1"/>
  <c r="Q253" i="39"/>
  <c r="R254" i="39"/>
  <c r="S251" i="39"/>
  <c r="T251" i="39"/>
  <c r="K251" i="39"/>
  <c r="L251" i="39" s="1"/>
  <c r="M251" i="39" s="1"/>
  <c r="N251" i="39" s="1"/>
  <c r="U251" i="39" s="1"/>
  <c r="I253" i="39"/>
  <c r="O252" i="39"/>
  <c r="J252" i="39"/>
  <c r="L1950" i="39" l="1"/>
  <c r="M1950" i="39" s="1"/>
  <c r="N1950" i="39" s="1"/>
  <c r="O1952" i="39"/>
  <c r="J1952" i="39"/>
  <c r="I1953" i="39"/>
  <c r="U1951" i="39"/>
  <c r="S1951" i="39"/>
  <c r="V1951" i="39"/>
  <c r="K1951" i="39"/>
  <c r="T1951" i="39"/>
  <c r="V251" i="39"/>
  <c r="J253" i="39"/>
  <c r="K253" i="39" s="1"/>
  <c r="L253" i="39" s="1"/>
  <c r="M253" i="39" s="1"/>
  <c r="N253" i="39" s="1"/>
  <c r="I254" i="39"/>
  <c r="T252" i="39"/>
  <c r="T253" i="39" s="1"/>
  <c r="K252" i="39"/>
  <c r="S252" i="39"/>
  <c r="S253" i="39" s="1"/>
  <c r="R255" i="39"/>
  <c r="Q254" i="39"/>
  <c r="O1953" i="39" l="1"/>
  <c r="J1953" i="39"/>
  <c r="I1954" i="39"/>
  <c r="V1952" i="39"/>
  <c r="U1952" i="39"/>
  <c r="K1952" i="39"/>
  <c r="S1952" i="39"/>
  <c r="T1952" i="39"/>
  <c r="L1951" i="39"/>
  <c r="M1951" i="39" s="1"/>
  <c r="N1951" i="39" s="1"/>
  <c r="L252" i="39"/>
  <c r="M252" i="39" s="1"/>
  <c r="V252" i="39" s="1"/>
  <c r="V253" i="39" s="1"/>
  <c r="V254" i="39" s="1"/>
  <c r="Q255" i="39"/>
  <c r="R256" i="39"/>
  <c r="I255" i="39"/>
  <c r="J254" i="39"/>
  <c r="K254" i="39" s="1"/>
  <c r="L254" i="39" s="1"/>
  <c r="M254" i="39" s="1"/>
  <c r="N254" i="39" s="1"/>
  <c r="O1954" i="39" l="1"/>
  <c r="J1954" i="39"/>
  <c r="I1955" i="39"/>
  <c r="L1952" i="39"/>
  <c r="M1952" i="39" s="1"/>
  <c r="N1952" i="39" s="1"/>
  <c r="S1953" i="39"/>
  <c r="K1953" i="39"/>
  <c r="U1953" i="39"/>
  <c r="V1953" i="39"/>
  <c r="T1953" i="39"/>
  <c r="T254" i="39"/>
  <c r="R257" i="39"/>
  <c r="Q256" i="39"/>
  <c r="I256" i="39"/>
  <c r="O255" i="39"/>
  <c r="O254" i="39" s="1"/>
  <c r="O253" i="39" s="1"/>
  <c r="P253" i="39" s="1"/>
  <c r="J255" i="39"/>
  <c r="K255" i="39" s="1"/>
  <c r="L255" i="39" s="1"/>
  <c r="M255" i="39" s="1"/>
  <c r="N255" i="39" s="1"/>
  <c r="N252" i="39"/>
  <c r="U252" i="39" s="1"/>
  <c r="U253" i="39" s="1"/>
  <c r="U254" i="39" s="1"/>
  <c r="U255" i="39" s="1"/>
  <c r="S254" i="39"/>
  <c r="S255" i="39" s="1"/>
  <c r="L1953" i="39" l="1"/>
  <c r="M1953" i="39" s="1"/>
  <c r="N1953" i="39" s="1"/>
  <c r="O1955" i="39"/>
  <c r="J1955" i="39"/>
  <c r="I1956" i="39"/>
  <c r="T1954" i="39"/>
  <c r="U1954" i="39"/>
  <c r="S1954" i="39"/>
  <c r="V1954" i="39"/>
  <c r="K1954" i="39"/>
  <c r="V255" i="39"/>
  <c r="I257" i="39"/>
  <c r="O256" i="39"/>
  <c r="J256" i="39"/>
  <c r="K256" i="39" s="1"/>
  <c r="L256" i="39" s="1"/>
  <c r="M256" i="39" s="1"/>
  <c r="N256" i="39" s="1"/>
  <c r="R258" i="39"/>
  <c r="Q257" i="39"/>
  <c r="T255" i="39"/>
  <c r="U1955" i="39" l="1"/>
  <c r="T1955" i="39"/>
  <c r="V1955" i="39"/>
  <c r="K1955" i="39"/>
  <c r="S1955" i="39"/>
  <c r="L1954" i="39"/>
  <c r="M1954" i="39" s="1"/>
  <c r="N1954" i="39" s="1"/>
  <c r="O1956" i="39"/>
  <c r="J1956" i="39"/>
  <c r="I1957" i="39"/>
  <c r="T256" i="39"/>
  <c r="S256" i="39"/>
  <c r="U256" i="39"/>
  <c r="O257" i="39"/>
  <c r="J257" i="39"/>
  <c r="K257" i="39" s="1"/>
  <c r="L257" i="39" s="1"/>
  <c r="M257" i="39" s="1"/>
  <c r="N257" i="39" s="1"/>
  <c r="I258" i="39"/>
  <c r="R259" i="39"/>
  <c r="Q258" i="39"/>
  <c r="V256" i="39"/>
  <c r="V257" i="39" s="1"/>
  <c r="L1955" i="39" l="1"/>
  <c r="M1955" i="39" s="1"/>
  <c r="N1955" i="39" s="1"/>
  <c r="O1957" i="39"/>
  <c r="J1957" i="39"/>
  <c r="I1958" i="39"/>
  <c r="V1956" i="39"/>
  <c r="T1956" i="39"/>
  <c r="U1956" i="39"/>
  <c r="K1956" i="39"/>
  <c r="S1956" i="39"/>
  <c r="R260" i="39"/>
  <c r="Q259" i="39"/>
  <c r="T257" i="39"/>
  <c r="U257" i="39"/>
  <c r="I259" i="39"/>
  <c r="O258" i="39"/>
  <c r="J258" i="39"/>
  <c r="K258" i="39" s="1"/>
  <c r="L258" i="39" s="1"/>
  <c r="M258" i="39" s="1"/>
  <c r="N258" i="39" s="1"/>
  <c r="S257" i="39"/>
  <c r="S1957" i="39" l="1"/>
  <c r="K1957" i="39"/>
  <c r="V1957" i="39"/>
  <c r="T1957" i="39"/>
  <c r="U1957" i="39"/>
  <c r="L1956" i="39"/>
  <c r="M1956" i="39" s="1"/>
  <c r="N1956" i="39" s="1"/>
  <c r="O1958" i="39"/>
  <c r="J1958" i="39"/>
  <c r="I1959" i="39"/>
  <c r="U258" i="39"/>
  <c r="T258" i="39"/>
  <c r="I260" i="39"/>
  <c r="O259" i="39"/>
  <c r="J259" i="39"/>
  <c r="K259" i="39" s="1"/>
  <c r="L259" i="39" s="1"/>
  <c r="M259" i="39" s="1"/>
  <c r="N259" i="39" s="1"/>
  <c r="S258" i="39"/>
  <c r="V258" i="39"/>
  <c r="R261" i="39"/>
  <c r="Q260" i="39"/>
  <c r="L1957" i="39" l="1"/>
  <c r="M1957" i="39" s="1"/>
  <c r="N1957" i="39" s="1"/>
  <c r="O1959" i="39"/>
  <c r="J1959" i="39"/>
  <c r="I1960" i="39"/>
  <c r="T1958" i="39"/>
  <c r="S1958" i="39"/>
  <c r="V1958" i="39"/>
  <c r="K1958" i="39"/>
  <c r="U1958" i="39"/>
  <c r="Q261" i="39"/>
  <c r="R262" i="39"/>
  <c r="V259" i="39"/>
  <c r="I261" i="39"/>
  <c r="O260" i="39"/>
  <c r="J260" i="39"/>
  <c r="K260" i="39" s="1"/>
  <c r="L260" i="39" s="1"/>
  <c r="M260" i="39" s="1"/>
  <c r="N260" i="39" s="1"/>
  <c r="S259" i="39"/>
  <c r="T259" i="39"/>
  <c r="U259" i="39"/>
  <c r="U260" i="39" s="1"/>
  <c r="U1959" i="39" l="1"/>
  <c r="V1959" i="39"/>
  <c r="K1959" i="39"/>
  <c r="S1959" i="39"/>
  <c r="T1959" i="39"/>
  <c r="L1958" i="39"/>
  <c r="M1958" i="39" s="1"/>
  <c r="N1958" i="39" s="1"/>
  <c r="O1960" i="39"/>
  <c r="J1960" i="39"/>
  <c r="I1961" i="39"/>
  <c r="T260" i="39"/>
  <c r="S260" i="39"/>
  <c r="V260" i="39"/>
  <c r="J261" i="39"/>
  <c r="K261" i="39" s="1"/>
  <c r="L261" i="39" s="1"/>
  <c r="M261" i="39" s="1"/>
  <c r="N261" i="39" s="1"/>
  <c r="O261" i="39"/>
  <c r="I262" i="39"/>
  <c r="Q262" i="39"/>
  <c r="R263" i="39"/>
  <c r="L1959" i="39" l="1"/>
  <c r="M1959" i="39" s="1"/>
  <c r="N1959" i="39" s="1"/>
  <c r="O1961" i="39"/>
  <c r="J1961" i="39"/>
  <c r="I1962" i="39"/>
  <c r="V1960" i="39"/>
  <c r="S1960" i="39"/>
  <c r="U1960" i="39"/>
  <c r="K1960" i="39"/>
  <c r="T1960" i="39"/>
  <c r="J262" i="39"/>
  <c r="K262" i="39" s="1"/>
  <c r="L262" i="39" s="1"/>
  <c r="M262" i="39" s="1"/>
  <c r="N262" i="39" s="1"/>
  <c r="I263" i="39"/>
  <c r="O262" i="39"/>
  <c r="R264" i="39"/>
  <c r="Q263" i="39"/>
  <c r="V261" i="39"/>
  <c r="V262" i="39" s="1"/>
  <c r="U261" i="39"/>
  <c r="U262" i="39" s="1"/>
  <c r="S261" i="39"/>
  <c r="S262" i="39" s="1"/>
  <c r="T261" i="39"/>
  <c r="T262" i="39" s="1"/>
  <c r="S1961" i="39" l="1"/>
  <c r="K1961" i="39"/>
  <c r="U1961" i="39"/>
  <c r="V1961" i="39"/>
  <c r="T1961" i="39"/>
  <c r="L1960" i="39"/>
  <c r="M1960" i="39" s="1"/>
  <c r="N1960" i="39" s="1"/>
  <c r="O1962" i="39"/>
  <c r="J1962" i="39"/>
  <c r="I1963" i="39"/>
  <c r="Q264" i="39"/>
  <c r="R265" i="39"/>
  <c r="J263" i="39"/>
  <c r="O263" i="39"/>
  <c r="I264" i="39"/>
  <c r="L1961" i="39" l="1"/>
  <c r="M1961" i="39" s="1"/>
  <c r="N1961" i="39" s="1"/>
  <c r="O1963" i="39"/>
  <c r="J1963" i="39"/>
  <c r="I1964" i="39"/>
  <c r="T1962" i="39"/>
  <c r="U1962" i="39"/>
  <c r="V1962" i="39"/>
  <c r="K1962" i="39"/>
  <c r="S1962" i="39"/>
  <c r="T263" i="39"/>
  <c r="S263" i="39"/>
  <c r="K263" i="39"/>
  <c r="L263" i="39" s="1"/>
  <c r="M263" i="39" s="1"/>
  <c r="N263" i="39" s="1"/>
  <c r="U263" i="39" s="1"/>
  <c r="I265" i="39"/>
  <c r="O264" i="39"/>
  <c r="J264" i="39"/>
  <c r="Q265" i="39"/>
  <c r="R266" i="39"/>
  <c r="T1963" i="39" l="1"/>
  <c r="S1963" i="39"/>
  <c r="K1963" i="39"/>
  <c r="L1962" i="39"/>
  <c r="M1962" i="39" s="1"/>
  <c r="N1962" i="39" s="1"/>
  <c r="O1964" i="39"/>
  <c r="J1964" i="39"/>
  <c r="I1965" i="39"/>
  <c r="V263" i="39"/>
  <c r="U264" i="39"/>
  <c r="V264" i="39"/>
  <c r="T264" i="39"/>
  <c r="K264" i="39"/>
  <c r="L264" i="39" s="1"/>
  <c r="M264" i="39" s="1"/>
  <c r="N264" i="39" s="1"/>
  <c r="S264" i="39"/>
  <c r="R267" i="39"/>
  <c r="Q266" i="39"/>
  <c r="J265" i="39"/>
  <c r="I266" i="39"/>
  <c r="O265" i="39"/>
  <c r="O1965" i="39" l="1"/>
  <c r="J1965" i="39"/>
  <c r="I1966" i="39"/>
  <c r="T1964" i="39"/>
  <c r="K1964" i="39"/>
  <c r="S1964" i="39"/>
  <c r="L1963" i="39"/>
  <c r="M1963" i="39" s="1"/>
  <c r="V1963" i="39" s="1"/>
  <c r="V1964" i="39" s="1"/>
  <c r="S265" i="39"/>
  <c r="K265" i="39"/>
  <c r="T265" i="39"/>
  <c r="R268" i="39"/>
  <c r="Q267" i="39"/>
  <c r="I267" i="39"/>
  <c r="O266" i="39"/>
  <c r="J266" i="39"/>
  <c r="L1964" i="39" l="1"/>
  <c r="M1964" i="39" s="1"/>
  <c r="N1964" i="39" s="1"/>
  <c r="O1966" i="39"/>
  <c r="J1966" i="39"/>
  <c r="I1967" i="39"/>
  <c r="N1963" i="39"/>
  <c r="U1963" i="39" s="1"/>
  <c r="U1964" i="39" s="1"/>
  <c r="U1965" i="39" s="1"/>
  <c r="S1965" i="39"/>
  <c r="K1965" i="39"/>
  <c r="V1965" i="39"/>
  <c r="T1965" i="39"/>
  <c r="K266" i="39"/>
  <c r="S266" i="39"/>
  <c r="T266" i="39"/>
  <c r="R269" i="39"/>
  <c r="Q268" i="39"/>
  <c r="I268" i="39"/>
  <c r="J267" i="39"/>
  <c r="K267" i="39" s="1"/>
  <c r="L267" i="39" s="1"/>
  <c r="M267" i="39" s="1"/>
  <c r="N267" i="39" s="1"/>
  <c r="L265" i="39"/>
  <c r="M265" i="39" s="1"/>
  <c r="V265" i="39" s="1"/>
  <c r="V1966" i="39" l="1"/>
  <c r="T1966" i="39"/>
  <c r="S1966" i="39"/>
  <c r="K1966" i="39"/>
  <c r="U1966" i="39"/>
  <c r="L1965" i="39"/>
  <c r="M1965" i="39" s="1"/>
  <c r="N1965" i="39" s="1"/>
  <c r="O1967" i="39"/>
  <c r="J1967" i="39"/>
  <c r="I1968" i="39"/>
  <c r="R270" i="39"/>
  <c r="Q269" i="39"/>
  <c r="N265" i="39"/>
  <c r="U265" i="39" s="1"/>
  <c r="T267" i="39"/>
  <c r="I269" i="39"/>
  <c r="J268" i="39"/>
  <c r="K268" i="39" s="1"/>
  <c r="L268" i="39" s="1"/>
  <c r="M268" i="39" s="1"/>
  <c r="N268" i="39" s="1"/>
  <c r="S267" i="39"/>
  <c r="S268" i="39" s="1"/>
  <c r="L266" i="39"/>
  <c r="M266" i="39" s="1"/>
  <c r="V266" i="39" s="1"/>
  <c r="V267" i="39" s="1"/>
  <c r="V268" i="39" s="1"/>
  <c r="L1966" i="39" l="1"/>
  <c r="M1966" i="39" s="1"/>
  <c r="N1966" i="39" s="1"/>
  <c r="O1968" i="39"/>
  <c r="J1968" i="39"/>
  <c r="I1969" i="39"/>
  <c r="S1967" i="39"/>
  <c r="K1967" i="39"/>
  <c r="U1967" i="39"/>
  <c r="T1967" i="39"/>
  <c r="V1967" i="39"/>
  <c r="T268" i="39"/>
  <c r="N266" i="39"/>
  <c r="U266" i="39" s="1"/>
  <c r="U267" i="39" s="1"/>
  <c r="U268" i="39" s="1"/>
  <c r="U269" i="39" s="1"/>
  <c r="I270" i="39"/>
  <c r="O269" i="39"/>
  <c r="O268" i="39" s="1"/>
  <c r="O267" i="39" s="1"/>
  <c r="P267" i="39" s="1"/>
  <c r="J269" i="39"/>
  <c r="K269" i="39" s="1"/>
  <c r="L269" i="39" s="1"/>
  <c r="M269" i="39" s="1"/>
  <c r="N269" i="39" s="1"/>
  <c r="R271" i="39"/>
  <c r="Q270" i="39"/>
  <c r="T1968" i="39" l="1"/>
  <c r="S1968" i="39"/>
  <c r="K1968" i="39"/>
  <c r="L1967" i="39"/>
  <c r="M1967" i="39" s="1"/>
  <c r="N1967" i="39" s="1"/>
  <c r="O1969" i="39"/>
  <c r="J1969" i="39"/>
  <c r="I1970" i="39"/>
  <c r="T269" i="39"/>
  <c r="S269" i="39"/>
  <c r="R272" i="39"/>
  <c r="Q271" i="39"/>
  <c r="I271" i="39"/>
  <c r="O270" i="39"/>
  <c r="J270" i="39"/>
  <c r="K270" i="39" s="1"/>
  <c r="V269" i="39"/>
  <c r="S1969" i="39" l="1"/>
  <c r="K1969" i="39"/>
  <c r="T1969" i="39"/>
  <c r="O1970" i="39"/>
  <c r="J1970" i="39"/>
  <c r="I1971" i="39"/>
  <c r="L1968" i="39"/>
  <c r="M1968" i="39" s="1"/>
  <c r="V1968" i="39" s="1"/>
  <c r="L270" i="39"/>
  <c r="M270" i="39" s="1"/>
  <c r="N270" i="39" s="1"/>
  <c r="R273" i="39"/>
  <c r="Q272" i="39"/>
  <c r="I272" i="39"/>
  <c r="O271" i="39"/>
  <c r="J271" i="39"/>
  <c r="K271" i="39" s="1"/>
  <c r="L271" i="39" s="1"/>
  <c r="M271" i="39" s="1"/>
  <c r="N271" i="39" s="1"/>
  <c r="S270" i="39"/>
  <c r="V270" i="39"/>
  <c r="T270" i="39"/>
  <c r="U270" i="39"/>
  <c r="U271" i="39" s="1"/>
  <c r="O1971" i="39" l="1"/>
  <c r="J1971" i="39"/>
  <c r="I1972" i="39"/>
  <c r="L1969" i="39"/>
  <c r="M1969" i="39" s="1"/>
  <c r="V1969" i="39" s="1"/>
  <c r="V1970" i="39" s="1"/>
  <c r="T1970" i="39"/>
  <c r="S1970" i="39"/>
  <c r="K1970" i="39"/>
  <c r="N1968" i="39"/>
  <c r="U1968" i="39" s="1"/>
  <c r="V271" i="39"/>
  <c r="S271" i="39"/>
  <c r="R274" i="39"/>
  <c r="Q273" i="39"/>
  <c r="T271" i="39"/>
  <c r="J272" i="39"/>
  <c r="K272" i="39" s="1"/>
  <c r="L272" i="39" s="1"/>
  <c r="M272" i="39" s="1"/>
  <c r="N272" i="39" s="1"/>
  <c r="I273" i="39"/>
  <c r="O272" i="39"/>
  <c r="N1969" i="39" l="1"/>
  <c r="U1969" i="39" s="1"/>
  <c r="U1970" i="39" s="1"/>
  <c r="U1971" i="39" s="1"/>
  <c r="O1972" i="39"/>
  <c r="J1972" i="39"/>
  <c r="I1973" i="39"/>
  <c r="S1971" i="39"/>
  <c r="K1971" i="39"/>
  <c r="T1971" i="39"/>
  <c r="V1971" i="39"/>
  <c r="L1970" i="39"/>
  <c r="M1970" i="39" s="1"/>
  <c r="N1970" i="39" s="1"/>
  <c r="J273" i="39"/>
  <c r="K273" i="39" s="1"/>
  <c r="L273" i="39" s="1"/>
  <c r="M273" i="39" s="1"/>
  <c r="N273" i="39" s="1"/>
  <c r="I274" i="39"/>
  <c r="O273" i="39"/>
  <c r="U272" i="39"/>
  <c r="U273" i="39" s="1"/>
  <c r="V272" i="39"/>
  <c r="V273" i="39" s="1"/>
  <c r="R275" i="39"/>
  <c r="Q274" i="39"/>
  <c r="T272" i="39"/>
  <c r="T273" i="39" s="1"/>
  <c r="S272" i="39"/>
  <c r="S273" i="39" s="1"/>
  <c r="O1973" i="39" l="1"/>
  <c r="J1973" i="39"/>
  <c r="I1974" i="39"/>
  <c r="T1972" i="39"/>
  <c r="V1972" i="39"/>
  <c r="U1972" i="39"/>
  <c r="S1972" i="39"/>
  <c r="K1972" i="39"/>
  <c r="L1971" i="39"/>
  <c r="M1971" i="39" s="1"/>
  <c r="N1971" i="39" s="1"/>
  <c r="R276" i="39"/>
  <c r="Q275" i="39"/>
  <c r="I275" i="39"/>
  <c r="J274" i="39"/>
  <c r="O274" i="39"/>
  <c r="L1972" i="39" l="1"/>
  <c r="M1972" i="39" s="1"/>
  <c r="N1972" i="39" s="1"/>
  <c r="O1974" i="39"/>
  <c r="J1974" i="39"/>
  <c r="I1975" i="39"/>
  <c r="U1973" i="39"/>
  <c r="S1973" i="39"/>
  <c r="K1973" i="39"/>
  <c r="V1973" i="39"/>
  <c r="T1973" i="39"/>
  <c r="T274" i="39"/>
  <c r="K274" i="39"/>
  <c r="S274" i="39"/>
  <c r="J275" i="39"/>
  <c r="K275" i="39" s="1"/>
  <c r="L275" i="39" s="1"/>
  <c r="M275" i="39" s="1"/>
  <c r="N275" i="39" s="1"/>
  <c r="I276" i="39"/>
  <c r="R277" i="39"/>
  <c r="Q276" i="39"/>
  <c r="V1974" i="39" l="1"/>
  <c r="T1974" i="39"/>
  <c r="S1974" i="39"/>
  <c r="K1974" i="39"/>
  <c r="U1974" i="39"/>
  <c r="L1973" i="39"/>
  <c r="M1973" i="39" s="1"/>
  <c r="N1973" i="39" s="1"/>
  <c r="O1975" i="39"/>
  <c r="J1975" i="39"/>
  <c r="I1976" i="39"/>
  <c r="S275" i="39"/>
  <c r="L274" i="39"/>
  <c r="M274" i="39" s="1"/>
  <c r="V274" i="39" s="1"/>
  <c r="V275" i="39" s="1"/>
  <c r="V276" i="39" s="1"/>
  <c r="R278" i="39"/>
  <c r="Q277" i="39"/>
  <c r="J276" i="39"/>
  <c r="K276" i="39" s="1"/>
  <c r="L276" i="39" s="1"/>
  <c r="M276" i="39" s="1"/>
  <c r="N276" i="39" s="1"/>
  <c r="I277" i="39"/>
  <c r="T275" i="39"/>
  <c r="L1974" i="39" l="1"/>
  <c r="M1974" i="39" s="1"/>
  <c r="N1974" i="39" s="1"/>
  <c r="O1976" i="39"/>
  <c r="J1976" i="39"/>
  <c r="I1977" i="39"/>
  <c r="S1975" i="39"/>
  <c r="K1975" i="39"/>
  <c r="U1975" i="39"/>
  <c r="T1975" i="39"/>
  <c r="V1975" i="39"/>
  <c r="T276" i="39"/>
  <c r="Q278" i="39"/>
  <c r="R279" i="39"/>
  <c r="I278" i="39"/>
  <c r="O277" i="39"/>
  <c r="O276" i="39" s="1"/>
  <c r="O275" i="39" s="1"/>
  <c r="P275" i="39" s="1"/>
  <c r="J277" i="39"/>
  <c r="K277" i="39" s="1"/>
  <c r="L277" i="39" s="1"/>
  <c r="M277" i="39" s="1"/>
  <c r="N277" i="39" s="1"/>
  <c r="N274" i="39"/>
  <c r="U274" i="39" s="1"/>
  <c r="U275" i="39" s="1"/>
  <c r="U276" i="39" s="1"/>
  <c r="U277" i="39" s="1"/>
  <c r="S276" i="39"/>
  <c r="L1975" i="39" l="1"/>
  <c r="M1975" i="39" s="1"/>
  <c r="N1975" i="39" s="1"/>
  <c r="T1976" i="39"/>
  <c r="V1976" i="39"/>
  <c r="U1976" i="39"/>
  <c r="S1976" i="39"/>
  <c r="K1976" i="39"/>
  <c r="O1977" i="39"/>
  <c r="J1977" i="39"/>
  <c r="I1978" i="39"/>
  <c r="S277" i="39"/>
  <c r="V277" i="39"/>
  <c r="O278" i="39"/>
  <c r="J278" i="39"/>
  <c r="K278" i="39" s="1"/>
  <c r="L278" i="39" s="1"/>
  <c r="M278" i="39" s="1"/>
  <c r="N278" i="39" s="1"/>
  <c r="I279" i="39"/>
  <c r="T277" i="39"/>
  <c r="Q279" i="39"/>
  <c r="R280" i="39"/>
  <c r="L1976" i="39" l="1"/>
  <c r="M1976" i="39" s="1"/>
  <c r="N1976" i="39" s="1"/>
  <c r="O1978" i="39"/>
  <c r="J1978" i="39"/>
  <c r="I1979" i="39"/>
  <c r="S1977" i="39"/>
  <c r="K1977" i="39"/>
  <c r="T1977" i="39"/>
  <c r="T278" i="39"/>
  <c r="U278" i="39"/>
  <c r="V278" i="39"/>
  <c r="Q280" i="39"/>
  <c r="R281" i="39"/>
  <c r="J279" i="39"/>
  <c r="K279" i="39" s="1"/>
  <c r="L279" i="39" s="1"/>
  <c r="M279" i="39" s="1"/>
  <c r="N279" i="39" s="1"/>
  <c r="O279" i="39"/>
  <c r="I280" i="39"/>
  <c r="S278" i="39"/>
  <c r="T1978" i="39" l="1"/>
  <c r="S1978" i="39"/>
  <c r="K1978" i="39"/>
  <c r="L1977" i="39"/>
  <c r="M1977" i="39" s="1"/>
  <c r="V1977" i="39" s="1"/>
  <c r="V1978" i="39" s="1"/>
  <c r="O1979" i="39"/>
  <c r="J1979" i="39"/>
  <c r="I1980" i="39"/>
  <c r="V279" i="39"/>
  <c r="U279" i="39"/>
  <c r="J280" i="39"/>
  <c r="K280" i="39" s="1"/>
  <c r="L280" i="39" s="1"/>
  <c r="M280" i="39" s="1"/>
  <c r="N280" i="39" s="1"/>
  <c r="I281" i="39"/>
  <c r="O280" i="39"/>
  <c r="S279" i="39"/>
  <c r="R282" i="39"/>
  <c r="Q281" i="39"/>
  <c r="T279" i="39"/>
  <c r="O1980" i="39" l="1"/>
  <c r="J1980" i="39"/>
  <c r="I1981" i="39"/>
  <c r="N1977" i="39"/>
  <c r="U1977" i="39" s="1"/>
  <c r="U1978" i="39" s="1"/>
  <c r="U1979" i="39" s="1"/>
  <c r="L1978" i="39"/>
  <c r="M1978" i="39" s="1"/>
  <c r="N1978" i="39" s="1"/>
  <c r="S1979" i="39"/>
  <c r="K1979" i="39"/>
  <c r="T1979" i="39"/>
  <c r="V1979" i="39"/>
  <c r="S280" i="39"/>
  <c r="T280" i="39"/>
  <c r="O281" i="39"/>
  <c r="I282" i="39"/>
  <c r="J281" i="39"/>
  <c r="K281" i="39" s="1"/>
  <c r="L281" i="39" s="1"/>
  <c r="M281" i="39" s="1"/>
  <c r="N281" i="39" s="1"/>
  <c r="Q282" i="39"/>
  <c r="R283" i="39"/>
  <c r="U280" i="39"/>
  <c r="V280" i="39"/>
  <c r="O1981" i="39" l="1"/>
  <c r="J1981" i="39"/>
  <c r="I1982" i="39"/>
  <c r="T1980" i="39"/>
  <c r="V1980" i="39"/>
  <c r="U1980" i="39"/>
  <c r="S1980" i="39"/>
  <c r="K1980" i="39"/>
  <c r="L1979" i="39"/>
  <c r="M1979" i="39" s="1"/>
  <c r="N1979" i="39" s="1"/>
  <c r="T281" i="39"/>
  <c r="U281" i="39"/>
  <c r="V281" i="39"/>
  <c r="S281" i="39"/>
  <c r="O282" i="39"/>
  <c r="I283" i="39"/>
  <c r="J282" i="39"/>
  <c r="K282" i="39" s="1"/>
  <c r="Q283" i="39"/>
  <c r="R284" i="39"/>
  <c r="O1982" i="39" l="1"/>
  <c r="J1982" i="39"/>
  <c r="I1983" i="39"/>
  <c r="L1980" i="39"/>
  <c r="M1980" i="39" s="1"/>
  <c r="N1980" i="39" s="1"/>
  <c r="U1981" i="39"/>
  <c r="S1981" i="39"/>
  <c r="K1981" i="39"/>
  <c r="V1981" i="39"/>
  <c r="T1981" i="39"/>
  <c r="S282" i="39"/>
  <c r="V282" i="39"/>
  <c r="L282" i="39"/>
  <c r="M282" i="39" s="1"/>
  <c r="N282" i="39" s="1"/>
  <c r="U282" i="39"/>
  <c r="Q284" i="39"/>
  <c r="R285" i="39"/>
  <c r="O283" i="39"/>
  <c r="I284" i="39"/>
  <c r="J283" i="39"/>
  <c r="T282" i="39"/>
  <c r="O1983" i="39" l="1"/>
  <c r="J1983" i="39"/>
  <c r="I1984" i="39"/>
  <c r="L1981" i="39"/>
  <c r="M1981" i="39" s="1"/>
  <c r="N1981" i="39" s="1"/>
  <c r="T1982" i="39"/>
  <c r="S1982" i="39"/>
  <c r="K1982" i="39"/>
  <c r="S283" i="39"/>
  <c r="T283" i="39"/>
  <c r="K283" i="39"/>
  <c r="J284" i="39"/>
  <c r="I285" i="39"/>
  <c r="O284" i="39"/>
  <c r="U283" i="39"/>
  <c r="Q285" i="39"/>
  <c r="R286" i="39"/>
  <c r="V283" i="39"/>
  <c r="O1984" i="39" l="1"/>
  <c r="J1984" i="39"/>
  <c r="I1985" i="39"/>
  <c r="S1983" i="39"/>
  <c r="K1983" i="39"/>
  <c r="T1983" i="39"/>
  <c r="L1982" i="39"/>
  <c r="M1982" i="39" s="1"/>
  <c r="V1982" i="39" s="1"/>
  <c r="V1983" i="39" s="1"/>
  <c r="U284" i="39"/>
  <c r="T284" i="39"/>
  <c r="S284" i="39"/>
  <c r="V284" i="39"/>
  <c r="K284" i="39"/>
  <c r="L284" i="39" s="1"/>
  <c r="M284" i="39" s="1"/>
  <c r="N284" i="39" s="1"/>
  <c r="L283" i="39"/>
  <c r="M283" i="39" s="1"/>
  <c r="N283" i="39" s="1"/>
  <c r="Q286" i="39"/>
  <c r="R287" i="39"/>
  <c r="J285" i="39"/>
  <c r="O285" i="39"/>
  <c r="I286" i="39"/>
  <c r="O1985" i="39" l="1"/>
  <c r="J1985" i="39"/>
  <c r="I1986" i="39"/>
  <c r="T1984" i="39"/>
  <c r="V1984" i="39"/>
  <c r="S1984" i="39"/>
  <c r="K1984" i="39"/>
  <c r="N1982" i="39"/>
  <c r="U1982" i="39" s="1"/>
  <c r="U1983" i="39" s="1"/>
  <c r="U1984" i="39" s="1"/>
  <c r="L1983" i="39"/>
  <c r="M1983" i="39" s="1"/>
  <c r="N1983" i="39" s="1"/>
  <c r="R288" i="39"/>
  <c r="Q287" i="39"/>
  <c r="I287" i="39"/>
  <c r="J286" i="39"/>
  <c r="O286" i="39"/>
  <c r="S285" i="39"/>
  <c r="U285" i="39"/>
  <c r="K285" i="39"/>
  <c r="L285" i="39" s="1"/>
  <c r="M285" i="39" s="1"/>
  <c r="N285" i="39" s="1"/>
  <c r="V285" i="39"/>
  <c r="T285" i="39"/>
  <c r="L1984" i="39" l="1"/>
  <c r="M1984" i="39" s="1"/>
  <c r="N1984" i="39" s="1"/>
  <c r="O1986" i="39"/>
  <c r="J1986" i="39"/>
  <c r="I1987" i="39"/>
  <c r="U1985" i="39"/>
  <c r="S1985" i="39"/>
  <c r="K1985" i="39"/>
  <c r="V1985" i="39"/>
  <c r="T1985" i="39"/>
  <c r="K286" i="39"/>
  <c r="S286" i="39"/>
  <c r="T286" i="39"/>
  <c r="O287" i="39"/>
  <c r="J287" i="39"/>
  <c r="I288" i="39"/>
  <c r="R289" i="39"/>
  <c r="Q288" i="39"/>
  <c r="L1985" i="39" l="1"/>
  <c r="M1985" i="39" s="1"/>
  <c r="N1985" i="39" s="1"/>
  <c r="V1986" i="39"/>
  <c r="T1986" i="39"/>
  <c r="S1986" i="39"/>
  <c r="K1986" i="39"/>
  <c r="U1986" i="39"/>
  <c r="O1987" i="39"/>
  <c r="J1987" i="39"/>
  <c r="I1988" i="39"/>
  <c r="Q289" i="39"/>
  <c r="R290" i="39"/>
  <c r="O288" i="39"/>
  <c r="I289" i="39"/>
  <c r="J288" i="39"/>
  <c r="T287" i="39"/>
  <c r="K287" i="39"/>
  <c r="S287" i="39"/>
  <c r="L286" i="39"/>
  <c r="M286" i="39" s="1"/>
  <c r="V286" i="39" s="1"/>
  <c r="L1986" i="39" l="1"/>
  <c r="M1986" i="39" s="1"/>
  <c r="N1986" i="39" s="1"/>
  <c r="O1988" i="39"/>
  <c r="J1988" i="39"/>
  <c r="I1989" i="39"/>
  <c r="S1987" i="39"/>
  <c r="K1987" i="39"/>
  <c r="U1987" i="39"/>
  <c r="T1987" i="39"/>
  <c r="V1987" i="39"/>
  <c r="I290" i="39"/>
  <c r="O289" i="39"/>
  <c r="J289" i="39"/>
  <c r="L287" i="39"/>
  <c r="M287" i="39" s="1"/>
  <c r="V287" i="39" s="1"/>
  <c r="V288" i="39" s="1"/>
  <c r="N286" i="39"/>
  <c r="U286" i="39" s="1"/>
  <c r="Q290" i="39"/>
  <c r="R291" i="39"/>
  <c r="S288" i="39"/>
  <c r="T288" i="39"/>
  <c r="K288" i="39"/>
  <c r="L288" i="39" s="1"/>
  <c r="M288" i="39" s="1"/>
  <c r="N288" i="39" s="1"/>
  <c r="T1988" i="39" l="1"/>
  <c r="V1988" i="39"/>
  <c r="U1988" i="39"/>
  <c r="S1988" i="39"/>
  <c r="K1988" i="39"/>
  <c r="L1987" i="39"/>
  <c r="M1987" i="39" s="1"/>
  <c r="N1987" i="39" s="1"/>
  <c r="O1989" i="39"/>
  <c r="J1989" i="39"/>
  <c r="I1990" i="39"/>
  <c r="R292" i="39"/>
  <c r="Q291" i="39"/>
  <c r="S289" i="39"/>
  <c r="K289" i="39"/>
  <c r="L289" i="39" s="1"/>
  <c r="M289" i="39" s="1"/>
  <c r="N289" i="39" s="1"/>
  <c r="V289" i="39"/>
  <c r="T289" i="39"/>
  <c r="N287" i="39"/>
  <c r="U287" i="39" s="1"/>
  <c r="U288" i="39" s="1"/>
  <c r="U289" i="39" s="1"/>
  <c r="O290" i="39"/>
  <c r="I291" i="39"/>
  <c r="J290" i="39"/>
  <c r="O1990" i="39" l="1"/>
  <c r="J1990" i="39"/>
  <c r="I1991" i="39"/>
  <c r="U1989" i="39"/>
  <c r="S1989" i="39"/>
  <c r="K1989" i="39"/>
  <c r="V1989" i="39"/>
  <c r="T1989" i="39"/>
  <c r="L1988" i="39"/>
  <c r="M1988" i="39" s="1"/>
  <c r="N1988" i="39" s="1"/>
  <c r="S290" i="39"/>
  <c r="U290" i="39"/>
  <c r="V290" i="39"/>
  <c r="T290" i="39"/>
  <c r="K290" i="39"/>
  <c r="L290" i="39" s="1"/>
  <c r="M290" i="39" s="1"/>
  <c r="N290" i="39" s="1"/>
  <c r="I292" i="39"/>
  <c r="O291" i="39"/>
  <c r="J291" i="39"/>
  <c r="R293" i="39"/>
  <c r="Q292" i="39"/>
  <c r="O1991" i="39" l="1"/>
  <c r="J1991" i="39"/>
  <c r="I1992" i="39"/>
  <c r="L1989" i="39"/>
  <c r="M1989" i="39" s="1"/>
  <c r="N1989" i="39" s="1"/>
  <c r="V1990" i="39"/>
  <c r="T1990" i="39"/>
  <c r="S1990" i="39"/>
  <c r="K1990" i="39"/>
  <c r="U1990" i="39"/>
  <c r="T291" i="39"/>
  <c r="S291" i="39"/>
  <c r="K291" i="39"/>
  <c r="L291" i="39" s="1"/>
  <c r="M291" i="39" s="1"/>
  <c r="N291" i="39" s="1"/>
  <c r="V291" i="39"/>
  <c r="U291" i="39"/>
  <c r="R294" i="39"/>
  <c r="Q293" i="39"/>
  <c r="J292" i="39"/>
  <c r="I293" i="39"/>
  <c r="O292" i="39"/>
  <c r="O1992" i="39" l="1"/>
  <c r="J1992" i="39"/>
  <c r="I1993" i="39"/>
  <c r="S1991" i="39"/>
  <c r="K1991" i="39"/>
  <c r="T1991" i="39"/>
  <c r="L1990" i="39"/>
  <c r="M1990" i="39" s="1"/>
  <c r="N1990" i="39" s="1"/>
  <c r="K292" i="39"/>
  <c r="L292" i="39" s="1"/>
  <c r="M292" i="39" s="1"/>
  <c r="N292" i="39" s="1"/>
  <c r="S292" i="39"/>
  <c r="U292" i="39"/>
  <c r="V292" i="39"/>
  <c r="T292" i="39"/>
  <c r="R295" i="39"/>
  <c r="Q294" i="39"/>
  <c r="J293" i="39"/>
  <c r="O293" i="39"/>
  <c r="I294" i="39"/>
  <c r="O1993" i="39" l="1"/>
  <c r="J1993" i="39"/>
  <c r="I1994" i="39"/>
  <c r="T1992" i="39"/>
  <c r="S1992" i="39"/>
  <c r="K1992" i="39"/>
  <c r="L1991" i="39"/>
  <c r="M1991" i="39" s="1"/>
  <c r="V1991" i="39" s="1"/>
  <c r="V1992" i="39" s="1"/>
  <c r="S293" i="39"/>
  <c r="V293" i="39"/>
  <c r="K293" i="39"/>
  <c r="L293" i="39" s="1"/>
  <c r="M293" i="39" s="1"/>
  <c r="N293" i="39" s="1"/>
  <c r="T293" i="39"/>
  <c r="U293" i="39"/>
  <c r="I295" i="39"/>
  <c r="O294" i="39"/>
  <c r="J294" i="39"/>
  <c r="R296" i="39"/>
  <c r="Q295" i="39"/>
  <c r="L1992" i="39" l="1"/>
  <c r="M1992" i="39" s="1"/>
  <c r="N1992" i="39" s="1"/>
  <c r="O1994" i="39"/>
  <c r="J1994" i="39"/>
  <c r="I1995" i="39"/>
  <c r="N1991" i="39"/>
  <c r="U1991" i="39" s="1"/>
  <c r="U1992" i="39" s="1"/>
  <c r="U1993" i="39" s="1"/>
  <c r="S1993" i="39"/>
  <c r="K1993" i="39"/>
  <c r="V1993" i="39"/>
  <c r="T1993" i="39"/>
  <c r="K294" i="39"/>
  <c r="S294" i="39"/>
  <c r="T294" i="39"/>
  <c r="I296" i="39"/>
  <c r="J295" i="39"/>
  <c r="K295" i="39" s="1"/>
  <c r="L295" i="39" s="1"/>
  <c r="M295" i="39" s="1"/>
  <c r="N295" i="39" s="1"/>
  <c r="R297" i="39"/>
  <c r="Q296" i="39"/>
  <c r="V1994" i="39" l="1"/>
  <c r="T1994" i="39"/>
  <c r="S1994" i="39"/>
  <c r="K1994" i="39"/>
  <c r="U1994" i="39"/>
  <c r="L1993" i="39"/>
  <c r="M1993" i="39" s="1"/>
  <c r="N1993" i="39" s="1"/>
  <c r="O1995" i="39"/>
  <c r="J1995" i="39"/>
  <c r="I1996" i="39"/>
  <c r="I297" i="39"/>
  <c r="J296" i="39"/>
  <c r="K296" i="39" s="1"/>
  <c r="L296" i="39" s="1"/>
  <c r="M296" i="39" s="1"/>
  <c r="N296" i="39" s="1"/>
  <c r="T295" i="39"/>
  <c r="T296" i="39" s="1"/>
  <c r="R298" i="39"/>
  <c r="Q297" i="39"/>
  <c r="S295" i="39"/>
  <c r="S296" i="39" s="1"/>
  <c r="L294" i="39"/>
  <c r="M294" i="39" s="1"/>
  <c r="V294" i="39" s="1"/>
  <c r="V295" i="39" s="1"/>
  <c r="V296" i="39" s="1"/>
  <c r="L1994" i="39" l="1"/>
  <c r="M1994" i="39" s="1"/>
  <c r="N1994" i="39" s="1"/>
  <c r="O1996" i="39"/>
  <c r="J1996" i="39"/>
  <c r="I1997" i="39"/>
  <c r="S1995" i="39"/>
  <c r="K1995" i="39"/>
  <c r="U1995" i="39"/>
  <c r="T1995" i="39"/>
  <c r="V1995" i="39"/>
  <c r="N294" i="39"/>
  <c r="U294" i="39" s="1"/>
  <c r="U295" i="39" s="1"/>
  <c r="U296" i="39" s="1"/>
  <c r="U297" i="39" s="1"/>
  <c r="Q298" i="39"/>
  <c r="R299" i="39"/>
  <c r="I298" i="39"/>
  <c r="O297" i="39"/>
  <c r="O296" i="39" s="1"/>
  <c r="O295" i="39" s="1"/>
  <c r="P295" i="39" s="1"/>
  <c r="J297" i="39"/>
  <c r="K297" i="39" s="1"/>
  <c r="T1996" i="39" l="1"/>
  <c r="V1996" i="39"/>
  <c r="U1996" i="39"/>
  <c r="S1996" i="39"/>
  <c r="K1996" i="39"/>
  <c r="L1995" i="39"/>
  <c r="M1995" i="39" s="1"/>
  <c r="N1995" i="39" s="1"/>
  <c r="O1997" i="39"/>
  <c r="J1997" i="39"/>
  <c r="I1998" i="39"/>
  <c r="T297" i="39"/>
  <c r="R300" i="39"/>
  <c r="Q299" i="39"/>
  <c r="J298" i="39"/>
  <c r="K298" i="39" s="1"/>
  <c r="L298" i="39" s="1"/>
  <c r="M298" i="39" s="1"/>
  <c r="N298" i="39" s="1"/>
  <c r="I299" i="39"/>
  <c r="O298" i="39"/>
  <c r="L297" i="39"/>
  <c r="M297" i="39" s="1"/>
  <c r="N297" i="39" s="1"/>
  <c r="V297" i="39"/>
  <c r="S297" i="39"/>
  <c r="O1998" i="39" l="1"/>
  <c r="J1998" i="39"/>
  <c r="I1999" i="39"/>
  <c r="U1997" i="39"/>
  <c r="S1997" i="39"/>
  <c r="K1997" i="39"/>
  <c r="V1997" i="39"/>
  <c r="T1997" i="39"/>
  <c r="L1996" i="39"/>
  <c r="M1996" i="39" s="1"/>
  <c r="N1996" i="39" s="1"/>
  <c r="T298" i="39"/>
  <c r="S298" i="39"/>
  <c r="U298" i="39"/>
  <c r="V298" i="39"/>
  <c r="O299" i="39"/>
  <c r="I300" i="39"/>
  <c r="J299" i="39"/>
  <c r="K299" i="39" s="1"/>
  <c r="L299" i="39" s="1"/>
  <c r="M299" i="39" s="1"/>
  <c r="N299" i="39" s="1"/>
  <c r="R301" i="39"/>
  <c r="Q300" i="39"/>
  <c r="O1999" i="39" l="1"/>
  <c r="J1999" i="39"/>
  <c r="I2000" i="39"/>
  <c r="L1997" i="39"/>
  <c r="M1997" i="39" s="1"/>
  <c r="N1997" i="39" s="1"/>
  <c r="V1998" i="39"/>
  <c r="T1998" i="39"/>
  <c r="S1998" i="39"/>
  <c r="K1998" i="39"/>
  <c r="U1998" i="39"/>
  <c r="Q301" i="39"/>
  <c r="R302" i="39"/>
  <c r="V299" i="39"/>
  <c r="U299" i="39"/>
  <c r="T299" i="39"/>
  <c r="J300" i="39"/>
  <c r="K300" i="39" s="1"/>
  <c r="L300" i="39" s="1"/>
  <c r="M300" i="39" s="1"/>
  <c r="N300" i="39" s="1"/>
  <c r="I301" i="39"/>
  <c r="O300" i="39"/>
  <c r="S299" i="39"/>
  <c r="S300" i="39" s="1"/>
  <c r="O2000" i="39" l="1"/>
  <c r="J2000" i="39"/>
  <c r="I2001" i="39"/>
  <c r="S1999" i="39"/>
  <c r="K1999" i="39"/>
  <c r="U1999" i="39"/>
  <c r="T1999" i="39"/>
  <c r="V1999" i="39"/>
  <c r="L1998" i="39"/>
  <c r="M1998" i="39" s="1"/>
  <c r="N1998" i="39" s="1"/>
  <c r="T300" i="39"/>
  <c r="U300" i="39"/>
  <c r="J301" i="39"/>
  <c r="K301" i="39" s="1"/>
  <c r="L301" i="39" s="1"/>
  <c r="M301" i="39" s="1"/>
  <c r="N301" i="39" s="1"/>
  <c r="I302" i="39"/>
  <c r="O301" i="39"/>
  <c r="V300" i="39"/>
  <c r="R303" i="39"/>
  <c r="Q302" i="39"/>
  <c r="O2001" i="39" l="1"/>
  <c r="J2001" i="39"/>
  <c r="I2002" i="39"/>
  <c r="T2000" i="39"/>
  <c r="V2000" i="39"/>
  <c r="U2000" i="39"/>
  <c r="S2000" i="39"/>
  <c r="K2000" i="39"/>
  <c r="L1999" i="39"/>
  <c r="M1999" i="39" s="1"/>
  <c r="N1999" i="39" s="1"/>
  <c r="V301" i="39"/>
  <c r="T301" i="39"/>
  <c r="I303" i="39"/>
  <c r="J302" i="39"/>
  <c r="O302" i="39"/>
  <c r="R304" i="39"/>
  <c r="Q303" i="39"/>
  <c r="S301" i="39"/>
  <c r="U301" i="39"/>
  <c r="L2000" i="39" l="1"/>
  <c r="M2000" i="39" s="1"/>
  <c r="N2000" i="39" s="1"/>
  <c r="O2002" i="39"/>
  <c r="J2002" i="39"/>
  <c r="I2003" i="39"/>
  <c r="S2001" i="39"/>
  <c r="K2001" i="39"/>
  <c r="T2001" i="39"/>
  <c r="Q304" i="39"/>
  <c r="R305" i="39"/>
  <c r="T302" i="39"/>
  <c r="K302" i="39"/>
  <c r="S302" i="39"/>
  <c r="I304" i="39"/>
  <c r="J303" i="39"/>
  <c r="K303" i="39" s="1"/>
  <c r="L303" i="39" s="1"/>
  <c r="M303" i="39" s="1"/>
  <c r="N303" i="39" s="1"/>
  <c r="L2001" i="39" l="1"/>
  <c r="M2001" i="39" s="1"/>
  <c r="V2001" i="39" s="1"/>
  <c r="V2002" i="39" s="1"/>
  <c r="T2002" i="39"/>
  <c r="S2002" i="39"/>
  <c r="K2002" i="39"/>
  <c r="O2003" i="39"/>
  <c r="J2003" i="39"/>
  <c r="I2004" i="39"/>
  <c r="S303" i="39"/>
  <c r="L302" i="39"/>
  <c r="M302" i="39" s="1"/>
  <c r="V302" i="39" s="1"/>
  <c r="V303" i="39" s="1"/>
  <c r="V304" i="39" s="1"/>
  <c r="T303" i="39"/>
  <c r="I305" i="39"/>
  <c r="J304" i="39"/>
  <c r="K304" i="39" s="1"/>
  <c r="L304" i="39" s="1"/>
  <c r="M304" i="39" s="1"/>
  <c r="N304" i="39" s="1"/>
  <c r="R306" i="39"/>
  <c r="Q305" i="39"/>
  <c r="O2004" i="39" l="1"/>
  <c r="J2004" i="39"/>
  <c r="I2005" i="39"/>
  <c r="L2002" i="39"/>
  <c r="M2002" i="39" s="1"/>
  <c r="N2002" i="39" s="1"/>
  <c r="S2003" i="39"/>
  <c r="K2003" i="39"/>
  <c r="T2003" i="39"/>
  <c r="V2003" i="39"/>
  <c r="N2001" i="39"/>
  <c r="U2001" i="39" s="1"/>
  <c r="U2002" i="39" s="1"/>
  <c r="U2003" i="39" s="1"/>
  <c r="S304" i="39"/>
  <c r="I306" i="39"/>
  <c r="O305" i="39"/>
  <c r="O304" i="39" s="1"/>
  <c r="O303" i="39" s="1"/>
  <c r="P303" i="39" s="1"/>
  <c r="J305" i="39"/>
  <c r="K305" i="39" s="1"/>
  <c r="L305" i="39" s="1"/>
  <c r="M305" i="39" s="1"/>
  <c r="N305" i="39" s="1"/>
  <c r="T304" i="39"/>
  <c r="Q306" i="39"/>
  <c r="R307" i="39"/>
  <c r="N302" i="39"/>
  <c r="U302" i="39" s="1"/>
  <c r="U303" i="39" s="1"/>
  <c r="U304" i="39" s="1"/>
  <c r="U305" i="39" s="1"/>
  <c r="L2003" i="39" l="1"/>
  <c r="M2003" i="39" s="1"/>
  <c r="N2003" i="39" s="1"/>
  <c r="O2005" i="39"/>
  <c r="J2005" i="39"/>
  <c r="I2006" i="39"/>
  <c r="T2004" i="39"/>
  <c r="V2004" i="39"/>
  <c r="U2004" i="39"/>
  <c r="S2004" i="39"/>
  <c r="K2004" i="39"/>
  <c r="V305" i="39"/>
  <c r="T305" i="39"/>
  <c r="R308" i="39"/>
  <c r="Q307" i="39"/>
  <c r="J306" i="39"/>
  <c r="K306" i="39" s="1"/>
  <c r="L306" i="39" s="1"/>
  <c r="M306" i="39" s="1"/>
  <c r="N306" i="39" s="1"/>
  <c r="O306" i="39"/>
  <c r="I307" i="39"/>
  <c r="S305" i="39"/>
  <c r="U2005" i="39" l="1"/>
  <c r="S2005" i="39"/>
  <c r="K2005" i="39"/>
  <c r="V2005" i="39"/>
  <c r="T2005" i="39"/>
  <c r="L2004" i="39"/>
  <c r="M2004" i="39" s="1"/>
  <c r="N2004" i="39"/>
  <c r="O2006" i="39"/>
  <c r="J2006" i="39"/>
  <c r="I2007" i="39"/>
  <c r="T306" i="39"/>
  <c r="V306" i="39"/>
  <c r="I308" i="39"/>
  <c r="O307" i="39"/>
  <c r="J307" i="39"/>
  <c r="K307" i="39" s="1"/>
  <c r="L307" i="39" s="1"/>
  <c r="M307" i="39" s="1"/>
  <c r="N307" i="39" s="1"/>
  <c r="Q308" i="39"/>
  <c r="R309" i="39"/>
  <c r="S306" i="39"/>
  <c r="U306" i="39"/>
  <c r="U307" i="39" s="1"/>
  <c r="L2005" i="39" l="1"/>
  <c r="M2005" i="39" s="1"/>
  <c r="N2005" i="39" s="1"/>
  <c r="O2007" i="39"/>
  <c r="J2007" i="39"/>
  <c r="I2008" i="39"/>
  <c r="V2006" i="39"/>
  <c r="T2006" i="39"/>
  <c r="S2006" i="39"/>
  <c r="K2006" i="39"/>
  <c r="U2006" i="39"/>
  <c r="S307" i="39"/>
  <c r="T307" i="39"/>
  <c r="Q309" i="39"/>
  <c r="R310" i="39"/>
  <c r="O308" i="39"/>
  <c r="I309" i="39"/>
  <c r="J308" i="39"/>
  <c r="K308" i="39" s="1"/>
  <c r="L308" i="39" s="1"/>
  <c r="M308" i="39" s="1"/>
  <c r="N308" i="39" s="1"/>
  <c r="V307" i="39"/>
  <c r="S2007" i="39" l="1"/>
  <c r="K2007" i="39"/>
  <c r="U2007" i="39"/>
  <c r="T2007" i="39"/>
  <c r="V2007" i="39"/>
  <c r="L2006" i="39"/>
  <c r="M2006" i="39" s="1"/>
  <c r="N2006" i="39" s="1"/>
  <c r="O2008" i="39"/>
  <c r="J2008" i="39"/>
  <c r="I2009" i="39"/>
  <c r="V308" i="39"/>
  <c r="O309" i="39"/>
  <c r="I310" i="39"/>
  <c r="J309" i="39"/>
  <c r="K309" i="39" s="1"/>
  <c r="L309" i="39" s="1"/>
  <c r="M309" i="39" s="1"/>
  <c r="N309" i="39" s="1"/>
  <c r="S308" i="39"/>
  <c r="T308" i="39"/>
  <c r="R311" i="39"/>
  <c r="Q310" i="39"/>
  <c r="U308" i="39"/>
  <c r="L2007" i="39" l="1"/>
  <c r="M2007" i="39" s="1"/>
  <c r="N2007" i="39" s="1"/>
  <c r="O2009" i="39"/>
  <c r="J2009" i="39"/>
  <c r="I2010" i="39"/>
  <c r="T2008" i="39"/>
  <c r="V2008" i="39"/>
  <c r="U2008" i="39"/>
  <c r="S2008" i="39"/>
  <c r="K2008" i="39"/>
  <c r="U309" i="39"/>
  <c r="S309" i="39"/>
  <c r="T309" i="39"/>
  <c r="R312" i="39"/>
  <c r="Q311" i="39"/>
  <c r="V309" i="39"/>
  <c r="I311" i="39"/>
  <c r="O310" i="39"/>
  <c r="J310" i="39"/>
  <c r="U2009" i="39" l="1"/>
  <c r="S2009" i="39"/>
  <c r="K2009" i="39"/>
  <c r="V2009" i="39"/>
  <c r="T2009" i="39"/>
  <c r="L2008" i="39"/>
  <c r="M2008" i="39" s="1"/>
  <c r="N2008" i="39" s="1"/>
  <c r="O2010" i="39"/>
  <c r="J2010" i="39"/>
  <c r="I2011" i="39"/>
  <c r="V310" i="39"/>
  <c r="R313" i="39"/>
  <c r="Q312" i="39"/>
  <c r="T310" i="39"/>
  <c r="S310" i="39"/>
  <c r="K310" i="39"/>
  <c r="L310" i="39" s="1"/>
  <c r="M310" i="39" s="1"/>
  <c r="N310" i="39" s="1"/>
  <c r="J311" i="39"/>
  <c r="O311" i="39"/>
  <c r="I312" i="39"/>
  <c r="U310" i="39"/>
  <c r="L2009" i="39" l="1"/>
  <c r="M2009" i="39" s="1"/>
  <c r="N2009" i="39" s="1"/>
  <c r="O2011" i="39"/>
  <c r="J2011" i="39"/>
  <c r="I2012" i="39"/>
  <c r="V2010" i="39"/>
  <c r="T2010" i="39"/>
  <c r="S2010" i="39"/>
  <c r="K2010" i="39"/>
  <c r="U2010" i="39"/>
  <c r="U311" i="39"/>
  <c r="K311" i="39"/>
  <c r="L311" i="39" s="1"/>
  <c r="M311" i="39" s="1"/>
  <c r="N311" i="39" s="1"/>
  <c r="T311" i="39"/>
  <c r="V311" i="39"/>
  <c r="S311" i="39"/>
  <c r="Q313" i="39"/>
  <c r="R314" i="39"/>
  <c r="O312" i="39"/>
  <c r="J312" i="39"/>
  <c r="I313" i="39"/>
  <c r="S2011" i="39" l="1"/>
  <c r="K2011" i="39"/>
  <c r="U2011" i="39"/>
  <c r="T2011" i="39"/>
  <c r="V2011" i="39"/>
  <c r="L2010" i="39"/>
  <c r="M2010" i="39" s="1"/>
  <c r="N2010" i="39" s="1"/>
  <c r="O2012" i="39"/>
  <c r="J2012" i="39"/>
  <c r="I2013" i="39"/>
  <c r="Q314" i="39"/>
  <c r="R315" i="39"/>
  <c r="J313" i="39"/>
  <c r="I314" i="39"/>
  <c r="O313" i="39"/>
  <c r="S312" i="39"/>
  <c r="K312" i="39"/>
  <c r="L312" i="39" s="1"/>
  <c r="M312" i="39" s="1"/>
  <c r="N312" i="39" s="1"/>
  <c r="V312" i="39"/>
  <c r="T312" i="39"/>
  <c r="U312" i="39"/>
  <c r="O2013" i="39" l="1"/>
  <c r="J2013" i="39"/>
  <c r="I2014" i="39"/>
  <c r="L2011" i="39"/>
  <c r="M2011" i="39" s="1"/>
  <c r="N2011" i="39" s="1"/>
  <c r="T2012" i="39"/>
  <c r="S2012" i="39"/>
  <c r="K2012" i="39"/>
  <c r="O314" i="39"/>
  <c r="I315" i="39"/>
  <c r="J314" i="39"/>
  <c r="U313" i="39"/>
  <c r="K313" i="39"/>
  <c r="L313" i="39" s="1"/>
  <c r="M313" i="39" s="1"/>
  <c r="N313" i="39" s="1"/>
  <c r="S313" i="39"/>
  <c r="T313" i="39"/>
  <c r="V313" i="39"/>
  <c r="Q315" i="39"/>
  <c r="R316" i="39"/>
  <c r="O2014" i="39" l="1"/>
  <c r="J2014" i="39"/>
  <c r="I2015" i="39"/>
  <c r="L2012" i="39"/>
  <c r="M2012" i="39" s="1"/>
  <c r="V2012" i="39" s="1"/>
  <c r="S2013" i="39"/>
  <c r="K2013" i="39"/>
  <c r="T2013" i="39"/>
  <c r="T314" i="39"/>
  <c r="S314" i="39"/>
  <c r="U314" i="39"/>
  <c r="V314" i="39"/>
  <c r="K314" i="39"/>
  <c r="L314" i="39" s="1"/>
  <c r="M314" i="39" s="1"/>
  <c r="N314" i="39" s="1"/>
  <c r="Q316" i="39"/>
  <c r="R317" i="39"/>
  <c r="J315" i="39"/>
  <c r="I316" i="39"/>
  <c r="O315" i="39"/>
  <c r="O2015" i="39" l="1"/>
  <c r="J2015" i="39"/>
  <c r="I2016" i="39"/>
  <c r="T2014" i="39"/>
  <c r="S2014" i="39"/>
  <c r="K2014" i="39"/>
  <c r="L2013" i="39"/>
  <c r="M2013" i="39" s="1"/>
  <c r="V2013" i="39" s="1"/>
  <c r="V2014" i="39" s="1"/>
  <c r="N2012" i="39"/>
  <c r="U2012" i="39" s="1"/>
  <c r="S315" i="39"/>
  <c r="T315" i="39"/>
  <c r="U315" i="39"/>
  <c r="K315" i="39"/>
  <c r="L315" i="39" s="1"/>
  <c r="M315" i="39" s="1"/>
  <c r="N315" i="39" s="1"/>
  <c r="V315" i="39"/>
  <c r="J316" i="39"/>
  <c r="O316" i="39"/>
  <c r="I317" i="39"/>
  <c r="Q317" i="39"/>
  <c r="R318" i="39"/>
  <c r="L2014" i="39" l="1"/>
  <c r="M2014" i="39" s="1"/>
  <c r="N2014" i="39" s="1"/>
  <c r="O2016" i="39"/>
  <c r="J2016" i="39"/>
  <c r="I2017" i="39"/>
  <c r="S2015" i="39"/>
  <c r="K2015" i="39"/>
  <c r="T2015" i="39"/>
  <c r="V2015" i="39"/>
  <c r="N2013" i="39"/>
  <c r="U2013" i="39" s="1"/>
  <c r="U2014" i="39" s="1"/>
  <c r="U2015" i="39" s="1"/>
  <c r="J317" i="39"/>
  <c r="O317" i="39"/>
  <c r="I318" i="39"/>
  <c r="Q318" i="39"/>
  <c r="R319" i="39"/>
  <c r="S316" i="39"/>
  <c r="T316" i="39"/>
  <c r="K316" i="39"/>
  <c r="L2015" i="39" l="1"/>
  <c r="M2015" i="39" s="1"/>
  <c r="N2015" i="39" s="1"/>
  <c r="T2016" i="39"/>
  <c r="V2016" i="39"/>
  <c r="U2016" i="39"/>
  <c r="S2016" i="39"/>
  <c r="K2016" i="39"/>
  <c r="O2017" i="39"/>
  <c r="J2017" i="39"/>
  <c r="I2018" i="39"/>
  <c r="O318" i="39"/>
  <c r="J318" i="39"/>
  <c r="I319" i="39"/>
  <c r="L316" i="39"/>
  <c r="M316" i="39" s="1"/>
  <c r="V316" i="39" s="1"/>
  <c r="R320" i="39"/>
  <c r="Q319" i="39"/>
  <c r="T317" i="39"/>
  <c r="S317" i="39"/>
  <c r="K317" i="39"/>
  <c r="L2016" i="39" l="1"/>
  <c r="M2016" i="39" s="1"/>
  <c r="N2016" i="39" s="1"/>
  <c r="O2018" i="39"/>
  <c r="J2018" i="39"/>
  <c r="I2019" i="39"/>
  <c r="U2017" i="39"/>
  <c r="S2017" i="39"/>
  <c r="K2017" i="39"/>
  <c r="V2017" i="39"/>
  <c r="T2017" i="39"/>
  <c r="I320" i="39"/>
  <c r="J319" i="39"/>
  <c r="O319" i="39"/>
  <c r="R321" i="39"/>
  <c r="Q320" i="39"/>
  <c r="S318" i="39"/>
  <c r="T318" i="39"/>
  <c r="K318" i="39"/>
  <c r="L318" i="39" s="1"/>
  <c r="M318" i="39" s="1"/>
  <c r="N318" i="39" s="1"/>
  <c r="L317" i="39"/>
  <c r="M317" i="39" s="1"/>
  <c r="V317" i="39" s="1"/>
  <c r="V318" i="39" s="1"/>
  <c r="N316" i="39"/>
  <c r="U316" i="39" s="1"/>
  <c r="L2017" i="39" l="1"/>
  <c r="M2017" i="39" s="1"/>
  <c r="N2017" i="39" s="1"/>
  <c r="V2018" i="39"/>
  <c r="T2018" i="39"/>
  <c r="S2018" i="39"/>
  <c r="K2018" i="39"/>
  <c r="U2018" i="39"/>
  <c r="O2019" i="39"/>
  <c r="J2019" i="39"/>
  <c r="I2020" i="39"/>
  <c r="R322" i="39"/>
  <c r="Q321" i="39"/>
  <c r="N317" i="39"/>
  <c r="U317" i="39" s="1"/>
  <c r="U318" i="39" s="1"/>
  <c r="K319" i="39"/>
  <c r="S319" i="39"/>
  <c r="T319" i="39"/>
  <c r="I321" i="39"/>
  <c r="J320" i="39"/>
  <c r="O320" i="39"/>
  <c r="O2020" i="39" l="1"/>
  <c r="J2020" i="39"/>
  <c r="I2021" i="39"/>
  <c r="L2018" i="39"/>
  <c r="M2018" i="39" s="1"/>
  <c r="N2018" i="39" s="1"/>
  <c r="S2019" i="39"/>
  <c r="K2019" i="39"/>
  <c r="U2019" i="39"/>
  <c r="T2019" i="39"/>
  <c r="V2019" i="39"/>
  <c r="L319" i="39"/>
  <c r="M319" i="39" s="1"/>
  <c r="V319" i="39" s="1"/>
  <c r="O321" i="39"/>
  <c r="J321" i="39"/>
  <c r="I322" i="39"/>
  <c r="S320" i="39"/>
  <c r="T320" i="39"/>
  <c r="K320" i="39"/>
  <c r="L320" i="39" s="1"/>
  <c r="M320" i="39" s="1"/>
  <c r="N320" i="39" s="1"/>
  <c r="R323" i="39"/>
  <c r="Q322" i="39"/>
  <c r="L2019" i="39" l="1"/>
  <c r="M2019" i="39" s="1"/>
  <c r="N2019" i="39" s="1"/>
  <c r="O2021" i="39"/>
  <c r="J2021" i="39"/>
  <c r="I2022" i="39"/>
  <c r="T2020" i="39"/>
  <c r="V2020" i="39"/>
  <c r="U2020" i="39"/>
  <c r="S2020" i="39"/>
  <c r="K2020" i="39"/>
  <c r="V320" i="39"/>
  <c r="S321" i="39"/>
  <c r="K321" i="39"/>
  <c r="L321" i="39" s="1"/>
  <c r="M321" i="39" s="1"/>
  <c r="N321" i="39" s="1"/>
  <c r="T321" i="39"/>
  <c r="I323" i="39"/>
  <c r="J322" i="39"/>
  <c r="O322" i="39"/>
  <c r="N319" i="39"/>
  <c r="U319" i="39" s="1"/>
  <c r="U320" i="39" s="1"/>
  <c r="R324" i="39"/>
  <c r="Q323" i="39"/>
  <c r="U2021" i="39" l="1"/>
  <c r="S2021" i="39"/>
  <c r="K2021" i="39"/>
  <c r="V2021" i="39"/>
  <c r="T2021" i="39"/>
  <c r="L2020" i="39"/>
  <c r="M2020" i="39" s="1"/>
  <c r="N2020" i="39" s="1"/>
  <c r="O2022" i="39"/>
  <c r="J2022" i="39"/>
  <c r="I2023" i="39"/>
  <c r="V321" i="39"/>
  <c r="V322" i="39" s="1"/>
  <c r="U321" i="39"/>
  <c r="U322" i="39" s="1"/>
  <c r="K322" i="39"/>
  <c r="L322" i="39" s="1"/>
  <c r="M322" i="39" s="1"/>
  <c r="N322" i="39" s="1"/>
  <c r="S322" i="39"/>
  <c r="T322" i="39"/>
  <c r="R325" i="39"/>
  <c r="Q324" i="39"/>
  <c r="O323" i="39"/>
  <c r="I324" i="39"/>
  <c r="J323" i="39"/>
  <c r="L2021" i="39" l="1"/>
  <c r="M2021" i="39" s="1"/>
  <c r="N2021" i="39" s="1"/>
  <c r="O2023" i="39"/>
  <c r="J2023" i="39"/>
  <c r="I2024" i="39"/>
  <c r="V2022" i="39"/>
  <c r="T2022" i="39"/>
  <c r="S2022" i="39"/>
  <c r="K2022" i="39"/>
  <c r="U2022" i="39"/>
  <c r="O324" i="39"/>
  <c r="J324" i="39"/>
  <c r="I325" i="39"/>
  <c r="S323" i="39"/>
  <c r="T323" i="39"/>
  <c r="K323" i="39"/>
  <c r="R326" i="39"/>
  <c r="Q325" i="39"/>
  <c r="S2023" i="39" l="1"/>
  <c r="K2023" i="39"/>
  <c r="T2023" i="39"/>
  <c r="L2022" i="39"/>
  <c r="M2022" i="39" s="1"/>
  <c r="N2022" i="39" s="1"/>
  <c r="O2024" i="39"/>
  <c r="J2024" i="39"/>
  <c r="I2025" i="39"/>
  <c r="R327" i="39"/>
  <c r="Q326" i="39"/>
  <c r="J325" i="39"/>
  <c r="I326" i="39"/>
  <c r="O325" i="39"/>
  <c r="L323" i="39"/>
  <c r="M323" i="39" s="1"/>
  <c r="V323" i="39" s="1"/>
  <c r="V324" i="39" s="1"/>
  <c r="K324" i="39"/>
  <c r="L324" i="39" s="1"/>
  <c r="M324" i="39" s="1"/>
  <c r="N324" i="39" s="1"/>
  <c r="S324" i="39"/>
  <c r="T324" i="39"/>
  <c r="O2025" i="39" l="1"/>
  <c r="J2025" i="39"/>
  <c r="I2026" i="39"/>
  <c r="L2023" i="39"/>
  <c r="M2023" i="39" s="1"/>
  <c r="V2023" i="39" s="1"/>
  <c r="V2024" i="39" s="1"/>
  <c r="T2024" i="39"/>
  <c r="S2024" i="39"/>
  <c r="K2024" i="39"/>
  <c r="J326" i="39"/>
  <c r="I327" i="39"/>
  <c r="O326" i="39"/>
  <c r="N323" i="39"/>
  <c r="U323" i="39" s="1"/>
  <c r="U324" i="39" s="1"/>
  <c r="S325" i="39"/>
  <c r="T325" i="39"/>
  <c r="K325" i="39"/>
  <c r="R328" i="39"/>
  <c r="Q327" i="39"/>
  <c r="O2026" i="39" l="1"/>
  <c r="J2026" i="39"/>
  <c r="I2027" i="39"/>
  <c r="S2025" i="39"/>
  <c r="K2025" i="39"/>
  <c r="V2025" i="39"/>
  <c r="T2025" i="39"/>
  <c r="L2024" i="39"/>
  <c r="M2024" i="39" s="1"/>
  <c r="N2024" i="39" s="1"/>
  <c r="N2023" i="39"/>
  <c r="U2023" i="39" s="1"/>
  <c r="U2024" i="39" s="1"/>
  <c r="U2025" i="39" s="1"/>
  <c r="T326" i="39"/>
  <c r="L325" i="39"/>
  <c r="M325" i="39" s="1"/>
  <c r="V325" i="39" s="1"/>
  <c r="V326" i="39" s="1"/>
  <c r="R329" i="39"/>
  <c r="Q328" i="39"/>
  <c r="I328" i="39"/>
  <c r="O327" i="39"/>
  <c r="J327" i="39"/>
  <c r="S326" i="39"/>
  <c r="K326" i="39"/>
  <c r="L326" i="39" s="1"/>
  <c r="M326" i="39" s="1"/>
  <c r="N326" i="39" s="1"/>
  <c r="O2027" i="39" l="1"/>
  <c r="J2027" i="39"/>
  <c r="I2028" i="39"/>
  <c r="L2025" i="39"/>
  <c r="M2025" i="39" s="1"/>
  <c r="N2025" i="39" s="1"/>
  <c r="V2026" i="39"/>
  <c r="T2026" i="39"/>
  <c r="S2026" i="39"/>
  <c r="K2026" i="39"/>
  <c r="U2026" i="39"/>
  <c r="Q329" i="39"/>
  <c r="R330" i="39"/>
  <c r="I329" i="39"/>
  <c r="J328" i="39"/>
  <c r="K328" i="39" s="1"/>
  <c r="L328" i="39" s="1"/>
  <c r="M328" i="39" s="1"/>
  <c r="N328" i="39" s="1"/>
  <c r="K327" i="39"/>
  <c r="T327" i="39"/>
  <c r="S327" i="39"/>
  <c r="N325" i="39"/>
  <c r="U325" i="39" s="1"/>
  <c r="U326" i="39" s="1"/>
  <c r="O2028" i="39" l="1"/>
  <c r="J2028" i="39"/>
  <c r="I2029" i="39"/>
  <c r="S2027" i="39"/>
  <c r="K2027" i="39"/>
  <c r="U2027" i="39"/>
  <c r="T2027" i="39"/>
  <c r="V2027" i="39"/>
  <c r="L2026" i="39"/>
  <c r="M2026" i="39" s="1"/>
  <c r="N2026" i="39" s="1"/>
  <c r="S328" i="39"/>
  <c r="T328" i="39"/>
  <c r="J329" i="39"/>
  <c r="K329" i="39" s="1"/>
  <c r="L329" i="39" s="1"/>
  <c r="M329" i="39" s="1"/>
  <c r="N329" i="39" s="1"/>
  <c r="I330" i="39"/>
  <c r="R331" i="39"/>
  <c r="Q330" i="39"/>
  <c r="L327" i="39"/>
  <c r="M327" i="39" s="1"/>
  <c r="V327" i="39" s="1"/>
  <c r="V328" i="39" s="1"/>
  <c r="V329" i="39" s="1"/>
  <c r="O2029" i="39" l="1"/>
  <c r="J2029" i="39"/>
  <c r="I2030" i="39"/>
  <c r="T2028" i="39"/>
  <c r="V2028" i="39"/>
  <c r="U2028" i="39"/>
  <c r="S2028" i="39"/>
  <c r="K2028" i="39"/>
  <c r="L2027" i="39"/>
  <c r="M2027" i="39" s="1"/>
  <c r="N2027" i="39" s="1"/>
  <c r="T329" i="39"/>
  <c r="N327" i="39"/>
  <c r="U327" i="39" s="1"/>
  <c r="U328" i="39" s="1"/>
  <c r="U329" i="39" s="1"/>
  <c r="U330" i="39" s="1"/>
  <c r="O329" i="39"/>
  <c r="O328" i="39" s="1"/>
  <c r="P328" i="39" s="1"/>
  <c r="J330" i="39"/>
  <c r="K330" i="39" s="1"/>
  <c r="L330" i="39" s="1"/>
  <c r="M330" i="39" s="1"/>
  <c r="N330" i="39" s="1"/>
  <c r="I331" i="39"/>
  <c r="O330" i="39"/>
  <c r="Q331" i="39"/>
  <c r="R332" i="39"/>
  <c r="S329" i="39"/>
  <c r="L2028" i="39" l="1"/>
  <c r="M2028" i="39" s="1"/>
  <c r="N2028" i="39" s="1"/>
  <c r="O2030" i="39"/>
  <c r="J2030" i="39"/>
  <c r="I2031" i="39"/>
  <c r="U2029" i="39"/>
  <c r="S2029" i="39"/>
  <c r="K2029" i="39"/>
  <c r="V2029" i="39"/>
  <c r="T2029" i="39"/>
  <c r="R333" i="39"/>
  <c r="Q332" i="39"/>
  <c r="V330" i="39"/>
  <c r="S330" i="39"/>
  <c r="O331" i="39"/>
  <c r="I332" i="39"/>
  <c r="J331" i="39"/>
  <c r="K331" i="39" s="1"/>
  <c r="L331" i="39" s="1"/>
  <c r="M331" i="39" s="1"/>
  <c r="N331" i="39" s="1"/>
  <c r="T330" i="39"/>
  <c r="V2030" i="39" l="1"/>
  <c r="T2030" i="39"/>
  <c r="S2030" i="39"/>
  <c r="K2030" i="39"/>
  <c r="U2030" i="39"/>
  <c r="L2029" i="39"/>
  <c r="M2029" i="39" s="1"/>
  <c r="N2029" i="39" s="1"/>
  <c r="O2031" i="39"/>
  <c r="J2031" i="39"/>
  <c r="I2032" i="39"/>
  <c r="T331" i="39"/>
  <c r="S331" i="39"/>
  <c r="V331" i="39"/>
  <c r="O332" i="39"/>
  <c r="J332" i="39"/>
  <c r="K332" i="39" s="1"/>
  <c r="L332" i="39" s="1"/>
  <c r="M332" i="39" s="1"/>
  <c r="N332" i="39" s="1"/>
  <c r="I333" i="39"/>
  <c r="U331" i="39"/>
  <c r="Q333" i="39"/>
  <c r="R334" i="39"/>
  <c r="L2030" i="39" l="1"/>
  <c r="M2030" i="39" s="1"/>
  <c r="N2030" i="39" s="1"/>
  <c r="O2032" i="39"/>
  <c r="J2032" i="39"/>
  <c r="I2033" i="39"/>
  <c r="S2031" i="39"/>
  <c r="K2031" i="39"/>
  <c r="U2031" i="39"/>
  <c r="T2031" i="39"/>
  <c r="V2031" i="39"/>
  <c r="R335" i="39"/>
  <c r="Q334" i="39"/>
  <c r="V332" i="39"/>
  <c r="U332" i="39"/>
  <c r="J333" i="39"/>
  <c r="K333" i="39" s="1"/>
  <c r="L333" i="39" s="1"/>
  <c r="M333" i="39" s="1"/>
  <c r="N333" i="39" s="1"/>
  <c r="O333" i="39"/>
  <c r="I334" i="39"/>
  <c r="S332" i="39"/>
  <c r="T332" i="39"/>
  <c r="T333" i="39" s="1"/>
  <c r="T2032" i="39" l="1"/>
  <c r="S2032" i="39"/>
  <c r="K2032" i="39"/>
  <c r="L2031" i="39"/>
  <c r="M2031" i="39" s="1"/>
  <c r="N2031" i="39" s="1"/>
  <c r="O2033" i="39"/>
  <c r="J2033" i="39"/>
  <c r="I2034" i="39"/>
  <c r="S333" i="39"/>
  <c r="U333" i="39"/>
  <c r="J334" i="39"/>
  <c r="K334" i="39" s="1"/>
  <c r="L334" i="39" s="1"/>
  <c r="M334" i="39" s="1"/>
  <c r="N334" i="39" s="1"/>
  <c r="O334" i="39"/>
  <c r="I335" i="39"/>
  <c r="V333" i="39"/>
  <c r="R336" i="39"/>
  <c r="Q335" i="39"/>
  <c r="O2034" i="39" l="1"/>
  <c r="J2034" i="39"/>
  <c r="I2035" i="39"/>
  <c r="S2033" i="39"/>
  <c r="K2033" i="39"/>
  <c r="T2033" i="39"/>
  <c r="L2032" i="39"/>
  <c r="M2032" i="39" s="1"/>
  <c r="V2032" i="39" s="1"/>
  <c r="V2033" i="39" s="1"/>
  <c r="V334" i="39"/>
  <c r="T334" i="39"/>
  <c r="R337" i="39"/>
  <c r="Q336" i="39"/>
  <c r="O335" i="39"/>
  <c r="I336" i="39"/>
  <c r="J335" i="39"/>
  <c r="K335" i="39" s="1"/>
  <c r="L335" i="39" s="1"/>
  <c r="M335" i="39" s="1"/>
  <c r="N335" i="39" s="1"/>
  <c r="U334" i="39"/>
  <c r="S334" i="39"/>
  <c r="N2032" i="39" l="1"/>
  <c r="U2032" i="39" s="1"/>
  <c r="U2033" i="39" s="1"/>
  <c r="U2034" i="39" s="1"/>
  <c r="O2035" i="39"/>
  <c r="J2035" i="39"/>
  <c r="I2036" i="39"/>
  <c r="L2033" i="39"/>
  <c r="M2033" i="39" s="1"/>
  <c r="N2033" i="39" s="1"/>
  <c r="V2034" i="39"/>
  <c r="T2034" i="39"/>
  <c r="S2034" i="39"/>
  <c r="K2034" i="39"/>
  <c r="U335" i="39"/>
  <c r="Q337" i="39"/>
  <c r="R338" i="39"/>
  <c r="J336" i="39"/>
  <c r="K336" i="39" s="1"/>
  <c r="L336" i="39" s="1"/>
  <c r="M336" i="39" s="1"/>
  <c r="N336" i="39" s="1"/>
  <c r="O336" i="39"/>
  <c r="I337" i="39"/>
  <c r="T335" i="39"/>
  <c r="S335" i="39"/>
  <c r="V335" i="39"/>
  <c r="O2036" i="39" l="1"/>
  <c r="J2036" i="39"/>
  <c r="I2037" i="39"/>
  <c r="S2035" i="39"/>
  <c r="K2035" i="39"/>
  <c r="U2035" i="39"/>
  <c r="T2035" i="39"/>
  <c r="V2035" i="39"/>
  <c r="L2034" i="39"/>
  <c r="M2034" i="39" s="1"/>
  <c r="N2034" i="39" s="1"/>
  <c r="T336" i="39"/>
  <c r="S336" i="39"/>
  <c r="V336" i="39"/>
  <c r="U336" i="39"/>
  <c r="I338" i="39"/>
  <c r="J337" i="39"/>
  <c r="K337" i="39" s="1"/>
  <c r="L337" i="39" s="1"/>
  <c r="M337" i="39" s="1"/>
  <c r="N337" i="39" s="1"/>
  <c r="O337" i="39"/>
  <c r="Q338" i="39"/>
  <c r="R339" i="39"/>
  <c r="O2037" i="39" l="1"/>
  <c r="J2037" i="39"/>
  <c r="I2038" i="39"/>
  <c r="T2036" i="39"/>
  <c r="V2036" i="39"/>
  <c r="U2036" i="39"/>
  <c r="S2036" i="39"/>
  <c r="K2036" i="39"/>
  <c r="L2035" i="39"/>
  <c r="M2035" i="39" s="1"/>
  <c r="N2035" i="39" s="1"/>
  <c r="V337" i="39"/>
  <c r="U337" i="39"/>
  <c r="R340" i="39"/>
  <c r="Q339" i="39"/>
  <c r="I339" i="39"/>
  <c r="O338" i="39"/>
  <c r="J338" i="39"/>
  <c r="K338" i="39" s="1"/>
  <c r="L338" i="39" s="1"/>
  <c r="M338" i="39" s="1"/>
  <c r="N338" i="39" s="1"/>
  <c r="S337" i="39"/>
  <c r="T337" i="39"/>
  <c r="O2038" i="39" l="1"/>
  <c r="J2038" i="39"/>
  <c r="I2039" i="39"/>
  <c r="U2037" i="39"/>
  <c r="S2037" i="39"/>
  <c r="K2037" i="39"/>
  <c r="V2037" i="39"/>
  <c r="T2037" i="39"/>
  <c r="L2036" i="39"/>
  <c r="M2036" i="39" s="1"/>
  <c r="N2036" i="39" s="1"/>
  <c r="S338" i="39"/>
  <c r="U338" i="39"/>
  <c r="J339" i="39"/>
  <c r="K339" i="39" s="1"/>
  <c r="L339" i="39" s="1"/>
  <c r="M339" i="39" s="1"/>
  <c r="N339" i="39" s="1"/>
  <c r="O339" i="39"/>
  <c r="I340" i="39"/>
  <c r="R341" i="39"/>
  <c r="Q340" i="39"/>
  <c r="T338" i="39"/>
  <c r="V338" i="39"/>
  <c r="O2039" i="39" l="1"/>
  <c r="J2039" i="39"/>
  <c r="I2040" i="39"/>
  <c r="L2037" i="39"/>
  <c r="M2037" i="39" s="1"/>
  <c r="N2037" i="39" s="1"/>
  <c r="V2038" i="39"/>
  <c r="T2038" i="39"/>
  <c r="S2038" i="39"/>
  <c r="K2038" i="39"/>
  <c r="U2038" i="39"/>
  <c r="T339" i="39"/>
  <c r="S339" i="39"/>
  <c r="V339" i="39"/>
  <c r="U339" i="39"/>
  <c r="O340" i="39"/>
  <c r="I341" i="39"/>
  <c r="J340" i="39"/>
  <c r="K340" i="39" s="1"/>
  <c r="L340" i="39" s="1"/>
  <c r="M340" i="39" s="1"/>
  <c r="N340" i="39" s="1"/>
  <c r="R342" i="39"/>
  <c r="Q341" i="39"/>
  <c r="O2040" i="39" l="1"/>
  <c r="J2040" i="39"/>
  <c r="I2041" i="39"/>
  <c r="S2039" i="39"/>
  <c r="K2039" i="39"/>
  <c r="U2039" i="39"/>
  <c r="T2039" i="39"/>
  <c r="V2039" i="39"/>
  <c r="L2038" i="39"/>
  <c r="M2038" i="39" s="1"/>
  <c r="N2038" i="39" s="1"/>
  <c r="O341" i="39"/>
  <c r="I342" i="39"/>
  <c r="J341" i="39"/>
  <c r="K341" i="39" s="1"/>
  <c r="L341" i="39" s="1"/>
  <c r="M341" i="39" s="1"/>
  <c r="N341" i="39" s="1"/>
  <c r="R343" i="39"/>
  <c r="Q342" i="39"/>
  <c r="V340" i="39"/>
  <c r="U340" i="39"/>
  <c r="U341" i="39" s="1"/>
  <c r="S340" i="39"/>
  <c r="T340" i="39"/>
  <c r="O2041" i="39" l="1"/>
  <c r="J2041" i="39"/>
  <c r="I2042" i="39"/>
  <c r="T2040" i="39"/>
  <c r="S2040" i="39"/>
  <c r="K2040" i="39"/>
  <c r="L2039" i="39"/>
  <c r="M2039" i="39" s="1"/>
  <c r="N2039" i="39" s="1"/>
  <c r="S341" i="39"/>
  <c r="T341" i="39"/>
  <c r="V341" i="39"/>
  <c r="R344" i="39"/>
  <c r="Q343" i="39"/>
  <c r="O342" i="39"/>
  <c r="J342" i="39"/>
  <c r="K342" i="39" s="1"/>
  <c r="L342" i="39" s="1"/>
  <c r="M342" i="39" s="1"/>
  <c r="N342" i="39" s="1"/>
  <c r="I343" i="39"/>
  <c r="L2040" i="39" l="1"/>
  <c r="M2040" i="39" s="1"/>
  <c r="V2040" i="39" s="1"/>
  <c r="V2041" i="39" s="1"/>
  <c r="O2042" i="39"/>
  <c r="J2042" i="39"/>
  <c r="I2043" i="39"/>
  <c r="S2041" i="39"/>
  <c r="K2041" i="39"/>
  <c r="T2041" i="39"/>
  <c r="I344" i="39"/>
  <c r="O343" i="39"/>
  <c r="J343" i="39"/>
  <c r="U342" i="39"/>
  <c r="R345" i="39"/>
  <c r="Q344" i="39"/>
  <c r="T342" i="39"/>
  <c r="V342" i="39"/>
  <c r="S342" i="39"/>
  <c r="V2042" i="39" l="1"/>
  <c r="T2042" i="39"/>
  <c r="S2042" i="39"/>
  <c r="K2042" i="39"/>
  <c r="L2041" i="39"/>
  <c r="M2041" i="39" s="1"/>
  <c r="N2041" i="39" s="1"/>
  <c r="N2040" i="39"/>
  <c r="U2040" i="39" s="1"/>
  <c r="U2041" i="39" s="1"/>
  <c r="U2042" i="39" s="1"/>
  <c r="O2043" i="39"/>
  <c r="J2043" i="39"/>
  <c r="I2044" i="39"/>
  <c r="T343" i="39"/>
  <c r="S343" i="39"/>
  <c r="K343" i="39"/>
  <c r="Q345" i="39"/>
  <c r="R346" i="39"/>
  <c r="I345" i="39"/>
  <c r="J344" i="39"/>
  <c r="K344" i="39" s="1"/>
  <c r="L344" i="39" s="1"/>
  <c r="M344" i="39" s="1"/>
  <c r="N344" i="39" s="1"/>
  <c r="L2042" i="39" l="1"/>
  <c r="M2042" i="39" s="1"/>
  <c r="N2042" i="39" s="1"/>
  <c r="O2044" i="39"/>
  <c r="J2044" i="39"/>
  <c r="I2045" i="39"/>
  <c r="S2043" i="39"/>
  <c r="K2043" i="39"/>
  <c r="U2043" i="39"/>
  <c r="T2043" i="39"/>
  <c r="V2043" i="39"/>
  <c r="L343" i="39"/>
  <c r="M343" i="39" s="1"/>
  <c r="V343" i="39" s="1"/>
  <c r="V344" i="39" s="1"/>
  <c r="O345" i="39"/>
  <c r="O344" i="39" s="1"/>
  <c r="P344" i="39" s="1"/>
  <c r="I346" i="39"/>
  <c r="J345" i="39"/>
  <c r="K345" i="39" s="1"/>
  <c r="L345" i="39" s="1"/>
  <c r="M345" i="39" s="1"/>
  <c r="N345" i="39" s="1"/>
  <c r="S344" i="39"/>
  <c r="R347" i="39"/>
  <c r="Q346" i="39"/>
  <c r="T344" i="39"/>
  <c r="T345" i="39" s="1"/>
  <c r="T2044" i="39" l="1"/>
  <c r="V2044" i="39"/>
  <c r="U2044" i="39"/>
  <c r="S2044" i="39"/>
  <c r="K2044" i="39"/>
  <c r="L2043" i="39"/>
  <c r="M2043" i="39" s="1"/>
  <c r="N2043" i="39" s="1"/>
  <c r="O2045" i="39"/>
  <c r="J2045" i="39"/>
  <c r="I2046" i="39"/>
  <c r="I347" i="39"/>
  <c r="O346" i="39"/>
  <c r="J346" i="39"/>
  <c r="K346" i="39" s="1"/>
  <c r="L346" i="39" s="1"/>
  <c r="M346" i="39" s="1"/>
  <c r="N346" i="39" s="1"/>
  <c r="R348" i="39"/>
  <c r="Q347" i="39"/>
  <c r="S345" i="39"/>
  <c r="N343" i="39"/>
  <c r="U343" i="39" s="1"/>
  <c r="U344" i="39" s="1"/>
  <c r="U345" i="39" s="1"/>
  <c r="U346" i="39" s="1"/>
  <c r="V345" i="39"/>
  <c r="O2046" i="39" l="1"/>
  <c r="J2046" i="39"/>
  <c r="I2047" i="39"/>
  <c r="U2045" i="39"/>
  <c r="S2045" i="39"/>
  <c r="K2045" i="39"/>
  <c r="V2045" i="39"/>
  <c r="T2045" i="39"/>
  <c r="L2044" i="39"/>
  <c r="M2044" i="39" s="1"/>
  <c r="N2044" i="39" s="1"/>
  <c r="V346" i="39"/>
  <c r="S346" i="39"/>
  <c r="T346" i="39"/>
  <c r="R349" i="39"/>
  <c r="Q348" i="39"/>
  <c r="O347" i="39"/>
  <c r="J347" i="39"/>
  <c r="K347" i="39" s="1"/>
  <c r="L347" i="39" s="1"/>
  <c r="M347" i="39" s="1"/>
  <c r="N347" i="39" s="1"/>
  <c r="I348" i="39"/>
  <c r="O2047" i="39" l="1"/>
  <c r="J2047" i="39"/>
  <c r="I2048" i="39"/>
  <c r="V2046" i="39"/>
  <c r="T2046" i="39"/>
  <c r="S2046" i="39"/>
  <c r="K2046" i="39"/>
  <c r="U2046" i="39"/>
  <c r="L2045" i="39"/>
  <c r="M2045" i="39" s="1"/>
  <c r="N2045" i="39" s="1"/>
  <c r="S347" i="39"/>
  <c r="T347" i="39"/>
  <c r="V347" i="39"/>
  <c r="I349" i="39"/>
  <c r="O348" i="39"/>
  <c r="J348" i="39"/>
  <c r="K348" i="39" s="1"/>
  <c r="L348" i="39" s="1"/>
  <c r="M348" i="39" s="1"/>
  <c r="N348" i="39" s="1"/>
  <c r="R350" i="39"/>
  <c r="Q349" i="39"/>
  <c r="U347" i="39"/>
  <c r="L2046" i="39" l="1"/>
  <c r="M2046" i="39" s="1"/>
  <c r="N2046" i="39" s="1"/>
  <c r="O2048" i="39"/>
  <c r="J2048" i="39"/>
  <c r="I2049" i="39"/>
  <c r="S2047" i="39"/>
  <c r="K2047" i="39"/>
  <c r="U2047" i="39"/>
  <c r="T2047" i="39"/>
  <c r="V2047" i="39"/>
  <c r="O349" i="39"/>
  <c r="J349" i="39"/>
  <c r="K349" i="39" s="1"/>
  <c r="L349" i="39" s="1"/>
  <c r="M349" i="39" s="1"/>
  <c r="N349" i="39" s="1"/>
  <c r="I350" i="39"/>
  <c r="V348" i="39"/>
  <c r="V349" i="39" s="1"/>
  <c r="Q350" i="39"/>
  <c r="R351" i="39"/>
  <c r="T348" i="39"/>
  <c r="T349" i="39" s="1"/>
  <c r="U348" i="39"/>
  <c r="U349" i="39" s="1"/>
  <c r="S348" i="39"/>
  <c r="S349" i="39" s="1"/>
  <c r="T2048" i="39" l="1"/>
  <c r="V2048" i="39"/>
  <c r="U2048" i="39"/>
  <c r="S2048" i="39"/>
  <c r="K2048" i="39"/>
  <c r="L2047" i="39"/>
  <c r="M2047" i="39" s="1"/>
  <c r="N2047" i="39" s="1"/>
  <c r="O2049" i="39"/>
  <c r="J2049" i="39"/>
  <c r="I2050" i="39"/>
  <c r="Q351" i="39"/>
  <c r="R352" i="39"/>
  <c r="J350" i="39"/>
  <c r="K350" i="39" s="1"/>
  <c r="L350" i="39" s="1"/>
  <c r="M350" i="39" s="1"/>
  <c r="N350" i="39" s="1"/>
  <c r="O350" i="39"/>
  <c r="I351" i="39"/>
  <c r="O2050" i="39" l="1"/>
  <c r="J2050" i="39"/>
  <c r="I2051" i="39"/>
  <c r="U2049" i="39"/>
  <c r="S2049" i="39"/>
  <c r="K2049" i="39"/>
  <c r="V2049" i="39"/>
  <c r="T2049" i="39"/>
  <c r="L2048" i="39"/>
  <c r="M2048" i="39" s="1"/>
  <c r="N2048" i="39" s="1"/>
  <c r="S350" i="39"/>
  <c r="I352" i="39"/>
  <c r="O351" i="39"/>
  <c r="J351" i="39"/>
  <c r="V350" i="39"/>
  <c r="U350" i="39"/>
  <c r="Q352" i="39"/>
  <c r="R353" i="39"/>
  <c r="T350" i="39"/>
  <c r="O2051" i="39" l="1"/>
  <c r="J2051" i="39"/>
  <c r="I2052" i="39"/>
  <c r="L2049" i="39"/>
  <c r="M2049" i="39" s="1"/>
  <c r="N2049" i="39" s="1"/>
  <c r="T2050" i="39"/>
  <c r="S2050" i="39"/>
  <c r="K2050" i="39"/>
  <c r="S351" i="39"/>
  <c r="T351" i="39"/>
  <c r="K351" i="39"/>
  <c r="I353" i="39"/>
  <c r="O352" i="39"/>
  <c r="J352" i="39"/>
  <c r="Q353" i="39"/>
  <c r="R354" i="39"/>
  <c r="L2050" i="39" l="1"/>
  <c r="M2050" i="39" s="1"/>
  <c r="V2050" i="39" s="1"/>
  <c r="O2052" i="39"/>
  <c r="J2052" i="39"/>
  <c r="I2053" i="39"/>
  <c r="S2051" i="39"/>
  <c r="K2051" i="39"/>
  <c r="T2051" i="39"/>
  <c r="L351" i="39"/>
  <c r="M351" i="39" s="1"/>
  <c r="V351" i="39" s="1"/>
  <c r="R355" i="39"/>
  <c r="Q354" i="39"/>
  <c r="J353" i="39"/>
  <c r="K353" i="39" s="1"/>
  <c r="L353" i="39" s="1"/>
  <c r="M353" i="39" s="1"/>
  <c r="N353" i="39" s="1"/>
  <c r="I354" i="39"/>
  <c r="S352" i="39"/>
  <c r="K352" i="39"/>
  <c r="T352" i="39"/>
  <c r="T353" i="39" s="1"/>
  <c r="T2052" i="39" l="1"/>
  <c r="S2052" i="39"/>
  <c r="K2052" i="39"/>
  <c r="L2051" i="39"/>
  <c r="M2051" i="39" s="1"/>
  <c r="V2051" i="39" s="1"/>
  <c r="V2052" i="39" s="1"/>
  <c r="O2053" i="39"/>
  <c r="J2053" i="39"/>
  <c r="I2054" i="39"/>
  <c r="N2050" i="39"/>
  <c r="U2050" i="39" s="1"/>
  <c r="Q355" i="39"/>
  <c r="R356" i="39"/>
  <c r="L352" i="39"/>
  <c r="M352" i="39" s="1"/>
  <c r="V352" i="39" s="1"/>
  <c r="V353" i="39" s="1"/>
  <c r="S353" i="39"/>
  <c r="J354" i="39"/>
  <c r="K354" i="39" s="1"/>
  <c r="L354" i="39" s="1"/>
  <c r="M354" i="39" s="1"/>
  <c r="N354" i="39" s="1"/>
  <c r="I355" i="39"/>
  <c r="O354" i="39"/>
  <c r="O353" i="39" s="1"/>
  <c r="P353" i="39" s="1"/>
  <c r="N351" i="39"/>
  <c r="U351" i="39" s="1"/>
  <c r="N2051" i="39" l="1"/>
  <c r="U2051" i="39" s="1"/>
  <c r="U2052" i="39" s="1"/>
  <c r="U2053" i="39" s="1"/>
  <c r="O2054" i="39"/>
  <c r="J2054" i="39"/>
  <c r="I2055" i="39"/>
  <c r="S2053" i="39"/>
  <c r="K2053" i="39"/>
  <c r="V2053" i="39"/>
  <c r="T2053" i="39"/>
  <c r="L2052" i="39"/>
  <c r="M2052" i="39" s="1"/>
  <c r="N2052" i="39" s="1"/>
  <c r="V354" i="39"/>
  <c r="I356" i="39"/>
  <c r="O355" i="39"/>
  <c r="J355" i="39"/>
  <c r="K355" i="39" s="1"/>
  <c r="L355" i="39" s="1"/>
  <c r="M355" i="39" s="1"/>
  <c r="N355" i="39" s="1"/>
  <c r="R357" i="39"/>
  <c r="Q356" i="39"/>
  <c r="S354" i="39"/>
  <c r="N352" i="39"/>
  <c r="U352" i="39" s="1"/>
  <c r="U353" i="39" s="1"/>
  <c r="U354" i="39" s="1"/>
  <c r="U355" i="39" s="1"/>
  <c r="T354" i="39"/>
  <c r="O2055" i="39" l="1"/>
  <c r="J2055" i="39"/>
  <c r="I2056" i="39"/>
  <c r="L2053" i="39"/>
  <c r="M2053" i="39" s="1"/>
  <c r="N2053" i="39" s="1"/>
  <c r="V2054" i="39"/>
  <c r="T2054" i="39"/>
  <c r="S2054" i="39"/>
  <c r="K2054" i="39"/>
  <c r="U2054" i="39"/>
  <c r="R358" i="39"/>
  <c r="Q357" i="39"/>
  <c r="V355" i="39"/>
  <c r="S355" i="39"/>
  <c r="T355" i="39"/>
  <c r="I357" i="39"/>
  <c r="J356" i="39"/>
  <c r="K356" i="39" s="1"/>
  <c r="L356" i="39" s="1"/>
  <c r="M356" i="39" s="1"/>
  <c r="N356" i="39" s="1"/>
  <c r="O356" i="39"/>
  <c r="O2056" i="39" l="1"/>
  <c r="J2056" i="39"/>
  <c r="I2057" i="39"/>
  <c r="S2055" i="39"/>
  <c r="K2055" i="39"/>
  <c r="U2055" i="39"/>
  <c r="T2055" i="39"/>
  <c r="V2055" i="39"/>
  <c r="L2054" i="39"/>
  <c r="M2054" i="39" s="1"/>
  <c r="N2054" i="39" s="1"/>
  <c r="V356" i="39"/>
  <c r="O357" i="39"/>
  <c r="J357" i="39"/>
  <c r="K357" i="39" s="1"/>
  <c r="L357" i="39" s="1"/>
  <c r="M357" i="39" s="1"/>
  <c r="N357" i="39" s="1"/>
  <c r="I358" i="39"/>
  <c r="T356" i="39"/>
  <c r="R359" i="39"/>
  <c r="Q358" i="39"/>
  <c r="S356" i="39"/>
  <c r="S357" i="39" s="1"/>
  <c r="U356" i="39"/>
  <c r="O2057" i="39" l="1"/>
  <c r="J2057" i="39"/>
  <c r="I2058" i="39"/>
  <c r="T2056" i="39"/>
  <c r="V2056" i="39"/>
  <c r="U2056" i="39"/>
  <c r="S2056" i="39"/>
  <c r="K2056" i="39"/>
  <c r="L2055" i="39"/>
  <c r="M2055" i="39" s="1"/>
  <c r="N2055" i="39" s="1"/>
  <c r="I359" i="39"/>
  <c r="O358" i="39"/>
  <c r="J358" i="39"/>
  <c r="K358" i="39" s="1"/>
  <c r="L358" i="39" s="1"/>
  <c r="M358" i="39" s="1"/>
  <c r="N358" i="39" s="1"/>
  <c r="R360" i="39"/>
  <c r="Q359" i="39"/>
  <c r="U357" i="39"/>
  <c r="T357" i="39"/>
  <c r="V357" i="39"/>
  <c r="L2056" i="39" l="1"/>
  <c r="M2056" i="39" s="1"/>
  <c r="N2056" i="39" s="1"/>
  <c r="O2058" i="39"/>
  <c r="J2058" i="39"/>
  <c r="I2059" i="39"/>
  <c r="U2057" i="39"/>
  <c r="S2057" i="39"/>
  <c r="K2057" i="39"/>
  <c r="V2057" i="39"/>
  <c r="T2057" i="39"/>
  <c r="T358" i="39"/>
  <c r="J359" i="39"/>
  <c r="K359" i="39" s="1"/>
  <c r="L359" i="39" s="1"/>
  <c r="M359" i="39" s="1"/>
  <c r="N359" i="39" s="1"/>
  <c r="I360" i="39"/>
  <c r="O359" i="39"/>
  <c r="U358" i="39"/>
  <c r="V358" i="39"/>
  <c r="R361" i="39"/>
  <c r="Q360" i="39"/>
  <c r="S358" i="39"/>
  <c r="L2057" i="39" l="1"/>
  <c r="M2057" i="39" s="1"/>
  <c r="N2057" i="39" s="1"/>
  <c r="V2058" i="39"/>
  <c r="T2058" i="39"/>
  <c r="S2058" i="39"/>
  <c r="K2058" i="39"/>
  <c r="U2058" i="39"/>
  <c r="O2059" i="39"/>
  <c r="J2059" i="39"/>
  <c r="I2060" i="39"/>
  <c r="V359" i="39"/>
  <c r="S359" i="39"/>
  <c r="U359" i="39"/>
  <c r="R362" i="39"/>
  <c r="Q361" i="39"/>
  <c r="I361" i="39"/>
  <c r="O360" i="39"/>
  <c r="J360" i="39"/>
  <c r="K360" i="39" s="1"/>
  <c r="L360" i="39" s="1"/>
  <c r="M360" i="39" s="1"/>
  <c r="N360" i="39" s="1"/>
  <c r="T359" i="39"/>
  <c r="O2060" i="39" l="1"/>
  <c r="J2060" i="39"/>
  <c r="I2061" i="39"/>
  <c r="L2058" i="39"/>
  <c r="M2058" i="39" s="1"/>
  <c r="N2058" i="39" s="1"/>
  <c r="S2059" i="39"/>
  <c r="K2059" i="39"/>
  <c r="T2059" i="39"/>
  <c r="T360" i="39"/>
  <c r="S360" i="39"/>
  <c r="V360" i="39"/>
  <c r="U360" i="39"/>
  <c r="I362" i="39"/>
  <c r="O361" i="39"/>
  <c r="J361" i="39"/>
  <c r="K361" i="39" s="1"/>
  <c r="L361" i="39" s="1"/>
  <c r="M361" i="39" s="1"/>
  <c r="N361" i="39" s="1"/>
  <c r="R363" i="39"/>
  <c r="Q362" i="39"/>
  <c r="L2059" i="39" l="1"/>
  <c r="M2059" i="39" s="1"/>
  <c r="V2059" i="39" s="1"/>
  <c r="V2060" i="39" s="1"/>
  <c r="O2061" i="39"/>
  <c r="J2061" i="39"/>
  <c r="I2062" i="39"/>
  <c r="T2060" i="39"/>
  <c r="K2060" i="39"/>
  <c r="S2060" i="39"/>
  <c r="V361" i="39"/>
  <c r="R364" i="39"/>
  <c r="Q363" i="39"/>
  <c r="O362" i="39"/>
  <c r="J362" i="39"/>
  <c r="K362" i="39" s="1"/>
  <c r="L362" i="39" s="1"/>
  <c r="M362" i="39" s="1"/>
  <c r="N362" i="39" s="1"/>
  <c r="I363" i="39"/>
  <c r="T361" i="39"/>
  <c r="S361" i="39"/>
  <c r="S362" i="39" s="1"/>
  <c r="U361" i="39"/>
  <c r="U362" i="39" s="1"/>
  <c r="L2060" i="39" l="1"/>
  <c r="M2060" i="39" s="1"/>
  <c r="N2060" i="39" s="1"/>
  <c r="S2061" i="39"/>
  <c r="K2061" i="39"/>
  <c r="V2061" i="39"/>
  <c r="T2061" i="39"/>
  <c r="O2062" i="39"/>
  <c r="J2062" i="39"/>
  <c r="I2063" i="39"/>
  <c r="N2059" i="39"/>
  <c r="U2059" i="39" s="1"/>
  <c r="U2060" i="39" s="1"/>
  <c r="U2061" i="39" s="1"/>
  <c r="T362" i="39"/>
  <c r="V362" i="39"/>
  <c r="J363" i="39"/>
  <c r="O363" i="39"/>
  <c r="I364" i="39"/>
  <c r="R365" i="39"/>
  <c r="Q364" i="39"/>
  <c r="O2063" i="39" l="1"/>
  <c r="J2063" i="39"/>
  <c r="I2064" i="39"/>
  <c r="V2062" i="39"/>
  <c r="T2062" i="39"/>
  <c r="S2062" i="39"/>
  <c r="K2062" i="39"/>
  <c r="U2062" i="39"/>
  <c r="L2061" i="39"/>
  <c r="M2061" i="39" s="1"/>
  <c r="N2061" i="39" s="1"/>
  <c r="V363" i="39"/>
  <c r="S363" i="39"/>
  <c r="T363" i="39"/>
  <c r="K363" i="39"/>
  <c r="L363" i="39" s="1"/>
  <c r="M363" i="39" s="1"/>
  <c r="N363" i="39" s="1"/>
  <c r="R366" i="39"/>
  <c r="Q365" i="39"/>
  <c r="I365" i="39"/>
  <c r="J364" i="39"/>
  <c r="O364" i="39"/>
  <c r="U363" i="39"/>
  <c r="O2064" i="39" l="1"/>
  <c r="J2064" i="39"/>
  <c r="I2065" i="39"/>
  <c r="L2062" i="39"/>
  <c r="M2062" i="39" s="1"/>
  <c r="N2062" i="39" s="1"/>
  <c r="S2063" i="39"/>
  <c r="K2063" i="39"/>
  <c r="U2063" i="39"/>
  <c r="T2063" i="39"/>
  <c r="V2063" i="39"/>
  <c r="K364" i="39"/>
  <c r="S364" i="39"/>
  <c r="T364" i="39"/>
  <c r="J365" i="39"/>
  <c r="K365" i="39" s="1"/>
  <c r="L365" i="39" s="1"/>
  <c r="M365" i="39" s="1"/>
  <c r="N365" i="39" s="1"/>
  <c r="I366" i="39"/>
  <c r="R367" i="39"/>
  <c r="Q366" i="39"/>
  <c r="O2065" i="39" l="1"/>
  <c r="J2065" i="39"/>
  <c r="I2066" i="39"/>
  <c r="T2064" i="39"/>
  <c r="V2064" i="39"/>
  <c r="U2064" i="39"/>
  <c r="K2064" i="39"/>
  <c r="S2064" i="39"/>
  <c r="L2063" i="39"/>
  <c r="M2063" i="39" s="1"/>
  <c r="N2063" i="39" s="1"/>
  <c r="T365" i="39"/>
  <c r="Q367" i="39"/>
  <c r="R368" i="39"/>
  <c r="S365" i="39"/>
  <c r="S366" i="39" s="1"/>
  <c r="J366" i="39"/>
  <c r="K366" i="39" s="1"/>
  <c r="L366" i="39" s="1"/>
  <c r="M366" i="39" s="1"/>
  <c r="N366" i="39" s="1"/>
  <c r="I367" i="39"/>
  <c r="L364" i="39"/>
  <c r="M364" i="39" s="1"/>
  <c r="V364" i="39" s="1"/>
  <c r="V365" i="39" s="1"/>
  <c r="L2064" i="39" l="1"/>
  <c r="M2064" i="39" s="1"/>
  <c r="N2064" i="39" s="1"/>
  <c r="O2066" i="39"/>
  <c r="J2066" i="39"/>
  <c r="I2067" i="39"/>
  <c r="U2065" i="39"/>
  <c r="S2065" i="39"/>
  <c r="K2065" i="39"/>
  <c r="V2065" i="39"/>
  <c r="T2065" i="39"/>
  <c r="N364" i="39"/>
  <c r="U364" i="39" s="1"/>
  <c r="U365" i="39" s="1"/>
  <c r="U366" i="39" s="1"/>
  <c r="V366" i="39"/>
  <c r="Q368" i="39"/>
  <c r="R369" i="39"/>
  <c r="J367" i="39"/>
  <c r="K367" i="39" s="1"/>
  <c r="L367" i="39" s="1"/>
  <c r="M367" i="39" s="1"/>
  <c r="N367" i="39" s="1"/>
  <c r="I368" i="39"/>
  <c r="T366" i="39"/>
  <c r="V2066" i="39" l="1"/>
  <c r="T2066" i="39"/>
  <c r="S2066" i="39"/>
  <c r="K2066" i="39"/>
  <c r="U2066" i="39"/>
  <c r="L2065" i="39"/>
  <c r="M2065" i="39" s="1"/>
  <c r="N2065" i="39" s="1"/>
  <c r="O2067" i="39"/>
  <c r="J2067" i="39"/>
  <c r="I2068" i="39"/>
  <c r="T367" i="39"/>
  <c r="I369" i="39"/>
  <c r="J368" i="39"/>
  <c r="K368" i="39" s="1"/>
  <c r="L368" i="39" s="1"/>
  <c r="M368" i="39" s="1"/>
  <c r="N368" i="39" s="1"/>
  <c r="O368" i="39"/>
  <c r="O367" i="39" s="1"/>
  <c r="O366" i="39" s="1"/>
  <c r="O365" i="39" s="1"/>
  <c r="P365" i="39" s="1"/>
  <c r="V367" i="39"/>
  <c r="S367" i="39"/>
  <c r="Q369" i="39"/>
  <c r="R370" i="39"/>
  <c r="U367" i="39"/>
  <c r="L2066" i="39" l="1"/>
  <c r="M2066" i="39" s="1"/>
  <c r="N2066" i="39" s="1"/>
  <c r="O2068" i="39"/>
  <c r="J2068" i="39"/>
  <c r="I2069" i="39"/>
  <c r="S2067" i="39"/>
  <c r="K2067" i="39"/>
  <c r="T2067" i="39"/>
  <c r="O369" i="39"/>
  <c r="I370" i="39"/>
  <c r="J369" i="39"/>
  <c r="K369" i="39" s="1"/>
  <c r="L369" i="39" s="1"/>
  <c r="M369" i="39" s="1"/>
  <c r="N369" i="39" s="1"/>
  <c r="R371" i="39"/>
  <c r="Q370" i="39"/>
  <c r="S368" i="39"/>
  <c r="U368" i="39"/>
  <c r="V368" i="39"/>
  <c r="V369" i="39" s="1"/>
  <c r="T368" i="39"/>
  <c r="T2068" i="39" l="1"/>
  <c r="K2068" i="39"/>
  <c r="S2068" i="39"/>
  <c r="L2067" i="39"/>
  <c r="M2067" i="39" s="1"/>
  <c r="V2067" i="39" s="1"/>
  <c r="V2068" i="39" s="1"/>
  <c r="O2069" i="39"/>
  <c r="J2069" i="39"/>
  <c r="I2070" i="39"/>
  <c r="U369" i="39"/>
  <c r="T369" i="39"/>
  <c r="S369" i="39"/>
  <c r="Q371" i="39"/>
  <c r="R372" i="39"/>
  <c r="O370" i="39"/>
  <c r="J370" i="39"/>
  <c r="K370" i="39" s="1"/>
  <c r="L370" i="39" s="1"/>
  <c r="M370" i="39" s="1"/>
  <c r="N370" i="39" s="1"/>
  <c r="I371" i="39"/>
  <c r="L2068" i="39" l="1"/>
  <c r="M2068" i="39" s="1"/>
  <c r="N2068" i="39" s="1"/>
  <c r="N2067" i="39"/>
  <c r="U2067" i="39" s="1"/>
  <c r="U2068" i="39" s="1"/>
  <c r="U2069" i="39" s="1"/>
  <c r="O2070" i="39"/>
  <c r="J2070" i="39"/>
  <c r="I2071" i="39"/>
  <c r="S2069" i="39"/>
  <c r="K2069" i="39"/>
  <c r="V2069" i="39"/>
  <c r="T2069" i="39"/>
  <c r="R373" i="39"/>
  <c r="Q372" i="39"/>
  <c r="V370" i="39"/>
  <c r="S370" i="39"/>
  <c r="I372" i="39"/>
  <c r="O371" i="39"/>
  <c r="J371" i="39"/>
  <c r="K371" i="39" s="1"/>
  <c r="L371" i="39" s="1"/>
  <c r="M371" i="39" s="1"/>
  <c r="N371" i="39" s="1"/>
  <c r="U370" i="39"/>
  <c r="T370" i="39"/>
  <c r="V2070" i="39" l="1"/>
  <c r="T2070" i="39"/>
  <c r="S2070" i="39"/>
  <c r="K2070" i="39"/>
  <c r="U2070" i="39"/>
  <c r="O2071" i="39"/>
  <c r="J2071" i="39"/>
  <c r="I2072" i="39"/>
  <c r="L2069" i="39"/>
  <c r="M2069" i="39" s="1"/>
  <c r="N2069" i="39" s="1"/>
  <c r="U371" i="39"/>
  <c r="S371" i="39"/>
  <c r="V371" i="39"/>
  <c r="T371" i="39"/>
  <c r="J372" i="39"/>
  <c r="K372" i="39" s="1"/>
  <c r="L372" i="39" s="1"/>
  <c r="M372" i="39" s="1"/>
  <c r="N372" i="39" s="1"/>
  <c r="O372" i="39"/>
  <c r="I373" i="39"/>
  <c r="R374" i="39"/>
  <c r="Q373" i="39"/>
  <c r="L2070" i="39" l="1"/>
  <c r="M2070" i="39" s="1"/>
  <c r="N2070" i="39" s="1"/>
  <c r="O2072" i="39"/>
  <c r="J2072" i="39"/>
  <c r="I2073" i="39"/>
  <c r="S2071" i="39"/>
  <c r="K2071" i="39"/>
  <c r="T2071" i="39"/>
  <c r="T372" i="39"/>
  <c r="V372" i="39"/>
  <c r="S372" i="39"/>
  <c r="Q374" i="39"/>
  <c r="R375" i="39"/>
  <c r="O373" i="39"/>
  <c r="J373" i="39"/>
  <c r="K373" i="39" s="1"/>
  <c r="L373" i="39" s="1"/>
  <c r="M373" i="39" s="1"/>
  <c r="N373" i="39" s="1"/>
  <c r="I374" i="39"/>
  <c r="U372" i="39"/>
  <c r="L2071" i="39" l="1"/>
  <c r="M2071" i="39" s="1"/>
  <c r="V2071" i="39" s="1"/>
  <c r="V2072" i="39" s="1"/>
  <c r="T2072" i="39"/>
  <c r="K2072" i="39"/>
  <c r="S2072" i="39"/>
  <c r="O2073" i="39"/>
  <c r="J2073" i="39"/>
  <c r="I2074" i="39"/>
  <c r="U373" i="39"/>
  <c r="O374" i="39"/>
  <c r="J374" i="39"/>
  <c r="K374" i="39" s="1"/>
  <c r="I375" i="39"/>
  <c r="S373" i="39"/>
  <c r="V373" i="39"/>
  <c r="R376" i="39"/>
  <c r="Q375" i="39"/>
  <c r="T373" i="39"/>
  <c r="O2074" i="39" l="1"/>
  <c r="J2074" i="39"/>
  <c r="I2075" i="39"/>
  <c r="S2073" i="39"/>
  <c r="K2073" i="39"/>
  <c r="V2073" i="39"/>
  <c r="T2073" i="39"/>
  <c r="L2072" i="39"/>
  <c r="M2072" i="39" s="1"/>
  <c r="N2072" i="39" s="1"/>
  <c r="N2071" i="39"/>
  <c r="U2071" i="39" s="1"/>
  <c r="U2072" i="39" s="1"/>
  <c r="U2073" i="39" s="1"/>
  <c r="V374" i="39"/>
  <c r="T374" i="39"/>
  <c r="S374" i="39"/>
  <c r="Q376" i="39"/>
  <c r="R377" i="39"/>
  <c r="O375" i="39"/>
  <c r="I376" i="39"/>
  <c r="J375" i="39"/>
  <c r="K375" i="39" s="1"/>
  <c r="L375" i="39" s="1"/>
  <c r="M375" i="39" s="1"/>
  <c r="N375" i="39" s="1"/>
  <c r="L374" i="39"/>
  <c r="M374" i="39" s="1"/>
  <c r="N374" i="39" s="1"/>
  <c r="U374" i="39"/>
  <c r="O2075" i="39" l="1"/>
  <c r="J2075" i="39"/>
  <c r="I2076" i="39"/>
  <c r="L2073" i="39"/>
  <c r="M2073" i="39" s="1"/>
  <c r="N2073" i="39" s="1"/>
  <c r="V2074" i="39"/>
  <c r="T2074" i="39"/>
  <c r="S2074" i="39"/>
  <c r="K2074" i="39"/>
  <c r="U2074" i="39"/>
  <c r="U375" i="39"/>
  <c r="R378" i="39"/>
  <c r="Q377" i="39"/>
  <c r="O376" i="39"/>
  <c r="J376" i="39"/>
  <c r="U376" i="39" s="1"/>
  <c r="I377" i="39"/>
  <c r="S375" i="39"/>
  <c r="T375" i="39"/>
  <c r="V375" i="39"/>
  <c r="V376" i="39" s="1"/>
  <c r="O2076" i="39" l="1"/>
  <c r="J2076" i="39"/>
  <c r="I2077" i="39"/>
  <c r="S2075" i="39"/>
  <c r="K2075" i="39"/>
  <c r="U2075" i="39"/>
  <c r="T2075" i="39"/>
  <c r="V2075" i="39"/>
  <c r="L2074" i="39"/>
  <c r="M2074" i="39" s="1"/>
  <c r="N2074" i="39" s="1"/>
  <c r="I378" i="39"/>
  <c r="J377" i="39"/>
  <c r="O377" i="39"/>
  <c r="T376" i="39"/>
  <c r="K376" i="39"/>
  <c r="L376" i="39" s="1"/>
  <c r="M376" i="39" s="1"/>
  <c r="N376" i="39" s="1"/>
  <c r="S376" i="39"/>
  <c r="R379" i="39"/>
  <c r="Q378" i="39"/>
  <c r="O2077" i="39" l="1"/>
  <c r="J2077" i="39"/>
  <c r="I2078" i="39"/>
  <c r="T2076" i="39"/>
  <c r="V2076" i="39"/>
  <c r="U2076" i="39"/>
  <c r="K2076" i="39"/>
  <c r="S2076" i="39"/>
  <c r="L2075" i="39"/>
  <c r="M2075" i="39" s="1"/>
  <c r="N2075" i="39" s="1"/>
  <c r="R380" i="39"/>
  <c r="Q379" i="39"/>
  <c r="S377" i="39"/>
  <c r="V377" i="39"/>
  <c r="U377" i="39"/>
  <c r="T377" i="39"/>
  <c r="K377" i="39"/>
  <c r="L377" i="39" s="1"/>
  <c r="M377" i="39" s="1"/>
  <c r="N377" i="39" s="1"/>
  <c r="J378" i="39"/>
  <c r="O378" i="39"/>
  <c r="I379" i="39"/>
  <c r="L2076" i="39" l="1"/>
  <c r="M2076" i="39" s="1"/>
  <c r="N2076" i="39" s="1"/>
  <c r="O2078" i="39"/>
  <c r="J2078" i="39"/>
  <c r="I2079" i="39"/>
  <c r="T2077" i="39"/>
  <c r="S2077" i="39"/>
  <c r="K2077" i="39"/>
  <c r="T378" i="39"/>
  <c r="K378" i="39"/>
  <c r="L378" i="39" s="1"/>
  <c r="M378" i="39" s="1"/>
  <c r="N378" i="39" s="1"/>
  <c r="S378" i="39"/>
  <c r="V378" i="39"/>
  <c r="U378" i="39"/>
  <c r="I380" i="39"/>
  <c r="O379" i="39"/>
  <c r="J379" i="39"/>
  <c r="R381" i="39"/>
  <c r="Q380" i="39"/>
  <c r="S2078" i="39" l="1"/>
  <c r="K2078" i="39"/>
  <c r="T2078" i="39"/>
  <c r="L2077" i="39"/>
  <c r="M2077" i="39" s="1"/>
  <c r="V2077" i="39" s="1"/>
  <c r="V2078" i="39" s="1"/>
  <c r="O2079" i="39"/>
  <c r="J2079" i="39"/>
  <c r="I2080" i="39"/>
  <c r="T379" i="39"/>
  <c r="V379" i="39"/>
  <c r="U379" i="39"/>
  <c r="S379" i="39"/>
  <c r="K379" i="39"/>
  <c r="L379" i="39" s="1"/>
  <c r="M379" i="39" s="1"/>
  <c r="N379" i="39" s="1"/>
  <c r="J380" i="39"/>
  <c r="I381" i="39"/>
  <c r="O380" i="39"/>
  <c r="Q381" i="39"/>
  <c r="R382" i="39"/>
  <c r="L2078" i="39" l="1"/>
  <c r="M2078" i="39" s="1"/>
  <c r="N2078" i="39" s="1"/>
  <c r="O2080" i="39"/>
  <c r="J2080" i="39"/>
  <c r="I2081" i="39"/>
  <c r="N2077" i="39"/>
  <c r="U2077" i="39" s="1"/>
  <c r="U2078" i="39" s="1"/>
  <c r="U2079" i="39" s="1"/>
  <c r="V2079" i="39"/>
  <c r="K2079" i="39"/>
  <c r="S2079" i="39"/>
  <c r="T2079" i="39"/>
  <c r="J381" i="39"/>
  <c r="O381" i="39"/>
  <c r="I382" i="39"/>
  <c r="Q382" i="39"/>
  <c r="R383" i="39"/>
  <c r="T380" i="39"/>
  <c r="V380" i="39"/>
  <c r="U380" i="39"/>
  <c r="S380" i="39"/>
  <c r="K380" i="39"/>
  <c r="L380" i="39" s="1"/>
  <c r="M380" i="39" s="1"/>
  <c r="N380" i="39" s="1"/>
  <c r="S2080" i="39" l="1"/>
  <c r="K2080" i="39"/>
  <c r="U2080" i="39"/>
  <c r="T2080" i="39"/>
  <c r="V2080" i="39"/>
  <c r="L2079" i="39"/>
  <c r="M2079" i="39" s="1"/>
  <c r="N2079" i="39" s="1"/>
  <c r="O2081" i="39"/>
  <c r="J2081" i="39"/>
  <c r="I2082" i="39"/>
  <c r="I383" i="39"/>
  <c r="O382" i="39"/>
  <c r="J382" i="39"/>
  <c r="Q383" i="39"/>
  <c r="R384" i="39"/>
  <c r="S381" i="39"/>
  <c r="V381" i="39"/>
  <c r="T381" i="39"/>
  <c r="U381" i="39"/>
  <c r="K381" i="39"/>
  <c r="L381" i="39" s="1"/>
  <c r="M381" i="39" s="1"/>
  <c r="N381" i="39" s="1"/>
  <c r="O2082" i="39" l="1"/>
  <c r="J2082" i="39"/>
  <c r="I2083" i="39"/>
  <c r="L2080" i="39"/>
  <c r="M2080" i="39" s="1"/>
  <c r="N2080" i="39" s="1"/>
  <c r="T2081" i="39"/>
  <c r="U2081" i="39"/>
  <c r="V2081" i="39"/>
  <c r="K2081" i="39"/>
  <c r="S2081" i="39"/>
  <c r="K382" i="39"/>
  <c r="S382" i="39"/>
  <c r="T382" i="39"/>
  <c r="Q384" i="39"/>
  <c r="R385" i="39"/>
  <c r="I384" i="39"/>
  <c r="O383" i="39"/>
  <c r="J383" i="39"/>
  <c r="O2083" i="39" l="1"/>
  <c r="J2083" i="39"/>
  <c r="I2084" i="39"/>
  <c r="U2082" i="39"/>
  <c r="T2082" i="39"/>
  <c r="S2082" i="39"/>
  <c r="K2082" i="39"/>
  <c r="V2082" i="39"/>
  <c r="L2081" i="39"/>
  <c r="M2081" i="39" s="1"/>
  <c r="N2081" i="39" s="1"/>
  <c r="S383" i="39"/>
  <c r="T383" i="39"/>
  <c r="K383" i="39"/>
  <c r="J384" i="39"/>
  <c r="K384" i="39" s="1"/>
  <c r="L384" i="39" s="1"/>
  <c r="M384" i="39" s="1"/>
  <c r="N384" i="39" s="1"/>
  <c r="I385" i="39"/>
  <c r="Q385" i="39"/>
  <c r="R386" i="39"/>
  <c r="L382" i="39"/>
  <c r="M382" i="39" s="1"/>
  <c r="V382" i="39" s="1"/>
  <c r="L2082" i="39" l="1"/>
  <c r="M2082" i="39" s="1"/>
  <c r="N2082" i="39" s="1"/>
  <c r="O2084" i="39"/>
  <c r="J2084" i="39"/>
  <c r="I2085" i="39"/>
  <c r="V2083" i="39"/>
  <c r="T2083" i="39"/>
  <c r="U2083" i="39"/>
  <c r="K2083" i="39"/>
  <c r="S2083" i="39"/>
  <c r="T384" i="39"/>
  <c r="Q386" i="39"/>
  <c r="R387" i="39"/>
  <c r="L383" i="39"/>
  <c r="M383" i="39" s="1"/>
  <c r="V383" i="39" s="1"/>
  <c r="V384" i="39" s="1"/>
  <c r="N382" i="39"/>
  <c r="U382" i="39" s="1"/>
  <c r="J385" i="39"/>
  <c r="K385" i="39" s="1"/>
  <c r="L385" i="39" s="1"/>
  <c r="M385" i="39" s="1"/>
  <c r="N385" i="39" s="1"/>
  <c r="I386" i="39"/>
  <c r="S384" i="39"/>
  <c r="S2084" i="39" l="1"/>
  <c r="K2084" i="39"/>
  <c r="V2084" i="39"/>
  <c r="T2084" i="39"/>
  <c r="U2084" i="39"/>
  <c r="L2083" i="39"/>
  <c r="M2083" i="39" s="1"/>
  <c r="N2083" i="39" s="1"/>
  <c r="O2085" i="39"/>
  <c r="J2085" i="39"/>
  <c r="I2086" i="39"/>
  <c r="I387" i="39"/>
  <c r="J386" i="39"/>
  <c r="K386" i="39" s="1"/>
  <c r="L386" i="39" s="1"/>
  <c r="M386" i="39" s="1"/>
  <c r="N386" i="39" s="1"/>
  <c r="N383" i="39"/>
  <c r="U383" i="39" s="1"/>
  <c r="U384" i="39" s="1"/>
  <c r="U385" i="39" s="1"/>
  <c r="U386" i="39" s="1"/>
  <c r="V385" i="39"/>
  <c r="V386" i="39" s="1"/>
  <c r="R388" i="39"/>
  <c r="Q387" i="39"/>
  <c r="S385" i="39"/>
  <c r="S386" i="39" s="1"/>
  <c r="T385" i="39"/>
  <c r="T386" i="39" s="1"/>
  <c r="L2084" i="39" l="1"/>
  <c r="M2084" i="39" s="1"/>
  <c r="N2084" i="39" s="1"/>
  <c r="O2086" i="39"/>
  <c r="J2086" i="39"/>
  <c r="I2087" i="39"/>
  <c r="T2085" i="39"/>
  <c r="S2085" i="39"/>
  <c r="V2085" i="39"/>
  <c r="K2085" i="39"/>
  <c r="U2085" i="39"/>
  <c r="R389" i="39"/>
  <c r="Q388" i="39"/>
  <c r="I388" i="39"/>
  <c r="O387" i="39"/>
  <c r="O386" i="39" s="1"/>
  <c r="O385" i="39" s="1"/>
  <c r="O384" i="39" s="1"/>
  <c r="P384" i="39" s="1"/>
  <c r="J387" i="39"/>
  <c r="K387" i="39" s="1"/>
  <c r="L387" i="39" s="1"/>
  <c r="M387" i="39" s="1"/>
  <c r="N387" i="39" s="1"/>
  <c r="U2086" i="39" l="1"/>
  <c r="V2086" i="39"/>
  <c r="K2086" i="39"/>
  <c r="S2086" i="39"/>
  <c r="T2086" i="39"/>
  <c r="L2085" i="39"/>
  <c r="M2085" i="39" s="1"/>
  <c r="N2085" i="39" s="1"/>
  <c r="O2087" i="39"/>
  <c r="J2087" i="39"/>
  <c r="I2088" i="39"/>
  <c r="S387" i="39"/>
  <c r="O388" i="39"/>
  <c r="I389" i="39"/>
  <c r="J388" i="39"/>
  <c r="K388" i="39" s="1"/>
  <c r="L388" i="39" s="1"/>
  <c r="M388" i="39" s="1"/>
  <c r="N388" i="39" s="1"/>
  <c r="U387" i="39"/>
  <c r="V387" i="39"/>
  <c r="R390" i="39"/>
  <c r="Q389" i="39"/>
  <c r="T387" i="39"/>
  <c r="L2086" i="39" l="1"/>
  <c r="M2086" i="39" s="1"/>
  <c r="N2086" i="39" s="1"/>
  <c r="O2088" i="39"/>
  <c r="J2088" i="39"/>
  <c r="I2089" i="39"/>
  <c r="T2087" i="39"/>
  <c r="K2087" i="39"/>
  <c r="S2087" i="39"/>
  <c r="V388" i="39"/>
  <c r="J389" i="39"/>
  <c r="K389" i="39" s="1"/>
  <c r="L389" i="39" s="1"/>
  <c r="M389" i="39" s="1"/>
  <c r="N389" i="39" s="1"/>
  <c r="O389" i="39"/>
  <c r="I390" i="39"/>
  <c r="R391" i="39"/>
  <c r="Q390" i="39"/>
  <c r="T388" i="39"/>
  <c r="T389" i="39" s="1"/>
  <c r="U388" i="39"/>
  <c r="U389" i="39" s="1"/>
  <c r="S388" i="39"/>
  <c r="S2088" i="39" l="1"/>
  <c r="K2088" i="39"/>
  <c r="T2088" i="39"/>
  <c r="L2087" i="39"/>
  <c r="M2087" i="39" s="1"/>
  <c r="V2087" i="39" s="1"/>
  <c r="O2089" i="39"/>
  <c r="J2089" i="39"/>
  <c r="I2090" i="39"/>
  <c r="S389" i="39"/>
  <c r="V389" i="39"/>
  <c r="R392" i="39"/>
  <c r="Q391" i="39"/>
  <c r="I391" i="39"/>
  <c r="O390" i="39"/>
  <c r="J390" i="39"/>
  <c r="K390" i="39" s="1"/>
  <c r="L390" i="39" s="1"/>
  <c r="M390" i="39" s="1"/>
  <c r="N390" i="39" s="1"/>
  <c r="L2088" i="39" l="1"/>
  <c r="M2088" i="39" s="1"/>
  <c r="V2088" i="39" s="1"/>
  <c r="V2089" i="39" s="1"/>
  <c r="O2090" i="39"/>
  <c r="J2090" i="39"/>
  <c r="I2091" i="39"/>
  <c r="N2087" i="39"/>
  <c r="U2087" i="39" s="1"/>
  <c r="T2089" i="39"/>
  <c r="K2089" i="39"/>
  <c r="S2089" i="39"/>
  <c r="R393" i="39"/>
  <c r="Q392" i="39"/>
  <c r="I392" i="39"/>
  <c r="O391" i="39"/>
  <c r="J391" i="39"/>
  <c r="K391" i="39" s="1"/>
  <c r="L391" i="39" s="1"/>
  <c r="M391" i="39" s="1"/>
  <c r="N391" i="39" s="1"/>
  <c r="V390" i="39"/>
  <c r="S390" i="39"/>
  <c r="T390" i="39"/>
  <c r="U390" i="39"/>
  <c r="S2090" i="39" l="1"/>
  <c r="V2090" i="39"/>
  <c r="K2090" i="39"/>
  <c r="T2090" i="39"/>
  <c r="L2089" i="39"/>
  <c r="M2089" i="39" s="1"/>
  <c r="N2089" i="39" s="1"/>
  <c r="O2091" i="39"/>
  <c r="J2091" i="39"/>
  <c r="I2092" i="39"/>
  <c r="N2088" i="39"/>
  <c r="U2088" i="39" s="1"/>
  <c r="U2089" i="39" s="1"/>
  <c r="U2090" i="39" s="1"/>
  <c r="V391" i="39"/>
  <c r="T391" i="39"/>
  <c r="U391" i="39"/>
  <c r="S391" i="39"/>
  <c r="J392" i="39"/>
  <c r="K392" i="39" s="1"/>
  <c r="L392" i="39" s="1"/>
  <c r="M392" i="39" s="1"/>
  <c r="N392" i="39" s="1"/>
  <c r="O392" i="39"/>
  <c r="I393" i="39"/>
  <c r="R394" i="39"/>
  <c r="Q393" i="39"/>
  <c r="L2090" i="39" l="1"/>
  <c r="M2090" i="39" s="1"/>
  <c r="N2090" i="39" s="1"/>
  <c r="O2092" i="39"/>
  <c r="J2092" i="39"/>
  <c r="I2093" i="39"/>
  <c r="V2091" i="39"/>
  <c r="U2091" i="39"/>
  <c r="K2091" i="39"/>
  <c r="T2091" i="39"/>
  <c r="S2091" i="39"/>
  <c r="Q394" i="39"/>
  <c r="R395" i="39"/>
  <c r="V392" i="39"/>
  <c r="S392" i="39"/>
  <c r="O393" i="39"/>
  <c r="I394" i="39"/>
  <c r="J393" i="39"/>
  <c r="K393" i="39" s="1"/>
  <c r="L393" i="39" s="1"/>
  <c r="M393" i="39" s="1"/>
  <c r="N393" i="39" s="1"/>
  <c r="T392" i="39"/>
  <c r="U392" i="39"/>
  <c r="L2091" i="39" l="1"/>
  <c r="M2091" i="39" s="1"/>
  <c r="N2091" i="39" s="1"/>
  <c r="S2092" i="39"/>
  <c r="K2092" i="39"/>
  <c r="V2092" i="39"/>
  <c r="U2092" i="39"/>
  <c r="T2092" i="39"/>
  <c r="O2093" i="39"/>
  <c r="J2093" i="39"/>
  <c r="I2094" i="39"/>
  <c r="U393" i="39"/>
  <c r="T393" i="39"/>
  <c r="S393" i="39"/>
  <c r="V393" i="39"/>
  <c r="J394" i="39"/>
  <c r="K394" i="39" s="1"/>
  <c r="L394" i="39" s="1"/>
  <c r="M394" i="39" s="1"/>
  <c r="N394" i="39" s="1"/>
  <c r="I395" i="39"/>
  <c r="O394" i="39"/>
  <c r="R396" i="39"/>
  <c r="Q395" i="39"/>
  <c r="L2092" i="39" l="1"/>
  <c r="M2092" i="39" s="1"/>
  <c r="N2092" i="39" s="1"/>
  <c r="O2094" i="39"/>
  <c r="J2094" i="39"/>
  <c r="I2095" i="39"/>
  <c r="T2093" i="39"/>
  <c r="S2093" i="39"/>
  <c r="K2093" i="39"/>
  <c r="Q396" i="39"/>
  <c r="R397" i="39"/>
  <c r="V394" i="39"/>
  <c r="T394" i="39"/>
  <c r="U394" i="39"/>
  <c r="J395" i="39"/>
  <c r="K395" i="39" s="1"/>
  <c r="L395" i="39" s="1"/>
  <c r="M395" i="39" s="1"/>
  <c r="N395" i="39" s="1"/>
  <c r="I396" i="39"/>
  <c r="O395" i="39"/>
  <c r="S394" i="39"/>
  <c r="S395" i="39" s="1"/>
  <c r="K2094" i="39" l="1"/>
  <c r="T2094" i="39"/>
  <c r="S2094" i="39"/>
  <c r="L2093" i="39"/>
  <c r="M2093" i="39" s="1"/>
  <c r="V2093" i="39" s="1"/>
  <c r="V2094" i="39" s="1"/>
  <c r="O2095" i="39"/>
  <c r="J2095" i="39"/>
  <c r="I2096" i="39"/>
  <c r="T395" i="39"/>
  <c r="U395" i="39"/>
  <c r="J396" i="39"/>
  <c r="K396" i="39" s="1"/>
  <c r="L396" i="39" s="1"/>
  <c r="M396" i="39" s="1"/>
  <c r="N396" i="39" s="1"/>
  <c r="I397" i="39"/>
  <c r="O396" i="39"/>
  <c r="V395" i="39"/>
  <c r="Q397" i="39"/>
  <c r="R398" i="39"/>
  <c r="N2093" i="39" l="1"/>
  <c r="U2093" i="39" s="1"/>
  <c r="U2094" i="39" s="1"/>
  <c r="U2095" i="39" s="1"/>
  <c r="L2094" i="39"/>
  <c r="M2094" i="39" s="1"/>
  <c r="N2094" i="39" s="1"/>
  <c r="O2096" i="39"/>
  <c r="J2096" i="39"/>
  <c r="I2097" i="39"/>
  <c r="V2095" i="39"/>
  <c r="T2095" i="39"/>
  <c r="S2095" i="39"/>
  <c r="K2095" i="39"/>
  <c r="U396" i="39"/>
  <c r="V396" i="39"/>
  <c r="Q398" i="39"/>
  <c r="R399" i="39"/>
  <c r="J397" i="39"/>
  <c r="K397" i="39" s="1"/>
  <c r="L397" i="39" s="1"/>
  <c r="M397" i="39" s="1"/>
  <c r="N397" i="39" s="1"/>
  <c r="O397" i="39"/>
  <c r="I398" i="39"/>
  <c r="V397" i="39"/>
  <c r="T396" i="39"/>
  <c r="T397" i="39" s="1"/>
  <c r="S396" i="39"/>
  <c r="S397" i="39" s="1"/>
  <c r="S2096" i="39" l="1"/>
  <c r="K2096" i="39"/>
  <c r="V2096" i="39"/>
  <c r="U2096" i="39"/>
  <c r="T2096" i="39"/>
  <c r="L2095" i="39"/>
  <c r="M2095" i="39" s="1"/>
  <c r="N2095" i="39" s="1"/>
  <c r="O2097" i="39"/>
  <c r="J2097" i="39"/>
  <c r="I2098" i="39"/>
  <c r="U397" i="39"/>
  <c r="Q399" i="39"/>
  <c r="R400" i="39"/>
  <c r="I399" i="39"/>
  <c r="J398" i="39"/>
  <c r="K398" i="39" s="1"/>
  <c r="L398" i="39" s="1"/>
  <c r="M398" i="39" s="1"/>
  <c r="N398" i="39" s="1"/>
  <c r="O398" i="39"/>
  <c r="O2098" i="39" l="1"/>
  <c r="J2098" i="39"/>
  <c r="I2099" i="39"/>
  <c r="L2096" i="39"/>
  <c r="M2096" i="39" s="1"/>
  <c r="N2096" i="39" s="1"/>
  <c r="T2097" i="39"/>
  <c r="S2097" i="39"/>
  <c r="V2097" i="39"/>
  <c r="K2097" i="39"/>
  <c r="U2097" i="39"/>
  <c r="J399" i="39"/>
  <c r="K399" i="39" s="1"/>
  <c r="L399" i="39" s="1"/>
  <c r="M399" i="39" s="1"/>
  <c r="N399" i="39" s="1"/>
  <c r="I400" i="39"/>
  <c r="O399" i="39"/>
  <c r="V398" i="39"/>
  <c r="S398" i="39"/>
  <c r="S399" i="39" s="1"/>
  <c r="T398" i="39"/>
  <c r="Q400" i="39"/>
  <c r="R401" i="39"/>
  <c r="U398" i="39"/>
  <c r="O2099" i="39" l="1"/>
  <c r="J2099" i="39"/>
  <c r="I2100" i="39"/>
  <c r="U2098" i="39"/>
  <c r="V2098" i="39"/>
  <c r="K2098" i="39"/>
  <c r="T2098" i="39"/>
  <c r="S2098" i="39"/>
  <c r="L2097" i="39"/>
  <c r="M2097" i="39" s="1"/>
  <c r="N2097" i="39"/>
  <c r="U399" i="39"/>
  <c r="V399" i="39"/>
  <c r="T399" i="39"/>
  <c r="R402" i="39"/>
  <c r="Q401" i="39"/>
  <c r="O400" i="39"/>
  <c r="J400" i="39"/>
  <c r="K400" i="39" s="1"/>
  <c r="L400" i="39" s="1"/>
  <c r="M400" i="39" s="1"/>
  <c r="N400" i="39" s="1"/>
  <c r="I401" i="39"/>
  <c r="O2100" i="39" l="1"/>
  <c r="J2100" i="39"/>
  <c r="I2101" i="39"/>
  <c r="V2099" i="39"/>
  <c r="S2099" i="39"/>
  <c r="K2099" i="39"/>
  <c r="U2099" i="39"/>
  <c r="T2099" i="39"/>
  <c r="L2098" i="39"/>
  <c r="M2098" i="39" s="1"/>
  <c r="N2098" i="39" s="1"/>
  <c r="R403" i="39"/>
  <c r="Q402" i="39"/>
  <c r="U400" i="39"/>
  <c r="O401" i="39"/>
  <c r="J401" i="39"/>
  <c r="K401" i="39" s="1"/>
  <c r="L401" i="39" s="1"/>
  <c r="M401" i="39" s="1"/>
  <c r="N401" i="39" s="1"/>
  <c r="I402" i="39"/>
  <c r="T400" i="39"/>
  <c r="T401" i="39" s="1"/>
  <c r="V400" i="39"/>
  <c r="S400" i="39"/>
  <c r="S401" i="39" s="1"/>
  <c r="O2101" i="39" l="1"/>
  <c r="J2101" i="39"/>
  <c r="I2102" i="39"/>
  <c r="S2100" i="39"/>
  <c r="K2100" i="39"/>
  <c r="U2100" i="39"/>
  <c r="T2100" i="39"/>
  <c r="V2100" i="39"/>
  <c r="L2099" i="39"/>
  <c r="M2099" i="39" s="1"/>
  <c r="N2099" i="39" s="1"/>
  <c r="V401" i="39"/>
  <c r="U401" i="39"/>
  <c r="O402" i="39"/>
  <c r="I403" i="39"/>
  <c r="J402" i="39"/>
  <c r="K402" i="39" s="1"/>
  <c r="L402" i="39" s="1"/>
  <c r="M402" i="39" s="1"/>
  <c r="N402" i="39" s="1"/>
  <c r="Q403" i="39"/>
  <c r="R404" i="39"/>
  <c r="O2102" i="39" l="1"/>
  <c r="J2102" i="39"/>
  <c r="I2103" i="39"/>
  <c r="T2101" i="39"/>
  <c r="V2101" i="39"/>
  <c r="U2101" i="39"/>
  <c r="S2101" i="39"/>
  <c r="K2101" i="39"/>
  <c r="L2100" i="39"/>
  <c r="M2100" i="39" s="1"/>
  <c r="N2100" i="39" s="1"/>
  <c r="T402" i="39"/>
  <c r="U402" i="39"/>
  <c r="I404" i="39"/>
  <c r="O403" i="39"/>
  <c r="J403" i="39"/>
  <c r="S402" i="39"/>
  <c r="Q404" i="39"/>
  <c r="R405" i="39"/>
  <c r="V402" i="39"/>
  <c r="L2101" i="39" l="1"/>
  <c r="M2101" i="39" s="1"/>
  <c r="N2101" i="39" s="1"/>
  <c r="O2103" i="39"/>
  <c r="J2103" i="39"/>
  <c r="I2104" i="39"/>
  <c r="T2102" i="39"/>
  <c r="K2102" i="39"/>
  <c r="S2102" i="39"/>
  <c r="I405" i="39"/>
  <c r="J404" i="39"/>
  <c r="K404" i="39" s="1"/>
  <c r="L404" i="39" s="1"/>
  <c r="M404" i="39" s="1"/>
  <c r="N404" i="39" s="1"/>
  <c r="Q405" i="39"/>
  <c r="R406" i="39"/>
  <c r="S403" i="39"/>
  <c r="T403" i="39"/>
  <c r="T404" i="39" s="1"/>
  <c r="K403" i="39"/>
  <c r="T2103" i="39" l="1"/>
  <c r="S2103" i="39"/>
  <c r="K2103" i="39"/>
  <c r="L2102" i="39"/>
  <c r="M2102" i="39" s="1"/>
  <c r="V2102" i="39" s="1"/>
  <c r="V2103" i="39" s="1"/>
  <c r="O2104" i="39"/>
  <c r="J2104" i="39"/>
  <c r="I2105" i="39"/>
  <c r="S404" i="39"/>
  <c r="R407" i="39"/>
  <c r="Q406" i="39"/>
  <c r="L403" i="39"/>
  <c r="M403" i="39" s="1"/>
  <c r="V403" i="39" s="1"/>
  <c r="V404" i="39" s="1"/>
  <c r="J405" i="39"/>
  <c r="K405" i="39" s="1"/>
  <c r="L405" i="39" s="1"/>
  <c r="M405" i="39" s="1"/>
  <c r="N405" i="39" s="1"/>
  <c r="I406" i="39"/>
  <c r="L2103" i="39" l="1"/>
  <c r="M2103" i="39" s="1"/>
  <c r="N2103" i="39" s="1"/>
  <c r="O2105" i="39"/>
  <c r="J2105" i="39"/>
  <c r="I2106" i="39"/>
  <c r="N2102" i="39"/>
  <c r="U2102" i="39" s="1"/>
  <c r="U2103" i="39" s="1"/>
  <c r="U2104" i="39" s="1"/>
  <c r="S2104" i="39"/>
  <c r="K2104" i="39"/>
  <c r="T2104" i="39"/>
  <c r="V2104" i="39"/>
  <c r="V405" i="39"/>
  <c r="I407" i="39"/>
  <c r="J406" i="39"/>
  <c r="K406" i="39" s="1"/>
  <c r="L406" i="39" s="1"/>
  <c r="M406" i="39" s="1"/>
  <c r="N406" i="39" s="1"/>
  <c r="O406" i="39"/>
  <c r="O405" i="39" s="1"/>
  <c r="O404" i="39" s="1"/>
  <c r="P404" i="39" s="1"/>
  <c r="R408" i="39"/>
  <c r="Q407" i="39"/>
  <c r="S405" i="39"/>
  <c r="S406" i="39" s="1"/>
  <c r="N403" i="39"/>
  <c r="U403" i="39" s="1"/>
  <c r="U404" i="39" s="1"/>
  <c r="U405" i="39" s="1"/>
  <c r="T405" i="39"/>
  <c r="L2104" i="39" l="1"/>
  <c r="M2104" i="39" s="1"/>
  <c r="N2104" i="39" s="1"/>
  <c r="T2105" i="39"/>
  <c r="V2105" i="39"/>
  <c r="K2105" i="39"/>
  <c r="U2105" i="39"/>
  <c r="S2105" i="39"/>
  <c r="J2106" i="39"/>
  <c r="O2106" i="39"/>
  <c r="I2107" i="39"/>
  <c r="T406" i="39"/>
  <c r="U406" i="39"/>
  <c r="I408" i="39"/>
  <c r="O407" i="39"/>
  <c r="J407" i="39"/>
  <c r="K407" i="39" s="1"/>
  <c r="L407" i="39" s="1"/>
  <c r="M407" i="39" s="1"/>
  <c r="N407" i="39" s="1"/>
  <c r="R409" i="39"/>
  <c r="Q408" i="39"/>
  <c r="V406" i="39"/>
  <c r="U2106" i="39" l="1"/>
  <c r="S2106" i="39"/>
  <c r="T2106" i="39"/>
  <c r="K2106" i="39"/>
  <c r="V2106" i="39"/>
  <c r="O2107" i="39"/>
  <c r="J2107" i="39"/>
  <c r="I2108" i="39"/>
  <c r="L2105" i="39"/>
  <c r="M2105" i="39" s="1"/>
  <c r="N2105" i="39" s="1"/>
  <c r="R410" i="39"/>
  <c r="Q409" i="39"/>
  <c r="T407" i="39"/>
  <c r="J408" i="39"/>
  <c r="K408" i="39" s="1"/>
  <c r="L408" i="39" s="1"/>
  <c r="M408" i="39" s="1"/>
  <c r="N408" i="39" s="1"/>
  <c r="O408" i="39"/>
  <c r="I409" i="39"/>
  <c r="V407" i="39"/>
  <c r="S407" i="39"/>
  <c r="S408" i="39" s="1"/>
  <c r="U407" i="39"/>
  <c r="O2108" i="39" l="1"/>
  <c r="J2108" i="39"/>
  <c r="I2109" i="39"/>
  <c r="V2107" i="39"/>
  <c r="U2107" i="39"/>
  <c r="K2107" i="39"/>
  <c r="T2107" i="39"/>
  <c r="S2107" i="39"/>
  <c r="L2106" i="39"/>
  <c r="M2106" i="39" s="1"/>
  <c r="N2106" i="39" s="1"/>
  <c r="V408" i="39"/>
  <c r="T408" i="39"/>
  <c r="U408" i="39"/>
  <c r="I410" i="39"/>
  <c r="O409" i="39"/>
  <c r="J409" i="39"/>
  <c r="K409" i="39" s="1"/>
  <c r="L409" i="39" s="1"/>
  <c r="M409" i="39" s="1"/>
  <c r="N409" i="39" s="1"/>
  <c r="Q410" i="39"/>
  <c r="R411" i="39"/>
  <c r="O2109" i="39" l="1"/>
  <c r="J2109" i="39"/>
  <c r="I2110" i="39"/>
  <c r="S2108" i="39"/>
  <c r="K2108" i="39"/>
  <c r="V2108" i="39"/>
  <c r="U2108" i="39"/>
  <c r="T2108" i="39"/>
  <c r="L2107" i="39"/>
  <c r="M2107" i="39" s="1"/>
  <c r="N2107" i="39" s="1"/>
  <c r="J410" i="39"/>
  <c r="K410" i="39" s="1"/>
  <c r="L410" i="39" s="1"/>
  <c r="M410" i="39" s="1"/>
  <c r="N410" i="39" s="1"/>
  <c r="O410" i="39"/>
  <c r="I411" i="39"/>
  <c r="U409" i="39"/>
  <c r="V409" i="39"/>
  <c r="V410" i="39" s="1"/>
  <c r="T409" i="39"/>
  <c r="R412" i="39"/>
  <c r="Q411" i="39"/>
  <c r="S409" i="39"/>
  <c r="S410" i="39" s="1"/>
  <c r="T2109" i="39" l="1"/>
  <c r="U2109" i="39"/>
  <c r="S2109" i="39"/>
  <c r="K2109" i="39"/>
  <c r="V2109" i="39"/>
  <c r="O2110" i="39"/>
  <c r="J2110" i="39"/>
  <c r="I2111" i="39"/>
  <c r="L2108" i="39"/>
  <c r="M2108" i="39" s="1"/>
  <c r="N2108" i="39" s="1"/>
  <c r="U410" i="39"/>
  <c r="T410" i="39"/>
  <c r="R413" i="39"/>
  <c r="Q412" i="39"/>
  <c r="O411" i="39"/>
  <c r="J411" i="39"/>
  <c r="K411" i="39" s="1"/>
  <c r="L411" i="39" s="1"/>
  <c r="M411" i="39" s="1"/>
  <c r="N411" i="39" s="1"/>
  <c r="I412" i="39"/>
  <c r="O2111" i="39" l="1"/>
  <c r="J2111" i="39"/>
  <c r="I2112" i="39"/>
  <c r="V2110" i="39"/>
  <c r="U2110" i="39"/>
  <c r="T2110" i="39"/>
  <c r="K2110" i="39"/>
  <c r="S2110" i="39"/>
  <c r="L2109" i="39"/>
  <c r="M2109" i="39" s="1"/>
  <c r="N2109" i="39" s="1"/>
  <c r="S411" i="39"/>
  <c r="R414" i="39"/>
  <c r="Q413" i="39"/>
  <c r="U411" i="39"/>
  <c r="I413" i="39"/>
  <c r="O412" i="39"/>
  <c r="J412" i="39"/>
  <c r="K412" i="39" s="1"/>
  <c r="L412" i="39" s="1"/>
  <c r="M412" i="39" s="1"/>
  <c r="N412" i="39" s="1"/>
  <c r="T411" i="39"/>
  <c r="V411" i="39"/>
  <c r="O2112" i="39" l="1"/>
  <c r="J2112" i="39"/>
  <c r="I2113" i="39"/>
  <c r="S2111" i="39"/>
  <c r="K2111" i="39"/>
  <c r="V2111" i="39"/>
  <c r="U2111" i="39"/>
  <c r="T2111" i="39"/>
  <c r="L2110" i="39"/>
  <c r="M2110" i="39" s="1"/>
  <c r="N2110" i="39" s="1"/>
  <c r="U412" i="39"/>
  <c r="R415" i="39"/>
  <c r="Q414" i="39"/>
  <c r="T412" i="39"/>
  <c r="V412" i="39"/>
  <c r="I414" i="39"/>
  <c r="O413" i="39"/>
  <c r="J413" i="39"/>
  <c r="S412" i="39"/>
  <c r="O2113" i="39" l="1"/>
  <c r="J2113" i="39"/>
  <c r="I2114" i="39"/>
  <c r="T2112" i="39"/>
  <c r="S2112" i="39"/>
  <c r="K2112" i="39"/>
  <c r="L2111" i="39"/>
  <c r="M2111" i="39" s="1"/>
  <c r="N2111" i="39" s="1"/>
  <c r="I415" i="39"/>
  <c r="J414" i="39"/>
  <c r="K414" i="39" s="1"/>
  <c r="L414" i="39" s="1"/>
  <c r="M414" i="39" s="1"/>
  <c r="N414" i="39" s="1"/>
  <c r="Q415" i="39"/>
  <c r="R416" i="39"/>
  <c r="T413" i="39"/>
  <c r="T414" i="39" s="1"/>
  <c r="K413" i="39"/>
  <c r="S413" i="39"/>
  <c r="S414" i="39" s="1"/>
  <c r="O2114" i="39" l="1"/>
  <c r="J2114" i="39"/>
  <c r="I2115" i="39"/>
  <c r="L2112" i="39"/>
  <c r="M2112" i="39" s="1"/>
  <c r="V2112" i="39" s="1"/>
  <c r="V2113" i="39" s="1"/>
  <c r="T2113" i="39"/>
  <c r="K2113" i="39"/>
  <c r="S2113" i="39"/>
  <c r="L413" i="39"/>
  <c r="M413" i="39" s="1"/>
  <c r="V413" i="39" s="1"/>
  <c r="V414" i="39" s="1"/>
  <c r="Q416" i="39"/>
  <c r="R417" i="39"/>
  <c r="I416" i="39"/>
  <c r="J415" i="39"/>
  <c r="K415" i="39" s="1"/>
  <c r="L415" i="39" s="1"/>
  <c r="M415" i="39" s="1"/>
  <c r="N415" i="39" s="1"/>
  <c r="O415" i="39"/>
  <c r="O414" i="39" s="1"/>
  <c r="P414" i="39" s="1"/>
  <c r="O2115" i="39" l="1"/>
  <c r="J2115" i="39"/>
  <c r="I2116" i="39"/>
  <c r="V2114" i="39"/>
  <c r="T2114" i="39"/>
  <c r="K2114" i="39"/>
  <c r="S2114" i="39"/>
  <c r="L2113" i="39"/>
  <c r="M2113" i="39" s="1"/>
  <c r="N2113" i="39" s="1"/>
  <c r="N2112" i="39"/>
  <c r="U2112" i="39" s="1"/>
  <c r="U2113" i="39" s="1"/>
  <c r="U2114" i="39" s="1"/>
  <c r="S415" i="39"/>
  <c r="V415" i="39"/>
  <c r="R418" i="39"/>
  <c r="Q417" i="39"/>
  <c r="I417" i="39"/>
  <c r="O416" i="39"/>
  <c r="J416" i="39"/>
  <c r="K416" i="39" s="1"/>
  <c r="L416" i="39" s="1"/>
  <c r="M416" i="39" s="1"/>
  <c r="N416" i="39" s="1"/>
  <c r="T415" i="39"/>
  <c r="N413" i="39"/>
  <c r="U413" i="39" s="1"/>
  <c r="U414" i="39" s="1"/>
  <c r="U415" i="39" s="1"/>
  <c r="U416" i="39" s="1"/>
  <c r="L2114" i="39" l="1"/>
  <c r="M2114" i="39" s="1"/>
  <c r="N2114" i="39" s="1"/>
  <c r="O2116" i="39"/>
  <c r="J2116" i="39"/>
  <c r="I2117" i="39"/>
  <c r="S2115" i="39"/>
  <c r="K2115" i="39"/>
  <c r="V2115" i="39"/>
  <c r="T2115" i="39"/>
  <c r="U2115" i="39"/>
  <c r="T416" i="39"/>
  <c r="I418" i="39"/>
  <c r="O417" i="39"/>
  <c r="J417" i="39"/>
  <c r="K417" i="39" s="1"/>
  <c r="R419" i="39"/>
  <c r="Q418" i="39"/>
  <c r="V416" i="39"/>
  <c r="S416" i="39"/>
  <c r="T2116" i="39" l="1"/>
  <c r="S2116" i="39"/>
  <c r="K2116" i="39"/>
  <c r="L2115" i="39"/>
  <c r="M2115" i="39" s="1"/>
  <c r="N2115" i="39" s="1"/>
  <c r="O2117" i="39"/>
  <c r="J2117" i="39"/>
  <c r="I2118" i="39"/>
  <c r="S417" i="39"/>
  <c r="V417" i="39"/>
  <c r="L417" i="39"/>
  <c r="M417" i="39" s="1"/>
  <c r="N417" i="39" s="1"/>
  <c r="T417" i="39"/>
  <c r="I419" i="39"/>
  <c r="O418" i="39"/>
  <c r="J418" i="39"/>
  <c r="K418" i="39" s="1"/>
  <c r="L418" i="39" s="1"/>
  <c r="M418" i="39" s="1"/>
  <c r="N418" i="39" s="1"/>
  <c r="R420" i="39"/>
  <c r="Q419" i="39"/>
  <c r="U417" i="39"/>
  <c r="L2116" i="39" l="1"/>
  <c r="M2116" i="39" s="1"/>
  <c r="V2116" i="39" s="1"/>
  <c r="V2117" i="39" s="1"/>
  <c r="O2118" i="39"/>
  <c r="J2118" i="39"/>
  <c r="I2119" i="39"/>
  <c r="S2117" i="39"/>
  <c r="K2117" i="39"/>
  <c r="T2117" i="39"/>
  <c r="U418" i="39"/>
  <c r="S418" i="39"/>
  <c r="T418" i="39"/>
  <c r="V418" i="39"/>
  <c r="Q420" i="39"/>
  <c r="R421" i="39"/>
  <c r="I420" i="39"/>
  <c r="O419" i="39"/>
  <c r="J419" i="39"/>
  <c r="K419" i="39" s="1"/>
  <c r="L419" i="39" s="1"/>
  <c r="M419" i="39" s="1"/>
  <c r="N419" i="39" s="1"/>
  <c r="T2118" i="39" l="1"/>
  <c r="V2118" i="39"/>
  <c r="S2118" i="39"/>
  <c r="K2118" i="39"/>
  <c r="L2117" i="39"/>
  <c r="M2117" i="39" s="1"/>
  <c r="N2117" i="39" s="1"/>
  <c r="O2119" i="39"/>
  <c r="J2119" i="39"/>
  <c r="I2120" i="39"/>
  <c r="N2116" i="39"/>
  <c r="U2116" i="39" s="1"/>
  <c r="U2117" i="39" s="1"/>
  <c r="U2118" i="39" s="1"/>
  <c r="U419" i="39"/>
  <c r="V419" i="39"/>
  <c r="O420" i="39"/>
  <c r="J420" i="39"/>
  <c r="K420" i="39" s="1"/>
  <c r="L420" i="39" s="1"/>
  <c r="M420" i="39" s="1"/>
  <c r="N420" i="39" s="1"/>
  <c r="I421" i="39"/>
  <c r="Q421" i="39"/>
  <c r="R422" i="39"/>
  <c r="T419" i="39"/>
  <c r="T420" i="39" s="1"/>
  <c r="S419" i="39"/>
  <c r="O2120" i="39" l="1"/>
  <c r="J2120" i="39"/>
  <c r="I2121" i="39"/>
  <c r="U2119" i="39"/>
  <c r="S2119" i="39"/>
  <c r="K2119" i="39"/>
  <c r="V2119" i="39"/>
  <c r="T2119" i="39"/>
  <c r="L2118" i="39"/>
  <c r="M2118" i="39" s="1"/>
  <c r="N2118" i="39" s="1"/>
  <c r="S420" i="39"/>
  <c r="Q422" i="39"/>
  <c r="R423" i="39"/>
  <c r="V420" i="39"/>
  <c r="O421" i="39"/>
  <c r="I422" i="39"/>
  <c r="J421" i="39"/>
  <c r="K421" i="39" s="1"/>
  <c r="L421" i="39" s="1"/>
  <c r="M421" i="39" s="1"/>
  <c r="N421" i="39" s="1"/>
  <c r="U420" i="39"/>
  <c r="O2121" i="39" l="1"/>
  <c r="J2121" i="39"/>
  <c r="I2122" i="39"/>
  <c r="L2119" i="39"/>
  <c r="M2119" i="39" s="1"/>
  <c r="N2119" i="39" s="1"/>
  <c r="V2120" i="39"/>
  <c r="T2120" i="39"/>
  <c r="S2120" i="39"/>
  <c r="K2120" i="39"/>
  <c r="U2120" i="39"/>
  <c r="V421" i="39"/>
  <c r="I423" i="39"/>
  <c r="O422" i="39"/>
  <c r="J422" i="39"/>
  <c r="K422" i="39" s="1"/>
  <c r="L422" i="39" s="1"/>
  <c r="M422" i="39" s="1"/>
  <c r="N422" i="39" s="1"/>
  <c r="Q423" i="39"/>
  <c r="R424" i="39"/>
  <c r="U421" i="39"/>
  <c r="S421" i="39"/>
  <c r="T421" i="39"/>
  <c r="O2122" i="39" l="1"/>
  <c r="J2122" i="39"/>
  <c r="I2123" i="39"/>
  <c r="S2121" i="39"/>
  <c r="K2121" i="39"/>
  <c r="U2121" i="39"/>
  <c r="T2121" i="39"/>
  <c r="V2121" i="39"/>
  <c r="L2120" i="39"/>
  <c r="M2120" i="39" s="1"/>
  <c r="N2120" i="39" s="1"/>
  <c r="S422" i="39"/>
  <c r="U422" i="39"/>
  <c r="T422" i="39"/>
  <c r="Q424" i="39"/>
  <c r="R425" i="39"/>
  <c r="J423" i="39"/>
  <c r="K423" i="39" s="1"/>
  <c r="L423" i="39" s="1"/>
  <c r="M423" i="39" s="1"/>
  <c r="N423" i="39" s="1"/>
  <c r="O423" i="39"/>
  <c r="I424" i="39"/>
  <c r="V422" i="39"/>
  <c r="O2123" i="39" l="1"/>
  <c r="J2123" i="39"/>
  <c r="I2124" i="39"/>
  <c r="T2122" i="39"/>
  <c r="V2122" i="39"/>
  <c r="U2122" i="39"/>
  <c r="S2122" i="39"/>
  <c r="K2122" i="39"/>
  <c r="L2121" i="39"/>
  <c r="M2121" i="39" s="1"/>
  <c r="N2121" i="39" s="1"/>
  <c r="V423" i="39"/>
  <c r="J424" i="39"/>
  <c r="I425" i="39"/>
  <c r="O424" i="39"/>
  <c r="U423" i="39"/>
  <c r="S423" i="39"/>
  <c r="R426" i="39"/>
  <c r="Q425" i="39"/>
  <c r="T423" i="39"/>
  <c r="L2122" i="39" l="1"/>
  <c r="M2122" i="39" s="1"/>
  <c r="N2122" i="39" s="1"/>
  <c r="O2124" i="39"/>
  <c r="J2124" i="39"/>
  <c r="I2125" i="39"/>
  <c r="U2123" i="39"/>
  <c r="S2123" i="39"/>
  <c r="K2123" i="39"/>
  <c r="V2123" i="39"/>
  <c r="T2123" i="39"/>
  <c r="R427" i="39"/>
  <c r="Q426" i="39"/>
  <c r="I426" i="39"/>
  <c r="J425" i="39"/>
  <c r="O425" i="39"/>
  <c r="T424" i="39"/>
  <c r="K424" i="39"/>
  <c r="S424" i="39"/>
  <c r="L2123" i="39" l="1"/>
  <c r="M2123" i="39" s="1"/>
  <c r="N2123" i="39" s="1"/>
  <c r="O2125" i="39"/>
  <c r="J2125" i="39"/>
  <c r="I2126" i="39"/>
  <c r="V2124" i="39"/>
  <c r="T2124" i="39"/>
  <c r="S2124" i="39"/>
  <c r="K2124" i="39"/>
  <c r="U2124" i="39"/>
  <c r="T425" i="39"/>
  <c r="K425" i="39"/>
  <c r="S425" i="39"/>
  <c r="L424" i="39"/>
  <c r="M424" i="39" s="1"/>
  <c r="V424" i="39" s="1"/>
  <c r="I427" i="39"/>
  <c r="J426" i="39"/>
  <c r="K426" i="39" s="1"/>
  <c r="L426" i="39" s="1"/>
  <c r="M426" i="39" s="1"/>
  <c r="N426" i="39" s="1"/>
  <c r="R428" i="39"/>
  <c r="Q427" i="39"/>
  <c r="S2125" i="39" l="1"/>
  <c r="K2125" i="39"/>
  <c r="U2125" i="39"/>
  <c r="T2125" i="39"/>
  <c r="V2125" i="39"/>
  <c r="L2124" i="39"/>
  <c r="M2124" i="39" s="1"/>
  <c r="N2124" i="39" s="1"/>
  <c r="O2126" i="39"/>
  <c r="J2126" i="39"/>
  <c r="I2127" i="39"/>
  <c r="S426" i="39"/>
  <c r="R429" i="39"/>
  <c r="Q428" i="39"/>
  <c r="J427" i="39"/>
  <c r="K427" i="39" s="1"/>
  <c r="L427" i="39" s="1"/>
  <c r="M427" i="39" s="1"/>
  <c r="N427" i="39" s="1"/>
  <c r="I428" i="39"/>
  <c r="L425" i="39"/>
  <c r="M425" i="39" s="1"/>
  <c r="V425" i="39" s="1"/>
  <c r="V426" i="39" s="1"/>
  <c r="N424" i="39"/>
  <c r="U424" i="39" s="1"/>
  <c r="T426" i="39"/>
  <c r="T427" i="39" s="1"/>
  <c r="O2127" i="39" l="1"/>
  <c r="J2127" i="39"/>
  <c r="I2128" i="39"/>
  <c r="L2125" i="39"/>
  <c r="M2125" i="39" s="1"/>
  <c r="N2125" i="39" s="1"/>
  <c r="T2126" i="39"/>
  <c r="V2126" i="39"/>
  <c r="U2126" i="39"/>
  <c r="S2126" i="39"/>
  <c r="K2126" i="39"/>
  <c r="V427" i="39"/>
  <c r="N425" i="39"/>
  <c r="U425" i="39" s="1"/>
  <c r="U426" i="39" s="1"/>
  <c r="U427" i="39" s="1"/>
  <c r="U428" i="39" s="1"/>
  <c r="R430" i="39"/>
  <c r="Q429" i="39"/>
  <c r="I429" i="39"/>
  <c r="O428" i="39"/>
  <c r="O427" i="39" s="1"/>
  <c r="O426" i="39" s="1"/>
  <c r="P426" i="39" s="1"/>
  <c r="J428" i="39"/>
  <c r="K428" i="39" s="1"/>
  <c r="L428" i="39" s="1"/>
  <c r="M428" i="39" s="1"/>
  <c r="N428" i="39" s="1"/>
  <c r="S427" i="39"/>
  <c r="O2128" i="39" l="1"/>
  <c r="J2128" i="39"/>
  <c r="I2129" i="39"/>
  <c r="L2126" i="39"/>
  <c r="M2126" i="39" s="1"/>
  <c r="N2126" i="39" s="1"/>
  <c r="U2127" i="39"/>
  <c r="S2127" i="39"/>
  <c r="K2127" i="39"/>
  <c r="V2127" i="39"/>
  <c r="T2127" i="39"/>
  <c r="S428" i="39"/>
  <c r="T428" i="39"/>
  <c r="R431" i="39"/>
  <c r="Q430" i="39"/>
  <c r="J429" i="39"/>
  <c r="K429" i="39" s="1"/>
  <c r="L429" i="39" s="1"/>
  <c r="M429" i="39" s="1"/>
  <c r="N429" i="39" s="1"/>
  <c r="I430" i="39"/>
  <c r="O429" i="39"/>
  <c r="V428" i="39"/>
  <c r="V429" i="39" s="1"/>
  <c r="O2129" i="39" l="1"/>
  <c r="J2129" i="39"/>
  <c r="I2130" i="39"/>
  <c r="L2127" i="39"/>
  <c r="M2127" i="39" s="1"/>
  <c r="N2127" i="39" s="1"/>
  <c r="T2128" i="39"/>
  <c r="S2128" i="39"/>
  <c r="K2128" i="39"/>
  <c r="U429" i="39"/>
  <c r="S429" i="39"/>
  <c r="O430" i="39"/>
  <c r="I431" i="39"/>
  <c r="J430" i="39"/>
  <c r="K430" i="39" s="1"/>
  <c r="R432" i="39"/>
  <c r="Q431" i="39"/>
  <c r="T429" i="39"/>
  <c r="O2130" i="39" l="1"/>
  <c r="J2130" i="39"/>
  <c r="I2131" i="39"/>
  <c r="S2129" i="39"/>
  <c r="K2129" i="39"/>
  <c r="T2129" i="39"/>
  <c r="L2128" i="39"/>
  <c r="M2128" i="39" s="1"/>
  <c r="V2128" i="39" s="1"/>
  <c r="R433" i="39"/>
  <c r="Q432" i="39"/>
  <c r="U430" i="39"/>
  <c r="L430" i="39"/>
  <c r="M430" i="39" s="1"/>
  <c r="N430" i="39" s="1"/>
  <c r="S430" i="39"/>
  <c r="T430" i="39"/>
  <c r="J431" i="39"/>
  <c r="K431" i="39" s="1"/>
  <c r="L431" i="39" s="1"/>
  <c r="M431" i="39" s="1"/>
  <c r="N431" i="39" s="1"/>
  <c r="O431" i="39"/>
  <c r="I432" i="39"/>
  <c r="V430" i="39"/>
  <c r="O2131" i="39" l="1"/>
  <c r="J2131" i="39"/>
  <c r="I2132" i="39"/>
  <c r="T2130" i="39"/>
  <c r="S2130" i="39"/>
  <c r="K2130" i="39"/>
  <c r="N2128" i="39"/>
  <c r="U2128" i="39" s="1"/>
  <c r="L2129" i="39"/>
  <c r="M2129" i="39" s="1"/>
  <c r="V2129" i="39" s="1"/>
  <c r="V2130" i="39" s="1"/>
  <c r="T431" i="39"/>
  <c r="U431" i="39"/>
  <c r="O432" i="39"/>
  <c r="I433" i="39"/>
  <c r="J432" i="39"/>
  <c r="K432" i="39" s="1"/>
  <c r="L432" i="39" s="1"/>
  <c r="M432" i="39" s="1"/>
  <c r="N432" i="39" s="1"/>
  <c r="V431" i="39"/>
  <c r="S431" i="39"/>
  <c r="R434" i="39"/>
  <c r="Q433" i="39"/>
  <c r="L2130" i="39" l="1"/>
  <c r="M2130" i="39" s="1"/>
  <c r="N2130" i="39" s="1"/>
  <c r="N2129" i="39"/>
  <c r="U2129" i="39" s="1"/>
  <c r="U2130" i="39" s="1"/>
  <c r="U2131" i="39" s="1"/>
  <c r="O2132" i="39"/>
  <c r="J2132" i="39"/>
  <c r="I2133" i="39"/>
  <c r="S2131" i="39"/>
  <c r="K2131" i="39"/>
  <c r="V2131" i="39"/>
  <c r="T2131" i="39"/>
  <c r="R435" i="39"/>
  <c r="Q434" i="39"/>
  <c r="J433" i="39"/>
  <c r="K433" i="39" s="1"/>
  <c r="L433" i="39" s="1"/>
  <c r="M433" i="39" s="1"/>
  <c r="N433" i="39" s="1"/>
  <c r="I434" i="39"/>
  <c r="O433" i="39"/>
  <c r="S432" i="39"/>
  <c r="V432" i="39"/>
  <c r="U432" i="39"/>
  <c r="T432" i="39"/>
  <c r="O2133" i="39" l="1"/>
  <c r="J2133" i="39"/>
  <c r="I2134" i="39"/>
  <c r="L2131" i="39"/>
  <c r="M2131" i="39" s="1"/>
  <c r="N2131" i="39" s="1"/>
  <c r="V2132" i="39"/>
  <c r="T2132" i="39"/>
  <c r="S2132" i="39"/>
  <c r="K2132" i="39"/>
  <c r="U2132" i="39"/>
  <c r="S433" i="39"/>
  <c r="V433" i="39"/>
  <c r="T433" i="39"/>
  <c r="U433" i="39"/>
  <c r="I435" i="39"/>
  <c r="O434" i="39"/>
  <c r="J434" i="39"/>
  <c r="K434" i="39" s="1"/>
  <c r="L434" i="39" s="1"/>
  <c r="M434" i="39" s="1"/>
  <c r="N434" i="39" s="1"/>
  <c r="R436" i="39"/>
  <c r="Q435" i="39"/>
  <c r="L2132" i="39" l="1"/>
  <c r="M2132" i="39" s="1"/>
  <c r="N2132" i="39" s="1"/>
  <c r="O2134" i="39"/>
  <c r="J2134" i="39"/>
  <c r="I2135" i="39"/>
  <c r="S2133" i="39"/>
  <c r="K2133" i="39"/>
  <c r="U2133" i="39"/>
  <c r="T2133" i="39"/>
  <c r="V2133" i="39"/>
  <c r="R437" i="39"/>
  <c r="Q436" i="39"/>
  <c r="T434" i="39"/>
  <c r="V434" i="39"/>
  <c r="I436" i="39"/>
  <c r="O435" i="39"/>
  <c r="J435" i="39"/>
  <c r="S434" i="39"/>
  <c r="U434" i="39"/>
  <c r="L2133" i="39" l="1"/>
  <c r="M2133" i="39" s="1"/>
  <c r="N2133" i="39" s="1"/>
  <c r="T2134" i="39"/>
  <c r="V2134" i="39"/>
  <c r="U2134" i="39"/>
  <c r="S2134" i="39"/>
  <c r="K2134" i="39"/>
  <c r="O2135" i="39"/>
  <c r="J2135" i="39"/>
  <c r="I2136" i="39"/>
  <c r="T435" i="39"/>
  <c r="K435" i="39"/>
  <c r="S435" i="39"/>
  <c r="I437" i="39"/>
  <c r="J436" i="39"/>
  <c r="K436" i="39" s="1"/>
  <c r="L436" i="39" s="1"/>
  <c r="M436" i="39" s="1"/>
  <c r="N436" i="39" s="1"/>
  <c r="R438" i="39"/>
  <c r="Q437" i="39"/>
  <c r="L2134" i="39" l="1"/>
  <c r="M2134" i="39" s="1"/>
  <c r="N2134" i="39" s="1"/>
  <c r="O2136" i="39"/>
  <c r="J2136" i="39"/>
  <c r="I2137" i="39"/>
  <c r="U2135" i="39"/>
  <c r="S2135" i="39"/>
  <c r="K2135" i="39"/>
  <c r="V2135" i="39"/>
  <c r="T2135" i="39"/>
  <c r="R439" i="39"/>
  <c r="Q438" i="39"/>
  <c r="J437" i="39"/>
  <c r="K437" i="39" s="1"/>
  <c r="L437" i="39" s="1"/>
  <c r="M437" i="39" s="1"/>
  <c r="N437" i="39" s="1"/>
  <c r="I438" i="39"/>
  <c r="O437" i="39"/>
  <c r="O436" i="39" s="1"/>
  <c r="P436" i="39" s="1"/>
  <c r="S436" i="39"/>
  <c r="L435" i="39"/>
  <c r="M435" i="39" s="1"/>
  <c r="V435" i="39" s="1"/>
  <c r="V436" i="39" s="1"/>
  <c r="V437" i="39" s="1"/>
  <c r="T436" i="39"/>
  <c r="T437" i="39" s="1"/>
  <c r="L2135" i="39" l="1"/>
  <c r="M2135" i="39" s="1"/>
  <c r="N2135" i="39" s="1"/>
  <c r="V2136" i="39"/>
  <c r="T2136" i="39"/>
  <c r="S2136" i="39"/>
  <c r="K2136" i="39"/>
  <c r="U2136" i="39"/>
  <c r="O2137" i="39"/>
  <c r="J2137" i="39"/>
  <c r="I2138" i="39"/>
  <c r="S437" i="39"/>
  <c r="N435" i="39"/>
  <c r="U435" i="39" s="1"/>
  <c r="U436" i="39" s="1"/>
  <c r="U437" i="39" s="1"/>
  <c r="I439" i="39"/>
  <c r="J438" i="39"/>
  <c r="K438" i="39" s="1"/>
  <c r="L438" i="39" s="1"/>
  <c r="M438" i="39" s="1"/>
  <c r="N438" i="39" s="1"/>
  <c r="O438" i="39"/>
  <c r="R440" i="39"/>
  <c r="Q439" i="39"/>
  <c r="O2138" i="39" l="1"/>
  <c r="J2138" i="39"/>
  <c r="I2139" i="39"/>
  <c r="L2136" i="39"/>
  <c r="M2136" i="39" s="1"/>
  <c r="N2136" i="39" s="1"/>
  <c r="S2137" i="39"/>
  <c r="K2137" i="39"/>
  <c r="U2137" i="39"/>
  <c r="T2137" i="39"/>
  <c r="V2137" i="39"/>
  <c r="S438" i="39"/>
  <c r="U438" i="39"/>
  <c r="R441" i="39"/>
  <c r="Q440" i="39"/>
  <c r="V438" i="39"/>
  <c r="I440" i="39"/>
  <c r="J439" i="39"/>
  <c r="K439" i="39" s="1"/>
  <c r="L439" i="39" s="1"/>
  <c r="M439" i="39" s="1"/>
  <c r="N439" i="39" s="1"/>
  <c r="L2137" i="39" l="1"/>
  <c r="M2137" i="39" s="1"/>
  <c r="N2137" i="39" s="1"/>
  <c r="O2139" i="39"/>
  <c r="J2139" i="39"/>
  <c r="I2140" i="39"/>
  <c r="T2138" i="39"/>
  <c r="V2138" i="39"/>
  <c r="U2138" i="39"/>
  <c r="S2138" i="39"/>
  <c r="K2138" i="39"/>
  <c r="U439" i="39"/>
  <c r="V439" i="39"/>
  <c r="R442" i="39"/>
  <c r="Q441" i="39"/>
  <c r="J440" i="39"/>
  <c r="K440" i="39" s="1"/>
  <c r="L440" i="39" s="1"/>
  <c r="M440" i="39" s="1"/>
  <c r="N440" i="39" s="1"/>
  <c r="I441" i="39"/>
  <c r="O440" i="39" s="1"/>
  <c r="O439" i="39" s="1"/>
  <c r="P439" i="39" s="1"/>
  <c r="T438" i="39" s="1"/>
  <c r="T439" i="39" s="1"/>
  <c r="S439" i="39"/>
  <c r="S2139" i="39" l="1"/>
  <c r="K2139" i="39"/>
  <c r="T2139" i="39"/>
  <c r="L2138" i="39"/>
  <c r="M2138" i="39" s="1"/>
  <c r="N2138" i="39" s="1"/>
  <c r="O2140" i="39"/>
  <c r="J2140" i="39"/>
  <c r="I2141" i="39"/>
  <c r="J441" i="39"/>
  <c r="K441" i="39" s="1"/>
  <c r="O441" i="39"/>
  <c r="I442" i="39"/>
  <c r="U440" i="39"/>
  <c r="U441" i="39" s="1"/>
  <c r="R443" i="39"/>
  <c r="Q442" i="39"/>
  <c r="S440" i="39"/>
  <c r="S441" i="39" s="1"/>
  <c r="T440" i="39"/>
  <c r="T441" i="39" s="1"/>
  <c r="V440" i="39"/>
  <c r="V441" i="39" s="1"/>
  <c r="O2141" i="39" l="1"/>
  <c r="J2141" i="39"/>
  <c r="I2142" i="39"/>
  <c r="L2139" i="39"/>
  <c r="M2139" i="39" s="1"/>
  <c r="V2139" i="39" s="1"/>
  <c r="V2140" i="39" s="1"/>
  <c r="T2140" i="39"/>
  <c r="S2140" i="39"/>
  <c r="K2140" i="39"/>
  <c r="J442" i="39"/>
  <c r="K442" i="39" s="1"/>
  <c r="L442" i="39" s="1"/>
  <c r="M442" i="39" s="1"/>
  <c r="N442" i="39" s="1"/>
  <c r="I443" i="39"/>
  <c r="O442" i="39"/>
  <c r="R444" i="39"/>
  <c r="Q443" i="39"/>
  <c r="L441" i="39"/>
  <c r="M441" i="39" s="1"/>
  <c r="N441" i="39" s="1"/>
  <c r="N2139" i="39" l="1"/>
  <c r="U2139" i="39" s="1"/>
  <c r="U2140" i="39" s="1"/>
  <c r="U2141" i="39" s="1"/>
  <c r="O2142" i="39"/>
  <c r="J2142" i="39"/>
  <c r="I2143" i="39"/>
  <c r="S2141" i="39"/>
  <c r="K2141" i="39"/>
  <c r="T2141" i="39"/>
  <c r="V2141" i="39"/>
  <c r="L2140" i="39"/>
  <c r="M2140" i="39" s="1"/>
  <c r="N2140" i="39" s="1"/>
  <c r="S442" i="39"/>
  <c r="R445" i="39"/>
  <c r="Q444" i="39"/>
  <c r="V442" i="39"/>
  <c r="J443" i="39"/>
  <c r="K443" i="39" s="1"/>
  <c r="L443" i="39" s="1"/>
  <c r="M443" i="39" s="1"/>
  <c r="N443" i="39" s="1"/>
  <c r="O443" i="39"/>
  <c r="I444" i="39"/>
  <c r="U442" i="39"/>
  <c r="T442" i="39"/>
  <c r="T443" i="39" s="1"/>
  <c r="O2143" i="39" l="1"/>
  <c r="J2143" i="39"/>
  <c r="I2144" i="39"/>
  <c r="T2142" i="39"/>
  <c r="V2142" i="39"/>
  <c r="U2142" i="39"/>
  <c r="S2142" i="39"/>
  <c r="K2142" i="39"/>
  <c r="L2141" i="39"/>
  <c r="M2141" i="39" s="1"/>
  <c r="N2141" i="39" s="1"/>
  <c r="U443" i="39"/>
  <c r="V443" i="39"/>
  <c r="I445" i="39"/>
  <c r="O444" i="39"/>
  <c r="J444" i="39"/>
  <c r="K444" i="39" s="1"/>
  <c r="L444" i="39" s="1"/>
  <c r="M444" i="39" s="1"/>
  <c r="N444" i="39" s="1"/>
  <c r="S443" i="39"/>
  <c r="R446" i="39"/>
  <c r="Q445" i="39"/>
  <c r="L2142" i="39" l="1"/>
  <c r="M2142" i="39" s="1"/>
  <c r="N2142" i="39" s="1"/>
  <c r="O2144" i="39"/>
  <c r="J2144" i="39"/>
  <c r="I2145" i="39"/>
  <c r="U2143" i="39"/>
  <c r="S2143" i="39"/>
  <c r="K2143" i="39"/>
  <c r="V2143" i="39"/>
  <c r="T2143" i="39"/>
  <c r="S444" i="39"/>
  <c r="R447" i="39"/>
  <c r="Q446" i="39"/>
  <c r="J445" i="39"/>
  <c r="K445" i="39" s="1"/>
  <c r="L445" i="39" s="1"/>
  <c r="M445" i="39" s="1"/>
  <c r="N445" i="39" s="1"/>
  <c r="I446" i="39"/>
  <c r="O445" i="39"/>
  <c r="U444" i="39"/>
  <c r="V444" i="39"/>
  <c r="T444" i="39"/>
  <c r="L2143" i="39" l="1"/>
  <c r="M2143" i="39" s="1"/>
  <c r="N2143" i="39" s="1"/>
  <c r="V2144" i="39"/>
  <c r="T2144" i="39"/>
  <c r="S2144" i="39"/>
  <c r="K2144" i="39"/>
  <c r="U2144" i="39"/>
  <c r="O2145" i="39"/>
  <c r="J2145" i="39"/>
  <c r="I2146" i="39"/>
  <c r="V445" i="39"/>
  <c r="U445" i="39"/>
  <c r="T445" i="39"/>
  <c r="S445" i="39"/>
  <c r="I447" i="39"/>
  <c r="O446" i="39"/>
  <c r="J446" i="39"/>
  <c r="K446" i="39" s="1"/>
  <c r="L446" i="39" s="1"/>
  <c r="M446" i="39" s="1"/>
  <c r="N446" i="39" s="1"/>
  <c r="R448" i="39"/>
  <c r="Q447" i="39"/>
  <c r="S2145" i="39" l="1"/>
  <c r="K2145" i="39"/>
  <c r="U2145" i="39"/>
  <c r="T2145" i="39"/>
  <c r="V2145" i="39"/>
  <c r="O2146" i="39"/>
  <c r="J2146" i="39"/>
  <c r="I2147" i="39"/>
  <c r="L2144" i="39"/>
  <c r="M2144" i="39" s="1"/>
  <c r="N2144" i="39" s="1"/>
  <c r="R449" i="39"/>
  <c r="Q448" i="39"/>
  <c r="T446" i="39"/>
  <c r="U446" i="39"/>
  <c r="O447" i="39"/>
  <c r="I448" i="39"/>
  <c r="J447" i="39"/>
  <c r="S446" i="39"/>
  <c r="V446" i="39"/>
  <c r="T2146" i="39" l="1"/>
  <c r="S2146" i="39"/>
  <c r="K2146" i="39"/>
  <c r="O2147" i="39"/>
  <c r="J2147" i="39"/>
  <c r="I2148" i="39"/>
  <c r="L2145" i="39"/>
  <c r="M2145" i="39" s="1"/>
  <c r="N2145" i="39" s="1"/>
  <c r="T447" i="39"/>
  <c r="K447" i="39"/>
  <c r="L447" i="39" s="1"/>
  <c r="M447" i="39" s="1"/>
  <c r="N447" i="39" s="1"/>
  <c r="U447" i="39" s="1"/>
  <c r="S447" i="39"/>
  <c r="J448" i="39"/>
  <c r="I449" i="39"/>
  <c r="O448" i="39"/>
  <c r="R450" i="39"/>
  <c r="Q449" i="39"/>
  <c r="S2147" i="39" l="1"/>
  <c r="K2147" i="39"/>
  <c r="T2147" i="39"/>
  <c r="O2148" i="39"/>
  <c r="J2148" i="39"/>
  <c r="I2149" i="39"/>
  <c r="L2146" i="39"/>
  <c r="M2146" i="39" s="1"/>
  <c r="V2146" i="39" s="1"/>
  <c r="V2147" i="39" s="1"/>
  <c r="V447" i="39"/>
  <c r="O449" i="39"/>
  <c r="I450" i="39"/>
  <c r="J449" i="39"/>
  <c r="R451" i="39"/>
  <c r="Q450" i="39"/>
  <c r="V448" i="39"/>
  <c r="T448" i="39"/>
  <c r="S448" i="39"/>
  <c r="K448" i="39"/>
  <c r="L448" i="39" s="1"/>
  <c r="M448" i="39" s="1"/>
  <c r="N448" i="39" s="1"/>
  <c r="U448" i="39"/>
  <c r="L2147" i="39" l="1"/>
  <c r="M2147" i="39" s="1"/>
  <c r="N2147" i="39" s="1"/>
  <c r="O2149" i="39"/>
  <c r="J2149" i="39"/>
  <c r="I2150" i="39"/>
  <c r="V2148" i="39"/>
  <c r="T2148" i="39"/>
  <c r="S2148" i="39"/>
  <c r="K2148" i="39"/>
  <c r="N2146" i="39"/>
  <c r="U2146" i="39" s="1"/>
  <c r="U2147" i="39" s="1"/>
  <c r="U2148" i="39" s="1"/>
  <c r="R452" i="39"/>
  <c r="Q451" i="39"/>
  <c r="T449" i="39"/>
  <c r="K449" i="39"/>
  <c r="L449" i="39" s="1"/>
  <c r="M449" i="39" s="1"/>
  <c r="N449" i="39" s="1"/>
  <c r="V449" i="39"/>
  <c r="S449" i="39"/>
  <c r="U449" i="39"/>
  <c r="I451" i="39"/>
  <c r="O450" i="39"/>
  <c r="J450" i="39"/>
  <c r="S2149" i="39" l="1"/>
  <c r="K2149" i="39"/>
  <c r="U2149" i="39"/>
  <c r="T2149" i="39"/>
  <c r="V2149" i="39"/>
  <c r="L2148" i="39"/>
  <c r="M2148" i="39" s="1"/>
  <c r="N2148" i="39" s="1"/>
  <c r="O2150" i="39"/>
  <c r="J2150" i="39"/>
  <c r="I2151" i="39"/>
  <c r="I452" i="39"/>
  <c r="J451" i="39"/>
  <c r="K451" i="39" s="1"/>
  <c r="L451" i="39" s="1"/>
  <c r="M451" i="39" s="1"/>
  <c r="N451" i="39" s="1"/>
  <c r="S450" i="39"/>
  <c r="K450" i="39"/>
  <c r="R453" i="39"/>
  <c r="Q452" i="39"/>
  <c r="O2151" i="39" l="1"/>
  <c r="J2151" i="39"/>
  <c r="I2152" i="39"/>
  <c r="L2149" i="39"/>
  <c r="M2149" i="39" s="1"/>
  <c r="N2149" i="39" s="1"/>
  <c r="T2150" i="39"/>
  <c r="V2150" i="39"/>
  <c r="U2150" i="39"/>
  <c r="S2150" i="39"/>
  <c r="K2150" i="39"/>
  <c r="S451" i="39"/>
  <c r="R454" i="39"/>
  <c r="Q453" i="39"/>
  <c r="L450" i="39"/>
  <c r="M450" i="39" s="1"/>
  <c r="V450" i="39" s="1"/>
  <c r="V451" i="39" s="1"/>
  <c r="I453" i="39"/>
  <c r="J452" i="39"/>
  <c r="K452" i="39" s="1"/>
  <c r="L452" i="39" s="1"/>
  <c r="M452" i="39" s="1"/>
  <c r="N452" i="39" s="1"/>
  <c r="O2152" i="39" l="1"/>
  <c r="J2152" i="39"/>
  <c r="I2153" i="39"/>
  <c r="L2150" i="39"/>
  <c r="M2150" i="39" s="1"/>
  <c r="N2150" i="39" s="1"/>
  <c r="U2151" i="39"/>
  <c r="S2151" i="39"/>
  <c r="K2151" i="39"/>
  <c r="V2151" i="39"/>
  <c r="T2151" i="39"/>
  <c r="V452" i="39"/>
  <c r="N450" i="39"/>
  <c r="U450" i="39" s="1"/>
  <c r="U451" i="39" s="1"/>
  <c r="U452" i="39" s="1"/>
  <c r="U453" i="39" s="1"/>
  <c r="I454" i="39"/>
  <c r="O453" i="39"/>
  <c r="O452" i="39" s="1"/>
  <c r="O451" i="39" s="1"/>
  <c r="P451" i="39" s="1"/>
  <c r="T450" i="39" s="1"/>
  <c r="T451" i="39" s="1"/>
  <c r="T452" i="39" s="1"/>
  <c r="J453" i="39"/>
  <c r="K453" i="39" s="1"/>
  <c r="L453" i="39" s="1"/>
  <c r="M453" i="39" s="1"/>
  <c r="N453" i="39" s="1"/>
  <c r="S452" i="39"/>
  <c r="S453" i="39" s="1"/>
  <c r="R455" i="39"/>
  <c r="Q454" i="39"/>
  <c r="L2151" i="39" l="1"/>
  <c r="M2151" i="39" s="1"/>
  <c r="N2151" i="39" s="1"/>
  <c r="O2153" i="39"/>
  <c r="J2153" i="39"/>
  <c r="I2154" i="39"/>
  <c r="T2152" i="39"/>
  <c r="S2152" i="39"/>
  <c r="K2152" i="39"/>
  <c r="R456" i="39"/>
  <c r="Q455" i="39"/>
  <c r="V453" i="39"/>
  <c r="O454" i="39"/>
  <c r="J454" i="39"/>
  <c r="K454" i="39" s="1"/>
  <c r="L454" i="39" s="1"/>
  <c r="M454" i="39" s="1"/>
  <c r="N454" i="39" s="1"/>
  <c r="I455" i="39"/>
  <c r="T453" i="39"/>
  <c r="T454" i="39" s="1"/>
  <c r="S2153" i="39" l="1"/>
  <c r="K2153" i="39"/>
  <c r="T2153" i="39"/>
  <c r="L2152" i="39"/>
  <c r="M2152" i="39" s="1"/>
  <c r="V2152" i="39" s="1"/>
  <c r="V2153" i="39" s="1"/>
  <c r="O2154" i="39"/>
  <c r="J2154" i="39"/>
  <c r="I2155" i="39"/>
  <c r="U454" i="39"/>
  <c r="V454" i="39"/>
  <c r="R457" i="39"/>
  <c r="Q456" i="39"/>
  <c r="J455" i="39"/>
  <c r="K455" i="39" s="1"/>
  <c r="L455" i="39" s="1"/>
  <c r="M455" i="39" s="1"/>
  <c r="N455" i="39" s="1"/>
  <c r="I456" i="39"/>
  <c r="O455" i="39"/>
  <c r="S454" i="39"/>
  <c r="O2155" i="39" l="1"/>
  <c r="J2155" i="39"/>
  <c r="I2156" i="39"/>
  <c r="N2152" i="39"/>
  <c r="U2152" i="39" s="1"/>
  <c r="U2153" i="39" s="1"/>
  <c r="U2154" i="39" s="1"/>
  <c r="L2153" i="39"/>
  <c r="M2153" i="39" s="1"/>
  <c r="N2153" i="39" s="1"/>
  <c r="T2154" i="39"/>
  <c r="V2154" i="39"/>
  <c r="S2154" i="39"/>
  <c r="K2154" i="39"/>
  <c r="S455" i="39"/>
  <c r="T455" i="39"/>
  <c r="R458" i="39"/>
  <c r="Q457" i="39"/>
  <c r="O456" i="39"/>
  <c r="J456" i="39"/>
  <c r="K456" i="39" s="1"/>
  <c r="L456" i="39" s="1"/>
  <c r="M456" i="39" s="1"/>
  <c r="N456" i="39" s="1"/>
  <c r="I457" i="39"/>
  <c r="V455" i="39"/>
  <c r="U455" i="39"/>
  <c r="O2156" i="39" l="1"/>
  <c r="J2156" i="39"/>
  <c r="I2157" i="39"/>
  <c r="L2154" i="39"/>
  <c r="M2154" i="39" s="1"/>
  <c r="N2154" i="39" s="1"/>
  <c r="U2155" i="39"/>
  <c r="S2155" i="39"/>
  <c r="K2155" i="39"/>
  <c r="V2155" i="39"/>
  <c r="T2155" i="39"/>
  <c r="U456" i="39"/>
  <c r="T456" i="39"/>
  <c r="V456" i="39"/>
  <c r="S456" i="39"/>
  <c r="J457" i="39"/>
  <c r="K457" i="39" s="1"/>
  <c r="L457" i="39" s="1"/>
  <c r="M457" i="39" s="1"/>
  <c r="N457" i="39" s="1"/>
  <c r="I458" i="39"/>
  <c r="O457" i="39"/>
  <c r="R459" i="39"/>
  <c r="Q458" i="39"/>
  <c r="O2157" i="39" l="1"/>
  <c r="J2157" i="39"/>
  <c r="I2158" i="39"/>
  <c r="L2155" i="39"/>
  <c r="M2155" i="39" s="1"/>
  <c r="N2155" i="39" s="1"/>
  <c r="V2156" i="39"/>
  <c r="T2156" i="39"/>
  <c r="S2156" i="39"/>
  <c r="K2156" i="39"/>
  <c r="U2156" i="39"/>
  <c r="U457" i="39"/>
  <c r="O458" i="39"/>
  <c r="I459" i="39"/>
  <c r="J458" i="39"/>
  <c r="K458" i="39" s="1"/>
  <c r="L458" i="39" s="1"/>
  <c r="M458" i="39" s="1"/>
  <c r="N458" i="39" s="1"/>
  <c r="R460" i="39"/>
  <c r="Q459" i="39"/>
  <c r="S457" i="39"/>
  <c r="T457" i="39"/>
  <c r="V457" i="39"/>
  <c r="O2158" i="39" l="1"/>
  <c r="J2158" i="39"/>
  <c r="I2159" i="39"/>
  <c r="S2157" i="39"/>
  <c r="K2157" i="39"/>
  <c r="U2157" i="39"/>
  <c r="T2157" i="39"/>
  <c r="V2157" i="39"/>
  <c r="L2156" i="39"/>
  <c r="M2156" i="39" s="1"/>
  <c r="N2156" i="39" s="1"/>
  <c r="T458" i="39"/>
  <c r="S458" i="39"/>
  <c r="V458" i="39"/>
  <c r="U458" i="39"/>
  <c r="J459" i="39"/>
  <c r="K459" i="39" s="1"/>
  <c r="L459" i="39" s="1"/>
  <c r="M459" i="39" s="1"/>
  <c r="N459" i="39" s="1"/>
  <c r="I460" i="39"/>
  <c r="O459" i="39"/>
  <c r="R461" i="39"/>
  <c r="Q460" i="39"/>
  <c r="O2159" i="39" l="1"/>
  <c r="J2159" i="39"/>
  <c r="I2160" i="39"/>
  <c r="T2158" i="39"/>
  <c r="S2158" i="39"/>
  <c r="K2158" i="39"/>
  <c r="L2157" i="39"/>
  <c r="M2157" i="39" s="1"/>
  <c r="N2157" i="39" s="1"/>
  <c r="Q461" i="39"/>
  <c r="R462" i="39"/>
  <c r="V459" i="39"/>
  <c r="S459" i="39"/>
  <c r="U459" i="39"/>
  <c r="O460" i="39"/>
  <c r="I461" i="39"/>
  <c r="J460" i="39"/>
  <c r="K460" i="39" s="1"/>
  <c r="L460" i="39" s="1"/>
  <c r="M460" i="39" s="1"/>
  <c r="N460" i="39" s="1"/>
  <c r="T459" i="39"/>
  <c r="O2160" i="39" l="1"/>
  <c r="J2160" i="39"/>
  <c r="I2161" i="39"/>
  <c r="L2158" i="39"/>
  <c r="M2158" i="39" s="1"/>
  <c r="V2158" i="39" s="1"/>
  <c r="V2159" i="39" s="1"/>
  <c r="S2159" i="39"/>
  <c r="K2159" i="39"/>
  <c r="T2159" i="39"/>
  <c r="U460" i="39"/>
  <c r="S460" i="39"/>
  <c r="I462" i="39"/>
  <c r="J461" i="39"/>
  <c r="K461" i="39" s="1"/>
  <c r="L461" i="39" s="1"/>
  <c r="M461" i="39" s="1"/>
  <c r="N461" i="39" s="1"/>
  <c r="V460" i="39"/>
  <c r="Q462" i="39"/>
  <c r="R463" i="39"/>
  <c r="O2161" i="39" l="1"/>
  <c r="J2161" i="39"/>
  <c r="I2162" i="39"/>
  <c r="L2159" i="39"/>
  <c r="M2159" i="39" s="1"/>
  <c r="N2159" i="39" s="1"/>
  <c r="V2160" i="39"/>
  <c r="T2160" i="39"/>
  <c r="S2160" i="39"/>
  <c r="K2160" i="39"/>
  <c r="N2158" i="39"/>
  <c r="U2158" i="39" s="1"/>
  <c r="U2159" i="39" s="1"/>
  <c r="U2160" i="39" s="1"/>
  <c r="U461" i="39"/>
  <c r="I463" i="39"/>
  <c r="O462" i="39" s="1"/>
  <c r="O461" i="39" s="1"/>
  <c r="P461" i="39" s="1"/>
  <c r="T460" i="39" s="1"/>
  <c r="T461" i="39" s="1"/>
  <c r="J462" i="39"/>
  <c r="R464" i="39"/>
  <c r="Q463" i="39"/>
  <c r="V461" i="39"/>
  <c r="S461" i="39"/>
  <c r="O2162" i="39" l="1"/>
  <c r="J2162" i="39"/>
  <c r="I2163" i="39"/>
  <c r="S2161" i="39"/>
  <c r="K2161" i="39"/>
  <c r="U2161" i="39"/>
  <c r="T2161" i="39"/>
  <c r="V2161" i="39"/>
  <c r="L2160" i="39"/>
  <c r="M2160" i="39" s="1"/>
  <c r="N2160" i="39" s="1"/>
  <c r="S462" i="39"/>
  <c r="T462" i="39"/>
  <c r="K462" i="39"/>
  <c r="I464" i="39"/>
  <c r="O463" i="39"/>
  <c r="J463" i="39"/>
  <c r="R465" i="39"/>
  <c r="Q464" i="39"/>
  <c r="O2163" i="39" l="1"/>
  <c r="J2163" i="39"/>
  <c r="I2164" i="39"/>
  <c r="T2162" i="39"/>
  <c r="V2162" i="39"/>
  <c r="U2162" i="39"/>
  <c r="S2162" i="39"/>
  <c r="K2162" i="39"/>
  <c r="L2161" i="39"/>
  <c r="M2161" i="39" s="1"/>
  <c r="N2161" i="39" s="1"/>
  <c r="J464" i="39"/>
  <c r="K464" i="39" s="1"/>
  <c r="L464" i="39" s="1"/>
  <c r="M464" i="39" s="1"/>
  <c r="N464" i="39" s="1"/>
  <c r="I465" i="39"/>
  <c r="L462" i="39"/>
  <c r="M462" i="39" s="1"/>
  <c r="V462" i="39" s="1"/>
  <c r="T463" i="39"/>
  <c r="T464" i="39" s="1"/>
  <c r="S463" i="39"/>
  <c r="S464" i="39" s="1"/>
  <c r="K463" i="39"/>
  <c r="R466" i="39"/>
  <c r="Q465" i="39"/>
  <c r="O2164" i="39" l="1"/>
  <c r="J2164" i="39"/>
  <c r="I2165" i="39"/>
  <c r="L2162" i="39"/>
  <c r="M2162" i="39" s="1"/>
  <c r="N2162" i="39" s="1"/>
  <c r="U2163" i="39"/>
  <c r="S2163" i="39"/>
  <c r="K2163" i="39"/>
  <c r="V2163" i="39"/>
  <c r="T2163" i="39"/>
  <c r="L463" i="39"/>
  <c r="M463" i="39" s="1"/>
  <c r="V463" i="39" s="1"/>
  <c r="V464" i="39" s="1"/>
  <c r="N462" i="39"/>
  <c r="U462" i="39" s="1"/>
  <c r="R467" i="39"/>
  <c r="Q466" i="39"/>
  <c r="I466" i="39"/>
  <c r="J465" i="39"/>
  <c r="K465" i="39" s="1"/>
  <c r="L465" i="39" s="1"/>
  <c r="M465" i="39" s="1"/>
  <c r="N465" i="39" s="1"/>
  <c r="O465" i="39"/>
  <c r="O464" i="39" s="1"/>
  <c r="P464" i="39" s="1"/>
  <c r="O2165" i="39" l="1"/>
  <c r="J2165" i="39"/>
  <c r="I2166" i="39"/>
  <c r="V2164" i="39"/>
  <c r="T2164" i="39"/>
  <c r="S2164" i="39"/>
  <c r="K2164" i="39"/>
  <c r="U2164" i="39"/>
  <c r="L2163" i="39"/>
  <c r="M2163" i="39" s="1"/>
  <c r="N2163" i="39" s="1"/>
  <c r="S465" i="39"/>
  <c r="R468" i="39"/>
  <c r="Q467" i="39"/>
  <c r="I467" i="39"/>
  <c r="J466" i="39"/>
  <c r="K466" i="39" s="1"/>
  <c r="L466" i="39" s="1"/>
  <c r="M466" i="39" s="1"/>
  <c r="N466" i="39" s="1"/>
  <c r="O466" i="39"/>
  <c r="T465" i="39"/>
  <c r="T466" i="39" s="1"/>
  <c r="N463" i="39"/>
  <c r="U463" i="39" s="1"/>
  <c r="U464" i="39" s="1"/>
  <c r="U465" i="39" s="1"/>
  <c r="U466" i="39" s="1"/>
  <c r="S466" i="39"/>
  <c r="V465" i="39"/>
  <c r="L2164" i="39" l="1"/>
  <c r="M2164" i="39" s="1"/>
  <c r="N2164" i="39" s="1"/>
  <c r="O2166" i="39"/>
  <c r="J2166" i="39"/>
  <c r="I2167" i="39"/>
  <c r="S2165" i="39"/>
  <c r="K2165" i="39"/>
  <c r="U2165" i="39"/>
  <c r="T2165" i="39"/>
  <c r="V2165" i="39"/>
  <c r="V466" i="39"/>
  <c r="O467" i="39"/>
  <c r="I468" i="39"/>
  <c r="J467" i="39"/>
  <c r="K467" i="39" s="1"/>
  <c r="L467" i="39" s="1"/>
  <c r="M467" i="39" s="1"/>
  <c r="N467" i="39" s="1"/>
  <c r="R469" i="39"/>
  <c r="Q468" i="39"/>
  <c r="T2166" i="39" l="1"/>
  <c r="S2166" i="39"/>
  <c r="K2166" i="39"/>
  <c r="L2165" i="39"/>
  <c r="M2165" i="39" s="1"/>
  <c r="N2165" i="39" s="1"/>
  <c r="O2167" i="39"/>
  <c r="J2167" i="39"/>
  <c r="I2168" i="39"/>
  <c r="R470" i="39"/>
  <c r="Q469" i="39"/>
  <c r="O468" i="39"/>
  <c r="J468" i="39"/>
  <c r="K468" i="39" s="1"/>
  <c r="L468" i="39" s="1"/>
  <c r="M468" i="39" s="1"/>
  <c r="N468" i="39" s="1"/>
  <c r="I469" i="39"/>
  <c r="V467" i="39"/>
  <c r="S467" i="39"/>
  <c r="T467" i="39"/>
  <c r="U467" i="39"/>
  <c r="S2167" i="39" l="1"/>
  <c r="K2167" i="39"/>
  <c r="T2167" i="39"/>
  <c r="O2168" i="39"/>
  <c r="J2168" i="39"/>
  <c r="I2169" i="39"/>
  <c r="L2166" i="39"/>
  <c r="M2166" i="39" s="1"/>
  <c r="V2166" i="39" s="1"/>
  <c r="T468" i="39"/>
  <c r="S468" i="39"/>
  <c r="V468" i="39"/>
  <c r="U468" i="39"/>
  <c r="J469" i="39"/>
  <c r="K469" i="39" s="1"/>
  <c r="L469" i="39" s="1"/>
  <c r="M469" i="39" s="1"/>
  <c r="N469" i="39" s="1"/>
  <c r="I470" i="39"/>
  <c r="O469" i="39"/>
  <c r="R471" i="39"/>
  <c r="Q470" i="39"/>
  <c r="O2169" i="39" l="1"/>
  <c r="J2169" i="39"/>
  <c r="I2170" i="39"/>
  <c r="L2167" i="39"/>
  <c r="M2167" i="39" s="1"/>
  <c r="V2167" i="39" s="1"/>
  <c r="V2168" i="39" s="1"/>
  <c r="T2168" i="39"/>
  <c r="S2168" i="39"/>
  <c r="K2168" i="39"/>
  <c r="N2166" i="39"/>
  <c r="U2166" i="39" s="1"/>
  <c r="U469" i="39"/>
  <c r="V469" i="39"/>
  <c r="R472" i="39"/>
  <c r="Q471" i="39"/>
  <c r="O470" i="39"/>
  <c r="I471" i="39"/>
  <c r="J470" i="39"/>
  <c r="K470" i="39" s="1"/>
  <c r="L470" i="39" s="1"/>
  <c r="M470" i="39" s="1"/>
  <c r="N470" i="39" s="1"/>
  <c r="S469" i="39"/>
  <c r="T469" i="39"/>
  <c r="L2168" i="39" l="1"/>
  <c r="M2168" i="39" s="1"/>
  <c r="N2168" i="39" s="1"/>
  <c r="N2167" i="39"/>
  <c r="U2167" i="39" s="1"/>
  <c r="U2168" i="39" s="1"/>
  <c r="U2169" i="39" s="1"/>
  <c r="O2170" i="39"/>
  <c r="J2170" i="39"/>
  <c r="I2171" i="39"/>
  <c r="S2169" i="39"/>
  <c r="K2169" i="39"/>
  <c r="T2169" i="39"/>
  <c r="V2169" i="39"/>
  <c r="T470" i="39"/>
  <c r="R473" i="39"/>
  <c r="Q472" i="39"/>
  <c r="S470" i="39"/>
  <c r="O471" i="39"/>
  <c r="J471" i="39"/>
  <c r="K471" i="39" s="1"/>
  <c r="L471" i="39" s="1"/>
  <c r="M471" i="39" s="1"/>
  <c r="N471" i="39" s="1"/>
  <c r="I472" i="39"/>
  <c r="V470" i="39"/>
  <c r="U470" i="39"/>
  <c r="U471" i="39" s="1"/>
  <c r="L2169" i="39" l="1"/>
  <c r="M2169" i="39" s="1"/>
  <c r="N2169" i="39" s="1"/>
  <c r="O2171" i="39"/>
  <c r="J2171" i="39"/>
  <c r="I2172" i="39"/>
  <c r="T2170" i="39"/>
  <c r="V2170" i="39"/>
  <c r="U2170" i="39"/>
  <c r="S2170" i="39"/>
  <c r="K2170" i="39"/>
  <c r="V471" i="39"/>
  <c r="T471" i="39"/>
  <c r="S471" i="39"/>
  <c r="O472" i="39"/>
  <c r="I473" i="39"/>
  <c r="J472" i="39"/>
  <c r="K472" i="39" s="1"/>
  <c r="L472" i="39" s="1"/>
  <c r="M472" i="39" s="1"/>
  <c r="N472" i="39" s="1"/>
  <c r="R474" i="39"/>
  <c r="Q473" i="39"/>
  <c r="O2172" i="39" l="1"/>
  <c r="J2172" i="39"/>
  <c r="I2173" i="39"/>
  <c r="U2171" i="39"/>
  <c r="S2171" i="39"/>
  <c r="K2171" i="39"/>
  <c r="V2171" i="39"/>
  <c r="T2171" i="39"/>
  <c r="L2170" i="39"/>
  <c r="M2170" i="39" s="1"/>
  <c r="N2170" i="39" s="1"/>
  <c r="R475" i="39"/>
  <c r="Q474" i="39"/>
  <c r="U472" i="39"/>
  <c r="S472" i="39"/>
  <c r="I474" i="39"/>
  <c r="O473" i="39"/>
  <c r="J473" i="39"/>
  <c r="V472" i="39"/>
  <c r="T472" i="39"/>
  <c r="O2173" i="39" l="1"/>
  <c r="J2173" i="39"/>
  <c r="I2174" i="39"/>
  <c r="L2171" i="39"/>
  <c r="M2171" i="39" s="1"/>
  <c r="N2171" i="39" s="1"/>
  <c r="V2172" i="39"/>
  <c r="T2172" i="39"/>
  <c r="S2172" i="39"/>
  <c r="K2172" i="39"/>
  <c r="U2172" i="39"/>
  <c r="T473" i="39"/>
  <c r="S473" i="39"/>
  <c r="K473" i="39"/>
  <c r="I475" i="39"/>
  <c r="J474" i="39"/>
  <c r="K474" i="39" s="1"/>
  <c r="L474" i="39" s="1"/>
  <c r="M474" i="39" s="1"/>
  <c r="N474" i="39" s="1"/>
  <c r="R476" i="39"/>
  <c r="Q475" i="39"/>
  <c r="O2174" i="39" l="1"/>
  <c r="J2174" i="39"/>
  <c r="I2175" i="39"/>
  <c r="S2173" i="39"/>
  <c r="K2173" i="39"/>
  <c r="U2173" i="39"/>
  <c r="T2173" i="39"/>
  <c r="V2173" i="39"/>
  <c r="L2172" i="39"/>
  <c r="M2172" i="39" s="1"/>
  <c r="N2172" i="39" s="1"/>
  <c r="I476" i="39"/>
  <c r="J475" i="39"/>
  <c r="K475" i="39" s="1"/>
  <c r="L475" i="39" s="1"/>
  <c r="M475" i="39" s="1"/>
  <c r="N475" i="39" s="1"/>
  <c r="L473" i="39"/>
  <c r="M473" i="39" s="1"/>
  <c r="V473" i="39" s="1"/>
  <c r="V474" i="39" s="1"/>
  <c r="V475" i="39" s="1"/>
  <c r="R477" i="39"/>
  <c r="Q476" i="39"/>
  <c r="S474" i="39"/>
  <c r="S475" i="39" s="1"/>
  <c r="T474" i="39"/>
  <c r="T475" i="39" s="1"/>
  <c r="O2175" i="39" l="1"/>
  <c r="J2175" i="39"/>
  <c r="I2176" i="39"/>
  <c r="T2174" i="39"/>
  <c r="V2174" i="39"/>
  <c r="U2174" i="39"/>
  <c r="S2174" i="39"/>
  <c r="K2174" i="39"/>
  <c r="L2173" i="39"/>
  <c r="M2173" i="39" s="1"/>
  <c r="N2173" i="39" s="1"/>
  <c r="N473" i="39"/>
  <c r="U473" i="39" s="1"/>
  <c r="U474" i="39" s="1"/>
  <c r="U475" i="39" s="1"/>
  <c r="U476" i="39" s="1"/>
  <c r="R478" i="39"/>
  <c r="Q477" i="39"/>
  <c r="I477" i="39"/>
  <c r="J476" i="39"/>
  <c r="K476" i="39" s="1"/>
  <c r="L476" i="39" s="1"/>
  <c r="M476" i="39" s="1"/>
  <c r="N476" i="39" s="1"/>
  <c r="O476" i="39"/>
  <c r="O475" i="39" s="1"/>
  <c r="O474" i="39" s="1"/>
  <c r="P474" i="39" s="1"/>
  <c r="L2174" i="39" l="1"/>
  <c r="M2174" i="39" s="1"/>
  <c r="N2174" i="39" s="1"/>
  <c r="O2176" i="39"/>
  <c r="J2176" i="39"/>
  <c r="I2177" i="39"/>
  <c r="S2175" i="39"/>
  <c r="K2175" i="39"/>
  <c r="T2175" i="39"/>
  <c r="V476" i="39"/>
  <c r="I478" i="39"/>
  <c r="O477" i="39"/>
  <c r="J477" i="39"/>
  <c r="K477" i="39" s="1"/>
  <c r="L477" i="39" s="1"/>
  <c r="M477" i="39" s="1"/>
  <c r="N477" i="39" s="1"/>
  <c r="T476" i="39"/>
  <c r="R479" i="39"/>
  <c r="Q478" i="39"/>
  <c r="S476" i="39"/>
  <c r="S477" i="39" s="1"/>
  <c r="T2176" i="39" l="1"/>
  <c r="S2176" i="39"/>
  <c r="K2176" i="39"/>
  <c r="O2177" i="39"/>
  <c r="J2177" i="39"/>
  <c r="I2178" i="39"/>
  <c r="L2175" i="39"/>
  <c r="M2175" i="39" s="1"/>
  <c r="V2175" i="39" s="1"/>
  <c r="V2176" i="39" s="1"/>
  <c r="R480" i="39"/>
  <c r="Q479" i="39"/>
  <c r="I479" i="39"/>
  <c r="O478" i="39"/>
  <c r="J478" i="39"/>
  <c r="K478" i="39" s="1"/>
  <c r="L478" i="39" s="1"/>
  <c r="M478" i="39" s="1"/>
  <c r="N478" i="39" s="1"/>
  <c r="T477" i="39"/>
  <c r="U477" i="39"/>
  <c r="V477" i="39"/>
  <c r="O2178" i="39" l="1"/>
  <c r="J2178" i="39"/>
  <c r="I2179" i="39"/>
  <c r="N2176" i="39"/>
  <c r="L2176" i="39"/>
  <c r="M2176" i="39" s="1"/>
  <c r="S2177" i="39"/>
  <c r="K2177" i="39"/>
  <c r="T2177" i="39"/>
  <c r="V2177" i="39"/>
  <c r="N2175" i="39"/>
  <c r="U2175" i="39" s="1"/>
  <c r="U2176" i="39" s="1"/>
  <c r="U2177" i="39" s="1"/>
  <c r="V478" i="39"/>
  <c r="U478" i="39"/>
  <c r="J479" i="39"/>
  <c r="K479" i="39" s="1"/>
  <c r="L479" i="39" s="1"/>
  <c r="M479" i="39" s="1"/>
  <c r="N479" i="39" s="1"/>
  <c r="I480" i="39"/>
  <c r="R481" i="39"/>
  <c r="Q480" i="39"/>
  <c r="S478" i="39"/>
  <c r="S479" i="39" s="1"/>
  <c r="L2177" i="39" l="1"/>
  <c r="M2177" i="39" s="1"/>
  <c r="N2177" i="39" s="1"/>
  <c r="O2179" i="39"/>
  <c r="J2179" i="39"/>
  <c r="I2180" i="39"/>
  <c r="T2178" i="39"/>
  <c r="V2178" i="39"/>
  <c r="U2178" i="39"/>
  <c r="S2178" i="39"/>
  <c r="K2178" i="39"/>
  <c r="V479" i="39"/>
  <c r="I481" i="39"/>
  <c r="O480" i="39" s="1"/>
  <c r="O479" i="39" s="1"/>
  <c r="P479" i="39" s="1"/>
  <c r="T478" i="39" s="1"/>
  <c r="T479" i="39" s="1"/>
  <c r="J480" i="39"/>
  <c r="K480" i="39" s="1"/>
  <c r="L480" i="39" s="1"/>
  <c r="M480" i="39" s="1"/>
  <c r="N480" i="39" s="1"/>
  <c r="R482" i="39"/>
  <c r="Q481" i="39"/>
  <c r="U479" i="39"/>
  <c r="U2179" i="39" l="1"/>
  <c r="S2179" i="39"/>
  <c r="K2179" i="39"/>
  <c r="V2179" i="39"/>
  <c r="T2179" i="39"/>
  <c r="L2178" i="39"/>
  <c r="M2178" i="39" s="1"/>
  <c r="N2178" i="39" s="1"/>
  <c r="O2180" i="39"/>
  <c r="J2180" i="39"/>
  <c r="I2181" i="39"/>
  <c r="R483" i="39"/>
  <c r="Q482" i="39"/>
  <c r="S480" i="39"/>
  <c r="J481" i="39"/>
  <c r="K481" i="39" s="1"/>
  <c r="L481" i="39" s="1"/>
  <c r="M481" i="39" s="1"/>
  <c r="N481" i="39" s="1"/>
  <c r="O481" i="39"/>
  <c r="I482" i="39"/>
  <c r="U480" i="39"/>
  <c r="T480" i="39"/>
  <c r="V480" i="39"/>
  <c r="L2179" i="39" l="1"/>
  <c r="M2179" i="39" s="1"/>
  <c r="N2179" i="39" s="1"/>
  <c r="O2181" i="39"/>
  <c r="J2181" i="39"/>
  <c r="I2182" i="39"/>
  <c r="V2180" i="39"/>
  <c r="T2180" i="39"/>
  <c r="S2180" i="39"/>
  <c r="K2180" i="39"/>
  <c r="U2180" i="39"/>
  <c r="T481" i="39"/>
  <c r="U481" i="39"/>
  <c r="V481" i="39"/>
  <c r="S481" i="39"/>
  <c r="I483" i="39"/>
  <c r="J482" i="39"/>
  <c r="O482" i="39"/>
  <c r="R484" i="39"/>
  <c r="Q483" i="39"/>
  <c r="S2181" i="39" l="1"/>
  <c r="K2181" i="39"/>
  <c r="U2181" i="39"/>
  <c r="T2181" i="39"/>
  <c r="V2181" i="39"/>
  <c r="L2180" i="39"/>
  <c r="M2180" i="39" s="1"/>
  <c r="N2180" i="39" s="1"/>
  <c r="O2182" i="39"/>
  <c r="J2182" i="39"/>
  <c r="I2183" i="39"/>
  <c r="K482" i="39"/>
  <c r="T482" i="39"/>
  <c r="S482" i="39"/>
  <c r="J483" i="39"/>
  <c r="K483" i="39" s="1"/>
  <c r="L483" i="39" s="1"/>
  <c r="M483" i="39" s="1"/>
  <c r="N483" i="39" s="1"/>
  <c r="I484" i="39"/>
  <c r="R485" i="39"/>
  <c r="Q484" i="39"/>
  <c r="O2183" i="39" l="1"/>
  <c r="J2183" i="39"/>
  <c r="I2184" i="39"/>
  <c r="L2181" i="39"/>
  <c r="M2181" i="39" s="1"/>
  <c r="N2181" i="39" s="1"/>
  <c r="T2182" i="39"/>
  <c r="S2182" i="39"/>
  <c r="K2182" i="39"/>
  <c r="S483" i="39"/>
  <c r="R486" i="39"/>
  <c r="Q485" i="39"/>
  <c r="T483" i="39"/>
  <c r="T484" i="39" s="1"/>
  <c r="I485" i="39"/>
  <c r="J484" i="39"/>
  <c r="K484" i="39" s="1"/>
  <c r="L484" i="39" s="1"/>
  <c r="M484" i="39" s="1"/>
  <c r="N484" i="39" s="1"/>
  <c r="L482" i="39"/>
  <c r="M482" i="39" s="1"/>
  <c r="V482" i="39" s="1"/>
  <c r="V483" i="39" s="1"/>
  <c r="V484" i="39" s="1"/>
  <c r="O2184" i="39" l="1"/>
  <c r="J2184" i="39"/>
  <c r="I2185" i="39"/>
  <c r="L2182" i="39"/>
  <c r="M2182" i="39" s="1"/>
  <c r="V2182" i="39" s="1"/>
  <c r="V2183" i="39" s="1"/>
  <c r="S2183" i="39"/>
  <c r="K2183" i="39"/>
  <c r="T2183" i="39"/>
  <c r="N482" i="39"/>
  <c r="U482" i="39" s="1"/>
  <c r="U483" i="39" s="1"/>
  <c r="U484" i="39" s="1"/>
  <c r="U485" i="39" s="1"/>
  <c r="R487" i="39"/>
  <c r="Q486" i="39"/>
  <c r="I486" i="39"/>
  <c r="J485" i="39"/>
  <c r="K485" i="39" s="1"/>
  <c r="L485" i="39" s="1"/>
  <c r="M485" i="39" s="1"/>
  <c r="N485" i="39" s="1"/>
  <c r="O485" i="39"/>
  <c r="O484" i="39" s="1"/>
  <c r="O483" i="39" s="1"/>
  <c r="P483" i="39" s="1"/>
  <c r="S484" i="39"/>
  <c r="V2184" i="39" l="1"/>
  <c r="T2184" i="39"/>
  <c r="S2184" i="39"/>
  <c r="K2184" i="39"/>
  <c r="L2183" i="39"/>
  <c r="M2183" i="39" s="1"/>
  <c r="N2183" i="39" s="1"/>
  <c r="O2185" i="39"/>
  <c r="J2185" i="39"/>
  <c r="I2186" i="39"/>
  <c r="N2182" i="39"/>
  <c r="U2182" i="39" s="1"/>
  <c r="U2183" i="39" s="1"/>
  <c r="U2184" i="39" s="1"/>
  <c r="R488" i="39"/>
  <c r="Q487" i="39"/>
  <c r="I487" i="39"/>
  <c r="O486" i="39"/>
  <c r="J486" i="39"/>
  <c r="K486" i="39" s="1"/>
  <c r="L486" i="39" s="1"/>
  <c r="M486" i="39" s="1"/>
  <c r="N486" i="39" s="1"/>
  <c r="S485" i="39"/>
  <c r="V485" i="39"/>
  <c r="T485" i="39"/>
  <c r="L2184" i="39" l="1"/>
  <c r="M2184" i="39" s="1"/>
  <c r="N2184" i="39" s="1"/>
  <c r="O2186" i="39"/>
  <c r="J2186" i="39"/>
  <c r="I2187" i="39"/>
  <c r="S2185" i="39"/>
  <c r="K2185" i="39"/>
  <c r="U2185" i="39"/>
  <c r="T2185" i="39"/>
  <c r="V2185" i="39"/>
  <c r="V486" i="39"/>
  <c r="I488" i="39"/>
  <c r="O487" i="39"/>
  <c r="J487" i="39"/>
  <c r="K487" i="39" s="1"/>
  <c r="L487" i="39" s="1"/>
  <c r="M487" i="39" s="1"/>
  <c r="N487" i="39" s="1"/>
  <c r="S486" i="39"/>
  <c r="U486" i="39"/>
  <c r="T486" i="39"/>
  <c r="R489" i="39"/>
  <c r="Q488" i="39"/>
  <c r="T2186" i="39" l="1"/>
  <c r="V2186" i="39"/>
  <c r="U2186" i="39"/>
  <c r="S2186" i="39"/>
  <c r="K2186" i="39"/>
  <c r="L2185" i="39"/>
  <c r="M2185" i="39" s="1"/>
  <c r="N2185" i="39" s="1"/>
  <c r="O2187" i="39"/>
  <c r="J2187" i="39"/>
  <c r="I2188" i="39"/>
  <c r="T487" i="39"/>
  <c r="S487" i="39"/>
  <c r="Q489" i="39"/>
  <c r="R490" i="39"/>
  <c r="U487" i="39"/>
  <c r="O488" i="39"/>
  <c r="J488" i="39"/>
  <c r="K488" i="39" s="1"/>
  <c r="L488" i="39" s="1"/>
  <c r="M488" i="39" s="1"/>
  <c r="N488" i="39" s="1"/>
  <c r="I489" i="39"/>
  <c r="V487" i="39"/>
  <c r="O2188" i="39" l="1"/>
  <c r="J2188" i="39"/>
  <c r="I2189" i="39"/>
  <c r="U2187" i="39"/>
  <c r="S2187" i="39"/>
  <c r="K2187" i="39"/>
  <c r="V2187" i="39"/>
  <c r="T2187" i="39"/>
  <c r="L2186" i="39"/>
  <c r="M2186" i="39" s="1"/>
  <c r="N2186" i="39" s="1"/>
  <c r="U488" i="39"/>
  <c r="S488" i="39"/>
  <c r="J489" i="39"/>
  <c r="K489" i="39" s="1"/>
  <c r="L489" i="39" s="1"/>
  <c r="M489" i="39" s="1"/>
  <c r="N489" i="39" s="1"/>
  <c r="I490" i="39"/>
  <c r="O489" i="39"/>
  <c r="Q490" i="39"/>
  <c r="R491" i="39"/>
  <c r="V488" i="39"/>
  <c r="T488" i="39"/>
  <c r="O2189" i="39" l="1"/>
  <c r="J2189" i="39"/>
  <c r="I2190" i="39"/>
  <c r="L2187" i="39"/>
  <c r="M2187" i="39" s="1"/>
  <c r="N2187" i="39" s="1"/>
  <c r="T2188" i="39"/>
  <c r="S2188" i="39"/>
  <c r="K2188" i="39"/>
  <c r="V489" i="39"/>
  <c r="T489" i="39"/>
  <c r="R492" i="39"/>
  <c r="Q491" i="39"/>
  <c r="I491" i="39"/>
  <c r="O490" i="39"/>
  <c r="J490" i="39"/>
  <c r="S489" i="39"/>
  <c r="U489" i="39"/>
  <c r="O2190" i="39" l="1"/>
  <c r="J2190" i="39"/>
  <c r="I2191" i="39"/>
  <c r="S2189" i="39"/>
  <c r="K2189" i="39"/>
  <c r="T2189" i="39"/>
  <c r="L2188" i="39"/>
  <c r="M2188" i="39" s="1"/>
  <c r="V2188" i="39" s="1"/>
  <c r="V2189" i="39" s="1"/>
  <c r="I492" i="39"/>
  <c r="O491" i="39"/>
  <c r="J491" i="39"/>
  <c r="T490" i="39"/>
  <c r="K490" i="39"/>
  <c r="S490" i="39"/>
  <c r="R493" i="39"/>
  <c r="Q492" i="39"/>
  <c r="O2191" i="39" l="1"/>
  <c r="J2191" i="39"/>
  <c r="I2192" i="39"/>
  <c r="T2190" i="39"/>
  <c r="V2190" i="39"/>
  <c r="S2190" i="39"/>
  <c r="K2190" i="39"/>
  <c r="N2188" i="39"/>
  <c r="U2188" i="39" s="1"/>
  <c r="U2189" i="39" s="1"/>
  <c r="U2190" i="39" s="1"/>
  <c r="L2189" i="39"/>
  <c r="M2189" i="39" s="1"/>
  <c r="N2189" i="39" s="1"/>
  <c r="S491" i="39"/>
  <c r="T491" i="39"/>
  <c r="K491" i="39"/>
  <c r="R494" i="39"/>
  <c r="Q493" i="39"/>
  <c r="L490" i="39"/>
  <c r="M490" i="39" s="1"/>
  <c r="V490" i="39" s="1"/>
  <c r="I493" i="39"/>
  <c r="J492" i="39"/>
  <c r="K492" i="39" s="1"/>
  <c r="L492" i="39" s="1"/>
  <c r="M492" i="39" s="1"/>
  <c r="N492" i="39" s="1"/>
  <c r="L2190" i="39" l="1"/>
  <c r="M2190" i="39" s="1"/>
  <c r="N2190" i="39" s="1"/>
  <c r="O2192" i="39"/>
  <c r="J2192" i="39"/>
  <c r="I2193" i="39"/>
  <c r="U2191" i="39"/>
  <c r="S2191" i="39"/>
  <c r="K2191" i="39"/>
  <c r="V2191" i="39"/>
  <c r="T2191" i="39"/>
  <c r="N490" i="39"/>
  <c r="U490" i="39" s="1"/>
  <c r="I494" i="39"/>
  <c r="O493" i="39"/>
  <c r="O492" i="39" s="1"/>
  <c r="P492" i="39" s="1"/>
  <c r="J493" i="39"/>
  <c r="K493" i="39" s="1"/>
  <c r="L493" i="39" s="1"/>
  <c r="M493" i="39" s="1"/>
  <c r="N493" i="39" s="1"/>
  <c r="R495" i="39"/>
  <c r="Q494" i="39"/>
  <c r="L491" i="39"/>
  <c r="M491" i="39" s="1"/>
  <c r="V491" i="39" s="1"/>
  <c r="V492" i="39" s="1"/>
  <c r="V493" i="39" s="1"/>
  <c r="N491" i="39"/>
  <c r="U491" i="39" s="1"/>
  <c r="U492" i="39" s="1"/>
  <c r="U493" i="39" s="1"/>
  <c r="T492" i="39"/>
  <c r="T493" i="39" s="1"/>
  <c r="S492" i="39"/>
  <c r="L2191" i="39" l="1"/>
  <c r="M2191" i="39" s="1"/>
  <c r="N2191" i="39" s="1"/>
  <c r="V2192" i="39"/>
  <c r="T2192" i="39"/>
  <c r="S2192" i="39"/>
  <c r="K2192" i="39"/>
  <c r="U2192" i="39"/>
  <c r="O2193" i="39"/>
  <c r="J2193" i="39"/>
  <c r="I2194" i="39"/>
  <c r="S493" i="39"/>
  <c r="R496" i="39"/>
  <c r="Q495" i="39"/>
  <c r="O494" i="39"/>
  <c r="J494" i="39"/>
  <c r="K494" i="39" s="1"/>
  <c r="L494" i="39" s="1"/>
  <c r="M494" i="39" s="1"/>
  <c r="N494" i="39" s="1"/>
  <c r="I495" i="39"/>
  <c r="O2194" i="39" l="1"/>
  <c r="J2194" i="39"/>
  <c r="I2195" i="39"/>
  <c r="L2192" i="39"/>
  <c r="M2192" i="39" s="1"/>
  <c r="N2192" i="39" s="1"/>
  <c r="S2193" i="39"/>
  <c r="K2193" i="39"/>
  <c r="U2193" i="39"/>
  <c r="T2193" i="39"/>
  <c r="V2193" i="39"/>
  <c r="R497" i="39"/>
  <c r="Q496" i="39"/>
  <c r="S494" i="39"/>
  <c r="I496" i="39"/>
  <c r="J495" i="39"/>
  <c r="K495" i="39" s="1"/>
  <c r="L495" i="39" s="1"/>
  <c r="M495" i="39" s="1"/>
  <c r="N495" i="39" s="1"/>
  <c r="V494" i="39"/>
  <c r="U494" i="39"/>
  <c r="O2195" i="39" l="1"/>
  <c r="J2195" i="39"/>
  <c r="I2196" i="39"/>
  <c r="L2193" i="39"/>
  <c r="M2193" i="39" s="1"/>
  <c r="N2193" i="39" s="1"/>
  <c r="T2194" i="39"/>
  <c r="V2194" i="39"/>
  <c r="U2194" i="39"/>
  <c r="S2194" i="39"/>
  <c r="K2194" i="39"/>
  <c r="S495" i="39"/>
  <c r="V495" i="39"/>
  <c r="U495" i="39"/>
  <c r="J496" i="39"/>
  <c r="K496" i="39" s="1"/>
  <c r="L496" i="39" s="1"/>
  <c r="M496" i="39" s="1"/>
  <c r="N496" i="39" s="1"/>
  <c r="I497" i="39"/>
  <c r="O496" i="39" s="1"/>
  <c r="O495" i="39" s="1"/>
  <c r="P495" i="39" s="1"/>
  <c r="T494" i="39" s="1"/>
  <c r="T495" i="39" s="1"/>
  <c r="R498" i="39"/>
  <c r="Q497" i="39"/>
  <c r="O2196" i="39" l="1"/>
  <c r="J2196" i="39"/>
  <c r="I2197" i="39"/>
  <c r="U2195" i="39"/>
  <c r="S2195" i="39"/>
  <c r="K2195" i="39"/>
  <c r="V2195" i="39"/>
  <c r="T2195" i="39"/>
  <c r="L2194" i="39"/>
  <c r="M2194" i="39" s="1"/>
  <c r="N2194" i="39" s="1"/>
  <c r="U496" i="39"/>
  <c r="R499" i="39"/>
  <c r="Q498" i="39"/>
  <c r="J497" i="39"/>
  <c r="K497" i="39" s="1"/>
  <c r="L497" i="39" s="1"/>
  <c r="M497" i="39" s="1"/>
  <c r="N497" i="39" s="1"/>
  <c r="O497" i="39"/>
  <c r="I498" i="39"/>
  <c r="V496" i="39"/>
  <c r="S496" i="39"/>
  <c r="S497" i="39" s="1"/>
  <c r="T496" i="39"/>
  <c r="O2197" i="39" l="1"/>
  <c r="J2197" i="39"/>
  <c r="I2198" i="39"/>
  <c r="L2195" i="39"/>
  <c r="M2195" i="39" s="1"/>
  <c r="N2195" i="39" s="1"/>
  <c r="V2196" i="39"/>
  <c r="T2196" i="39"/>
  <c r="S2196" i="39"/>
  <c r="K2196" i="39"/>
  <c r="U2196" i="39"/>
  <c r="T497" i="39"/>
  <c r="V497" i="39"/>
  <c r="I499" i="39"/>
  <c r="O498" i="39"/>
  <c r="J498" i="39"/>
  <c r="K498" i="39" s="1"/>
  <c r="L498" i="39" s="1"/>
  <c r="M498" i="39" s="1"/>
  <c r="N498" i="39" s="1"/>
  <c r="R500" i="39"/>
  <c r="Q499" i="39"/>
  <c r="U497" i="39"/>
  <c r="O2198" i="39" l="1"/>
  <c r="J2198" i="39"/>
  <c r="I2199" i="39"/>
  <c r="S2197" i="39"/>
  <c r="K2197" i="39"/>
  <c r="T2197" i="39"/>
  <c r="L2196" i="39"/>
  <c r="M2196" i="39" s="1"/>
  <c r="N2196" i="39" s="1"/>
  <c r="U498" i="39"/>
  <c r="T498" i="39"/>
  <c r="S498" i="39"/>
  <c r="J499" i="39"/>
  <c r="K499" i="39" s="1"/>
  <c r="L499" i="39" s="1"/>
  <c r="M499" i="39" s="1"/>
  <c r="N499" i="39" s="1"/>
  <c r="I500" i="39"/>
  <c r="O499" i="39"/>
  <c r="R501" i="39"/>
  <c r="Q500" i="39"/>
  <c r="V498" i="39"/>
  <c r="O2199" i="39" l="1"/>
  <c r="J2199" i="39"/>
  <c r="I2200" i="39"/>
  <c r="T2198" i="39"/>
  <c r="S2198" i="39"/>
  <c r="K2198" i="39"/>
  <c r="L2197" i="39"/>
  <c r="M2197" i="39" s="1"/>
  <c r="V2197" i="39" s="1"/>
  <c r="V2198" i="39" s="1"/>
  <c r="V499" i="39"/>
  <c r="J500" i="39"/>
  <c r="V500" i="39" s="1"/>
  <c r="O500" i="39"/>
  <c r="I501" i="39"/>
  <c r="R502" i="39"/>
  <c r="Q501" i="39"/>
  <c r="U499" i="39"/>
  <c r="U500" i="39" s="1"/>
  <c r="S499" i="39"/>
  <c r="T499" i="39"/>
  <c r="L2198" i="39" l="1"/>
  <c r="M2198" i="39" s="1"/>
  <c r="N2198" i="39" s="1"/>
  <c r="O2200" i="39"/>
  <c r="J2200" i="39"/>
  <c r="I2201" i="39"/>
  <c r="N2197" i="39"/>
  <c r="U2197" i="39" s="1"/>
  <c r="U2198" i="39" s="1"/>
  <c r="U2199" i="39" s="1"/>
  <c r="S2199" i="39"/>
  <c r="K2199" i="39"/>
  <c r="V2199" i="39"/>
  <c r="T2199" i="39"/>
  <c r="R503" i="39"/>
  <c r="Q502" i="39"/>
  <c r="I502" i="39"/>
  <c r="O501" i="39"/>
  <c r="J501" i="39"/>
  <c r="U501" i="39" s="1"/>
  <c r="K500" i="39"/>
  <c r="L500" i="39" s="1"/>
  <c r="M500" i="39" s="1"/>
  <c r="N500" i="39" s="1"/>
  <c r="T500" i="39"/>
  <c r="S500" i="39"/>
  <c r="V2200" i="39" l="1"/>
  <c r="T2200" i="39"/>
  <c r="S2200" i="39"/>
  <c r="K2200" i="39"/>
  <c r="U2200" i="39"/>
  <c r="L2199" i="39"/>
  <c r="M2199" i="39" s="1"/>
  <c r="N2199" i="39" s="1"/>
  <c r="O2201" i="39"/>
  <c r="J2201" i="39"/>
  <c r="I2202" i="39"/>
  <c r="I503" i="39"/>
  <c r="O502" i="39"/>
  <c r="J502" i="39"/>
  <c r="T501" i="39"/>
  <c r="S501" i="39"/>
  <c r="K501" i="39"/>
  <c r="L501" i="39" s="1"/>
  <c r="M501" i="39" s="1"/>
  <c r="N501" i="39" s="1"/>
  <c r="V501" i="39"/>
  <c r="R504" i="39"/>
  <c r="Q503" i="39"/>
  <c r="O2202" i="39" l="1"/>
  <c r="J2202" i="39"/>
  <c r="I2203" i="39"/>
  <c r="L2200" i="39"/>
  <c r="M2200" i="39" s="1"/>
  <c r="N2200" i="39" s="1"/>
  <c r="S2201" i="39"/>
  <c r="K2201" i="39"/>
  <c r="T2201" i="39"/>
  <c r="R505" i="39"/>
  <c r="Q504" i="39"/>
  <c r="T502" i="39"/>
  <c r="V502" i="39"/>
  <c r="K502" i="39"/>
  <c r="L502" i="39" s="1"/>
  <c r="M502" i="39" s="1"/>
  <c r="N502" i="39" s="1"/>
  <c r="U502" i="39"/>
  <c r="S502" i="39"/>
  <c r="I504" i="39"/>
  <c r="O503" i="39"/>
  <c r="J503" i="39"/>
  <c r="L2201" i="39" l="1"/>
  <c r="M2201" i="39" s="1"/>
  <c r="V2201" i="39" s="1"/>
  <c r="V2202" i="39" s="1"/>
  <c r="O2203" i="39"/>
  <c r="J2203" i="39"/>
  <c r="I2204" i="39"/>
  <c r="T2202" i="39"/>
  <c r="S2202" i="39"/>
  <c r="K2202" i="39"/>
  <c r="J504" i="39"/>
  <c r="I505" i="39"/>
  <c r="O504" i="39"/>
  <c r="S503" i="39"/>
  <c r="K503" i="39"/>
  <c r="L503" i="39" s="1"/>
  <c r="M503" i="39" s="1"/>
  <c r="N503" i="39" s="1"/>
  <c r="T503" i="39"/>
  <c r="U503" i="39"/>
  <c r="V503" i="39"/>
  <c r="R506" i="39"/>
  <c r="Q505" i="39"/>
  <c r="O2204" i="39" l="1"/>
  <c r="J2204" i="39"/>
  <c r="I2205" i="39"/>
  <c r="S2203" i="39"/>
  <c r="K2203" i="39"/>
  <c r="V2203" i="39"/>
  <c r="T2203" i="39"/>
  <c r="L2202" i="39"/>
  <c r="M2202" i="39" s="1"/>
  <c r="N2202" i="39" s="1"/>
  <c r="N2201" i="39"/>
  <c r="U2201" i="39" s="1"/>
  <c r="U2202" i="39" s="1"/>
  <c r="U2203" i="39" s="1"/>
  <c r="R507" i="39"/>
  <c r="Q506" i="39"/>
  <c r="J505" i="39"/>
  <c r="I506" i="39"/>
  <c r="O505" i="39"/>
  <c r="S504" i="39"/>
  <c r="U504" i="39"/>
  <c r="T504" i="39"/>
  <c r="K504" i="39"/>
  <c r="L504" i="39" s="1"/>
  <c r="M504" i="39" s="1"/>
  <c r="N504" i="39" s="1"/>
  <c r="V504" i="39"/>
  <c r="O2205" i="39" l="1"/>
  <c r="J2205" i="39"/>
  <c r="I2206" i="39"/>
  <c r="L2203" i="39"/>
  <c r="M2203" i="39" s="1"/>
  <c r="N2203" i="39" s="1"/>
  <c r="V2204" i="39"/>
  <c r="T2204" i="39"/>
  <c r="S2204" i="39"/>
  <c r="K2204" i="39"/>
  <c r="U2204" i="39"/>
  <c r="J506" i="39"/>
  <c r="I507" i="39"/>
  <c r="O506" i="39"/>
  <c r="S505" i="39"/>
  <c r="K505" i="39"/>
  <c r="L505" i="39" s="1"/>
  <c r="M505" i="39" s="1"/>
  <c r="N505" i="39" s="1"/>
  <c r="U505" i="39"/>
  <c r="V505" i="39"/>
  <c r="T505" i="39"/>
  <c r="R508" i="39"/>
  <c r="Q507" i="39"/>
  <c r="O2206" i="39" l="1"/>
  <c r="J2206" i="39"/>
  <c r="I2207" i="39"/>
  <c r="S2205" i="39"/>
  <c r="K2205" i="39"/>
  <c r="U2205" i="39"/>
  <c r="T2205" i="39"/>
  <c r="V2205" i="39"/>
  <c r="L2204" i="39"/>
  <c r="M2204" i="39" s="1"/>
  <c r="N2204" i="39" s="1"/>
  <c r="R509" i="39"/>
  <c r="Q508" i="39"/>
  <c r="I508" i="39"/>
  <c r="J507" i="39"/>
  <c r="O507" i="39"/>
  <c r="S506" i="39"/>
  <c r="U506" i="39"/>
  <c r="V506" i="39"/>
  <c r="K506" i="39"/>
  <c r="L506" i="39" s="1"/>
  <c r="M506" i="39" s="1"/>
  <c r="N506" i="39" s="1"/>
  <c r="T506" i="39"/>
  <c r="O2207" i="39" l="1"/>
  <c r="J2207" i="39"/>
  <c r="I2208" i="39"/>
  <c r="T2206" i="39"/>
  <c r="V2206" i="39"/>
  <c r="U2206" i="39"/>
  <c r="S2206" i="39"/>
  <c r="K2206" i="39"/>
  <c r="L2205" i="39"/>
  <c r="M2205" i="39" s="1"/>
  <c r="N2205" i="39" s="1"/>
  <c r="S507" i="39"/>
  <c r="T507" i="39"/>
  <c r="U507" i="39"/>
  <c r="K507" i="39"/>
  <c r="L507" i="39" s="1"/>
  <c r="M507" i="39" s="1"/>
  <c r="N507" i="39" s="1"/>
  <c r="V507" i="39"/>
  <c r="I509" i="39"/>
  <c r="J508" i="39"/>
  <c r="O508" i="39"/>
  <c r="R510" i="39"/>
  <c r="Q509" i="39"/>
  <c r="O2208" i="39" l="1"/>
  <c r="J2208" i="39"/>
  <c r="I2209" i="39"/>
  <c r="U2207" i="39"/>
  <c r="S2207" i="39"/>
  <c r="K2207" i="39"/>
  <c r="V2207" i="39"/>
  <c r="T2207" i="39"/>
  <c r="L2206" i="39"/>
  <c r="M2206" i="39" s="1"/>
  <c r="N2206" i="39"/>
  <c r="S508" i="39"/>
  <c r="K508" i="39"/>
  <c r="L508" i="39" s="1"/>
  <c r="M508" i="39" s="1"/>
  <c r="N508" i="39" s="1"/>
  <c r="V508" i="39"/>
  <c r="T508" i="39"/>
  <c r="U508" i="39"/>
  <c r="J509" i="39"/>
  <c r="I510" i="39"/>
  <c r="O509" i="39"/>
  <c r="R511" i="39"/>
  <c r="Q510" i="39"/>
  <c r="O2209" i="39" l="1"/>
  <c r="J2209" i="39"/>
  <c r="I2210" i="39"/>
  <c r="L2207" i="39"/>
  <c r="M2207" i="39" s="1"/>
  <c r="N2207" i="39" s="1"/>
  <c r="T2208" i="39"/>
  <c r="S2208" i="39"/>
  <c r="K2208" i="39"/>
  <c r="K509" i="39"/>
  <c r="S509" i="39"/>
  <c r="T509" i="39"/>
  <c r="J510" i="39"/>
  <c r="O510" i="39"/>
  <c r="I511" i="39"/>
  <c r="R512" i="39"/>
  <c r="Q511" i="39"/>
  <c r="O2210" i="39" l="1"/>
  <c r="J2210" i="39"/>
  <c r="I2211" i="39"/>
  <c r="L2208" i="39"/>
  <c r="M2208" i="39" s="1"/>
  <c r="V2208" i="39" s="1"/>
  <c r="S2209" i="39"/>
  <c r="K2209" i="39"/>
  <c r="T2209" i="39"/>
  <c r="S510" i="39"/>
  <c r="K510" i="39"/>
  <c r="L510" i="39" s="1"/>
  <c r="M510" i="39" s="1"/>
  <c r="N510" i="39" s="1"/>
  <c r="R513" i="39"/>
  <c r="Q512" i="39"/>
  <c r="I512" i="39"/>
  <c r="J511" i="39"/>
  <c r="L509" i="39"/>
  <c r="M509" i="39" s="1"/>
  <c r="V509" i="39" s="1"/>
  <c r="N2208" i="39" l="1"/>
  <c r="U2208" i="39" s="1"/>
  <c r="L2209" i="39"/>
  <c r="M2209" i="39" s="1"/>
  <c r="V2209" i="39" s="1"/>
  <c r="V2210" i="39" s="1"/>
  <c r="O2211" i="39"/>
  <c r="J2211" i="39"/>
  <c r="I2212" i="39"/>
  <c r="T2210" i="39"/>
  <c r="K2210" i="39"/>
  <c r="S2210" i="39"/>
  <c r="V510" i="39"/>
  <c r="R514" i="39"/>
  <c r="Q513" i="39"/>
  <c r="K511" i="39"/>
  <c r="S511" i="39"/>
  <c r="N509" i="39"/>
  <c r="U509" i="39" s="1"/>
  <c r="U510" i="39" s="1"/>
  <c r="I513" i="39"/>
  <c r="J512" i="39"/>
  <c r="K512" i="39" s="1"/>
  <c r="L512" i="39" s="1"/>
  <c r="M512" i="39" s="1"/>
  <c r="N512" i="39" s="1"/>
  <c r="S2211" i="39" l="1"/>
  <c r="K2211" i="39"/>
  <c r="V2211" i="39"/>
  <c r="T2211" i="39"/>
  <c r="O2212" i="39"/>
  <c r="J2212" i="39"/>
  <c r="I2213" i="39"/>
  <c r="N2209" i="39"/>
  <c r="U2209" i="39" s="1"/>
  <c r="U2210" i="39" s="1"/>
  <c r="U2211" i="39" s="1"/>
  <c r="L2210" i="39"/>
  <c r="M2210" i="39" s="1"/>
  <c r="N2210" i="39" s="1"/>
  <c r="S512" i="39"/>
  <c r="L511" i="39"/>
  <c r="M511" i="39" s="1"/>
  <c r="V511" i="39" s="1"/>
  <c r="V512" i="39" s="1"/>
  <c r="V513" i="39" s="1"/>
  <c r="J513" i="39"/>
  <c r="K513" i="39" s="1"/>
  <c r="L513" i="39" s="1"/>
  <c r="M513" i="39" s="1"/>
  <c r="N513" i="39" s="1"/>
  <c r="I514" i="39"/>
  <c r="O513" i="39"/>
  <c r="O512" i="39" s="1"/>
  <c r="R515" i="39"/>
  <c r="Q514" i="39"/>
  <c r="O2213" i="39" l="1"/>
  <c r="J2213" i="39"/>
  <c r="I2214" i="39"/>
  <c r="L2211" i="39"/>
  <c r="M2211" i="39" s="1"/>
  <c r="N2211" i="39" s="1"/>
  <c r="V2212" i="39"/>
  <c r="T2212" i="39"/>
  <c r="S2212" i="39"/>
  <c r="K2212" i="39"/>
  <c r="U2212" i="39"/>
  <c r="P512" i="39"/>
  <c r="O511" i="39"/>
  <c r="P511" i="39" s="1"/>
  <c r="T510" i="39" s="1"/>
  <c r="T511" i="39" s="1"/>
  <c r="T512" i="39" s="1"/>
  <c r="T513" i="39" s="1"/>
  <c r="R516" i="39"/>
  <c r="Q515" i="39"/>
  <c r="N511" i="39"/>
  <c r="U511" i="39" s="1"/>
  <c r="U512" i="39" s="1"/>
  <c r="U513" i="39" s="1"/>
  <c r="U514" i="39" s="1"/>
  <c r="I515" i="39"/>
  <c r="J514" i="39"/>
  <c r="K514" i="39" s="1"/>
  <c r="L514" i="39" s="1"/>
  <c r="M514" i="39" s="1"/>
  <c r="N514" i="39" s="1"/>
  <c r="O514" i="39"/>
  <c r="S513" i="39"/>
  <c r="S514" i="39" s="1"/>
  <c r="O2214" i="39" l="1"/>
  <c r="J2214" i="39"/>
  <c r="I2215" i="39"/>
  <c r="S2213" i="39"/>
  <c r="K2213" i="39"/>
  <c r="U2213" i="39"/>
  <c r="T2213" i="39"/>
  <c r="V2213" i="39"/>
  <c r="L2212" i="39"/>
  <c r="M2212" i="39" s="1"/>
  <c r="N2212" i="39" s="1"/>
  <c r="T514" i="39"/>
  <c r="O515" i="39"/>
  <c r="J515" i="39"/>
  <c r="I516" i="39"/>
  <c r="V514" i="39"/>
  <c r="R517" i="39"/>
  <c r="Q516" i="39"/>
  <c r="O2215" i="39" l="1"/>
  <c r="J2215" i="39"/>
  <c r="I2216" i="39"/>
  <c r="T2214" i="39"/>
  <c r="V2214" i="39"/>
  <c r="U2214" i="39"/>
  <c r="K2214" i="39"/>
  <c r="S2214" i="39"/>
  <c r="L2213" i="39"/>
  <c r="M2213" i="39" s="1"/>
  <c r="N2213" i="39" s="1"/>
  <c r="O516" i="39"/>
  <c r="I517" i="39"/>
  <c r="J516" i="39"/>
  <c r="T515" i="39"/>
  <c r="K515" i="39"/>
  <c r="S515" i="39"/>
  <c r="R518" i="39"/>
  <c r="Q517" i="39"/>
  <c r="L2214" i="39" l="1"/>
  <c r="M2214" i="39" s="1"/>
  <c r="N2214" i="39" s="1"/>
  <c r="O2216" i="39"/>
  <c r="J2216" i="39"/>
  <c r="I2217" i="39"/>
  <c r="U2215" i="39"/>
  <c r="S2215" i="39"/>
  <c r="K2215" i="39"/>
  <c r="V2215" i="39"/>
  <c r="T2215" i="39"/>
  <c r="Q518" i="39"/>
  <c r="R519" i="39"/>
  <c r="S516" i="39"/>
  <c r="T516" i="39"/>
  <c r="K516" i="39"/>
  <c r="L516" i="39" s="1"/>
  <c r="M516" i="39" s="1"/>
  <c r="N516" i="39" s="1"/>
  <c r="J517" i="39"/>
  <c r="I518" i="39"/>
  <c r="O517" i="39"/>
  <c r="L515" i="39"/>
  <c r="M515" i="39" s="1"/>
  <c r="V515" i="39" s="1"/>
  <c r="V516" i="39" s="1"/>
  <c r="L2215" i="39" l="1"/>
  <c r="M2215" i="39" s="1"/>
  <c r="N2215" i="39" s="1"/>
  <c r="V2216" i="39"/>
  <c r="T2216" i="39"/>
  <c r="S2216" i="39"/>
  <c r="K2216" i="39"/>
  <c r="U2216" i="39"/>
  <c r="O2217" i="39"/>
  <c r="J2217" i="39"/>
  <c r="I2218" i="39"/>
  <c r="J518" i="39"/>
  <c r="I519" i="39"/>
  <c r="O518" i="39"/>
  <c r="N515" i="39"/>
  <c r="U515" i="39" s="1"/>
  <c r="U516" i="39" s="1"/>
  <c r="U517" i="39" s="1"/>
  <c r="K517" i="39"/>
  <c r="L517" i="39" s="1"/>
  <c r="M517" i="39" s="1"/>
  <c r="N517" i="39" s="1"/>
  <c r="V517" i="39"/>
  <c r="T517" i="39"/>
  <c r="S517" i="39"/>
  <c r="Q519" i="39"/>
  <c r="R520" i="39"/>
  <c r="L2216" i="39" l="1"/>
  <c r="M2216" i="39" s="1"/>
  <c r="N2216" i="39" s="1"/>
  <c r="O2218" i="39"/>
  <c r="J2218" i="39"/>
  <c r="I2219" i="39"/>
  <c r="S2217" i="39"/>
  <c r="K2217" i="39"/>
  <c r="T2217" i="39"/>
  <c r="R521" i="39"/>
  <c r="Q520" i="39"/>
  <c r="J519" i="39"/>
  <c r="I520" i="39"/>
  <c r="O519" i="39"/>
  <c r="T518" i="39"/>
  <c r="U518" i="39"/>
  <c r="K518" i="39"/>
  <c r="V518" i="39"/>
  <c r="S518" i="39"/>
  <c r="L2217" i="39" l="1"/>
  <c r="M2217" i="39" s="1"/>
  <c r="V2217" i="39" s="1"/>
  <c r="V2218" i="39" s="1"/>
  <c r="T2218" i="39"/>
  <c r="K2218" i="39"/>
  <c r="S2218" i="39"/>
  <c r="O2219" i="39"/>
  <c r="J2219" i="39"/>
  <c r="I2220" i="39"/>
  <c r="L518" i="39"/>
  <c r="M518" i="39" s="1"/>
  <c r="N518" i="39" s="1"/>
  <c r="I521" i="39"/>
  <c r="O520" i="39"/>
  <c r="J520" i="39"/>
  <c r="T519" i="39"/>
  <c r="S519" i="39"/>
  <c r="K519" i="39"/>
  <c r="R522" i="39"/>
  <c r="Q521" i="39"/>
  <c r="O2220" i="39" l="1"/>
  <c r="J2220" i="39"/>
  <c r="I2221" i="39"/>
  <c r="L2218" i="39"/>
  <c r="M2218" i="39" s="1"/>
  <c r="N2218" i="39" s="1"/>
  <c r="N2217" i="39"/>
  <c r="U2217" i="39" s="1"/>
  <c r="U2218" i="39" s="1"/>
  <c r="U2219" i="39" s="1"/>
  <c r="T2219" i="39"/>
  <c r="S2219" i="39"/>
  <c r="V2219" i="39"/>
  <c r="K2219" i="39"/>
  <c r="L519" i="39"/>
  <c r="M519" i="39" s="1"/>
  <c r="V519" i="39" s="1"/>
  <c r="T520" i="39"/>
  <c r="K520" i="39"/>
  <c r="S520" i="39"/>
  <c r="J521" i="39"/>
  <c r="K521" i="39" s="1"/>
  <c r="L521" i="39" s="1"/>
  <c r="M521" i="39" s="1"/>
  <c r="N521" i="39" s="1"/>
  <c r="I522" i="39"/>
  <c r="R523" i="39"/>
  <c r="Q522" i="39"/>
  <c r="L2219" i="39" l="1"/>
  <c r="M2219" i="39" s="1"/>
  <c r="N2219" i="39" s="1"/>
  <c r="O2221" i="39"/>
  <c r="J2221" i="39"/>
  <c r="I2222" i="39"/>
  <c r="V2220" i="39"/>
  <c r="T2220" i="39"/>
  <c r="U2220" i="39"/>
  <c r="K2220" i="39"/>
  <c r="S2220" i="39"/>
  <c r="S521" i="39"/>
  <c r="T521" i="39"/>
  <c r="R524" i="39"/>
  <c r="Q523" i="39"/>
  <c r="L520" i="39"/>
  <c r="M520" i="39" s="1"/>
  <c r="V520" i="39" s="1"/>
  <c r="V521" i="39" s="1"/>
  <c r="V522" i="39" s="1"/>
  <c r="I523" i="39"/>
  <c r="J522" i="39"/>
  <c r="K522" i="39" s="1"/>
  <c r="L522" i="39" s="1"/>
  <c r="M522" i="39" s="1"/>
  <c r="N522" i="39" s="1"/>
  <c r="N519" i="39"/>
  <c r="U519" i="39" s="1"/>
  <c r="U2221" i="39" l="1"/>
  <c r="S2221" i="39"/>
  <c r="K2221" i="39"/>
  <c r="T2221" i="39"/>
  <c r="V2221" i="39"/>
  <c r="L2220" i="39"/>
  <c r="M2220" i="39" s="1"/>
  <c r="N2220" i="39" s="1"/>
  <c r="O2222" i="39"/>
  <c r="J2222" i="39"/>
  <c r="I2223" i="39"/>
  <c r="N520" i="39"/>
  <c r="U520" i="39" s="1"/>
  <c r="U521" i="39" s="1"/>
  <c r="U522" i="39" s="1"/>
  <c r="U523" i="39" s="1"/>
  <c r="T522" i="39"/>
  <c r="S522" i="39"/>
  <c r="I524" i="39"/>
  <c r="O523" i="39"/>
  <c r="O522" i="39" s="1"/>
  <c r="O521" i="39" s="1"/>
  <c r="P521" i="39" s="1"/>
  <c r="J523" i="39"/>
  <c r="K523" i="39" s="1"/>
  <c r="L523" i="39" s="1"/>
  <c r="M523" i="39" s="1"/>
  <c r="N523" i="39" s="1"/>
  <c r="R525" i="39"/>
  <c r="Q524" i="39"/>
  <c r="L2221" i="39" l="1"/>
  <c r="M2221" i="39" s="1"/>
  <c r="N2221" i="39" s="1"/>
  <c r="O2223" i="39"/>
  <c r="J2223" i="39"/>
  <c r="I2224" i="39"/>
  <c r="V2222" i="39"/>
  <c r="T2222" i="39"/>
  <c r="U2222" i="39"/>
  <c r="S2222" i="39"/>
  <c r="K2222" i="39"/>
  <c r="I525" i="39"/>
  <c r="O524" i="39"/>
  <c r="J524" i="39"/>
  <c r="K524" i="39" s="1"/>
  <c r="L524" i="39" s="1"/>
  <c r="M524" i="39" s="1"/>
  <c r="N524" i="39" s="1"/>
  <c r="R526" i="39"/>
  <c r="Q525" i="39"/>
  <c r="S523" i="39"/>
  <c r="T523" i="39"/>
  <c r="T524" i="39" s="1"/>
  <c r="V523" i="39"/>
  <c r="S2223" i="39" l="1"/>
  <c r="K2223" i="39"/>
  <c r="U2223" i="39"/>
  <c r="V2223" i="39"/>
  <c r="T2223" i="39"/>
  <c r="L2222" i="39"/>
  <c r="M2222" i="39" s="1"/>
  <c r="N2222" i="39" s="1"/>
  <c r="O2224" i="39"/>
  <c r="J2224" i="39"/>
  <c r="I2225" i="39"/>
  <c r="V524" i="39"/>
  <c r="U524" i="39"/>
  <c r="R527" i="39"/>
  <c r="Q526" i="39"/>
  <c r="S524" i="39"/>
  <c r="I526" i="39"/>
  <c r="O525" i="39"/>
  <c r="J525" i="39"/>
  <c r="K525" i="39" s="1"/>
  <c r="L2223" i="39" l="1"/>
  <c r="M2223" i="39" s="1"/>
  <c r="N2223" i="39" s="1"/>
  <c r="O2225" i="39"/>
  <c r="J2225" i="39"/>
  <c r="I2226" i="39"/>
  <c r="T2224" i="39"/>
  <c r="V2224" i="39"/>
  <c r="S2224" i="39"/>
  <c r="K2224" i="39"/>
  <c r="U2224" i="39"/>
  <c r="T525" i="39"/>
  <c r="O526" i="39"/>
  <c r="I527" i="39"/>
  <c r="J526" i="39"/>
  <c r="K526" i="39" s="1"/>
  <c r="L526" i="39" s="1"/>
  <c r="M526" i="39" s="1"/>
  <c r="N526" i="39" s="1"/>
  <c r="U525" i="39"/>
  <c r="R528" i="39"/>
  <c r="Q527" i="39"/>
  <c r="L525" i="39"/>
  <c r="M525" i="39" s="1"/>
  <c r="N525" i="39" s="1"/>
  <c r="S525" i="39"/>
  <c r="S526" i="39" s="1"/>
  <c r="V525" i="39"/>
  <c r="S2225" i="39" l="1"/>
  <c r="K2225" i="39"/>
  <c r="T2225" i="39"/>
  <c r="L2224" i="39"/>
  <c r="M2224" i="39" s="1"/>
  <c r="N2224" i="39" s="1"/>
  <c r="O2226" i="39"/>
  <c r="J2226" i="39"/>
  <c r="I2227" i="39"/>
  <c r="V526" i="39"/>
  <c r="U526" i="39"/>
  <c r="J527" i="39"/>
  <c r="K527" i="39" s="1"/>
  <c r="L527" i="39" s="1"/>
  <c r="M527" i="39" s="1"/>
  <c r="N527" i="39" s="1"/>
  <c r="O527" i="39"/>
  <c r="I528" i="39"/>
  <c r="R529" i="39"/>
  <c r="Q528" i="39"/>
  <c r="T526" i="39"/>
  <c r="L2225" i="39" l="1"/>
  <c r="M2225" i="39" s="1"/>
  <c r="V2225" i="39" s="1"/>
  <c r="V2226" i="39" s="1"/>
  <c r="O2227" i="39"/>
  <c r="J2227" i="39"/>
  <c r="I2228" i="39"/>
  <c r="T2226" i="39"/>
  <c r="S2226" i="39"/>
  <c r="K2226" i="39"/>
  <c r="V527" i="39"/>
  <c r="U527" i="39"/>
  <c r="S527" i="39"/>
  <c r="R530" i="39"/>
  <c r="Q529" i="39"/>
  <c r="J528" i="39"/>
  <c r="K528" i="39" s="1"/>
  <c r="L528" i="39" s="1"/>
  <c r="M528" i="39" s="1"/>
  <c r="N528" i="39" s="1"/>
  <c r="I529" i="39"/>
  <c r="S2227" i="39" l="1"/>
  <c r="K2227" i="39"/>
  <c r="V2227" i="39"/>
  <c r="T2227" i="39"/>
  <c r="L2226" i="39"/>
  <c r="M2226" i="39" s="1"/>
  <c r="N2226" i="39" s="1"/>
  <c r="N2225" i="39"/>
  <c r="U2225" i="39" s="1"/>
  <c r="U2226" i="39" s="1"/>
  <c r="U2227" i="39" s="1"/>
  <c r="O2228" i="39"/>
  <c r="J2228" i="39"/>
  <c r="I2229" i="39"/>
  <c r="J529" i="39"/>
  <c r="K529" i="39" s="1"/>
  <c r="I530" i="39"/>
  <c r="O529" i="39" s="1"/>
  <c r="O528" i="39" s="1"/>
  <c r="P528" i="39" s="1"/>
  <c r="T527" i="39" s="1"/>
  <c r="T528" i="39" s="1"/>
  <c r="T529" i="39" s="1"/>
  <c r="R531" i="39"/>
  <c r="Q530" i="39"/>
  <c r="S528" i="39"/>
  <c r="S529" i="39" s="1"/>
  <c r="V528" i="39"/>
  <c r="V529" i="39" s="1"/>
  <c r="U528" i="39"/>
  <c r="U529" i="39" s="1"/>
  <c r="O2229" i="39" l="1"/>
  <c r="J2229" i="39"/>
  <c r="I2230" i="39"/>
  <c r="T2228" i="39"/>
  <c r="V2228" i="39"/>
  <c r="S2228" i="39"/>
  <c r="K2228" i="39"/>
  <c r="U2228" i="39"/>
  <c r="L2227" i="39"/>
  <c r="M2227" i="39" s="1"/>
  <c r="N2227" i="39" s="1"/>
  <c r="R532" i="39"/>
  <c r="Q531" i="39"/>
  <c r="I531" i="39"/>
  <c r="O530" i="39"/>
  <c r="J530" i="39"/>
  <c r="K530" i="39" s="1"/>
  <c r="L530" i="39" s="1"/>
  <c r="M530" i="39" s="1"/>
  <c r="N530" i="39" s="1"/>
  <c r="L529" i="39"/>
  <c r="M529" i="39" s="1"/>
  <c r="N529" i="39" s="1"/>
  <c r="L2228" i="39" l="1"/>
  <c r="M2228" i="39" s="1"/>
  <c r="N2228" i="39" s="1"/>
  <c r="O2230" i="39"/>
  <c r="J2230" i="39"/>
  <c r="I2231" i="39"/>
  <c r="U2229" i="39"/>
  <c r="S2229" i="39"/>
  <c r="K2229" i="39"/>
  <c r="V2229" i="39"/>
  <c r="T2229" i="39"/>
  <c r="T530" i="39"/>
  <c r="V530" i="39"/>
  <c r="R533" i="39"/>
  <c r="Q532" i="39"/>
  <c r="S530" i="39"/>
  <c r="I532" i="39"/>
  <c r="O531" i="39"/>
  <c r="J531" i="39"/>
  <c r="U530" i="39"/>
  <c r="L2229" i="39" l="1"/>
  <c r="M2229" i="39" s="1"/>
  <c r="N2229" i="39" s="1"/>
  <c r="V2230" i="39"/>
  <c r="T2230" i="39"/>
  <c r="U2230" i="39"/>
  <c r="S2230" i="39"/>
  <c r="K2230" i="39"/>
  <c r="O2231" i="39"/>
  <c r="J2231" i="39"/>
  <c r="I2232" i="39"/>
  <c r="R534" i="39"/>
  <c r="Q533" i="39"/>
  <c r="S531" i="39"/>
  <c r="T531" i="39"/>
  <c r="K531" i="39"/>
  <c r="L531" i="39" s="1"/>
  <c r="M531" i="39" s="1"/>
  <c r="N531" i="39" s="1"/>
  <c r="I533" i="39"/>
  <c r="O532" i="39"/>
  <c r="J532" i="39"/>
  <c r="V531" i="39"/>
  <c r="U531" i="39"/>
  <c r="L2230" i="39" l="1"/>
  <c r="M2230" i="39" s="1"/>
  <c r="N2230" i="39" s="1"/>
  <c r="O2232" i="39"/>
  <c r="J2232" i="39"/>
  <c r="I2233" i="39"/>
  <c r="S2231" i="39"/>
  <c r="K2231" i="39"/>
  <c r="U2231" i="39"/>
  <c r="V2231" i="39"/>
  <c r="T2231" i="39"/>
  <c r="T532" i="39"/>
  <c r="S532" i="39"/>
  <c r="K532" i="39"/>
  <c r="I534" i="39"/>
  <c r="J533" i="39"/>
  <c r="K533" i="39" s="1"/>
  <c r="L533" i="39" s="1"/>
  <c r="M533" i="39" s="1"/>
  <c r="N533" i="39" s="1"/>
  <c r="R535" i="39"/>
  <c r="Q534" i="39"/>
  <c r="L2231" i="39" l="1"/>
  <c r="M2231" i="39" s="1"/>
  <c r="N2231" i="39" s="1"/>
  <c r="T2232" i="39"/>
  <c r="V2232" i="39"/>
  <c r="S2232" i="39"/>
  <c r="U2232" i="39"/>
  <c r="K2232" i="39"/>
  <c r="O2233" i="39"/>
  <c r="J2233" i="39"/>
  <c r="I2234" i="39"/>
  <c r="J534" i="39"/>
  <c r="K534" i="39" s="1"/>
  <c r="L534" i="39" s="1"/>
  <c r="M534" i="39" s="1"/>
  <c r="N534" i="39" s="1"/>
  <c r="I535" i="39"/>
  <c r="O534" i="39"/>
  <c r="O533" i="39" s="1"/>
  <c r="P533" i="39" s="1"/>
  <c r="L532" i="39"/>
  <c r="M532" i="39" s="1"/>
  <c r="V532" i="39" s="1"/>
  <c r="V533" i="39" s="1"/>
  <c r="V534" i="39" s="1"/>
  <c r="N532" i="39"/>
  <c r="U532" i="39" s="1"/>
  <c r="U533" i="39" s="1"/>
  <c r="U534" i="39" s="1"/>
  <c r="R536" i="39"/>
  <c r="Q535" i="39"/>
  <c r="S533" i="39"/>
  <c r="S534" i="39" s="1"/>
  <c r="T533" i="39"/>
  <c r="T534" i="39" s="1"/>
  <c r="L2232" i="39" l="1"/>
  <c r="M2232" i="39" s="1"/>
  <c r="N2232" i="39" s="1"/>
  <c r="O2234" i="39"/>
  <c r="J2234" i="39"/>
  <c r="I2235" i="39"/>
  <c r="S2233" i="39"/>
  <c r="K2233" i="39"/>
  <c r="T2233" i="39"/>
  <c r="R537" i="39"/>
  <c r="Q536" i="39"/>
  <c r="I536" i="39"/>
  <c r="O535" i="39"/>
  <c r="J535" i="39"/>
  <c r="K535" i="39" s="1"/>
  <c r="L535" i="39" s="1"/>
  <c r="M535" i="39" s="1"/>
  <c r="N535" i="39" s="1"/>
  <c r="L2233" i="39" l="1"/>
  <c r="M2233" i="39" s="1"/>
  <c r="V2233" i="39" s="1"/>
  <c r="V2234" i="39" s="1"/>
  <c r="T2234" i="39"/>
  <c r="S2234" i="39"/>
  <c r="K2234" i="39"/>
  <c r="O2235" i="39"/>
  <c r="J2235" i="39"/>
  <c r="I2236" i="39"/>
  <c r="U535" i="39"/>
  <c r="I537" i="39"/>
  <c r="J536" i="39"/>
  <c r="K536" i="39" s="1"/>
  <c r="L536" i="39" s="1"/>
  <c r="M536" i="39" s="1"/>
  <c r="N536" i="39" s="1"/>
  <c r="O536" i="39"/>
  <c r="S535" i="39"/>
  <c r="V535" i="39"/>
  <c r="R538" i="39"/>
  <c r="Q537" i="39"/>
  <c r="T535" i="39"/>
  <c r="L2234" i="39" l="1"/>
  <c r="M2234" i="39" s="1"/>
  <c r="N2234" i="39" s="1"/>
  <c r="O2236" i="39"/>
  <c r="J2236" i="39"/>
  <c r="I2237" i="39"/>
  <c r="N2233" i="39"/>
  <c r="U2233" i="39" s="1"/>
  <c r="U2234" i="39" s="1"/>
  <c r="U2235" i="39" s="1"/>
  <c r="S2235" i="39"/>
  <c r="K2235" i="39"/>
  <c r="V2235" i="39"/>
  <c r="T2235" i="39"/>
  <c r="T536" i="39"/>
  <c r="S536" i="39"/>
  <c r="R539" i="39"/>
  <c r="Q538" i="39"/>
  <c r="V536" i="39"/>
  <c r="O537" i="39"/>
  <c r="J537" i="39"/>
  <c r="K537" i="39" s="1"/>
  <c r="L537" i="39" s="1"/>
  <c r="M537" i="39" s="1"/>
  <c r="N537" i="39" s="1"/>
  <c r="I538" i="39"/>
  <c r="U536" i="39"/>
  <c r="L2235" i="39" l="1"/>
  <c r="M2235" i="39" s="1"/>
  <c r="N2235" i="39" s="1"/>
  <c r="T2236" i="39"/>
  <c r="V2236" i="39"/>
  <c r="S2236" i="39"/>
  <c r="K2236" i="39"/>
  <c r="U2236" i="39"/>
  <c r="O2237" i="39"/>
  <c r="J2237" i="39"/>
  <c r="I2238" i="39"/>
  <c r="U537" i="39"/>
  <c r="T537" i="39"/>
  <c r="V537" i="39"/>
  <c r="S537" i="39"/>
  <c r="I539" i="39"/>
  <c r="O538" i="39"/>
  <c r="J538" i="39"/>
  <c r="K538" i="39" s="1"/>
  <c r="L538" i="39" s="1"/>
  <c r="M538" i="39" s="1"/>
  <c r="N538" i="39" s="1"/>
  <c r="R540" i="39"/>
  <c r="Q539" i="39"/>
  <c r="O2238" i="39" l="1"/>
  <c r="J2238" i="39"/>
  <c r="I2239" i="39"/>
  <c r="L2236" i="39"/>
  <c r="M2236" i="39" s="1"/>
  <c r="N2236" i="39" s="1"/>
  <c r="U2237" i="39"/>
  <c r="S2237" i="39"/>
  <c r="K2237" i="39"/>
  <c r="T2237" i="39"/>
  <c r="V2237" i="39"/>
  <c r="U538" i="39"/>
  <c r="R541" i="39"/>
  <c r="Q540" i="39"/>
  <c r="V538" i="39"/>
  <c r="T538" i="39"/>
  <c r="J539" i="39"/>
  <c r="K539" i="39" s="1"/>
  <c r="L539" i="39" s="1"/>
  <c r="M539" i="39" s="1"/>
  <c r="N539" i="39" s="1"/>
  <c r="I540" i="39"/>
  <c r="O539" i="39"/>
  <c r="S538" i="39"/>
  <c r="V2238" i="39" l="1"/>
  <c r="T2238" i="39"/>
  <c r="U2238" i="39"/>
  <c r="K2238" i="39"/>
  <c r="S2238" i="39"/>
  <c r="L2237" i="39"/>
  <c r="M2237" i="39" s="1"/>
  <c r="N2237" i="39" s="1"/>
  <c r="O2239" i="39"/>
  <c r="J2239" i="39"/>
  <c r="I2240" i="39"/>
  <c r="S539" i="39"/>
  <c r="V539" i="39"/>
  <c r="J540" i="39"/>
  <c r="K540" i="39" s="1"/>
  <c r="L540" i="39" s="1"/>
  <c r="M540" i="39" s="1"/>
  <c r="N540" i="39" s="1"/>
  <c r="I541" i="39"/>
  <c r="R542" i="39"/>
  <c r="Q541" i="39"/>
  <c r="U539" i="39"/>
  <c r="O2240" i="39" l="1"/>
  <c r="J2240" i="39"/>
  <c r="I2241" i="39"/>
  <c r="N2238" i="39"/>
  <c r="L2238" i="39"/>
  <c r="M2238" i="39" s="1"/>
  <c r="S2239" i="39"/>
  <c r="K2239" i="39"/>
  <c r="U2239" i="39"/>
  <c r="T2239" i="39"/>
  <c r="V2239" i="39"/>
  <c r="S540" i="39"/>
  <c r="U540" i="39"/>
  <c r="I542" i="39"/>
  <c r="O541" i="39" s="1"/>
  <c r="O540" i="39" s="1"/>
  <c r="P540" i="39" s="1"/>
  <c r="T539" i="39" s="1"/>
  <c r="T540" i="39" s="1"/>
  <c r="J541" i="39"/>
  <c r="K541" i="39" s="1"/>
  <c r="L541" i="39" s="1"/>
  <c r="M541" i="39" s="1"/>
  <c r="N541" i="39" s="1"/>
  <c r="R543" i="39"/>
  <c r="Q542" i="39"/>
  <c r="V540" i="39"/>
  <c r="O2241" i="39" l="1"/>
  <c r="J2241" i="39"/>
  <c r="I2242" i="39"/>
  <c r="T2240" i="39"/>
  <c r="V2240" i="39"/>
  <c r="U2240" i="39"/>
  <c r="K2240" i="39"/>
  <c r="S2240" i="39"/>
  <c r="L2239" i="39"/>
  <c r="M2239" i="39" s="1"/>
  <c r="N2239" i="39" s="1"/>
  <c r="R544" i="39"/>
  <c r="Q543" i="39"/>
  <c r="J542" i="39"/>
  <c r="K542" i="39" s="1"/>
  <c r="I543" i="39"/>
  <c r="O542" i="39"/>
  <c r="U541" i="39"/>
  <c r="V541" i="39"/>
  <c r="V542" i="39" s="1"/>
  <c r="S541" i="39"/>
  <c r="S542" i="39" s="1"/>
  <c r="T541" i="39"/>
  <c r="L2240" i="39" l="1"/>
  <c r="M2240" i="39" s="1"/>
  <c r="N2240" i="39" s="1"/>
  <c r="O2242" i="39"/>
  <c r="J2242" i="39"/>
  <c r="I2243" i="39"/>
  <c r="S2241" i="39"/>
  <c r="K2241" i="39"/>
  <c r="T2241" i="39"/>
  <c r="U542" i="39"/>
  <c r="T542" i="39"/>
  <c r="O543" i="39"/>
  <c r="J543" i="39"/>
  <c r="K543" i="39" s="1"/>
  <c r="L543" i="39" s="1"/>
  <c r="M543" i="39" s="1"/>
  <c r="N543" i="39" s="1"/>
  <c r="I544" i="39"/>
  <c r="L542" i="39"/>
  <c r="M542" i="39" s="1"/>
  <c r="N542" i="39" s="1"/>
  <c r="R545" i="39"/>
  <c r="Q544" i="39"/>
  <c r="L2241" i="39" l="1"/>
  <c r="M2241" i="39" s="1"/>
  <c r="V2241" i="39" s="1"/>
  <c r="V2242" i="39" s="1"/>
  <c r="T2242" i="39"/>
  <c r="K2242" i="39"/>
  <c r="S2242" i="39"/>
  <c r="O2243" i="39"/>
  <c r="J2243" i="39"/>
  <c r="I2244" i="39"/>
  <c r="T543" i="39"/>
  <c r="U543" i="39"/>
  <c r="V543" i="39"/>
  <c r="I545" i="39"/>
  <c r="O544" i="39"/>
  <c r="J544" i="39"/>
  <c r="K544" i="39" s="1"/>
  <c r="L544" i="39" s="1"/>
  <c r="M544" i="39" s="1"/>
  <c r="N544" i="39" s="1"/>
  <c r="R546" i="39"/>
  <c r="Q545" i="39"/>
  <c r="S543" i="39"/>
  <c r="N2241" i="39" l="1"/>
  <c r="U2241" i="39" s="1"/>
  <c r="U2242" i="39" s="1"/>
  <c r="U2243" i="39" s="1"/>
  <c r="O2244" i="39"/>
  <c r="J2244" i="39"/>
  <c r="I2245" i="39"/>
  <c r="L2242" i="39"/>
  <c r="M2242" i="39" s="1"/>
  <c r="N2242" i="39" s="1"/>
  <c r="S2243" i="39"/>
  <c r="K2243" i="39"/>
  <c r="V2243" i="39"/>
  <c r="T2243" i="39"/>
  <c r="S544" i="39"/>
  <c r="U544" i="39"/>
  <c r="V544" i="39"/>
  <c r="R547" i="39"/>
  <c r="Q546" i="39"/>
  <c r="O545" i="39"/>
  <c r="J545" i="39"/>
  <c r="K545" i="39" s="1"/>
  <c r="L545" i="39" s="1"/>
  <c r="M545" i="39" s="1"/>
  <c r="N545" i="39" s="1"/>
  <c r="I546" i="39"/>
  <c r="T544" i="39"/>
  <c r="O2245" i="39" l="1"/>
  <c r="J2245" i="39"/>
  <c r="I2246" i="39"/>
  <c r="L2243" i="39"/>
  <c r="M2243" i="39" s="1"/>
  <c r="N2243" i="39" s="1"/>
  <c r="T2244" i="39"/>
  <c r="V2244" i="39"/>
  <c r="S2244" i="39"/>
  <c r="K2244" i="39"/>
  <c r="U2244" i="39"/>
  <c r="V545" i="39"/>
  <c r="T545" i="39"/>
  <c r="U545" i="39"/>
  <c r="O546" i="39"/>
  <c r="I547" i="39"/>
  <c r="J546" i="39"/>
  <c r="R548" i="39"/>
  <c r="Q547" i="39"/>
  <c r="S545" i="39"/>
  <c r="O2246" i="39" l="1"/>
  <c r="J2246" i="39"/>
  <c r="I2247" i="39"/>
  <c r="U2245" i="39"/>
  <c r="S2245" i="39"/>
  <c r="K2245" i="39"/>
  <c r="V2245" i="39"/>
  <c r="T2245" i="39"/>
  <c r="L2244" i="39"/>
  <c r="M2244" i="39" s="1"/>
  <c r="N2244" i="39" s="1"/>
  <c r="U546" i="39"/>
  <c r="O547" i="39"/>
  <c r="I548" i="39"/>
  <c r="J547" i="39"/>
  <c r="R549" i="39"/>
  <c r="Q548" i="39"/>
  <c r="K546" i="39"/>
  <c r="T546" i="39"/>
  <c r="S546" i="39"/>
  <c r="V546" i="39"/>
  <c r="V2246" i="39" l="1"/>
  <c r="T2246" i="39"/>
  <c r="U2246" i="39"/>
  <c r="S2246" i="39"/>
  <c r="K2246" i="39"/>
  <c r="O2247" i="39"/>
  <c r="J2247" i="39"/>
  <c r="I2248" i="39"/>
  <c r="L2245" i="39"/>
  <c r="M2245" i="39" s="1"/>
  <c r="N2245" i="39" s="1"/>
  <c r="T547" i="39"/>
  <c r="V547" i="39"/>
  <c r="S547" i="39"/>
  <c r="K547" i="39"/>
  <c r="L547" i="39" s="1"/>
  <c r="M547" i="39" s="1"/>
  <c r="N547" i="39" s="1"/>
  <c r="L546" i="39"/>
  <c r="M546" i="39" s="1"/>
  <c r="N546" i="39" s="1"/>
  <c r="J548" i="39"/>
  <c r="I549" i="39"/>
  <c r="O548" i="39"/>
  <c r="R550" i="39"/>
  <c r="Q549" i="39"/>
  <c r="U547" i="39"/>
  <c r="O2248" i="39" l="1"/>
  <c r="J2248" i="39"/>
  <c r="I2249" i="39"/>
  <c r="S2247" i="39"/>
  <c r="K2247" i="39"/>
  <c r="U2247" i="39"/>
  <c r="V2247" i="39"/>
  <c r="T2247" i="39"/>
  <c r="L2246" i="39"/>
  <c r="M2246" i="39" s="1"/>
  <c r="N2246" i="39" s="1"/>
  <c r="S548" i="39"/>
  <c r="K548" i="39"/>
  <c r="L548" i="39" s="1"/>
  <c r="M548" i="39" s="1"/>
  <c r="N548" i="39" s="1"/>
  <c r="U548" i="39"/>
  <c r="T548" i="39"/>
  <c r="V548" i="39"/>
  <c r="O549" i="39"/>
  <c r="I550" i="39"/>
  <c r="J549" i="39"/>
  <c r="R551" i="39"/>
  <c r="Q550" i="39"/>
  <c r="T2248" i="39" l="1"/>
  <c r="S2248" i="39"/>
  <c r="K2248" i="39"/>
  <c r="O2249" i="39"/>
  <c r="J2249" i="39"/>
  <c r="I2250" i="39"/>
  <c r="L2247" i="39"/>
  <c r="M2247" i="39" s="1"/>
  <c r="N2247" i="39" s="1"/>
  <c r="S549" i="39"/>
  <c r="T549" i="39"/>
  <c r="K549" i="39"/>
  <c r="L549" i="39" s="1"/>
  <c r="M549" i="39" s="1"/>
  <c r="N549" i="39" s="1"/>
  <c r="U549" i="39" s="1"/>
  <c r="O550" i="39"/>
  <c r="I551" i="39"/>
  <c r="J550" i="39"/>
  <c r="R552" i="39"/>
  <c r="Q551" i="39"/>
  <c r="O2250" i="39" l="1"/>
  <c r="J2250" i="39"/>
  <c r="I2251" i="39"/>
  <c r="S2249" i="39"/>
  <c r="K2249" i="39"/>
  <c r="T2249" i="39"/>
  <c r="L2248" i="39"/>
  <c r="M2248" i="39" s="1"/>
  <c r="V2248" i="39" s="1"/>
  <c r="V549" i="39"/>
  <c r="S550" i="39"/>
  <c r="K550" i="39"/>
  <c r="L550" i="39" s="1"/>
  <c r="M550" i="39" s="1"/>
  <c r="N550" i="39" s="1"/>
  <c r="U550" i="39" s="1"/>
  <c r="J551" i="39"/>
  <c r="I552" i="39"/>
  <c r="R553" i="39"/>
  <c r="Q552" i="39"/>
  <c r="N2248" i="39" l="1"/>
  <c r="U2248" i="39" s="1"/>
  <c r="O2251" i="39"/>
  <c r="J2251" i="39"/>
  <c r="I2252" i="39"/>
  <c r="L2249" i="39"/>
  <c r="M2249" i="39" s="1"/>
  <c r="V2249" i="39" s="1"/>
  <c r="V2250" i="39" s="1"/>
  <c r="T2250" i="39"/>
  <c r="K2250" i="39"/>
  <c r="S2250" i="39"/>
  <c r="V550" i="39"/>
  <c r="S551" i="39"/>
  <c r="U551" i="39"/>
  <c r="K551" i="39"/>
  <c r="L551" i="39" s="1"/>
  <c r="M551" i="39" s="1"/>
  <c r="N551" i="39" s="1"/>
  <c r="V551" i="39"/>
  <c r="J552" i="39"/>
  <c r="O552" i="39"/>
  <c r="O551" i="39" s="1"/>
  <c r="P551" i="39" s="1"/>
  <c r="T550" i="39" s="1"/>
  <c r="T551" i="39" s="1"/>
  <c r="I553" i="39"/>
  <c r="R554" i="39"/>
  <c r="Q553" i="39"/>
  <c r="O2252" i="39" l="1"/>
  <c r="J2252" i="39"/>
  <c r="I2253" i="39"/>
  <c r="S2251" i="39"/>
  <c r="K2251" i="39"/>
  <c r="V2251" i="39"/>
  <c r="T2251" i="39"/>
  <c r="L2250" i="39"/>
  <c r="M2250" i="39" s="1"/>
  <c r="N2250" i="39" s="1"/>
  <c r="N2249" i="39"/>
  <c r="U2249" i="39" s="1"/>
  <c r="U2250" i="39" s="1"/>
  <c r="U2251" i="39" s="1"/>
  <c r="J553" i="39"/>
  <c r="I554" i="39"/>
  <c r="O553" i="39"/>
  <c r="S552" i="39"/>
  <c r="K552" i="39"/>
  <c r="L552" i="39" s="1"/>
  <c r="M552" i="39" s="1"/>
  <c r="N552" i="39" s="1"/>
  <c r="V552" i="39"/>
  <c r="T552" i="39"/>
  <c r="U552" i="39"/>
  <c r="R555" i="39"/>
  <c r="Q554" i="39"/>
  <c r="T2252" i="39" l="1"/>
  <c r="V2252" i="39"/>
  <c r="S2252" i="39"/>
  <c r="K2252" i="39"/>
  <c r="U2252" i="39"/>
  <c r="O2253" i="39"/>
  <c r="J2253" i="39"/>
  <c r="I2254" i="39"/>
  <c r="L2251" i="39"/>
  <c r="M2251" i="39" s="1"/>
  <c r="N2251" i="39" s="1"/>
  <c r="R556" i="39"/>
  <c r="Q555" i="39"/>
  <c r="I555" i="39"/>
  <c r="O554" i="39"/>
  <c r="J554" i="39"/>
  <c r="S553" i="39"/>
  <c r="K553" i="39"/>
  <c r="L553" i="39" s="1"/>
  <c r="M553" i="39" s="1"/>
  <c r="N553" i="39" s="1"/>
  <c r="T553" i="39"/>
  <c r="V553" i="39"/>
  <c r="U553" i="39"/>
  <c r="L2252" i="39" l="1"/>
  <c r="M2252" i="39" s="1"/>
  <c r="N2252" i="39" s="1"/>
  <c r="O2254" i="39"/>
  <c r="J2254" i="39"/>
  <c r="I2255" i="39"/>
  <c r="U2253" i="39"/>
  <c r="S2253" i="39"/>
  <c r="K2253" i="39"/>
  <c r="V2253" i="39"/>
  <c r="T2253" i="39"/>
  <c r="O555" i="39"/>
  <c r="J555" i="39"/>
  <c r="I556" i="39"/>
  <c r="S554" i="39"/>
  <c r="U554" i="39"/>
  <c r="K554" i="39"/>
  <c r="T554" i="39"/>
  <c r="V554" i="39"/>
  <c r="R557" i="39"/>
  <c r="Q556" i="39"/>
  <c r="L2253" i="39" l="1"/>
  <c r="M2253" i="39" s="1"/>
  <c r="N2253" i="39" s="1"/>
  <c r="V2254" i="39"/>
  <c r="T2254" i="39"/>
  <c r="U2254" i="39"/>
  <c r="S2254" i="39"/>
  <c r="K2254" i="39"/>
  <c r="O2255" i="39"/>
  <c r="J2255" i="39"/>
  <c r="I2256" i="39"/>
  <c r="O556" i="39"/>
  <c r="J556" i="39"/>
  <c r="I557" i="39"/>
  <c r="L554" i="39"/>
  <c r="M554" i="39" s="1"/>
  <c r="N554" i="39" s="1"/>
  <c r="S555" i="39"/>
  <c r="T555" i="39"/>
  <c r="V555" i="39"/>
  <c r="U555" i="39"/>
  <c r="K555" i="39"/>
  <c r="L555" i="39" s="1"/>
  <c r="M555" i="39" s="1"/>
  <c r="N555" i="39" s="1"/>
  <c r="R558" i="39"/>
  <c r="Q557" i="39"/>
  <c r="O2256" i="39" l="1"/>
  <c r="J2256" i="39"/>
  <c r="I2257" i="39"/>
  <c r="L2254" i="39"/>
  <c r="M2254" i="39" s="1"/>
  <c r="N2254" i="39" s="1"/>
  <c r="S2255" i="39"/>
  <c r="K2255" i="39"/>
  <c r="T2255" i="39"/>
  <c r="R559" i="39"/>
  <c r="Q558" i="39"/>
  <c r="I558" i="39"/>
  <c r="O557" i="39"/>
  <c r="J557" i="39"/>
  <c r="S556" i="39"/>
  <c r="T556" i="39"/>
  <c r="K556" i="39"/>
  <c r="L556" i="39" s="1"/>
  <c r="M556" i="39" s="1"/>
  <c r="N556" i="39" s="1"/>
  <c r="V556" i="39"/>
  <c r="U556" i="39"/>
  <c r="O2257" i="39" l="1"/>
  <c r="J2257" i="39"/>
  <c r="I2258" i="39"/>
  <c r="T2256" i="39"/>
  <c r="S2256" i="39"/>
  <c r="K2256" i="39"/>
  <c r="L2255" i="39"/>
  <c r="M2255" i="39" s="1"/>
  <c r="V2255" i="39" s="1"/>
  <c r="V2256" i="39" s="1"/>
  <c r="I559" i="39"/>
  <c r="O558" i="39"/>
  <c r="J558" i="39"/>
  <c r="S557" i="39"/>
  <c r="U557" i="39"/>
  <c r="K557" i="39"/>
  <c r="L557" i="39" s="1"/>
  <c r="M557" i="39" s="1"/>
  <c r="N557" i="39" s="1"/>
  <c r="T557" i="39"/>
  <c r="V557" i="39"/>
  <c r="R560" i="39"/>
  <c r="Q559" i="39"/>
  <c r="L2256" i="39" l="1"/>
  <c r="M2256" i="39" s="1"/>
  <c r="N2256" i="39" s="1"/>
  <c r="O2258" i="39"/>
  <c r="J2258" i="39"/>
  <c r="I2259" i="39"/>
  <c r="N2255" i="39"/>
  <c r="U2255" i="39" s="1"/>
  <c r="U2256" i="39" s="1"/>
  <c r="U2257" i="39" s="1"/>
  <c r="S2257" i="39"/>
  <c r="K2257" i="39"/>
  <c r="T2257" i="39"/>
  <c r="V2257" i="39"/>
  <c r="S558" i="39"/>
  <c r="T558" i="39"/>
  <c r="U558" i="39"/>
  <c r="K558" i="39"/>
  <c r="L558" i="39" s="1"/>
  <c r="M558" i="39" s="1"/>
  <c r="N558" i="39" s="1"/>
  <c r="V558" i="39"/>
  <c r="R561" i="39"/>
  <c r="Q560" i="39"/>
  <c r="I560" i="39"/>
  <c r="O559" i="39"/>
  <c r="J559" i="39"/>
  <c r="V2258" i="39" l="1"/>
  <c r="T2258" i="39"/>
  <c r="K2258" i="39"/>
  <c r="S2258" i="39"/>
  <c r="U2258" i="39"/>
  <c r="L2257" i="39"/>
  <c r="M2257" i="39" s="1"/>
  <c r="N2257" i="39" s="1"/>
  <c r="O2259" i="39"/>
  <c r="J2259" i="39"/>
  <c r="I2260" i="39"/>
  <c r="J560" i="39"/>
  <c r="I561" i="39"/>
  <c r="S559" i="39"/>
  <c r="K559" i="39"/>
  <c r="L559" i="39" s="1"/>
  <c r="M559" i="39" s="1"/>
  <c r="N559" i="39" s="1"/>
  <c r="U559" i="39" s="1"/>
  <c r="R562" i="39"/>
  <c r="Q561" i="39"/>
  <c r="L2258" i="39" l="1"/>
  <c r="M2258" i="39" s="1"/>
  <c r="N2258" i="39" s="1"/>
  <c r="O2260" i="39"/>
  <c r="J2260" i="39"/>
  <c r="I2261" i="39"/>
  <c r="S2259" i="39"/>
  <c r="K2259" i="39"/>
  <c r="T2259" i="39"/>
  <c r="V559" i="39"/>
  <c r="Q562" i="39"/>
  <c r="J561" i="39"/>
  <c r="I562" i="39"/>
  <c r="O561" i="39" s="1"/>
  <c r="O560" i="39" s="1"/>
  <c r="P560" i="39" s="1"/>
  <c r="T559" i="39" s="1"/>
  <c r="T560" i="39" s="1"/>
  <c r="S560" i="39"/>
  <c r="K560" i="39"/>
  <c r="L560" i="39" s="1"/>
  <c r="M560" i="39" s="1"/>
  <c r="N560" i="39" s="1"/>
  <c r="V560" i="39"/>
  <c r="U560" i="39"/>
  <c r="T2260" i="39" l="1"/>
  <c r="S2260" i="39"/>
  <c r="K2260" i="39"/>
  <c r="L2259" i="39"/>
  <c r="M2259" i="39" s="1"/>
  <c r="V2259" i="39" s="1"/>
  <c r="V2260" i="39" s="1"/>
  <c r="O2261" i="39"/>
  <c r="J2261" i="39"/>
  <c r="I2262" i="39"/>
  <c r="S561" i="39"/>
  <c r="K561" i="39"/>
  <c r="L561" i="39" s="1"/>
  <c r="M561" i="39" s="1"/>
  <c r="N561" i="39" s="1"/>
  <c r="U561" i="39"/>
  <c r="T561" i="39"/>
  <c r="V561" i="39"/>
  <c r="O562" i="39"/>
  <c r="J562" i="39"/>
  <c r="L2260" i="39" l="1"/>
  <c r="M2260" i="39" s="1"/>
  <c r="N2260" i="39" s="1"/>
  <c r="O2262" i="39"/>
  <c r="J2262" i="39"/>
  <c r="I2263" i="39"/>
  <c r="N2259" i="39"/>
  <c r="U2259" i="39" s="1"/>
  <c r="U2260" i="39" s="1"/>
  <c r="U2261" i="39" s="1"/>
  <c r="S2261" i="39"/>
  <c r="K2261" i="39"/>
  <c r="V2261" i="39"/>
  <c r="T2261" i="39"/>
  <c r="S562" i="39"/>
  <c r="V562" i="39"/>
  <c r="T562" i="39"/>
  <c r="T563" i="39" s="1"/>
  <c r="T564" i="39" s="1"/>
  <c r="T565" i="39" s="1"/>
  <c r="T566" i="39" s="1"/>
  <c r="T567" i="39" s="1"/>
  <c r="T568" i="39" s="1"/>
  <c r="T569" i="39" s="1"/>
  <c r="U562" i="39"/>
  <c r="K562" i="39"/>
  <c r="L562" i="39" s="1"/>
  <c r="M562" i="39" s="1"/>
  <c r="N562" i="39" s="1"/>
  <c r="V2262" i="39" l="1"/>
  <c r="T2262" i="39"/>
  <c r="U2262" i="39"/>
  <c r="S2262" i="39"/>
  <c r="K2262" i="39"/>
  <c r="L2261" i="39"/>
  <c r="M2261" i="39" s="1"/>
  <c r="N2261" i="39" s="1"/>
  <c r="O2263" i="39"/>
  <c r="J2263" i="39"/>
  <c r="I2264" i="39"/>
  <c r="O2264" i="39" l="1"/>
  <c r="J2264" i="39"/>
  <c r="I2265" i="39"/>
  <c r="S2263" i="39"/>
  <c r="K2263" i="39"/>
  <c r="U2263" i="39"/>
  <c r="V2263" i="39"/>
  <c r="T2263" i="39"/>
  <c r="L2262" i="39"/>
  <c r="M2262" i="39" s="1"/>
  <c r="N2262" i="39" s="1"/>
  <c r="O2265" i="39" l="1"/>
  <c r="J2265" i="39"/>
  <c r="I2266" i="39"/>
  <c r="T2264" i="39"/>
  <c r="V2264" i="39"/>
  <c r="S2264" i="39"/>
  <c r="K2264" i="39"/>
  <c r="U2264" i="39"/>
  <c r="L2263" i="39"/>
  <c r="M2263" i="39" s="1"/>
  <c r="N2263" i="39" s="1"/>
  <c r="L2264" i="39" l="1"/>
  <c r="M2264" i="39" s="1"/>
  <c r="N2264" i="39" s="1"/>
  <c r="O2266" i="39"/>
  <c r="J2266" i="39"/>
  <c r="I2267" i="39"/>
  <c r="U2265" i="39"/>
  <c r="S2265" i="39"/>
  <c r="K2265" i="39"/>
  <c r="T2265" i="39"/>
  <c r="V2265" i="39"/>
  <c r="V2266" i="39" l="1"/>
  <c r="T2266" i="39"/>
  <c r="U2266" i="39"/>
  <c r="K2266" i="39"/>
  <c r="S2266" i="39"/>
  <c r="L2265" i="39"/>
  <c r="M2265" i="39" s="1"/>
  <c r="N2265" i="39" s="1"/>
  <c r="O2267" i="39"/>
  <c r="J2267" i="39"/>
  <c r="I2268" i="39"/>
  <c r="O2268" i="39" l="1"/>
  <c r="J2268" i="39"/>
  <c r="I2269" i="39"/>
  <c r="L2266" i="39"/>
  <c r="M2266" i="39" s="1"/>
  <c r="N2266" i="39" s="1"/>
  <c r="S2267" i="39"/>
  <c r="K2267" i="39"/>
  <c r="U2267" i="39"/>
  <c r="V2267" i="39"/>
  <c r="T2267" i="39"/>
  <c r="L2267" i="39" l="1"/>
  <c r="M2267" i="39" s="1"/>
  <c r="N2267" i="39" s="1"/>
  <c r="O2269" i="39"/>
  <c r="J2269" i="39"/>
  <c r="I2270" i="39"/>
  <c r="T2268" i="39"/>
  <c r="S2268" i="39"/>
  <c r="K2268" i="39"/>
  <c r="S2269" i="39" l="1"/>
  <c r="K2269" i="39"/>
  <c r="T2269" i="39"/>
  <c r="L2268" i="39"/>
  <c r="M2268" i="39" s="1"/>
  <c r="V2268" i="39" s="1"/>
  <c r="V2269" i="39" s="1"/>
  <c r="O2270" i="39"/>
  <c r="J2270" i="39"/>
  <c r="I2271" i="39"/>
  <c r="N2268" i="39" l="1"/>
  <c r="U2268" i="39" s="1"/>
  <c r="U2269" i="39" s="1"/>
  <c r="L2269" i="39"/>
  <c r="M2269" i="39" s="1"/>
  <c r="N2269" i="39" s="1"/>
  <c r="O2271" i="39"/>
  <c r="J2271" i="39"/>
  <c r="I2272" i="39"/>
  <c r="T2270" i="39"/>
  <c r="S2270" i="39"/>
  <c r="K2270" i="39"/>
  <c r="L2270" i="39" l="1"/>
  <c r="M2270" i="39" s="1"/>
  <c r="V2270" i="39" s="1"/>
  <c r="V2271" i="39" s="1"/>
  <c r="S2271" i="39"/>
  <c r="K2271" i="39"/>
  <c r="T2271" i="39"/>
  <c r="O2272" i="39"/>
  <c r="J2272" i="39"/>
  <c r="I2273" i="39"/>
  <c r="L2271" i="39" l="1"/>
  <c r="M2271" i="39" s="1"/>
  <c r="N2271" i="39" s="1"/>
  <c r="O2273" i="39"/>
  <c r="J2273" i="39"/>
  <c r="I2274" i="39"/>
  <c r="T2272" i="39"/>
  <c r="V2272" i="39"/>
  <c r="S2272" i="39"/>
  <c r="K2272" i="39"/>
  <c r="N2270" i="39"/>
  <c r="U2270" i="39" s="1"/>
  <c r="U2271" i="39" s="1"/>
  <c r="U2272" i="39" s="1"/>
  <c r="S2273" i="39" l="1"/>
  <c r="K2273" i="39"/>
  <c r="T2273" i="39"/>
  <c r="L2272" i="39"/>
  <c r="M2272" i="39" s="1"/>
  <c r="N2272" i="39" s="1"/>
  <c r="O2274" i="39"/>
  <c r="J2274" i="39"/>
  <c r="I2275" i="39"/>
  <c r="L2273" i="39" l="1"/>
  <c r="M2273" i="39" s="1"/>
  <c r="V2273" i="39" s="1"/>
  <c r="V2274" i="39" s="1"/>
  <c r="O2275" i="39"/>
  <c r="J2275" i="39"/>
  <c r="I2276" i="39"/>
  <c r="T2274" i="39"/>
  <c r="K2274" i="39"/>
  <c r="S2274" i="39"/>
  <c r="L2274" i="39" l="1"/>
  <c r="M2274" i="39" s="1"/>
  <c r="N2274" i="39" s="1"/>
  <c r="O2276" i="39"/>
  <c r="J2276" i="39"/>
  <c r="I2277" i="39"/>
  <c r="S2275" i="39"/>
  <c r="K2275" i="39"/>
  <c r="V2275" i="39"/>
  <c r="T2275" i="39"/>
  <c r="N2273" i="39"/>
  <c r="U2273" i="39" s="1"/>
  <c r="U2274" i="39" s="1"/>
  <c r="U2275" i="39" s="1"/>
  <c r="T2276" i="39" l="1"/>
  <c r="V2276" i="39"/>
  <c r="S2276" i="39"/>
  <c r="K2276" i="39"/>
  <c r="U2276" i="39"/>
  <c r="L2275" i="39"/>
  <c r="M2275" i="39" s="1"/>
  <c r="N2275" i="39" s="1"/>
  <c r="O2277" i="39"/>
  <c r="J2277" i="39"/>
  <c r="I2278" i="39"/>
  <c r="L2276" i="39" l="1"/>
  <c r="M2276" i="39" s="1"/>
  <c r="N2276" i="39" s="1"/>
  <c r="O2278" i="39"/>
  <c r="J2278" i="39"/>
  <c r="I2279" i="39"/>
  <c r="U2277" i="39"/>
  <c r="S2277" i="39"/>
  <c r="K2277" i="39"/>
  <c r="T2277" i="39"/>
  <c r="V2277" i="39"/>
  <c r="V2278" i="39" l="1"/>
  <c r="T2278" i="39"/>
  <c r="U2278" i="39"/>
  <c r="S2278" i="39"/>
  <c r="K2278" i="39"/>
  <c r="L2277" i="39"/>
  <c r="M2277" i="39" s="1"/>
  <c r="N2277" i="39" s="1"/>
  <c r="O2279" i="39"/>
  <c r="J2279" i="39"/>
  <c r="I2280" i="39"/>
  <c r="O2280" i="39" l="1"/>
  <c r="J2280" i="39"/>
  <c r="I2281" i="39"/>
  <c r="S2279" i="39"/>
  <c r="K2279" i="39"/>
  <c r="U2279" i="39"/>
  <c r="V2279" i="39"/>
  <c r="T2279" i="39"/>
  <c r="L2278" i="39"/>
  <c r="M2278" i="39" s="1"/>
  <c r="N2278" i="39" s="1"/>
  <c r="O2281" i="39" l="1"/>
  <c r="J2281" i="39"/>
  <c r="I2282" i="39"/>
  <c r="T2280" i="39"/>
  <c r="S2280" i="39"/>
  <c r="K2280" i="39"/>
  <c r="L2279" i="39"/>
  <c r="M2279" i="39" s="1"/>
  <c r="N2279" i="39" s="1"/>
  <c r="L2280" i="39" l="1"/>
  <c r="M2280" i="39" s="1"/>
  <c r="V2280" i="39" s="1"/>
  <c r="V2281" i="39" s="1"/>
  <c r="O2282" i="39"/>
  <c r="J2282" i="39"/>
  <c r="I2283" i="39"/>
  <c r="S2281" i="39"/>
  <c r="K2281" i="39"/>
  <c r="T2281" i="39"/>
  <c r="L2281" i="39" l="1"/>
  <c r="M2281" i="39" s="1"/>
  <c r="N2281" i="39" s="1"/>
  <c r="O2283" i="39"/>
  <c r="J2283" i="39"/>
  <c r="I2284" i="39"/>
  <c r="V2282" i="39"/>
  <c r="T2282" i="39"/>
  <c r="K2282" i="39"/>
  <c r="S2282" i="39"/>
  <c r="N2280" i="39"/>
  <c r="U2280" i="39" s="1"/>
  <c r="U2281" i="39" s="1"/>
  <c r="U2282" i="39" s="1"/>
  <c r="S2283" i="39" l="1"/>
  <c r="K2283" i="39"/>
  <c r="U2283" i="39"/>
  <c r="V2283" i="39"/>
  <c r="T2283" i="39"/>
  <c r="L2282" i="39"/>
  <c r="M2282" i="39" s="1"/>
  <c r="N2282" i="39" s="1"/>
  <c r="O2284" i="39"/>
  <c r="J2284" i="39"/>
  <c r="I2285" i="39"/>
  <c r="L2283" i="39" l="1"/>
  <c r="M2283" i="39" s="1"/>
  <c r="N2283" i="39" s="1"/>
  <c r="O2285" i="39"/>
  <c r="J2285" i="39"/>
  <c r="I2286" i="39"/>
  <c r="T2284" i="39"/>
  <c r="V2284" i="39"/>
  <c r="S2284" i="39"/>
  <c r="K2284" i="39"/>
  <c r="U2284" i="39"/>
  <c r="S2285" i="39" l="1"/>
  <c r="K2285" i="39"/>
  <c r="T2285" i="39"/>
  <c r="L2284" i="39"/>
  <c r="M2284" i="39" s="1"/>
  <c r="N2284" i="39" s="1"/>
  <c r="O2286" i="39"/>
  <c r="J2286" i="39"/>
  <c r="I2287" i="39"/>
  <c r="L2285" i="39" l="1"/>
  <c r="M2285" i="39" s="1"/>
  <c r="V2285" i="39" s="1"/>
  <c r="O2287" i="39"/>
  <c r="J2287" i="39"/>
  <c r="I2288" i="39"/>
  <c r="T2286" i="39"/>
  <c r="S2286" i="39"/>
  <c r="K2286" i="39"/>
  <c r="N2285" i="39" l="1"/>
  <c r="U2285" i="39" s="1"/>
  <c r="S2287" i="39"/>
  <c r="K2287" i="39"/>
  <c r="T2287" i="39"/>
  <c r="L2286" i="39"/>
  <c r="M2286" i="39" s="1"/>
  <c r="V2286" i="39" s="1"/>
  <c r="V2287" i="39" s="1"/>
  <c r="O2288" i="39"/>
  <c r="J2288" i="39"/>
  <c r="I2289" i="39"/>
  <c r="N2286" i="39" l="1"/>
  <c r="U2286" i="39" s="1"/>
  <c r="U2287" i="39" s="1"/>
  <c r="U2288" i="39" s="1"/>
  <c r="O2289" i="39"/>
  <c r="J2289" i="39"/>
  <c r="I2290" i="39"/>
  <c r="L2287" i="39"/>
  <c r="M2287" i="39" s="1"/>
  <c r="N2287" i="39" s="1"/>
  <c r="T2288" i="39"/>
  <c r="V2288" i="39"/>
  <c r="S2288" i="39"/>
  <c r="K2288" i="39"/>
  <c r="O2290" i="39" l="1"/>
  <c r="J2290" i="39"/>
  <c r="I2291" i="39"/>
  <c r="U2289" i="39"/>
  <c r="S2289" i="39"/>
  <c r="K2289" i="39"/>
  <c r="V2289" i="39"/>
  <c r="T2289" i="39"/>
  <c r="L2288" i="39"/>
  <c r="M2288" i="39" s="1"/>
  <c r="N2288" i="39" s="1"/>
  <c r="O2291" i="39" l="1"/>
  <c r="J2291" i="39"/>
  <c r="L2289" i="39"/>
  <c r="M2289" i="39" s="1"/>
  <c r="N2289" i="39" s="1"/>
  <c r="V2290" i="39"/>
  <c r="T2290" i="39"/>
  <c r="S2290" i="39"/>
  <c r="K2290" i="39"/>
  <c r="U2290" i="39"/>
  <c r="L2290" i="39" l="1"/>
  <c r="M2290" i="39" s="1"/>
  <c r="N2290" i="39" s="1"/>
  <c r="S2291" i="39"/>
  <c r="S2292" i="39" s="1"/>
  <c r="S2293" i="39" s="1"/>
  <c r="S2294" i="39" s="1"/>
  <c r="S2295" i="39" s="1"/>
  <c r="S2296" i="39" s="1"/>
  <c r="S2297" i="39" s="1"/>
  <c r="S2298" i="39" s="1"/>
  <c r="S2299" i="39" s="1"/>
  <c r="S2300" i="39" s="1"/>
  <c r="K2291" i="39"/>
  <c r="T2291" i="39"/>
  <c r="T2292" i="39" s="1"/>
  <c r="T2293" i="39" s="1"/>
  <c r="T2294" i="39" s="1"/>
  <c r="T2295" i="39" s="1"/>
  <c r="T2296" i="39" s="1"/>
  <c r="T2297" i="39" s="1"/>
  <c r="T2298" i="39" s="1"/>
  <c r="T2299" i="39" s="1"/>
  <c r="T2300" i="39" s="1"/>
  <c r="L2291" i="39" l="1"/>
  <c r="M2291" i="39" s="1"/>
  <c r="V2291" i="39" s="1"/>
  <c r="V2292" i="39" s="1"/>
  <c r="V2293" i="39" s="1"/>
  <c r="V2294" i="39" s="1"/>
  <c r="V2295" i="39" s="1"/>
  <c r="V2296" i="39" s="1"/>
  <c r="V2297" i="39" s="1"/>
  <c r="V2298" i="39" s="1"/>
  <c r="V2299" i="39" s="1"/>
  <c r="V2300" i="39" s="1"/>
  <c r="N2291" i="39" l="1"/>
  <c r="U2291" i="39" s="1"/>
  <c r="U2292" i="39" s="1"/>
  <c r="U2293" i="39" s="1"/>
  <c r="U2294" i="39" s="1"/>
  <c r="U2295" i="39" s="1"/>
  <c r="U2296" i="39" s="1"/>
  <c r="U2297" i="39" s="1"/>
  <c r="U2298" i="39" s="1"/>
  <c r="U2299" i="39" s="1"/>
  <c r="U2300" i="39" s="1"/>
</calcChain>
</file>

<file path=xl/sharedStrings.xml><?xml version="1.0" encoding="utf-8"?>
<sst xmlns="http://schemas.openxmlformats.org/spreadsheetml/2006/main" count="42635" uniqueCount="10943">
  <si>
    <t>표</t>
    <phoneticPr fontId="1" type="noConversion"/>
  </si>
  <si>
    <t>개정일</t>
  </si>
  <si>
    <t>개정일</t>
    <phoneticPr fontId="1" type="noConversion"/>
  </si>
  <si>
    <t>읍 면 동</t>
  </si>
  <si>
    <t>통 리 명</t>
  </si>
  <si>
    <t>반의명칭</t>
  </si>
  <si>
    <t>관 할 구 역</t>
  </si>
  <si>
    <t>포곡읍</t>
  </si>
  <si>
    <t>삼계1리</t>
  </si>
  <si>
    <t>(두계울)</t>
  </si>
  <si>
    <t>1반</t>
  </si>
  <si>
    <t>포곡읍 삼계리 401-3(하은원룸), 463～471, 462-4,6(레스빌), 469(부강시티빌), 469-8(신우리버빌)</t>
  </si>
  <si>
    <t>2반</t>
  </si>
  <si>
    <t>포곡읍 삼계리 407, 425, 476～479, 477-2(중앙하이빌), 477-10(플레리빌), 477-12,20(개미아트빌), 477-13(경창원룸), 479-15(유성빌리지 2차), 479-19,37,39(중앙하이빌), 479-42</t>
  </si>
  <si>
    <t>3반</t>
  </si>
  <si>
    <t>포곡읍 삼계리 475～476(강림6차빌라)</t>
  </si>
  <si>
    <t>4반</t>
  </si>
  <si>
    <t>포곡읍 삼계리 464(제일빌딩), 484～492, 484-8(동양아이빌), 485-14(경성주택), 488-1,16(태영맨션), 491-1(진형월드아파트)</t>
  </si>
  <si>
    <t>5반</t>
  </si>
  <si>
    <t>포곡읍 삼계리 485-7~21, 490-1, 490-10, 490-12, 490-13(명성주택), 490-14(경성주택), 490-15, 490-16~43</t>
  </si>
  <si>
    <t>6반</t>
  </si>
  <si>
    <t>포곡읍 삼계리 480, 480-2, 480-3,4,5,7(다산빌라), 481</t>
  </si>
  <si>
    <t>삼계2리</t>
  </si>
  <si>
    <t>(도사리)</t>
  </si>
  <si>
    <t>포곡읍 삼계리 108～175, 109-2(성심빌라), 109-3(성원베스트빌),113-2(도사빌라), 115-2(그랜드아파트), 115-3,4, 116, 116-3, 118(현대그린아파트), 122(석산전원주택), 126(주암전원주택), 127, 127-1(동원빌라), 178, 180, 183～220</t>
  </si>
  <si>
    <t>포곡읍 삼계리 27-1, 28, 69～107-10, 산1～68-2(경방기숙사)</t>
  </si>
  <si>
    <t>포곡읍 삼계리 82-1, 82-12, 82-13(보성빌라), 83-3, 83-14～16(동삼빌라)</t>
  </si>
  <si>
    <t>포곡읍 삼계리 144, 144-5～17, 145, 145-2～12, 146, 147, 148, 149</t>
  </si>
  <si>
    <t>삼계3리</t>
  </si>
  <si>
    <t>(당곡)</t>
  </si>
  <si>
    <t>포곡읍 삼계리 179～182, 225-4, 233-4, 242, 264, 271, 272, 298, 299, 318, 320～332, 362, 319-1～319-14, 319-16, 319-17～319-27,</t>
  </si>
  <si>
    <t>319-29～319-35, 319-37～319-47, 319-49(우성빌라 제외),</t>
  </si>
  <si>
    <t>산45-2, 산45-3, 산49-1, 산51, 산59, 산60-1, 산62-1, 산271</t>
  </si>
  <si>
    <t>포곡읍 삼계리 319-15, 319-28, 319-36, 319-48(우성빌라)</t>
  </si>
  <si>
    <t>포곡읍 삼계리 산69, 334～344, 347, 349, 350～352, 354～361, 364, 366-1, 358-1,3,4,5,6(동양카사벨라)</t>
  </si>
  <si>
    <t>삼계4리</t>
  </si>
  <si>
    <t>포곡읍 삼계리 554～569</t>
  </si>
  <si>
    <t>(감장곡)</t>
  </si>
  <si>
    <t>포곡읍 삼계리 554-4, 555-12, 555-13, 555-25, 556-1(신원, 강림, 나영,아름빌라), 550-9(원맨션), 550-7,12(뉴타운빌), 550-6,13(로얄맨션), 550-3,10(미루맨션), 551-4(한양빌라), ,551-7(래미안빌), 553-1(이공파크빌)</t>
  </si>
  <si>
    <t>포곡읍 삼계리 547, 547-6,7(상부주택), 666-5(헤렌하우스), 666-15(프라임빌), 666-17(센트리움), 666-19(아크로빌), 666-20(아르세움)</t>
  </si>
  <si>
    <t>포곡읍 삼계리 532, 578, 535-2,4,11(골든그랑빌)</t>
  </si>
  <si>
    <t>포곡읍 삼계리 564-2∼3(리버파크뷰), 666-8, 666-9, 666-47(리치하우스), 666-50(골드하우스)</t>
  </si>
  <si>
    <t>삼계5리</t>
  </si>
  <si>
    <t>포곡읍 삼계리 297, 319-20, 319-41, 319-42, 319-45, (화전빌라101동～105동)</t>
  </si>
  <si>
    <t>(당 곡)</t>
  </si>
  <si>
    <t>포곡읍 삼계리 290～295, 319-26, 319-39, 319-40, 319-43, 365～367, 367-2(대화센스빌), 370, (화전빌라106동, 107동, A동, B동, C동)</t>
  </si>
  <si>
    <t>368-1～368-5, 369-5, 369-7, 369-9</t>
  </si>
  <si>
    <t>포곡읍 삼계리 369-11～369-14(대명맨션1동～5동), 246-2, 250-3, 258-1, 369-2～369-4</t>
  </si>
  <si>
    <t>포곡읍 삼계리 369-6, 369-8, 369-15～369-17, 369-19～369-21, 371～418, 478(대명맨션6동～10동)</t>
  </si>
  <si>
    <t>삼계6리</t>
  </si>
  <si>
    <t>포곡읍 삼계리 275-2, 275-4, 275-10, 275-15, 407-4, 407-11(재원주택상가, 101동～104동), 275-12, 275-14, 275-21～275-22, 407-6</t>
  </si>
  <si>
    <t>포곡읍 삼계리 275-19(재원주택 105동)</t>
  </si>
  <si>
    <t>포곡읍 삼계리 275-14(재원주택 106동)</t>
  </si>
  <si>
    <t>포곡읍 삼계리 275-12(재원주택 107동)</t>
  </si>
  <si>
    <t>삼계7리</t>
  </si>
  <si>
    <t>포곡읍 삼계리 672 우림필유 수목원아파트 101동</t>
  </si>
  <si>
    <t>포곡읍 삼계리 672 우림필유 수목원아파트 102동</t>
  </si>
  <si>
    <t>포곡읍 삼계리 672 우림필유 수목원아파트 103동</t>
  </si>
  <si>
    <t>포곡읍 삼계리 672 우림필유 수목원아파트 104동</t>
  </si>
  <si>
    <t>포곡읍 삼계리 672 우림필유 수목원아파트 105동</t>
  </si>
  <si>
    <t>139-22,29,32,39,51, 130-1, 130-2</t>
  </si>
  <si>
    <t>금어1리</t>
  </si>
  <si>
    <t>포곡읍 금어리 545～565, 570, 571, 619～627</t>
  </si>
  <si>
    <t>(어매실)</t>
  </si>
  <si>
    <t>포곡읍 금어리 451～460, 565, 580, 454(상아파워빌), 461-1(동은빌라), 712-1</t>
  </si>
  <si>
    <t>포곡읍 금어리 415～450, 산30-2</t>
  </si>
  <si>
    <t>금어2리</t>
  </si>
  <si>
    <t>포곡읍 금어리 208～407(양달말)</t>
  </si>
  <si>
    <t>(금 촌)</t>
  </si>
  <si>
    <t>포곡읍 금어리 164～177(응달말)</t>
  </si>
  <si>
    <t>포곡읍 금어리 15～123(통점)</t>
  </si>
  <si>
    <t>금어3리</t>
  </si>
  <si>
    <t>포곡읍 금어리 636～637</t>
  </si>
  <si>
    <t>(어둔리)</t>
  </si>
  <si>
    <t>포곡읍 금어리 629～650, 722-8,16(신아빌라)</t>
  </si>
  <si>
    <t>포곡읍 금어리 산3(군인아파트)</t>
  </si>
  <si>
    <t>둔전1리</t>
  </si>
  <si>
    <t>(둔 전)</t>
  </si>
  <si>
    <t>포곡읍 둔전리 188, 188-1, 188-2, 189-2(재원주택), 189-3, 189-5, 190-11, 190-26</t>
  </si>
  <si>
    <t>포곡읍 둔전리 158, 159, 160, 160-5, 161～165, 361-3, 367-5</t>
  </si>
  <si>
    <t>포곡읍 둔전리 187, 187-2(미래하이츠빌라), 187-4(대림빌라), 185-4, 185-6, 185-11, 186-6,16,17,19, 190-9</t>
  </si>
  <si>
    <t>포곡읍 둔전리 173, 173-1, 173-3(부강씨티빌), 174, 175(태영아파트), 176, 176-1, 177</t>
  </si>
  <si>
    <t>포곡읍 둔전리 172,172-1(베스트빌), 172-5, 178(둔전복지회관), 179(창원그린빌), 179-3,5, 212, 212-6, 219, 219-2</t>
  </si>
  <si>
    <t>포곡읍 둔전리 196-1,8,9,11, 211, 52-1, 52-10, 181, 182, 182-2, 183, 183-1, 183-5, 184-7(글로벌타운), 187-5,6(광장빌라), 192-1,8, 197-1,10, 210-1,7,8, 211-1,2,3,4,5</t>
  </si>
  <si>
    <t>둔전2리</t>
  </si>
  <si>
    <t>(노전리)</t>
  </si>
  <si>
    <t xml:space="preserve">포곡읍 둔전리 129, 131-5,15,17,27,28,41(그랜져타운), </t>
  </si>
  <si>
    <t>포곡읍 둔전리 154-3,6, 155-8,12,13,14, 157-3, 139-3,4,5,6,7,8,14, 139-15,16,24,41, 149-1,2,3, 150, 150-1, 150-4, 151-5~151-18, 152-4,8,15, 391, 393-10</t>
  </si>
  <si>
    <t>포곡읍 둔전리 131-1, 131-9, 138, 139-1, 139-2, 155-1,3,4,5,7,10,15,36,37, 156-5,6,10, 190-6, 190-13, 191-9,12,14,15,19,25,48</t>
  </si>
  <si>
    <t xml:space="preserve">119-3,11,12,19,21, 128-2,10,11,12, 131-4, 133-1, 134-1, </t>
  </si>
  <si>
    <t>135-3, 135-5, 136-2, 422-22</t>
  </si>
  <si>
    <t>둔전3리</t>
  </si>
  <si>
    <t>포곡읍 둔전리 449(삼성쉐르빌아파트 101동)</t>
  </si>
  <si>
    <t>(삼성쉐르빌)</t>
  </si>
  <si>
    <t>포곡읍 둔전리 449(삼성쉐르빌아파트 102동)</t>
  </si>
  <si>
    <t>포곡읍 둔전리 449(삼성쉐르빌아파트 103동)</t>
  </si>
  <si>
    <t>포곡읍 둔전리 449(삼성쉐르빌아파트 104동)</t>
  </si>
  <si>
    <t>포곡읍 둔전리 449(삼성쉐르빌아파트 105동)</t>
  </si>
  <si>
    <t>포곡읍 둔전리 449(삼성쉐르빌아파트 106동)</t>
  </si>
  <si>
    <t>7반</t>
  </si>
  <si>
    <t>포곡읍 둔전리 449(삼성쉐르빌아파트 107동)</t>
  </si>
  <si>
    <t>8반</t>
  </si>
  <si>
    <t>포곡읍 둔전리 449(삼성쉐르빌아파트 108동)</t>
  </si>
  <si>
    <t>둔전4리</t>
  </si>
  <si>
    <t>(상 보)</t>
  </si>
  <si>
    <t>포곡읍 둔전리 135-6, 135-9～135-20, 142-6,8, 142-11, 142-14, 143~143-4(그랜드맨션), 422-16～422-20, 422-32～422-34</t>
  </si>
  <si>
    <t>포곡읍 둔전리 131-7, 131-14, 131-44, 132, 132-6, 132-7, 132-11, 137, 137-1～137-25, 139-10, 140-1, 149-6</t>
  </si>
  <si>
    <t>포곡읍 둔전리 127-2, 127-16, 127-23, 129-2,4(유성씨티빌)</t>
  </si>
  <si>
    <t xml:space="preserve">129-5, 129-6,9(씨티빌라), 129-15, 131-3,12,32,43 </t>
  </si>
  <si>
    <t>둔전5리</t>
  </si>
  <si>
    <t>(서시울)</t>
  </si>
  <si>
    <t>포곡읍 둔전리 52-6, 52-17, 52-20, 52-21, 52-22, 53-2, 53-3, 71, 71-2, 72-1, 72-2,3,4,6(에코타운), 74-1, 75-1, 75-3, 77-1, 78, 78-1, 78-4, 79, 88-2, 89, 89-1, 89-3(메가스터디), 89-4~90-1, 103, 267, 268, 269, 269-2, 270, 270-1, 271, 272-1, 276-1, 335~337</t>
  </si>
  <si>
    <t>포곡읍 둔전리 84-16~31, 80-1, 84-2~84-42, 345-1, 345-6, 345-7, 349-3, 350-3, 351-3, 352-6, 353-2, 356, 358, 358-1, 358-2, 380, 381-1</t>
  </si>
  <si>
    <t>둔전6리</t>
  </si>
  <si>
    <t>(고당리)</t>
  </si>
  <si>
    <t>포곡읍 둔전리 111(유성빌리지), 120, 120-9, 121, 122-1, 125-1,3,4,9, 126-1,2,3,4,5,6, 127-3, 127-4, 127-12, 127-13</t>
  </si>
  <si>
    <t>포곡읍 둔전리 121-2, 121-3, 121-4, 121-5, 122-3,5,7,11(목련아파트)</t>
  </si>
  <si>
    <t>포곡읍 둔전리 120-2, 120-4, 120-5, 120-6, 120-10, 120-11, 120-12, 120-13, 120-14, 120-15(태영맨션)</t>
  </si>
  <si>
    <t>포곡읍 둔전리 111-2, 111-7(대원빌라), 111-3, 111-8(송림빌라), 111-4, 112, 112-1, 112-2</t>
  </si>
  <si>
    <t>둔전7리</t>
  </si>
  <si>
    <t>(원 터)</t>
  </si>
  <si>
    <t>포곡읍 둔전리 166(광휘빌라), 166-2(일봉빌라), 171-7(광휘발라), 171-9, 171-4, 171-11(상부주택), 176, 176-1(둔전그린빌)</t>
  </si>
  <si>
    <t>포곡읍 둔전리 167, 167-6, 167-7(동양힐타운), 167-9, 168(하이파크빌라), 169, 169-1, 169-2</t>
  </si>
  <si>
    <t>포곡읍 둔전리 170, 171-1～171-5(대두타운), 171-22, 225, 225-1(대두타운)</t>
  </si>
  <si>
    <t>포곡읍 둔전리 223～224-1(삼성타운)</t>
  </si>
  <si>
    <t>포곡읍 둔전리 55~56, 220, 223-13, 223-14, 226, 226-1(남경샤인빌), 301-2, 228-1, 228-5, 228-8, 229</t>
  </si>
  <si>
    <t>둔전8리</t>
  </si>
  <si>
    <t>(배머리)</t>
  </si>
  <si>
    <t>포곡읍 둔전리 12, 12-1~22, 378-1,14,16,19,20,22(다복빌라), 378-7,8,9,10,11,23,26, 379-3, 387-5~8, 388-2, 388-4, 321-3, 322-1, 323, 324-5, 326-2, 326-6, 382-1,2, 383-1,6,10,13, 400-1,2, 401-1, 402, 405-1,27,37, 406-4,51, 411-1,6,12, 412-1, 413-1</t>
  </si>
  <si>
    <t>포곡읍 둔전리 370,370-1(남도그린맨션), 371(현진맨션), 368-1,2,3,4, 369(보인빌라), 374-1,2,5,7,10,11,14, 375,375-1,3, 4,4-1~13, 8,8-1~31, 14,14-1~4, 15,15-1~38, 16,16-1~18</t>
  </si>
  <si>
    <t>포곡읍 둔전리 361, 361-1, 362-3,6,11,12, 364-3, 365, 366,366-1,2,3(대성아트맨션), 366-6, 17, 17-2,5, 18, 18-1,3,7, 22, 22-1,2,3,5,6,7,8,9</t>
  </si>
  <si>
    <t>포곡읍 둔전리 152-1, 152-9, 153, 154-1, 158-2 160-2, 367, 367-2, 367-3, 367-7, 376-1, 376-15, 376-17, 377, 377-2, 393-1, 393-11, 393-24</t>
  </si>
  <si>
    <t>포곡읍 둔전리 167-2,3, 359, 359-1, 359-2,5,8, 362-1, 363, 363-1, 364-1, 364-8, 24, 24-1,2,3,5, 25, 25-1,2,3, 27, 27-1~14</t>
  </si>
  <si>
    <t>둔전9리</t>
  </si>
  <si>
    <t>(윗장승백이)</t>
  </si>
  <si>
    <t>포곡읍 둔전리 144-2, 144-6, 144-9, 144-11, 144-17, 144-19(상우빌라)</t>
  </si>
  <si>
    <t>포곡읍 둔전리 135-7, 144-4, 144-7(오성스카이빌라), 144-19, 144-21, 397-2, 397-3, 422-13, 422-14, 422-30, 422-31, 422-35, 422-49,50,51</t>
  </si>
  <si>
    <t>포곡읍 둔전리 145-6, 145-7, 147-3, 5, 6, 7, 8(부강시티빌)</t>
  </si>
  <si>
    <t>둔전10리</t>
  </si>
  <si>
    <t>포곡읍 둔전리 145, 147(신원아파트2차 201동 각층1호～4호)</t>
  </si>
  <si>
    <t>포곡읍 둔전리 147(신원아파트2차 201동 각층5호～8호)</t>
  </si>
  <si>
    <t>포곡읍 둔전리 147(신원아파트2차 202동 각층1호～4호)</t>
  </si>
  <si>
    <t>포곡읍 둔전리 147(신원아파트2차 202동 각층5호～8호)</t>
  </si>
  <si>
    <t>둔전11리</t>
  </si>
  <si>
    <t>포곡읍 둔전리 385(신원아파트1차 101동,상가)</t>
  </si>
  <si>
    <t>포곡읍 둔전리 385(신원아파트1차 102동),390-4</t>
  </si>
  <si>
    <t>포곡읍 둔전리 385(신원아파트1차 103동)</t>
  </si>
  <si>
    <t>포곡읍 둔전리 385(신원아파트1차 104동),390-4</t>
  </si>
  <si>
    <t>포곡읍 둔전리 385(신원아파트1차 105동,상가),390-4</t>
  </si>
  <si>
    <t>422-2, 406-11, 422-58, 422-73</t>
  </si>
  <si>
    <t>둔전12리</t>
  </si>
  <si>
    <t>포곡읍 둔전리 399-4,399-8,405-18(대두타운), 405-19(대두빌딩), 399-9, 385-1, 399-10, 399-12, 386-11, 386-12, 386-15, 386-16</t>
  </si>
  <si>
    <t>포곡읍 둔전리 406-16(국풍빌라), 406-19, 406-29, 406-30, 406-35, 406-36, 406-37, 406-46, 406-91, 406-93, 406-95</t>
  </si>
  <si>
    <t xml:space="preserve">포곡읍 둔전리 406-2, 406-23, 406-54, 406-55,406-57(선경타운), </t>
  </si>
  <si>
    <t>둔전13리</t>
  </si>
  <si>
    <t>포곡읍 둔전리 319(인정멜로디아파트 101동 각층1호～7호)</t>
  </si>
  <si>
    <t>포곡읍 둔전리 319(인정멜로디아파트 101동 각층8호～13호)</t>
  </si>
  <si>
    <t>상가,406-4～5,406-51,410-3,410-7,411-1.5.10.12</t>
  </si>
  <si>
    <t>포곡읍 둔전리 319(인정멜로디아파트 102동 각층1호～7호)</t>
  </si>
  <si>
    <t>포곡읍 둔전리 319(인정멜로디아파트 102동 각층8호～13호)</t>
  </si>
  <si>
    <t>포곡읍 둔전리 319(인정멜로디아파트 103동)</t>
  </si>
  <si>
    <t>포곡읍 둔전리 319(인정멜로디아파트 104동)</t>
  </si>
  <si>
    <t>포곡읍 둔전리 319(인정멜로디아파트 105동 각층1호～5호)</t>
  </si>
  <si>
    <t>포곡읍 둔전리 319(인정멜로디아파트 105동 각층6호～10호)</t>
  </si>
  <si>
    <t>둔전14리</t>
  </si>
  <si>
    <t>포곡읍 둔전리 192-27,36,39(메디안타운), 192-41(드림빌), 191-7,22,28,30,32</t>
  </si>
  <si>
    <t>(삼보노벨리앙), 186-5, 186-12, 190-1, 190-10, 191-1~5, 191-8, 191-15, 191-47,48 192-2~6,20,21,23,24,26,29,30,40,41, 195, 195-1, 195-3, 196-14, 200-8, 200-13, 201-9</t>
  </si>
  <si>
    <t>포곡읍 둔전리 194-3, 194-6,23,25,26(경호빌라), 194-13, 194-15, 193-1,3, 193-2,9,10(영광주택), 194-10,21,22,27,33, 123-1~9, 124-1,2, 산12-8, 산12-9</t>
  </si>
  <si>
    <t>109, 109-1~29</t>
  </si>
  <si>
    <t>둔전15리</t>
  </si>
  <si>
    <t xml:space="preserve">포곡읍 둔전리 106, 114, 115, 115-1～3, 119, 119-1～21, 422-4, </t>
  </si>
  <si>
    <t>422-56～57(삼성하이츠), 422-48(영광빌라), 422-25, 110-1(오래오빌), 107, 110-9, 113-1,3,4,6</t>
  </si>
  <si>
    <t xml:space="preserve">포곡읍 둔전리 116-1～7(한라빌라), 116-13(샤르밍), 118-3(관사), </t>
  </si>
  <si>
    <t xml:space="preserve">118-1,7(한라빌라), 119-11(하아트빌라), 119-14,31(쉐르빌), </t>
  </si>
  <si>
    <t>116-10, 119-17(한라빌라), 119-15, 119-18, 119-28</t>
  </si>
  <si>
    <t xml:space="preserve">포곡읍 둔전리 110-2, 110-3, 110-4, 110-6, 110-7, 110-12, 110-15, 110-16, 110-18, 110-21, 110-20, 110-26, 110-34, 108-1~12, </t>
  </si>
  <si>
    <t>둔전16리</t>
  </si>
  <si>
    <t>포곡읍 둔전리 447 금전마을 계룡리슈빌아파트 101동</t>
  </si>
  <si>
    <t>포곡읍 둔전리 447 금전마을 계룡리슈빌아파트 102동</t>
  </si>
  <si>
    <t>포곡읍 둔전리 447 금전마을 계룡리슈빌아파트 103동</t>
  </si>
  <si>
    <t>포곡읍 둔전리 447 금전마을 계룡리슈빌아파트 104동</t>
  </si>
  <si>
    <t>포곡읍 둔전리 447 금전마을 계룡리슈빌아파트 105동</t>
  </si>
  <si>
    <t>포곡읍 둔전리 447 금전마을 계룡리슈빌아파트 106동</t>
  </si>
  <si>
    <t>포곡읍 둔전리 447 금전마을 계룡리슈빌아파트 107동,108동</t>
  </si>
  <si>
    <t>영문1리</t>
  </si>
  <si>
    <t>포곡읍 영문리 85～129(동산머랭이)</t>
  </si>
  <si>
    <t>(냉천)</t>
  </si>
  <si>
    <t>포곡읍 영문리 45～73,384,388, 393,386,375,369-2,356,354,294～296</t>
  </si>
  <si>
    <t>포곡읍 영문리 300～351(윗범말)</t>
  </si>
  <si>
    <t>포곡읍 영문리 420～459(참샘골), 497-7,15,21,25, 492, 461-4</t>
  </si>
  <si>
    <t>포곡읍 영문리 2～16(허문)</t>
  </si>
  <si>
    <t>영문2리</t>
  </si>
  <si>
    <t>포곡읍 영문리 144～158, 174～183, 208～221</t>
  </si>
  <si>
    <t>(영골)</t>
  </si>
  <si>
    <t>포곡읍 영문리 196, 197～207, 222～278</t>
  </si>
  <si>
    <t>영문3리</t>
  </si>
  <si>
    <t>포곡읍 영문리 산36(배머루마을 101동,상가)</t>
  </si>
  <si>
    <t>(베네치아</t>
  </si>
  <si>
    <t>포곡읍 영문리 산36(배머루마을 102동)</t>
  </si>
  <si>
    <t>아파트)</t>
  </si>
  <si>
    <t>포곡읍 영문리 산36(배머루마을 103동)</t>
  </si>
  <si>
    <t>포곡읍 영문리 산36(배머루마을 104동)</t>
  </si>
  <si>
    <t>포곡읍 영문리 산36(배머루마을 105동)</t>
  </si>
  <si>
    <t>영문4리</t>
  </si>
  <si>
    <t>포곡읍 영문리 산43, 395, 403(미르마을)</t>
  </si>
  <si>
    <t>마성1리</t>
  </si>
  <si>
    <t>(삼전)</t>
  </si>
  <si>
    <t>포곡읍 마성리 23～26-1, 47, 51, 53, 59-1, 59-2</t>
  </si>
  <si>
    <t>포곡읍 마성리 7-2, 14-1, 1, 27～32</t>
  </si>
  <si>
    <t>마성2리</t>
  </si>
  <si>
    <t>(마가실)</t>
  </si>
  <si>
    <t>포곡읍 마성리 160～200, 530～570, 496, 497-1, 494-6, 494-4, 494-12～15</t>
  </si>
  <si>
    <t>포곡읍 마성리 500～529, 488, 484-2～11, 400-17</t>
  </si>
  <si>
    <t>포곡읍 마성리 616(에버헬쓰전원주택), 695, 201-2, 204-1, 211, 221, 233-2</t>
  </si>
  <si>
    <t>마성3리</t>
  </si>
  <si>
    <t>(성저)</t>
  </si>
  <si>
    <t>포곡읍 마성리 421～460, 620～622</t>
  </si>
  <si>
    <t>포곡읍 마성리 350～420</t>
  </si>
  <si>
    <t>전대1리</t>
  </si>
  <si>
    <t>(전관)</t>
  </si>
  <si>
    <t>포곡읍 전대리 360～361, 362-1, 362-13～362-15, 363-1, 362-20(남경프라임)</t>
  </si>
  <si>
    <t>포곡읍 전대리 149, 185～186</t>
  </si>
  <si>
    <t>포곡읍 전대리 182-3, 182-14～182-18, 182-21(동광맨션,다산주택)</t>
  </si>
  <si>
    <t>포곡읍 전대리 182-4, 182-5, 182-7, 182-8, 182-12,</t>
  </si>
  <si>
    <t>183-1～184-19(강림빌라,동은빌라,전원빌라)</t>
  </si>
  <si>
    <t>포곡읍 전대리 181, 410-6, 410-9(동광빌라)</t>
  </si>
  <si>
    <t>포곡읍 전대리 177～180, 409, 409-2(발렌시아), 409-3(다인빌), 410-1～410-5, 410-10, 411(전원빌라,동광빌라), 413-1, 413-5, 413-8, 413-9, 412,412-2,5,6,7,8(뮤렌하우스)</t>
  </si>
  <si>
    <t>포곡읍 전대리 182-1, 182-2, 362-4, 362-5, 362-7, 363-3, 364～365</t>
  </si>
  <si>
    <t>포곡읍 전대리 178, 179-10, 179-12, 179-13, 179-15(우진,세웅), 182-24(자연빌라)</t>
  </si>
  <si>
    <t>전대2리</t>
  </si>
  <si>
    <t>포곡읍 전대리 100～105, 108～127</t>
  </si>
  <si>
    <t>(새터말)</t>
  </si>
  <si>
    <t>포곡읍 전대리 106, 107, 128～137, 142, 145, 546(녹십자의료공업), 557-1, 129-2,3(진영에버빌), 151-2～151-5, 152～153, 156-3, 157</t>
  </si>
  <si>
    <t>포곡읍 전대리 150-12, 150-26(롯데아파트,원일아파트), 150-30(한옥맨션), 139, 140～141, 146～147, 138-1(가영빌), 138-2, 138-4, 138-5</t>
  </si>
  <si>
    <t>포곡읍 전대리 150-1～150-11, 150-13～150-25, 150-28(태양아파트), 151-1(이화빌라,동화아파트,수성아파트), 150-18(웰스하임)</t>
  </si>
  <si>
    <t>전대3리</t>
  </si>
  <si>
    <t>(앞고지)</t>
  </si>
  <si>
    <t>포곡읍 전대리 337～339, 342～345, 346-1, 346-2, 346-4, 346-7, 347-2, 347-5, 473-1, 476～477, 546-1, 547-1, 339-6(성신빌라)</t>
  </si>
  <si>
    <t>포곡읍 전대리 산14-5, 340～341, 346-6, 347-1, 348～350, 384～385, 389～390, 473-4, 474～475, 548-8, 546-9(세종빌라,보성아파트,동은빌라), 340-1(드림빌)</t>
  </si>
  <si>
    <t>포곡읍 전대리 351～353, 324～325, 546-22, 546-50, 546-52, 325-6(청람원룸)</t>
  </si>
  <si>
    <t xml:space="preserve">포곡읍 전대리 354-2～354-3, 354-5～354-7, 354-11～354-13, 354-8(경화주택), 354-18, 354-22, 332, 380～383, 379-1, </t>
  </si>
  <si>
    <t>376～377(동은빌라,동호빌라), 381, 381-2(명지파크빌라)</t>
  </si>
  <si>
    <t>포곡읍 전대리 191-11, 355～356, 358, 365, 546-58</t>
  </si>
  <si>
    <t>포곡읍 전대리 308, 310, 산2, 298(에버랜드기숙사), 가실리176-3, 가실리 산1, 가실리 산15-1, 가실리 산43</t>
  </si>
  <si>
    <t>전대4리</t>
  </si>
  <si>
    <t>(백항리)</t>
  </si>
  <si>
    <t>포곡읍 전대리 1～51, 64～100, 201～205, 207～300, 산64, 88-2,</t>
  </si>
  <si>
    <t>89-5(글로벌타운)</t>
  </si>
  <si>
    <t>포곡읍 전대리 88, 88-1(동양에버타운)</t>
  </si>
  <si>
    <t>포곡읍 전대리 64-52(해군항공아파트), 83, 84, 85-2~85-9, 86, 86-1, 90~92</t>
  </si>
  <si>
    <t>전대5리</t>
  </si>
  <si>
    <t>(전곳)</t>
  </si>
  <si>
    <t>포곡읍 전대리 148, 187～189, 192-2, 193～200, 546-67, 196-6(녹우아파트), 196-4</t>
  </si>
  <si>
    <t>포곡읍 전대리 190, 191-1, 191-7, 191-12～191-14, 191-18, 191-34～191-40, 191-44, 191-45, 191-49(동은주택)</t>
  </si>
  <si>
    <t>포곡읍 전대리 191-5, 191-26(장미아파트)</t>
  </si>
  <si>
    <t>포곡읍 전대리 191-1, 191-4, 191-8, 191-28～191-32, 191-50, 191-51, 192-1, 192-9, 192-16, 192-18～192-20, 192-22, 192-23(강림빌라)</t>
  </si>
  <si>
    <t>전대6리</t>
  </si>
  <si>
    <t>포곡읍 전대리 산21-3, 산26, 산27, 420～445</t>
  </si>
  <si>
    <t>(부곡)</t>
  </si>
  <si>
    <t>포곡읍 전대리 158～163, 165～176, 414～419, 156-6, 169-1(미소그린), 169-12,13(리치아이빌)</t>
  </si>
  <si>
    <t>포곡읍 전대리 156, 156-1, 156-2(상부주택)</t>
  </si>
  <si>
    <t>포곡읍 전대리 164-3(부대관사), 155, 155-5, 155-6(해피하우스)</t>
  </si>
  <si>
    <t>전대7리</t>
  </si>
  <si>
    <t xml:space="preserve">포곡읍 전대리 378～379, 354-4, 354-9～354-10, 354-14～354-16, </t>
  </si>
  <si>
    <t>354-19～354-20, 359, 370(원광빌라)</t>
  </si>
  <si>
    <t>포곡읍 전대리 369, 371～375, 386～388, 369-4(신성빌라)</t>
  </si>
  <si>
    <t xml:space="preserve">포곡읍 전대리 산16, 산19, 산20, 산22, 산24, 366～367, </t>
  </si>
  <si>
    <t>391～408, 446～466, 470～471, 408-7, 408-8, 408-9(리치빌)</t>
  </si>
  <si>
    <t>포곡읍 전대리 368, 368-1(조양아파트)</t>
  </si>
  <si>
    <t>유운1리</t>
  </si>
  <si>
    <t>포곡읍 유운리 54～143, 363～365, 385～400</t>
  </si>
  <si>
    <t>(소운)</t>
  </si>
  <si>
    <t>포곡읍 유운리 36～53, 144～159, 160-2, 160-6, 172-1</t>
  </si>
  <si>
    <t>포곡읍 유운리 311～338, 360～362, 420～426</t>
  </si>
  <si>
    <t>포곡읍 유운리 366～384, 404～417</t>
  </si>
  <si>
    <t>유운2리</t>
  </si>
  <si>
    <t>포곡읍 유운리 258～274, 770, 750, 746, 718, 695, 457-1, 457-5, 460-4</t>
  </si>
  <si>
    <t>(유실)</t>
  </si>
  <si>
    <t>포곡읍 유운리 275～282</t>
  </si>
  <si>
    <t>포곡읍 유운리 250～257, 160～249(다만, 포곡읍 유은리 160-2, 160-6, 172-1을 제외한다)</t>
  </si>
  <si>
    <t>신원1리</t>
  </si>
  <si>
    <t>포곡읍 신원리 34～40, 356～364, 370～435, 438～439</t>
  </si>
  <si>
    <t>(평촌)</t>
  </si>
  <si>
    <t>포곡읍 신원리 8～33, 41～61, 116～125, 320～330, 산90-1</t>
  </si>
  <si>
    <t>신원2리</t>
  </si>
  <si>
    <t>포곡읍 신원리 250～340, 산82-1, 703, 719-1, 720-1</t>
  </si>
  <si>
    <t>(선장)</t>
  </si>
  <si>
    <t>포곡읍 신원리 341～400</t>
  </si>
  <si>
    <t>포곡읍 신원리 401～490</t>
  </si>
  <si>
    <t>신원3리</t>
  </si>
  <si>
    <t>포곡읍 신원리 491～575</t>
  </si>
  <si>
    <t>(상선장)</t>
  </si>
  <si>
    <t>포곡읍 신원리 576～625</t>
  </si>
  <si>
    <t>신원4리</t>
  </si>
  <si>
    <t>포곡읍 신원리 1～7, 62～115, 산6-9</t>
  </si>
  <si>
    <t>(양지촌)</t>
  </si>
  <si>
    <t>포곡읍 신원리 126～229, 277～319</t>
  </si>
  <si>
    <t>모현읍</t>
  </si>
  <si>
    <t>왕산1리</t>
  </si>
  <si>
    <t>(왕곡)</t>
  </si>
  <si>
    <t>모현읍 왕산리 205, 206, 260-1～389-5</t>
  </si>
  <si>
    <t>모현읍 왕산리 390-2, 404, 413, 431-2, 450-2, 450-6～475, 838～877</t>
  </si>
  <si>
    <t>왕산2리</t>
  </si>
  <si>
    <t>(모산)</t>
  </si>
  <si>
    <t xml:space="preserve">모현읍 왕산리 4-1, 6, 9(태성연립), 10, 13～15(건영빌라), 16, </t>
  </si>
  <si>
    <t>17(청구빌라), 20-2～39-9, 51, 60-1</t>
  </si>
  <si>
    <t>모현읍 왕산리 62-2(현대빌라), 63, 66-1, 81, 602-1～607-4,</t>
  </si>
  <si>
    <t>617-1～5(고려주택), 619-4～633-8</t>
  </si>
  <si>
    <t>모현읍 왕산리 635～647, 654～655, 735-1, 740, 743-5～749, 765-3</t>
  </si>
  <si>
    <t>왕산3리</t>
  </si>
  <si>
    <t>(석자포)</t>
  </si>
  <si>
    <t>모현읍 왕산리 479, 479-12～16, 479-25, 499-1～2, 500～503-8</t>
  </si>
  <si>
    <t>모현읍 왕산리 479-19(태원빌라), 504-1～507-5, 564, 945-3</t>
  </si>
  <si>
    <t>945-18(원당프라자), 945-41</t>
  </si>
  <si>
    <t>모현읍 왕산리 790～790-16, 792-2～799-37</t>
  </si>
  <si>
    <t>모현읍 왕산리 419, 420, 428, 801-1～816-1, 817～835</t>
  </si>
  <si>
    <t>왕산4리</t>
  </si>
  <si>
    <t>(뒷말)</t>
  </si>
  <si>
    <t>모현읍 왕산리 513-1～10, 515-2, 523～525, 529-4</t>
  </si>
  <si>
    <t>모현읍 왕산리 537～538-2, 651, 654-1, 752-50, 782-1～782-2</t>
  </si>
  <si>
    <t>모현읍 왕산리 789～789-19, 789-21～22(세은빌리지), 945-23, 945-29, 945-31～33</t>
  </si>
  <si>
    <t>모현읍 왕산리 511, 521～522(노블레스빌)</t>
  </si>
  <si>
    <t>왕산5리</t>
  </si>
  <si>
    <t>(독산)</t>
  </si>
  <si>
    <t>모현읍 왕산리 616-679, 717-3, 736-3, 765-3, 771-10</t>
  </si>
  <si>
    <t>모현읍 왕산리 680-686, 945-7</t>
  </si>
  <si>
    <t>모현읍 왕산리 687-698～1, 945-50</t>
  </si>
  <si>
    <t>왕산6리</t>
  </si>
  <si>
    <t>(장전평)</t>
  </si>
  <si>
    <t>모현읍 왕산리 550～560, 561-3, 563-2, 565-1(효진빌라3차),</t>
  </si>
  <si>
    <t>568～569-4(왕산빌라트)</t>
  </si>
  <si>
    <t xml:space="preserve">모현읍 왕산리 570-1, 572-18, 572-26, 572-57(효진빌라2차), </t>
  </si>
  <si>
    <t>572-60～584-7</t>
  </si>
  <si>
    <t>모현읍 왕산리 586, 611-1～3, 653, 655-1, 765-3, 766-10,</t>
  </si>
  <si>
    <t>770-1～775-12, 782-1</t>
  </si>
  <si>
    <t>왕산7리</t>
  </si>
  <si>
    <t>(고인돌)</t>
  </si>
  <si>
    <t>모현읍 왕산리 479-24, 480～480-12, 484-5, 497-2, 497-6</t>
  </si>
  <si>
    <t>240～255, 479-3, 479-4, 479-9, 479-24, 479-12～15</t>
  </si>
  <si>
    <t>모현읍 왕산리 497-7～18, 499-1～2, 480～500-1, 501-7, 503-5, 503-7, 503-9, 503-14, 504-2, 504-4, 504-8, 504-17, 507-3, 507-4, 507-5</t>
  </si>
  <si>
    <t>왕산8리</t>
  </si>
  <si>
    <t>모현읍 왕산리 464-2(풍산햇빛마을아파트) 101동 1～2라인</t>
  </si>
  <si>
    <t>모현읍 왕산리 464-2(풍산햇빛마을아파트) 101동 3～4라인</t>
  </si>
  <si>
    <t>모현읍 왕산리 464-2(풍산햇빛마을아파트) 102동 1～2라인</t>
  </si>
  <si>
    <t>모현읍 왕산리 464-2(풍산햇빛마을아파트) 102동 3～4라인</t>
  </si>
  <si>
    <t>모현읍 왕산리 464-2(풍산햇빛마을아파트) 102동 5～6라인</t>
  </si>
  <si>
    <t>모현읍 왕산리 464-2(풍산햇빛마을아파트) 103동 1～2라인</t>
  </si>
  <si>
    <t>모현읍 왕산리 464-2(풍산햇빛마을아파트) 103동 3～4라인</t>
  </si>
  <si>
    <t>모현읍 왕산리 464-2(풍산햇빛마을아파트) 104동 1～2라인</t>
  </si>
  <si>
    <t>9반</t>
  </si>
  <si>
    <t>모현읍 왕산리 464-2(풍산햇빛마을아파트) 104동 3～4라인</t>
  </si>
  <si>
    <t>왕산9리</t>
  </si>
  <si>
    <t>모현읍 왕산리 430-1～430-9(우주맨션)</t>
  </si>
  <si>
    <t>모현읍 왕산리 477～478-4(하이츠빌라)</t>
  </si>
  <si>
    <t>모현읍 왕산리 476～476-9(동양초록빌라)</t>
  </si>
  <si>
    <t>모현읍 왕산리 428-1～4, 431, 464～475, 811～811-1</t>
  </si>
  <si>
    <t>왕산10리</t>
  </si>
  <si>
    <t>모현읍 왕산리 948 KCC스위첸아파트 101동</t>
  </si>
  <si>
    <t>모현읍 왕산리 948 KCC스위첸아파트 102동</t>
  </si>
  <si>
    <t>모현읍 왕산리 948 KCC스위첸아파트 103동</t>
  </si>
  <si>
    <t>모현읍 왕산리 948 KCC스위첸아파트 104동</t>
  </si>
  <si>
    <t>모현읍 왕산리 948 KCC스위첸아파트 105동</t>
  </si>
  <si>
    <t>모현읍 왕산리 948 KCC스위첸아파트 106동</t>
  </si>
  <si>
    <t>갈담1리</t>
  </si>
  <si>
    <t>(파담)</t>
  </si>
  <si>
    <t>모현읍 갈담리 332-1～332-5, 332-10～352, 361～363-4, 366-2～369-6, 375-7, 376-1～377-18, 383-1～6, 383-8, 384-2～8, 386-1.2, 387-2～6, 482～560, 657-3～657-4</t>
  </si>
  <si>
    <t>모현읍 갈담리 423～474, 397～401-3, 657-1.2</t>
  </si>
  <si>
    <t>모현읍 갈담리 301～310, 316-6, 320-4～320-14, 587～608</t>
  </si>
  <si>
    <t>갈담2리</t>
  </si>
  <si>
    <t>모현읍 갈담리 77～104</t>
  </si>
  <si>
    <t>(갈월)</t>
  </si>
  <si>
    <t>모현읍 갈담리 110-2～153-9</t>
  </si>
  <si>
    <t>모현읍 갈담리 156～295-2,산14,332-6,370～375-5,375-11,</t>
  </si>
  <si>
    <t>378-1,2,379～382-2,383-7,384-1,9,385-1～4,387-1,7,388～396-1</t>
  </si>
  <si>
    <t>갈담3리</t>
  </si>
  <si>
    <t>(독점)</t>
  </si>
  <si>
    <t>모현읍 갈담리 620-1～654-16</t>
  </si>
  <si>
    <t>초부1리</t>
  </si>
  <si>
    <t>(하부곡)</t>
  </si>
  <si>
    <t>모현읍 초부리 21-1～96-2, 13-1～19-14</t>
  </si>
  <si>
    <t>모현읍 초부리 100-1～132, 140-1～145-6, 385-8～386-1, 392, 441</t>
  </si>
  <si>
    <t>모현읍 초부리 442-1～493-4, 514～519-26, 522, 528</t>
  </si>
  <si>
    <t>초부2리</t>
  </si>
  <si>
    <t>(초현)</t>
  </si>
  <si>
    <t>모현읍 초부리 495, 498-5～9, 504, 508-1, 781-2, 803-1～804-9</t>
  </si>
  <si>
    <t>모현읍 초부리 806～809-4</t>
  </si>
  <si>
    <t>모현읍 초부리 811～815-13</t>
  </si>
  <si>
    <t>모현읍 초부리 817～819-47</t>
  </si>
  <si>
    <t>초부3리</t>
  </si>
  <si>
    <t>(상부곡)</t>
  </si>
  <si>
    <t>모현읍 초부리 149～375-1</t>
  </si>
  <si>
    <t>초부4리</t>
  </si>
  <si>
    <t>(하초하)</t>
  </si>
  <si>
    <t>모현읍 초부리 679-1～5, 683, 688-1, 711～727-1</t>
  </si>
  <si>
    <t>모현읍 초부리 730～799-2, 803-4, 산63, 산67</t>
  </si>
  <si>
    <t>초부5리</t>
  </si>
  <si>
    <t>(상초하)</t>
  </si>
  <si>
    <t>모현읍 초부리 526-1, 541, 541-6, 562, 571, 575-3～6</t>
  </si>
  <si>
    <t>일산1리</t>
  </si>
  <si>
    <t>모현읍 일산리 231-1, 234～239-38</t>
  </si>
  <si>
    <t>(하마산)</t>
  </si>
  <si>
    <t>모현읍 일산리 240～249, 252～264-3</t>
  </si>
  <si>
    <t>모현읍 일산리 543～549-1</t>
  </si>
  <si>
    <t>모현읍 일산리 553, 573-3～579-14, 583-4～586-8</t>
  </si>
  <si>
    <t>일산2리</t>
  </si>
  <si>
    <t>모현읍 일산리 21-9～64-2</t>
  </si>
  <si>
    <t>(외개일)</t>
  </si>
  <si>
    <t>모현읍 일산리 267, 276～299, 310-1～334-2, 336, 338, 450-3～485</t>
  </si>
  <si>
    <t>모현읍 일산리 486-2～497, 503～507-2, 517, 520-1～525-1, 534,</t>
  </si>
  <si>
    <t>산16～19</t>
  </si>
  <si>
    <t>일산3리</t>
  </si>
  <si>
    <t>모현읍 일산리 90-1, 109, 127, 133, 142, 156-1, 167～203</t>
  </si>
  <si>
    <t>(월촌)</t>
  </si>
  <si>
    <t>모현읍 일산리 204～216, 220-1～225-1, 582, 583-4, 586-20</t>
  </si>
  <si>
    <t>일산4리</t>
  </si>
  <si>
    <t>(내개일)</t>
  </si>
  <si>
    <t>모현읍 일산리 377～412-1, 416, 428-1～464-1</t>
  </si>
  <si>
    <t>일산5리</t>
  </si>
  <si>
    <t>(구내)</t>
  </si>
  <si>
    <t>모현읍 일산리 66～83-1, 94-3～99-107, 101-1～108-11,</t>
  </si>
  <si>
    <t>110-2～120-14</t>
  </si>
  <si>
    <t>일산6리</t>
  </si>
  <si>
    <t>모현읍 일산리 669 효천마을 신안인스빌 101동 1～2 라인</t>
  </si>
  <si>
    <t>모현읍 일산리 669 효천마을 신안인스빌 101동 3～4 라인</t>
  </si>
  <si>
    <t>모현읍 일산리 669 효천마을 신안인스빌 102동 1～2 라인</t>
  </si>
  <si>
    <t>모현읍 일산리 669 효천마을 신안인스빌 103동 1～2 라인</t>
  </si>
  <si>
    <t>모현읍 일산리 669 효천마을 신안인스빌 103동 3～4 라인</t>
  </si>
  <si>
    <t>모현읍 일산리 669 효천마을 신안인스빌 104동 1～2 라인</t>
  </si>
  <si>
    <t>모현읍 일산리 669 효천마을 신안인스빌 104동 3～4 라인</t>
  </si>
  <si>
    <t>모현읍 일산리 669 효천마을 신안인스빌 105동 1～2 라인</t>
  </si>
  <si>
    <t>모현읍 일산리 669 효천마을 신안인스빌 105동 3～4 라인</t>
  </si>
  <si>
    <t>일산7리</t>
  </si>
  <si>
    <t>모현읍 일산리 671 효천마을 신안인스빌 201동 1～2라인</t>
  </si>
  <si>
    <t>모현읍 일산리 671 효천마을 신안인스빌 201동 3～4라인</t>
  </si>
  <si>
    <t>모현읍 일산리 671 효천마을 신안인스빌 202동 1～2라인</t>
  </si>
  <si>
    <t>모현읍 일산리 671 효천마을 신안인스빌 202동 3～4라인</t>
  </si>
  <si>
    <t>모현읍 일산리 671 효천마을 신안인스빌 203동 1～2라인</t>
  </si>
  <si>
    <t>모현읍 일산리 671 효천마을 신안인스빌 203동 3～4라인</t>
  </si>
  <si>
    <t>모현읍 일산리 671 효천마을 신안인스빌 204동 1～2라인</t>
  </si>
  <si>
    <t>모현읍 일산리 671 효천마을 신안인스빌 204동 3～4라인</t>
  </si>
  <si>
    <t>모현읍 일산리 671 효천마을 신안인스빌 205동 1～2라인</t>
  </si>
  <si>
    <t>10반</t>
  </si>
  <si>
    <t>모현읍 일산리 671 효천마을 신안인스빌 205동 3～4라인</t>
  </si>
  <si>
    <t>11반</t>
  </si>
  <si>
    <t>모현읍 일산리 671 효천마을 신안인스빌 206동 1～2라인</t>
  </si>
  <si>
    <t>12반</t>
  </si>
  <si>
    <t>모현읍 일산리 671 효천마을 신안인스빌 206동 3～4라인</t>
  </si>
  <si>
    <t>13반</t>
  </si>
  <si>
    <t>모현읍 일산리 671 효천마을 신안인스빌 207동 1～2라인</t>
  </si>
  <si>
    <t>14반</t>
  </si>
  <si>
    <t>모현읍 일산리 671 효천마을 신안인스빌 207동 3～4라인</t>
  </si>
  <si>
    <t>매산1리</t>
  </si>
  <si>
    <t>모현읍 매산리 255-2, 262-4～279, 287-1, 289-2, 297-3,</t>
  </si>
  <si>
    <t>320～344-3</t>
  </si>
  <si>
    <t>(중촌)</t>
  </si>
  <si>
    <t>모현읍 매산리 361～393-4, 528, 550, 555-3, 558, 560-1～567-1, 582-2～621-4</t>
  </si>
  <si>
    <t>매산2리</t>
  </si>
  <si>
    <t>(상마산)</t>
  </si>
  <si>
    <t>모현읍 매산리 58～143, 165-1, 201-9, 205-5～228-2, 230-2～242</t>
  </si>
  <si>
    <t>매산3리</t>
  </si>
  <si>
    <t>(진해촌)</t>
  </si>
  <si>
    <t>모현읍 매산리 147～156-1, 165-6, 167～201-7, 244～252, 258-1～259-2, 283, 294</t>
  </si>
  <si>
    <t>매산4리</t>
  </si>
  <si>
    <t>(상촌)</t>
  </si>
  <si>
    <t>모현읍 매산리 413-2～497-1, 503～517-3, 534～545-2, 552, 556-2, 575～577, 621～659-2</t>
  </si>
  <si>
    <t>동림1리</t>
  </si>
  <si>
    <t>모현읍 동림리 151-1～179</t>
  </si>
  <si>
    <t>(동산)</t>
  </si>
  <si>
    <t>모현읍 동림리 182-2, 222～320-2</t>
  </si>
  <si>
    <t>동린2리</t>
  </si>
  <si>
    <t>모현읍 동림리 2～36-4, 38～38-5</t>
  </si>
  <si>
    <t>(왕림)</t>
  </si>
  <si>
    <t>모현읍 동림리 47-1～47-24</t>
  </si>
  <si>
    <t>모현읍 동림리 71～79-2, 95～122-2, 산1～2, 산5-1, 산7～9-1</t>
  </si>
  <si>
    <t>모현읍 동림리 80～94-1</t>
  </si>
  <si>
    <t>동림3리</t>
  </si>
  <si>
    <t>모현읍 동림리 1-3～5, 109～142-2, 186, 산2, 산13</t>
  </si>
  <si>
    <t>동림4리</t>
  </si>
  <si>
    <t>모현읍 동림리 39～46-1</t>
  </si>
  <si>
    <t>모현읍 동림리 48～51-1</t>
  </si>
  <si>
    <t>모현읍 동림리 52～54-1, 56～70-3</t>
  </si>
  <si>
    <t>모현읍 동림리 55～55-7</t>
  </si>
  <si>
    <t>능원1리</t>
  </si>
  <si>
    <t>(능골)</t>
  </si>
  <si>
    <t>모현읍 능원리 30-9～72-8, 73-1～75-26, 121-1～121-22, 155, 158-1～171-6, 750-759</t>
  </si>
  <si>
    <t>모현읍 능원리 76～98, 100-1～120-9, 122-1～132-4, 134～140-1, 150-1～150-7, 152, 156, 315-1～317, 318-7～318-15, 산2-2～산2-9, 산17</t>
  </si>
  <si>
    <t>능원2리</t>
  </si>
  <si>
    <t>모현읍 능원리 361～408-6</t>
  </si>
  <si>
    <t>(우명동)</t>
  </si>
  <si>
    <t>모현읍 능원리 422-4～493, 522～528, 577, 580-1～587-5, 607, 613～631</t>
  </si>
  <si>
    <t>능원3리</t>
  </si>
  <si>
    <t>(내곡)</t>
  </si>
  <si>
    <t>모현읍 능원리 21-1, 187-1～191, 210～258-9, 355-1～360-3, 산5-2, 산13-1</t>
  </si>
  <si>
    <t>능원4리</t>
  </si>
  <si>
    <t>모현읍 능원리 2～13</t>
  </si>
  <si>
    <t>모현읍 능원리 1, 15～17</t>
  </si>
  <si>
    <t>모현읍 능원리 20～24, 30-1, 35-1, 35-4, 36-1～36-4, 183～185</t>
  </si>
  <si>
    <t>능원5리</t>
  </si>
  <si>
    <t>모현읍 능원리 133～133-22, 140-2～149, 151, 173-2～314-4, 318-1～318-6, 318-17～318-19, 319-1～347, 730, 760～768, 800～804, 산5-30～산5-36, 산14, 산16</t>
  </si>
  <si>
    <t>오산1리</t>
  </si>
  <si>
    <t>(양촌)</t>
  </si>
  <si>
    <t>모현읍 오산리 6～27-2, 153～284, 산6-1, 산41-1, 산44</t>
  </si>
  <si>
    <t>오산2리</t>
  </si>
  <si>
    <t>모현읍 오산리 37～108-4</t>
  </si>
  <si>
    <t>(본종)</t>
  </si>
  <si>
    <t>모현읍 오산리 115～140-1, 292-1～499, 산13-7, 산20-1, 산31～33</t>
  </si>
  <si>
    <t>포곡읍</t>
    <phoneticPr fontId="1" type="noConversion"/>
  </si>
  <si>
    <t>이동읍</t>
  </si>
  <si>
    <t>이동읍</t>
    <phoneticPr fontId="1" type="noConversion"/>
  </si>
  <si>
    <t>송전1리</t>
  </si>
  <si>
    <t>이동읍 송전리 67～920</t>
  </si>
  <si>
    <t>(김립말)</t>
  </si>
  <si>
    <t>이동읍 송전리 67～920, 921～977</t>
  </si>
  <si>
    <t>이동읍 송전리 665～768</t>
  </si>
  <si>
    <t>송전2리</t>
  </si>
  <si>
    <t>이동읍 송전리 684-7～787, 579(윤송빌라)</t>
  </si>
  <si>
    <t>(장터거리)</t>
  </si>
  <si>
    <t>이동읍 송전리 608-12～685-5</t>
  </si>
  <si>
    <t>이동읍 송전리 597～597-11</t>
  </si>
  <si>
    <t>송전3리</t>
  </si>
  <si>
    <t>이동읍 송전리 42～667</t>
  </si>
  <si>
    <t>(승지골)</t>
  </si>
  <si>
    <t>이동읍 송전리 500～690</t>
  </si>
  <si>
    <t>이동읍 송전리 500～626</t>
  </si>
  <si>
    <t>송전4리</t>
  </si>
  <si>
    <t>이동읍 송전리 557～697-1</t>
  </si>
  <si>
    <t>(잣골)</t>
  </si>
  <si>
    <t>이동읍 송전리 192～250</t>
  </si>
  <si>
    <t>이동읍 송전리 191～194</t>
  </si>
  <si>
    <t>송전5리</t>
  </si>
  <si>
    <t>이동읍 송전리 182 세광엔리치 타워 101동 1～2통로</t>
  </si>
  <si>
    <t>(세광엔리</t>
  </si>
  <si>
    <t>이동읍 송전리 182 세광엔리치 타워 101동 3～4통로</t>
  </si>
  <si>
    <t>치아파트)</t>
  </si>
  <si>
    <t>이동읍 송전리 182 세광엔리치 타워 102동 1～2통로</t>
  </si>
  <si>
    <t>이동읍 송전리 182 세광엔리치 타워 102동 3～4통로</t>
  </si>
  <si>
    <t>이동읍 송전리 182 세광엔리치 타워 103동 1～2통로</t>
  </si>
  <si>
    <t>이동읍 송전리 182 세광엔리치 타워 103동 3～4통로</t>
  </si>
  <si>
    <t>이동읍 송전리 182 세광엔리치 타워 104동 1～2통로</t>
  </si>
  <si>
    <t>이동읍 송전리 182 세광엔리치 타워 104동 3～4통로</t>
  </si>
  <si>
    <t>이동읍 송전리 182 세광엔리치 타워 105동 1～2통로</t>
  </si>
  <si>
    <t>이동읍 송전리 182 세광엔리치 타워 105동 3～4통로</t>
  </si>
  <si>
    <t>이동읍 송전리 182 세광엔리치 타워 106동 1～2통로</t>
  </si>
  <si>
    <t>이동읍 송전리 182 세광엔리치 타워 106동 3～4통로</t>
  </si>
  <si>
    <t>송전6리</t>
  </si>
  <si>
    <t>이동읍 송전리 182 세광엔리치 타워 107동 1～2통로</t>
  </si>
  <si>
    <t>이동읍 송전리 182 세광엔리치 타워 107동 3～4통로</t>
  </si>
  <si>
    <t>이동읍 송전리 182 세광엔리치 타워 108동 1～2통로</t>
  </si>
  <si>
    <t>이동읍 송전리 182 세광엔리치 타워 108동 3～4통로</t>
  </si>
  <si>
    <t>이동읍 송전리 182 세광엔리치 타워 109동 1～2통로</t>
  </si>
  <si>
    <t>이동읍 송전리 182 세광엔리치 타워 109동 3～4통로</t>
  </si>
  <si>
    <t>이동읍 송전리 182 세광엔리치 타워 110동 1～2통로</t>
  </si>
  <si>
    <t>이동읍 송전리 182 세광엔리치 타워 111동 1～2통로</t>
  </si>
  <si>
    <t>이동읍 송전리 182 세광엔리치 타워 112동 1～2통로</t>
  </si>
  <si>
    <t>이동읍 송전리 182 세광엔리치 타워 113동 1～2통로</t>
  </si>
  <si>
    <t>이동읍 송전리 182 세광엔리치 타워 113동 3～4통로</t>
  </si>
  <si>
    <t>어비1리</t>
  </si>
  <si>
    <t>이동읍 어비리 900～990</t>
  </si>
  <si>
    <t>(방목)</t>
  </si>
  <si>
    <t>이동읍 어비리 227～310</t>
  </si>
  <si>
    <t>어비2리</t>
  </si>
  <si>
    <t>이동읍 어비리 88～212</t>
  </si>
  <si>
    <t>(장율)</t>
  </si>
  <si>
    <t>이동읍 어비리 197～959</t>
  </si>
  <si>
    <t>어비3리</t>
  </si>
  <si>
    <t>이동읍 어비리 1276～1293</t>
  </si>
  <si>
    <t>(수역)</t>
  </si>
  <si>
    <t>이동읍 어비리 1265～1269</t>
  </si>
  <si>
    <t>묘봉1리</t>
  </si>
  <si>
    <t>이동읍 묘봉리 35～478</t>
  </si>
  <si>
    <t>(중리)</t>
  </si>
  <si>
    <t>묘봉2리</t>
  </si>
  <si>
    <t>이동읍 묘봉리 831～860</t>
  </si>
  <si>
    <t>(하리)</t>
  </si>
  <si>
    <t>이동읍 묘봉리 202～707</t>
  </si>
  <si>
    <t>묘봉3리(상리)</t>
  </si>
  <si>
    <t>이동읍 묘봉리 212～214</t>
  </si>
  <si>
    <t>묘봉4리</t>
  </si>
  <si>
    <t>이동읍 묘봉리 202～860</t>
  </si>
  <si>
    <t>(새마을)</t>
  </si>
  <si>
    <t>화산1리</t>
  </si>
  <si>
    <t>이동읍 화산리 76～618</t>
  </si>
  <si>
    <t>(요산)</t>
  </si>
  <si>
    <t>이동읍 화산리 178～640</t>
  </si>
  <si>
    <t>화산2리</t>
  </si>
  <si>
    <t>이동읍 화산리 60～640</t>
  </si>
  <si>
    <t>이동읍 화산리 163～603</t>
  </si>
  <si>
    <t>시미1리</t>
  </si>
  <si>
    <t>이동읍 시미리 373～381</t>
  </si>
  <si>
    <t>(쌍괴)</t>
  </si>
  <si>
    <t>이동읍 시미리 92～372</t>
  </si>
  <si>
    <t>이동읍 시미리 386～399</t>
  </si>
  <si>
    <t>이동읍 시미리 389～399</t>
  </si>
  <si>
    <t>시미2리</t>
  </si>
  <si>
    <t>(미룡)</t>
  </si>
  <si>
    <t>이동읍 시미리 599～618</t>
  </si>
  <si>
    <t>시미3리</t>
  </si>
  <si>
    <t>(시미곡)</t>
  </si>
  <si>
    <t>이동읍 시미리 28～188</t>
  </si>
  <si>
    <t>덕성1리</t>
  </si>
  <si>
    <t>이동읍 덕성리 946～965</t>
  </si>
  <si>
    <t>(덕성골)</t>
  </si>
  <si>
    <t>이동읍 덕성리 967～988</t>
  </si>
  <si>
    <t>덕성2리</t>
  </si>
  <si>
    <t>이동읍 덕성리 989～1025</t>
  </si>
  <si>
    <t>(신창)</t>
  </si>
  <si>
    <t>이동읍 덕성리 128～351</t>
  </si>
  <si>
    <t>덕성3리</t>
  </si>
  <si>
    <t>이동읍 덕성리 139～157</t>
  </si>
  <si>
    <t>(금현)</t>
  </si>
  <si>
    <t>이동읍 덕성리 437～447</t>
  </si>
  <si>
    <t>덕성4리</t>
  </si>
  <si>
    <t>이동읍 덕성리 465～476</t>
  </si>
  <si>
    <t>(삼파)</t>
  </si>
  <si>
    <t>이동읍 덕성리 510～602</t>
  </si>
  <si>
    <t>이동읍 덕성리 656～722</t>
  </si>
  <si>
    <t>묵1리</t>
  </si>
  <si>
    <t>(염티)</t>
  </si>
  <si>
    <t>이동읍 묵리 756～862, 864, 866～869, 872～874, 1184～1187, 1204～1208, 1220～1221, 1230～1233, 산1～산5, 산8～산24, 산111</t>
  </si>
  <si>
    <t>이동읍 묵리 871～873, 964～982, 995, 997～1052, 1054～1063, 1066～1071, 1073～1096, 1099～1100, 1233～1242, 1244, 1246, 산87～산90, 산93~산97</t>
  </si>
  <si>
    <t>묵2리</t>
  </si>
  <si>
    <t>(굴암)</t>
  </si>
  <si>
    <t>이동읍 묵리 428～581-1</t>
  </si>
  <si>
    <t>묵3리</t>
  </si>
  <si>
    <t>(장촌)</t>
  </si>
  <si>
    <t>이동읍 묵리 176～427</t>
  </si>
  <si>
    <t>묵4리</t>
  </si>
  <si>
    <t>(한덕)</t>
  </si>
  <si>
    <t>이동읍 묵리 11～441</t>
  </si>
  <si>
    <t>묵5리</t>
  </si>
  <si>
    <t>(묵방)</t>
  </si>
  <si>
    <t>이동읍 묵리 720～722, 724, 727, 728～733, 736～740, 742～743, 745, 747～755, 874～906, 908～922, 924～925, 927～930, 933, 935～941, 945～953, 955～962, 984～985, 987～988, 990～996, 1102～1210, 1222～1226, 산23, 산25～32, 산34, 산80～산86, 산112～산113</t>
  </si>
  <si>
    <t>천1리</t>
  </si>
  <si>
    <t>이동읍 천리 135～236</t>
  </si>
  <si>
    <t>(원천)</t>
  </si>
  <si>
    <t>이동읍 천리 236～244</t>
  </si>
  <si>
    <t>이동읍 천리 236～611, 756～758</t>
  </si>
  <si>
    <t>이동읍 천리 236～611</t>
  </si>
  <si>
    <t>천2리</t>
  </si>
  <si>
    <t>이동읍 천리 32～67</t>
  </si>
  <si>
    <t>(적동)</t>
  </si>
  <si>
    <t>이동읍 천리 68～869</t>
  </si>
  <si>
    <t>천3리</t>
  </si>
  <si>
    <t>이동읍 천리 237～584</t>
  </si>
  <si>
    <t>(노루실)</t>
  </si>
  <si>
    <t>이동읍 천리 584～811</t>
  </si>
  <si>
    <t>천4리</t>
  </si>
  <si>
    <t>이동읍 천리 119～1001</t>
  </si>
  <si>
    <t>(구수동)</t>
  </si>
  <si>
    <t>이동읍 천리 236～999</t>
  </si>
  <si>
    <t>천5리</t>
  </si>
  <si>
    <t>이동읍 천리 236～344</t>
  </si>
  <si>
    <t>(용천)</t>
  </si>
  <si>
    <t>천6리</t>
  </si>
  <si>
    <t>이동읍 천리 국민주택 1동, 136～150</t>
  </si>
  <si>
    <t>(대방곡)</t>
  </si>
  <si>
    <t>이동읍 천리 국민주택 2동, 148～183</t>
  </si>
  <si>
    <t>천7리</t>
  </si>
  <si>
    <t>이동읍 천리 64～85</t>
  </si>
  <si>
    <t>이동읍 천리 64～74</t>
  </si>
  <si>
    <t>이동읍 천리 66～75</t>
  </si>
  <si>
    <t>이동읍 천리 57～58, 869～872</t>
  </si>
  <si>
    <t>천8리</t>
  </si>
  <si>
    <t>이동읍 천리 584～593, 603, 611～614, 832, 880, 1065, 1069, 1095, 1136, 산211, 산216, 산218</t>
  </si>
  <si>
    <t>이동읍 천리 557, 581~584, 615～618, 1065～1066, 1068～1069</t>
  </si>
  <si>
    <t>천9리</t>
  </si>
  <si>
    <t>이동읍 천리 127 동아아파트 101동 1～4통로, 126-6</t>
  </si>
  <si>
    <t>(동아아파트)</t>
  </si>
  <si>
    <t>이동읍 천리 127 동아아파트 101동 5～8통로</t>
  </si>
  <si>
    <t>이동읍 천리 127 동아아파트 101동 9～12통로</t>
  </si>
  <si>
    <t>이동읍 천리 127 동아아파트 101동 13～16통로</t>
  </si>
  <si>
    <t>천10리</t>
  </si>
  <si>
    <t>이동읍 천리 56-4 라이프(아) 1～2라인</t>
  </si>
  <si>
    <t>(라이프아파트)</t>
  </si>
  <si>
    <t>이동읍 천리 56-4 라이프(아) 3～4라인</t>
  </si>
  <si>
    <t>이동읍 천리 56-4 라이프(아) 5～6라인</t>
  </si>
  <si>
    <t>이동읍 천리 56-4 라이프(아) 7～8라인</t>
  </si>
  <si>
    <t>천11리</t>
  </si>
  <si>
    <t>이동읍 천리 203-1 신미주아파트 101동 1～2통로</t>
  </si>
  <si>
    <t>(신미주아파트</t>
  </si>
  <si>
    <t>이동읍 천리 203-1 신미주아파트 101동 3～4통로</t>
  </si>
  <si>
    <t>1단지)</t>
  </si>
  <si>
    <t>이동읍 천리 203-1 신미주아파트 102동 1～2통로</t>
  </si>
  <si>
    <t>이동읍 천리 203-1 신미주아파트 103동 1～2통로</t>
  </si>
  <si>
    <t>이동읍 천리 203-1 신미주아파트 103동 3～4통로</t>
  </si>
  <si>
    <t>이동읍 천리 203-1 신미주아파트 104동 1～2통로</t>
  </si>
  <si>
    <t>이동읍 천리 203-1 신미주아파트 104동 3～4통로</t>
  </si>
  <si>
    <t>이동읍 천리 203-1 신미주아파트 104동 5～6통로</t>
  </si>
  <si>
    <t>이동읍 천리 203-1 신미주아파트 105동 1～2통로</t>
  </si>
  <si>
    <t>이동읍 천리 203-1 신미주아파트 105동 3～4통로</t>
  </si>
  <si>
    <t>이동읍 천리 203-1 신미주아파트 106동 1～2통로</t>
  </si>
  <si>
    <t>이동읍 천리 203-1 신미주아파트 106동 3～4통로</t>
  </si>
  <si>
    <t>이동읍 천리 203-1 신미주아파트 106동 5～6통로</t>
  </si>
  <si>
    <t>천12리</t>
  </si>
  <si>
    <t>이동읍 천리 203-1 신미주아파트 107동 1～2통로</t>
  </si>
  <si>
    <t>이동읍 천리 203-1 신미주아파트 107동 3～4통로</t>
  </si>
  <si>
    <t>2단지)</t>
  </si>
  <si>
    <t>이동읍 천리 203-1 신미주아파트 108동 1～2통로</t>
  </si>
  <si>
    <t>이동읍 천리 203-1 신미주아파트 108동 3～4통로</t>
  </si>
  <si>
    <t>이동읍 천리 203-1 신미주아파트 108동 5～6통로</t>
  </si>
  <si>
    <t>이동읍 천리 203-1 신미주아파트 109동 1～2통로</t>
  </si>
  <si>
    <t>이동읍 천리 203-1 신미주아파트 109동 3～4통로</t>
  </si>
  <si>
    <t>이동읍 천리 203-1 신미주아파트 110동 1～2통로</t>
  </si>
  <si>
    <t>이동읍 천리 203-1 신미주아파트 110동 3～4통로</t>
  </si>
  <si>
    <t>이동읍 천리 203-1 신미주아파트 110동 5～6통로</t>
  </si>
  <si>
    <t>이동읍 천리 203-1 신미주아파트 111동 1～2통로</t>
  </si>
  <si>
    <t>이동읍 천리 203-1 신미주아파트 111동 3～4통로</t>
  </si>
  <si>
    <t>이동읍 천리 203-1 신미주아파트 112동 1～2통로</t>
  </si>
  <si>
    <t>이동읍 천리 203-1 신미주아파트 112동 3～4통로</t>
  </si>
  <si>
    <t>천13리</t>
  </si>
  <si>
    <t>이동읍 천리 152-1 신미주아파트 201동 1～2통로</t>
  </si>
  <si>
    <t>이동읍 천리 152-1 신미주아파트 201동 3～4통로</t>
  </si>
  <si>
    <t>이동읍 천리 152-1 신미주아파트 201동 5～6통로</t>
  </si>
  <si>
    <t>이동읍 천리 152-1 신미주아파트 202동 1～2통로</t>
  </si>
  <si>
    <t>이동읍 천리 152-1 신미주아파트 202동 3～4통로</t>
  </si>
  <si>
    <t>이동읍 천리 152-1 신미주아파트 202동 5～6통로</t>
  </si>
  <si>
    <t>이동읍 천리 152-1 신미주아파트 203동 1～2통로</t>
  </si>
  <si>
    <t>이동읍 천리 152-1 신미주아파트 203동 3～4통로</t>
  </si>
  <si>
    <t>천14리</t>
  </si>
  <si>
    <t>이동읍 천리 금광아파트 101동 1～2통로</t>
  </si>
  <si>
    <t>(금광아파트)</t>
  </si>
  <si>
    <t>이동읍 천리 금광아파트 102동 1～2통로</t>
  </si>
  <si>
    <t>이동읍 천리 금광아파트 102동 3～4통로</t>
  </si>
  <si>
    <t>이동읍 천리 금광아파트 103동 1～2통로</t>
  </si>
  <si>
    <t>이동읍 천리 금광아파트 104동 1～2통로</t>
  </si>
  <si>
    <t>이동읍 천리 금광아파트 104동 3～4통로</t>
  </si>
  <si>
    <t>이동읍 천리 금광아파트 105동 1～2통로</t>
  </si>
  <si>
    <t>이동읍 천리 금광아파트 105동 3～4통로</t>
  </si>
  <si>
    <t>이동읍 천리 금광아파트 106동 1～2통로</t>
  </si>
  <si>
    <t>이동읍 천리 금광아파트 106동 3～4통로</t>
  </si>
  <si>
    <t>이동읍 천리 금광아파트 107동 1～2통로</t>
  </si>
  <si>
    <t>이동읍 천리 금광아파트 107동 3～4통로</t>
  </si>
  <si>
    <t>이동읍 천리 금광아파트 108동 1～2통로</t>
  </si>
  <si>
    <t>이동읍 천리 금광아파트 108동 3～4통로</t>
  </si>
  <si>
    <t>15반</t>
  </si>
  <si>
    <t>이동읍 천리 금광아파트 109동 1～2통로</t>
  </si>
  <si>
    <t>16반</t>
  </si>
  <si>
    <t>이동읍 천리 금광아파트 109동 3～4통로</t>
  </si>
  <si>
    <t>천15리</t>
  </si>
  <si>
    <t>이동읍 천리 605～611, 613～614, 619～620, 1068～1069</t>
  </si>
  <si>
    <t>이동읍 천리 367～385, 387～434, 487, 621～628, 630～634, 636～680, 1024, 1029～1034, 1043～1048, 1068, 1070～1072, 산68, 산72～산73, 산75～산77, 산79～산91, 산93, 산95～산98, 산102～산103</t>
  </si>
  <si>
    <t>천16리</t>
  </si>
  <si>
    <t>이동읍 천리 1142 에이스카운티아파트 101동 1～2통로</t>
  </si>
  <si>
    <t>(에이스카운티</t>
  </si>
  <si>
    <t>이동읍 천리 1142 에이스카운티아파트 101동 3～4통로</t>
  </si>
  <si>
    <t>이동읍 천리 1142 에이스카운티아파트 102동 1～2통로</t>
  </si>
  <si>
    <t>이동읍 천리 1142 에이스카운티아파트 102동 3～4통로</t>
  </si>
  <si>
    <t>이동읍 천리 1142 에이스카운티아파트 103동 1～2통로</t>
  </si>
  <si>
    <t>이동읍 천리 1142 에이스카운티아파트 103동 3～4통로</t>
  </si>
  <si>
    <t>이동읍 천리 1142 에이스카운티아파트 104동 1～2통로</t>
  </si>
  <si>
    <t>이동읍 천리 1142 에이스카운티아파트 104동 3～4통로</t>
  </si>
  <si>
    <t>이동읍 천리 1142 에이스카운티아파트 105동 1～2통로</t>
  </si>
  <si>
    <t>이동읍 천리 1142 에이스카운티아파트 105동 3～4통로</t>
  </si>
  <si>
    <t>이동읍 천리 1142 에이스카운티아파트 106동 1～2통로</t>
  </si>
  <si>
    <t>이동읍 천리 1142 에이스카운티아파트 107동 1～2통로</t>
  </si>
  <si>
    <t>이동읍 천리 1142 에이스카운티아파트 107동 3～4통로</t>
  </si>
  <si>
    <t>이동읍 천리 1142 에이스카운티아파트 108동 1～2통로</t>
  </si>
  <si>
    <t>이동읍 천리 1142 에이스카운티아파트 109동 1～2통로</t>
  </si>
  <si>
    <t>이동읍 천리 1142 에이스카운티아파트 109동 3～4통로</t>
  </si>
  <si>
    <t>천17리</t>
  </si>
  <si>
    <t>이동읍 천리 236～759</t>
  </si>
  <si>
    <t>이동읍 천리 236～523</t>
  </si>
  <si>
    <t>천18리</t>
  </si>
  <si>
    <t>이동읍 천리 118, 131, 134～135</t>
  </si>
  <si>
    <t>이동읍 천리 129～130, 132～133, 252</t>
  </si>
  <si>
    <t>서1리</t>
  </si>
  <si>
    <t>이동읍 서리 563～629</t>
  </si>
  <si>
    <t>(중덕)</t>
  </si>
  <si>
    <t>이동읍 서리 647～309</t>
  </si>
  <si>
    <t>서2리</t>
  </si>
  <si>
    <t>이동읍 서리 594～902</t>
  </si>
  <si>
    <t>(하반)</t>
  </si>
  <si>
    <t>이동읍 서리 236～309</t>
  </si>
  <si>
    <t>이동읍 서리 332～370</t>
  </si>
  <si>
    <t>서3리</t>
  </si>
  <si>
    <t>이동읍 서리 35～509</t>
  </si>
  <si>
    <t>(상덕)</t>
  </si>
  <si>
    <t>이동읍 서리 518～1006</t>
  </si>
  <si>
    <t>이동읍 서리 37～317</t>
  </si>
  <si>
    <t>서4리</t>
  </si>
  <si>
    <t>(상반)</t>
  </si>
  <si>
    <t>이동읍 서리 371～979</t>
  </si>
  <si>
    <t>남사면</t>
  </si>
  <si>
    <t>남사면</t>
    <phoneticPr fontId="1" type="noConversion"/>
  </si>
  <si>
    <t>봉무1리</t>
  </si>
  <si>
    <t>남사면 봉무리 423, 426～433, 457～475, 509～511</t>
  </si>
  <si>
    <t>(내기)</t>
  </si>
  <si>
    <t>남사면 봉무리 산77, 산78, 산81-1～산85-4, 429～438, 442, 443, 456</t>
  </si>
  <si>
    <t>봉무2리</t>
  </si>
  <si>
    <t>남사면 봉무리 480～491</t>
  </si>
  <si>
    <t>(산정)</t>
  </si>
  <si>
    <t>남사면 봉무리 491～535</t>
  </si>
  <si>
    <t>남사면 봉무리 535～634</t>
  </si>
  <si>
    <t>봉무3리</t>
  </si>
  <si>
    <t>남사면 봉무리 400～422, 513～563</t>
  </si>
  <si>
    <t>(도장)</t>
  </si>
  <si>
    <t>남사면 봉무리 277～288, 637～398</t>
  </si>
  <si>
    <t>남사면 봉무리 248～276</t>
  </si>
  <si>
    <t>봉무4리</t>
  </si>
  <si>
    <t>남사면 봉무리 440, 441, 445, 446, 448～453, 450, 478～481, 651, 652,</t>
  </si>
  <si>
    <t>봉무5리</t>
  </si>
  <si>
    <t>남사면 봉무리 436～438, 441, 661～670,</t>
  </si>
  <si>
    <t>봉무6리</t>
  </si>
  <si>
    <t>남사면 봉무리 674～676, 679, 701, 603～640, 482～500, 596～599</t>
  </si>
  <si>
    <t>북1리</t>
  </si>
  <si>
    <t>남사면 북리 561～565</t>
  </si>
  <si>
    <t>(당하)</t>
  </si>
  <si>
    <t>남사면 북리 175～561</t>
  </si>
  <si>
    <t>북2리</t>
  </si>
  <si>
    <t>남사면 북리 797～799</t>
  </si>
  <si>
    <t>(신흥)</t>
  </si>
  <si>
    <t>남사면 북리 793～821</t>
  </si>
  <si>
    <t>북3리</t>
  </si>
  <si>
    <t>남사면 북리 561～576</t>
  </si>
  <si>
    <t>(삼인)</t>
  </si>
  <si>
    <t>남사면 북리 676～752</t>
  </si>
  <si>
    <t>남사면 북리 446～492</t>
  </si>
  <si>
    <t>통삼1리</t>
  </si>
  <si>
    <t>남사면 통삼리 235～256</t>
  </si>
  <si>
    <t>(동막)</t>
  </si>
  <si>
    <t>남사면 통삼리 251～261</t>
  </si>
  <si>
    <t>통삼2리(원포)</t>
  </si>
  <si>
    <t>남사면 통삼리 168～169</t>
  </si>
  <si>
    <t>통삼3리</t>
  </si>
  <si>
    <t>남사면 통삼리 365～375</t>
  </si>
  <si>
    <t>(통곡)</t>
  </si>
  <si>
    <t>남사면 통삼리 425～435</t>
  </si>
  <si>
    <t>통삼4리</t>
  </si>
  <si>
    <t>남사면 통삼리 149～245</t>
  </si>
  <si>
    <t>(북정)</t>
  </si>
  <si>
    <t>봉명1리</t>
  </si>
  <si>
    <t>남사면 봉명리 261～264</t>
  </si>
  <si>
    <t>(수세)</t>
  </si>
  <si>
    <t>남사면 봉명리 264～275</t>
  </si>
  <si>
    <t>봉명2리</t>
  </si>
  <si>
    <t>남사면 봉명리 672, 676～698, 744</t>
  </si>
  <si>
    <t>(외동천)</t>
  </si>
  <si>
    <t>남사면 봉명리 579～583, 713～734, 757</t>
  </si>
  <si>
    <t>남사면 봉명리 589～649</t>
  </si>
  <si>
    <t>봉명3리</t>
  </si>
  <si>
    <t>남사면 봉명리 231～241</t>
  </si>
  <si>
    <t>(유평)</t>
  </si>
  <si>
    <t>남사면 봉명리 241～261</t>
  </si>
  <si>
    <t>봉명4리</t>
  </si>
  <si>
    <t>남사면 봉명리 771～781</t>
  </si>
  <si>
    <t>(새말)</t>
  </si>
  <si>
    <t>남사면 봉명리 781～794</t>
  </si>
  <si>
    <t>진목1리</t>
  </si>
  <si>
    <t>남사면 진목리 101～601</t>
  </si>
  <si>
    <t>(순지)</t>
  </si>
  <si>
    <t>남사면 진목리 602～624</t>
  </si>
  <si>
    <t>남사면 진목리 625～629</t>
  </si>
  <si>
    <t>남사면 진목리 630～653</t>
  </si>
  <si>
    <t>남사면 진목리 654</t>
  </si>
  <si>
    <t>진목2리</t>
  </si>
  <si>
    <t>남사면 진목리 10～246</t>
  </si>
  <si>
    <t>(신촌)</t>
  </si>
  <si>
    <t>남사면 진목리 18～236</t>
  </si>
  <si>
    <t>진목3리</t>
  </si>
  <si>
    <t>남사면 진목리 397</t>
  </si>
  <si>
    <t>(통산)</t>
  </si>
  <si>
    <t>원암1리</t>
  </si>
  <si>
    <t>남사면 원암리 236～242</t>
  </si>
  <si>
    <t>(외암)</t>
  </si>
  <si>
    <t>남사면 원암리 236～245</t>
  </si>
  <si>
    <t>원암2리</t>
  </si>
  <si>
    <t>남사면 원암리 128～154</t>
  </si>
  <si>
    <t>(원암)</t>
  </si>
  <si>
    <t>남사면 원암리 155～186</t>
  </si>
  <si>
    <t>원암3리</t>
  </si>
  <si>
    <t>남사면 원암리 36～65</t>
  </si>
  <si>
    <t>(사기막)</t>
  </si>
  <si>
    <t>전궁1리</t>
  </si>
  <si>
    <t>남사면 전궁리 227～236</t>
  </si>
  <si>
    <t>(각궁)</t>
  </si>
  <si>
    <t>남사면 전궁리 221～236</t>
  </si>
  <si>
    <t>남사면 전궁리 15～221</t>
  </si>
  <si>
    <t>전궁2리</t>
  </si>
  <si>
    <t>남사면 전궁리 341～415</t>
  </si>
  <si>
    <t>(염심)</t>
  </si>
  <si>
    <t>방아1리</t>
  </si>
  <si>
    <t>(중복)</t>
  </si>
  <si>
    <t>남사면 방아리 140-6, 147-6, 356-1, 415, 435, 661-3, 689-3, 690-2, 690-3, 692-1, 693-3, 694-1～15, 699-1～4, 700～700-3, 704-1, 705, 843～845, 860～869, 875～879, 884～891, 887-1～3, 888-1～5, 890～891, 911～921</t>
  </si>
  <si>
    <t>남사면 방아리 118-3, 124-11, 739～739-3, 728-2, 749-1～753-1, 762-2, 762-5, 763-2～767, 823</t>
  </si>
  <si>
    <t>남사면 방아리 315, 317-7, 343-4, 757-4, 758-1, 760-1～761-6, 784-4～11</t>
  </si>
  <si>
    <t>남사면 방아리 산70, 산79, 370</t>
  </si>
  <si>
    <t>방아2리</t>
  </si>
  <si>
    <t>남사면 방아리 36, 40, 42, 48, 64, 67</t>
  </si>
  <si>
    <t>(방축)</t>
  </si>
  <si>
    <t>남사면 방아리 36-48, 44, 64, 168, 186</t>
  </si>
  <si>
    <t>남사면 방아리 61, 64, 68, 69, 184, 187</t>
  </si>
  <si>
    <t>남사면 방아리 67, 177-1, 181, 185, 186</t>
  </si>
  <si>
    <t>방아3리</t>
  </si>
  <si>
    <t>(아리실)</t>
  </si>
  <si>
    <t>남사면 방아리 874-3, 872-3, 873-2, 930～946, 947-1～14, 948～948-3, 949-1～4, 950～950-3, 951, 952～952-1, 961～1122</t>
  </si>
  <si>
    <t>방아4리</t>
  </si>
  <si>
    <t>(후촌)</t>
  </si>
  <si>
    <t>남사면 방아리 168～177</t>
  </si>
  <si>
    <t>방아5리</t>
  </si>
  <si>
    <t>남사면 방아리 228, 254～265, 산96～산100</t>
  </si>
  <si>
    <t>창1리</t>
  </si>
  <si>
    <t>남사면 창리 745～750</t>
  </si>
  <si>
    <t>(창동)</t>
  </si>
  <si>
    <t>남사면 창리 739～745</t>
  </si>
  <si>
    <t>창2리</t>
  </si>
  <si>
    <t>남사면 창리 614～617</t>
  </si>
  <si>
    <t>(월곡)</t>
  </si>
  <si>
    <t>남사면 창리 617～634</t>
  </si>
  <si>
    <t>창3리</t>
  </si>
  <si>
    <t>남사면 창리 57～235</t>
  </si>
  <si>
    <t>(화곡)</t>
  </si>
  <si>
    <t>남사면 창리 24～81</t>
  </si>
  <si>
    <t>아곡1리</t>
  </si>
  <si>
    <t>남사면 아곡리 447～456</t>
  </si>
  <si>
    <t>(남산)</t>
  </si>
  <si>
    <t>남사면 아곡리 247～267</t>
  </si>
  <si>
    <t>아곡2리</t>
  </si>
  <si>
    <t>남사면 아곡리 228～245</t>
  </si>
  <si>
    <t>(아곡)</t>
  </si>
  <si>
    <t>남사면 아곡리 206～235</t>
  </si>
  <si>
    <t>아곡3리</t>
  </si>
  <si>
    <t>남사면 한숲로 83 e편한세상 용인 한숲시티 501동 1,2라인</t>
  </si>
  <si>
    <t>남사면 한숲로 83 e편한세상 용인 한숲시티 501동 3,4라인</t>
  </si>
  <si>
    <t>남사면 한숲로 83 e편한세상 용인 한숲시티 501동 5,6라인</t>
  </si>
  <si>
    <t>남사면 한숲로 83 e편한세상 용인 한숲시티 501동 7,8,9라인</t>
  </si>
  <si>
    <t>남사면 한숲로 83 e편한세상 용인 한숲시티 502동 1,2라인</t>
  </si>
  <si>
    <t>남사면 한숲로 83 e편한세상 용인 한숲시티 502동 3,4라인</t>
  </si>
  <si>
    <t>남사면 한숲로 83 e편한세상 용인 한숲시티 503동 1,2라인</t>
  </si>
  <si>
    <t>남사면 한숲로 83 e편한세상 용인 한숲시티 503동 3,4라인</t>
  </si>
  <si>
    <t>아곡4리</t>
  </si>
  <si>
    <t>남사면 한숲로 83 e편한세상 용인 한숲시티 504동 1,2라인</t>
  </si>
  <si>
    <t>남사면 한숲로 83 e편한세상 용인 한숲시티 504동 3,4라인</t>
  </si>
  <si>
    <t>남사면 한숲로 83 e편한세상 용인 한숲시티 505동 1,2라인</t>
  </si>
  <si>
    <t>남사면 한숲로 83 e편한세상 용인 한숲시티 505동 3,4라인</t>
  </si>
  <si>
    <t>남사면 한숲로 83 e편한세상 용인 한숲시티 506동 1,2라인</t>
  </si>
  <si>
    <t>남사면 한숲로 83 e편한세상 용인 한숲시티 506동 3,4라인</t>
  </si>
  <si>
    <t>아곡5리</t>
  </si>
  <si>
    <t>남사면 한숲로 83 e편한세상 용인 한숲시티 507동 1,2라인</t>
  </si>
  <si>
    <t>남사면 한숲로 83 e편한세상 용인 한숲시티 507동 3,4라인</t>
  </si>
  <si>
    <t>남사면 한숲로 83 e편한세상 용인 한숲시티 508동 1,2라인</t>
  </si>
  <si>
    <t>남사면 한숲로 83 e편한세상 용인 한숲시티 508동 3,4라인</t>
  </si>
  <si>
    <t>남사면 한숲로 83 e편한세상 용인 한숲시티 509동 1,2라인</t>
  </si>
  <si>
    <t>남사면 한숲로 83 e편한세상 용인 한숲시티 509동 3,4라인</t>
  </si>
  <si>
    <t>아곡6리</t>
  </si>
  <si>
    <t>남사면 한숲로 83 e편한세상 용인 한숲시티 510동 1,2라인</t>
  </si>
  <si>
    <t>남사면 한숲로 83 e편한세상 용인 한숲시티 510동 3,4라인</t>
  </si>
  <si>
    <t>남사면 한숲로 83 e편한세상 용인 한숲시티 511동 1,2라인</t>
  </si>
  <si>
    <t>남사면 한숲로 83 e편한세상 용인 한숲시티 511동 3,4라인</t>
  </si>
  <si>
    <t>남사면 한숲로 83 e편한세상 용인 한숲시티 512동 1,2라인</t>
  </si>
  <si>
    <t>남사면 한숲로 83 e편한세상 용인 한숲시티 512동 3,4라인</t>
  </si>
  <si>
    <t>남사면 한숲로33번길 36 e편한세상 용인파크카운티 101～104동, 108동</t>
  </si>
  <si>
    <t>남사면 한숲로33번길 36 e편한세상 용인파크카운티 105～107동</t>
  </si>
  <si>
    <t>아곡7리</t>
  </si>
  <si>
    <t>남사면 한숲로 83 e편한세상 용인 한숲시티 513동 1,2라인</t>
  </si>
  <si>
    <t>남사면 한숲로 83 e편한세상 용인 한숲시티 513동 3,4라인</t>
  </si>
  <si>
    <t>남사면 한숲로 83 e편한세상 용인 한숲시티 514동 1,2라인</t>
  </si>
  <si>
    <t>남사면 한숲로 83 e편한세상 용인 한숲시티 514동 3,4라인</t>
  </si>
  <si>
    <t>남사면 한숲로 83 e편한세상 용인 한숲시티 515동 1,2,3라인</t>
  </si>
  <si>
    <t>남사면 한숲로 83 e편한세상 용인 한숲시티 515동 4,5,6라인</t>
  </si>
  <si>
    <t>남사면 한숲로 83 e편한세상 용인 한숲시티 515동 7,8,9라인</t>
  </si>
  <si>
    <t>아곡8리</t>
  </si>
  <si>
    <t>남사면 한숲로 83 e편한세상 용인 한숲시티 516동 1,2,3라인</t>
  </si>
  <si>
    <t>남사면 한숲로 83 e편한세상 용인 한숲시티 516동 4,5,6라인</t>
  </si>
  <si>
    <t>남사면 한숲로 83 e편한세상 용인 한숲시티 516동 7,8,9라인</t>
  </si>
  <si>
    <t>남사면 한숲로 83 e편한세상 용인 한숲시티 517동 1,2라인</t>
  </si>
  <si>
    <t>남사면 한숲로 83 e편한세상 용인 한숲시티 517동 3,4라인</t>
  </si>
  <si>
    <t>남사면 한숲로 83 e편한세상 용인 한숲시티 518동 1,2라인</t>
  </si>
  <si>
    <t>남사면 한숲로 83 e편한세상 용인 한숲시티 518동 3,4라인</t>
  </si>
  <si>
    <t>아곡9리</t>
  </si>
  <si>
    <t>남사면 한숲로 83 e편한세상 용인 한숲시티 519동 1,2라인</t>
  </si>
  <si>
    <t>남사면 한숲로 83 e편한세상 용인 한숲시티 519동 3,4라인</t>
  </si>
  <si>
    <t>남사면 한숲로 83 e편한세상 용인 한숲시티 520동 1,2라인</t>
  </si>
  <si>
    <t>남사면 한숲로 83 e편한세상 용인 한숲시티 520동 3,4라인</t>
  </si>
  <si>
    <t>남사면 한숲로 83 e편한세상 용인 한숲시티 521동 1,2라인</t>
  </si>
  <si>
    <t>남사면 한숲로 83 e편한세상 용인 한숲시티 521동 3,4라인</t>
  </si>
  <si>
    <t>완장1리</t>
  </si>
  <si>
    <t>남사면 완장리 254～390</t>
  </si>
  <si>
    <t>(매릉)</t>
  </si>
  <si>
    <t>남사면 완장리 390～456</t>
  </si>
  <si>
    <t>완장2리</t>
  </si>
  <si>
    <t>남사면 완장리 267～277</t>
  </si>
  <si>
    <t>(중동)</t>
  </si>
  <si>
    <t>남사면 완장리 277～279</t>
  </si>
  <si>
    <t>완장3리</t>
  </si>
  <si>
    <t>남사면 완장리 573～591</t>
  </si>
  <si>
    <t>(상동)</t>
  </si>
  <si>
    <t>남사면 완장리 689～719</t>
  </si>
  <si>
    <t>완장4리</t>
  </si>
  <si>
    <t>남사면 한숲로 137 e편한세상 용인 한숲시티 201동 1,2라인</t>
  </si>
  <si>
    <t>남사면 한숲로 137 e편한세상 용인 한숲시티 201동 3,4라인</t>
  </si>
  <si>
    <t>남사면 한숲로 137 e편한세상 용인 한숲시티 202동 1,2라인</t>
  </si>
  <si>
    <t>남사면 한숲로 137 e편한세상 용인 한숲시티 202동 3,4라인</t>
  </si>
  <si>
    <t>남사면 한숲로 137 e편한세상 용인 한숲시티 203동 1,2라인</t>
  </si>
  <si>
    <t>남사면 한숲로 137 e편한세상 용인 한숲시티 203동 3,4라인</t>
  </si>
  <si>
    <t>남사면 한숲로 137 e편한세상 용인 한숲시티 204동 1,2,3라인</t>
  </si>
  <si>
    <t>남사면 한숲로 137 e편한세상 용인 한숲시티 204동 4,5라인</t>
  </si>
  <si>
    <t>남사면 한숲로 137 e편한세상 용인 한숲시티 205동 1,2라인</t>
  </si>
  <si>
    <t>남사면 한숲로 137 e편한세상 용인 한숲시티 205동 3,4라인</t>
  </si>
  <si>
    <t>남사면 한숲로 137 e편한세상 용인 한숲시티 206동 1,2라인</t>
  </si>
  <si>
    <t>남사면 한숲로 137 e편한세상 용인 한숲시티 206동 3,4라인</t>
  </si>
  <si>
    <t>완장5리</t>
  </si>
  <si>
    <t>남사면 한숲로 123 e편한세상 용인 한숲시티 301동 1,2,3라인</t>
  </si>
  <si>
    <t>남사면 한숲로 123 e편한세상 용인 한숲시티 301동 4,5,6라인</t>
  </si>
  <si>
    <t>남사면 한숲로 123 e편한세상 용인 한숲시티 301동 7,8,9라인</t>
  </si>
  <si>
    <t>남사면 한숲로 123 e편한세상 용인 한숲시티 301동 10,11라인</t>
  </si>
  <si>
    <t>남사면 한숲로 123 e편한세상 용인 한숲시티 302동 1,2라인</t>
  </si>
  <si>
    <t>남사면 한숲로 123 e편한세상 용인 한숲시티 302동 3,4라인</t>
  </si>
  <si>
    <t>남사면 한숲로 123 e편한세상 용인 한숲시티 303동 1,2라인</t>
  </si>
  <si>
    <t>남사면 한숲로 123 e편한세상 용인 한숲시티 303동 3,4라인</t>
  </si>
  <si>
    <t>완장6리</t>
  </si>
  <si>
    <t>남사면 한숲로 123 e편한세상 용인 한숲시티 304동 1,2라인</t>
  </si>
  <si>
    <t>남사면 한숲로 123 e편한세상 용인 한숲시티 304동 3,4라인</t>
  </si>
  <si>
    <t>남사면 한숲로 123 e편한세상 용인 한숲시티 305동 1,2라인</t>
  </si>
  <si>
    <t>남사면 한숲로 123 e편한세상 용인 한숲시티 305동 3,4라인</t>
  </si>
  <si>
    <t>남사면 한숲로 123 e편한세상 용인 한숲시티 306동 1,2라인</t>
  </si>
  <si>
    <t>남사면 한숲로 123 e편한세상 용인 한숲시티 306동 3,4라인</t>
  </si>
  <si>
    <t>완장7리</t>
  </si>
  <si>
    <t>남사면 한숲로 123 e편한세상 용인 한숲시티 307동 1,2라인</t>
  </si>
  <si>
    <t>남사면 한숲로 123 e편한세상 용인 한숲시티 307동 3,4라인</t>
  </si>
  <si>
    <t>남사면 한숲로 123 e편한세상 용인 한숲시티 308동 1,2라인</t>
  </si>
  <si>
    <t>남사면 한숲로 123 e편한세상 용인 한숲시티 308동 3,4라인</t>
  </si>
  <si>
    <t>남사면 한숲로 123 e편한세상 용인 한숲시티 309동 1,2라인</t>
  </si>
  <si>
    <t>남사면 한숲로 123 e편한세상 용인 한숲시티 309동 3,4라인</t>
  </si>
  <si>
    <t>남사면 한숲로 123 e편한세상 용인 한숲시티 310동 1,2라인</t>
  </si>
  <si>
    <t>남사면 한숲로 123 e편한세상 용인 한숲시티 310동 3,4라인</t>
  </si>
  <si>
    <t>완장8리</t>
  </si>
  <si>
    <t>남사면 한숲로 123 e편한세상 용인 한숲시티 311동 1,2,3라인</t>
  </si>
  <si>
    <t>남사면 한숲로 123 e편한세상 용인 한숲시티 311동 4,5,6라인</t>
  </si>
  <si>
    <t>남사면 한숲로 123 e편한세상 용인 한숲시티 311동 7,8,9라인</t>
  </si>
  <si>
    <t>남사면 한숲로 123 e편한세상 용인 한숲시티 312동 1,2라인</t>
  </si>
  <si>
    <t>남사면 한숲로 123 e편한세상 용인 한숲시티 312동 3,4라인</t>
  </si>
  <si>
    <t>남사면 한숲로 123 e편한세상 용인 한숲시티 312동 5,6라인</t>
  </si>
  <si>
    <t>남사면 한숲로 123 e편한세상 용인 한숲시티 313동 1,2라인</t>
  </si>
  <si>
    <t>남사면 한숲로 123 e편한세상 용인 한숲시티 313동 3,4라인</t>
  </si>
  <si>
    <t>완장9리</t>
  </si>
  <si>
    <t>남사면 한숲로 124 e편한세상 용인 한숲시티 401동 1,2라인</t>
  </si>
  <si>
    <t>남사면 한숲로 124 e편한세상 용인 한숲시티 401동 3,4라인</t>
  </si>
  <si>
    <t>남사면 한숲로 124 e편한세상 용인 한숲시티 401동 5,6라인</t>
  </si>
  <si>
    <t>남사면 한숲로 124 e편한세상 용인 한숲시티 402동 1,2라인</t>
  </si>
  <si>
    <t>남사면 한숲로 124 e편한세상 용인 한숲시티 402동 3,4라인</t>
  </si>
  <si>
    <t>남사면 한숲로 124 e편한세상 용인 한숲시티 402동 5,6라인</t>
  </si>
  <si>
    <t>남사면 한숲로 124 e편한세상 용인 한숲시티 403동 1,2라인</t>
  </si>
  <si>
    <t>남사면 한숲로 124 e편한세상 용인 한숲시티 403동 3,4라인</t>
  </si>
  <si>
    <t>완장10리</t>
  </si>
  <si>
    <t>남사면 한숲로 124 e편한세상 용인 한숲시티 404동 1,2라인</t>
  </si>
  <si>
    <t>남사면 한숲로 124 e편한세상 용인 한숲시티 404동 3,4라인</t>
  </si>
  <si>
    <t>남사면 한숲로 124 e편한세상 용인 한숲시티 405동 1,2라인</t>
  </si>
  <si>
    <t>남사면 한숲로 124 e편한세상 용인 한숲시티 405동 3,4라인</t>
  </si>
  <si>
    <t>남사면 한숲로 124 e편한세상 용인 한숲시티 406동 1,2라인</t>
  </si>
  <si>
    <t>남사면 한숲로 124 e편한세상 용인 한숲시티 406동 3,4라인</t>
  </si>
  <si>
    <t>완장11리</t>
  </si>
  <si>
    <t>남사면 한숲로 84 e편한세상 용인 한숲시티 601동 1,2라인</t>
  </si>
  <si>
    <t>남사면 한숲로 84 e편한세상 용인 한숲시티 601동 3,4라인</t>
  </si>
  <si>
    <t>남사면 한숲로 84 e편한세상 용인 한숲시티 601동 5,6라인</t>
  </si>
  <si>
    <t>남사면 한숲로 84 e편한세상 용인 한숲시티 602동 1,2라인</t>
  </si>
  <si>
    <t>남사면 한숲로 84 e편한세상 용인 한숲시티 602동 3,4라인</t>
  </si>
  <si>
    <t>남사면 한숲로 84 e편한세상 용인 한숲시티 602동 5,6라인</t>
  </si>
  <si>
    <t>남사면 한숲로 84 e편한세상 용인 한숲시티 603동 1,2라인</t>
  </si>
  <si>
    <t>남사면 한숲로 84 e편한세상 용인 한숲시티 603동 3,4라인</t>
  </si>
  <si>
    <t>남사면 한숲로 84 e편한세상 용인 한숲시티 603동 5,6라인</t>
  </si>
  <si>
    <t>완장12리</t>
  </si>
  <si>
    <t>남사면 한숲로 84 e편한세상 용인 한숲시티 604동 1,2라인</t>
  </si>
  <si>
    <t>남사면 한숲로 84 e편한세상 용인 한숲시티 604동 3,4라인</t>
  </si>
  <si>
    <t>남사면 한숲로 84 e편한세상 용인 한숲시티 605동 1,2라인</t>
  </si>
  <si>
    <t>남사면 한숲로 84 e편한세상 용인 한숲시티 605동 3,4라인</t>
  </si>
  <si>
    <t>남사면 한숲로 84 e편한세상 용인 한숲시티 606동 1,2라인</t>
  </si>
  <si>
    <t>남사면 한숲로 84 e편한세상 용인 한숲시티 606동 3,4라인</t>
  </si>
  <si>
    <t>남사면 한숲로 84 e편한세상 용인 한숲시티 607동 1,2라인</t>
  </si>
  <si>
    <t>남사면 한숲로 84 e편한세상 용인 한숲시티 607동 3,4라인</t>
  </si>
  <si>
    <t>완장13리</t>
  </si>
  <si>
    <t>남사면 한숲로 84 e편한세상 용인 한숲시티 608동 1,2라인</t>
  </si>
  <si>
    <t>남사면 한숲로 84 e편한세상 용인 한숲시티 608동 3,4라인</t>
  </si>
  <si>
    <t>남사면 한숲로 84 e편한세상 용인 한숲시티 609동 1,2라인</t>
  </si>
  <si>
    <t>남사면 한숲로 84 e편한세상 용인 한숲시티 609동 3,4라인</t>
  </si>
  <si>
    <t>남사면 한숲로 84 e편한세상 용인 한숲시티 610동 1,2라인</t>
  </si>
  <si>
    <t>남사면 한숲로 84 e편한세상 용인 한숲시티 610동 3,4라인</t>
  </si>
  <si>
    <t>완장14리</t>
  </si>
  <si>
    <t>남사면 한숲로 84 e편한세상 용인 한숲시티 611동 1,2라인</t>
  </si>
  <si>
    <t>남사면 한숲로 84 e편한세상 용인 한숲시티 611동 3,4라인</t>
  </si>
  <si>
    <t>남사면 한숲로 84 e편한세상 용인 한숲시티 611동 5,6라인</t>
  </si>
  <si>
    <t>남사면 한숲로 84 e편한세상 용인 한숲시티 612동 1,2라인</t>
  </si>
  <si>
    <t>남사면 한숲로 84 e편한세상 용인 한숲시티 612동 3,4라인</t>
  </si>
  <si>
    <t>남사면 한숲로 84 e편한세상 용인 한숲시티 612동 5,6라인</t>
  </si>
  <si>
    <t>완장15리</t>
  </si>
  <si>
    <t>남사면 한숲로 84 e편한세상 용인 한숲시티 613동 1,2라인</t>
  </si>
  <si>
    <t>남사면 한숲로 84 e편한세상 용인 한숲시티 613동 3,4라인</t>
  </si>
  <si>
    <t>남사면 한숲로 84 e편한세상 용인 한숲시티 614동 1,2라인</t>
  </si>
  <si>
    <t>남사면 한숲로 84 e편한세상 용인 한숲시티 614동 3,4라인</t>
  </si>
  <si>
    <t>남사면 한숲로 84 e편한세상 용인 한숲시티 615동 1,2라인</t>
  </si>
  <si>
    <t>남사면 한숲로 84 e편한세상 용인 한숲시티 615동 3,4라인</t>
  </si>
  <si>
    <t>원삼면</t>
  </si>
  <si>
    <t>원삼면</t>
    <phoneticPr fontId="1" type="noConversion"/>
  </si>
  <si>
    <t>137-11, 260</t>
  </si>
  <si>
    <t>86-4, 94-6, 108</t>
  </si>
  <si>
    <t>181, 186-1, 191-1, 192-1</t>
  </si>
  <si>
    <t>고당1리</t>
  </si>
  <si>
    <t>(고당)</t>
  </si>
  <si>
    <t>원삼면 고당리 1-1, 46-4, 57-2, 58～64, 65-1, 65-4, 67, 67-1, 67-17, 67-19,</t>
  </si>
  <si>
    <t>69-1～3, 70-3～4, 70-7, 71-4, 71-11, 71-13, 71-30, 71-33,</t>
  </si>
  <si>
    <t>35-19, 94-4～5, 94-7～8, 94-10, 95, 96-3, 131-1, 137-4, 137-8</t>
  </si>
  <si>
    <t>원삼면 고당리 32-1, 32-5, 36～48, 65, 65-7, 66, 66-4, 66-12</t>
  </si>
  <si>
    <t>원삼면 고당리 29-4, 30-1, 31-5, 32-3～4, 32-6～7, 33-3～7, 33-10～11, 34,</t>
  </si>
  <si>
    <t>34-1～2, 35-2, 35-7, 35-9～11, 35-15, 37-1, 39-2, 48, 48-2</t>
  </si>
  <si>
    <t>고당2리</t>
  </si>
  <si>
    <t>(광골)</t>
  </si>
  <si>
    <t>원삼면 고당리 302～304</t>
  </si>
  <si>
    <t>원삼면 고당리 305-2, 43-1～45-4</t>
  </si>
  <si>
    <t>원삼면 고당리 52-1～56, 298～299</t>
  </si>
  <si>
    <t>고당3리</t>
  </si>
  <si>
    <t>(도락골)</t>
  </si>
  <si>
    <t>원삼면 고당리 29-1, 32-1, 32-7, 32-19, 48-3, 66-3, 66-5, 66-7～8, 66-28,</t>
  </si>
  <si>
    <t>71-4～6, 71-10～11, 71-13～14, 79, 82(일구원룸), 85(일구원룸)</t>
  </si>
  <si>
    <t>원삼면 고당리 1-17, 90-2, 105-2, 107～111-2, 113, 144, 150, 150-4, 179,</t>
  </si>
  <si>
    <t>사암1리</t>
  </si>
  <si>
    <t>(내동)</t>
  </si>
  <si>
    <t>원삼면 사암리 90～123</t>
  </si>
  <si>
    <t>원삼면 사암리 134～155</t>
  </si>
  <si>
    <t>사암2리</t>
  </si>
  <si>
    <t>(사전)</t>
  </si>
  <si>
    <t>원삼면 사암리 311～329, 343∼380, 425～432, 477～550</t>
  </si>
  <si>
    <t>사암3리</t>
  </si>
  <si>
    <t>(용담)</t>
  </si>
  <si>
    <t>원삼면 사암리 124～250</t>
  </si>
  <si>
    <t>사암4리</t>
  </si>
  <si>
    <t>원삼면 사암리 270～1172</t>
  </si>
  <si>
    <t>사암5리</t>
  </si>
  <si>
    <t>(용암)</t>
  </si>
  <si>
    <t>원삼면 사암리 620～621</t>
  </si>
  <si>
    <t>사암6리</t>
  </si>
  <si>
    <t>(천곡)</t>
  </si>
  <si>
    <t>원삼면 사암리 1～4</t>
  </si>
  <si>
    <t>원삼면 사암리 5～35</t>
  </si>
  <si>
    <t>사암7리</t>
  </si>
  <si>
    <t>원삼면 사암리 1039～1109</t>
  </si>
  <si>
    <t>사암8리</t>
  </si>
  <si>
    <t>원삼면 사암리 31～40, 381∼424, 433∼476</t>
  </si>
  <si>
    <t>좌항1리</t>
  </si>
  <si>
    <t>(황골)</t>
  </si>
  <si>
    <t>원삼면 좌항리 126～162</t>
  </si>
  <si>
    <t>원삼면 좌항리 163～258, 305, 317-1, 308-21, 316-35, 317-11, 322-1, 322-5, 324～328, 561～570</t>
  </si>
  <si>
    <t>좌항2리</t>
  </si>
  <si>
    <t>(좌전)</t>
  </si>
  <si>
    <t>원삼면 좌항리 87～147</t>
  </si>
  <si>
    <t>원삼면 좌항리 21～86</t>
  </si>
  <si>
    <t>원삼면 좌항리 440～461</t>
  </si>
  <si>
    <t>좌항3리</t>
  </si>
  <si>
    <t>원삼면 좌항리 1-1～1-108, 2-2～2-3, 3-2</t>
  </si>
  <si>
    <t>좌항4리</t>
  </si>
  <si>
    <t xml:space="preserve">원삼면 좌항리 259～304, 306～308, 311-15, 318～321-50, </t>
  </si>
  <si>
    <t>322-15～35, 329～351</t>
  </si>
  <si>
    <t>맹1리</t>
  </si>
  <si>
    <t>(행군)</t>
  </si>
  <si>
    <t>원삼면 맹리 1～177</t>
  </si>
  <si>
    <t>원삼면 맹리 461～620</t>
  </si>
  <si>
    <t>맹2리</t>
  </si>
  <si>
    <t>(맹동)</t>
  </si>
  <si>
    <t>원삼면 맹리 28～81</t>
  </si>
  <si>
    <t>원삼면 맹리 178～460</t>
  </si>
  <si>
    <t>맹3리</t>
  </si>
  <si>
    <t>(내촌)</t>
  </si>
  <si>
    <t>원삼면 맹리 470～514</t>
  </si>
  <si>
    <t>맹4리</t>
  </si>
  <si>
    <t>(능내)</t>
  </si>
  <si>
    <t>원삼면 맹리 434～452, 616～699</t>
  </si>
  <si>
    <t>원삼면 맹리 365～433</t>
  </si>
  <si>
    <t>가재월리</t>
  </si>
  <si>
    <t>미평1리</t>
  </si>
  <si>
    <t>(미평)</t>
  </si>
  <si>
    <t>원삼면 미평리 1～144</t>
  </si>
  <si>
    <t>원삼면 미평리 186～254</t>
  </si>
  <si>
    <t>원삼면 미평리 255～380</t>
  </si>
  <si>
    <t>원삼면 미평리 381～389</t>
  </si>
  <si>
    <t>미평2리</t>
  </si>
  <si>
    <t>(생안)</t>
  </si>
  <si>
    <t>원삼면 미평리 145～185</t>
  </si>
  <si>
    <t>원삼면 미평리 342～557</t>
  </si>
  <si>
    <t>원삼면 가재월리 824～850</t>
  </si>
  <si>
    <t>원삼면 가재월리 851～867</t>
  </si>
  <si>
    <t>두창1리</t>
  </si>
  <si>
    <t>(황토현)</t>
  </si>
  <si>
    <t>원삼면 두창리 1～549</t>
  </si>
  <si>
    <t>두창2리</t>
  </si>
  <si>
    <t>(평대)</t>
  </si>
  <si>
    <t>원삼면 두창리 870～889</t>
  </si>
  <si>
    <t>두창3리</t>
  </si>
  <si>
    <t>(분촌)</t>
  </si>
  <si>
    <t>원삼면 두창리 317～440</t>
  </si>
  <si>
    <t>원삼면 두창리 705～1031</t>
  </si>
  <si>
    <t>두창4리</t>
  </si>
  <si>
    <t>(주내)</t>
  </si>
  <si>
    <t>원삼면 두창리 1365～1543</t>
  </si>
  <si>
    <t>원삼면 두창리 1544～1847</t>
  </si>
  <si>
    <t>두창5리</t>
  </si>
  <si>
    <t>(율곡)</t>
  </si>
  <si>
    <t>원삼면 두창리 802～821</t>
  </si>
  <si>
    <t>원삼면 두창리 1032～1310</t>
  </si>
  <si>
    <t>두창6리</t>
  </si>
  <si>
    <t>(용수)</t>
  </si>
  <si>
    <t>원삼면 두창리 550～710</t>
  </si>
  <si>
    <t>원삼면 두창리 711～939</t>
  </si>
  <si>
    <t>두창7리</t>
  </si>
  <si>
    <t>(복촌)</t>
  </si>
  <si>
    <t>원삼면 두창리 992～1364</t>
  </si>
  <si>
    <t>원삼면 두창리 산111(기상아파트)</t>
  </si>
  <si>
    <t>독성1리</t>
  </si>
  <si>
    <t>(하사)</t>
  </si>
  <si>
    <t>원삼면 독성리 204～249</t>
  </si>
  <si>
    <t>원삼면 독성리 255～338</t>
  </si>
  <si>
    <t>독성2리</t>
  </si>
  <si>
    <t>(성리)</t>
  </si>
  <si>
    <t>원삼면 독성리 386～451</t>
  </si>
  <si>
    <t>원삼면 독성리 452～480</t>
  </si>
  <si>
    <t>독성3리</t>
  </si>
  <si>
    <t>(야광)</t>
  </si>
  <si>
    <t>원삼면 독성리 700～765</t>
  </si>
  <si>
    <t>죽능1리</t>
  </si>
  <si>
    <t>(청룡)</t>
  </si>
  <si>
    <t>원삼면 죽능리 377～516</t>
  </si>
  <si>
    <t>원삼면 죽능리 225～385</t>
  </si>
  <si>
    <t>죽능2리</t>
  </si>
  <si>
    <t>(어현)</t>
  </si>
  <si>
    <t>원삼면 죽능리 760～831</t>
  </si>
  <si>
    <t>원삼면 죽능리 559～583</t>
  </si>
  <si>
    <t>죽능3리</t>
  </si>
  <si>
    <t>(후평)</t>
  </si>
  <si>
    <t>원삼면 죽능리 195～224</t>
  </si>
  <si>
    <t>원삼면 죽능리 37～99</t>
  </si>
  <si>
    <t>죽능4리</t>
  </si>
  <si>
    <t>(승죽)</t>
  </si>
  <si>
    <t>원삼면 죽능리 696～728</t>
  </si>
  <si>
    <t>죽능5리</t>
  </si>
  <si>
    <t>(능촌)</t>
  </si>
  <si>
    <t>원삼면 죽능리 381-1～428</t>
  </si>
  <si>
    <t>죽능6리</t>
  </si>
  <si>
    <t>(둥지)</t>
  </si>
  <si>
    <t>원삼면 죽능리 4, 9, 294-2, 297, 295-2, 산19-5, 산27, 산30-4</t>
  </si>
  <si>
    <t>목신1리</t>
  </si>
  <si>
    <t>(진수)</t>
  </si>
  <si>
    <t>원삼면 목신리 263～428</t>
  </si>
  <si>
    <t>목신2리</t>
  </si>
  <si>
    <t>(후동)</t>
  </si>
  <si>
    <t>원삼면 목신리 696～725</t>
  </si>
  <si>
    <t>목신3리</t>
  </si>
  <si>
    <t>원삼면 목신리 512～695</t>
  </si>
  <si>
    <t>목신4리</t>
  </si>
  <si>
    <t>(구봉)</t>
  </si>
  <si>
    <t>원삼면 목신리 101～257</t>
  </si>
  <si>
    <t>학일1리</t>
  </si>
  <si>
    <t>(학일)</t>
  </si>
  <si>
    <t>원삼면 학일리 136～372</t>
  </si>
  <si>
    <t>원삼면 학일리 451～511</t>
  </si>
  <si>
    <t>원삼면 학일리 512～623</t>
  </si>
  <si>
    <t>학일2리</t>
  </si>
  <si>
    <t>(고초)</t>
  </si>
  <si>
    <t>원삼면 학일리 1～135</t>
  </si>
  <si>
    <t>원삼면 학일리 373～450</t>
  </si>
  <si>
    <t>문촌1리</t>
  </si>
  <si>
    <t>(문촌)</t>
  </si>
  <si>
    <t>원삼면 문촌리 244～467</t>
  </si>
  <si>
    <t>원삼면 문촌리 481～530</t>
  </si>
  <si>
    <t>문촌2리</t>
  </si>
  <si>
    <t>(석화지)</t>
  </si>
  <si>
    <t>원삼면 문촌리 1～247</t>
  </si>
  <si>
    <t>원삼면 문촌리 477～548</t>
  </si>
  <si>
    <t>백암면</t>
  </si>
  <si>
    <t>백암면</t>
    <phoneticPr fontId="1" type="noConversion"/>
  </si>
  <si>
    <t>백암1리</t>
  </si>
  <si>
    <t>백암면 백암리 375～380,415～418-4</t>
  </si>
  <si>
    <t>(동구)</t>
  </si>
  <si>
    <t>백암면 백암리 374-3～390</t>
  </si>
  <si>
    <t>백암면 백암리 391～401,436-5～459-2</t>
  </si>
  <si>
    <t>백암2리</t>
  </si>
  <si>
    <t>백암면 백암리 284,285,285-1,286,287-2</t>
  </si>
  <si>
    <t>(당촌)</t>
  </si>
  <si>
    <t>백암면 백암리 283,284-1～284-2</t>
  </si>
  <si>
    <t>백암3리</t>
  </si>
  <si>
    <t>백암면 백암리 398～420</t>
  </si>
  <si>
    <t>(서구)</t>
  </si>
  <si>
    <t>백암면 백암리 421～430,431-1～434-1,435～440,425～429-2</t>
  </si>
  <si>
    <t>백암면 백암리 440～480</t>
  </si>
  <si>
    <t>백암4리</t>
  </si>
  <si>
    <t>(지렁골)</t>
  </si>
  <si>
    <t>백암면 백암리 1～182</t>
  </si>
  <si>
    <t>백암5리</t>
  </si>
  <si>
    <t>백암면 백암리 305,468～475-1</t>
  </si>
  <si>
    <t>(기안)</t>
  </si>
  <si>
    <t>백암면 백암리 305,476-6～489</t>
  </si>
  <si>
    <t>박곡1리</t>
  </si>
  <si>
    <t>백암면 박곡리 400～420,422-1～527-1</t>
  </si>
  <si>
    <t>(협동)</t>
  </si>
  <si>
    <t>백암면 박곡리 430～623</t>
  </si>
  <si>
    <t>박곡2리(박석)</t>
  </si>
  <si>
    <t>백암면 박곡리 198～203,260～289,290-1～300</t>
  </si>
  <si>
    <t>박곡3리</t>
  </si>
  <si>
    <t>백암면 박곡리 675～700,735-5～777-2</t>
  </si>
  <si>
    <t>(원대)</t>
  </si>
  <si>
    <t>백암면 박곡리 701～714,715～734-2</t>
  </si>
  <si>
    <t>박곡4리</t>
  </si>
  <si>
    <t>백암면 박곡리 1～106-3</t>
  </si>
  <si>
    <t>백암면 박곡리 91～95,380-1～406</t>
  </si>
  <si>
    <t>박곡5리(청계)</t>
  </si>
  <si>
    <t>백암면 박곡리 213～273,274～390</t>
  </si>
  <si>
    <t>백봉1리(평촌)</t>
  </si>
  <si>
    <t>백암면 백봉리 799～852,1191～1195</t>
  </si>
  <si>
    <t>백봉2리</t>
  </si>
  <si>
    <t>(백동)</t>
  </si>
  <si>
    <t>백암면 백봉리 95～195-2,659～710,711～714</t>
  </si>
  <si>
    <t>백봉3리</t>
  </si>
  <si>
    <t>백암면 백봉리 211～233,234-4～253,254～310,</t>
  </si>
  <si>
    <t>(임남)</t>
  </si>
  <si>
    <t>백암면 백봉리 196～206,311～564</t>
  </si>
  <si>
    <t>백봉4리</t>
  </si>
  <si>
    <t>(봉리)</t>
  </si>
  <si>
    <t>백암면 백봉리 229～304,327-1～402</t>
  </si>
  <si>
    <t>백봉5리</t>
  </si>
  <si>
    <t>(신대촌)</t>
  </si>
  <si>
    <t>백암면 백봉리 488-4～495-2,870～918,919～1192</t>
  </si>
  <si>
    <t>백봉6리</t>
  </si>
  <si>
    <t>(사은)</t>
  </si>
  <si>
    <t>백암면 백봉리 281～315</t>
  </si>
  <si>
    <t>백봉7리</t>
  </si>
  <si>
    <t>(대흥동)</t>
  </si>
  <si>
    <t>백암면 백봉리 1～94</t>
  </si>
  <si>
    <t>백봉8리</t>
  </si>
  <si>
    <t>(진촌)</t>
  </si>
  <si>
    <t>백암면 백봉리 258～279,400</t>
  </si>
  <si>
    <t>고안1리</t>
  </si>
  <si>
    <t>(지내)</t>
  </si>
  <si>
    <t>백암면 고안리 485～518,519～743</t>
  </si>
  <si>
    <t>고안2리</t>
  </si>
  <si>
    <t>백암면 고안리 1～80,431-1～436</t>
  </si>
  <si>
    <t>백암면 고안리 70～83,86～120</t>
  </si>
  <si>
    <t>백암면 고안리 74～75,168-2～200</t>
  </si>
  <si>
    <t>고안3리</t>
  </si>
  <si>
    <t>(대주천)</t>
  </si>
  <si>
    <t>백암면 고안리 302～321,360～389,444～455</t>
  </si>
  <si>
    <t>고안4리</t>
  </si>
  <si>
    <t>(소주천)</t>
  </si>
  <si>
    <t>백암면 고안리 270～277,323～339,470～499</t>
  </si>
  <si>
    <t>옥산1리</t>
  </si>
  <si>
    <t>(아송)</t>
  </si>
  <si>
    <t>백암면 옥산리 1～296</t>
  </si>
  <si>
    <t>옥산2리</t>
  </si>
  <si>
    <t>백암면 옥산리 699～700,739-1～827-7</t>
  </si>
  <si>
    <t>(하산)</t>
  </si>
  <si>
    <t>백암면 옥산리 699～700,543～738</t>
  </si>
  <si>
    <t>옥산3리</t>
  </si>
  <si>
    <t>백암면 옥산리 1000,1011-1～1028-1</t>
  </si>
  <si>
    <t>(옥천)</t>
  </si>
  <si>
    <t>백암면 옥산리 1029-2～1096-6,1193～1195</t>
  </si>
  <si>
    <t>옥산4리</t>
  </si>
  <si>
    <t>(상산)</t>
  </si>
  <si>
    <t>백암면 옥산리 300～303,304～465</t>
  </si>
  <si>
    <t>장평1리</t>
  </si>
  <si>
    <t>(장재)</t>
  </si>
  <si>
    <t>백암면 장평리 284-3～302-1</t>
  </si>
  <si>
    <t>장평2리</t>
  </si>
  <si>
    <t>백암면 장평리 600～630,660-1～684-1</t>
  </si>
  <si>
    <t>(율애)</t>
  </si>
  <si>
    <t>백암면 장평리 634～700,707-1～729-1,794～804-2</t>
  </si>
  <si>
    <t>장평3리</t>
  </si>
  <si>
    <t>(평율)</t>
  </si>
  <si>
    <t>백암면 장평리 300,587～618-2</t>
  </si>
  <si>
    <t>장평4리</t>
  </si>
  <si>
    <t>(강정)</t>
  </si>
  <si>
    <t>백암면 장평리 150,324～522-2</t>
  </si>
  <si>
    <t>석천1리</t>
  </si>
  <si>
    <t>(사천)</t>
  </si>
  <si>
    <t>백암면 석천리 1～168-1</t>
  </si>
  <si>
    <t>석천2리</t>
  </si>
  <si>
    <t>백암면 석천리 478～529,500～571</t>
  </si>
  <si>
    <t>(황석)</t>
  </si>
  <si>
    <t>백암면 석천리 530～735</t>
  </si>
  <si>
    <t>석천3리</t>
  </si>
  <si>
    <t>(덕은)</t>
  </si>
  <si>
    <t>백암면 석천리 291～439</t>
  </si>
  <si>
    <t>용천1리</t>
  </si>
  <si>
    <t>백암면 용천리 196～198,213～215,225-1～230-3</t>
  </si>
  <si>
    <t>(율리)</t>
  </si>
  <si>
    <t>백암면 용천리 177～179,208-3～214,216～220</t>
  </si>
  <si>
    <t>용천2리</t>
  </si>
  <si>
    <t>백암면 용천리 445～517</t>
  </si>
  <si>
    <t>백암면 용천리 546～561</t>
  </si>
  <si>
    <t>용천3리</t>
  </si>
  <si>
    <t>백암면 용천리 650～656,657～721-1</t>
  </si>
  <si>
    <t>(상리)</t>
  </si>
  <si>
    <t>백암면 용천리 613-2～616,651～700</t>
  </si>
  <si>
    <t>용천4리</t>
  </si>
  <si>
    <t>(곡율)</t>
  </si>
  <si>
    <t>백암면 용천리 1～45-13,46～212</t>
  </si>
  <si>
    <t>근삼1리</t>
  </si>
  <si>
    <t>(양준)</t>
  </si>
  <si>
    <t>백암면 근삼리 360～402-2,700～800</t>
  </si>
  <si>
    <t>근삼2리</t>
  </si>
  <si>
    <t>(가리산)</t>
  </si>
  <si>
    <t>백암면 근삼리 476～492,500～689</t>
  </si>
  <si>
    <t>근삼3리</t>
  </si>
  <si>
    <t>(영곡)</t>
  </si>
  <si>
    <t>백암면 근삼리 276-1～317-1,318～390</t>
  </si>
  <si>
    <t>근삼4리</t>
  </si>
  <si>
    <t>(내수곡)</t>
  </si>
  <si>
    <t xml:space="preserve">백암면 근삼리 95-1～188 </t>
  </si>
  <si>
    <t>근삼5리</t>
  </si>
  <si>
    <t>(강촌)</t>
  </si>
  <si>
    <t xml:space="preserve">백암면 근삼리 360～400,833～947 </t>
  </si>
  <si>
    <t>근삼6리</t>
  </si>
  <si>
    <t>(장계)</t>
  </si>
  <si>
    <t>백암면 근삼리 458～487</t>
  </si>
  <si>
    <t>근삼7리</t>
  </si>
  <si>
    <t>(외수곡)</t>
  </si>
  <si>
    <t>백암면 근삼리 1～76</t>
  </si>
  <si>
    <t>근창1리</t>
  </si>
  <si>
    <t>백암면 근창리 119</t>
  </si>
  <si>
    <t>(상비두)</t>
  </si>
  <si>
    <t>백암면 근창리 122</t>
  </si>
  <si>
    <t>근창2리</t>
  </si>
  <si>
    <t>(신대)</t>
  </si>
  <si>
    <t>백암면 근창리 367～453-2</t>
  </si>
  <si>
    <t>근창3리</t>
  </si>
  <si>
    <t>(신리)</t>
  </si>
  <si>
    <t>백암면 근창리 255-2～281</t>
  </si>
  <si>
    <t>근창4리</t>
  </si>
  <si>
    <t>백암면 근창리 28-1(동은아파트)</t>
  </si>
  <si>
    <t>(하비두)</t>
  </si>
  <si>
    <t>백암면 근창리 21-2～167</t>
  </si>
  <si>
    <t>백암면 근창리 16-1(덕현연립)</t>
  </si>
  <si>
    <t>백암면 근창리 11-4(강림아파트)</t>
  </si>
  <si>
    <t>백암면 근창리 13-4(강림빌라 1동,2동)</t>
  </si>
  <si>
    <t>근창5리</t>
  </si>
  <si>
    <t>백암면 근창리 391～594</t>
  </si>
  <si>
    <t>근곡1리</t>
  </si>
  <si>
    <t>백암면 근곡리 560～588-8</t>
  </si>
  <si>
    <t>(노동)</t>
  </si>
  <si>
    <t>백암면 근곡리 397～487</t>
  </si>
  <si>
    <t>근곡2리</t>
  </si>
  <si>
    <t>(마두)</t>
  </si>
  <si>
    <t>백암면 근곡리 206-3～223</t>
  </si>
  <si>
    <t>근곡3리</t>
  </si>
  <si>
    <t>(종평)</t>
  </si>
  <si>
    <t>백암면 근곡리 256-1～298</t>
  </si>
  <si>
    <t>가창1리</t>
  </si>
  <si>
    <t>백암면 가창리 555-1～596</t>
  </si>
  <si>
    <t>가창2리</t>
  </si>
  <si>
    <t>(가곡)</t>
  </si>
  <si>
    <t>백암면 가창리 65-2～94,107～294</t>
  </si>
  <si>
    <t>가창3리</t>
  </si>
  <si>
    <t>(구백암)</t>
  </si>
  <si>
    <t>백암면 가창리 376-1～405</t>
  </si>
  <si>
    <t>가창4리</t>
  </si>
  <si>
    <t>백암면 가창리 645-1～664,667～700</t>
  </si>
  <si>
    <t>(내창)</t>
  </si>
  <si>
    <t>백암면 가창리 701～731</t>
  </si>
  <si>
    <t>가창5리</t>
  </si>
  <si>
    <t>(두평)</t>
  </si>
  <si>
    <t>백암면 가창리 25～28,214-1～228-4</t>
  </si>
  <si>
    <t>가좌1리</t>
  </si>
  <si>
    <t>(석실)</t>
  </si>
  <si>
    <t>백암면 가좌리 1～265</t>
  </si>
  <si>
    <t>가좌2리</t>
  </si>
  <si>
    <t>(태평촌)</t>
  </si>
  <si>
    <t>백암면 가좌리 18～57,236～268-7</t>
  </si>
  <si>
    <t>양지면</t>
  </si>
  <si>
    <t>477-2.7,492-12,474-3,585,448,445-2,471-6.8,482-2,453-1.3,</t>
  </si>
  <si>
    <t>468-3,583-1,493-40,486-2,129-11,138-29.32,465-1,501-7</t>
  </si>
  <si>
    <t>482-2,135-4.29,451-1,469-2,584-5,130-1,477-4,129-8.11,</t>
  </si>
  <si>
    <t>487-2,580-1,448,493-28.34.40,467-2.3,478-1,411-1</t>
  </si>
  <si>
    <t>441,582-3</t>
  </si>
  <si>
    <t>593-1,594-1,595-1,596-1,598-1.2.6.8.9.10</t>
  </si>
  <si>
    <t>양지1리</t>
  </si>
  <si>
    <t>(교동)</t>
  </si>
  <si>
    <t>양지면 양지리 352,363,363-3,364-1,368,386-1.3,337-2,</t>
  </si>
  <si>
    <t>460-4,461,461-1,461-2.3,462,462-2(대성2차아파트),462-4,</t>
  </si>
  <si>
    <t>462-7(대성빌라),463(대성2차빌라),464,464-2,354～357,361～363</t>
  </si>
  <si>
    <t>양지면 양지리 363-5(천우주택3차 A.B동),363-6(천우주택3차</t>
  </si>
  <si>
    <t>C.D동),364,363-1,368,379,362-1.2,377-1</t>
  </si>
  <si>
    <t>양지2리</t>
  </si>
  <si>
    <t>양지면 양지리 344-11.28,345,347,602～607</t>
  </si>
  <si>
    <t>(서촌)</t>
  </si>
  <si>
    <t>양지면 양지리 592,597,598-5.7.11.13,593-1.3,596-3,619～635,</t>
  </si>
  <si>
    <t>596-8(이화빌라)</t>
  </si>
  <si>
    <t>양지3리</t>
  </si>
  <si>
    <t>양지면 양지리 93～218,416～487-2</t>
  </si>
  <si>
    <t>(암곡)</t>
  </si>
  <si>
    <t>양지면 양지리 233-1～236,240(성창그린빌리지A,B,C동),242-4</t>
  </si>
  <si>
    <t>양지면 양지리 244(성창그린빌리지 D,E,F동),244-1～247</t>
  </si>
  <si>
    <t>양지4리</t>
  </si>
  <si>
    <t>(등촌)</t>
  </si>
  <si>
    <t>양지면 양지리 664,666～668,683,686,688,690,694</t>
  </si>
  <si>
    <t>양지5리</t>
  </si>
  <si>
    <t>양지면 양지리 3～64-3</t>
  </si>
  <si>
    <t>(학촌)</t>
  </si>
  <si>
    <t>양지면 양지리 2(담안빌라 A,B동),2-3(담안빌라 C동)</t>
  </si>
  <si>
    <t>양지6리</t>
  </si>
  <si>
    <t>양지면 양지리 370-2,372,374-4(거성빌라 나동),374-5(거성빌라</t>
  </si>
  <si>
    <t>가동),375,377～383,383-4(대성주택),383-6(양지빌라2차),</t>
  </si>
  <si>
    <t>383-10.31.32(천우주택5차 A,B),384～389,391</t>
  </si>
  <si>
    <t>양지면 양지리 403-4,404-2.3,408,491-17</t>
  </si>
  <si>
    <t>양지7리</t>
  </si>
  <si>
    <t>양지면 양지리 465,465-1.4.5(월드주택,대성아파트)</t>
  </si>
  <si>
    <t>양지면 양지리 410-7.8.18.19,460-10,456-1.4.5,460-1.2.3</t>
  </si>
  <si>
    <t>양지8리</t>
  </si>
  <si>
    <t>양지면 양지리 138-20.28.63,469-2,493-28.29,476-1,135-1.13,</t>
  </si>
  <si>
    <t>양지면 양지리 468-5,138-3.16.17.18.20.28.34.56.57.66,478-3,</t>
  </si>
  <si>
    <t>양지9리</t>
  </si>
  <si>
    <t>양지면 양지리 594-3(양지아파트)</t>
  </si>
  <si>
    <t>양지면 양지리 595-3,595-5(강림빌라C동),595-8(강림빌라A동),</t>
  </si>
  <si>
    <t>595-10(강림빌라D동),595-13(강림빌라B동),596-4</t>
  </si>
  <si>
    <t>양지10리</t>
  </si>
  <si>
    <t>양지면 양지리 568,569,570,582,583,575-2.3.4.5,589,590-1.3.4.5,</t>
  </si>
  <si>
    <t>양지11리</t>
  </si>
  <si>
    <t>양지면 양지리 617,618-12</t>
  </si>
  <si>
    <t>양지면 양지리 340～343,344-10,344-5(봉림주택6.7동),</t>
  </si>
  <si>
    <t>344-16(봉림주택8동),344-17(봉림주택9동),344-19(봉림</t>
  </si>
  <si>
    <t>주택5동),344-20(봉림주택10.11동),344-25(봉림주</t>
  </si>
  <si>
    <t>택4동),618-1(봉림주택1동),618-4(봉림주택3동),</t>
  </si>
  <si>
    <t>618-5(봉림주택2동),610,611,614</t>
  </si>
  <si>
    <t>양지12리</t>
  </si>
  <si>
    <t>양지면 양지리 338-5(우진빌라),334-1(유성2차빌라),</t>
  </si>
  <si>
    <t>336-2.5,338-3.17(한성파크),338～339,330～344,346</t>
  </si>
  <si>
    <t>양지면 양지리 324,327～328,328-3(진명주택),329</t>
  </si>
  <si>
    <t>양지13리</t>
  </si>
  <si>
    <t>양지면 양지리 산39,280,286,296-4,405-7(양지빌리지 가.나.다동),</t>
  </si>
  <si>
    <t>405-8,406-1(유성빌라 가동),406-8(유성빌라 나동),</t>
  </si>
  <si>
    <t>405～407,410,413</t>
  </si>
  <si>
    <t>양지14리</t>
  </si>
  <si>
    <t>양지면 양지리 757,761,762,773,776,777,778</t>
  </si>
  <si>
    <t>남곡1리</t>
  </si>
  <si>
    <t>양지면 남곡리 1～73</t>
  </si>
  <si>
    <t>(용곡)</t>
  </si>
  <si>
    <t>양지면 남곡리 74～79</t>
  </si>
  <si>
    <t>양지면 남곡리 95～103</t>
  </si>
  <si>
    <t>남곡2리</t>
  </si>
  <si>
    <t>양지면 남곡리 62～80</t>
  </si>
  <si>
    <t>양지면 남곡리 176～238</t>
  </si>
  <si>
    <t>양지면 남곡리 314～365</t>
  </si>
  <si>
    <t>양지면 남곡리 314</t>
  </si>
  <si>
    <t>남곡3리</t>
  </si>
  <si>
    <t>양지면 남곡리 429～748</t>
  </si>
  <si>
    <t>(은이)</t>
  </si>
  <si>
    <t>양지면 남곡리 749～779,335-2(은이빌라 가동),</t>
  </si>
  <si>
    <t>335-4(은이빌라 나동),335-5(은이빌라 다동)</t>
  </si>
  <si>
    <t>남곡4리</t>
  </si>
  <si>
    <t>양지면 남곡리 127-2～167</t>
  </si>
  <si>
    <t>(용동중)</t>
  </si>
  <si>
    <t>양지면 남곡리 123～127,372～548</t>
  </si>
  <si>
    <t>양지면 남곡리 141-4(대한빌리지 1동),141-5(대한빌리지 2동),</t>
  </si>
  <si>
    <t>141-6(대한빌리지 5동),141-7(대한빌리지 4동),</t>
  </si>
  <si>
    <t>141-8(대한빌리지 3동)</t>
  </si>
  <si>
    <t>남곡5리</t>
  </si>
  <si>
    <t>양지면 남곡리 104～110, 117～122</t>
  </si>
  <si>
    <t>(배마실)</t>
  </si>
  <si>
    <t>양지면 남곡리 115～116</t>
  </si>
  <si>
    <t>평창1리</t>
  </si>
  <si>
    <t>양지면 평창리 158～250</t>
  </si>
  <si>
    <t>양지면 평창리 251～266,274～287,317～332,334～342,산4-2,</t>
  </si>
  <si>
    <t>산5-2,산97-1</t>
  </si>
  <si>
    <t>양지면 평창리 345～455</t>
  </si>
  <si>
    <t>양지면 평창리 455～548,684-1,684-2,684-5～718</t>
  </si>
  <si>
    <t>평창2리</t>
  </si>
  <si>
    <t>양지면 평창리 333,343,344,559-3～637-1</t>
  </si>
  <si>
    <t>(도창)</t>
  </si>
  <si>
    <t>양지면 평창리 638～684-7</t>
  </si>
  <si>
    <t>식금리</t>
  </si>
  <si>
    <t>정수리</t>
  </si>
  <si>
    <t>평창3리</t>
  </si>
  <si>
    <t>양지면 평창리 1～42,123</t>
  </si>
  <si>
    <t>양지면 평창리 43～122,123-3,123-5,123-6～157</t>
  </si>
  <si>
    <t>평창4리</t>
  </si>
  <si>
    <t>양지면 평창리 367～273,288～309-57(푸르메전원마을)</t>
  </si>
  <si>
    <t>(푸르메)</t>
  </si>
  <si>
    <t>양지면 평창리 312-37～313-92(푸르메전원마을),산106</t>
  </si>
  <si>
    <t>제일1리</t>
  </si>
  <si>
    <t>양지면 제일리 101～340</t>
  </si>
  <si>
    <t>(산매동)</t>
  </si>
  <si>
    <t>양지면 제일리 330～474</t>
  </si>
  <si>
    <t>제일2리</t>
  </si>
  <si>
    <t>양지면 제일리 54-1,102～106,135～136-1</t>
  </si>
  <si>
    <t>(개나리)</t>
  </si>
  <si>
    <t>양지면 제일리 25-1～34-2</t>
  </si>
  <si>
    <t>양지면 제일리 2～23,129,132-3,138-2～156,449-1</t>
  </si>
  <si>
    <t>양지면 제일리 95～98-2,111-1～124,133～134-5,137,</t>
  </si>
  <si>
    <t>192～236,452～466-2</t>
  </si>
  <si>
    <t>양지면 제일리 28,72-2～87,499-5,501～572</t>
  </si>
  <si>
    <t>제일3리</t>
  </si>
  <si>
    <t>양지면 제일리 산41,474-2～474-59,573 550～552,574,491～492</t>
  </si>
  <si>
    <t>양지면 제일리 474-60～474-141</t>
  </si>
  <si>
    <t>양지면 제일리 477-1～477-88</t>
  </si>
  <si>
    <t>양지면 제일리 576-4～576-24(푸른솔빌리지),</t>
  </si>
  <si>
    <t>578-15～578-27(푸른솔빌리지)</t>
  </si>
  <si>
    <t>추계1리</t>
  </si>
  <si>
    <t>(외추계)</t>
  </si>
  <si>
    <t>양지면 추계리 1～258</t>
  </si>
  <si>
    <t>추계2리</t>
  </si>
  <si>
    <t>(내추계)</t>
  </si>
  <si>
    <t>양지면 추계리 193-4(베델전원빌라),279～302</t>
  </si>
  <si>
    <t>(식금)</t>
  </si>
  <si>
    <t>양지면 식금리 1～472</t>
  </si>
  <si>
    <t>양지면 정수리 18～99</t>
  </si>
  <si>
    <t>(정수)</t>
  </si>
  <si>
    <t>양지면 정수리 113～266</t>
  </si>
  <si>
    <t>대대1리</t>
  </si>
  <si>
    <t>양지면 대대리 31～133</t>
  </si>
  <si>
    <t>(한터상리)</t>
  </si>
  <si>
    <t>양지면 대대리 401～458</t>
  </si>
  <si>
    <t>대대2리</t>
  </si>
  <si>
    <t>(한터하리)</t>
  </si>
  <si>
    <t>양지면 대대리 105～342</t>
  </si>
  <si>
    <t>대대3리</t>
  </si>
  <si>
    <t>(무량골)</t>
  </si>
  <si>
    <t>양지면 대대리 405～408</t>
  </si>
  <si>
    <t>대대4리</t>
  </si>
  <si>
    <t>(운다안)</t>
  </si>
  <si>
    <t>양지면 대대리 645～832</t>
  </si>
  <si>
    <t>주북1리</t>
  </si>
  <si>
    <t>양지면 주북리 333～887</t>
  </si>
  <si>
    <t>(치루개)</t>
  </si>
  <si>
    <t>양지면 주북리 301～329</t>
  </si>
  <si>
    <t>903,906-1,909-3</t>
  </si>
  <si>
    <t>912-25,913-2,913-3,913-5,913-6,913-7,917-9,918,919-7,922-3,</t>
  </si>
  <si>
    <t>932,933,933-3,935-10,935-13,939-1,945-6,958-3</t>
  </si>
  <si>
    <t>1117,1117-8</t>
  </si>
  <si>
    <t>주북2리</t>
  </si>
  <si>
    <t>(숲원)</t>
  </si>
  <si>
    <t>양지면 주북리 215-1,509～563,712～713,769-2～797,803-2～815,</t>
  </si>
  <si>
    <t>양지면 주북리 910,912-5,912-6,912-7,912-9,912-19,912-22,</t>
  </si>
  <si>
    <t>주북3리</t>
  </si>
  <si>
    <t>(가장골)</t>
  </si>
  <si>
    <t>양지면 주북리 585～757</t>
  </si>
  <si>
    <t>주북4리</t>
  </si>
  <si>
    <t>(고래실)</t>
  </si>
  <si>
    <t>양지면 주북리 331～462</t>
  </si>
  <si>
    <t>주북5리</t>
  </si>
  <si>
    <t>(배실)</t>
  </si>
  <si>
    <t>양지면 주북리 1～319</t>
  </si>
  <si>
    <t>주북6리</t>
  </si>
  <si>
    <t>양지면 주북리 714-4,715-1,820,822-4,823,826-4,827-1,</t>
  </si>
  <si>
    <t>828-3,832～859-14,862,862-1～865-3</t>
  </si>
  <si>
    <t>양지면 주북리 870,871～898-4,909-4,1103-4,1103-11,1110,</t>
  </si>
  <si>
    <t>송문1리</t>
  </si>
  <si>
    <t>양지면 송문리 90～399</t>
  </si>
  <si>
    <t>(정문)</t>
  </si>
  <si>
    <t>양지면 송문리 402～454</t>
  </si>
  <si>
    <t>송문2리</t>
  </si>
  <si>
    <t>양지면 송문리 50～151</t>
  </si>
  <si>
    <t>(송동)</t>
  </si>
  <si>
    <t>양지면 송문리 480～530,531-1(월드주택),531～572</t>
  </si>
  <si>
    <t>송문3리</t>
  </si>
  <si>
    <t>(반정)</t>
  </si>
  <si>
    <t>양지면 송문리 151～399</t>
  </si>
  <si>
    <t>중앙동</t>
  </si>
  <si>
    <t>김량장1통</t>
  </si>
  <si>
    <t xml:space="preserve">(김량장동, </t>
  </si>
  <si>
    <t>중앙구)</t>
  </si>
  <si>
    <t>김량장동 133-1, 133-36～38, 133-44～49, 133-101, 133-102, 133-106, 133-129, 133-140, 133-151, 133-152, 133-163, 133-186, 133-188, 133-190, 133-194, 133-198, 133-200, 133-215</t>
  </si>
  <si>
    <t>김량장동 133-28(청한A동)133-31, 133-34, 133-35, 133-50～56, 133-88, 133-104, 133-114, 133-122, 133-128, 133-137, 133-141, 133-160, 133-162, 133-166, 133-168～170, 133-183, 133-213, 133-220, 133-223</t>
  </si>
  <si>
    <t>김량장동 131-14, 132-4, 132-8, 132-9, 133-23, 133-24(청한B동)133-58～63, 133-93, 133-111, 133-212, 133-221, 133-230</t>
  </si>
  <si>
    <t>김량장동 133-174, 133-175, 254-3, 254-9, 254-10, 254-26, 254-48, 254-227, 254-319</t>
  </si>
  <si>
    <t>김량장동 133-156, 133-180, 133-181, 254-12, 254-15, 254-19, 254-23, 254-31, 254-50, 254-51, 254-58, 254-66, 254-67, 254-103, 254-185, 254-293, 254-294</t>
  </si>
  <si>
    <t>김량장동 133-66, 133-77, 133-91, 133-157, 133-203, 254-24, 254-34, 254-54, 254-55, 254-72, 254-75, 254-87, 254-98, 254-105, 254-333, 254-346, 254-367</t>
  </si>
  <si>
    <t>김량장2통</t>
  </si>
  <si>
    <t>동구)</t>
  </si>
  <si>
    <t>김량장동 117-1, 117-5, 117-7, 118-1, 118-2, 118-6, 119-1, 119-2, 120-1, 121-1, 122-1, 142-1, 142-4, 142-5, 142-6, 142-9, 142-11, 142-15, 142-20, 142-21, 142-22, 143-7, 143-13, 143-18～20, 473-5, 473-8, 473-11</t>
  </si>
  <si>
    <t>김량장동 114-1～7, 115-3, 115-6, 115-8, 115-13～15, 115-17, 116-6, 116-7, 122-3, 122-6, 122-7</t>
  </si>
  <si>
    <t>김량장동 125-1, 128-2, 128-4, 129-2, 129-6, 131-5, 131-85, 131-105</t>
  </si>
  <si>
    <t>김량장동 123-1, 123-4, 123-5, 124-1, 124-2, 131-15, 133-16～18, 133-83, 133-142, 137-1, 139-5, 139-7, 139-16, 140-6</t>
  </si>
  <si>
    <t>김량장동 133-8～13, 133-81, 133-133, 133-147, 133-158, 136-3～5, 137-5, 137-21, 139-22, 140-4, 140-23, 140-24</t>
  </si>
  <si>
    <t>김량장동 133-99, 133-100, 133-117, 133-120, 133-123, 136-1, 136-6, 138, 139-2, 139-6, 140-2</t>
  </si>
  <si>
    <t>김량장3통</t>
  </si>
  <si>
    <t>서구)</t>
  </si>
  <si>
    <t>김량장동 344, 344-1～12, 344-14～21</t>
  </si>
  <si>
    <t>김량장동 345, 345-1～3, 345-5～10, 345-12～30</t>
  </si>
  <si>
    <t>김량장동 351-1～6, 351-8～17</t>
  </si>
  <si>
    <t>김량장동 376-4～6, 376-8, 376-14～19, 379-2～3, 379-7</t>
  </si>
  <si>
    <t>김량장4통</t>
  </si>
  <si>
    <t>남구)</t>
  </si>
  <si>
    <t>김량장동 35, 35-1, 35-2, 38-2, 38-3, 39-2, 39-9, 39-11～16, 39-22～25, 40-5, 40-8, 41-1～8, 42-6</t>
  </si>
  <si>
    <t>김량장동 산37-3, 산38, 26-3, 27, 28-3, 29-3, 31-3～9, 32, 33, 34, 34-1, 34-2</t>
  </si>
  <si>
    <t>김량장동 6-2～5, 6-8～10, 6-14, 8-1, 8-4, 8-5, 8-7, 9-2, 9-5, 10-4, 11-2, 11-4, 11-6, 11-7, 11-10, 11-11, 12-4, 12-5, 12-6, 12-8, 13, 13-2, 14-1～3, 17-1, 18-1, 18-4, 19, 19-1, 20-1, 20-2, 20-5, 21-1, 21-2, 21-4, 21-6, 22, 23, 23-1, 23-8, 24, 24-1, 24-3, 25-1, 25-2, 44-4, 44-5, 44-10, 46-3, 46-7, 46-2, 48-5, 48-8, 48-10, 48-11, 48-23, 49-2～4, 54-4, 55, 57, 59, 60-1, 60-2, 60-4, 60-5, 61-1, 61-3, 61-5, 61-6, 61-8～11, 62-1, 62-4～6, 63-1, 63-9, 63-11～13, 63-16, 63-18, 64-2, 64-3, 66-1, 66-2, 66-4, 66-5, 66-6, 67-1, 67-4, 67-17, 68-1</t>
  </si>
  <si>
    <t>김량장5통</t>
  </si>
  <si>
    <t>북구)</t>
  </si>
  <si>
    <t>김량장동 146-1, 153-1, 153-3, 153-4, 153-6, 153-7, 153-9, 153-10</t>
  </si>
  <si>
    <t>김량장동 153-2, 157-6, 157-10, 159-12, 161-9～10</t>
  </si>
  <si>
    <t>김량장동 154-7, 154-12, 154-13, 154-15, 154-16, 154-18, 154-20, 154-21, 154-22, 154-25～27</t>
  </si>
  <si>
    <t>김량장동 145-1～8, 145-11, 145-14, 145-15, 145-18</t>
  </si>
  <si>
    <t>김량장동 154-1, 154-10, 155, 155-2, 155-6, 155-8, 156, 156-1, 186-3, 186-7, 186-9</t>
  </si>
  <si>
    <t>김량장동 187-5, 187-6, 188-2, 189, 482</t>
  </si>
  <si>
    <t>김량장동 186-2, 187-1, 187-3, 187-4</t>
  </si>
  <si>
    <t>김량장6통</t>
  </si>
  <si>
    <t>김량장동 85-2, 87-1, 87-2, 87-5, 87-10, 87-15, 87-16, 88, 90-1～3, 90-5, 90-6, 301-1, 301-3, 302-1, 303-6</t>
  </si>
  <si>
    <t>김량장동 296-1, 296-7, 296-15, 296-34, 296-35, 296-38～46, 296-48, 296-49, 298-6, 308, 308-1, 308-3～5</t>
  </si>
  <si>
    <t>김량장동 85-17, 85-19, 85-20, 85-23, 85-24, 85-25, 85-26, 85-30～33, 85-39, 85-40, 85-41, 86-3, 86-15, 86-20, 86-21, 86-27, 86-28, 303-3, 309-2, 309-16</t>
  </si>
  <si>
    <t>김량장동 309-1, 309-4～7, 309-9, 309-10, 310-8, 310-10, 310-28</t>
  </si>
  <si>
    <t>김량장동 307-3, 307-4, 307-7～9, 307-11, 307-12, 307-14, 307-15, 307-19, 307-20, 307-21, 310-1, 310-35, 310-36, 310-37, 310-40～43, 340-46</t>
  </si>
  <si>
    <t>김량장7통</t>
  </si>
  <si>
    <t>능말)</t>
  </si>
  <si>
    <t>김량장동 196-1, 197-1～3, 197-13, 199-18, 203-2</t>
  </si>
  <si>
    <t>김량장동 191-7, 196-2～5</t>
  </si>
  <si>
    <t>김량장동 213-2～6, 213-8～11, 236-1, 236-2, 236-5, 236-14</t>
  </si>
  <si>
    <t>김량장동 234-3, 234-4, 234-7, 234-9, 234-10, 234-12, 235, 236-3, 237-1, 237-3～6, 238-4, 238-6, 238-8</t>
  </si>
  <si>
    <t>김량장동 214-4, 214-6, 214-9, 214-14, 214-15, 226-6, 229-20～29, 229-35, 231-4, 235-2～6, 235-10, 235-11, 235-13, 235-14, 235-24, 235-26, 235-28, 235-44</t>
  </si>
  <si>
    <t>김량장동 229-13, 231-3, 231-7, 232-2, 232-3, 232-7, 232-10, 233-2, 233-3, 233-5, 233-6, 233-8, 233-9, 233-10, 233-12, 234-6, 234-13, 234-15, 234-26, 235-15, 235-16</t>
  </si>
  <si>
    <t>김량장8통</t>
  </si>
  <si>
    <t>(김량장동, 보뜰)</t>
  </si>
  <si>
    <t>김량장동 314, 314-1～13</t>
  </si>
  <si>
    <t>김량장동 316, 316-1～18</t>
  </si>
  <si>
    <t>김량장동 320-1～20</t>
  </si>
  <si>
    <t>김량장동 321-1～15</t>
  </si>
  <si>
    <t>김량장9통</t>
  </si>
  <si>
    <t>김량장동 156-3, 157-2～4, 157-7～8, 159-17～20, 160, 161-3～4, 161-25</t>
  </si>
  <si>
    <t>김량장동 산2, 161-5～8, 161-13, 161-15, 161-17, 161-18, 161-21～23, 166-5, 166-7</t>
  </si>
  <si>
    <t>김량장동 162-1, 162-4, 162-7～9, 167-5</t>
  </si>
  <si>
    <t>김량장동 159-5, 159-6, 159-8～10</t>
  </si>
  <si>
    <t>김량장동 158-1～13, 159-1, 162-6, 168, 169-4, 169-7, 169-8, 171</t>
  </si>
  <si>
    <t>김량장10통</t>
  </si>
  <si>
    <t>김량장동 328, 328-1～9, 329, 329-1～6, 330, 330-1～25, 333, 333-1～21</t>
  </si>
  <si>
    <t>김량장동 334, 334-1～26, 335, 335-1～12, 336, 336-1～16</t>
  </si>
  <si>
    <t>김량장동 284-1, 285-1, 285-7, 285-12, 285-13, 286, 286-3, 337～339-3</t>
  </si>
  <si>
    <t>김량장11통</t>
  </si>
  <si>
    <t>금호어울림)</t>
  </si>
  <si>
    <t>김량장동 526 금호어울림아파트 101동</t>
  </si>
  <si>
    <t>김량장동 526 금호어울림아파트 102동</t>
  </si>
  <si>
    <t>김량장동 526 금호어울림아파트 103동</t>
  </si>
  <si>
    <t>김량장동 526 금호어울림아파트 104동</t>
  </si>
  <si>
    <t>김량장동 526 금호어울림아파트 105동</t>
  </si>
  <si>
    <t>김량장동 526 금호어울림아파트 106동</t>
  </si>
  <si>
    <t>김량장동 526 금호어울림아파트 107동</t>
  </si>
  <si>
    <t>김량장12통</t>
  </si>
  <si>
    <t>보뜰)</t>
  </si>
  <si>
    <t>김량장동 291, 291-1, 291-2</t>
  </si>
  <si>
    <t>김량장동 292, 292-1～7</t>
  </si>
  <si>
    <t>김량장동 290, 290-1～14</t>
  </si>
  <si>
    <t>김량장동 293, 293-1～26</t>
  </si>
  <si>
    <t>김량장13통</t>
  </si>
  <si>
    <t>김량장동 92-1, 92-2, 93, 95-1, 95-2, 96, 97, 98-1</t>
  </si>
  <si>
    <t>김량장동 102-1, 102-4, 103-3, 103-4, 104-1, 105-2, 106-2, 116-6, 116-7, 116-8, 112-4, 112-5, 113-3, 113-4</t>
  </si>
  <si>
    <t>김량장동 83-1, 83-2, 84-3, 84-7, 85-4, 89</t>
  </si>
  <si>
    <t>김량장동 78-1, 78-3, 78-5, 78-8, 78-10, 78-13, 78-15, 79-1, 79-3, 79-5, 79-6, 81-1～12, 82-1～6, 85-10, 85-12</t>
  </si>
  <si>
    <t>김량장동 74-3～8, 74-10, 74-14, 74-16, 75, 76-1, 76-7, 77-2, 77-4, 77-8, 77-9, 77-11～16, 77-18, 77-21, 77-22</t>
  </si>
  <si>
    <t>김량장동 39-3, 39-4, 70-1, 70-4, 70-5, 72-3, 72-4, 74-2, 78-11</t>
  </si>
  <si>
    <t>김량장14통</t>
  </si>
  <si>
    <t>김량장동 295-1, 295-2, 296-8～10, 296-28, 296-55, 340, 340-1～12</t>
  </si>
  <si>
    <t>김량장동 341～341-17</t>
  </si>
  <si>
    <t>김량장동 342～342-21</t>
  </si>
  <si>
    <t>김량장동 342-5(용인맨션)</t>
  </si>
  <si>
    <t>김량장15통</t>
  </si>
  <si>
    <t>김량장동 310-4～5, 310-7, 310-15～19, 310-29～32</t>
  </si>
  <si>
    <t>311, 311-1, 312, 312-1, 313-3～5, 317, 317-1</t>
  </si>
  <si>
    <t>김량장동 343～343-32</t>
  </si>
  <si>
    <t>김량장동 352～352-21, 353～353-14, 379-8～9</t>
  </si>
  <si>
    <t>김량장16통</t>
  </si>
  <si>
    <t>김량장동 201-3(공신아파트)가동</t>
  </si>
  <si>
    <t>김량장동 201-3(공신아파트)나동</t>
  </si>
  <si>
    <t>김량장동 201-3(공신아파트)다동</t>
  </si>
  <si>
    <t>김량장동 201-3(공신아파트)라동</t>
  </si>
  <si>
    <t>김량장동 513(그린힐아파트)4, 6, 7호라인</t>
  </si>
  <si>
    <t>김량장동 513(그린힐아파트)1, 2, 3, 5호라인</t>
  </si>
  <si>
    <t>김량장동 201, 202, 202-2～4, 202-10～13, 202-15～16, 202-21 203-1, 203-5～12</t>
  </si>
  <si>
    <t>김량장동 203-15, 203-17, 203-23(동아빌라)</t>
  </si>
  <si>
    <t>김량장동 202-7, 202-8, 202-19, 203-4, 203-14, 203-16, 203-18, 203-25, 203-33, 448-4, 448-6～11, 451-4～6, 452, 452-2(삼광빌라)</t>
  </si>
  <si>
    <t>김량장동 220, 215-4, 215-10, 217, 217-1, 218-3～6, 219-1, 221-4, 235-7～9, 235-41, 447</t>
  </si>
  <si>
    <t>김량장17통</t>
  </si>
  <si>
    <t>김량장동 4-2 현대아파트101동</t>
  </si>
  <si>
    <t>김량장동 4-2 현대아파트102동</t>
  </si>
  <si>
    <t>현대아파트)</t>
  </si>
  <si>
    <t>김량장동 4-2 현대아파트103동</t>
  </si>
  <si>
    <t>김량장동 4-2 현대아파트104동</t>
  </si>
  <si>
    <t>김량장동 4-2 현대아파트105동</t>
  </si>
  <si>
    <t>김량장동 4-2 현대아파트106동</t>
  </si>
  <si>
    <t>김량장동 4-2 현대아파트107동</t>
  </si>
  <si>
    <t>김량장18통</t>
  </si>
  <si>
    <t>김량장동 502-1 주공2단지 201동</t>
  </si>
  <si>
    <t>김량장동 502-1 주공2단지 202동</t>
  </si>
  <si>
    <t>주공2단지</t>
  </si>
  <si>
    <t>김량장동 502-1 주공2단지 203동</t>
  </si>
  <si>
    <t>김량장동 502-1 주공2단지 204동</t>
  </si>
  <si>
    <t>김량장동 502-1 주공2단지 205동</t>
  </si>
  <si>
    <t>김량장동 502-1 주공2단지 206동</t>
  </si>
  <si>
    <t>김량장19통</t>
  </si>
  <si>
    <t>김량장동 502-2 삼환아파트 101동</t>
  </si>
  <si>
    <t>김량장동 502-2 삼환아파트 102동</t>
  </si>
  <si>
    <t>삼환아파트)</t>
  </si>
  <si>
    <t>김량장20통</t>
  </si>
  <si>
    <t>김량장동 503-3 신우아파트 101동</t>
  </si>
  <si>
    <t>김량장동 503-3 신우아파트 102동</t>
  </si>
  <si>
    <t>신우아파트)</t>
  </si>
  <si>
    <t>김량장동 503-3 신우아파트 103동</t>
  </si>
  <si>
    <t>김량장21통</t>
  </si>
  <si>
    <t>김량장동 516 용인삼환나우빌 101동</t>
  </si>
  <si>
    <t>김량장동 516 용인삼환나우빌 102동</t>
  </si>
  <si>
    <t>삼환나우빌)</t>
  </si>
  <si>
    <t>김량장동 516 용인삼환나우빌 103동</t>
  </si>
  <si>
    <t>김량장동 516 용인삼환나우빌 104동</t>
  </si>
  <si>
    <t>김량장동 516 용인삼환나우빌 105동</t>
  </si>
  <si>
    <t>김량장동 516 용인삼환나우빌 106동</t>
  </si>
  <si>
    <t>김량장동 516 용인삼환나우빌 107동</t>
  </si>
  <si>
    <t>김량장동 516 용인삼환나우빌 108동</t>
  </si>
  <si>
    <t>김량장동 516 용인삼환나우빌 109동</t>
  </si>
  <si>
    <t>김량장동 516 용인삼환나우빌 110동</t>
  </si>
  <si>
    <t>김량장22통</t>
  </si>
  <si>
    <t>김량장동 193(미성아파트)1,2호라인</t>
  </si>
  <si>
    <t>(김량장동)</t>
  </si>
  <si>
    <t>김량장동 193(미성아파트)3,5,6,7호라인, 194</t>
  </si>
  <si>
    <t>김량장동 199-1(수정빌라)</t>
  </si>
  <si>
    <t>김량장동 199-2, 199-5～16, 200-1, 200-3, 200-12～13, 200-10, 204</t>
  </si>
  <si>
    <t>김량장동 191-2～3, 191-5～6, 191-8, 191-23, 192-2～3, 199-4(공립빌라)</t>
  </si>
  <si>
    <t>김량장23통</t>
  </si>
  <si>
    <t>김량장동 350, 350-1, 350-7, 350-9～11, 350-16, 350-18～19</t>
  </si>
  <si>
    <t>김량장동 350-2～6, 350-14～15, 350-21～22</t>
  </si>
  <si>
    <t>김량장동 377, 377-1～4, 377-11～15</t>
  </si>
  <si>
    <t>김량장동 377-3～8, 377-9, 377-10</t>
  </si>
  <si>
    <t>김량장동 347, 355, 357, 358-1, 378, 378-1～7, 459-8</t>
  </si>
  <si>
    <t>김량장동 504-1～4, 505-2～13</t>
  </si>
  <si>
    <t>김량장24통</t>
  </si>
  <si>
    <t>(김량장동, 한누리마을)</t>
  </si>
  <si>
    <t>김량장동 525 벽산블루밍아파트 101동</t>
  </si>
  <si>
    <t>김량장동 525 벽산블루밍아파트 102동</t>
  </si>
  <si>
    <t>김량장동 525 벽산블루밍아파트 103동</t>
  </si>
  <si>
    <t>김량장동 525 벽산블루밍아파트 104동</t>
  </si>
  <si>
    <t>김량장동 525 벽산블루밍아파트 105～106동</t>
  </si>
  <si>
    <t>김량장25통</t>
  </si>
  <si>
    <t>(더불어</t>
  </si>
  <si>
    <t>하우스숲)</t>
  </si>
  <si>
    <t>김량장동 더불어하우스숲 101동(1단지)</t>
  </si>
  <si>
    <t>김량장동 더불어하우스숲 201동(2단지)</t>
  </si>
  <si>
    <t>김량장동 더불어하우스숲 301동(3단지)</t>
  </si>
  <si>
    <t>김량장동 더불어하우스숲 401동(4단지)</t>
  </si>
  <si>
    <t>김량장26통</t>
  </si>
  <si>
    <t>(처인구청 앞)</t>
  </si>
  <si>
    <t>김량장동 294, 294-1～26, 323, 323-1～14</t>
  </si>
  <si>
    <t>김량장동 324, 324-1～20, 325-6～16</t>
  </si>
  <si>
    <t>김량장동 254-134, 254-142, 254-158, 254-243, 254-291, 254-337</t>
  </si>
  <si>
    <t>김량장동 254-113, 254-114, 254-131, 254-148, 254-150, 254-156, 254-157, 254-230, 254-232, 254-241</t>
  </si>
  <si>
    <t>남1통</t>
  </si>
  <si>
    <t>(남동, 옥현)</t>
  </si>
  <si>
    <t>남동 26-1, 26-3, 27-6, 27-9, 27-12, 27-15～20, 27-23～25, 27-28, 32, 681, 682</t>
  </si>
  <si>
    <t>남동 25, 35-3, 40, 40-1, 40-5, 41, 44, 618-1, 618-2</t>
  </si>
  <si>
    <t>남동 15-4, 16, 17, 18, 18-1～3, 18-5, 18-6, 19-2, 20, 184-1, 185-7</t>
  </si>
  <si>
    <t>남동 161-4, 180, 182, 183, 183-1, 183-2, 183-3, 186-5, 187-5, 191-1</t>
  </si>
  <si>
    <t>남2통</t>
  </si>
  <si>
    <t>(남동, 대촌)</t>
  </si>
  <si>
    <t xml:space="preserve">남동 167, 327-5, 353-2, 391-3～4, 396, 398-3, 400-1～10, 401-1～5, 402-1～11, 415-1, 418-1～11, 419-1～8, </t>
  </si>
  <si>
    <t>420, 421, 422-1～6</t>
  </si>
  <si>
    <t>남동 423-1, 423-2, 423-4, 423-5, 424-1, 424-2, 424-3, 425-2, 426, 426-1, 429, 429-1, 449, 455-1～5</t>
  </si>
  <si>
    <t>102-1, 108, 129-1</t>
  </si>
  <si>
    <t>남3통</t>
  </si>
  <si>
    <t>(남동, 동진)</t>
  </si>
  <si>
    <t>남동 71-38, 72, 78-1～26, 79, 79-1, 81-9, 82-2, 83-2～3, 84-1, 84-5～7, 88-1～4, 86-1～5, 89, 91-1～4, 86-1,</t>
  </si>
  <si>
    <t>남동 71-3, 71-5～6, 71-8～24, 71-26～31, 71-34～35</t>
  </si>
  <si>
    <t>남4통</t>
  </si>
  <si>
    <t>(남동, 평옥)</t>
  </si>
  <si>
    <t xml:space="preserve">남동 194-3, 195-1, 195-2, 196-1～5, 200, 230-1～11, </t>
  </si>
  <si>
    <t>232-1～3, 233, 240-1～10</t>
  </si>
  <si>
    <t>남동 300-1～12, 301-3, 309, 385-1～5, 384, 386-1, 386-4～7</t>
  </si>
  <si>
    <t>남5통</t>
  </si>
  <si>
    <t>(남동, 신기)</t>
  </si>
  <si>
    <t xml:space="preserve">남동 444-1, 444-2, 447, 459-1～5, 461, 461-1, 473-1～11, </t>
  </si>
  <si>
    <t>486-1～13, 487, 506, 506-1, 506-2, 507, 508, 508-1～4</t>
  </si>
  <si>
    <t>남동 488, 489-1～5, 492-1～7, 501-1, 501-2, 502-1～3,</t>
  </si>
  <si>
    <t>503-1～7, 505, 505-1</t>
  </si>
  <si>
    <t>남6통</t>
  </si>
  <si>
    <t>(남동)</t>
  </si>
  <si>
    <t>남동 684 구미마을 삼라마이다스빌 101～102동</t>
  </si>
  <si>
    <t>남동 684 구미마을 삼라마이다스빌 201동</t>
  </si>
  <si>
    <t>남7통</t>
  </si>
  <si>
    <t xml:space="preserve">남동 583-1 명지 엘펜하임 101동 </t>
  </si>
  <si>
    <t>남동 583-1 명지 엘펜하임 102동</t>
  </si>
  <si>
    <t xml:space="preserve">남동 583-1 명지 엘펜하임 103동 </t>
  </si>
  <si>
    <t>남동 583-1 명지 엘펜하임 104동</t>
  </si>
  <si>
    <t xml:space="preserve">남동 583-1 명지 엘펜하임 105동 </t>
  </si>
  <si>
    <t>남동 583-1 명지 엘펜하임 106동</t>
  </si>
  <si>
    <t>남동 583-1 명지 엘펜하임 107동</t>
  </si>
  <si>
    <t>남8통</t>
  </si>
  <si>
    <t>(남동, 덕곡)</t>
  </si>
  <si>
    <t>남동 610, 611, 614-1, 614-5, 615, 615-1～2</t>
  </si>
  <si>
    <t>남동 588-1, 588-3, 588-5, 589-1～2, 590-2～4, 590-7,</t>
  </si>
  <si>
    <t>592-1～21</t>
  </si>
  <si>
    <t>남9통</t>
  </si>
  <si>
    <t>(남동, 은화삼</t>
  </si>
  <si>
    <t>샤인빌)</t>
  </si>
  <si>
    <t>남동 311, 311-2～17, 312, 312-1～13, 313, 313-2～10,</t>
  </si>
  <si>
    <t>314, 314-1～24, 315, 315-3～6, 322-1～49</t>
  </si>
  <si>
    <t>남동 318, 318-1, 319, 319-1～12, 320-1, 320-10～33, 321,</t>
  </si>
  <si>
    <t>336, 336-7～12, 336-15～18, 336-21～25, 336-29～34</t>
  </si>
  <si>
    <t>남10통</t>
  </si>
  <si>
    <t>남동 남동타운하우스 9동～10동</t>
  </si>
  <si>
    <t>남동 남동타운하우스 11동～12동</t>
  </si>
  <si>
    <t>남동 남동타운하우스 13동～14동</t>
  </si>
  <si>
    <t>남동 남동타운하우스 15동～16동</t>
  </si>
  <si>
    <t>역삼동</t>
  </si>
  <si>
    <t>역북1통</t>
  </si>
  <si>
    <t>(역북동, 신대)</t>
  </si>
  <si>
    <t>역북동 377-1～17</t>
  </si>
  <si>
    <t>역북동 378-1～11</t>
  </si>
  <si>
    <t>역북동 414-1～29</t>
  </si>
  <si>
    <t>역북동 305-13,317-2～6,318-16～31</t>
  </si>
  <si>
    <t>역북동 381-1～4</t>
  </si>
  <si>
    <t>역북동 385-1～11</t>
  </si>
  <si>
    <t>역북동 415-1～9</t>
  </si>
  <si>
    <t>역북2통</t>
  </si>
  <si>
    <t>역북동 536-1</t>
  </si>
  <si>
    <t>(역북동, 역동)</t>
  </si>
  <si>
    <t>역북동 375</t>
  </si>
  <si>
    <t>역북동 366</t>
  </si>
  <si>
    <t>역북3통</t>
  </si>
  <si>
    <t>역북동 222</t>
  </si>
  <si>
    <t xml:space="preserve">(역북동, </t>
  </si>
  <si>
    <t>역북동 78</t>
  </si>
  <si>
    <t>구성말)</t>
  </si>
  <si>
    <t>역북동 190</t>
  </si>
  <si>
    <t>역북동 185</t>
  </si>
  <si>
    <t>역북4통</t>
  </si>
  <si>
    <t>역북동 454-5,454-10,473,474-16,475-21</t>
  </si>
  <si>
    <t>역북동 454-12,454-36</t>
  </si>
  <si>
    <t>새터말)</t>
  </si>
  <si>
    <t>역북동 454-3,454-45</t>
  </si>
  <si>
    <t>역북5통</t>
  </si>
  <si>
    <t>역북동 504</t>
  </si>
  <si>
    <t>(역북동, 평촌)</t>
  </si>
  <si>
    <t xml:space="preserve">역북동 570-2, 571-1, 586~588, 589～591, 593, </t>
  </si>
  <si>
    <t>598-3～7, 602 ～ 604</t>
  </si>
  <si>
    <t>역북동 722～724</t>
  </si>
  <si>
    <t>역북6통</t>
  </si>
  <si>
    <t>역북동 394～399</t>
  </si>
  <si>
    <t>(역북동, 관곡)</t>
  </si>
  <si>
    <t>역북동 334,335,401</t>
  </si>
  <si>
    <t>역북동 332～340</t>
  </si>
  <si>
    <t>역북동 355～358</t>
  </si>
  <si>
    <t>역북7통</t>
  </si>
  <si>
    <t>역북동 316-3 온누리아파트 112동</t>
  </si>
  <si>
    <t>(역북동,</t>
  </si>
  <si>
    <t>역북동 316-3 온누리아파트 110동</t>
  </si>
  <si>
    <t>온누리아파트)</t>
  </si>
  <si>
    <t>역북동 316-3 온누리아파트 111동</t>
  </si>
  <si>
    <t>역북동 316-3 온누리아파트 101동</t>
  </si>
  <si>
    <t>역북동 316-3 온누리아파트 102동</t>
  </si>
  <si>
    <t>역북동 316-3 온누리아파트 103동</t>
  </si>
  <si>
    <t>역북동 316-3 온누리아파트 104동</t>
  </si>
  <si>
    <t>역북동 316-3 온누리아파트 105동</t>
  </si>
  <si>
    <t>역북동 316-3 온누리아파트 106동</t>
  </si>
  <si>
    <t>역북동 316-3 온누리아파트 107동</t>
  </si>
  <si>
    <t>역북동 316-3 온누리아파트 108동</t>
  </si>
  <si>
    <t>역북동 316-3 온누리아파트 109동</t>
  </si>
  <si>
    <t>역북8통</t>
  </si>
  <si>
    <t>역북동 267, 270, 271-2～271-11</t>
  </si>
  <si>
    <t>(역북동, 낙은)</t>
  </si>
  <si>
    <t>역북동 271-1(청광아파트)</t>
  </si>
  <si>
    <t>역북동 272～274, 277～278</t>
  </si>
  <si>
    <t>역북동 464～465</t>
  </si>
  <si>
    <t>역북동 466～466-2, 467-1,2,4,18,20,25,29,31,32, 468</t>
  </si>
  <si>
    <t>역북9통</t>
  </si>
  <si>
    <t>역북동 신원아침도시 101동 1～3라인</t>
  </si>
  <si>
    <t>역북동 신원아침도시 101동 4～5라인</t>
  </si>
  <si>
    <t>신원아침도시)</t>
  </si>
  <si>
    <t>역북동 신원아침도시 102동 1～2라인</t>
  </si>
  <si>
    <t>역북동 신원아침도시 102동 3～4라인</t>
  </si>
  <si>
    <t>역북동 신원아침도시 103동 1～3라인</t>
  </si>
  <si>
    <t>역북동 신원아침도시 103동 4～5라인</t>
  </si>
  <si>
    <t>역북동 신원아침도시 104동 1～3라인</t>
  </si>
  <si>
    <t>역북동 신원아침도시 104동 4～5라인</t>
  </si>
  <si>
    <t>역북동 신원아침도시 105동 1～2라인</t>
  </si>
  <si>
    <t>역북동 신원아침도시 105동 3～4라인</t>
  </si>
  <si>
    <t>역북10통</t>
  </si>
  <si>
    <t>역북동 425,436</t>
  </si>
  <si>
    <t>역북동 427</t>
  </si>
  <si>
    <t>역북동 438</t>
  </si>
  <si>
    <t>역북동 426,428</t>
  </si>
  <si>
    <t>역북동 437</t>
  </si>
  <si>
    <t>역북11통</t>
  </si>
  <si>
    <t>역북동 379,379-1/3/4/5/6/7/8/11/12/13/14/15/16/18</t>
  </si>
  <si>
    <t>역북동 380,380-1～8</t>
  </si>
  <si>
    <t>역북동 386,386-1～8,386-10～12,386-21～23</t>
  </si>
  <si>
    <t>역북동 412-1/2/5/6/8/9/10/12/13</t>
  </si>
  <si>
    <t>역북동 413,413-1～8,413-12～14,413-16,413-18～20</t>
  </si>
  <si>
    <t>역북12통</t>
  </si>
  <si>
    <t>역북동 424,424-1～8</t>
  </si>
  <si>
    <t>역북동 418,418-1/2</t>
  </si>
  <si>
    <t>역북동 418-4/5/9/10/11/12/13</t>
  </si>
  <si>
    <t>역북동 417-13/14/22/23</t>
  </si>
  <si>
    <t>역북동 417-1/2/15/16/17/18/19/20/21/22/23/24/25</t>
  </si>
  <si>
    <t>역북동 417-2/4/5/6/7/8/9/10/11/20/24</t>
  </si>
  <si>
    <t>역북동 418-3(청수라이프APT)</t>
  </si>
  <si>
    <t>역북동 416,419,423</t>
  </si>
  <si>
    <t>역북13통</t>
  </si>
  <si>
    <t>역북동 467-7,470</t>
  </si>
  <si>
    <t>역북동 467-8,470-5</t>
  </si>
  <si>
    <t>역북동 470-7</t>
  </si>
  <si>
    <t>280-3/4/5/6/8, 281, 462-3～4, 463-1～2, 471-1, 471-23(한우리3차APT)</t>
  </si>
  <si>
    <t>역북14통</t>
  </si>
  <si>
    <t>역북동 482</t>
  </si>
  <si>
    <t>역북동 441,446</t>
  </si>
  <si>
    <t>역북동 439,483</t>
  </si>
  <si>
    <t>역북15통</t>
  </si>
  <si>
    <t>역북동 429</t>
  </si>
  <si>
    <t>역북동 430-8,454-57</t>
  </si>
  <si>
    <t>공영주택)</t>
  </si>
  <si>
    <t>역북동 434,449-9</t>
  </si>
  <si>
    <t>역북동 434-5,434-6,434-8,434-9,434-73</t>
  </si>
  <si>
    <t>역북16통</t>
  </si>
  <si>
    <t>역북동 721-1 신성아파트 101동 1,2라인</t>
  </si>
  <si>
    <t>역북동 721-1 신성아파트 101동 3,4라인</t>
  </si>
  <si>
    <t>신성아파트)</t>
  </si>
  <si>
    <t>역북동 721-1 신성아파트 102동 1,2라인</t>
  </si>
  <si>
    <t>역북동 721-1 신성아파트 102동 3,4라인</t>
  </si>
  <si>
    <t xml:space="preserve">역북동 721-1 신성아파트 103동 </t>
  </si>
  <si>
    <t>역북동 721-1 신성아파트 104동 1,2라인</t>
  </si>
  <si>
    <t xml:space="preserve">역북동 721-1 신성아파트 104동 3,4라인 </t>
  </si>
  <si>
    <t>역북동 721-1 신성아파트 105동 1,2라인</t>
  </si>
  <si>
    <t xml:space="preserve">9반 </t>
  </si>
  <si>
    <t>역북동 721-1 신성아파트 105동 3,4라인</t>
  </si>
  <si>
    <t>역북동 721-1 신성아파트 106동 1,2라인</t>
  </si>
  <si>
    <t>역북동 721-1 신성아파트 106동 3,4라인</t>
  </si>
  <si>
    <t>역북동 721-1 신성아파트 107동 1,2라인</t>
  </si>
  <si>
    <t>역북동 721-1 신성아파트 107동 3,4라인</t>
  </si>
  <si>
    <t>역북동 721-1 신성아파트 108동 1,2라인</t>
  </si>
  <si>
    <t>역북동 721-1 신성아파트 108동 3,4라인</t>
  </si>
  <si>
    <t>역북17통</t>
  </si>
  <si>
    <t>역북동 721-2 금강아파트 201동 1,2라인</t>
  </si>
  <si>
    <t>역북동 721-2 금강아파트 201동 3,4라인</t>
  </si>
  <si>
    <t>금강아파트)</t>
  </si>
  <si>
    <t>역북동 721-2 금강아파트 202동 1,2라인</t>
  </si>
  <si>
    <t>역북동 721-2 금강아파트 202동 3,4라인</t>
  </si>
  <si>
    <t>역북동 721-2 금강아파트 202동 5,6라인</t>
  </si>
  <si>
    <t>역북18통</t>
  </si>
  <si>
    <t>역북동 721-3 보성아파트 101동 1라인</t>
  </si>
  <si>
    <t>역북동 721-3 보성아파트 101동 2,3라인</t>
  </si>
  <si>
    <t>보성아파트)</t>
  </si>
  <si>
    <t>역북동 721-3 보성아파트 101동 4,5라인</t>
  </si>
  <si>
    <t>역북동 721-3 보성아파트 102동</t>
  </si>
  <si>
    <t>역북동 721-3 보성아파트 103동</t>
  </si>
  <si>
    <t>역북19통</t>
  </si>
  <si>
    <t>역북동 263, 264～264-5</t>
  </si>
  <si>
    <t>(역북동)</t>
  </si>
  <si>
    <t>역북동 264-8～264-15, 266～266-10</t>
  </si>
  <si>
    <t>역북동 245, 248, 257, 298, 305-2</t>
  </si>
  <si>
    <t>역북동 305-12,13,18,19,20,21,22,25,26,29(세웅빌리지)</t>
  </si>
  <si>
    <t>역북동 307-2, 308-2, 310-2, 310-35～40(역북타운하우스)</t>
  </si>
  <si>
    <t>역북20통</t>
  </si>
  <si>
    <t>역북동 505～507, 510～522, 528, 529, 530</t>
  </si>
  <si>
    <t>역북동 557～564, 572～575, 582, 567, 564-5, 605, 607, 615</t>
  </si>
  <si>
    <t>역북21통</t>
  </si>
  <si>
    <t>역북동 291-8 역북1단지 우남퍼스트빌 101동 1,2라인</t>
  </si>
  <si>
    <t>역북동 291-8 역북1단지 우남퍼스트빌 101동 3,4라인</t>
  </si>
  <si>
    <t>역북1단지</t>
  </si>
  <si>
    <t>역북동 291-8 역북1단지 우남퍼스트빌 102동 1,2라인</t>
  </si>
  <si>
    <t>우남퍼스트빌)</t>
  </si>
  <si>
    <t>역북동 291-8 역북1단지 우남퍼스트빌 102동 3,4라인</t>
  </si>
  <si>
    <t>역북동 291-8 역북1단지 우남퍼스트빌 103동 1,2라인</t>
  </si>
  <si>
    <t>역북동 291-8 역북1단지 우남퍼스트빌 103동 3,4,5라인</t>
  </si>
  <si>
    <t>역북동 291-8 역북1단지 우남퍼스트빌 104동 1,2,3라인</t>
  </si>
  <si>
    <t>역북동 291-8 역북1단지 우남퍼스트빌 104동 4,5라인</t>
  </si>
  <si>
    <t>역북동 291-8 역북1단지 우남퍼스트빌 105동</t>
  </si>
  <si>
    <t>역북동 291-8 역북1단지 우남퍼스트빌 106동</t>
  </si>
  <si>
    <t>역북22통</t>
  </si>
  <si>
    <t>역북동 284-2 역북2단지 우남퍼스트빌 201동 1,2,3라인</t>
  </si>
  <si>
    <t>역북동 284-2 역북2단지 우남퍼스트빌 201동 4,5라인</t>
  </si>
  <si>
    <t>역북2단지</t>
  </si>
  <si>
    <t>역북동 284-2 역북2단지 우남퍼스트빌 202동 1,2라인</t>
  </si>
  <si>
    <t>역북동 284-2 역북2단지 우남퍼스트빌 202동 3,4라인</t>
  </si>
  <si>
    <t>역북동 284-2 역북2단지 우남퍼스트빌 203동 1,2라인</t>
  </si>
  <si>
    <t>역북동 284-2 역북2단지 우남퍼스트빌 203동 3,4,5라인</t>
  </si>
  <si>
    <t>역북동 284-2 역북2단지 우남퍼스트빌 204동 1,2라인</t>
  </si>
  <si>
    <t>역북동 284-2 역북2단지 우남퍼스트빌 204동 3,4라인</t>
  </si>
  <si>
    <t>역북동 284-2 역북2단지 우남퍼스트빌 301동 1,2라인</t>
  </si>
  <si>
    <t>역북동 284-2 역북2단지 우남퍼스트빌 301동 3,4라인</t>
  </si>
  <si>
    <t>역북동 284-2 역북2단지 우남퍼스트빌 302동 1,2라인</t>
  </si>
  <si>
    <t>역북동 284-2 역북2단지 우남퍼스트빌 302동 3,4라인</t>
  </si>
  <si>
    <t>역북동 284-2 역북2단지 우남퍼스트빌 303동 1,2라인</t>
  </si>
  <si>
    <t>역북동 284-2 역북2단지 우남퍼스트빌 303동 3,4,5라인</t>
  </si>
  <si>
    <t>역북우미린</t>
  </si>
  <si>
    <t>역북23통</t>
  </si>
  <si>
    <t xml:space="preserve">역북동 골드클래스 101동 1〜3라인 </t>
  </si>
  <si>
    <t xml:space="preserve">역북동 골드클래스 102동 1〜2라인 </t>
  </si>
  <si>
    <t>골드클래스)</t>
  </si>
  <si>
    <t xml:space="preserve">역북동 골드클래스 102동 3〜4라인 </t>
  </si>
  <si>
    <t xml:space="preserve">역북동 골드클래스 103동 1〜2라인 </t>
  </si>
  <si>
    <t xml:space="preserve">역북동 골드클래스 103동 3〜4라인 </t>
  </si>
  <si>
    <t xml:space="preserve">역북동 골드클래스 104동 1〜2라인 </t>
  </si>
  <si>
    <t xml:space="preserve">역북동 골드클래스 104동 3〜4라인 </t>
  </si>
  <si>
    <t xml:space="preserve">역북동 골드클래스 105동 1〜2라인 </t>
  </si>
  <si>
    <t xml:space="preserve">역북동 골드클래스 105동 3〜4라인 </t>
  </si>
  <si>
    <t xml:space="preserve">역북동 골드클래스 106동 1〜2라인 </t>
  </si>
  <si>
    <t xml:space="preserve">역북동 골드클래스 106동 3〜4라인 </t>
  </si>
  <si>
    <t>역북24통</t>
  </si>
  <si>
    <t xml:space="preserve">역북동 역북우미린센트럴파크 101동 1〜2라인 </t>
  </si>
  <si>
    <t xml:space="preserve">역북동 역북우미린센트럴파크 101동 3〜4라인 </t>
  </si>
  <si>
    <t xml:space="preserve">역북동 역북우미린센트럴파크 102동 1〜2라인 </t>
  </si>
  <si>
    <t>센트럴파크)</t>
  </si>
  <si>
    <t xml:space="preserve">역북동 역북우미린센트럴파크 102동 3〜4라인 </t>
  </si>
  <si>
    <t xml:space="preserve">역북동 역북우미린센트럴파크 103동 1〜2라인 </t>
  </si>
  <si>
    <t xml:space="preserve">역북동 역북우미린센트럴파크 103동 3〜4라인 </t>
  </si>
  <si>
    <t xml:space="preserve">역북동 역북우미린센트럴파크 103동 5〜6라인 </t>
  </si>
  <si>
    <t xml:space="preserve">역북동 역북우미린센트럴파크 104동 1〜2라인 </t>
  </si>
  <si>
    <t xml:space="preserve">역북동 역북우미린센트럴파크 104동 3〜4라인 </t>
  </si>
  <si>
    <t xml:space="preserve">역북동 역북우미린센트럴파크 105동 1〜2라인 </t>
  </si>
  <si>
    <t xml:space="preserve">역북동 역북우미린센트럴파크 105동 3〜4라인 </t>
  </si>
  <si>
    <t>역북25통</t>
  </si>
  <si>
    <t xml:space="preserve">역북동 역북우미린센트럴파크 106동 1〜2라인 </t>
  </si>
  <si>
    <t xml:space="preserve">역북동 역북우미린센트럴파크 106동 3〜4라인 </t>
  </si>
  <si>
    <t xml:space="preserve">역북동 역북우미린센트럴파크 106동 5〜6라인 </t>
  </si>
  <si>
    <t xml:space="preserve">역북동 역북우미린센트럴파크 107동 1〜2라인 </t>
  </si>
  <si>
    <t xml:space="preserve">역북동 역북우미린센트럴파크 107동 3〜4라인 </t>
  </si>
  <si>
    <t xml:space="preserve">역북동 역북우미린센트럴파크 108동 1〜2라인 </t>
  </si>
  <si>
    <t xml:space="preserve">역북동 역북우미린센트럴파크 108동 3〜4라인 </t>
  </si>
  <si>
    <t xml:space="preserve">역북동 역북우미린센트럴파크 109동 1〜2라인 </t>
  </si>
  <si>
    <t xml:space="preserve">역북동 역북우미린센트럴파크 109동 3〜4라인 </t>
  </si>
  <si>
    <t xml:space="preserve">역북동 역북우미린센트럴파크 110동 1〜2라인 </t>
  </si>
  <si>
    <t xml:space="preserve">역북동 역북우미린센트럴파크 110동 3〜4라인 </t>
  </si>
  <si>
    <t>역북26통</t>
  </si>
  <si>
    <t xml:space="preserve">역북동 역북지웰푸르지오 101동 1〜2라인 </t>
  </si>
  <si>
    <t xml:space="preserve">역북동 역북지웰푸르지오 101동 3〜4라인 </t>
  </si>
  <si>
    <t>역북지웰푸르지오)</t>
  </si>
  <si>
    <t xml:space="preserve">역북동 역북지웰푸르지오 102동 1〜2라인 </t>
  </si>
  <si>
    <t xml:space="preserve">역북동 역북지웰푸르지오 102동 3〜4라인 </t>
  </si>
  <si>
    <t xml:space="preserve">역북동 역북지웰푸르지오 103동 1〜2라인 </t>
  </si>
  <si>
    <t xml:space="preserve">역북동 역북지웰푸르지오 103동 3〜4라인 </t>
  </si>
  <si>
    <t xml:space="preserve">역북동 역북지웰푸르지오 104동 1〜2라인 </t>
  </si>
  <si>
    <t xml:space="preserve">역북동 역북지웰푸르지오 105동 1〜3라인 </t>
  </si>
  <si>
    <t xml:space="preserve">역북동 역북지웰푸르지오 105동 4〜5라인 </t>
  </si>
  <si>
    <t>역북27통</t>
  </si>
  <si>
    <t xml:space="preserve">역북동 역북지웰푸르지오 106동 1〜2라인 </t>
  </si>
  <si>
    <t xml:space="preserve">역북동 역북지웰푸르지오 106동 3〜4라인 </t>
  </si>
  <si>
    <t xml:space="preserve">역북동 역북지웰푸르지오 107동 1〜2라인 </t>
  </si>
  <si>
    <t xml:space="preserve">역북동 역북지웰푸르지오 108동 1〜2라인 </t>
  </si>
  <si>
    <t xml:space="preserve">역북동 역북지웰푸르지오 108동 3〜4라인 </t>
  </si>
  <si>
    <t xml:space="preserve">역북동 역북지웰푸르지오 109동 1〜2라인 </t>
  </si>
  <si>
    <t xml:space="preserve">역북동 역북지웰푸르지오 109동 3〜5라인 </t>
  </si>
  <si>
    <t xml:space="preserve">역북동 역북지웰푸르지오 110동 1〜2라인 </t>
  </si>
  <si>
    <t xml:space="preserve">역북동 역북지웰푸르지오 110동 3〜5라인 </t>
  </si>
  <si>
    <t xml:space="preserve">역북동 역북지웰푸르지오 111동 1〜2라인 </t>
  </si>
  <si>
    <t>역북동 역북지웰푸르지오 111동 3〜4라인</t>
  </si>
  <si>
    <t>역북28통</t>
  </si>
  <si>
    <t xml:space="preserve">역북동 동원로얄듀크 101동 1〜2라인 </t>
  </si>
  <si>
    <t xml:space="preserve">역북동 동원로얄듀크 101동 3〜5라인 </t>
  </si>
  <si>
    <t>동원로얄듀크)</t>
  </si>
  <si>
    <t xml:space="preserve">역북동 동원로얄듀크 102동 1〜2라인 </t>
  </si>
  <si>
    <t xml:space="preserve">역북동 동원로얄듀크 102동 3〜5라인 </t>
  </si>
  <si>
    <t xml:space="preserve">역북동 동원로얄듀크 103동 1〜2라인 </t>
  </si>
  <si>
    <t xml:space="preserve">역북동 동원로얄듀크 103동 3〜5라인 </t>
  </si>
  <si>
    <t xml:space="preserve">역북동 동원로얄듀크 104동 1〜2라인 </t>
  </si>
  <si>
    <t xml:space="preserve">역북동 동원로얄듀크 104동 3〜5라인 </t>
  </si>
  <si>
    <t xml:space="preserve">역북동 동원로얄듀크 105동 1〜2라인 </t>
  </si>
  <si>
    <t xml:space="preserve">역북동 동원로얄듀크 105동 3〜5라인 </t>
  </si>
  <si>
    <t>역북29통</t>
  </si>
  <si>
    <t xml:space="preserve">역북동 동원로얄듀크 106동 1〜2라인 </t>
  </si>
  <si>
    <t xml:space="preserve">역북동 동원로얄듀크 106동 3〜5라인 </t>
  </si>
  <si>
    <t xml:space="preserve">역북동 동원로얄듀크 107동 1〜2라인 </t>
  </si>
  <si>
    <t xml:space="preserve">역북동 동원로얄듀크 107동 3〜5라인 </t>
  </si>
  <si>
    <t xml:space="preserve">역북동 동원로얄듀크 108동 1〜2라인 </t>
  </si>
  <si>
    <t xml:space="preserve">역북동 동원로얄듀크 108동 3〜5라인 </t>
  </si>
  <si>
    <t xml:space="preserve">역북동 동원로얄듀크 109동 1〜2라인 </t>
  </si>
  <si>
    <t xml:space="preserve">역북동 동원로얄듀크 109동 3〜5라인 </t>
  </si>
  <si>
    <t xml:space="preserve">역북동 동원로얄듀크 110동 1〜2라인 </t>
  </si>
  <si>
    <t>삼가1통</t>
  </si>
  <si>
    <t>삼가동 199,217</t>
  </si>
  <si>
    <t>(삼가동)</t>
  </si>
  <si>
    <t>삼가동 220,239</t>
  </si>
  <si>
    <t>삼가2통</t>
  </si>
  <si>
    <t>삼가동 176</t>
  </si>
  <si>
    <t>(삼가동, 궁촌)</t>
  </si>
  <si>
    <t>삼가동 285</t>
  </si>
  <si>
    <t>삼가3통</t>
  </si>
  <si>
    <t>삼가동 11-10～103-18,산20-1,산23-1</t>
  </si>
  <si>
    <t xml:space="preserve">(삼가동, </t>
  </si>
  <si>
    <t>삼가동 109-2～109-20</t>
  </si>
  <si>
    <t>멱조현)</t>
  </si>
  <si>
    <t>삼가동 110～134-1,173-17～211-4</t>
  </si>
  <si>
    <t>삼가4통</t>
  </si>
  <si>
    <t>삼가동 230, 238, 241, 252</t>
  </si>
  <si>
    <t>(삼가동, 새터)</t>
  </si>
  <si>
    <t>삼가동 258, 270, 472</t>
  </si>
  <si>
    <t>삼가동 250-3(하사관주택), 205-32～205-58, 267-3～267-11, 267-13～267-26, 267-31～267-32</t>
  </si>
  <si>
    <t>삼가동 267-12, 267-27～267-30</t>
  </si>
  <si>
    <t>삼가5통</t>
  </si>
  <si>
    <t>삼가동 117 풍림아파트 101동 1,2라인</t>
  </si>
  <si>
    <t>삼가동 117 풍림아파트 101동 3,4라인</t>
  </si>
  <si>
    <t>풍림아파트)</t>
  </si>
  <si>
    <t>삼가동 117 풍림아파트 102동</t>
  </si>
  <si>
    <t>삼가동 117 풍림아파트 103동 1,2라인</t>
  </si>
  <si>
    <t>삼가동 117 풍림아파트 103동 3,4라인</t>
  </si>
  <si>
    <t>삼가동 117 풍림아파트 103동 5,6라인</t>
  </si>
  <si>
    <t>삼가동 117 풍림아파트 104동 1,2라인</t>
  </si>
  <si>
    <t>삼가동 117 풍림아파트 104동 3,4라인</t>
  </si>
  <si>
    <t>삼가동 117 풍림아파트 105동 1,2라인</t>
  </si>
  <si>
    <t>삼가동 117 풍림아파트 105동 3,4라인</t>
  </si>
  <si>
    <t>삼가6통</t>
  </si>
  <si>
    <t>삼가동 265 진우아파트 101동 1,2라인</t>
  </si>
  <si>
    <t>삼가동 265 진우아파트 101동 3,4라인</t>
  </si>
  <si>
    <t>진우아파트)</t>
  </si>
  <si>
    <t>삼가동 265 진우아파트 101동 5,6라인</t>
  </si>
  <si>
    <t>삼가동 265 진우아파트 102동 1,2라인</t>
  </si>
  <si>
    <t>삼가동 265 진우아파트 102동 3,4라인</t>
  </si>
  <si>
    <t>삼가동 265 진우아파트 103동 1,2라인</t>
  </si>
  <si>
    <t xml:space="preserve">삼가동 265 진우아파트 103동 3,4라인 </t>
  </si>
  <si>
    <t>삼가동 265 진우아파트 103동 5,6라인</t>
  </si>
  <si>
    <t>삼가동 265 진우아파트 104동 1,2라인</t>
  </si>
  <si>
    <t>삼가동 265 진우아파트 104동 3,4라인</t>
  </si>
  <si>
    <t>삼가동 265 진우아파트 105동 1,2라인</t>
  </si>
  <si>
    <t>삼가동 265 진우아파트 105동 3,4라인</t>
  </si>
  <si>
    <t>삼가7통</t>
  </si>
  <si>
    <t>삼가동 135-4 수정빌라</t>
  </si>
  <si>
    <t>삼가동 135-13 진주빌라, 135-10 영광빌라, 135-2/11</t>
  </si>
  <si>
    <t>삼가동 135-19 대림빌라A동, 135-5 대림빌라B동</t>
  </si>
  <si>
    <t>삼가동 135-8 삼성그린빌라, 135-16 미도빌라</t>
  </si>
  <si>
    <t>삼가동 137-7 현대빌라1동, 삼가동 137-7 현대상가(1동)</t>
  </si>
  <si>
    <t>삼가동 137-101 현대빌라 2동</t>
  </si>
  <si>
    <t>삼가동 137-14 성광빌라/ 삼가동 137-16 현대빌라B동</t>
  </si>
  <si>
    <t>삼가동 137-15, 1동/ 삼가동 137-13 현대빌라 D동</t>
  </si>
  <si>
    <t>삼가동 134-11 해피보람빌 1동</t>
  </si>
  <si>
    <t>삼가동 134-37 해피보람빌 2동</t>
  </si>
  <si>
    <t>삼가동 137-50 힐링하우스 101동/ 137-58 힐링하우스 102동</t>
  </si>
  <si>
    <t>삼가동 137-56 아트리움 103동/137-55 아트리움 104동</t>
  </si>
  <si>
    <t>삼가동 137-54 에코하우스 105동/137-53 에코하우스 106동</t>
  </si>
  <si>
    <t>삼가동 137-52 아데나펠리스 107동</t>
  </si>
  <si>
    <t>삼가동 137-51 센트레빌 108동/137-59 센트레빌 109동</t>
  </si>
  <si>
    <t>삼가동 137-5, 라데팡스 110동</t>
  </si>
  <si>
    <t>삼가동 135-3 센트리움 101~102동 / 135-2 센트리움 103동</t>
  </si>
  <si>
    <t>삼가8통</t>
  </si>
  <si>
    <t>삼가동 537 금령마을 우남퍼스트빌아파트 101동 1,2라인</t>
  </si>
  <si>
    <t>삼가동 537 금령마을 우남퍼스트빌아파트 101동 3,4라인</t>
  </si>
  <si>
    <t>우남아파트)</t>
  </si>
  <si>
    <t>삼가동 537 금령마을 우남퍼스트빌아파트 101동 5,6라인</t>
  </si>
  <si>
    <t>삼가동 537 금령마을 우남퍼스트빌아파트 102동 1,2라인</t>
  </si>
  <si>
    <t>삼가동 537 금령마을 우남퍼스트빌아파트 103동 1,2라인</t>
  </si>
  <si>
    <t>삼가동 537 금령마을 우남퍼스트빌아파트 103동 3,4라인</t>
  </si>
  <si>
    <t>삼가동 537 금령마을 우남퍼스트빌아파트 104동 1,2라인</t>
  </si>
  <si>
    <t>삼가동 537 금령마을 우남퍼스트빌아파트 104동 3,4라인</t>
  </si>
  <si>
    <t>오스카빌</t>
  </si>
  <si>
    <t>두산위브</t>
  </si>
  <si>
    <t>삼가동 537 금령마을 우남퍼스트빌아파트 105동 1,2라인</t>
  </si>
  <si>
    <t>삼가동 537 금령마을 우남퍼스트빌아파트 105동 3,4라인</t>
  </si>
  <si>
    <t>삼가동 537 금령마을 우남퍼스트빌아파트 106동 1,2라인</t>
  </si>
  <si>
    <t>삼가동 537 금령마을 우남퍼스트빌아파트 106동 3,4라인</t>
  </si>
  <si>
    <t>13빈</t>
  </si>
  <si>
    <t>삼가동 537 금령마을 우남퍼스트빌아파트 107동 1,2라인</t>
  </si>
  <si>
    <t>삼가동 537 금령마을 우남퍼스트빌아파트 107동 3,4라인</t>
  </si>
  <si>
    <t>삼가9통</t>
  </si>
  <si>
    <t>삼가동 552 행정타운늘푸른오스카빌아파트 101동 1,2라인</t>
  </si>
  <si>
    <t>삼가동 552 행정타운늘푸른오스카빌아파트 101동 3,4라인</t>
  </si>
  <si>
    <t xml:space="preserve">삼가동 552 행정타운늘푸른오스카빌아파트 102동 1,2라인 </t>
  </si>
  <si>
    <t>늘푸른아파트)</t>
  </si>
  <si>
    <t xml:space="preserve">삼가동 552 행정타운늘푸른오스카빌아파트 102동 3,4라인 </t>
  </si>
  <si>
    <t>삼가동 552 행정타운늘푸른오스카빌아파트 103동 1,2라인</t>
  </si>
  <si>
    <t>삼가동 552 행정타운늘푸른오스카빌아파트 103동 3,4라인</t>
  </si>
  <si>
    <t xml:space="preserve">삼가동 552 행정타운늘푸른오스카빌아파트 104동 1,2라인 </t>
  </si>
  <si>
    <t>삼가동 552 행정타운늘푸른오스카빌아파트 104동 3,4라인</t>
  </si>
  <si>
    <t>삼가동 552 행정타운늘푸른오스카빌아파트 104동 5,6라인</t>
  </si>
  <si>
    <t>삼가동 551 행정타운늘푸른오스카빌아파트 201동 1,2라인</t>
  </si>
  <si>
    <t>삼가동 551 행정타운늘푸른오스카빌아파트 201동 3,4라인</t>
  </si>
  <si>
    <t>삼가동 551 행정타운늘푸른오스카빌아파트 201동 5,6라인</t>
  </si>
  <si>
    <t>삼가동 551 행정타운늘푸른오스카빌아파트 201동 7,8라인</t>
  </si>
  <si>
    <t>삼가동 551 행정타운늘푸른오스카빌아파트 202동 1,2라인</t>
  </si>
  <si>
    <t>삼가동 551 행정타운늘푸른오스카빌아파트 202동 3,4라인</t>
  </si>
  <si>
    <t>삼가동 550 행정타운늘푸른오스카빌아파트 301동 1,2라인</t>
  </si>
  <si>
    <t>17반</t>
  </si>
  <si>
    <t>삼가동 550 행정타운늘푸른오스카빌아파트 302동 1,2라인</t>
  </si>
  <si>
    <t>18반</t>
  </si>
  <si>
    <t>삼가동 550 행정타운늘푸른오스카빌아파트 303동 1,2라인</t>
  </si>
  <si>
    <t>19반</t>
  </si>
  <si>
    <t>삼가동 550 행정타운늘푸른오스카빌아파트 303동 3,4라인</t>
  </si>
  <si>
    <t>20반</t>
  </si>
  <si>
    <t>삼가동 550 행정타운늘푸른오스카빌아파트 303동 5,6라인</t>
  </si>
  <si>
    <t>삼가10통</t>
  </si>
  <si>
    <t>삼가동 두산위브아파트 101동 1,2라인</t>
  </si>
  <si>
    <t>삼가동 두산위브아파트 101동 3,4라인</t>
  </si>
  <si>
    <t>삼가동 두산위브아파트 102동 1,2라인</t>
  </si>
  <si>
    <t>삼가동 두산위브아파트 102동 3,4라인</t>
  </si>
  <si>
    <t>삼가동 두산위브아파트 103동 1,2라인</t>
  </si>
  <si>
    <t>삼가동 두산위브아파트 103동 3,4라인</t>
  </si>
  <si>
    <t>삼가11통</t>
  </si>
  <si>
    <t>삼가동 두산위브아파트 201동 1,2라인</t>
  </si>
  <si>
    <t>삼가동 두산위브아파트 201동 3,4라인</t>
  </si>
  <si>
    <t>삼가동 두산위브아파트 202동 1,2라인</t>
  </si>
  <si>
    <t>삼가동 두산위브아파트 202동 3,4라인</t>
  </si>
  <si>
    <t>삼가동 두산위브아파트 203동 1,2라인</t>
  </si>
  <si>
    <t>삼가동 두산위브아파트 203동 3,4라인</t>
  </si>
  <si>
    <t>삼가동 두산위브아파트 204동 1,2라인</t>
  </si>
  <si>
    <t>삼가동 두산위브아파트 204동 3,4라인</t>
  </si>
  <si>
    <t>삼가동 두산위브아파트 205동 1,2라인</t>
  </si>
  <si>
    <t>삼가동 두산위브아파트 205동 3,4라인</t>
  </si>
  <si>
    <t>삼가동 두산위브아파트 206동 1,2라인</t>
  </si>
  <si>
    <t>삼가동 두산위브아파트 206동 3,4라인</t>
  </si>
  <si>
    <t>삼가동 두산위브아파트 207동 1,2라인</t>
  </si>
  <si>
    <t>삼가동 두산위브아파트 207동 3,4라인</t>
  </si>
  <si>
    <t>삼가동 두산위브아파트 208동 1,2라인</t>
  </si>
  <si>
    <t>삼가동 두산위브아파트 208동 3,4라인</t>
  </si>
  <si>
    <t>삼가동 두산위브아파트 209동 1,2라인</t>
  </si>
  <si>
    <t>삼가동 두산위브아파트 209동 3,4라인</t>
  </si>
  <si>
    <t>삼가12통</t>
  </si>
  <si>
    <t>삼가동 두산위브아파트 301동 1,2라인</t>
  </si>
  <si>
    <t>삼가동 두산위브아파트 301동 3,4라인</t>
  </si>
  <si>
    <t>삼가동 두산위브아파트 302동 1,2라인</t>
  </si>
  <si>
    <t>삼가동 두산위브아파트 302동 3,4라인</t>
  </si>
  <si>
    <t>삼가동 두산위브아파트 303동 1,2라인</t>
  </si>
  <si>
    <t>삼가동 두산위브아파트 303동 3,4라인</t>
  </si>
  <si>
    <t>삼가동 두산위브아파트 304동 1,2라인</t>
  </si>
  <si>
    <t>삼가동 두산위브아파트 304동 3,4라인</t>
  </si>
  <si>
    <t>삼가동 두산위브아파트 305동 1,2라인</t>
  </si>
  <si>
    <t>삼가동 두산위브아파트 305동 3,4라인</t>
  </si>
  <si>
    <t>삼가동 두산위브아파트 306동 1,2라인</t>
  </si>
  <si>
    <t>삼가동 두산위브아파트 306동 3,4라인</t>
  </si>
  <si>
    <t>삼가동 두산위브아파트 307동 1,2라인</t>
  </si>
  <si>
    <t>삼가동 두산위브아파트 307동 3,4라인</t>
  </si>
  <si>
    <t>관       할       구       역</t>
  </si>
  <si>
    <t xml:space="preserve"> </t>
  </si>
  <si>
    <t>유림동</t>
  </si>
  <si>
    <t>유림동</t>
    <phoneticPr fontId="1" type="noConversion"/>
  </si>
  <si>
    <t>유방1통</t>
  </si>
  <si>
    <t>유방동 501-1～502-1,519-1,522</t>
  </si>
  <si>
    <t>(유방동)</t>
  </si>
  <si>
    <t>유방동 390～470-1,484～485-5,497～500</t>
  </si>
  <si>
    <t>유방동 494～496,503～515,539-1～567</t>
  </si>
  <si>
    <t>유방동 470-9～496-1,107～108,486～493</t>
  </si>
  <si>
    <t>유방2통</t>
  </si>
  <si>
    <t xml:space="preserve">유방동 627～794-4,937 </t>
  </si>
  <si>
    <t>유방동 572-1～ 613</t>
  </si>
  <si>
    <t>유방3통</t>
  </si>
  <si>
    <t>유방동 산32-3,346～376</t>
  </si>
  <si>
    <t>유방동 133-1～201-1</t>
  </si>
  <si>
    <t>유방동 310-1～312-5</t>
  </si>
  <si>
    <t>유방동 313-1～322-2</t>
  </si>
  <si>
    <t>유방동 323-1～325-17</t>
  </si>
  <si>
    <t>유방동 326-1～341</t>
  </si>
  <si>
    <t>유방4통</t>
  </si>
  <si>
    <t>유방동 837-1～987-1</t>
  </si>
  <si>
    <t>유방동 925～984-1</t>
  </si>
  <si>
    <t>유방5통</t>
  </si>
  <si>
    <t xml:space="preserve">유방동 47～53-1,68～71-13,80-3,81 </t>
  </si>
  <si>
    <t>유방동 83,84-1,84-3,85-5～95-7,572-2～614,616～670</t>
  </si>
  <si>
    <t>유방동 80-2(초원빌라),82</t>
  </si>
  <si>
    <t>유방동 84-2(명빌라),84-6(서인빌라)</t>
  </si>
  <si>
    <t>유방동 615-1～615-2(삼목알프스빌리지)</t>
  </si>
  <si>
    <t>유방6통</t>
  </si>
  <si>
    <t>유방동 145～218-6,238-1～238-14</t>
  </si>
  <si>
    <t>유방동 239-1～241-19</t>
  </si>
  <si>
    <t>유방동 242-1～244-10</t>
  </si>
  <si>
    <t>유방동 245～247-3</t>
  </si>
  <si>
    <t>유방동 248-2～283-12</t>
  </si>
  <si>
    <t>유방동 284-1～285-5</t>
  </si>
  <si>
    <t>유방동 286-1～286-7</t>
  </si>
  <si>
    <t>유방동 287～290-7</t>
  </si>
  <si>
    <t>유방동 292-1～303-15</t>
  </si>
  <si>
    <t>유방동 306-1～342-10</t>
  </si>
  <si>
    <t>유방7통</t>
  </si>
  <si>
    <t>유방동 1007-1  인정프린스 1001동 1,2,3,4호</t>
  </si>
  <si>
    <t>유방동 1007-1  인정프린스 1001동 5,6,7,8호</t>
  </si>
  <si>
    <t>유방동 1007-1  인정프린스 1002동 1,2,3,4호</t>
  </si>
  <si>
    <t>유방동 1007-1  인정프린스 1002동 5,6,7,8호</t>
  </si>
  <si>
    <t xml:space="preserve">유방동 1007-1  인정프린스 1003동 </t>
  </si>
  <si>
    <t xml:space="preserve">유방동 1007-1  인정프린스 1004동 </t>
  </si>
  <si>
    <t>유방8통</t>
  </si>
  <si>
    <t>유방동 1007-50 인정프린스 2001동 1,2호</t>
  </si>
  <si>
    <t>유방동 1007-50 인정프린스 2001동 3,4호</t>
  </si>
  <si>
    <t>유방동 1007-50 인정프린스 2002동 1,2호</t>
  </si>
  <si>
    <t>유방동 1007-50 인정프린스 2002동 3,4호</t>
  </si>
  <si>
    <t>유방동 1007-50 인정프린스 2002동 5,6호</t>
  </si>
  <si>
    <t>유방동 1007-50 인정프린스 2003동 1,2호</t>
  </si>
  <si>
    <t>유방동 1007-50 인정프린스 2003동 3,4호</t>
  </si>
  <si>
    <t>유방동 1007-50 인정프린스 2003동 5,6호</t>
  </si>
  <si>
    <t>유방동 1007-50 인정프린스 2003동 7,8호</t>
  </si>
  <si>
    <t>유방9통</t>
  </si>
  <si>
    <t>유방동 1007-51 인정프린스 3001동 1,2호</t>
  </si>
  <si>
    <t>유방동 1007-51 인정프린스 3001동 3,4호</t>
  </si>
  <si>
    <t>유방동 1007-51 인정프린스 3001동 5,6호</t>
  </si>
  <si>
    <t>유방동 1007-51 인정프린스 3001동 7,8호</t>
  </si>
  <si>
    <t>유방동 1007-51 인정프린스 3001동 9,10호</t>
  </si>
  <si>
    <t>유방동 1007-51 인정프린스 3001동 11,12호</t>
  </si>
  <si>
    <t>유방동 1007-51 인정프린스 3002동 1,2호</t>
  </si>
  <si>
    <t>유방동 1007-51 인정프린스 3002동 3,4호</t>
  </si>
  <si>
    <t>유방동 1007-51 인정프린스 3002동 5,6호</t>
  </si>
  <si>
    <t>유방동 1007-51 인정프린스 3002동 7,8호</t>
  </si>
  <si>
    <t>유방10통</t>
  </si>
  <si>
    <t xml:space="preserve">유방동 181번지 성웅아파트  101동 </t>
  </si>
  <si>
    <t>유방동 181번지 성웅아파트  102동</t>
  </si>
  <si>
    <t>유방동 181번지 성웅아파트  103동</t>
  </si>
  <si>
    <t>유방11통</t>
  </si>
  <si>
    <t>유방동 4-1～5-4, 7～13, 15～16, 18～23-3, 30～37-1, 39-4</t>
  </si>
  <si>
    <t>유방동 17-1, 17-3, 17-5, 17-9, 17-11, 17-14～17-20</t>
  </si>
  <si>
    <t>유방동 17-2, 17-6～9</t>
  </si>
  <si>
    <t>유방동 1-12～1-85(숲속그린빌)</t>
  </si>
  <si>
    <t>유방동 25-5～25-9, 27～27-4, 180-1～3(애플빌라)</t>
  </si>
  <si>
    <t>유방동 1-1, 1-4, 1-5, 1-8(숲속빌리지)</t>
  </si>
  <si>
    <t>유방동 25-2, 25-4, 25-12～13, 25-15～16, 25-20, 25-23, 25-28～29, 25-31</t>
  </si>
  <si>
    <t>유방12통</t>
  </si>
  <si>
    <t>유방동 141-1～141-32,142,145-1</t>
  </si>
  <si>
    <t>유방동 143-1～143-20,244-1～7,230-15,230-7,319～1</t>
  </si>
  <si>
    <t>고림1통</t>
  </si>
  <si>
    <t>고림동 797-1～797-14,798-1,806,803-6</t>
  </si>
  <si>
    <t>(고림동)</t>
  </si>
  <si>
    <t>고림동 770,804,808,811</t>
  </si>
  <si>
    <t>고림동 807-3(성지빌라)</t>
  </si>
  <si>
    <t>고림2통</t>
  </si>
  <si>
    <t>고림동 산23～산27,101～226</t>
  </si>
  <si>
    <t>고림동 227～230,386～390</t>
  </si>
  <si>
    <t xml:space="preserve">고림동 417～426 </t>
  </si>
  <si>
    <t>고림3통</t>
  </si>
  <si>
    <t>고림동 303～306</t>
  </si>
  <si>
    <t>고림동 347～348-5, 351～665-7, 667～992-1</t>
  </si>
  <si>
    <t>고림동 350-1～350-3(무지개빌라)</t>
  </si>
  <si>
    <t>고림동 666～666-99</t>
  </si>
  <si>
    <t>고림4통</t>
  </si>
  <si>
    <t>고림동 479,487,480,489,489-3～5,500,503,509</t>
  </si>
  <si>
    <t>고림동 488-10,24</t>
  </si>
  <si>
    <t>고림동 931,937,958,958-1,959,960～2,964,961</t>
  </si>
  <si>
    <t>고림5통</t>
  </si>
  <si>
    <t>고림동 670-1,745-1,746-7</t>
  </si>
  <si>
    <t>고림동 산105,747-3～747-7,748-6,748-7,748-9,748-11</t>
  </si>
  <si>
    <t>고림동 738-5,748-3,758-2,752,758-3,778,774,774-7,775,</t>
  </si>
  <si>
    <t>775-1,775-3</t>
  </si>
  <si>
    <t>고림6통</t>
  </si>
  <si>
    <t>고림동 342～356</t>
  </si>
  <si>
    <t>고림동 9,234-16～251</t>
  </si>
  <si>
    <t>고림7통</t>
  </si>
  <si>
    <t>고림동 794-13,179-14,794-16～33,794-39～43,794-59～794-61,</t>
  </si>
  <si>
    <t>795-2～796-1,797-5～797-27</t>
  </si>
  <si>
    <t>고림동 794-15,796-2,796-3(진흥아파트)</t>
  </si>
  <si>
    <t>고림동 794-12,794-44～49(현대빌라)</t>
  </si>
  <si>
    <t>고림동 794-2,794-52～56(우일빌라)</t>
  </si>
  <si>
    <t>고림동 794-37,794-38(동아빌라)</t>
  </si>
  <si>
    <t>고림동 794-36,794-75～794-77(광장맨션)</t>
  </si>
  <si>
    <t>고림동 794-3,794-10,794-85(이공아트빌)</t>
  </si>
  <si>
    <t>고림8통</t>
  </si>
  <si>
    <t>고림동 665-777-1,781-2,781-11,781-12,781-33～781-40,</t>
  </si>
  <si>
    <t>782～789,794-4～794-28,794-31～794-80</t>
  </si>
  <si>
    <t>고림동 794-29(용성빌라)</t>
  </si>
  <si>
    <t>고림동 781-1,781-25,781-26(롱하이츠빌라)</t>
  </si>
  <si>
    <t>고림동 781-3,781-16～781-21(우성빌라)</t>
  </si>
  <si>
    <t>고림동 781-5,781-57(금강아트맨션)</t>
  </si>
  <si>
    <t>고림동 781-9(대림빌라)</t>
  </si>
  <si>
    <t>고림9통</t>
  </si>
  <si>
    <t>고림동 411-1 이삭아파트 101동</t>
  </si>
  <si>
    <t>고림동 411-1 이삭아파트 102동 1,2호</t>
  </si>
  <si>
    <t>고림동 411-1 이삭아파트 102동 3,4호</t>
  </si>
  <si>
    <t xml:space="preserve">고림동 411-1 이삭아파트 103동 1,2호 </t>
  </si>
  <si>
    <t>고림동 411-1 이삭아파트 103동 3,4호</t>
  </si>
  <si>
    <t>고림동 411-1 이삭아파트 104동 1,2호</t>
  </si>
  <si>
    <t>고림동 411-1 이삭아파트 104동 3,4호</t>
  </si>
  <si>
    <t>고림10통</t>
  </si>
  <si>
    <t>고림동 772-19,772-37</t>
  </si>
  <si>
    <t>고림동 772-1～19,772-21～32</t>
  </si>
  <si>
    <t>고림동 770-1,772-20～21,772-33～35</t>
  </si>
  <si>
    <t>고림11통</t>
  </si>
  <si>
    <t>고림동 820-105,820-119～123</t>
  </si>
  <si>
    <t>고림동 820-111,820-141～143,488-18</t>
  </si>
  <si>
    <t>고림동 820-110,820-144～145</t>
  </si>
  <si>
    <t>고림12통</t>
  </si>
  <si>
    <t>고림동 264-8 인정피렌체아파트 101동</t>
  </si>
  <si>
    <t>고림동 264-8 인정피렌체아파트 102동</t>
  </si>
  <si>
    <t>고림동 264-8 인정피렌체아파트 103동</t>
  </si>
  <si>
    <t>고림동 264-8 인정피렌체아파트 104동</t>
  </si>
  <si>
    <t>고림동 264-8 인정피렌체아파트 105동</t>
  </si>
  <si>
    <t>고림동 264-8 인정피렌체아파트 106동</t>
  </si>
  <si>
    <t>고림동 264-8 인정피렌체아파트 107동</t>
  </si>
  <si>
    <t>고림동 264-8 인정피렌체아파트 108동</t>
  </si>
  <si>
    <t>고림동 264-8 인정피렌체아파트 109동</t>
  </si>
  <si>
    <t>고림동 264-8 인정피렌체아파트 110동</t>
  </si>
  <si>
    <t>고림13통</t>
  </si>
  <si>
    <t>고림동 995번지 예진마을아파트 201동 1,2호</t>
  </si>
  <si>
    <t>고림동 995번지 예진마을아파트 201동 3,4호</t>
  </si>
  <si>
    <t>고림동 995번지 예진마을아파트 202동</t>
  </si>
  <si>
    <t>고림동 995번지 예진마을아파트 203동</t>
  </si>
  <si>
    <t>고림동 995번지 예진마을아파트 204동 1,2호</t>
  </si>
  <si>
    <t>고림동 995번지 예진마을아파트 204동 3,4호</t>
  </si>
  <si>
    <t>고림동 995번지 예진마을아파트 205동 1,2호</t>
  </si>
  <si>
    <t>고림동 995번지 예진마을아파트 205동 3,4호</t>
  </si>
  <si>
    <t>고림동 995번지 예진마을아파트 206동</t>
  </si>
  <si>
    <t>고림동 995번지 예진마을아파트 207동 1,2호</t>
  </si>
  <si>
    <t>고림동 995번지 예진마을아파트 207동 3,4호</t>
  </si>
  <si>
    <t>고림동 995번지 예진마을아파트 208동 1,2호</t>
  </si>
  <si>
    <t>고림동 995번지 예진마을아파트 208동 3,4호</t>
  </si>
  <si>
    <t>고림동 995번지 예진마을아파트 208동 5,6호</t>
  </si>
  <si>
    <t>고림14통</t>
  </si>
  <si>
    <t>고림동 391～416</t>
  </si>
  <si>
    <t>고림동 427～430,산14～산20</t>
  </si>
  <si>
    <t>고림동 431～475,산6～산13</t>
  </si>
  <si>
    <t>고림15통</t>
  </si>
  <si>
    <t>고림동 966 임원마을 101동 1,2호</t>
  </si>
  <si>
    <t>고림동 966 임원마을 101동 3,4호</t>
  </si>
  <si>
    <t>고림동 966 임원마을 102동 1,2호</t>
  </si>
  <si>
    <t>고림동 966 임원마을 102동 3,4호</t>
  </si>
  <si>
    <t>고림동 966 임원마을 102동 5,6호</t>
  </si>
  <si>
    <t>고림동 966 임원마을 103동 1,2호</t>
  </si>
  <si>
    <t>고림동 966 임원마을 103동 3,4호</t>
  </si>
  <si>
    <t>고림동 966 임원마을 104동 1,2호</t>
  </si>
  <si>
    <t>고림동 966 임원마을 104동 3,4호</t>
  </si>
  <si>
    <t>고림동 966 임원마을 104동 5,6</t>
  </si>
  <si>
    <t>고림동 966 임원마을 105동 1,2호</t>
  </si>
  <si>
    <t>고림동 966 임원마을 105동 3,4호</t>
  </si>
  <si>
    <t>고림동 966 임원마을 106동 1,2호</t>
  </si>
  <si>
    <t>고림동 966 임원마을 106동 3,4호</t>
  </si>
  <si>
    <t>고림동 966 임원마을 106동 5,6호</t>
  </si>
  <si>
    <t>고림16통</t>
  </si>
  <si>
    <t xml:space="preserve">고림동 997번지 예진마을아파트 301동  </t>
  </si>
  <si>
    <t xml:space="preserve">고림동 997번지 예진마을아파트 302동 1,2호 </t>
  </si>
  <si>
    <t>고림동 997번지 예진마을아파트 302동 3,4호</t>
  </si>
  <si>
    <t>고림동 997번지 예진마을아파트 303동 1,2호</t>
  </si>
  <si>
    <t>고림동 997번지 예진마을아파트 303동 3,4호</t>
  </si>
  <si>
    <t xml:space="preserve">고림동 997번지 예진마을아파트 304동 </t>
  </si>
  <si>
    <t>고림동 997번지 예진마을아파트 305동 1,2호</t>
  </si>
  <si>
    <t>고림동 997번지 예진마을아파트 305동 3,4호</t>
  </si>
  <si>
    <t>고림동 997번지 예진마을아파트 306동 1,2호</t>
  </si>
  <si>
    <t>고림동 997번지 예진마을아파트 306동 3,4호</t>
  </si>
  <si>
    <t>고림동 997번지 예진마을아파트 307동 1,2호</t>
  </si>
  <si>
    <t>고림동 997번지 예진마을아파트 307동 3,4호</t>
  </si>
  <si>
    <t>고림동 997번지 예진마을아파트 308동 1,2호</t>
  </si>
  <si>
    <t>고림동 997번지 예진마을아파트 308동 3,4호</t>
  </si>
  <si>
    <t>고림동 997번지 예진마을아파트 309동 1,2호</t>
  </si>
  <si>
    <t>고림동 997번지 예진마을아파트 309동 3,4호</t>
  </si>
  <si>
    <t>고림동 997번지 예진마을아파트 309동 5,6호</t>
  </si>
  <si>
    <t xml:space="preserve">고림동 997번지 예진마을아파트 310동 </t>
  </si>
  <si>
    <t>고림17통</t>
  </si>
  <si>
    <t>고림동 1000번지 금평마을 영화아파트 201동 1,2호</t>
  </si>
  <si>
    <t>고림동 1000번지 금평마을 영화아파트 201동 3,4호</t>
  </si>
  <si>
    <t>고림동 1000번지 금평마을 영화아파트 202동 1,2호</t>
  </si>
  <si>
    <t>고림동 1000번지 금평마을 영화아파트 202동 3,4호</t>
  </si>
  <si>
    <t>고림동 1000번지 금평마을 영화아파트 202동 5,6호</t>
  </si>
  <si>
    <t>고림동 1000번지 금평마을 영화아파트 202동 7,8호</t>
  </si>
  <si>
    <t>고림동 1000번지 금평마을 영화아파트 203동 1,2호</t>
  </si>
  <si>
    <t xml:space="preserve">고림동 1000번지 금평마을 영화아파트 203동 3,4호 </t>
  </si>
  <si>
    <t xml:space="preserve">고림동 1000번지 금평마을 영화아파트 203동 5,6호 </t>
  </si>
  <si>
    <t>고림동 1000번지 금평마을 영화아파트 204동</t>
  </si>
  <si>
    <t>고림동 1000번지 금평마을 영화아파트 205동</t>
  </si>
  <si>
    <t>고림동 1000번지 금평마을 영화아파트 206동 1,2호</t>
  </si>
  <si>
    <t>고림동 1000번지 금평마을 영화아파트 206동 3,4호</t>
  </si>
  <si>
    <t>고림동 1000번지 금평마을 영화아파트 206동 5,6호</t>
  </si>
  <si>
    <t>고림동 1000번지 금평마을 영화아파트 206동 7,8호</t>
  </si>
  <si>
    <t>고림18통</t>
  </si>
  <si>
    <t>고림동 1001번지 보평마을 삼정그린뷰아파트 101동</t>
  </si>
  <si>
    <t>고림동 1001번지 보평마을 삼정그린뷰아파트 102동 1,2호</t>
  </si>
  <si>
    <t>고림동 1001번지 보평마을 삼정그린뷰아파트 102동 3,4호</t>
  </si>
  <si>
    <t>고림동 1001번지 보평마을 삼정그린뷰아파트 102동 5,6호</t>
  </si>
  <si>
    <t>고림동 1001번지 보평마을 삼정그린뷰아파트 103동 1,2호</t>
  </si>
  <si>
    <t>고림동 1001번지 보평마을 삼정그린뷰아파트 103동 3,4호</t>
  </si>
  <si>
    <t>고림동 1001번지 보평마을 삼정그린뷰아파트 104동</t>
  </si>
  <si>
    <t>고림동 1001번지 보평마을 삼정그린뷰아파트 105동 1,2호</t>
  </si>
  <si>
    <t>고림동 1001번지 보평마을 삼정그린뷰아파트 105동 3,4호</t>
  </si>
  <si>
    <t>고림동 1001번지 보평마을 삼정그린뷰아파트 105동 5,6호</t>
  </si>
  <si>
    <t>고림동 1001번지 보평마을 삼정그린뷰아파트 106동</t>
  </si>
  <si>
    <t>고림동 1001번지 보평마을 삼정그린뷰아파트 107동 1,2호</t>
  </si>
  <si>
    <t>고림동 1001번지 보평마을 삼정그린뷰아파트 107동 3,4호</t>
  </si>
  <si>
    <t>고림동 1001번지 보평마을 삼정그린뷰아파트 107동 5,6호</t>
  </si>
  <si>
    <t>고림동 1001번지 보평마을 삼정그린뷰아파트 107동 7,8호</t>
  </si>
  <si>
    <t>고림19통</t>
  </si>
  <si>
    <t>고림동 1002번지 예원마을 페리언아파트 101동 1,2호</t>
  </si>
  <si>
    <t>고림동 1002번지 예원마을 페리언아파트 101동 3,4호</t>
  </si>
  <si>
    <t>고림동 1002번지 예원마을 페리언아파트 102동 1,2호</t>
  </si>
  <si>
    <t>고림동 1002번지 예원마을 페리언아파트 102동 3,4호</t>
  </si>
  <si>
    <t>고림동 1002번지 예원마을 페리언아파트 103동 1,2호</t>
  </si>
  <si>
    <t>고림동 1002번지 예원마을 페리언아파트 103동 3,4호</t>
  </si>
  <si>
    <t>고림동 1002번지 예원마을 페리언아파트 104동 1,2호</t>
  </si>
  <si>
    <t>고림동 1002번지 예원마을 페리언아파트 104동 3,4호</t>
  </si>
  <si>
    <t>고림동 1002번지 예원마을 페리언아파트 105동 1,2호</t>
  </si>
  <si>
    <t>고림동 1002번지 예원마을 페리언아파트 105동 3,4호</t>
  </si>
  <si>
    <t>고림동 1002번지 예원마을 페리언아파트 106동 1,2호</t>
  </si>
  <si>
    <t>고림동 1002번지 예원마을 페리언아파트 106동 3,4호</t>
  </si>
  <si>
    <t>고림동 1002번지 예원마을 페리언아파트 107동 1,2호</t>
  </si>
  <si>
    <t>고림동 1002번지 예원마을 페리언아파트 107동 3,4호</t>
  </si>
  <si>
    <t>고림20통</t>
  </si>
  <si>
    <t>고림동 1005 양우내안애에듀파크 101동 1～2호</t>
  </si>
  <si>
    <t>고림동 1005 양우내안애에듀파크 101동 3～4호</t>
  </si>
  <si>
    <t>고림동 1005 양우내안애에듀파크 102동 1～3호</t>
  </si>
  <si>
    <t>고림동 1005 양우내안애에듀파크 103동 1～2호</t>
  </si>
  <si>
    <t>고림동 1005 양우내안애에듀파크 103동 3～4호</t>
  </si>
  <si>
    <t>고림동 1005 양우내안애에듀파크 104동 1～2호</t>
  </si>
  <si>
    <t>고림동 1005 양우내안애에듀파크 104동 3～4호</t>
  </si>
  <si>
    <t>고림동 1005 양우내안애에듀파크 105동 1～3호</t>
  </si>
  <si>
    <t>고림동 1005 양우내안애에듀파크 106동 1～2호</t>
  </si>
  <si>
    <t>고림동 1005 양우내안애에듀파크 106동 3～4호</t>
  </si>
  <si>
    <t>고림동 1005 양우내안애에듀파크 107동 1～2호</t>
  </si>
  <si>
    <t>고림동 1005 양우내안애에듀파크 107동 3～4호</t>
  </si>
  <si>
    <t>고림동 1005 양우내안애에듀파크 108동 1～2호</t>
  </si>
  <si>
    <t>고림동 1005 양우내안애에듀파크 108동 3～4호</t>
  </si>
  <si>
    <t>고림21통</t>
  </si>
  <si>
    <t>고림동 1014 양우내안애에듀퍼스트 201동 1～2호</t>
  </si>
  <si>
    <t>고림동 1014 양우내안애에듀퍼스트 202동 1～2호</t>
  </si>
  <si>
    <t>고림동 1014 양우내안애에듀퍼스트 203동 1～2호</t>
  </si>
  <si>
    <t>고림동 1014 양우내안애에듀퍼스트 204동 1～2호</t>
  </si>
  <si>
    <t>고림동 1014 양우내안애에듀퍼스트 204동 3～4호</t>
  </si>
  <si>
    <t>고림동 1014 양우내안애에듀퍼스트 205동 1～2호</t>
  </si>
  <si>
    <t>고림동 1014 양우내안애에듀퍼스트 205동 3～4호</t>
  </si>
  <si>
    <t xml:space="preserve">고림동 1014 양우내안애에듀퍼스트 206동 1～2호 </t>
  </si>
  <si>
    <t>고림동 1014 양우내안애에듀퍼스트 206동 3～4호</t>
  </si>
  <si>
    <t xml:space="preserve">고림동 1014 양우내안애에듀퍼스트 207동 1～2호 </t>
  </si>
  <si>
    <t>고림동 1014 양우내안애에듀퍼스트 207동 3～4호</t>
  </si>
  <si>
    <t>고림동 1014 양우내안애에듀퍼스트 208동 1～2호</t>
  </si>
  <si>
    <t>고림동 1014 양우내안애에듀퍼스트 209동 1～2호</t>
  </si>
  <si>
    <t>고림동 1014 양우내안애에듀퍼스트 209동 3～4호</t>
  </si>
  <si>
    <t>고림동 1014 양우내안애에듀퍼스트 210동 1～2호</t>
  </si>
  <si>
    <t>고림동 1014 양우내안애에듀퍼스트 210동 3～4호</t>
  </si>
  <si>
    <t>고림동 1014 양우내안애에듀퍼스트 211동 1～2호</t>
  </si>
  <si>
    <t>고림동 1014 양우내안애에듀퍼스트 212동 1～2호</t>
  </si>
  <si>
    <t>고림동 1014 양우내안애에듀퍼스트 212동 3～4호</t>
  </si>
  <si>
    <t>고림동 1014 양우내안애에듀퍼스트 213동 1～2호</t>
  </si>
  <si>
    <t>21반</t>
  </si>
  <si>
    <t>고림동 1014 양우내안애에듀퍼스트 213동 3～4호</t>
  </si>
  <si>
    <t>22반</t>
  </si>
  <si>
    <t>고림동 1014 양우내안애에듀퍼스트 214동 1～2호</t>
  </si>
  <si>
    <t>23반</t>
  </si>
  <si>
    <t>고림동 1014 양우내안애에듀퍼스트 215동 1～2호</t>
  </si>
  <si>
    <t>24반</t>
  </si>
  <si>
    <t>고림동 1014 양우내안애에듀퍼스트 216동 1～2호</t>
  </si>
  <si>
    <t>25반</t>
  </si>
  <si>
    <t>고림동 1014 양우내안애에듀퍼스트 217동 1～2호</t>
  </si>
  <si>
    <t>26반</t>
  </si>
  <si>
    <t>고림동 1014 양우내안애에듀퍼스트 218동 1～2호</t>
  </si>
  <si>
    <t>동부동</t>
  </si>
  <si>
    <t>동부동</t>
    <phoneticPr fontId="1" type="noConversion"/>
  </si>
  <si>
    <t>마평1통</t>
  </si>
  <si>
    <t>마평동 620,731～735</t>
  </si>
  <si>
    <t>(마평동, 신점)</t>
  </si>
  <si>
    <t>마평동 740,740,622～740</t>
  </si>
  <si>
    <t>마평동 627,629</t>
  </si>
  <si>
    <t>마평동 622,604～621</t>
  </si>
  <si>
    <t>마평2통</t>
  </si>
  <si>
    <t>마평동 314-1～435</t>
  </si>
  <si>
    <t>(마평동, 신평)</t>
  </si>
  <si>
    <t>마평동 344, 345-1～3, 345-1～3, 346-1～2</t>
  </si>
  <si>
    <t>마평동 55</t>
  </si>
  <si>
    <t>마평동 31～120, 333～420</t>
  </si>
  <si>
    <t>마평3통</t>
  </si>
  <si>
    <t>마평동 547,587,589,592,293,294,</t>
  </si>
  <si>
    <t>(마평동, 석담)</t>
  </si>
  <si>
    <t>마평동 581,582-1,582-12～14,582-19</t>
  </si>
  <si>
    <t>마평동 582-26,584,585-4,</t>
  </si>
  <si>
    <t>마평동 571-1,592</t>
  </si>
  <si>
    <t>마평4통</t>
  </si>
  <si>
    <t>마평동 613</t>
  </si>
  <si>
    <t>마평동 618</t>
  </si>
  <si>
    <t>마평동 570～574</t>
  </si>
  <si>
    <t>마평5통</t>
  </si>
  <si>
    <t>마평동 628</t>
  </si>
  <si>
    <t>마평동 629,630,471-1～22</t>
  </si>
  <si>
    <t>마평동 473-3,473-15,473-33,473-40</t>
  </si>
  <si>
    <t>마평동 620,473-1,473-2,473-4,473-13,473-19～32</t>
  </si>
  <si>
    <t>마평6통</t>
  </si>
  <si>
    <t>마평동 33～186</t>
  </si>
  <si>
    <t>(마평동, 신흥)</t>
  </si>
  <si>
    <t>마평7통</t>
  </si>
  <si>
    <t>마평동 122～190</t>
  </si>
  <si>
    <t>(마평동, 삼박곡)</t>
  </si>
  <si>
    <t>마평8통</t>
  </si>
  <si>
    <t>(마평동, 샘말)</t>
  </si>
  <si>
    <t>마평동 580</t>
  </si>
  <si>
    <t>마평동 588</t>
  </si>
  <si>
    <t>마평동 592</t>
  </si>
  <si>
    <t>마평9통</t>
  </si>
  <si>
    <t>마평동 601-20～38, 602-10～37, 872～873, 874, 865～867</t>
  </si>
  <si>
    <t>마평동 877～879, 602-2,8,19, 601-1～19</t>
  </si>
  <si>
    <t>마평동 603, 604-10～17 ,606-5～13</t>
  </si>
  <si>
    <t>마평10통</t>
  </si>
  <si>
    <t>마평동 605-1 용인라이프아파트 101동 1～2라인</t>
  </si>
  <si>
    <t xml:space="preserve">(마평동, </t>
  </si>
  <si>
    <t>마평동 605-1 용인라이프아파트 101동 3～4라인</t>
  </si>
  <si>
    <t>라이프아파트)</t>
  </si>
  <si>
    <t>마평동 605-1 용인라이프아파트 101동 5～6라인</t>
  </si>
  <si>
    <t>마평동 605-1 용인라이프아파트 101동 7～8라인</t>
  </si>
  <si>
    <t>마평동 605-1 용인라이프아파트 102동 1～3층</t>
  </si>
  <si>
    <t>마평동 605-1 용인라이프아파트 102동 4～6층</t>
  </si>
  <si>
    <t>마평동 605-1 용인라이프아파트 102동 7～9층</t>
  </si>
  <si>
    <t>마평동 605-1 용인라이프아파트 102동 10～12층</t>
  </si>
  <si>
    <t>마평동 605-1 용인라이프아파트 102동 13～16층</t>
  </si>
  <si>
    <t>마평동 605-1 용인라이프아파트 102동 17～19층</t>
  </si>
  <si>
    <t>마평11통</t>
  </si>
  <si>
    <t>마평동 650-1 우성아파트 101동 1～3층</t>
  </si>
  <si>
    <t>마평동 650-1 우성아파트 101동 4～6층</t>
  </si>
  <si>
    <t>우성아파트)</t>
  </si>
  <si>
    <t>마평동 650-1 우성아파트 101동 7～9층</t>
  </si>
  <si>
    <t>마평동 650-1 우성아파트 101동 10～12층</t>
  </si>
  <si>
    <t>마평동 650-1 우성아파트 101동 13～15층</t>
  </si>
  <si>
    <t>마평동 650-1 우성아파트 101동 16～18층</t>
  </si>
  <si>
    <t>마평동 650-1 우성아파트 102동 1～2통로</t>
  </si>
  <si>
    <t>마평동 650-1 우성아파트 102동 3～5통로</t>
  </si>
  <si>
    <t>마평동 650-1 우성아파트 102동 6～7통로</t>
  </si>
  <si>
    <t>마평동 650-1 우성아파트 103동 1～2통로</t>
  </si>
  <si>
    <t>마평동 650-1 우성아파트 103동 3～5통로</t>
  </si>
  <si>
    <t>마평동 650-1 우성아파트 103동 6～7통로</t>
  </si>
  <si>
    <t>마평12통</t>
  </si>
  <si>
    <t>마평동 923 두보아파트 101동 1～2라인</t>
  </si>
  <si>
    <t>마평동 923 두보아파트 101동 3～4라인</t>
  </si>
  <si>
    <t>두보아파트)</t>
  </si>
  <si>
    <t>마평동 923 두보아파트 101동 5～6라인</t>
  </si>
  <si>
    <t>마평동 923 두보아파트 102동 1～2라인</t>
  </si>
  <si>
    <t>마평동 923 두보아파트 102동 3～4라인</t>
  </si>
  <si>
    <t>마평동 923 두보아파트 102동 5～6라인</t>
  </si>
  <si>
    <t>마평13통</t>
  </si>
  <si>
    <t>마평동 671 마평 주공임대 (아) 101동 1층～7층</t>
  </si>
  <si>
    <t>마평동 671 마평 주공임대 (아) 101동 8층～15층</t>
  </si>
  <si>
    <t>주공아파트)</t>
  </si>
  <si>
    <t>마평동 671 마평 주공임대 (아) 102동 1층～7층</t>
  </si>
  <si>
    <t>마평동 671 마평 주공임대 (아) 102동 8층～15층</t>
  </si>
  <si>
    <t>마평동 671 마평 주공임대 (아) 103동 1층～7층</t>
  </si>
  <si>
    <t>마평동 671 마평 주공임대 (아) 103동 8층～15층</t>
  </si>
  <si>
    <t>마평동 671 마평 주공임대 (아) 104동 1층～7층</t>
  </si>
  <si>
    <t>마평동 671 마평 주공임대 (아) 104동 8층～15층</t>
  </si>
  <si>
    <t>마평동 671 마평 주공임대 (아) 105동 1층～7층</t>
  </si>
  <si>
    <t>마평동 671 마평 주공임대 (아) 105동 8층～15층</t>
  </si>
  <si>
    <t>마평동 671 마평 주공임대 (아) 106동 1층～7층</t>
  </si>
  <si>
    <t>마평동 671 마평 주공임대 (아) 106동 8층～15층</t>
  </si>
  <si>
    <t>마평동 671 마평 주공임대 (아) 107동 1층～7층</t>
  </si>
  <si>
    <t>마평동 671 마평 주공임대 (아) 107동 8층～15층</t>
  </si>
  <si>
    <t>마평14통</t>
  </si>
  <si>
    <t>마평동 88-1  송학빌라 101동</t>
  </si>
  <si>
    <t>(마평동)</t>
  </si>
  <si>
    <t>마평동 88-4  송학빌라 102동</t>
  </si>
  <si>
    <t>마평동 90-2  송학빌라 103동</t>
  </si>
  <si>
    <t>마평동 90-4  송학빌라 104동</t>
  </si>
  <si>
    <t>마평동 91-10 송학빌라 105동</t>
  </si>
  <si>
    <t>마평동 91-8  송학빌라 106동</t>
  </si>
  <si>
    <t>마평15통</t>
  </si>
  <si>
    <t>마평동 957 푸른마을 용인자이(아) 101동 1～2라인</t>
  </si>
  <si>
    <t>마평동 957 푸른마을 용인자이(아) 101동 3～4라인</t>
  </si>
  <si>
    <t>자이아파트)</t>
  </si>
  <si>
    <t>마평동 957 푸른마을 용인자이(아) 102동 1～2라인</t>
  </si>
  <si>
    <t>마평동 957 푸른마을 용인자이(아) 103동 1～2라인</t>
  </si>
  <si>
    <t>마평동 957 푸른마을 용인자이(아) 104동 1～2라인</t>
  </si>
  <si>
    <t>마평동 957 푸른마을 용인자이(아) 104동 3～4라인</t>
  </si>
  <si>
    <t>마평동 957 푸른마을 용인자이(아) 104동 5～6라인</t>
  </si>
  <si>
    <t>마평동 957 푸른마을 용인자이(아) 105동 1～2라인</t>
  </si>
  <si>
    <t>마평동 957 푸른마을 용인자이(아) 105동 3～4라인</t>
  </si>
  <si>
    <t>마평동 957 푸른마을 용인자이(아) 105동 5～6라인</t>
  </si>
  <si>
    <t>마평동 957 푸른마을 용인자이(아) 106동 1～2라인</t>
  </si>
  <si>
    <t>마평동 957 푸른마을 용인자이(아) 106동 3～4라인</t>
  </si>
  <si>
    <t>마평동 957 푸른마을 용인자이(아) 106동 5～6라인</t>
  </si>
  <si>
    <t>마평동 957 푸른마을 용인자이(아) 107동 1～2라인</t>
  </si>
  <si>
    <t>마평동 957 푸른마을 용인자이(아) 107동 3～4라인</t>
  </si>
  <si>
    <t>마평동 957 푸른마을 용인자이(아) 107동 5～6라인</t>
  </si>
  <si>
    <t>마평동 957 푸른마을 용인자이(아) 108동 1～2라인</t>
  </si>
  <si>
    <t>마평동 957 푸른마을 용인자이(아) 108동 3～4라인</t>
  </si>
  <si>
    <t>마평동 957 푸른마을 용인자이(아) 108동 5～6라인</t>
  </si>
  <si>
    <t>마평16통</t>
  </si>
  <si>
    <t>마평동 596-1～8, 597-1, 598</t>
  </si>
  <si>
    <t>마평동 597-2,3,12,14,17,18,19,32,33,37</t>
  </si>
  <si>
    <t>마평동 545～549, 573～581, 556～568</t>
  </si>
  <si>
    <t>운학1통</t>
  </si>
  <si>
    <t>운학동 597～622</t>
  </si>
  <si>
    <t>(운학동, 묵동)</t>
  </si>
  <si>
    <t>운학동 535, 546</t>
  </si>
  <si>
    <t>운학동 589, 592, 595, 600～602</t>
  </si>
  <si>
    <t>운학2통</t>
  </si>
  <si>
    <t>(운학동, 별학)</t>
  </si>
  <si>
    <t>운학동 430～492(제외 : 427,478,480,482,478-1～16,</t>
  </si>
  <si>
    <t>483-1～2,484-1～2,485-1～3,486-1～3)</t>
  </si>
  <si>
    <t>운학3통</t>
  </si>
  <si>
    <t>(운학동, 내어둔)</t>
  </si>
  <si>
    <t>운학동 1～136</t>
  </si>
  <si>
    <t>운학4통</t>
  </si>
  <si>
    <t>운학동 200～250</t>
  </si>
  <si>
    <t>(운학동, 외어둔)</t>
  </si>
  <si>
    <t>운학동 275～284, 342～360</t>
  </si>
  <si>
    <t>운학5통</t>
  </si>
  <si>
    <t>운학동 634～722,호동 7,호동 10-2,호동 12-1</t>
  </si>
  <si>
    <t>(운학동, 삼삼)</t>
  </si>
  <si>
    <t>운학동 709,710-1,713(해강빌라)</t>
  </si>
  <si>
    <t>운학6통</t>
  </si>
  <si>
    <t>(운학동, 장재미)</t>
  </si>
  <si>
    <t>운학동 300～341-4,375～419</t>
  </si>
  <si>
    <t>호1통</t>
  </si>
  <si>
    <t>(호동, 호동)</t>
  </si>
  <si>
    <t>호동 97～166(제외 : 7,10-2,12-1),230～268,운학동427,</t>
  </si>
  <si>
    <t>운학동478,운학동480,운학동482,운학동478-1～16,운학동483-1～2,</t>
  </si>
  <si>
    <t>운학동484-1～2,운학동485-1～3,운학동 486-1～3</t>
  </si>
  <si>
    <t>호2통</t>
  </si>
  <si>
    <t>(호동, 예직)</t>
  </si>
  <si>
    <t>호동 461～13</t>
  </si>
  <si>
    <t>호3통</t>
  </si>
  <si>
    <t>(호동, 용해곡)</t>
  </si>
  <si>
    <t>호동 461～513</t>
  </si>
  <si>
    <t>호4통</t>
  </si>
  <si>
    <t>(호동, 길업)</t>
  </si>
  <si>
    <t>호동 212～299-1, 176, 운학동755-12, 운학동755-2,</t>
  </si>
  <si>
    <t>운학동755-17, 운학동776, 운학동777-3, 운학동778,</t>
  </si>
  <si>
    <t>운학동384-1, 운학동373-3, 운학동374-2, 운학동381-2～7,</t>
  </si>
  <si>
    <t>운학동382-1～2, 운학동383, 운학동385～387, 운학동389-1～2,</t>
  </si>
  <si>
    <t>운학동388-1～6, 운학동373-2～5</t>
  </si>
  <si>
    <t>해곡통</t>
  </si>
  <si>
    <t>(해곡동, 별미)</t>
  </si>
  <si>
    <t>해곡동 7～157,158～307</t>
  </si>
  <si>
    <t>신갈동</t>
  </si>
  <si>
    <t>신갈1통</t>
  </si>
  <si>
    <t>(신갈동, 갈천)</t>
  </si>
  <si>
    <t>신갈동 52, 52-1～4, 52-17～25</t>
  </si>
  <si>
    <t>신갈동 52-6～16</t>
  </si>
  <si>
    <t>신갈동 50</t>
  </si>
  <si>
    <t xml:space="preserve">신갈동 51 </t>
  </si>
  <si>
    <t xml:space="preserve">신갈동 53 </t>
  </si>
  <si>
    <t>신갈동 67, 68</t>
  </si>
  <si>
    <t>신갈동 64</t>
  </si>
  <si>
    <t>신갈동 65, 66</t>
  </si>
  <si>
    <t>신갈2통</t>
  </si>
  <si>
    <t>(신갈동, 원기)</t>
  </si>
  <si>
    <t>신갈동 40</t>
  </si>
  <si>
    <t>신갈동 39</t>
  </si>
  <si>
    <t>신갈동 37</t>
  </si>
  <si>
    <t>신갈동 38</t>
  </si>
  <si>
    <t>신갈3통</t>
  </si>
  <si>
    <t>(신갈동, 신원기)</t>
  </si>
  <si>
    <t>신갈동 31</t>
  </si>
  <si>
    <t>신갈동 30</t>
  </si>
  <si>
    <t>신갈동 28</t>
  </si>
  <si>
    <t>신갈동 29</t>
  </si>
  <si>
    <t>신갈동 17-1～13</t>
  </si>
  <si>
    <t>신갈동 16, 388-183～184, 388-191, 388-247, 388-731,  388-900</t>
  </si>
  <si>
    <t>신갈4통</t>
  </si>
  <si>
    <t>(신갈동, 상미)</t>
  </si>
  <si>
    <t>신갈동 443, 444, 450, 451, 454, 455, 463, 464</t>
  </si>
  <si>
    <t>신갈동 736 신흥덕 롯데캐슬 레이시티 108동 1, 2라인</t>
  </si>
  <si>
    <t>신갈동 736 신흥덕 롯데캐슬 레이시티 108동 3, 4라인</t>
  </si>
  <si>
    <t>신갈동 736 신흥덕 롯데캐슬 레이시티 108동 5, 6라인</t>
  </si>
  <si>
    <t>신갈동 736 신흥덕 롯데캐슬 레이시티 109동 1, 2라인</t>
  </si>
  <si>
    <t>신갈동 736 신흥덕 롯데캐슬 레이시티 109동 3, 4라인</t>
  </si>
  <si>
    <t>신갈동 736 신흥덕 롯데캐슬 레이시티 110동 1, 2라인</t>
  </si>
  <si>
    <t>신갈동 736 신흥덕 롯데캐슬 레이시티 111동 1, 2라인, 상가</t>
  </si>
  <si>
    <t>신갈5통</t>
  </si>
  <si>
    <t>신갈동 412</t>
  </si>
  <si>
    <t>신갈6통</t>
  </si>
  <si>
    <t>(신갈동, 신역동)</t>
  </si>
  <si>
    <t>신갈동 331～367, 368-1, 368-3, 369, 373-1</t>
  </si>
  <si>
    <t>신갈7통</t>
  </si>
  <si>
    <t>(신갈동, 신전원)</t>
  </si>
  <si>
    <t>신갈동 34</t>
  </si>
  <si>
    <t>신갈동 42</t>
  </si>
  <si>
    <t>신갈동 33, 46</t>
  </si>
  <si>
    <t>신갈동 32</t>
  </si>
  <si>
    <t>신갈동 47</t>
  </si>
  <si>
    <t>신갈8통</t>
  </si>
  <si>
    <t>신갈동 56, 60, 61</t>
  </si>
  <si>
    <t>신갈동 57</t>
  </si>
  <si>
    <t>신갈9통</t>
  </si>
  <si>
    <t>신갈동 435-42(둥지아파트)</t>
  </si>
  <si>
    <t>신갈10통</t>
  </si>
  <si>
    <t>(신갈동)</t>
  </si>
  <si>
    <t>신갈동 733 기흥더샵 프라임뷰 101동 1, 2라인</t>
  </si>
  <si>
    <t>신갈동 733 기흥더샵 프라임뷰 101동 3, 4라인</t>
  </si>
  <si>
    <t>신갈동 733 기흥더샵 프라임뷰 102동 1, 2라인</t>
  </si>
  <si>
    <t>신갈동 733 기흥더샵 프라임뷰 103동 1, 2라인</t>
  </si>
  <si>
    <t>신갈동 733 기흥더샵 프라임뷰 103동 3, 4라인</t>
  </si>
  <si>
    <t>신갈동 733 기흥더샵 프라임뷰 104동(1～11층)</t>
  </si>
  <si>
    <t>신갈동 733 기흥더샵 프라임뷰 104동(12～22층)</t>
  </si>
  <si>
    <t>신갈동 733 기흥더샵 프라임뷰 105동 1, 2라인</t>
  </si>
  <si>
    <t>신갈동 733 기흥더샵 프라임뷰 106동(1～13층)</t>
  </si>
  <si>
    <t>신갈동 733 기흥더샵 프라임뷰 106동(14～26층)</t>
  </si>
  <si>
    <t>신갈동 733 기흥더샵 프라임뷰 107동 1, 2라인</t>
  </si>
  <si>
    <t>신갈동 733 기흥더샵 프라임뷰 108동(1～12층)</t>
  </si>
  <si>
    <t>신갈동 733 기흥더샵 프라임뷰 108동(13～24층)</t>
  </si>
  <si>
    <t>신갈11통</t>
  </si>
  <si>
    <t>(신갈동, 전원)</t>
  </si>
  <si>
    <t>신갈동 43</t>
  </si>
  <si>
    <t>신갈동 44</t>
  </si>
  <si>
    <t>신갈동 45</t>
  </si>
  <si>
    <t>신갈동 49</t>
  </si>
  <si>
    <t>신갈12통</t>
  </si>
  <si>
    <t>신갈동 1</t>
  </si>
  <si>
    <t>신갈동 2-1(동오아파트 가동)</t>
  </si>
  <si>
    <t>신갈동 2-1(동오아파트 나동)</t>
  </si>
  <si>
    <t>신갈동 160 고현마을 고려에센스빌 101동</t>
  </si>
  <si>
    <t>신갈동 160 고현마을 고려에센스빌 102동</t>
  </si>
  <si>
    <t>신갈동 160 고현마을 고려에센스빌 103동</t>
  </si>
  <si>
    <t>신갈동 160 고현마을 고려에센스빌 104동</t>
  </si>
  <si>
    <t>신갈동 160 고현마을 고려에센스빌 105동</t>
  </si>
  <si>
    <t>신갈13통</t>
  </si>
  <si>
    <t>신갈동 69, 70</t>
  </si>
  <si>
    <t>신갈동 59, 71, 467～472</t>
  </si>
  <si>
    <t>신갈14통</t>
  </si>
  <si>
    <t>신갈동 35, 388-181～182, 388-185～190, 388-192</t>
  </si>
  <si>
    <t>388-223～227, 388-320～322, 388-539～542, 388- 621～624, 388-820, 388-893～897, 388-1059, 388-1074, 388-1093</t>
  </si>
  <si>
    <t>신갈동 36, 17-16～21, 17-25</t>
  </si>
  <si>
    <t>신갈15통</t>
  </si>
  <si>
    <t>신갈동 116-2 드림랜드아파트 101동 1～4라인, 상가</t>
  </si>
  <si>
    <t>신갈동 116-2 드림랜드아파트 101동 5～8라인</t>
  </si>
  <si>
    <t>신갈동 116-2 드림랜드아파트 101동 9～13라인</t>
  </si>
  <si>
    <t>신갈동 116-2 드림랜드아파트 102동 1～4라인</t>
  </si>
  <si>
    <t>신갈동 116-2 드림랜드아파트 102동 5～8라인</t>
  </si>
  <si>
    <t>신갈16통</t>
  </si>
  <si>
    <t>신갈동 14-4 신미주아파트 1동  1,2라인</t>
  </si>
  <si>
    <t>신갈동 14-4 신미주아파트 1동(1～9층)</t>
  </si>
  <si>
    <t>신갈동 14-4 신미주아파트 1동(10～20층)</t>
  </si>
  <si>
    <t>신갈동 14-4 신미주아파트 2동 1,2라인</t>
  </si>
  <si>
    <t>신갈동 14-4 신미주아파트 2동 3,4라인</t>
  </si>
  <si>
    <t>신갈동 14-4 신미주아파트 2동 5,6라인, 상가</t>
  </si>
  <si>
    <t>신갈17통</t>
  </si>
  <si>
    <t>신갈동 14-8～29</t>
  </si>
  <si>
    <t>신갈동 8</t>
  </si>
  <si>
    <t>신갈동 6, 6-6～8(정호빌라)</t>
  </si>
  <si>
    <t>신갈동 6-9(신갈정문아파트)</t>
  </si>
  <si>
    <t>신갈18통</t>
  </si>
  <si>
    <t>신갈동 14 삼익아파트 101동 1,2라인, 상가, 14-2, 14-3</t>
  </si>
  <si>
    <t>신갈동 14 삼익아파트 101동 3,4라인</t>
  </si>
  <si>
    <t>신갈동 14 삼익아파트 101동 5,6라인</t>
  </si>
  <si>
    <t>신갈동 14 삼익아파트 101동 7라인</t>
  </si>
  <si>
    <t>신갈동 14 삼익아파트 101동 8,9라인</t>
  </si>
  <si>
    <t>신갈동 14 삼익아파트 101동 10,11라인</t>
  </si>
  <si>
    <t>신갈동 14 삼익아파트 102동 1,2라인</t>
  </si>
  <si>
    <t>신갈동 14 삼익아파트 102동 3,4라인</t>
  </si>
  <si>
    <t>신갈동 14 삼익아파트 102동 5,6라인</t>
  </si>
  <si>
    <t>신갈19통</t>
  </si>
  <si>
    <t>신갈동 151-1 신갈현대아파트 1동 1,2라인</t>
  </si>
  <si>
    <t>신갈동 151-1 신갈현대아파트 1동 3,4라인</t>
  </si>
  <si>
    <t>신갈동 151-1 신갈현대아파트 1동 5,6라인</t>
  </si>
  <si>
    <t>신갈동 151-1 신갈현대아파트 1동(1～5층)</t>
  </si>
  <si>
    <t>신갈동 151-1 신갈현대아파트 1동(6～9층)</t>
  </si>
  <si>
    <t>신갈동 151-1 신갈현대아파트 1동(10～13층)</t>
  </si>
  <si>
    <t>신갈동 151-1 신갈현대아파트 2동 1,2라인</t>
  </si>
  <si>
    <t>신갈동 151-1 신갈현대아파트 2동 3,4라인</t>
  </si>
  <si>
    <t>신갈동 151-1 신갈현대아파트 2동(1～5층)</t>
  </si>
  <si>
    <t>신갈동 151-1 신갈현대아파트 2동(6～10층)</t>
  </si>
  <si>
    <t>신갈동 151-1 신갈현대아파트 2동(11～17층)</t>
  </si>
  <si>
    <t>신갈20통</t>
  </si>
  <si>
    <t>신갈동 429-27～31, 37, 430</t>
  </si>
  <si>
    <t>신갈동 418-4, 418-11, 420, 422</t>
  </si>
  <si>
    <t>신갈21통</t>
  </si>
  <si>
    <t>신갈22통</t>
  </si>
  <si>
    <t>신갈동 166 새릉골아파트 101동 1,2라인, 상가</t>
  </si>
  <si>
    <t>신갈동 166 새릉골아파트 101동 3,4라인</t>
  </si>
  <si>
    <t>신갈동 166 새릉골아파트 102동 1,2라인</t>
  </si>
  <si>
    <t>신갈동 166 새릉골아파트 103동 1,2라인</t>
  </si>
  <si>
    <t>신갈동 166 새릉골아파트 103동 3,4라인</t>
  </si>
  <si>
    <t>신갈동 166 새릉골아파트 104동 1,2라인</t>
  </si>
  <si>
    <t>신갈동 166 새릉골아파트 104동 3,4라인</t>
  </si>
  <si>
    <t>신갈동 166 새릉골아파트 104동 5,6라인</t>
  </si>
  <si>
    <t>신갈동 166 새릉골아파트 105동 1,2라인</t>
  </si>
  <si>
    <t>신갈동 166 새릉골아파트 105동 3,4라인</t>
  </si>
  <si>
    <t>신갈23통</t>
  </si>
  <si>
    <t>신갈동 165 도현마을현대아파트 201동 1,2라인, 상가</t>
  </si>
  <si>
    <t>신갈동 165 도현마을현대아파트 201동 3,4라인</t>
  </si>
  <si>
    <t>신갈동 165 도현마을현대아파트 201동 5,6라인</t>
  </si>
  <si>
    <t>신갈동 165 도현마을현대아파트 202동 1,2라인</t>
  </si>
  <si>
    <t>신갈동 165 도현마을현대아파트 202동 3,4라인</t>
  </si>
  <si>
    <t>신갈동 165 도현마을현대아파트 202동 5,6라인</t>
  </si>
  <si>
    <t>신갈동 165 도현마을현대아파트 203동 1,2라인</t>
  </si>
  <si>
    <t>신갈동 165 도현마을현대아파트 203동 3,4라인</t>
  </si>
  <si>
    <t>신갈동 165 도현마을현대아파트 204동 1,2라인</t>
  </si>
  <si>
    <t>신갈동 165 도현마을현대아파트 204동 3,4라인</t>
  </si>
  <si>
    <t>신갈동 165 도현마을현대아파트 204동 5,6라인</t>
  </si>
  <si>
    <t>신갈동 165 도현마을현대아파트 205동 1,2라인</t>
  </si>
  <si>
    <t>신갈동 165 도현마을현대아파트 205동 3,4라인</t>
  </si>
  <si>
    <t>신갈동 165 도현마을현대아파트 206동 1,2라인</t>
  </si>
  <si>
    <t>신갈동 165 도현마을현대아파트 206동 3,4라인</t>
  </si>
  <si>
    <t>신갈동 165 도현마을현대아파트 206동 5,6라인</t>
  </si>
  <si>
    <t>신갈동 165 도현마을현대아파트 207동 1,2라인</t>
  </si>
  <si>
    <t>신갈동 165 도현마을현대아파트 207동 3,4라인</t>
  </si>
  <si>
    <t>신갈동 165 도현마을현대아파트 207동 5,6라인</t>
  </si>
  <si>
    <t>신갈24통</t>
  </si>
  <si>
    <t>신갈동 158 양현마을풍림아파트 301동 1,2라인, 상가</t>
  </si>
  <si>
    <t>신갈동 158 양현마을풍림아파트 302동 1,2라인</t>
  </si>
  <si>
    <t>신갈동 158 양현마을풍림아파트 302동 3,4라인</t>
  </si>
  <si>
    <t>신갈동 158 양현마을풍림아파트 303동 1,2라인</t>
  </si>
  <si>
    <t>신갈동 158 양현마을풍림아파트 303동 3,4라인</t>
  </si>
  <si>
    <t>신갈동 158 양현마을풍림아파트 303동 5,6라인</t>
  </si>
  <si>
    <t>신갈동 158 양현마을풍림아파트 304동 1,2라인</t>
  </si>
  <si>
    <t>신갈동 158 양현마을풍림아파트 304동 3,4라인</t>
  </si>
  <si>
    <t>신갈동 158 양현마을풍림아파트 305동 1,2라인</t>
  </si>
  <si>
    <t>신갈동 158 양현마을풍림아파트 305동 3,4라인</t>
  </si>
  <si>
    <t>신갈동 158 양현마을풍림아파트 305동 5,6라인</t>
  </si>
  <si>
    <t>신갈동 158 양현마을풍림아파트 306동 1,2라인</t>
  </si>
  <si>
    <t>신갈동 158 양현마을풍림아파트 306동 3,4라인</t>
  </si>
  <si>
    <t>신갈동 158 양현마을풍림아파트 306동 5,6라인</t>
  </si>
  <si>
    <t>신갈동 158 양현마을풍림아파트 307동 1,2라인</t>
  </si>
  <si>
    <t>신갈동 158 양현마을풍림아파트 307동 3,4라인</t>
  </si>
  <si>
    <t>신갈동 158 양현마을풍림아파트 307동 5,6라인</t>
  </si>
  <si>
    <t>관    할    구   역</t>
  </si>
  <si>
    <t>신갈25통</t>
  </si>
  <si>
    <t>신갈동 159 갈현마을현대홈타운 502동 1,2라인</t>
  </si>
  <si>
    <t>신갈동 159 갈현마을현대홈타운 502동 3,4라인</t>
  </si>
  <si>
    <t>신갈동 159 갈현마을현대홈타운 502동 5,6라인</t>
  </si>
  <si>
    <t>신갈동 159 갈현마을현대홈타운 501동 1,2라인, 상가</t>
  </si>
  <si>
    <t>신갈동 159 갈현마을현대홈타운 501동 3,4라인</t>
  </si>
  <si>
    <t>신갈동 159 갈현마을현대홈타운 501동 5,6라인</t>
  </si>
  <si>
    <t>신갈동 159 갈현마을현대홈타운 508동 1,2라인</t>
  </si>
  <si>
    <t>신갈동 159 갈현마을현대홈타운 508동 3,4라인</t>
  </si>
  <si>
    <t>신갈동 159 갈현마을현대홈타운 508동 5,6라인</t>
  </si>
  <si>
    <t>신갈동 159 갈현마을현대홈타운 503동 1,2라인</t>
  </si>
  <si>
    <t>신갈동 159 갈현마을현대홈타운 503동 3,4라인</t>
  </si>
  <si>
    <t>신갈동 159 갈현마을현대홈타운 503동 5,6라인</t>
  </si>
  <si>
    <t>신갈동 159 갈현마을현대홈타운 504동 1,2라인</t>
  </si>
  <si>
    <t>신갈동 159 갈현마을현대홈타운 504동 3,4라인</t>
  </si>
  <si>
    <t>신갈동 159 갈현마을현대홈타운 504동 5,6라인</t>
  </si>
  <si>
    <t>신갈동 159 갈현마을현대홈타운 505동 1,2라인</t>
  </si>
  <si>
    <t>신갈동 159 갈현마을현대홈타운 505동 3,4라인</t>
  </si>
  <si>
    <t>신갈동 159 갈현마을현대홈타운 505동 5,6라인</t>
  </si>
  <si>
    <t>신갈동 159 갈현마을현대홈타운 506동 1,2라인</t>
  </si>
  <si>
    <t>신갈동 159 갈현마을현대홈타운 506동 3,4라인</t>
  </si>
  <si>
    <t>신갈동 159 갈현마을현대홈타운 506동 5,6라인</t>
  </si>
  <si>
    <t>신갈동 159 갈현마을현대홈타운 507동 1,2라인</t>
  </si>
  <si>
    <t>신갈동 159 갈현마을현대홈타운 507동 3,4라인</t>
  </si>
  <si>
    <t>신갈동 159 갈현마을현대홈타운 507동 5,6라인</t>
  </si>
  <si>
    <t>신갈26통</t>
  </si>
  <si>
    <t>신갈동 17-15 원대마을 신갈한신아파트 101동(18층), 상가</t>
  </si>
  <si>
    <t>신갈동 17-15 원대마을 신갈한신아파트 102동 1,2라인</t>
  </si>
  <si>
    <t>신갈동 17-15 원대마을 신갈한신아파트 102동 3,4라인</t>
  </si>
  <si>
    <t>신갈동 17-15 원대마을 신갈한신아파트 103동 1,2라인</t>
  </si>
  <si>
    <t>신갈동 17-15 원대마을 신갈한신아파트 103동 3,4라인</t>
  </si>
  <si>
    <t>신갈동 17-15 원대마을 신갈한신아파트 104동(18, 19층)</t>
  </si>
  <si>
    <t>신갈동 17-15 원대마을 신갈한신아파트 105동 1,2라인</t>
  </si>
  <si>
    <t>신갈동 17-15 원대마을 신갈한신아파트 105동 3,4라인</t>
  </si>
  <si>
    <t>신갈동 17-15 원대마을 신갈한신아파트 106동 1,2라인</t>
  </si>
  <si>
    <t>신갈동 17-15 원대마을 신갈한신아파트 106동 3,4라인</t>
  </si>
  <si>
    <t>신갈27통</t>
  </si>
  <si>
    <t>신갈동 682 녹원마을 새천년그린빌 201동 1,2라인</t>
  </si>
  <si>
    <t>신갈동 682 녹원마을 새천년그린빌 201동 3,4라인</t>
  </si>
  <si>
    <t>신갈동 682 녹원마을 새천년그린빌 202동 1,2라인</t>
  </si>
  <si>
    <t>신갈동 682 녹원마을 새천년그린빌 203동 1,2라인</t>
  </si>
  <si>
    <t>신갈동 682 녹원마을 새천년그린빌 203동 3,4라인</t>
  </si>
  <si>
    <t>신갈동 682 녹원마을 새천년그린빌 204동 1,2라인</t>
  </si>
  <si>
    <t>신갈동 682 녹원마을 새천년그린빌 204동 3,4라인</t>
  </si>
  <si>
    <t>신갈28통</t>
  </si>
  <si>
    <t>신갈동 703 녹원마을 새천년그린빌 401동 1,2라인, 상가</t>
  </si>
  <si>
    <t>신갈동 703 녹원마을 새천년그린빌 401동 3,4라인</t>
  </si>
  <si>
    <t>신갈동 703 녹원마을 새천년그린빌 402동 1,2라인</t>
  </si>
  <si>
    <t>신갈동 703 녹원마을 새천년그린빌 403동 1,2라인</t>
  </si>
  <si>
    <t>신갈동 703 녹원마을 새천년그린빌 403동 3,4라인</t>
  </si>
  <si>
    <t>신갈동 703 녹원마을 새천년그린빌 404동 1,2라인</t>
  </si>
  <si>
    <t>신갈동 703 녹원마을 새천년그린빌 404동 3,4라인</t>
  </si>
  <si>
    <t>신갈동 703 녹원마을 새천년그린빌 405동 1,2라인</t>
  </si>
  <si>
    <t>신갈동 703 녹원마을 새천년그린빌 405동 3,4라인</t>
  </si>
  <si>
    <t>신갈동 703 녹원마을 새천년그린빌 406동 1,2라인</t>
  </si>
  <si>
    <t>신갈동 703 녹원마을 새천년그린빌 406동 3,4라인</t>
  </si>
  <si>
    <t>신갈동 703 녹원마을 새천년그린빌 407동 1,2라인</t>
  </si>
  <si>
    <t>신갈동 703 녹원마을 새천년그린빌 407동 3,4라인</t>
  </si>
  <si>
    <t>신갈동 703 녹원마을 새천년그린빌 408동 1,2라인</t>
  </si>
  <si>
    <t>신갈동 703 녹원마을 새천년그린빌 408동 3,4라인</t>
  </si>
  <si>
    <t>신갈29통</t>
  </si>
  <si>
    <t>신갈동 703 녹원마을 새천년그린빌 409동 1,2라인</t>
  </si>
  <si>
    <t>신갈동 703 녹원마을 새천년그린빌 409동 3,4라인</t>
  </si>
  <si>
    <t>신갈동 703 녹원마을 새천년그린빌 410동 1,2라인</t>
  </si>
  <si>
    <t>신갈동 703 녹원마을 새천년그린빌 410동 3,4라인</t>
  </si>
  <si>
    <t>신갈동 703 녹원마을 새천년그린빌 410동 5,6라인</t>
  </si>
  <si>
    <t>신갈동 703 녹원마을 새천년그린빌 411동 1,2라인</t>
  </si>
  <si>
    <t>신갈동 703 녹원마을 새천년그린빌 411동 3,4라인</t>
  </si>
  <si>
    <t>신갈동 703 녹원마을 새천년그린빌 411동 5,6라인</t>
  </si>
  <si>
    <t>신갈동 703 녹원마을 새천년그린빌 412동 1,2라인</t>
  </si>
  <si>
    <t>신갈동 703 녹원마을 새천년그린빌 412동 3,4라인</t>
  </si>
  <si>
    <t>신갈동 703 녹원마을 새천년그린빌 413동 1,2라인</t>
  </si>
  <si>
    <t>신갈동 703 녹원마을 새천년그린빌 413동 3,4라인</t>
  </si>
  <si>
    <t>신갈동 703 녹원마을 새천년그린빌 414동 1,2라인</t>
  </si>
  <si>
    <t>신갈동 703 녹원마을 새천년그린빌 414동 3,4라인</t>
  </si>
  <si>
    <t>신갈30통</t>
  </si>
  <si>
    <t>신갈동 691 산양마을 푸르지오 601동 1,2라인, 684</t>
  </si>
  <si>
    <t>신갈동 691 산양마을 푸르지오 602동 1,2라인</t>
  </si>
  <si>
    <t>신갈동 691 산양마을 푸르지오 602동 3,4라인</t>
  </si>
  <si>
    <t>신갈동 691 산양마을 푸르지오 603동 1,2라인</t>
  </si>
  <si>
    <t>신갈동 691 산양마을 푸르지오 603동 3,4라인</t>
  </si>
  <si>
    <t>신갈동 691 산양마을 푸르지오 604동 1,2라인</t>
  </si>
  <si>
    <t>신갈동 691 산양마을 푸르지오 605동 1,2라인</t>
  </si>
  <si>
    <t>신갈동 691 산양마을 푸르지오 605동 3,4라인</t>
  </si>
  <si>
    <t>신갈동 691 산양마을 푸르지오 606동 1,2라인</t>
  </si>
  <si>
    <t>신갈동 691 산양마을 푸르지오 606동 3,4라인</t>
  </si>
  <si>
    <t>신갈동 691 산양마을 푸르지오 607동 1,2라인</t>
  </si>
  <si>
    <t>신갈동 691 산양마을 푸르지오 607동 3,4라인</t>
  </si>
  <si>
    <t>신갈31통</t>
  </si>
  <si>
    <t>신갈동 697 녹원마을 새천년그린빌 501동 1,2라인, 상가</t>
  </si>
  <si>
    <t>신갈동 697 녹원마을 새천년그린빌 501동 3,4라인</t>
  </si>
  <si>
    <t>신갈동 697 녹원마을 새천년그린빌 502동 1,2라인</t>
  </si>
  <si>
    <t>신갈동 697 녹원마을 새천년그린빌 502동 3,4라인</t>
  </si>
  <si>
    <t>신갈동 697 녹원마을 새천년그린빌 503동 1,2라인</t>
  </si>
  <si>
    <t>신갈동 697 녹원마을 새천년그린빌 503동 3,4라인</t>
  </si>
  <si>
    <t>신갈동 697 녹원마을 새천년그린빌 504동 1,2라인</t>
  </si>
  <si>
    <t>신갈동 697 녹원마을 새천년그린빌 504동 3,4라인</t>
  </si>
  <si>
    <t>신갈동 697 녹원마을 새천년그린빌 505동 1,2라인</t>
  </si>
  <si>
    <t>신갈동 697 녹원마을 새천년그린빌 505동 3,4라인</t>
  </si>
  <si>
    <t>신갈동 697 녹원마을 새천년그린빌 506동 1,2라인</t>
  </si>
  <si>
    <t>신갈동 697 녹원마을 새천년그린빌 507동 1～3라인</t>
  </si>
  <si>
    <t>신갈동 697 녹원마을 새천년그린빌 508동 1～3라인</t>
  </si>
  <si>
    <t>신갈32통</t>
  </si>
  <si>
    <t>신갈동 697 녹원마을 새천년그린빌 509동 1～3라인</t>
  </si>
  <si>
    <t>신갈동 697 녹원마을 새천년그린빌 510동 1～3라인</t>
  </si>
  <si>
    <t>신갈동 697 녹원마을 새천년그린빌 511동 1～3라인</t>
  </si>
  <si>
    <t>신갈동 697 녹원마을 새천년그린빌 512동 1,2라인</t>
  </si>
  <si>
    <t>신갈동 697 녹원마을 새천년그린빌 512동 3,4라인</t>
  </si>
  <si>
    <t>신갈동 697 녹원마을 새천년그린빌 512동 5,6라인</t>
  </si>
  <si>
    <t>신갈동 697 녹원마을 새천년그린빌 513동 1,2라인</t>
  </si>
  <si>
    <t>신갈동 697 녹원마을 새천년그린빌 513동 3,4라인</t>
  </si>
  <si>
    <t>신갈동 697 녹원마을 새천년그린빌 514동～519동</t>
  </si>
  <si>
    <t>신갈33통</t>
  </si>
  <si>
    <t>신갈동 158 양현마을 신안아파트 308동 1,2라인, 상가, 164-1～4</t>
  </si>
  <si>
    <t>신갈동 158 양현마을신안아파트 308동 3,4라인</t>
  </si>
  <si>
    <t>신갈동 158 양현마을신안아파트 309동 1,2라인</t>
  </si>
  <si>
    <t>신갈동 158 양현마을신안아파트 310동 1,2라인</t>
  </si>
  <si>
    <t>신갈동 158 양현마을신안아파트 310동 3,4라인</t>
  </si>
  <si>
    <t>신갈동 158 양현마을신안아파트 311동 1,2라인</t>
  </si>
  <si>
    <t>신갈동 158 양현마을신안아파트 311동 3,4라인</t>
  </si>
  <si>
    <t>신갈동 158 양현마을신안아파트 312동 1,2라인</t>
  </si>
  <si>
    <t>신갈동 158 양현마을신안아파트 312동 3,4라인</t>
  </si>
  <si>
    <t>신갈동 158 양현마을신안아파트 312동 5,6라인</t>
  </si>
  <si>
    <t>신갈동 158 양현마을신안아파트 313동 1,2라인</t>
  </si>
  <si>
    <t>신갈동 158 양현마을신안아파트 313동 3,4라인</t>
  </si>
  <si>
    <t>신갈동 158 양현마을신안아파트 313동 5,6라인</t>
  </si>
  <si>
    <t>신갈동 158 양현마을신안아파트 314동 1,2라인</t>
  </si>
  <si>
    <t>신갈동 158 양현마을신안아파트 314동 3,4라인</t>
  </si>
  <si>
    <t>신갈동 158 양현마을신안아파트 314동 5,6라인</t>
  </si>
  <si>
    <t>신갈34통</t>
  </si>
  <si>
    <t>신갈동 681 녹원마을 새천년그린빌 101동</t>
  </si>
  <si>
    <t>신갈동 681 녹원마을 새천년그린빌 102동 1,2라인</t>
  </si>
  <si>
    <t>신갈동 681 녹원마을 새천년그린빌 102동 3,4라인</t>
  </si>
  <si>
    <t>신갈동 681 녹원마을 새천년그린빌 102동 5,6라인</t>
  </si>
  <si>
    <t>신갈동 681 녹원마을 새천년그린빌 103동</t>
  </si>
  <si>
    <t>신갈동 681 녹원마을 새천년그린빌 104동</t>
  </si>
  <si>
    <t>신갈동 681 녹원마을 새천년그린빌 105동</t>
  </si>
  <si>
    <t>신갈동 681 녹원마을 새천년그린빌 106동</t>
  </si>
  <si>
    <t>신갈동 681 녹원마을 새천년그린빌 107동</t>
  </si>
  <si>
    <t>신갈35통</t>
  </si>
  <si>
    <t>신갈동 707 녹원마을새천년그린빌 주공아파트 301동 201호～709호</t>
  </si>
  <si>
    <t>신갈동 707 녹원마을새천년그린빌 주공아파트 301동 801호～1509호</t>
  </si>
  <si>
    <t>신갈동 707 녹원마을새천년그린빌 주공아파트 302동 101호～609호</t>
  </si>
  <si>
    <t>신갈동 707 녹원마을새천년그린빌 주공아파트 302동 701호～1409호</t>
  </si>
  <si>
    <t>신갈동 707 녹원마을새천년그린빌 주공아파트 303동 101호～607호</t>
  </si>
  <si>
    <t>신갈동 707 녹원마을새천년그린빌 주공아파트 303동 701호～1407호</t>
  </si>
  <si>
    <t>신갈동 707 녹원마을새천년그린빌 주공아파트 304동</t>
  </si>
  <si>
    <t>신갈동 707 녹원마을새천년그린빌 주공아파트 305동</t>
  </si>
  <si>
    <t>신갈동 707 녹원마을새천년그린빌 주공아파트 306동 102호～608호</t>
  </si>
  <si>
    <t>신갈동 707 녹원마을새천년그린빌 주공아파트 306동 701호～1508호</t>
  </si>
  <si>
    <t>신갈동 707 녹원마을새천년그린빌 주공아파트 307동 102호～508호</t>
  </si>
  <si>
    <t>신갈동 707 녹원마을새천년그린빌 주공아파트 307동 601호～1208호</t>
  </si>
  <si>
    <t>신갈동 707 녹원마을새천년그린빌 주공아파트 308동 102호～508호</t>
  </si>
  <si>
    <t>신갈동 707 녹원마을새천년그린빌 주공아파트 308동 601호～1208호</t>
  </si>
  <si>
    <t>신갈동 707 녹원마을새천년그린빌 주공아파트 309동 101호～508호</t>
  </si>
  <si>
    <t>신갈동 707 녹원마을새천년그린빌 주공아파트 309동 601호～1208호</t>
  </si>
  <si>
    <t>신갈36통</t>
  </si>
  <si>
    <t>신갈동 63 기흥역 롯데캐슬스카이 101동(3-8층), 상가, 62-1</t>
  </si>
  <si>
    <t>신갈동 63 기흥역 롯데캐슬스카이 101동(9～14층)</t>
  </si>
  <si>
    <t>신갈동 63 기흥역 롯데캐슬스카이 101동(15～20층)</t>
  </si>
  <si>
    <t>신갈동 63 기흥역 롯데캐슬스카이 101동(21～30층)</t>
  </si>
  <si>
    <t>신갈동 63 기흥역 롯데캐슬스카이 102동(3～9층)</t>
  </si>
  <si>
    <t>신갈동 63 기흥역 롯데캐슬스카이 102동(10～16층)</t>
  </si>
  <si>
    <t>신갈동 63 기흥역 롯데캐슬스카이 102동(17～23층)</t>
  </si>
  <si>
    <t>신갈동 63 기흥역 롯데캐슬스카이 102동(24～31층)</t>
  </si>
  <si>
    <t>신갈동 63 기흥역 롯데캐슬스카이 103동(3～8층)</t>
  </si>
  <si>
    <t>신갈동 63 기흥역 롯데캐슬스카이 103동(9～14층)</t>
  </si>
  <si>
    <t>신갈동 63 기흥역 롯데캐슬스카이 103동(15～20층)</t>
  </si>
  <si>
    <t>신갈동 63 기흥역 롯데캐슬스카이 103동(21～30층)</t>
  </si>
  <si>
    <t>신갈37통</t>
  </si>
  <si>
    <t>신갈동 734 용인기흥우방아이유쉘 101동 4, 5라인</t>
  </si>
  <si>
    <t>신갈동 734 용인기흥우방아이유쉘 102동 1, 2라인</t>
  </si>
  <si>
    <t>신갈동 734 용인기흥우방아이유쉘 102동 3, 4라인</t>
  </si>
  <si>
    <t>신갈동 734 용인기흥우방아이유쉘 103동 1, 2라인</t>
  </si>
  <si>
    <t>신갈동 734 용인기흥우방아이유쉘 104동 1, 2라인</t>
  </si>
  <si>
    <t>신갈동 734 용인기흥우방아이유쉘 105동 1, 2라인</t>
  </si>
  <si>
    <t>신갈동 734 용인기흥우방아이유쉘 106동 1, 2라인</t>
  </si>
  <si>
    <t>신갈동 734 용인기흥우방아이유쉘 107동 1, 2라인</t>
  </si>
  <si>
    <t>신갈38통</t>
  </si>
  <si>
    <t>신갈동 736 신흥덕 롯데캐슬 레이시티 101동 1, 2라인</t>
  </si>
  <si>
    <t>신갈동 736 신흥덕 롯데캐슬 레이시티 101동 3, 4라인</t>
  </si>
  <si>
    <t>신갈동 736 신흥덕 롯데캐슬 레이시티 101동 5, 6라인</t>
  </si>
  <si>
    <t>신갈동 736 신흥덕 롯데캐슬 레이시티 104동 1, 2라인</t>
  </si>
  <si>
    <t>신갈동 736 신흥덕 롯데캐슬 레이시티 104동 3, 4라인</t>
  </si>
  <si>
    <t>신갈동 736 신흥덕 롯데캐슬 레이시티 104동 5, 6라인</t>
  </si>
  <si>
    <t>신갈동 736 신흥덕 롯데캐슬 레이시티 106동 1, 2라인</t>
  </si>
  <si>
    <t>신갈동 736 신흥덕 롯데캐슬 레이시티 106동 3, 4라인</t>
  </si>
  <si>
    <t>신갈동 736 신흥덕 롯데캐슬 레이시티 106동 5, 6라인</t>
  </si>
  <si>
    <t>신갈39통</t>
  </si>
  <si>
    <t>신갈동 736 신흥덕 롯데캐슬 레이시티 102동 1, 2라인</t>
  </si>
  <si>
    <t>신갈동 736 신흥덕 롯데캐슬 레이시티 103동 1, 2라인</t>
  </si>
  <si>
    <t>신갈동 736 신흥덕 롯데캐슬 레이시티 103동 3, 4라인</t>
  </si>
  <si>
    <t>신갈동 736 신흥덕 롯데캐슬 레이시티 103동 5, 6라인</t>
  </si>
  <si>
    <t>신갈동 736 신흥덕 롯데캐슬 레이시티 105동 1, 2라인</t>
  </si>
  <si>
    <t>신갈동 736 신흥덕 롯데캐슬 레이시티 105동 3, 4라인</t>
  </si>
  <si>
    <t>신갈동 736 신흥덕 롯데캐슬 레이시티 105동 5, 6라인</t>
  </si>
  <si>
    <t>신갈동 736 신흥덕 롯데캐슬 레이시티 107동 1, 2라인</t>
  </si>
  <si>
    <t>신갈동 736 신흥덕 롯데캐슬 레이시티 107동 3, 4라인</t>
  </si>
  <si>
    <t>신갈동 736 신흥덕 롯데캐슬 레이시티 107동 5, 6라인</t>
  </si>
  <si>
    <t>신갈동 368-4, 371, 373-2, 373-4, 374-9, 374-23, 374-25∼26, 374-28, 379, 384, 388,  392～401, 402-1∼5, 402-12∼17, 402-20, 402-22∼26, 402-30∼35, 402-39∼44, 402-46∼50, 402-52∼67, 402-71∼85, 402-88, 412-8, 412-60, 412-96, 489-1, 490-1, 490-5∼6, 514-1, 517-3, 517-6∼9, 517-22, 518, 525-2, 525-14∼15</t>
  </si>
  <si>
    <t xml:space="preserve">신갈동 423-1, 424-3, 425, 426-5, 426-11∼12, 426-34, 426-36, 426-38∼39, 426-41∼44, 426-67∼69, 426-71, 426-85, 426-87, 426-120∼121, 426-130 </t>
  </si>
  <si>
    <t>신갈동 138∼141, 144, 240∼330, 388-67, 388-74, 388-262∼263, 388-647, 388-651, 388-655, 388-663∼664, 388-757, 388-765∼766, 388-931, 388-1027∼1031, 388-1091∼1092</t>
  </si>
  <si>
    <t>374-1, 374-7∼8, 374-15, 374-20∼22, 374-36</t>
  </si>
  <si>
    <t>신갈동 500-1, 500-9, 511-1, 511-22∼23, 512-5, 512-8, 512-13, 512-16, 525-3∼4, 525-6, 525-9∼10, 525-13, 531∼540, 544∼576, 581∼585, 산 102, 110</t>
  </si>
  <si>
    <t>신갈동 426-1, 426-3, 426-6, 426-13∼15, 426-17∼23, 426-30∼33, 426-45∼50, 426 - 55∼60, 426-63∼66, 426-76∼77, 426-88, 426-106∼109, 426-115∼117, 426-134∼135, 426-145∼147</t>
  </si>
  <si>
    <t>신갈동 427, 428-1∼3, 428-5∼11, 429, 429-21</t>
  </si>
  <si>
    <t>신갈동  402, 402-6, 402-8, 402-27∼29, 402-</t>
  </si>
  <si>
    <t>37∼38, 402-45, 402-51, 402-68, 403, 404, 407, 408, 488, 489-3∼4, 489-7, 490-3∼4, 493, 511-3, 511-7, 511-13, 512-3, 512-6∼7, 513, 514-4∼5, 517-1, 517-5, 517-16, 517-19, 산 54-1, 산 58-11 산 48, 산 49</t>
  </si>
  <si>
    <t>신갈동 435, 435-21, 435-28∼29, 435-67∼68, 435-111, 435-118∼119, 435-124∼125</t>
  </si>
  <si>
    <t>신갈동 435-37∼38, 435-107, 435-110, 435-117</t>
  </si>
  <si>
    <t>신갈동 435-31, 435-39, 435-66, 435-114∼116, 435-128</t>
  </si>
  <si>
    <t>신갈동 435-27, 435-71∼74, 435-91∼92</t>
  </si>
  <si>
    <t>신갈동 435-9, 435-23∼26, 435-32∼35, 435-40∼41, 435- 95∼96, 435-141～144, 435-172, 435-197</t>
  </si>
  <si>
    <t>신갈동 435-196, 435-199∼200, 435-204, 435-209, 435-211</t>
  </si>
  <si>
    <t>신갈동 428-12, 428-14∼16, 429-24∼26, 429-32∼33, 435-15∼17, 435-19∼20, 435-54, 435-89, 435-99～101, 435-135</t>
  </si>
  <si>
    <t>신갈동 734 용인기흥우방아이유쉘 101동 1∼3라인</t>
  </si>
  <si>
    <t>신갈동 734 용인기흥우방아이유쉘 103동 3∼5라인</t>
  </si>
  <si>
    <t>영덕1동</t>
  </si>
  <si>
    <t>영덕1통</t>
  </si>
  <si>
    <t>(영덕동, 중뜰)</t>
  </si>
  <si>
    <t>영덕동 544</t>
  </si>
  <si>
    <t>영덕동 545</t>
  </si>
  <si>
    <t>영덕동 780</t>
  </si>
  <si>
    <t>영덕동 781</t>
  </si>
  <si>
    <t>영덕동 782, 892</t>
  </si>
  <si>
    <t>영덕2통</t>
  </si>
  <si>
    <t>(영덕동)</t>
  </si>
  <si>
    <t>영덕동 1121-1～19, 1120-1～4</t>
  </si>
  <si>
    <t>영덕동 1122-1～22</t>
  </si>
  <si>
    <t>영덕동 1123-1～19</t>
  </si>
  <si>
    <t>영덕동 1133-1, 1133-3～17</t>
  </si>
  <si>
    <t>영덕3통</t>
  </si>
  <si>
    <t>영덕동 1007-1～8, 1008-1～9, 1009-1, 2, 1010, 1011</t>
  </si>
  <si>
    <t>영덕동 987-1～8, 987-10～13</t>
  </si>
  <si>
    <t>영덕동 988-1～5, 992-1, 992-10～15</t>
  </si>
  <si>
    <t>영덕동 997-1～11</t>
  </si>
  <si>
    <t>영덕동 995-1～10, 996</t>
  </si>
  <si>
    <t>영덕동 994-1～10</t>
  </si>
  <si>
    <t>영덕동 993-1～14</t>
  </si>
  <si>
    <t>영덕동 998-2, 3, 4, 5 999-1, 8, 9, 10, 1011</t>
  </si>
  <si>
    <t>영덕4통</t>
  </si>
  <si>
    <t xml:space="preserve">영덕동 1035, 1036, 1037-1～13, </t>
  </si>
  <si>
    <t>영덕동 1037-15～24, 1037-26～32</t>
  </si>
  <si>
    <t>영덕동 1039-1～3, 1039-5～8, 1040-1～6</t>
  </si>
  <si>
    <t>영덕동 1041-1～4, 1043-1, 2, 1044-1, 2, 1045-1, 3</t>
  </si>
  <si>
    <t xml:space="preserve">영덕동 1043-4～9, 1044-4,5, 1045-5,7 </t>
  </si>
  <si>
    <t>영덕동 1046-1, 2, 1047-1～5, 1049-1, 2</t>
  </si>
  <si>
    <t>영덕동 1046-4, 5, 1049-4～7, 1051-1～3, 1052-1～5</t>
  </si>
  <si>
    <t>영덕동 1053-1～5, 1061-1～3, 1063-1～3, 1064-1, 3, 4, 5, 12, 13,</t>
  </si>
  <si>
    <t>1065-1～3, 1066-1～3, 1068-1～4</t>
  </si>
  <si>
    <t xml:space="preserve">영덕동 1063-5, 6, 1064-6～11, 1065-5, 6, 1068-6～10, 12～16 </t>
  </si>
  <si>
    <t>영덕동 1057</t>
  </si>
  <si>
    <t>영덕동 1053-7～11, 1055</t>
  </si>
  <si>
    <t>영덕5통</t>
  </si>
  <si>
    <t>영덕동 916 영통빌리지 101동, 102동, 103동, 918</t>
  </si>
  <si>
    <t>영덕동 916 영통빌리지 104동, 105동</t>
  </si>
  <si>
    <t>영덕동 916 영통빌리지 106동, 107동</t>
  </si>
  <si>
    <t>영덕동 916 영통빌리지 108동, 109동, 110동</t>
  </si>
  <si>
    <t>영덕동 916 영통빌리지 111동, 112동,1 13동</t>
  </si>
  <si>
    <t>영덕동 916 영통빌리지 115동, 116동</t>
  </si>
  <si>
    <t>영덕동 916 영통빌리지 117동, 118동</t>
  </si>
  <si>
    <t>영덕동 916 영통빌리지 114동, 119동</t>
  </si>
  <si>
    <t>영덕동 916 영통빌리지 120동, 121동</t>
  </si>
  <si>
    <t>영덕동 916 영통빌리지 122동, 123동</t>
  </si>
  <si>
    <t>영덕동 916 영통빌리지 124동, 125동, 126동, 130동</t>
  </si>
  <si>
    <t>영덕동 916 영통빌리지 127동, 128동, 129동</t>
  </si>
  <si>
    <t>영덕6통</t>
  </si>
  <si>
    <t>영덕동 1101-1～11, 1103-1～4</t>
  </si>
  <si>
    <t>영덕동 1104-1～22, 1105-2,3</t>
  </si>
  <si>
    <t>영덕동 1109-1～13</t>
  </si>
  <si>
    <t xml:space="preserve">영덕동 1110-1～12, 1111-1, 1111-2, 1111-4, 1111-5, </t>
  </si>
  <si>
    <t>영덕7통</t>
  </si>
  <si>
    <t>영덕동 1087</t>
  </si>
  <si>
    <t>영덕동 1088, 1090</t>
  </si>
  <si>
    <t>영덕동 1091, 1092</t>
  </si>
  <si>
    <t>영덕동 1085, 1096</t>
  </si>
  <si>
    <t>영덕동 1097, 1098, 1099</t>
  </si>
  <si>
    <t>영덕8통</t>
  </si>
  <si>
    <t>영덕동 1117 경남아너스빌 1301동 1-2통로, 1116</t>
  </si>
  <si>
    <t>영덕동 1117 경남아너스빌 1301동 3-4통로</t>
  </si>
  <si>
    <t xml:space="preserve">영덕동 1117 경남아너스빌 1302동 </t>
  </si>
  <si>
    <t xml:space="preserve">영덕동 1117 경남아너스빌 1303동 </t>
  </si>
  <si>
    <t>영덕동 1117 경남아너스빌 1304동 1-2통로</t>
  </si>
  <si>
    <t>영덕동 1117 경남아너스빌 1304동 3-4통로</t>
  </si>
  <si>
    <t xml:space="preserve">영덕동 1117 경남아너스빌 1305동 </t>
  </si>
  <si>
    <t xml:space="preserve">영덕동 1117 경남아너스빌 1306동 </t>
  </si>
  <si>
    <t>영덕동 1117 경남아너스빌 1307동 1-2통로</t>
  </si>
  <si>
    <t>영덕동 1117 경남아너스빌 1307동 3-4통로</t>
  </si>
  <si>
    <t>영덕9통</t>
  </si>
  <si>
    <t>영덕동 1069 신동아 파밀리에 1201동, 1070</t>
  </si>
  <si>
    <t>영덕동 1069 신동아 파밀리에 1202동</t>
  </si>
  <si>
    <t xml:space="preserve">영덕동 1069 신동아 파밀리에 1203동 </t>
  </si>
  <si>
    <t xml:space="preserve">영덕동 1069 신동아 파밀리에 1204동 </t>
  </si>
  <si>
    <t xml:space="preserve">영덕동 1069 신동아 파밀리에 1205동 </t>
  </si>
  <si>
    <t>영덕동 1069 신동아 파밀리에 1206동 1-2통로</t>
  </si>
  <si>
    <t>영덕동 1069 신동아 파밀리에 1206동 3-5통로</t>
  </si>
  <si>
    <t xml:space="preserve">영덕동 1069 신동아 파밀리에 1207동 </t>
  </si>
  <si>
    <t>영덕동 1069 신동아 파밀리에 1208동 1-2통로</t>
  </si>
  <si>
    <t>영덕동 1069 신동아 파밀리에 1208동 3-5통로</t>
  </si>
  <si>
    <t>영덕동 1069 신동아 파밀리에 1209동</t>
  </si>
  <si>
    <t>영덕동 1069 신동아 파밀리에 1210동</t>
  </si>
  <si>
    <t>영덕동 1069 신동아 파밀리에 1211동</t>
  </si>
  <si>
    <t>영덕동 1069 신동아 파밀리에 1212동 1-2통로</t>
  </si>
  <si>
    <t>영덕동 1069 신동아 파밀리에 1212동 3-5통로</t>
  </si>
  <si>
    <t>영덕동 1069 신동아 파밀리에 1213동 1-2통로</t>
  </si>
  <si>
    <t>영덕동 1069 신동아 파밀리에 1213동 3-5통로</t>
  </si>
  <si>
    <t>영덕동 1069 신동아 파밀리에 1214동</t>
  </si>
  <si>
    <t>영덕10통</t>
  </si>
  <si>
    <t>영덕동 1079 호반베르디움 1401동, 1029</t>
  </si>
  <si>
    <t>영덕동 1079 호반베르디움 1402동</t>
  </si>
  <si>
    <t>영덕동 1079 호반베르디움 1403동</t>
  </si>
  <si>
    <t>영덕동 1079 호반베르디움 1404동</t>
  </si>
  <si>
    <t>영덕11통</t>
  </si>
  <si>
    <t>영덕동 958 동원로얄듀크 1001동 1-2통로, 956, 959</t>
  </si>
  <si>
    <t>영덕동 958 동원로얄듀크 1001동 3-5통로</t>
  </si>
  <si>
    <t>영덕동 958 동원로얄듀크 1002동 1-2통로</t>
  </si>
  <si>
    <t>영덕동 958 동원로얄듀크 1002동 3-5통로</t>
  </si>
  <si>
    <t>영덕동 958 동원로얄듀크 1003동 1-2통로</t>
  </si>
  <si>
    <t>영덕동 958 동원로얄듀크 1003동 3-5통로</t>
  </si>
  <si>
    <t>영덕동 958 동원로얄듀크 1004동 1-2통로</t>
  </si>
  <si>
    <t>영덕동 958 동원로얄듀크 1004동 3-5통로</t>
  </si>
  <si>
    <t>영덕동 958 동원로얄듀크 1005동 1-2통로</t>
  </si>
  <si>
    <t>영덕동 958 동원로얄듀크 1005동 3-5통로</t>
  </si>
  <si>
    <t>영덕동 958 동원로얄듀크 1006동 1-2통로</t>
  </si>
  <si>
    <t>영덕동 958 동원로얄듀크 1006동 3-5통로</t>
  </si>
  <si>
    <t>영덕동 958 동원로얄듀크 1007동 1-2통로</t>
  </si>
  <si>
    <t>영덕동 958 동원로얄듀크 1007동 3-5통로</t>
  </si>
  <si>
    <t>영덕동 958 동원로얄듀크 1008동 1-2통로</t>
  </si>
  <si>
    <t>영덕동 958 동원로얄듀크 1008동 3-5통로</t>
  </si>
  <si>
    <t>영덕동 958 동원로얄듀크 1009동 1-2통로</t>
  </si>
  <si>
    <t>영덕동 958 동원로얄듀크 1009동 3-5통로</t>
  </si>
  <si>
    <t>영덕12통</t>
  </si>
  <si>
    <t>영덕동 953 우남퍼스트빌리젠트 1501동, 954</t>
  </si>
  <si>
    <t>영덕동 953 우남퍼스트빌리젠트 1502동</t>
  </si>
  <si>
    <t>영덕동 953 우남퍼스트빌리젠트 1503동</t>
  </si>
  <si>
    <t>영덕동 953 우남퍼스트빌리젠트 1504동</t>
  </si>
  <si>
    <t>영덕동 953 우남퍼스트빌리젠트 1505동</t>
  </si>
  <si>
    <t>영덕동 953 우남퍼스트빌리젠트 1506동</t>
  </si>
  <si>
    <t>영덕동 953 우남퍼스트빌리젠트 1507동</t>
  </si>
  <si>
    <t>영덕13통</t>
  </si>
  <si>
    <t xml:space="preserve"> 영덕동 952 경남아너스빌 1101동 1-2통로</t>
  </si>
  <si>
    <t xml:space="preserve"> 영덕동 952 경남아너스빌 1101동 3-4통로</t>
  </si>
  <si>
    <t xml:space="preserve"> 영덕동 952 경남아너스빌 1102동 1층-8층</t>
  </si>
  <si>
    <t xml:space="preserve"> 영덕동 952 경남아너스빌 1102동 9층-15층</t>
  </si>
  <si>
    <t xml:space="preserve"> 영덕동 952 경남아너스빌 1103동 1층-8층</t>
  </si>
  <si>
    <t xml:space="preserve"> 영덕동 952 경남아너스빌 1103동 9층-15층</t>
  </si>
  <si>
    <t xml:space="preserve"> 영덕동 952 경남아너스빌 1104동 1-2통로</t>
  </si>
  <si>
    <t xml:space="preserve"> 영덕동 952 경남아너스빌 1104동 3-4통로</t>
  </si>
  <si>
    <t xml:space="preserve"> 영덕동 952 경남아너스빌 1105동 1-2통로</t>
  </si>
  <si>
    <t xml:space="preserve"> 영덕동 952 경남아너스빌 1105동 3-4통로</t>
  </si>
  <si>
    <t xml:space="preserve"> 영덕동 952 경남아너스빌 1106동 1-2통로</t>
  </si>
  <si>
    <t xml:space="preserve"> 영덕동 952 경남아너스빌 1106동 3-4통로</t>
  </si>
  <si>
    <t xml:space="preserve"> 영덕동 952 경남아너스빌 1107동 1-2통로</t>
  </si>
  <si>
    <t xml:space="preserve"> 영덕동 952 경남아너스빌 1107동 3-4통로</t>
  </si>
  <si>
    <t xml:space="preserve"> 영덕동 952 경남아너스빌 1108동 1-2통로</t>
  </si>
  <si>
    <t xml:space="preserve"> 영덕동 952 경남아너스빌 1108동 3-4통로</t>
  </si>
  <si>
    <t xml:space="preserve"> 영덕동 952 경남아너스빌 1109동 1층-8층</t>
  </si>
  <si>
    <t xml:space="preserve"> 영덕동 952 경남아너스빌 1109동 9층-15층</t>
  </si>
  <si>
    <t xml:space="preserve"> 영덕동 952 경남아너스빌 1110동 1-2통로</t>
  </si>
  <si>
    <t xml:space="preserve"> 영덕동 952 경남아너스빌 1110동 3-4통로</t>
  </si>
  <si>
    <t>영덕14통</t>
  </si>
  <si>
    <t xml:space="preserve"> 영덕동 961 한국아델리움 801동 1-2통로</t>
  </si>
  <si>
    <t xml:space="preserve"> 영덕동 961 한국아델리움 801동 3-4통로</t>
  </si>
  <si>
    <t xml:space="preserve"> 영덕동 961 한국아델리움 802동 1-2통로</t>
  </si>
  <si>
    <t xml:space="preserve"> 영덕동 961 한국아델리움 802동 3-4통로</t>
  </si>
  <si>
    <t xml:space="preserve"> 영덕동 961 한국아델리움 803동 1-2통로</t>
  </si>
  <si>
    <t xml:space="preserve"> 영덕동 961 한국아델리움 803동 3-4통로</t>
  </si>
  <si>
    <t xml:space="preserve"> 영덕동 961 한국아델리움 804동 1-2통로</t>
  </si>
  <si>
    <t xml:space="preserve"> 영덕동 961 한국아델리움 804동 3-4통로</t>
  </si>
  <si>
    <t xml:space="preserve"> 영덕동 961 한국아델리움 805동 1-2통로</t>
  </si>
  <si>
    <t xml:space="preserve"> 영덕동 961 한국아델리움 805동 3-4통로</t>
  </si>
  <si>
    <t xml:space="preserve"> 영덕동 961 한국아델리움 806동 1-2통로</t>
  </si>
  <si>
    <t xml:space="preserve"> 영덕동 961 한국아델리움 806동 3-4통로</t>
  </si>
  <si>
    <t xml:space="preserve"> 영덕동 961 한국아델리움 807동 1-2통로</t>
  </si>
  <si>
    <t xml:space="preserve"> 영덕동 961 한국아델리움 807동 3-4통로</t>
  </si>
  <si>
    <t>영덕15통</t>
  </si>
  <si>
    <t>영덕동 963 이던하우스 901동 1-2통로, 962, 1027</t>
  </si>
  <si>
    <t xml:space="preserve"> 영덕동 963 이던하우스 901동 3-4통로</t>
  </si>
  <si>
    <t xml:space="preserve"> 영덕동 963 이던하우스 902동 1-2통로</t>
  </si>
  <si>
    <t xml:space="preserve"> 영덕동 963 이던하우스 902동 3-4통로</t>
  </si>
  <si>
    <t xml:space="preserve"> 영덕동 963 이던하우스 903동 1-2통로</t>
  </si>
  <si>
    <t xml:space="preserve"> 영덕동 963 이던하우스 903동 3-4통로</t>
  </si>
  <si>
    <t xml:space="preserve"> 영덕동 963 이던하우스 904동 1-2통로</t>
  </si>
  <si>
    <t xml:space="preserve"> 영덕동 963 이던하우스 904동 3-4통로</t>
  </si>
  <si>
    <t xml:space="preserve"> 영덕동 963 이던하우스 905동 1-3통로 1층-10층</t>
  </si>
  <si>
    <t xml:space="preserve"> 영덕동 963 이던하우스 905동 1-3통로 11층-20층</t>
  </si>
  <si>
    <t xml:space="preserve"> 영덕동 963 이던하우스 905동 4-5통로</t>
  </si>
  <si>
    <t xml:space="preserve"> 영덕동 963 이던하우스 906동 1-2통로</t>
  </si>
  <si>
    <t xml:space="preserve"> 영덕동 963 이던하우스 906동 3-4통로</t>
  </si>
  <si>
    <t>영덕16통</t>
  </si>
  <si>
    <t xml:space="preserve"> 영덕동 969 현대힐스테이트 701동 1-2통로, 965, 966, 967, 968, 1208</t>
  </si>
  <si>
    <t xml:space="preserve"> 영덕동 969 현대힐스테이트 701동 3-4통로</t>
  </si>
  <si>
    <t xml:space="preserve"> 영덕동 969 현대힐스테이트 702동 1-2통로</t>
  </si>
  <si>
    <t xml:space="preserve"> 영덕동 969 현대힐스테이트 702동 3-4통로</t>
  </si>
  <si>
    <t xml:space="preserve"> 영덕동 969 현대힐스테이트 703동 1-2통로</t>
  </si>
  <si>
    <t xml:space="preserve"> 영덕동 969 현대힐스테이트 703동 3-4통로</t>
  </si>
  <si>
    <t xml:space="preserve"> 영덕동 969 현대힐스테이트 704동 1층-8층</t>
  </si>
  <si>
    <t xml:space="preserve"> 영덕동 969 현대힐스테이트 704동 9층-15층</t>
  </si>
  <si>
    <t xml:space="preserve"> 영덕동 969 현대힐스테이트 705동</t>
  </si>
  <si>
    <t xml:space="preserve"> 영덕동 969 현대힐스테이트 706동 1층-10층</t>
  </si>
  <si>
    <t xml:space="preserve"> 영덕동 969 현대힐스테이트 706동 11층-20층</t>
  </si>
  <si>
    <t xml:space="preserve"> 영덕동 969 현대힐스테이트 707동 1-2통로</t>
  </si>
  <si>
    <t xml:space="preserve"> 영덕동 969 현대힐스테이트 707동 3-4통로</t>
  </si>
  <si>
    <t xml:space="preserve"> 영덕동 969 현대힐스테이트 708동 1-2통로</t>
  </si>
  <si>
    <t xml:space="preserve"> 영덕동 969 현대힐스테이트 708동 3-4통로</t>
  </si>
  <si>
    <t xml:space="preserve"> 영덕동 969 현대힐스테이트 709동 1-2통로</t>
  </si>
  <si>
    <t xml:space="preserve"> 영덕동 969 현대힐스테이트 709동 3-4통로</t>
  </si>
  <si>
    <t>영덕17통</t>
  </si>
  <si>
    <t xml:space="preserve"> 영덕동 971 자연앤 601동 1층-9층, 974-1, 2, 3, 5, 6, 7, 9, 10, 11, 13, 14 </t>
  </si>
  <si>
    <t xml:space="preserve"> 영덕동 971 자연앤 601동 10층-17층</t>
  </si>
  <si>
    <t xml:space="preserve"> 영덕동 971 자연앤 602동 1층-10층</t>
  </si>
  <si>
    <t xml:space="preserve"> 영덕동 971 자연앤 602동 11층-19층</t>
  </si>
  <si>
    <t xml:space="preserve"> 영덕동 971 자연앤 603동 1층-10층</t>
  </si>
  <si>
    <t xml:space="preserve"> 영덕동 971 자연앤 603동 11층-20층</t>
  </si>
  <si>
    <t xml:space="preserve"> 영덕동 971 자연앤 604동 1-2통로</t>
  </si>
  <si>
    <t xml:space="preserve"> 영덕동 971 자연앤 604동 3-4통로</t>
  </si>
  <si>
    <t xml:space="preserve"> 영덕동 971 자연앤 605동 1-2통로</t>
  </si>
  <si>
    <t xml:space="preserve"> 영덕동 971 자연앤 605동 3-4통로</t>
  </si>
  <si>
    <t xml:space="preserve"> 영덕동 971 자연앤 606동 1-2통로</t>
  </si>
  <si>
    <t xml:space="preserve"> 영덕동 971 자연앤 606동 3-4통로</t>
  </si>
  <si>
    <t xml:space="preserve"> 영덕동 971 자연앤 607동 1층-6층</t>
  </si>
  <si>
    <t xml:space="preserve"> 영덕동 971 자연앤 607동 7층-13층</t>
  </si>
  <si>
    <t xml:space="preserve"> 영덕동 971 자연앤 608동 1층-9층</t>
  </si>
  <si>
    <t xml:space="preserve"> 영덕동 971 자연앤 608동 10층-17층</t>
  </si>
  <si>
    <t xml:space="preserve"> 영덕동 971 자연앤 609동 1층-9층</t>
  </si>
  <si>
    <t xml:space="preserve"> 영덕동 971 자연앤 609동 10층-17층</t>
  </si>
  <si>
    <t>영덕18통</t>
  </si>
  <si>
    <t xml:space="preserve"> 영덕동 976 호반베르디움 501동 1-2통로, 975-1, 2, 3, 5, 6, 7</t>
  </si>
  <si>
    <t xml:space="preserve"> 영덕동 976 호반베르디움 501동 3-4통로</t>
  </si>
  <si>
    <t xml:space="preserve"> 영덕동 976 호반베르디움 502동 1-2통로</t>
  </si>
  <si>
    <t xml:space="preserve"> 영덕동 976 호반베르디움 502동 3-4통로</t>
  </si>
  <si>
    <t xml:space="preserve"> 영덕동 976 호반베르디움 503동 1-2통로</t>
  </si>
  <si>
    <t xml:space="preserve"> 영덕동 976 호반베르디움 503동 3-4통로</t>
  </si>
  <si>
    <t xml:space="preserve"> 영덕동 976 호반베르디움 504동 1-2통로</t>
  </si>
  <si>
    <t xml:space="preserve"> 영덕동 976 호반베르디움 504동 3-4통로</t>
  </si>
  <si>
    <t xml:space="preserve"> 영덕동 976 호반베르디움 505동 1층-10층</t>
  </si>
  <si>
    <t xml:space="preserve"> 영덕동 976 호반베르디움 505동 11층-20층</t>
  </si>
  <si>
    <t xml:space="preserve"> 영덕동 976 호반베르디움 506동 1층-10층</t>
  </si>
  <si>
    <t xml:space="preserve"> 영덕동 976 호반베르디움 506동 11층-20층</t>
  </si>
  <si>
    <t xml:space="preserve"> 영덕동 976 호반베르디움 507동 1층-10층</t>
  </si>
  <si>
    <t xml:space="preserve"> 영덕동 976 호반베르디움 507동 11층-20층</t>
  </si>
  <si>
    <t xml:space="preserve"> 영덕동 976 호반베르디움 508동 1층-10층</t>
  </si>
  <si>
    <t xml:space="preserve"> 영덕동 976 호반베르디움 508동 11층-19층</t>
  </si>
  <si>
    <t>영덕19통</t>
  </si>
  <si>
    <t xml:space="preserve"> 영덕동 980 휴먼시아 101동 1층-5층, 985-1, 3</t>
  </si>
  <si>
    <t xml:space="preserve"> 영덕동 980 휴먼시아 101동 6층-10층</t>
  </si>
  <si>
    <t xml:space="preserve"> 영덕동 980 휴먼시아 102동 1층-5층</t>
  </si>
  <si>
    <t xml:space="preserve"> 영덕동 980 휴먼시아 102동 6층-10층</t>
  </si>
  <si>
    <t xml:space="preserve"> 영덕동 980 휴먼시아 102동 11층-15층</t>
  </si>
  <si>
    <t xml:space="preserve"> 영덕동 980 휴먼시아 103동 1층-5층</t>
  </si>
  <si>
    <t xml:space="preserve"> 영덕동 980 휴먼시아 103동 6층-10층</t>
  </si>
  <si>
    <t xml:space="preserve"> 영덕동 980 휴먼시아 103동 11층-15층</t>
  </si>
  <si>
    <t xml:space="preserve"> 영덕동 980 휴먼시아 104동 1층-5층</t>
  </si>
  <si>
    <t xml:space="preserve"> 영덕동 980 휴먼시아 104동 6층-10층</t>
  </si>
  <si>
    <t xml:space="preserve"> 영덕동 980 휴먼시아 104동 11층-15층</t>
  </si>
  <si>
    <t xml:space="preserve"> 영덕동 980 휴먼시아 105동 1층-5층</t>
  </si>
  <si>
    <t xml:space="preserve"> 영덕동 980 휴먼시아 105동 6층-10층</t>
  </si>
  <si>
    <t xml:space="preserve"> 영덕동 980 휴먼시아 105동 11층-15층</t>
  </si>
  <si>
    <t xml:space="preserve"> 영덕동 980 휴먼시아 106동 1층-5층</t>
  </si>
  <si>
    <t xml:space="preserve"> 영덕동 980 휴먼시아 106동 6층-10층</t>
  </si>
  <si>
    <t xml:space="preserve"> 영덕동 980 휴먼시아 106동 11층-15층</t>
  </si>
  <si>
    <t xml:space="preserve"> 영덕동 980 휴먼시아 107동 1층-4층</t>
  </si>
  <si>
    <t xml:space="preserve"> 영덕동 980 휴먼시아 107동 5층-8층</t>
  </si>
  <si>
    <t xml:space="preserve"> 영덕동 980 휴먼시아 107동 9층-13층</t>
  </si>
  <si>
    <t xml:space="preserve"> 영덕동 980 휴먼시아 108동 1층-5층</t>
  </si>
  <si>
    <t xml:space="preserve"> 영덕동 980 휴먼시아 108동 6층-10층</t>
  </si>
  <si>
    <t xml:space="preserve"> 영덕동 980 휴먼시아 108동 11층-15층</t>
  </si>
  <si>
    <t xml:space="preserve"> 영덕동 980 휴먼시아 109동 1층-5층</t>
  </si>
  <si>
    <t xml:space="preserve"> 영덕동 980 휴먼시아 109동 6층-10층</t>
  </si>
  <si>
    <t xml:space="preserve"> 영덕동 980 휴먼시아 109동 11층-15층</t>
  </si>
  <si>
    <t>영덕20통</t>
  </si>
  <si>
    <t xml:space="preserve"> 영덕동 981 휴먼시아 110동 1층-5층, 1005, 1006</t>
  </si>
  <si>
    <t xml:space="preserve"> 영덕동 981 휴먼시아 110동 6층-10층</t>
  </si>
  <si>
    <t xml:space="preserve"> 영덕동 981 휴먼시아 110동 11층-15층</t>
  </si>
  <si>
    <t xml:space="preserve"> 영덕동 981 휴먼시아 111동 1층-5층</t>
  </si>
  <si>
    <t xml:space="preserve"> 영덕동 981 휴먼시아 111동 6층-10층</t>
  </si>
  <si>
    <t xml:space="preserve"> 영덕동 981 휴먼시아 111동 11층-15층</t>
  </si>
  <si>
    <t xml:space="preserve"> 영덕동 981 휴먼시아 112동 1층-5층</t>
  </si>
  <si>
    <t xml:space="preserve"> 영덕동 981 휴먼시아 112동 6층-10층</t>
  </si>
  <si>
    <t xml:space="preserve"> 영덕동 981 휴먼시아 112동 11층-15층</t>
  </si>
  <si>
    <t xml:space="preserve"> 영덕동 981 휴먼시아 113동 1층-5층</t>
  </si>
  <si>
    <t xml:space="preserve"> 영덕동 981 휴먼시아 113동 6층-10층</t>
  </si>
  <si>
    <t xml:space="preserve"> 영덕동 981 휴먼시아 113동 11층-15층</t>
  </si>
  <si>
    <t xml:space="preserve"> 영덕동 981 휴먼시아 114동 1층-5층</t>
  </si>
  <si>
    <t xml:space="preserve"> 영덕동 981 휴먼시아 114동 6층-10층</t>
  </si>
  <si>
    <t xml:space="preserve"> 영덕동 981 휴먼시아 114동 11층-14층</t>
  </si>
  <si>
    <t xml:space="preserve"> 영덕동 981 휴먼시아 115동  1층-5층</t>
  </si>
  <si>
    <t xml:space="preserve"> 영덕동 981 휴먼시아 115동 6층-10층</t>
  </si>
  <si>
    <t xml:space="preserve"> 영덕동 981 휴먼시아 115동 11층-15층</t>
  </si>
  <si>
    <t>영덕21통</t>
  </si>
  <si>
    <t xml:space="preserve"> 영덕동 1022 휴먼시아 301동 1층-5층, 986-1～4, 986-6～11</t>
  </si>
  <si>
    <t xml:space="preserve"> 영덕동 1022 휴먼시아 301동 6층-10층</t>
  </si>
  <si>
    <t xml:space="preserve"> 영덕동 1022 휴먼시아 301동 11층-15층</t>
  </si>
  <si>
    <t xml:space="preserve"> 영덕동 1022 휴먼시아 302동 1층-5층</t>
  </si>
  <si>
    <t xml:space="preserve"> 영덕동 1022 휴먼시아 302동 6층-10층</t>
  </si>
  <si>
    <t xml:space="preserve"> 영덕동 1022 휴먼시아 302동 11층-15층</t>
  </si>
  <si>
    <t xml:space="preserve"> 영덕동 1022 휴먼시아 303동 1층-5층</t>
  </si>
  <si>
    <t xml:space="preserve"> 영덕동 1022 휴먼시아 303동 6층-10층</t>
  </si>
  <si>
    <t xml:space="preserve"> 영덕동 1022 휴먼시아 304동 1층-5층</t>
  </si>
  <si>
    <t xml:space="preserve"> 영덕동 1022 휴먼시아 304동 6층-10층</t>
  </si>
  <si>
    <t xml:space="preserve"> 영덕동 1022 휴먼시아 304동 11층-15층</t>
  </si>
  <si>
    <t xml:space="preserve"> 영덕동 1022 휴먼시아 305동 1층-5층</t>
  </si>
  <si>
    <t xml:space="preserve"> 영덕동 1022 휴먼시아 305동 6층-10층</t>
  </si>
  <si>
    <t xml:space="preserve"> 영덕동 1022 휴먼시아 305동 11층-15층</t>
  </si>
  <si>
    <t xml:space="preserve"> 영덕동 1022 휴먼시아 306동 1층-5층</t>
  </si>
  <si>
    <t xml:space="preserve"> 영덕동 1022 휴먼시아 306동 6층-10층</t>
  </si>
  <si>
    <t xml:space="preserve"> 영덕동 1022 휴먼시아 306동 11층-15층</t>
  </si>
  <si>
    <t>영덕22통</t>
  </si>
  <si>
    <t xml:space="preserve"> 영덕동 1021 휴먼시아 401동 1층-5층, 1018, 1020</t>
  </si>
  <si>
    <t xml:space="preserve"> 영덕동 1021 휴먼시아 401동 6층-10층</t>
  </si>
  <si>
    <t xml:space="preserve"> 영덕동 1021 휴먼시아 402동 1층-5층</t>
  </si>
  <si>
    <t xml:space="preserve"> 영덕동 1021 휴먼시아 402동 6층-10층</t>
  </si>
  <si>
    <t xml:space="preserve"> 영덕동 1021 휴먼시아 403동 1층-5층</t>
  </si>
  <si>
    <t xml:space="preserve"> 영덕동 1021 휴먼시아 403동 6층-10층</t>
  </si>
  <si>
    <t xml:space="preserve"> 영덕동 1021 휴먼시아 403동 11층-15층</t>
  </si>
  <si>
    <t xml:space="preserve"> 영덕동 1021 휴먼시아 404동 1층-5층</t>
  </si>
  <si>
    <t xml:space="preserve"> 영덕동 1021 휴먼시아 404동 6층-10층</t>
  </si>
  <si>
    <t xml:space="preserve"> 영덕동 1021 휴먼시아 404동 11층-15층</t>
  </si>
  <si>
    <t xml:space="preserve"> 영덕동 1021 휴먼시아 405동 1층-5층</t>
  </si>
  <si>
    <t xml:space="preserve"> 영덕동 1021 휴먼시아 405동 6층-10층</t>
  </si>
  <si>
    <t xml:space="preserve"> 영덕동 1021 휴먼시아 405동 11층-15층</t>
  </si>
  <si>
    <t>영덕23통</t>
  </si>
  <si>
    <t>영덕동 998-7～10, 992-3～9</t>
  </si>
  <si>
    <t>영덕동 989-1～4, 989-6～12</t>
  </si>
  <si>
    <t>영덕동 991-1～12</t>
  </si>
  <si>
    <t>영덕동 990-1～12</t>
  </si>
  <si>
    <t>영덕동 998-7, 8, 999-3～7</t>
  </si>
  <si>
    <t>영덕동 10000-1～9</t>
  </si>
  <si>
    <t>영덕동 1001-1～14</t>
  </si>
  <si>
    <t>영덕동 1002-1～9, 11～15</t>
  </si>
  <si>
    <t>영덕24통</t>
  </si>
  <si>
    <t>영덕동 920, 922, 923, 세종그랑시아 101동-103동(4층)</t>
  </si>
  <si>
    <t>영덕동 924, 926, 세종그랑시아 104동-105동(4층)</t>
  </si>
  <si>
    <t>영덕동 920, 928 세종그랑시아 106동-107동(4층)</t>
  </si>
  <si>
    <t>영덕동 934-1～934-7, 935, 937-1～10</t>
  </si>
  <si>
    <t>영덕동 932, 932-1～932-4, 933, 933-1～933-8</t>
  </si>
  <si>
    <t>영덕동 940, 940-1～940-10, 941, 941-1, 941-2</t>
  </si>
  <si>
    <t>영덕25통</t>
  </si>
  <si>
    <t>영덕동 1130-1～18</t>
  </si>
  <si>
    <t>영덕동 1131-1～20</t>
  </si>
  <si>
    <t>영덕동 1132-1～22</t>
  </si>
  <si>
    <t>영덕동 1124-1, 1124-2, 1124-4, 1124-5, 1124-6～13</t>
  </si>
  <si>
    <t>영덕동 1124-15～20, 1125</t>
  </si>
  <si>
    <t>영덕26통</t>
  </si>
  <si>
    <t>영덕동 1106-1～14</t>
  </si>
  <si>
    <t>영덕동 1107-1～15</t>
  </si>
  <si>
    <t>영덕동 1108-1～14</t>
  </si>
  <si>
    <t>영덕27통</t>
  </si>
  <si>
    <t>(영덕1동)</t>
  </si>
  <si>
    <t xml:space="preserve"> 영덕동 1022 휴먼시아 307동 1층~5층</t>
  </si>
  <si>
    <t xml:space="preserve"> 영덕동 1022 휴먼시아 307동 6층~10층</t>
  </si>
  <si>
    <t xml:space="preserve"> 영덕동 1022 휴먼시아 307동 11층~15층</t>
  </si>
  <si>
    <t xml:space="preserve"> 영덕동 1022 휴먼시아 308동 1층~5층</t>
  </si>
  <si>
    <t xml:space="preserve"> 영덕동 1022 휴먼시아 308동 6층~10층</t>
  </si>
  <si>
    <t xml:space="preserve"> 영덕동 1022 휴먼시아 308동 11층~14층</t>
  </si>
  <si>
    <t xml:space="preserve"> 영덕동 1022 휴먼시아 309동 1층~5층</t>
  </si>
  <si>
    <t xml:space="preserve"> 영덕동 1022 휴먼시아 309동 6층~10층</t>
  </si>
  <si>
    <t xml:space="preserve"> 영덕동 1022 휴먼시아 309동 11층~15층</t>
  </si>
  <si>
    <t xml:space="preserve"> 영덕동 1022 휴먼시아 310동 1층~5층</t>
  </si>
  <si>
    <t xml:space="preserve"> 영덕동 1022 휴먼시아 310동 6층~10층</t>
  </si>
  <si>
    <t xml:space="preserve"> 영덕동 1022 휴먼시아 310동 11층~15층</t>
  </si>
  <si>
    <t xml:space="preserve"> 영덕동 1022 휴먼시아 311동 1층~8층</t>
  </si>
  <si>
    <t xml:space="preserve"> 영덕동 1022 휴먼시아 311동 9층~15층</t>
  </si>
  <si>
    <t>영덕2동</t>
  </si>
  <si>
    <t>하갈1통</t>
  </si>
  <si>
    <t>(하갈동, 하갈)</t>
  </si>
  <si>
    <t>하갈동 296-301</t>
  </si>
  <si>
    <t>하갈동 278-295, 302-309</t>
  </si>
  <si>
    <t>하갈동 219-222, 254-269</t>
  </si>
  <si>
    <t>하갈동 1-44, 425-490</t>
  </si>
  <si>
    <t>하갈동 322-352</t>
  </si>
  <si>
    <t>하갈동 311-321</t>
  </si>
  <si>
    <t>하갈2통</t>
  </si>
  <si>
    <t>(하갈동, 가부동)</t>
  </si>
  <si>
    <t>하갈동 106-218, 223-245, 288-294, 산145-167</t>
  </si>
  <si>
    <t>하갈동 65-105</t>
  </si>
  <si>
    <t>하갈3통</t>
  </si>
  <si>
    <t>(하갈동, 신안인스빌</t>
  </si>
  <si>
    <t>하갈동 631 신안인스빌 101동</t>
  </si>
  <si>
    <t>하갈동 631 신안인스빌 102동 1-2통로</t>
  </si>
  <si>
    <t>하갈동 631 신안인스빌 102동 3-4통로</t>
  </si>
  <si>
    <t>하갈동 631 신안인스빌 103동 1-2통로</t>
  </si>
  <si>
    <t>하갈동 631 신안인스빌 103동 3-4통로</t>
  </si>
  <si>
    <t>하갈동 631 신안인스빌 104동 1-2통로</t>
  </si>
  <si>
    <t>하갈동 631 신안인스빌 104동 3-4통로</t>
  </si>
  <si>
    <t>하갈동 631 신안인스빌 105동 1-2통로</t>
  </si>
  <si>
    <t>하갈동 631 신안인스빌 105동 3-4통로</t>
  </si>
  <si>
    <t>하갈동 631 신안인스빌 106동 1-2통로</t>
  </si>
  <si>
    <t>하갈동 631 신안인스빌 106동 3-4통로</t>
  </si>
  <si>
    <t>하갈4통</t>
  </si>
  <si>
    <t>하갈동 632 신안인스빌 201동 1-2통로</t>
  </si>
  <si>
    <t>하갈동 632 신안인스빌 201동 3-4통로</t>
  </si>
  <si>
    <t>하갈동 632 신안인스빌 202동</t>
  </si>
  <si>
    <t>하갈동 632 신안인스빌 203동</t>
  </si>
  <si>
    <t>하갈동 632 신안인스빌 204동 1-2통로</t>
  </si>
  <si>
    <t>하갈동 632 신안인스빌 204동 3-4통로</t>
  </si>
  <si>
    <t>하갈5통</t>
  </si>
  <si>
    <t xml:space="preserve">(하갈동, </t>
  </si>
  <si>
    <t>신안인스빌</t>
  </si>
  <si>
    <t xml:space="preserve"> 하갈동 631 신안인스빌 107동 1-2통로</t>
  </si>
  <si>
    <t xml:space="preserve"> 하갈동 631 신안인스빌 107동 3-4통로</t>
  </si>
  <si>
    <t xml:space="preserve"> 하갈동 631 신안인스빌 108동 1-2통로</t>
  </si>
  <si>
    <t xml:space="preserve"> 하갈동 631 신안인스빌 108동 3-4통로</t>
  </si>
  <si>
    <t xml:space="preserve"> 하갈동 631 신안인스빌 109동 1-2통로</t>
  </si>
  <si>
    <t xml:space="preserve"> 하갈동 631 신안인스빌 109동 3-4통로</t>
  </si>
  <si>
    <t xml:space="preserve"> 하갈동 631 신안인스빌 110동</t>
  </si>
  <si>
    <t xml:space="preserve"> 하갈동 631 신안인스빌 111동 1-2통로</t>
  </si>
  <si>
    <t xml:space="preserve"> 하갈동 631 신안인스빌 111동 3-4통로</t>
  </si>
  <si>
    <t xml:space="preserve"> 하갈동 631 신안인스빌 112동 1-2통로</t>
  </si>
  <si>
    <t xml:space="preserve"> 하갈동 631 신안인스빌 112동 3-4통로</t>
  </si>
  <si>
    <t>(영덕동, 잔다리)</t>
  </si>
  <si>
    <t>영덕동 23～26</t>
  </si>
  <si>
    <t>영덕동 53～70</t>
  </si>
  <si>
    <t>영덕동 90～100</t>
  </si>
  <si>
    <t>영덕동 103～123</t>
  </si>
  <si>
    <t>영덕동 13 두진아파트 101동 1～2통로, 상가, 1～22</t>
  </si>
  <si>
    <t>영덕동 13 두진아파트 101동 3～5통로</t>
  </si>
  <si>
    <t xml:space="preserve">영덕동 13 두진아파트 102동 1～2통로 </t>
  </si>
  <si>
    <t>영덕동 13 두진아파트 102동 3～5통로</t>
  </si>
  <si>
    <t>영덕동 13 두진아파트 102동 6～7통로</t>
  </si>
  <si>
    <t>영덕동 13 두진아파트 103동 1～2통로</t>
  </si>
  <si>
    <t>영덕동 13 두진아파트 103동 3～5통로</t>
  </si>
  <si>
    <t>영덕동 13 두진아파트 103동 6～7통로</t>
  </si>
  <si>
    <t>영덕동 13 두진아파트 103동 8～9통로</t>
  </si>
  <si>
    <t>영덕동 13 두진아파트 103동 10～11통로</t>
  </si>
  <si>
    <t>영덕동 13 두진아파트 104동 1～2통로</t>
  </si>
  <si>
    <t>영덕동 13 두진아파트 104동 3～5통로</t>
  </si>
  <si>
    <t>영덕동 13 두진아파트 104동 6～7통로</t>
  </si>
  <si>
    <t>영덕동 13 두진아파트 104동 8～9통로</t>
  </si>
  <si>
    <t>영덕동 14-11 용인영덕신일아파트 201동 1～2통로</t>
  </si>
  <si>
    <t>영덕동 14-11 용인영덕신일아파트 201동 3～4통로</t>
  </si>
  <si>
    <t>영덕동 14-11 용인영덕신일아파트 202동 1～2통로</t>
  </si>
  <si>
    <t>영덕동 14-11 용인영덕신일아파트 202동 3～4통로</t>
  </si>
  <si>
    <t>영덕동 14-11 용인영덕신일아파트 202동 5～6통로</t>
  </si>
  <si>
    <t>영덕동 14-11 용인영덕신일아파트 203동 1～2통로</t>
  </si>
  <si>
    <t>영덕동 14-11 용인영덕신일아파트 203동 3～4통로</t>
  </si>
  <si>
    <t>영덕동 15 용인영덕신일아파트 101동 1～2통로</t>
  </si>
  <si>
    <t>영덕동 15 용인영덕신일아파트 101동 3～4통로</t>
  </si>
  <si>
    <t>영덕동 15 용인영덕신일아파트 102동 1～2통로</t>
  </si>
  <si>
    <t>영덕동 15 용인영덕신일아파트 102동 3～4통로</t>
  </si>
  <si>
    <t>영덕동 15 용인영덕신일아파트 103동 1～2통로</t>
  </si>
  <si>
    <t>영덕동 15 용인영덕신일아파트 104동 1～2통로</t>
  </si>
  <si>
    <t>영덕동 15 용인영덕신일아파트 104동 3～4통로</t>
  </si>
  <si>
    <t>영덕동 15 용인영덕신일아파트 105동 1～2통로</t>
  </si>
  <si>
    <t>영덕동 15 용인영덕신일아파트 105동 3～4통로</t>
  </si>
  <si>
    <t>영덕동 946 청현마을 대명레이크빌 101동 1-2통로</t>
  </si>
  <si>
    <t>영덕동 946 청현마을 대명레이크빌 101동 3-4통로</t>
  </si>
  <si>
    <t>영덕동 946 청현마을 대명레이크빌 102동 1-2통로</t>
  </si>
  <si>
    <t>영덕동 946 청현마을 대명레이크빌 103동 1-2통로</t>
  </si>
  <si>
    <t>영덕동 946 청현마을 대명레이크빌 103동 3-4통로</t>
  </si>
  <si>
    <t>영덕동 946 청현마을 대명레이크빌 104동 1-2통로</t>
  </si>
  <si>
    <t>영덕동 946 청현마을 대명레이크빌 104동 3-4통로</t>
  </si>
  <si>
    <t>영덕동 946 청현마을 대명레이크빌 105동 1-2통로</t>
  </si>
  <si>
    <t>영덕동 946 청현마을 대명레이크빌 106동 1-2통로</t>
  </si>
  <si>
    <t>영덕동 946 청현마을 대명레이크빌 106동 3-4통로</t>
  </si>
  <si>
    <t>영덕동 946 청현마을 대명레이크빌 107동 1-2통로</t>
  </si>
  <si>
    <t>영덕동 947 청현마을 기흥데시앙 201동 1-2통로</t>
  </si>
  <si>
    <t>영덕동 947 청현마을 기흥데시앙 201동 3-4통로</t>
  </si>
  <si>
    <t>영덕동 947 청현마을 기흥데시앙 202동 1-2통로</t>
  </si>
  <si>
    <t>영덕동 947 청현마을 기흥데시앙 203동 1-2통로</t>
  </si>
  <si>
    <t>영덕동 947 청현마을 기흥데시앙 203동 3-4통로</t>
  </si>
  <si>
    <t>영덕동 947 청현마을 기흥데시앙 204동 1-2통로</t>
  </si>
  <si>
    <t>영덕동 947 청현마을 기흥데시앙 204동 3-4통로</t>
  </si>
  <si>
    <t>영덕동 947 청현마을 기흥데시앙 205동 1-2통로</t>
  </si>
  <si>
    <t>영덕동 947 청현마을 기흥데시앙 205동 3-4통로</t>
  </si>
  <si>
    <t>영덕동 947 청현마을 기흥데시앙 206동 1-2통로</t>
  </si>
  <si>
    <t>영덕동 947 청현마을 기흥데시앙 206동 3-4통로</t>
  </si>
  <si>
    <t>영덕동 947 청현마을 기흥데시앙 207동 1-2통로</t>
  </si>
  <si>
    <t>영덕동 15 용인영덕신일아파트 106동 1-2통로</t>
  </si>
  <si>
    <t>영덕동 15 용인영덕신일아파트 106동 3-4통로</t>
  </si>
  <si>
    <t>영덕동 15 용인영덕신일아파트 106동 5-6통로</t>
  </si>
  <si>
    <t>영덕동 15 용인영덕신일아파트 107동 1-2통로</t>
  </si>
  <si>
    <t xml:space="preserve">영덕동 15 용인영덕신일아파트 109동 1-2통로 </t>
  </si>
  <si>
    <t>영덕동 15 용인영덕신일아파트 109동 3-4통로</t>
  </si>
  <si>
    <t>영덕동 15 용인영덕신일아파트 109동 5-6통로</t>
  </si>
  <si>
    <t>영덕동 15 용인영덕신일아파트 109동 7-8통로</t>
  </si>
  <si>
    <t>영덕동 1267 효성해링턴 101동</t>
  </si>
  <si>
    <t>영덕동 1267 효성해링턴 102동 1～2라인</t>
  </si>
  <si>
    <t xml:space="preserve">영덕동 1267 효성해링턴 102동 3～4라인 </t>
  </si>
  <si>
    <t>영덕동 1267 효성해링턴 103동 1～2라인</t>
  </si>
  <si>
    <t xml:space="preserve">영덕동 1267 효성해링턴 103동 3～4라인 </t>
  </si>
  <si>
    <t>영덕동 1267 효성해링턴 104동 1～2라인</t>
  </si>
  <si>
    <t xml:space="preserve">영덕동 1267 효성해링턴 104동 3～4라인 </t>
  </si>
  <si>
    <t>영덕동 1267 효성해링턴 105동 1～2라인</t>
  </si>
  <si>
    <t xml:space="preserve">영덕동 1267 효성해링턴 105동 3～4라인 </t>
  </si>
  <si>
    <t>영덕동 1267 효성해링턴 106동 1～2라인</t>
  </si>
  <si>
    <t xml:space="preserve">영덕동 1267 효성해링턴 106동 3～4라인 </t>
  </si>
  <si>
    <t>영덕동 1267 효성해링턴 107동 1～2라인</t>
  </si>
  <si>
    <t xml:space="preserve">영덕동 1267 효성해링턴 107동 3～4라인 </t>
  </si>
  <si>
    <t>영덕동 1267 효성해링턴 108동 1～2라인</t>
  </si>
  <si>
    <t xml:space="preserve">영덕동 1267 효성해링턴 108동 3～4라인 </t>
  </si>
  <si>
    <t>영덕동 1267 효성해링턴 109동 1～2라인</t>
  </si>
  <si>
    <t xml:space="preserve">영덕동 1267 효성해링턴 109동 3～4라인 </t>
  </si>
  <si>
    <t>영덕동 1267 효성해링턴 110동 1～2라인</t>
  </si>
  <si>
    <t>영덕동 1267 효성해링턴 110동 3～4라인</t>
  </si>
  <si>
    <t>영덕동 1267 효성해링턴 111동 1～2라인</t>
  </si>
  <si>
    <t xml:space="preserve">영덕동 1267 효성해링턴 111동 3～4라인 </t>
  </si>
  <si>
    <t>영덕동 1267 효성해링턴 T101～T106</t>
  </si>
  <si>
    <t>영덕동 1267 효성해링턴 112동 1～2라인</t>
  </si>
  <si>
    <t xml:space="preserve">영덕동 1267 효성해링턴 112동 3～4라인 </t>
  </si>
  <si>
    <t>영덕동 1267 효성해링턴 113동 1～2라인</t>
  </si>
  <si>
    <t xml:space="preserve">영덕동 1267 효성해링턴 113동 3～4라인 </t>
  </si>
  <si>
    <t>영덕동 1267 효성해링턴 114동 1～2라인</t>
  </si>
  <si>
    <t xml:space="preserve">영덕동 1267 효성해링턴 114동 3～4라인 </t>
  </si>
  <si>
    <t>영덕동 1267 효성해링턴 115동</t>
  </si>
  <si>
    <t>영덕동 1267 효성해링턴 116동 1～2라인</t>
  </si>
  <si>
    <t xml:space="preserve">영덕동 1267 효성해링턴 116동 3～4라인 </t>
  </si>
  <si>
    <t>영덕동 1267 효성해링턴 117동 1～2라인</t>
  </si>
  <si>
    <t xml:space="preserve">영덕동 1267 효성해링턴 117동 3～4라인 </t>
  </si>
  <si>
    <t>구갈동</t>
  </si>
  <si>
    <t>구갈1통</t>
  </si>
  <si>
    <t>구갈동 408, 411, 407</t>
  </si>
  <si>
    <t>(구갈동, 하관곡)</t>
  </si>
  <si>
    <t>구갈동 412</t>
  </si>
  <si>
    <t>구갈동 414</t>
  </si>
  <si>
    <t>구갈2통</t>
  </si>
  <si>
    <t>구갈동 272, 378, 378-1～378-3, 313</t>
  </si>
  <si>
    <t>(구갈동, 내기)</t>
  </si>
  <si>
    <t>구갈동 377, 377-1～377-29, 375, 375-1</t>
  </si>
  <si>
    <t>구갈동 274, 274-1～274-16</t>
  </si>
  <si>
    <t>구갈동 374, 374-1～374-25</t>
  </si>
  <si>
    <t>구갈동 275, 275-1～275-14</t>
  </si>
  <si>
    <t>구갈동 43-4, 227～252, 257～259</t>
  </si>
  <si>
    <t>구갈3통</t>
  </si>
  <si>
    <t>구갈동 583～585, 산6-1, 111</t>
  </si>
  <si>
    <t>(구갈동, 갈곡)</t>
  </si>
  <si>
    <t>구갈동 586～590</t>
  </si>
  <si>
    <t>구갈4통</t>
  </si>
  <si>
    <t>구갈동 346, 346-1, 347, 347-1～12, 350</t>
  </si>
  <si>
    <t>(구갈동, 관곡)</t>
  </si>
  <si>
    <t>구갈동 345, 345-1～11, 348, 348-1～10</t>
  </si>
  <si>
    <t>구갈5통</t>
  </si>
  <si>
    <t>구갈동 403</t>
  </si>
  <si>
    <t>(구갈동)</t>
  </si>
  <si>
    <t>구갈동 406, 409</t>
  </si>
  <si>
    <t>구갈6통</t>
  </si>
  <si>
    <t>구갈동 390-2, 390-8(신동아연립)</t>
  </si>
  <si>
    <t>(구갈동, 라신)</t>
  </si>
  <si>
    <t>구갈동 390-3, 390-10(효성빌라), 390-4, 390-11</t>
  </si>
  <si>
    <t>구갈동 391, 389, 390</t>
  </si>
  <si>
    <t>구갈동 398 라신빌라 A동</t>
  </si>
  <si>
    <t>구갈동 398 라신빌라 B동</t>
  </si>
  <si>
    <t>구갈동 398 라신빌라 C동</t>
  </si>
  <si>
    <t>구갈동 393 신성아파트 A동</t>
  </si>
  <si>
    <t>구갈동 393 신성아파트 B동</t>
  </si>
  <si>
    <t>구갈동 401</t>
  </si>
  <si>
    <t>구갈동 400</t>
  </si>
  <si>
    <t>구갈7통</t>
  </si>
  <si>
    <t>구갈동 380 한성1차아파트 101동</t>
  </si>
  <si>
    <t xml:space="preserve">(구갈동, </t>
  </si>
  <si>
    <t>구갈동 380 한성1차아파트 102동</t>
  </si>
  <si>
    <t>한성1차아파트)</t>
  </si>
  <si>
    <t>구갈동 380 한성1차아파트 103동</t>
  </si>
  <si>
    <t>구갈동 380 한성1차아파트 104동</t>
  </si>
  <si>
    <t>구갈동 380 한성1차아파트 105동</t>
  </si>
  <si>
    <t>구갈동 380 한성1차아파트 106동</t>
  </si>
  <si>
    <t>구갈동 380 한성1차아파트 107동</t>
  </si>
  <si>
    <t>구갈동 380 한성1차아파트 108동</t>
  </si>
  <si>
    <t>구갈동 380 한성1차아파트 109동</t>
  </si>
  <si>
    <t>구갈동 380 한성1차아파트 110동</t>
  </si>
  <si>
    <t>구갈동 380 한성1차아파트 111동</t>
  </si>
  <si>
    <t>구갈동 380 한성1차아파트 112동</t>
  </si>
  <si>
    <t>구갈동 383-2～383-6</t>
  </si>
  <si>
    <t>구갈8통</t>
  </si>
  <si>
    <t>구갈동 384-1 동부아파트 101동, 상가, 384</t>
  </si>
  <si>
    <t>구갈동 384-1 동부아파트 102동</t>
  </si>
  <si>
    <t>동부아파트)</t>
  </si>
  <si>
    <t>구갈동 384-1 동부아파트 103동 1～5라인</t>
  </si>
  <si>
    <t>구갈동 384-1 동부아파트 103동 6～9라인</t>
  </si>
  <si>
    <t>구갈동 384-2 신명아파트</t>
  </si>
  <si>
    <t>구갈9통</t>
  </si>
  <si>
    <t>구갈동 396 한양아파트 101동 1～2라인</t>
  </si>
  <si>
    <t>구갈동 396 한양아파트 101동 3～5라인</t>
  </si>
  <si>
    <t>한양아파트)</t>
  </si>
  <si>
    <t>구갈동 396 한양아파트 101동 6～7라인</t>
  </si>
  <si>
    <t>구갈동 396 한양아파트 102동 1～2라인</t>
  </si>
  <si>
    <t>구갈동 396 한양아파트 102동 3～5라인</t>
  </si>
  <si>
    <t>구갈동 396 한양아파트 103동 1～2라인</t>
  </si>
  <si>
    <t>구갈동 396 한양아파트 103동 3～5라인</t>
  </si>
  <si>
    <t>구갈동 396 한양아파트 104동 1～2라인</t>
  </si>
  <si>
    <t>구갈동 396 한양아파트 104동 3～5라인</t>
  </si>
  <si>
    <t>구갈동 396 한양아파트 105동 1～2라인</t>
  </si>
  <si>
    <t>구갈동 396 한양아파트 105동 3～5라인</t>
  </si>
  <si>
    <t>구갈동 396 한양아파트 105동 6～7라인</t>
  </si>
  <si>
    <t>구갈동 396 한양아파트 106동 1～2라인</t>
  </si>
  <si>
    <t>구갈동 396 한양아파트 106동 3～5라인</t>
  </si>
  <si>
    <t>구갈동 396 한양아파트 107동 1～2라인</t>
  </si>
  <si>
    <t>구갈동 396 한양아파트 107동 3～5라인</t>
  </si>
  <si>
    <t>구갈동 396 한양아파트 108동 1～2라인</t>
  </si>
  <si>
    <t>구갈동 396 한양아파트 108동 3～5라인</t>
  </si>
  <si>
    <t>구갈동 396 한양아파트 109동 1～2라인</t>
  </si>
  <si>
    <t>구갈동 396 한양아파트 109동 3～5라인</t>
  </si>
  <si>
    <t>구갈동 396 한양아파트 110동 1～2라인</t>
  </si>
  <si>
    <t>구갈동 396 한양아파트 110동 3～5라인</t>
  </si>
  <si>
    <t>구갈10통</t>
  </si>
  <si>
    <t>구갈동 385-1 한성2차아파트 201동</t>
  </si>
  <si>
    <t>구갈동 385-1 한성2차아파트 202동</t>
  </si>
  <si>
    <t>한성2차)</t>
  </si>
  <si>
    <t>구갈동 385-1 한성2차아파트 203동</t>
  </si>
  <si>
    <t>구갈동 385-1 한성2차아파트 204동</t>
  </si>
  <si>
    <t>구갈동 385-1 한성2차아파트 205동</t>
  </si>
  <si>
    <t>구갈동 385-1 한성2차아파트 206동</t>
  </si>
  <si>
    <t>구갈동 385-1 한성2차아파트 207동</t>
  </si>
  <si>
    <t>구갈11통</t>
  </si>
  <si>
    <t>구갈동 405, 540, 541</t>
  </si>
  <si>
    <t>구갈동 405-1 구갈풍림아파트 1～2라인</t>
  </si>
  <si>
    <t>구갈풍림)</t>
  </si>
  <si>
    <t>구갈동 405-1 구갈풍림아파트 3～4라인</t>
  </si>
  <si>
    <t>구갈동 405-1 구갈풍림아파트 5～10라인(1～10층)</t>
  </si>
  <si>
    <t>구갈동 405-1 구갈풍림아파트 5～10라인(11～20층)</t>
  </si>
  <si>
    <t>구갈12통</t>
  </si>
  <si>
    <t>구갈동 404-2 우림아파트 1～2라인</t>
  </si>
  <si>
    <t>구갈동 404-2 우림아파트 3～4라인</t>
  </si>
  <si>
    <t>우림아파트)</t>
  </si>
  <si>
    <t>구갈동 404-2 우림아파트 5～6라인</t>
  </si>
  <si>
    <t>구갈동 404-2 우림아파트 7～8라인</t>
  </si>
  <si>
    <t>구갈13통</t>
  </si>
  <si>
    <t>구갈동 273 세종그랑시아 201동, 202동</t>
  </si>
  <si>
    <t>구갈동 273 세종그랑시아 203동, 204동</t>
  </si>
  <si>
    <t>세종그랑시아</t>
  </si>
  <si>
    <t>구갈동 273 세종그랑시아 205동, 206동</t>
  </si>
  <si>
    <t>구갈동 273 세종그랑시아 207동, 208동</t>
  </si>
  <si>
    <t>구갈동 273 세종그랑시아 209동, 210동</t>
  </si>
  <si>
    <t>구갈14통</t>
  </si>
  <si>
    <t>구갈동 358, 358-1～5, 359, 359-1～12,</t>
  </si>
  <si>
    <t>구갈동 355, 355-1, 357, 357-1～7, 366, 366-1～15</t>
  </si>
  <si>
    <t>구갈15통</t>
  </si>
  <si>
    <t>구갈동 344 가현마을 신안아파트 601동 1～2라인</t>
  </si>
  <si>
    <t>구갈동 344 가현마을 신안아파트 601동 3～4라인</t>
  </si>
  <si>
    <t>신안아파트)</t>
  </si>
  <si>
    <t>구갈동 344 가현마을 신안아파트 602동 1～2라인, 344-2</t>
  </si>
  <si>
    <t>구갈동 344 가현마을 신안아파트 602동 3～4라인</t>
  </si>
  <si>
    <t>구갈동 344 가현마을 신안아파트 603동 1～2라인</t>
  </si>
  <si>
    <t>구갈동 344 가현마을 신안아파트 603동 3～4라인</t>
  </si>
  <si>
    <t>구갈동 344 가현마을 신안아파트 604동 1～2라인</t>
  </si>
  <si>
    <t>구갈동 344 가현마을 신안아파트 604동 3～4라인</t>
  </si>
  <si>
    <t>구갈동 344 가현마을 신안아파트 605동 1～2라인, 344-1</t>
  </si>
  <si>
    <t>구갈동 344 가현마을 신안아파트 605동 3～4라인</t>
  </si>
  <si>
    <t>구갈16통</t>
  </si>
  <si>
    <t>구갈동 600 강남마을 자연앤 401동 1～2라인</t>
  </si>
  <si>
    <t>구갈동 600 강남마을 자연앤 401동 3～4라인</t>
  </si>
  <si>
    <t>자연앤4단지)</t>
  </si>
  <si>
    <t>구갈동 600 강남마을 자연앤 402동 1～2라인</t>
  </si>
  <si>
    <t>구갈동 600 강남마을 자연앤 402동 3～4라인</t>
  </si>
  <si>
    <t>구갈동 600 강남마을 자연앤 403동 1～2라인</t>
  </si>
  <si>
    <t>구갈동 600 강남마을 자연앤 403동 3～4라인</t>
  </si>
  <si>
    <t>구갈동 600 강남마을 자연앤 404동 1～2라인</t>
  </si>
  <si>
    <t>구갈동 600 강남마을 자연앤 404동 3～4라인</t>
  </si>
  <si>
    <t>구갈동 600 강남마을 자연앤 404동 5～6라인</t>
  </si>
  <si>
    <t>구갈17통</t>
  </si>
  <si>
    <t>구갈동 603 강남마을 자연앤 601동 1～2라인</t>
  </si>
  <si>
    <t>구갈동 603 강남마을 자연앤 601동 3～4라인</t>
  </si>
  <si>
    <t>자연앤6단지)</t>
  </si>
  <si>
    <t>구갈동 603 강남마을 자연앤 602동 1～2라인</t>
  </si>
  <si>
    <t>구갈동 603 강남마을 자연앤 602동 3～4라인</t>
  </si>
  <si>
    <t>구갈동 603 강남마을 자연앤 603동 1～2라인</t>
  </si>
  <si>
    <t>구갈동 603 강남마을 자연앤 603동 3～4라인</t>
  </si>
  <si>
    <t>구갈동 603 강남마을 자연앤 604동 1～2라인</t>
  </si>
  <si>
    <t>구갈동 603 강남마을 자연앤 604동 3～4라인</t>
  </si>
  <si>
    <t>구갈동 603 강남마을 자연앤 605동 1～2라인</t>
  </si>
  <si>
    <t>구갈동 603 강남마을 자연앤 605동 3～4라인</t>
  </si>
  <si>
    <t>구갈동 603 강남마을 자연앤 606동 1～2라인</t>
  </si>
  <si>
    <t>구갈동 603 강남마을 자연앤 606동 3～4라인</t>
  </si>
  <si>
    <t>구갈18통</t>
  </si>
  <si>
    <t>구갈동 604 강남마을 계룡리슈빌(아) 701동 1～2라인</t>
  </si>
  <si>
    <t>구갈동 604 강남마을 계룡리슈빌(아) 701동 3～4라인</t>
  </si>
  <si>
    <t>계룡리슈빌)</t>
  </si>
  <si>
    <t>구갈동 604 강남마을 계룡리슈빌(아) 702동 1～2라인</t>
  </si>
  <si>
    <t>구갈동 604 강남마을 계룡리슈빌(아) 703동 1～2라인</t>
  </si>
  <si>
    <t>구갈동 604 강남마을 계룡리슈빌(아) 703동 3～4라인</t>
  </si>
  <si>
    <t>구갈동 604 강남마을 계룡리슈빌(아) 704동 1～2라인</t>
  </si>
  <si>
    <t>구갈동 604 강남마을 계룡리슈빌(아) 704동 3～4라인</t>
  </si>
  <si>
    <t>구갈동 604 강남마을 계룡리슈빌(아) 705동 1～2라인</t>
  </si>
  <si>
    <t>구갈동 604 강남마을 계룡리슈빌(아) 706동 1～2라인</t>
  </si>
  <si>
    <t>구갈동 604 강남마을 계룡리슈빌(아) 706동 3～4라인</t>
  </si>
  <si>
    <t>구갈동 604 강남마을 계룡리슈빌(아) 707동 1～2라인</t>
  </si>
  <si>
    <t>구갈동 604 강남마을 계룡리슈빌(아) 707동 3～4라인</t>
  </si>
  <si>
    <t>구갈19통</t>
  </si>
  <si>
    <t>구갈동 597 강남마을 코오롱하늘채 501동 1～2라인</t>
  </si>
  <si>
    <t>구갈동 597 강남마을 코오롱하늘채 501동 3～4라인</t>
  </si>
  <si>
    <t>코오롱하늘채)</t>
  </si>
  <si>
    <t>구갈동 597 강남마을 코오롱하늘채 502동 1～2라인</t>
  </si>
  <si>
    <t>구갈동 597 강남마을 코오롱하늘채 502동 3～4라인</t>
  </si>
  <si>
    <t>구갈동 597 강남마을 코오롱하늘채 502동 5～6라인</t>
  </si>
  <si>
    <t>구갈동 597 강남마을 코오롱하늘채 503동 1～2라인</t>
  </si>
  <si>
    <t>구갈동 597 강남마을 코오롱하늘채 503동 3～4라인</t>
  </si>
  <si>
    <t>구갈동 597 강남마을 코오롱하늘채 504동 1～2라인</t>
  </si>
  <si>
    <t>구갈동 597 강남마을 코오롱하늘채 504동 3～4라인</t>
  </si>
  <si>
    <t>구갈동 597 강남마을 코오롱하늘채 505동 1～2라인</t>
  </si>
  <si>
    <t>구갈동 597 강남마을 코오롱하늘채 505동 3～4라인</t>
  </si>
  <si>
    <t>구갈동 597 강남마을 코오롱하늘채 506동 1～2라인</t>
  </si>
  <si>
    <t>구갈동 597 강남마을 코오롱하늘채 506동 3～4라인</t>
  </si>
  <si>
    <t>구갈20통</t>
  </si>
  <si>
    <t>구갈동 276 안골마을 롯데캐슬 101동</t>
  </si>
  <si>
    <t>(구갈동, 롯데캐슬)</t>
  </si>
  <si>
    <t>구갈동 276 안골마을 롯데캐슬 102동</t>
  </si>
  <si>
    <t>구갈동 276 안골마을 롯데캐슬 103동</t>
  </si>
  <si>
    <t>구갈동 276 안골마을 롯데캐슬 104동</t>
  </si>
  <si>
    <t>구갈동 276 안골마을 롯데캐슬 105동</t>
  </si>
  <si>
    <t>구갈동 276 안골마을 롯데캐슬 106동</t>
  </si>
  <si>
    <t>구갈21통</t>
  </si>
  <si>
    <t>구갈동 543 강남마을 코오롱하늘채수 101동</t>
  </si>
  <si>
    <t>구갈동 543 강남마을 코오롱하늘채수 102동</t>
  </si>
  <si>
    <t>코오롱하늘채수,</t>
  </si>
  <si>
    <t>구갈동 543 강남마을 코오롱하늘채수 103동</t>
  </si>
  <si>
    <t>한라비발디)</t>
  </si>
  <si>
    <t>구갈동 543 강남마을 코오롱하늘채수 104동</t>
  </si>
  <si>
    <t>구갈22통</t>
  </si>
  <si>
    <t>구갈동 574 강남마을 주공아파트 301동</t>
  </si>
  <si>
    <t>(구갈동, 주공아파트)</t>
  </si>
  <si>
    <t>구갈동 574 강남마을 주공아파트 302동</t>
  </si>
  <si>
    <t>구갈동 574 강남마을 주공아파트 303동</t>
  </si>
  <si>
    <t>구갈동 574 강남마을 주공아파트 304동</t>
  </si>
  <si>
    <t>구갈동 574 강남마을 주공아파트 305동</t>
  </si>
  <si>
    <t>구갈23통</t>
  </si>
  <si>
    <t xml:space="preserve">구갈동 397-1 두원아파트 101, 102동 </t>
  </si>
  <si>
    <t>(구갈동, 두원아파트)</t>
  </si>
  <si>
    <t>구갈동 397-2 두원아파트 103동</t>
  </si>
  <si>
    <t>구갈24통</t>
  </si>
  <si>
    <t>구갈동 552～555</t>
  </si>
  <si>
    <t>구갈동 564～567</t>
  </si>
  <si>
    <t>구갈25통</t>
  </si>
  <si>
    <t>구갈동 277 우성에비뉴 101동</t>
  </si>
  <si>
    <t>(구갈동, 우성에비뉴)</t>
  </si>
  <si>
    <t>구갈동 277 우성에비뉴 102동</t>
  </si>
  <si>
    <t>구갈동 277 우성에비뉴 103동</t>
  </si>
  <si>
    <t>구갈동 277 우성에비뉴 104동</t>
  </si>
  <si>
    <t>구갈동 277 우성에비뉴 105동</t>
  </si>
  <si>
    <t>구갈26통</t>
  </si>
  <si>
    <t>구갈동 385 풍림아파트 101동</t>
  </si>
  <si>
    <t>(구갈동, 풍림아파트)</t>
  </si>
  <si>
    <t>구갈동 385 풍림아파트 102동</t>
  </si>
  <si>
    <t>구갈동 385 풍림아파트 103동</t>
  </si>
  <si>
    <t>구갈동 385 풍림아파트 104동, 상가</t>
  </si>
  <si>
    <t>구갈27통</t>
  </si>
  <si>
    <t>구갈동 270 세종그랑시아 101동, 102동</t>
  </si>
  <si>
    <t>(구갈동,</t>
  </si>
  <si>
    <t>구갈동 270 세종그랑시아 103동, 104동</t>
  </si>
  <si>
    <t>구갈동 270 세종그랑시아 105동, 106동</t>
  </si>
  <si>
    <t>구갈동 270 세종그랑시아 107동, 108동</t>
  </si>
  <si>
    <t>구갈28통</t>
  </si>
  <si>
    <t>구갈동 129, 545～546, 547～547-5, 548～548-4</t>
  </si>
  <si>
    <t>구갈동 548-5～549, 547-6～12, 550～551</t>
  </si>
  <si>
    <t>구갈29통</t>
  </si>
  <si>
    <t>구갈동 556～559</t>
  </si>
  <si>
    <t>구갈동 560～563</t>
  </si>
  <si>
    <t>구갈30통</t>
  </si>
  <si>
    <t>구갈동 349, 349-1～15</t>
  </si>
  <si>
    <t>구갈동 351, 351-1, 352-1～6, 353, 353-1～8, 354, 354-1～8</t>
  </si>
  <si>
    <t>구갈31통</t>
  </si>
  <si>
    <t>구갈동 360, 360-1～6, 361, 361-1～4, 362, 362-1～7, 363, 364, 364-1～8</t>
  </si>
  <si>
    <t>구갈동 365, 365-1～10</t>
  </si>
  <si>
    <t>구갈32통</t>
  </si>
  <si>
    <t>구갈동 544 강남마을 한라비발디 아델70 201동</t>
  </si>
  <si>
    <t>구갈동 544 강남마을 한라비발디 아델70 202동</t>
  </si>
  <si>
    <t>구갈동 544 강남마을 한라비발디 아델70 203동</t>
  </si>
  <si>
    <t>구갈33통</t>
  </si>
  <si>
    <t>구갈동 591～596</t>
  </si>
  <si>
    <t>구갈동 55～56, 186-9, 192～193, 199～204,</t>
  </si>
  <si>
    <t xml:space="preserve">       253～256, 498, 569～573, 575～582, 694, 210-3</t>
  </si>
  <si>
    <t>구갈34통</t>
  </si>
  <si>
    <t>구갈동 기흥역 롯데캐슬레이시티 레이A동 1～2라인</t>
  </si>
  <si>
    <t>구갈동 기흥역 롯데캐슬레이시티 레이A동 3～4라인</t>
  </si>
  <si>
    <t>롯데캐슬</t>
  </si>
  <si>
    <t>구갈동 기흥역 롯데캐슬레이시티 레이B동 1～2라인</t>
  </si>
  <si>
    <t>레이시티)</t>
  </si>
  <si>
    <t>구갈동 기흥역 롯데캐슬레이시티 레이B동 3～4라인</t>
  </si>
  <si>
    <t>구갈동 기흥역 롯데캐슬레이시티 시티동</t>
  </si>
  <si>
    <t>구갈35통</t>
  </si>
  <si>
    <t xml:space="preserve"> 구갈동 기흥역 지웰푸르지오 101동 1～2라인</t>
  </si>
  <si>
    <t xml:space="preserve"> 구갈동 기흥역 지웰푸르지오 101동 3～4라인</t>
  </si>
  <si>
    <t>지웰푸르지오)</t>
  </si>
  <si>
    <t xml:space="preserve"> 구갈동 기흥역 지웰푸르지오 102동 1～2라인</t>
  </si>
  <si>
    <t xml:space="preserve"> 구갈동 기흥역 지웰푸르지오 102동 3～4라인</t>
  </si>
  <si>
    <t xml:space="preserve"> 구갈동 기흥역 지웰푸르지오 103동 </t>
  </si>
  <si>
    <t xml:space="preserve"> 구갈동 기흥역 지웰푸르지오 104동 1～2라인</t>
  </si>
  <si>
    <t xml:space="preserve"> 구갈동 기흥역 지웰푸르지오 104동 3～4라인</t>
  </si>
  <si>
    <t xml:space="preserve"> 구갈동 기흥역 지웰푸르지오 105동 1～2라인</t>
  </si>
  <si>
    <t xml:space="preserve"> 구갈동 기흥역 지웰푸르지오 105동 3～4라인</t>
  </si>
  <si>
    <t xml:space="preserve"> 구갈동 기흥역 지웰푸르지오 106동 </t>
  </si>
  <si>
    <t>구갈36통</t>
  </si>
  <si>
    <t>구갈동 기흥역 센트럴푸르지오 201동 1～2라인</t>
  </si>
  <si>
    <t>구갈동 기흥역 센트럴푸르지오 201동 3～4라인</t>
  </si>
  <si>
    <t>기흥역</t>
  </si>
  <si>
    <t>구갈동 기흥역 센트럴푸르지오 201동 5～6라인</t>
  </si>
  <si>
    <t>센트럴푸르지오)</t>
  </si>
  <si>
    <t>구갈동 기흥역 센트럴푸르지오 202동 1～2라인</t>
  </si>
  <si>
    <t>구갈동 기흥역 센트럴푸르지오 202동 3～4라인</t>
  </si>
  <si>
    <t>구갈동 기흥역 센트럴푸르지오 202동 5～6라인</t>
  </si>
  <si>
    <t>구갈동 기흥역 센트럴푸르지오 203동 1～2라인</t>
  </si>
  <si>
    <t>구갈동 기흥역 센트럴푸르지오 203동 3～4라인</t>
  </si>
  <si>
    <t>구갈동 기흥역 센트럴푸르지오 203동 5～6라인</t>
  </si>
  <si>
    <t>구갈37통</t>
  </si>
  <si>
    <t>구갈동 기흥역 센트럴푸르지오 204동 1～2라인</t>
  </si>
  <si>
    <t>구갈동 기흥역 센트럴푸르지오 204동 3～4라인</t>
  </si>
  <si>
    <t>구갈동 기흥역 센트럴푸르지오 205동 1～2라인</t>
  </si>
  <si>
    <t>구갈동 기흥역 센트럴푸르지오 205동 3～5라인</t>
  </si>
  <si>
    <t>구갈동 기흥역 센트럴푸르지오 206동 1～2라인</t>
  </si>
  <si>
    <t>구갈동 기흥역 센트럴푸르지오 206동 3～4라인</t>
  </si>
  <si>
    <t>구갈동 기흥역 센트럴푸르지오 207동 1～4라인</t>
  </si>
  <si>
    <t>구갈동 기흥역 센트럴푸르지오 207동 5～7라인</t>
  </si>
  <si>
    <t>구갈38통</t>
  </si>
  <si>
    <t>구갈동 기흥역 파크푸르지오 301동 1～2라인</t>
  </si>
  <si>
    <t>구갈동 기흥역 파크푸르지오 301동 3～4라인</t>
  </si>
  <si>
    <t>구갈동 기흥역 파크푸르지오 302동 1～2라인</t>
  </si>
  <si>
    <t>파크푸르지오)</t>
  </si>
  <si>
    <t>구갈동 기흥역 파크푸르지오 302동 3～4라인</t>
  </si>
  <si>
    <t>구갈동 기흥역 파크푸르지오 303동 1～2라인</t>
  </si>
  <si>
    <t>구갈동 기흥역 파크푸르지오 303동 3～4라인</t>
  </si>
  <si>
    <t>구갈39통</t>
  </si>
  <si>
    <t>구갈동 기흥역 파크푸르지오 304동 1～2라인</t>
  </si>
  <si>
    <t>구갈동 기흥역 파크푸르지오 304동 3～4라인</t>
  </si>
  <si>
    <t>구갈동 기흥역 파크푸르지오 305동 1～3라인</t>
  </si>
  <si>
    <t>구갈동 기흥역 파크푸르지오 305동 4～5라인</t>
  </si>
  <si>
    <t>구갈동 기흥역 파크푸르지오 306동 1～3라인</t>
  </si>
  <si>
    <t>구갈동 기흥역 파크푸르지오 306동 4～6라인</t>
  </si>
  <si>
    <t>구갈40통</t>
  </si>
  <si>
    <t>구갈동 힐스테이트 기흥 201동 1～2라인</t>
  </si>
  <si>
    <t>구갈동 힐스테이트 기흥 201동 3～5라인</t>
  </si>
  <si>
    <t>힐스테이트</t>
  </si>
  <si>
    <t>구갈동 힐스테이트 기흥 202동 1～2라인</t>
  </si>
  <si>
    <t>기흥)</t>
  </si>
  <si>
    <t>구갈동 힐스테이트 기흥 202동 3～4라인</t>
  </si>
  <si>
    <t>구갈동 힐스테이트 기흥 203동 1～2라인</t>
  </si>
  <si>
    <t>구갈동 힐스테이트 기흥 203동 3～4라인</t>
  </si>
  <si>
    <t>구갈41통</t>
  </si>
  <si>
    <t>구갈동 힐스테이트 기흥 204동 1～2라인</t>
  </si>
  <si>
    <t>구갈동 힐스테이트 기흥 204동 3～5라인</t>
  </si>
  <si>
    <t>구갈동 힐스테이트 기흥 205동 1～2라인</t>
  </si>
  <si>
    <t>구갈동 힐스테이트 기흥 205동 3～5라인</t>
  </si>
  <si>
    <t>구갈42통</t>
  </si>
  <si>
    <t>구갈동 기흥역 더샵 101동 1～2라인</t>
  </si>
  <si>
    <t>구갈동 기흥역 더샵 101동 3～5라인</t>
  </si>
  <si>
    <t>기흥역 더샵)</t>
  </si>
  <si>
    <t>구갈동 기흥역 더샵 102동 1～2라인</t>
  </si>
  <si>
    <t>구갈동 기흥역 더샵 102동 3～4라인</t>
  </si>
  <si>
    <t>구갈동 기흥역 더샵 103동 1～2라인</t>
  </si>
  <si>
    <t>구갈동 기흥역 더샵 103동 3～4라인</t>
  </si>
  <si>
    <t>구갈동 기흥역 더샵 104동 1～2라인</t>
  </si>
  <si>
    <t>구갈동 기흥역 더샵 104동 3～4라인</t>
  </si>
  <si>
    <t>구갈43통</t>
  </si>
  <si>
    <t>구갈동 기흥역 더샵 105동 1～2라인</t>
  </si>
  <si>
    <t>구갈동 기흥역 더샵 105동 3～5라인</t>
  </si>
  <si>
    <t>구갈동 기흥역 더샵 106동 1～2라인</t>
  </si>
  <si>
    <t>구갈동 기흥역 더샵 106동 3～5라인</t>
  </si>
  <si>
    <t>구갈동 기흥역 더샵 201동 1～4라인</t>
  </si>
  <si>
    <t>구갈동 기흥역 더샵 201동 5～7라인</t>
  </si>
  <si>
    <t>구갈44통</t>
  </si>
  <si>
    <t>구갈동 402</t>
  </si>
  <si>
    <t>(구갈동,성지)</t>
  </si>
  <si>
    <t>구갈동 410</t>
  </si>
  <si>
    <t>상갈동</t>
  </si>
  <si>
    <t>상갈1통</t>
  </si>
  <si>
    <t>(상갈동, 금화)</t>
  </si>
  <si>
    <t>상갈동 102</t>
  </si>
  <si>
    <t>상갈동 102-3(넥스빌아파트)</t>
  </si>
  <si>
    <t>상갈동 122, 124</t>
  </si>
  <si>
    <t>상갈동 125</t>
  </si>
  <si>
    <t>상갈2통</t>
  </si>
  <si>
    <t>(상갈동, 쇠푼이)</t>
  </si>
  <si>
    <t>상갈동 45～47, 62～63, 78～79, 86～87, 219～223, 225～270</t>
  </si>
  <si>
    <t>상갈동 104～110, 112～114, 163～178</t>
  </si>
  <si>
    <t>상갈3통</t>
  </si>
  <si>
    <t>상갈동 100</t>
  </si>
  <si>
    <t>상갈동 101</t>
  </si>
  <si>
    <t>상갈동 120, 121</t>
  </si>
  <si>
    <t>상갈동 119</t>
  </si>
  <si>
    <t>상갈동 1～10, 123, 130, 144～150</t>
  </si>
  <si>
    <t>상갈4통</t>
  </si>
  <si>
    <t>(상갈동)</t>
  </si>
  <si>
    <t>상갈동 454 금화마을 주공그린빌 501동 1-2라인</t>
  </si>
  <si>
    <t>상갈동 454 금화마을 주공그린빌 501동 3-4라인</t>
  </si>
  <si>
    <t>상갈동 454 금화마을 주공그린빌 502동 1-2라인</t>
  </si>
  <si>
    <t>상갈동 454 금화마을 주공그린빌 502동 3-4라인</t>
  </si>
  <si>
    <t>상갈동 454 금화마을 주공그린빌 503동 1-2라인</t>
  </si>
  <si>
    <t>상갈동 454 금화마을 주공그린빌 503동 3-4라인</t>
  </si>
  <si>
    <t>상갈동 454 금화마을 주공그린빌 504동 1-2라인</t>
  </si>
  <si>
    <t>상갈동 454 금화마을 주공그린빌 504동 3-4라인</t>
  </si>
  <si>
    <t>상갈동 454 금화마을 주공그린빌 505동 1-2라인</t>
  </si>
  <si>
    <t>상갈동 454 금화마을 주공그린빌 505동 3-4라인</t>
  </si>
  <si>
    <t>상갈5통</t>
  </si>
  <si>
    <t>상갈동 466～468, 478</t>
  </si>
  <si>
    <t>상갈동 469, 471, 476</t>
  </si>
  <si>
    <t>상갈동 479 금화마을 주공그린빌 201-204동</t>
  </si>
  <si>
    <t>상갈6통</t>
  </si>
  <si>
    <t>상갈동 461 금화마을 대우현대아파트 101동 1-2라인</t>
  </si>
  <si>
    <t>상갈동 461 금화마을 대우현대아파트 101동 3-4라인</t>
  </si>
  <si>
    <t>상갈동 461 금화마을 대우현대아파트 102동 1-2라인</t>
  </si>
  <si>
    <t>상갈동 461 금화마을 대우현대아파트 102동 3-4라인</t>
  </si>
  <si>
    <t>상갈동 461 금화마을 대우현대아파트 103동 1-2라인</t>
  </si>
  <si>
    <t>상갈동 461 금화마을 대우현대아파트 103동 3-4라인</t>
  </si>
  <si>
    <t>상갈동 461 금화마을 대우현대아파트 104동 1-2라인</t>
  </si>
  <si>
    <t>상갈동 461 금화마을 대우현대아파트 104동 3-4라인</t>
  </si>
  <si>
    <t>상갈동 461 금화마을 대우현대아파트 105동 1-2라인</t>
  </si>
  <si>
    <t>상갈동 461 금화마을 대우현대아파트 105동 3-4라인</t>
  </si>
  <si>
    <t>상갈동 461 금화마을 대우현대아파트 106동 1-2라인</t>
  </si>
  <si>
    <t>상갈동 461 금화마을 대우현대아파트 106동 3-4라인</t>
  </si>
  <si>
    <t>상갈7통</t>
  </si>
  <si>
    <t>상갈동 480 금화마을 주공그린빌 601동 1-7통로</t>
  </si>
  <si>
    <t>상갈동 480 금화마을 주공그린빌 601동 8-16통로</t>
  </si>
  <si>
    <t>상갈동 480 금화마을 주공그린빌 601동 17-22통로</t>
  </si>
  <si>
    <t>상갈동 480 금화마을 주공그린빌 602동 1-6통로</t>
  </si>
  <si>
    <t>상갈동 480 금화마을 주공그린빌 602동 7-16통로</t>
  </si>
  <si>
    <t>상갈동 480 금화마을 주공그린빌 602동 17-21통로</t>
  </si>
  <si>
    <t>상갈동 480 금화마을 주공그린빌 603동</t>
  </si>
  <si>
    <t>상갈8통</t>
  </si>
  <si>
    <t>상갈동 463 금화마을 주공그린빌 401동 1-2통로</t>
  </si>
  <si>
    <t>상갈동 463 금화마을 주공그린빌 401동 3-4통로</t>
  </si>
  <si>
    <t>상갈동 463 금화마을 주공그린빌 401동 5-6통로</t>
  </si>
  <si>
    <t>상갈동 463 금화마을 주공그린빌 402동 1-2통로</t>
  </si>
  <si>
    <t>상갈동 463 금화마을 주공그린빌 402동 3-4통로</t>
  </si>
  <si>
    <t>상갈동 463 금화마을 주공그린빌 403동 1-2통로</t>
  </si>
  <si>
    <t>상갈동 463 금화마을 주공그린빌 403동 3-4통로</t>
  </si>
  <si>
    <t>상갈동 463 금화마을 주공그린빌 403동 5-6통로</t>
  </si>
  <si>
    <t>상갈동 463 금화마을 주공그린빌 404동 1-2통로</t>
  </si>
  <si>
    <t>상갈동 463 금화마을 주공그린빌 404동 3-4통로</t>
  </si>
  <si>
    <t>상갈9통</t>
  </si>
  <si>
    <t>상갈동 481 금화마을 주공그린빌 305동 1-2통로</t>
  </si>
  <si>
    <t>상갈동 481 금화마을 주공그린빌 305동 3-4통로</t>
  </si>
  <si>
    <t>상갈동 481 금화마을 주공그린빌 305동 5-6통로</t>
  </si>
  <si>
    <t>상갈동 481 금화마을 주공그린빌 306동 1-2통로</t>
  </si>
  <si>
    <t>상갈동 481 금화마을 주공그린빌 306동 3-4통로</t>
  </si>
  <si>
    <t>상갈동 481 금화마을 주공그린빌 306동 5-6통로</t>
  </si>
  <si>
    <t>상갈동 481 금화마을 주공그린빌 307동 1-2통로</t>
  </si>
  <si>
    <t>상갈동 481 금화마을 주공그린빌 307동 3-4통로</t>
  </si>
  <si>
    <t>상갈동 481 금화마을 주공그린빌 307동 5-6통로</t>
  </si>
  <si>
    <t>상갈동 481 금화마을 주공그린빌 307동 7-8통로</t>
  </si>
  <si>
    <t>상갈10통</t>
  </si>
  <si>
    <t>상갈동 481 금화마을 주공그린빌 301동 1-2통로, 상가</t>
  </si>
  <si>
    <t>상갈동 481 금화마을 주공그린빌 301동 3-4통로</t>
  </si>
  <si>
    <t>상갈동 481 금화마을 주공그린빌 301동 5-6통로</t>
  </si>
  <si>
    <t>상갈동 481 금화마을 주공그린빌 301동 7-8통로</t>
  </si>
  <si>
    <t>상갈동 481 금화마을 주공그린빌 302동 1-2통로</t>
  </si>
  <si>
    <t>상갈동 481 금화마을 주공그린빌 302동 3-4통로</t>
  </si>
  <si>
    <t>상갈동 481 금화마을 주공그린빌 302동 5-6통로</t>
  </si>
  <si>
    <t>상갈동 481 금화마을 주공그린빌 303동 1-2통로</t>
  </si>
  <si>
    <t>상갈동 481 금화마을 주공그린빌 303동 3-4통로</t>
  </si>
  <si>
    <t>상갈동 481 금화마을 주공그린빌 303동 5-6통로</t>
  </si>
  <si>
    <t>상갈동 481 금화마을 주공그린빌 303동 7-8통로</t>
  </si>
  <si>
    <t>상갈동 481 금화마을 주공그린빌 304동 1-2통로</t>
  </si>
  <si>
    <t>상갈동 481 금화마을 주공그린빌 304동 3-4통로</t>
  </si>
  <si>
    <t>상갈11통</t>
  </si>
  <si>
    <t>상갈동 485-1～4, 489, 489-1～10</t>
  </si>
  <si>
    <t>상갈동 487, 487-1～9, 488, 488-1～10</t>
  </si>
  <si>
    <t>상갈12통</t>
  </si>
  <si>
    <t>상갈동 456</t>
  </si>
  <si>
    <t>상갈동 457</t>
  </si>
  <si>
    <t>상갈동 458, 459</t>
  </si>
  <si>
    <t>상갈13통</t>
  </si>
  <si>
    <t>상갈동 461 금화마을 대우현대아파트 107동 1-2라인</t>
  </si>
  <si>
    <t>상갈동 461 금화마을 대우현대아파트 107동 3-4라인</t>
  </si>
  <si>
    <t>상갈동 461 금화마을 대우현대아파트 108동 1-2라인</t>
  </si>
  <si>
    <t>상갈동 461 금화마을 대우현대아파트 108동 3-4라인</t>
  </si>
  <si>
    <t>상갈동 461 금화마을 대우현대아파트 109동 1-2라인</t>
  </si>
  <si>
    <t>상갈동 461 금화마을 대우현대아파트 109동 3-4라인</t>
  </si>
  <si>
    <t>상갈동 461 금화마을 대우현대아파트 110동 1-2라인</t>
  </si>
  <si>
    <t>상갈동 461 금화마을 대우현대아파트 110동 3-4라인</t>
  </si>
  <si>
    <t>상갈동 461 금화마을 대우현대아파트 111동 1-2라인</t>
  </si>
  <si>
    <t>상갈동 461 금화마을 대우현대아파트 111동 3-4라인</t>
  </si>
  <si>
    <t>상갈동 461 금화마을 대우현대아파트 112동 1-2라인</t>
  </si>
  <si>
    <t>상갈동 461 금화마을 대우현대아파트 112동 3-4라인</t>
  </si>
  <si>
    <t>상갈14통</t>
  </si>
  <si>
    <t>상갈동 463 금화마을 주공그린빌 405동 1-2통로</t>
  </si>
  <si>
    <t>상갈동 463 금화마을 주공그린빌 405동 3-4통로</t>
  </si>
  <si>
    <t>상갈동 463 금화마을 주공그린빌 406동 1-2통로</t>
  </si>
  <si>
    <t>상갈동 463 금화마을 주공그린빌 406동 3-4통로</t>
  </si>
  <si>
    <t>상갈동 463 금화마을 주공그린빌 407동 1-2통로</t>
  </si>
  <si>
    <t>상갈동 463 금화마을 주공그린빌 407동 3-4통로</t>
  </si>
  <si>
    <t>상갈동 463 금화마을 주공그린빌 407동 5-6통로</t>
  </si>
  <si>
    <t>상갈동 463 금화마을 주공그린빌 408동 1-2통로</t>
  </si>
  <si>
    <t>상갈동 463 금화마을 주공그린빌 408동 3-4통로</t>
  </si>
  <si>
    <t>상갈동 463 금화마을 주공그린빌 408동 5-6통로</t>
  </si>
  <si>
    <t>상갈15통</t>
  </si>
  <si>
    <t>상갈동 481 금화마을 주공그린빌 308동 1-2통로</t>
  </si>
  <si>
    <t>상갈동 481 금화마을 주공그린빌 308동 3-4통로</t>
  </si>
  <si>
    <t>상갈동 481 금화마을 주공그린빌 308동 5-6통로</t>
  </si>
  <si>
    <t>상갈동 481 금화마을 주공그린빌 309동 1-3통로</t>
  </si>
  <si>
    <t>상갈동 481 금화마을 주공그린빌 309동 4-5통로</t>
  </si>
  <si>
    <t>상갈동 481 금화마을 주공그린빌 310동 1-2통로</t>
  </si>
  <si>
    <t>상갈동 481 금화마을 주공그린빌 310동 3-4통로</t>
  </si>
  <si>
    <t>상갈동 481 금화마을 주공그린빌 310동 5-6통로</t>
  </si>
  <si>
    <t>상갈16통</t>
  </si>
  <si>
    <t>상갈동 454 금화마을 주공그린빌 506동 1-2라인</t>
  </si>
  <si>
    <t>상갈동 454 금화마을 주공그린빌 506동 3-4라인</t>
  </si>
  <si>
    <t>상갈동 454 금화마을 주공그린빌 507동 1-2라인</t>
  </si>
  <si>
    <t>상갈동 454 금화마을 주공그린빌 507동 3-4라인</t>
  </si>
  <si>
    <t>상갈동 454 금화마을 주공그린빌 507동 5-6라인</t>
  </si>
  <si>
    <t>상갈동 454 금화마을 주공그린빌 508동 1-2라인</t>
  </si>
  <si>
    <t>상갈동 454 금화마을 주공그린빌 508동 3-4라인</t>
  </si>
  <si>
    <t>상갈동 454 금화마을 주공그린빌 508동 5-6라인</t>
  </si>
  <si>
    <t>상갈동 454 금화마을 주공그린빌 509동 1-2라인</t>
  </si>
  <si>
    <t>상갈동 454 금화마을 주공그린빌 509동 3-4라인</t>
  </si>
  <si>
    <t>상갈동 454 금화마을 주공그린빌 509동 5-6라인</t>
  </si>
  <si>
    <t>상갈동 454 금화마을 주공그린빌 510동 1-2라인, 17～31</t>
  </si>
  <si>
    <t>보라동</t>
  </si>
  <si>
    <t>보라1통</t>
  </si>
  <si>
    <t xml:space="preserve">(보라동, </t>
  </si>
  <si>
    <t>통산)</t>
  </si>
  <si>
    <t>보라동 334～381</t>
  </si>
  <si>
    <t>보라2통</t>
  </si>
  <si>
    <t>보라동 1～149</t>
  </si>
  <si>
    <t>보라동 150～284</t>
  </si>
  <si>
    <t>나곡)</t>
  </si>
  <si>
    <t>보라동 285～295</t>
  </si>
  <si>
    <t>보라3통</t>
  </si>
  <si>
    <t>보라동 395～396, 397, 398～399</t>
  </si>
  <si>
    <t>보라동 298～298-30, 298-39～62, 403</t>
  </si>
  <si>
    <t>양지촌)</t>
  </si>
  <si>
    <t xml:space="preserve">보라동 296～297, 299～301, 400～400-2, 400-5～15, </t>
  </si>
  <si>
    <t>400-18, 401～402, 404～420, 455</t>
  </si>
  <si>
    <t>보라4통</t>
  </si>
  <si>
    <t>보라동 289-12 삼정아파트 101동1～2통로</t>
  </si>
  <si>
    <t>보라동 289-12 삼정아파트 101동3～4통로</t>
  </si>
  <si>
    <t>삼정아파트)</t>
  </si>
  <si>
    <t>보라동 289-12 삼정아파트 101동5호통로</t>
  </si>
  <si>
    <t>보라동 289-12 삼정아파트 102동1～2통로</t>
  </si>
  <si>
    <t>보라동 289-12 삼정아파트 102동3～4통로</t>
  </si>
  <si>
    <t>보라동 289-12 삼정아파트 102동5～6통로</t>
  </si>
  <si>
    <t>보라동 289-12 삼정아파트 103동1～2통로</t>
  </si>
  <si>
    <t>보라동 289-12 삼정아파트 103동3～4통로</t>
  </si>
  <si>
    <t>보라5통</t>
  </si>
  <si>
    <t>보라동 450 삼성아파트 101동1～2통로</t>
  </si>
  <si>
    <t>보라동 450 삼성아파트 101동3～4통로</t>
  </si>
  <si>
    <t>삼성아파트)</t>
  </si>
  <si>
    <t>보라동 450 삼성아파트 102동1～2통로</t>
  </si>
  <si>
    <t>보라동 450 삼성아파트 102동3～4통로</t>
  </si>
  <si>
    <t>보라동 450 삼성아파트 102동5～6통로</t>
  </si>
  <si>
    <t>보라동 450 삼성아파트 103동1～2통로</t>
  </si>
  <si>
    <t>보라동 450 삼성아파트 104동1～2통로</t>
  </si>
  <si>
    <t>보라동 450 삼성아파트 104동3～4통로</t>
  </si>
  <si>
    <t>보라동 450 삼성아파트 104동5～6통로</t>
  </si>
  <si>
    <t>보라동 450 삼성아파트 105동1～2통로</t>
  </si>
  <si>
    <t>보라동 450 삼성아파트 106동1～2통로</t>
  </si>
  <si>
    <t>보라동 450 삼성아파트 106동3～4통로</t>
  </si>
  <si>
    <t>보라동 450 삼성아파트 106동5～6통로</t>
  </si>
  <si>
    <t>보라6통</t>
  </si>
  <si>
    <t>보라동 553 민속마을 쌍용아파트 101동 1～2통로(19층)</t>
  </si>
  <si>
    <t>(보라동)</t>
  </si>
  <si>
    <t>보라동 553 민속마을 쌍용아파트 101동 3～4통로(19층)</t>
  </si>
  <si>
    <t>보라동 553 민속마을 쌍용아파트 102동 1～2통로(20층)</t>
  </si>
  <si>
    <t>보라동 553 민속마을 쌍용아파트 102동 3～4통로(20층)</t>
  </si>
  <si>
    <t>보라동 553 민속마을 쌍용아파트 103동 1～2통로(20층)</t>
  </si>
  <si>
    <t>보라동 553 민속마을 쌍용아파트 103동 3～4통로(20층)</t>
  </si>
  <si>
    <t>보라동 553 민속마을 쌍용아파트 104동 1～2통로(20층)</t>
  </si>
  <si>
    <t>보라동 553 민속마을 쌍용아파트 104동 3～4통로(20층)</t>
  </si>
  <si>
    <t>보라동 553 민속마을 쌍용아파트 105동 1～2통로(20층)</t>
  </si>
  <si>
    <t>보라동 553 민속마을 쌍용아파트 105동 3～4통로(20층)</t>
  </si>
  <si>
    <t>보라동 553 민속마을 쌍용아파트 106동 1～2통로(20층)</t>
  </si>
  <si>
    <t>보라동 553 민속마을 쌍용아파트 106동 3～4통로(20층)</t>
  </si>
  <si>
    <t>보라동 553 민속마을 쌍용아파트 107동 1～2통로(20층)</t>
  </si>
  <si>
    <t>보라동 553 민속마을 쌍용아파트 107동 3～4통로(20층)</t>
  </si>
  <si>
    <t>보라7통</t>
  </si>
  <si>
    <t>보라동 558 민속마을 신창미션힐아파트201동 1～2통로(17층)</t>
  </si>
  <si>
    <t>보라동 558 민속마을 신창미션힐아파트201동 3～4통로(20층)</t>
  </si>
  <si>
    <t>보라동 558 민속마을  신창미션힐아파트202동 1～2통로(19,20층)</t>
  </si>
  <si>
    <t>보라동 558 민속마을 신창미션힐아파트202동 3～4통로(20층)</t>
  </si>
  <si>
    <t>보라동 558 민속마을 신창미션힐아파트203동 1～2통로(20층)</t>
  </si>
  <si>
    <t>보라동 558 민속마을 신창미션힐아파트203동 3～4통로(20층)</t>
  </si>
  <si>
    <t>보라동 558 민속마을 신창미션힐아파트204동 1～2통로(16층)</t>
  </si>
  <si>
    <t>보라동 558 민속마을 신창미션힐아파트204동 3～4통로(20층)</t>
  </si>
  <si>
    <t>보라동 558 민속마을 신창미션힐아파트205동 1～2통로(20층)</t>
  </si>
  <si>
    <t>보라동 558 민속마을 신창미션힐아파트205동 3～4통로(20층)</t>
  </si>
  <si>
    <t>보라동 558 민속마을  신창미션힐아파트206동 1～2통로(16,20층)</t>
  </si>
  <si>
    <t>보라동 558 민속마을  신창미션힐아파트206동 3～4통로(19,20층)</t>
  </si>
  <si>
    <t>보라동 558 민속마을 신창미션힐아파트207동(20층)</t>
  </si>
  <si>
    <t>보라8통</t>
  </si>
  <si>
    <t>보라동 553 민속마을 쌍용아파트 108동 1～2통로(20층)</t>
  </si>
  <si>
    <t>보라동 553 민속마을 쌍용아파트 108동 3～4통로(20층)</t>
  </si>
  <si>
    <t>보라동 553 민속마을 쌍용아파트 109동 1～2통로(20층)</t>
  </si>
  <si>
    <t>보라동 553 민속마을 쌍용아파트 109동 3～4통로(20층)</t>
  </si>
  <si>
    <t>보라동 553 민속마을 쌍용아파트 110동 1～2통로(20층)</t>
  </si>
  <si>
    <t>보라동 553 민속마을 쌍용아파트 110동 3～4통로(20층)</t>
  </si>
  <si>
    <t>보라동 553 민속마을 쌍용아파트 111동 1～2통로(20층)</t>
  </si>
  <si>
    <t>보라동 553 민속마을 쌍용아파트 111동 3～4통로(20층)</t>
  </si>
  <si>
    <t>보라동 553 민속마을 쌍용아파트 112동 1～2통로(20층)</t>
  </si>
  <si>
    <t>보라동 553 민속마을 쌍용아파트 112동 3～4통로(20층)</t>
  </si>
  <si>
    <t>보라동 553 민속마을 쌍용아파트 113동 1～2통로(20층)</t>
  </si>
  <si>
    <t>보라동 553 민속마을 쌍용아파트 113동 3～4통로(20층)</t>
  </si>
  <si>
    <t>보라9통</t>
  </si>
  <si>
    <t>보라동 553 민속마을 쌍용아파트 114동 1～2통로(20층)</t>
  </si>
  <si>
    <t>보라동 553 민속마을 쌍용아파트 114동 3～4통로(20층)</t>
  </si>
  <si>
    <t>보라동 553 민속마을 쌍용아파트 115동 1～2통로(20층)</t>
  </si>
  <si>
    <t>보라동 553 민속마을 쌍용아파트 115동 3～4통로(20층)</t>
  </si>
  <si>
    <t>보라동 553 민속마을 쌍용아파트 116동 1～2통로(20층)</t>
  </si>
  <si>
    <t>보라동 553 민속마을 쌍용아파트 116동 3～4통로(20층)</t>
  </si>
  <si>
    <t>보라동 553 민속마을 쌍용아파트 117동 1～2통로(20층)</t>
  </si>
  <si>
    <t>보라동 553 민속마을 쌍용아파트 117동 3～4통로(20층)</t>
  </si>
  <si>
    <t>보라동 553 민속마을 쌍용아파트 118동 1～2통로(20층)</t>
  </si>
  <si>
    <t>보라동 553 민속마을 쌍용아파트 118동 3～4통로(20층)</t>
  </si>
  <si>
    <t>보라동 553 민속마을 쌍용아파트 119동 1～2통로(20층)</t>
  </si>
  <si>
    <t>보라동 553 민속마을 쌍용아파트 119동 3～4통로(20층)</t>
  </si>
  <si>
    <t>보라동 553 민속마을 쌍용아파트 120동 1～2통로(20층)</t>
  </si>
  <si>
    <t>보라동 553 민속마을 쌍용아파트 120동 3～4통로(20층)</t>
  </si>
  <si>
    <t>보라10통</t>
  </si>
  <si>
    <t>보라동 558 민속마을 신창미션힐아파트 208동(20층)</t>
  </si>
  <si>
    <t>보라동 558 민속마을 신창미션힐아파트 209동 1～2통로(16층)</t>
  </si>
  <si>
    <t>보라동 558 민속마을 신창미션힐아파트 209동 3～4통로(17층)</t>
  </si>
  <si>
    <t>보라동 558 민속마을 신창미션힐아파트 210동(17층)</t>
  </si>
  <si>
    <t>보라동 558 민속마을 신창미션힐아파트 211동 1～2통로(20층)</t>
  </si>
  <si>
    <t>보라동 558 민속마을 신창미션힐아파트 211동 3～4통로(20층)</t>
  </si>
  <si>
    <t>보라동 558 민속마을 신창미션힐아파트 212동 1～2통로(18층)</t>
  </si>
  <si>
    <t>보라동 558 민속마을 신창미션힐아파트 212동 3～4통로(18층)</t>
  </si>
  <si>
    <t>보라동 558 민속마을 신창미션힐아파트 213동 1～2통로(18층)</t>
  </si>
  <si>
    <t>보라동 558 민속마을 신창미션힐아파트 213동 3～4통로(20층)</t>
  </si>
  <si>
    <t>보라동 558 민속마을 신창미션힐아파트 214동 1～2통로(11층)</t>
  </si>
  <si>
    <t>보라11통</t>
  </si>
  <si>
    <t>보라동 564 보라마을 현대모닝사이드 101동 1～2통로(19층)</t>
  </si>
  <si>
    <t>보라동 564 보라마을 현대모닝사이드 101동 3～4통로(19층)</t>
  </si>
  <si>
    <t>보라동 564 보라마을 현대모닝사이드 102동 1～2통로(19층)</t>
  </si>
  <si>
    <t>보라동 564 보라마을 현대모닝사이드 102동 3～4통로(19층)</t>
  </si>
  <si>
    <t>보라동 564 보라마을 현대모닝사이드 103동 1～2통로(19층)</t>
  </si>
  <si>
    <t>보라동 564 보라마을 현대모닝사이드 103동 3～4통로(19층)</t>
  </si>
  <si>
    <t>보라동 564 보라마을 현대모닝사이드 104동 1～2통로(18층)</t>
  </si>
  <si>
    <t>보라동 564 보라마을 현대모닝사이드 105동 1～2통로(19층)</t>
  </si>
  <si>
    <t>보라동 564 보라마을 현대모닝사이드 105동 3～4통로(19층)</t>
  </si>
  <si>
    <t>보라동 564 보라마을 현대모닝사이드 105동 5～6통로(17층)</t>
  </si>
  <si>
    <t>보라동 564 보라마을 현대모닝사이드 106동 1～2통로(16층)</t>
  </si>
  <si>
    <t>보라12통</t>
  </si>
  <si>
    <t>보라동 564 보라마을 현대모닝사이드 107동 1～2통로(19층)</t>
  </si>
  <si>
    <t>보라동 564 보라마을 현대모닝사이드 107동 3～4통로(19층)</t>
  </si>
  <si>
    <t>보라동 564 보라마을 현대모닝사이드 108동 1～2통로(19층)</t>
  </si>
  <si>
    <t>보라동 564 보라마을 현대모닝사이드 109동 1～2통로(17층)</t>
  </si>
  <si>
    <t>보라동 564 보라마을 현대모닝사이드 109동 3～4통로(17층)</t>
  </si>
  <si>
    <t>보라동 564 보라마을 현대모닝사이드 110동 1～2통로(19층)</t>
  </si>
  <si>
    <t>보라동 564 보라마을 현대모닝사이드 110동 3～4통로(19층)</t>
  </si>
  <si>
    <t>보라동 564 보라마을 현대모닝사이드 111동 1～2통로(17층)</t>
  </si>
  <si>
    <t>보라동 564 보라마을 현대모닝사이드 112동 1～2통로(19층)</t>
  </si>
  <si>
    <t>보라동 564 보라마을 현대모닝사이드 112동 3～4통로(19층)</t>
  </si>
  <si>
    <t>보라13통</t>
  </si>
  <si>
    <t>보라동 570 민속마을 현대모닝사이드 301동 1～2통로(17층)</t>
  </si>
  <si>
    <t>보라동 570 민속마을 현대모닝사이드 301동 3～4통로(17층)</t>
  </si>
  <si>
    <t>보라동 570 민속마을 현대모닝사이드 302동 1～2통로(17층)</t>
  </si>
  <si>
    <t>보라동 570 민속마을 현대모닝사이드 303동 1～2통로(17층)</t>
  </si>
  <si>
    <t>보라동 570 민속마을 현대모닝사이드 303동 3～4통로(17층)</t>
  </si>
  <si>
    <t>보라동 570 민속마을 현대모닝사이드 304동 1～2통로(17층)</t>
  </si>
  <si>
    <t>보라동 570 민속마을 현대모닝사이드 305동 1～2통로(17층)</t>
  </si>
  <si>
    <t>보라동 570 민속마을 현대모닝사이드 305동 3～4통로(17층)</t>
  </si>
  <si>
    <t>보라동 570 민속마을 현대모닝사이드 306동 1～2통로(17층)</t>
  </si>
  <si>
    <t>보라동 570 민속마을 현대모닝사이드 307동 1～2통로(18층)</t>
  </si>
  <si>
    <t>보라동 570 민속마을 현대모닝사이드 307동 3～4통로(18층)</t>
  </si>
  <si>
    <t>보라14통</t>
  </si>
  <si>
    <t>보라동 570 민속마을 현대모닝사이드 314동 1～2통로(20층)</t>
  </si>
  <si>
    <t>보라동 570 민속마을 현대모닝사이드 314동 3～4통로(20층)</t>
  </si>
  <si>
    <t>보라동 570 민속마을 현대모닝사이드 315동 1～2통로(20층)</t>
  </si>
  <si>
    <t>보라동 570 민속마을 현대모닝사이드 315동 3～4통로(20층)</t>
  </si>
  <si>
    <t>보라동 570 민속마을 현대모닝사이드 316동 1～2통로(20층)</t>
  </si>
  <si>
    <t>보라동 570 민속마을 현대모닝사이드 316동 3～4통로(20층)</t>
  </si>
  <si>
    <t>보라동 570 민속마을 현대모닝사이드 317동 1～2통로(20층)</t>
  </si>
  <si>
    <t>보라동 570 민속마을 현대모닝사이드 317동 3～4통로(20층)</t>
  </si>
  <si>
    <t>보라동 570 민속마을 현대모닝사이드 317동 5～6통로(20층)</t>
  </si>
  <si>
    <t>보라15통</t>
  </si>
  <si>
    <t>보라동 570 민속마을 현대모닝사이드 308동 1～2통로(18층)</t>
  </si>
  <si>
    <t>보라동 570 민속마을 현대모닝사이드 308동 3～4통로(18층)</t>
  </si>
  <si>
    <t>보라동 570 민속마을 현대모닝사이드 309동 1～2통로(18층)</t>
  </si>
  <si>
    <t>보라동 570 민속마을 현대모닝사이드 309동 3～4통로(18층)</t>
  </si>
  <si>
    <t>보라동 570 민속마을 현대모닝사이드 310동 1～2통로(20층)</t>
  </si>
  <si>
    <t>보라동 570 민속마을 현대모닝사이드 310동 3～4통로(20층)</t>
  </si>
  <si>
    <t>보라동 570 민속마을 현대모닝사이드 311동 1～2통로(20층)</t>
  </si>
  <si>
    <t>보라동 570 민속마을 현대모닝사이드 312동 1～2통로(20층)</t>
  </si>
  <si>
    <t>보라동 570 민속마을 현대모닝사이드 312동 3～4통로(20층)</t>
  </si>
  <si>
    <t>보라동 570 민속마을 현대모닝사이드 313동 1～2통로(20층)</t>
  </si>
  <si>
    <t>보라16통</t>
  </si>
  <si>
    <t>보라동 606 한보라마을 휴먼시아 401동</t>
  </si>
  <si>
    <t>보라동 606 한보라마을 휴먼시아 407동 1-2통로</t>
  </si>
  <si>
    <t>보라동 606 한보라마을 휴먼시아 407동 3-4통로</t>
  </si>
  <si>
    <t>보라동 606 한보라마을 휴먼시아 407동 5-6통로</t>
  </si>
  <si>
    <t>보라동 606 한보라마을 휴먼시아 408동 1-2통로</t>
  </si>
  <si>
    <t>보라동 606 한보라마을 휴먼시아 408동 3-4통로</t>
  </si>
  <si>
    <t xml:space="preserve">보라동 606 한보라마을 휴먼시아 408동 5-6통로 </t>
  </si>
  <si>
    <t>보라17통</t>
  </si>
  <si>
    <t xml:space="preserve">보라동 617 한보라마을 휴먼시아 501동 </t>
  </si>
  <si>
    <t>보라동 617 한보라마을 휴먼시아 502동 1-2통로</t>
  </si>
  <si>
    <t>보라동 617 한보라마을 휴먼시아 502동 3-5통로</t>
  </si>
  <si>
    <t>보라동 617 한보라마을 휴먼시아 503동 1-2통로</t>
  </si>
  <si>
    <t>보라동 617 한보라마을 휴먼시아 503동 3-5통로</t>
  </si>
  <si>
    <t xml:space="preserve">보라동 617 한보라마을 휴먼시아 504동 </t>
  </si>
  <si>
    <t>보라동 617 한보라마을 휴먼시아 505동 1-2통로</t>
  </si>
  <si>
    <t>보라동 617 한보라마을 휴먼시아 505동 3-5통로</t>
  </si>
  <si>
    <t>보라동 617 한보라마을 휴먼시아 506동</t>
  </si>
  <si>
    <t>보라동 617 한보라마을 휴먼시아 507동</t>
  </si>
  <si>
    <t>보라18통</t>
  </si>
  <si>
    <t>보라동 633 한보라마을 휴먼시아 301동</t>
  </si>
  <si>
    <t>보라동 633 한보라마을 휴먼시아 302동 1-2통로</t>
  </si>
  <si>
    <t>보라동 633 한보라마을 휴먼시아 302동 3-5통로</t>
  </si>
  <si>
    <t>보라동 633 한보라마을 휴먼시아 303동</t>
  </si>
  <si>
    <t>보라동 633 한보라마을 휴먼시아 304동</t>
  </si>
  <si>
    <t>보라동 633 한보라마을 휴먼시아 305동 1-2통로</t>
  </si>
  <si>
    <t>보라동 633 한보라마을 휴먼시아 305동 3-5통로</t>
  </si>
  <si>
    <t>보라동 633 한보라마을 휴먼시아 306동</t>
  </si>
  <si>
    <t xml:space="preserve">보라동 633 한보라마을 휴먼시아 307동 </t>
  </si>
  <si>
    <t>보라동 633 한보라마을 휴먼시아 308동</t>
  </si>
  <si>
    <t>보라19통</t>
  </si>
  <si>
    <t>보라동 573～582</t>
  </si>
  <si>
    <t>보라동 583～585</t>
  </si>
  <si>
    <t>보라동 586～587</t>
  </si>
  <si>
    <t>보라동 588～589</t>
  </si>
  <si>
    <t>보라20통</t>
  </si>
  <si>
    <t xml:space="preserve">보라동 620 한보라마을 휴먼시아 601동 </t>
  </si>
  <si>
    <t>보라동 620 한보라마을 휴먼시아 602동 1～2</t>
  </si>
  <si>
    <t>보라동 620 한보라마을 휴먼시아 602동 3～4</t>
  </si>
  <si>
    <t xml:space="preserve">보라동 620 한보라마을 휴먼시아 603동 </t>
  </si>
  <si>
    <t>보라동 620 한보라마을 휴먼시아 604동 1～2</t>
  </si>
  <si>
    <t>보라동 620 한보라마을 휴먼시아 604동 3～4</t>
  </si>
  <si>
    <t>보라동 620 한보라마을 휴먼시아 604동 5～6</t>
  </si>
  <si>
    <t>보라동 620 한보라마을 휴먼시아 605동 1～2</t>
  </si>
  <si>
    <t>보라동 620 한보라마을 휴먼시아 605동 3～4</t>
  </si>
  <si>
    <t>보라21통</t>
  </si>
  <si>
    <t>보라동 620 한보라마을 휴먼시아 606동 1～2</t>
  </si>
  <si>
    <t>보라동 620 한보라마을 휴먼시아 606동 3～4</t>
  </si>
  <si>
    <t>보라동 620 한보라마을 휴먼시아 607동 1～2</t>
  </si>
  <si>
    <t>보라동 620 한보라마을 휴먼시아 607동 3-4</t>
  </si>
  <si>
    <t>보라동 620 한보라마을 휴먼시아 608동 1～2</t>
  </si>
  <si>
    <t>보라동 620 한보라마을 휴먼시아 608동 3-4</t>
  </si>
  <si>
    <t>보라동 620 한보라마을 휴먼시아 609동</t>
  </si>
  <si>
    <t>보라동 620 한보라마을 휴먼시아 610동</t>
  </si>
  <si>
    <t>보라동 620 한보라마을 휴먼시아 611동</t>
  </si>
  <si>
    <t>보라22통</t>
  </si>
  <si>
    <t>보라동 보라택지지구 2블럭 일성트루엘 201동</t>
  </si>
  <si>
    <t>보라동 보라택지지구 2블럭 일성트루엘 202동</t>
  </si>
  <si>
    <t xml:space="preserve">보라동 보라택지지구 2블럭 일성트루엘 203동 </t>
  </si>
  <si>
    <t>보라동 보라택지지구 2블럭 일성트루엘 204동</t>
  </si>
  <si>
    <t>보라동 보라택지지구 2블럭 일성트루엘 205동</t>
  </si>
  <si>
    <t>보라동 보라택지지구 2블럭 일성트루엘 206동</t>
  </si>
  <si>
    <t xml:space="preserve">보라동 보라택지지구 1-1블럭 동원베네스타 </t>
  </si>
  <si>
    <t>보라동 보라택지지구 1블럭 한양수자인 101동</t>
  </si>
  <si>
    <t>보라동 보라택지지구 1블럭 한양수자인 102동</t>
  </si>
  <si>
    <t>보라동 보라택지지구 1블럭 한양수자인 103동</t>
  </si>
  <si>
    <t>보라동 보라택지지구 1블럭 한양수자인 104동</t>
  </si>
  <si>
    <t>보라동 보라택지지구 1블럭 한양수자인 105동</t>
  </si>
  <si>
    <t>보라동 보라택지지구 1블럭 한양수자인 106동</t>
  </si>
  <si>
    <t>보라동 보라택지지구 1블럭 한양수자인 107동</t>
  </si>
  <si>
    <t>보라동 보라택지지구 1블럭 한양수자인 108동</t>
  </si>
  <si>
    <t>보라동 보라택지지구 1블럭 한양수자인 109동</t>
  </si>
  <si>
    <t>보라23통</t>
  </si>
  <si>
    <t>보라동 606 한보라마을 휴먼시아 402동</t>
  </si>
  <si>
    <t>보라동 606 한보라마을 휴먼시아 403동</t>
  </si>
  <si>
    <t>보라동 606 한보라마을 휴먼시아 404동</t>
  </si>
  <si>
    <t>보라동 606 한보라마을 휴먼시아 405동 1-3통로</t>
  </si>
  <si>
    <t>보라동 606 한보라마을 휴먼시아 405동 4-6통로</t>
  </si>
  <si>
    <t>보라동 606 한보라마을 휴먼시아 406동 1-2통로</t>
  </si>
  <si>
    <t>보라동 606 한보라마을 휴먼시아 406동 3-4통로</t>
  </si>
  <si>
    <t>보라동 606 한보라마을 휴먼시아 406동 5-6통로</t>
  </si>
  <si>
    <t>보라24통</t>
  </si>
  <si>
    <t>보라동 590～593</t>
  </si>
  <si>
    <t>보라동 594～600, 603～605</t>
  </si>
  <si>
    <t>보라동 607～616, 618～619, 621～628, 630～632</t>
  </si>
  <si>
    <t>보라25통</t>
  </si>
  <si>
    <t>보라동 390-1～13, 390-20～53</t>
  </si>
  <si>
    <t>보라동 389-12～26, 389-38～62</t>
  </si>
  <si>
    <t xml:space="preserve">보라동 298-31～33, 298-35, 391-27, 391-35～37, </t>
  </si>
  <si>
    <t>391-41～69, 391-72～79, 397-1～9, 400-3, 400-19～21</t>
  </si>
  <si>
    <t>보라26통</t>
  </si>
  <si>
    <t>보라동 660 보라효성해링턴플레이스 101동</t>
  </si>
  <si>
    <t>보라동 660 보라효성해링턴플레이스 102동 1～2라인</t>
  </si>
  <si>
    <t>보라동 660 보라효성해링턴플레이스 102동 3～4라인</t>
  </si>
  <si>
    <t>보라동 660 보라효성해링턴플레이스 103동 1～2라인</t>
  </si>
  <si>
    <t>보라동 660 보라효성해링턴플레이스 103동 3～4라인</t>
  </si>
  <si>
    <t>보라동 660 보라효성해링턴플레이스 104동</t>
  </si>
  <si>
    <t>보라동 660 보라효성해링턴플레이스 105동 1～2라인</t>
  </si>
  <si>
    <t>보라동 660 보라효성해링턴플레이스 105동 3～4라인</t>
  </si>
  <si>
    <t>보라27통</t>
  </si>
  <si>
    <t>보라동 660 보라효성해링턴플레이스 106동</t>
  </si>
  <si>
    <t>보라동 660 보라효성해링턴플레이스 107동</t>
  </si>
  <si>
    <t>보라동 660 보라효성해링턴플레이스 108동 1～2라인</t>
  </si>
  <si>
    <t>보라동 660 보라효성해링턴플레이스 108동 3～4라인</t>
  </si>
  <si>
    <t>보라동 660 보라효성해링턴플레이스 109동</t>
  </si>
  <si>
    <t>보라동 660 보라효성해링턴플레이스 110동 1～2라인</t>
  </si>
  <si>
    <t>보라동 660 보라효성해링턴플레이스 110동 3～4라인</t>
  </si>
  <si>
    <t>보라동 660 보라효성해링턴플레이스 111동</t>
  </si>
  <si>
    <t>지곡1통</t>
  </si>
  <si>
    <t>지곡동 441～512, 564～615</t>
  </si>
  <si>
    <t>(지곡동)</t>
  </si>
  <si>
    <t xml:space="preserve"> 지곡동 315～380, 385～443, 513～563</t>
  </si>
  <si>
    <t>지곡2통</t>
  </si>
  <si>
    <t>지곡동 218～314, 381～384</t>
  </si>
  <si>
    <t>(지곡동, 지곡)</t>
  </si>
  <si>
    <t>지곡동 1～127</t>
  </si>
  <si>
    <t>지곡3통</t>
  </si>
  <si>
    <t>지곡동 704 자봉마을 써니밸리(아) 101동 1-2통로</t>
  </si>
  <si>
    <t>지곡동 704 자봉마을 써니밸리(아) 102동 1-2통로</t>
  </si>
  <si>
    <t>지곡동 704 자봉마을 써니밸리(아) 102동 3-4통로</t>
  </si>
  <si>
    <t>지곡동 704 자봉마을 써니밸리(아) 103동 1-2통로</t>
  </si>
  <si>
    <t>지곡동 704 자봉마을 써니밸리(아) 103동 3-4통로</t>
  </si>
  <si>
    <t>지곡동 704 자봉마을 써니밸리(아) 104동 1-2통로</t>
  </si>
  <si>
    <t>지곡동 704 자봉마을 써니밸리(아) 104동 3-4통로</t>
  </si>
  <si>
    <t>지곡동 704 자봉마을 써니밸리(아) 105동 1-2통로</t>
  </si>
  <si>
    <t>지곡동 704 자봉마을 써니밸리(아) 105동 3-4통로</t>
  </si>
  <si>
    <t xml:space="preserve">지곡동 704 자봉마을 써니밸리(아) 105동 5-6통로 </t>
  </si>
  <si>
    <t>지곡4통</t>
  </si>
  <si>
    <t>지곡동 704 자봉마을 써니밸리(아) 107동 1-2통로</t>
  </si>
  <si>
    <t>지곡동 704 자봉마을 써니밸리(아) 107동 3-4통로</t>
  </si>
  <si>
    <t>지곡동 704 자봉마을 써니밸리(아) 108동 1-2통로</t>
  </si>
  <si>
    <t>지곡동 704 자봉마을 써니밸리(아) 108동 3-4통로</t>
  </si>
  <si>
    <t>지곡동 704 자봉마을 써니밸리(아) 109동 1-2통로</t>
  </si>
  <si>
    <t>지곡동 704 자봉마을 써니밸리(아) 109동 3-4통로</t>
  </si>
  <si>
    <t>지곡동 704 자봉마을 써니밸리(아) 109동 5-6통로</t>
  </si>
  <si>
    <t>지곡동 704 자봉마을 써니밸리(아) 114동 1-2통로</t>
  </si>
  <si>
    <t>지곡동 704 자봉마을 써니밸리(아) 114동 3-4통로</t>
  </si>
  <si>
    <t>지곡동 704 자봉마을 써니밸리(아) 114동 5-6통로</t>
  </si>
  <si>
    <t>지곡5통</t>
  </si>
  <si>
    <t>지곡동 704 자봉마을 써니밸리(아) 106동 1-2통로</t>
  </si>
  <si>
    <t>지곡동 704 자봉마을 써니밸리(아) 106동 3-4통로</t>
  </si>
  <si>
    <t>지곡동 704 자봉마을 써니밸리(아) 110동 1-2통로</t>
  </si>
  <si>
    <t>지곡동 704 자봉마을 써니밸리(아) 110동 3-4통로</t>
  </si>
  <si>
    <t>지곡동 704 자봉마을 써니밸리(아) 111동 1-2통로</t>
  </si>
  <si>
    <t>지곡동 704 자봉마을 써니밸리(아) 111동 3-4통로</t>
  </si>
  <si>
    <t>지곡동 704 자봉마을 써니밸리(아) 112동 1-2통로</t>
  </si>
  <si>
    <t xml:space="preserve">지곡동 704 자봉마을 써니밸리(아) 113동 1-2통로 </t>
  </si>
  <si>
    <t>보라동 314∼335, 382∼387</t>
  </si>
  <si>
    <t>보라동 388, 389∼389-11, 389-27∼29, 389-65∼98,</t>
  </si>
  <si>
    <t>390, 390-15∼18, 390-54∼74</t>
  </si>
  <si>
    <t>보라동 391-1∼26, 391-28∼30, 391-34, 391-38,</t>
  </si>
  <si>
    <t>391-70∼71, 391-80, 392∼394</t>
  </si>
  <si>
    <t xml:space="preserve"> </t>
    <phoneticPr fontId="1" type="noConversion"/>
  </si>
  <si>
    <t>기흥동</t>
  </si>
  <si>
    <t>공세1통</t>
  </si>
  <si>
    <t>공세동 192～231</t>
  </si>
  <si>
    <t xml:space="preserve">(공세동, </t>
  </si>
  <si>
    <t>공세동 232～303</t>
  </si>
  <si>
    <t>한일마을)</t>
  </si>
  <si>
    <t>공세동 304～401</t>
  </si>
  <si>
    <t>공세동 670-2～684-4</t>
  </si>
  <si>
    <t>공세2통</t>
  </si>
  <si>
    <t>공세동 19～63</t>
  </si>
  <si>
    <t>(공세동, 큰말)</t>
  </si>
  <si>
    <t>공세동 253</t>
  </si>
  <si>
    <t>공세동 280</t>
  </si>
  <si>
    <t>공세동 265</t>
  </si>
  <si>
    <t>공세동 170～180</t>
  </si>
  <si>
    <t>공세3통</t>
  </si>
  <si>
    <t>공세동 382-1 호수 청구아파트 101동 1～2통로</t>
  </si>
  <si>
    <t>(공세동)</t>
  </si>
  <si>
    <t>공세동 382-1 호수 청구아파트 101동 3～4통로</t>
  </si>
  <si>
    <t>공세동 382-1 호수 청구아파트 102동 1～2통로</t>
  </si>
  <si>
    <t>공세동 382-1 호수 청구아파트 102동 3～4통로</t>
  </si>
  <si>
    <t>공세동 382-1 호수 청구아파트 103동 1～2통로</t>
  </si>
  <si>
    <t>공세동 382-1 호수 청구아파트 103동 3～4통로</t>
  </si>
  <si>
    <t>공세동 382-1 호수 청구아파트 104동 1～2통로</t>
  </si>
  <si>
    <t>공세동 382-1 호수 청구아파트 104동 3～4통로</t>
  </si>
  <si>
    <t>공세동 382-1 호수 청구아파트 105동 1～2통로</t>
  </si>
  <si>
    <t>공세동 382-1 호수 청구아파트 105동 3～4통로</t>
  </si>
  <si>
    <t>공세동 382-1 호수 청구아파트 106동 1～2통로</t>
  </si>
  <si>
    <t>공세동 382-1 호수 청구아파트 106동 3～4통로</t>
  </si>
  <si>
    <t>공세동 382-1 호수 청구아파트 107동 1～2통로</t>
  </si>
  <si>
    <t>공세동 382-1 호수 청구아파트 107동 3～4통로</t>
  </si>
  <si>
    <t>공세4통</t>
  </si>
  <si>
    <t>공세동 663 불곡마을 벽산 블루밍 101동 1～2라인</t>
  </si>
  <si>
    <t>공세동 663 불곡마을 벽산 블루밍 101동 3～4라인</t>
  </si>
  <si>
    <t>공세동 663 불곡마을 벽산 블루밍 102동 1～2라인</t>
  </si>
  <si>
    <t>공세동 663 불곡마을 벽산 블루밍 102동 3～4라인</t>
  </si>
  <si>
    <t>공세동 663 불곡마을 벽산 블루밍 103동 1～2라인</t>
  </si>
  <si>
    <t>공세동 663 불곡마을 벽산 블루밍 104동 1～2라인</t>
  </si>
  <si>
    <t>공세동 663 불곡마을 벽산 블루밍 104동 3～4라인</t>
  </si>
  <si>
    <t>공세동 663 불곡마을 벽산 블루밍 104동 5～6라인</t>
  </si>
  <si>
    <t>공세동 663 불곡마을 벽산 블루밍 105동 1～2라인</t>
  </si>
  <si>
    <t>공세동 663 불곡마을 벽산 블루밍 105동 3～4라인</t>
  </si>
  <si>
    <t>공세동 663 불곡마을 벽산 블루밍 105동 5～6라인</t>
  </si>
  <si>
    <t>공세동 663 불곡마을 벽산 블루밍 106동 1～2라인</t>
  </si>
  <si>
    <t>공세동 663 불곡마을 벽산 블루밍 106동 3～4라인</t>
  </si>
  <si>
    <t>공세5통</t>
  </si>
  <si>
    <t>공세동 679 한보라마을 휴먼시아 901동 1～3라인</t>
  </si>
  <si>
    <t>공세동 679 한보라마을 휴먼시아 902동 1～3라인</t>
  </si>
  <si>
    <t>공세동 679 한보라마을 휴먼시아 903동 1～2라인</t>
  </si>
  <si>
    <t>공세동 679 한보라마을 휴먼시아 903동 3～4라인</t>
  </si>
  <si>
    <t>공세동 679 한보라마을 휴먼시아 904동 1～2라인</t>
  </si>
  <si>
    <t>공세동 679 한보라마을 휴먼시아 904동 3～4라인</t>
  </si>
  <si>
    <t>공세동 679 한보라마을 휴먼시아 904동 5～6라인</t>
  </si>
  <si>
    <t>공세동 679 한보라마을 휴먼시아 905동 1～2라인</t>
  </si>
  <si>
    <t>공세동 679 한보라마을 휴먼시아 905동 3～5라인</t>
  </si>
  <si>
    <t>공세동 679 한보라마을 휴먼시아 906동 1～2라인</t>
  </si>
  <si>
    <t>공세동 679 한보라마을 휴먼시아 906동 3～5라인</t>
  </si>
  <si>
    <t>공세동 679 한보라마을 휴먼시아 907동 1～3라인</t>
  </si>
  <si>
    <t>공세동 679 한보라마을 휴먼시아 908동 1～2라인</t>
  </si>
  <si>
    <t>공세동 679 한보라마을 휴먼시아 908동 3～4라인</t>
  </si>
  <si>
    <t>공세동 679 한보라마을 휴먼시아 908동 5～6라인</t>
  </si>
  <si>
    <t>공세6통</t>
  </si>
  <si>
    <t>공세동 674 한보라마을 휴먼시아 701동 1～7통로</t>
  </si>
  <si>
    <t>공세동 674 한보라마을 휴먼시아 702동 1～2라인</t>
  </si>
  <si>
    <t>공세동 674 한보라마을 휴먼시아 702동 3～4라인</t>
  </si>
  <si>
    <t>공세동 674 한보라마을 휴먼시아 702동 5～6라인</t>
  </si>
  <si>
    <t>공세동 674 한보라마을 휴먼시아 703동 1～6통로(1～8층)</t>
  </si>
  <si>
    <t>공세동 674 한보라마을 휴먼시아 703동 1～6통로(9～16층)</t>
  </si>
  <si>
    <t>공세동 674 한보라마을 휴먼시아 703동 1～6통로(17～25층)</t>
  </si>
  <si>
    <t>공세동 674 한보라마을 휴먼시아 704동 1～6통로(1～8층)</t>
  </si>
  <si>
    <t>공세동 674 한보라마을 휴먼시아 704동 1～6통로(9～16층)</t>
  </si>
  <si>
    <t>공세동 674 한보라마을 휴먼시아 704동 1～6통로(17～25층)</t>
  </si>
  <si>
    <t>공세동 674 한보라마을 휴먼시아 705동 1～6통로(1～8층)</t>
  </si>
  <si>
    <t>공세동 674 한보라마을 휴먼시아 705동 1～6통로(9～16층)</t>
  </si>
  <si>
    <t>공세동 674 한보라마을 휴먼시아 705동 1～6통로(17～25층)</t>
  </si>
  <si>
    <t>공세동 674 한보라마을 휴먼시아 706동 1～8통로</t>
  </si>
  <si>
    <t>공세동 674 한보라마을 휴먼시아 707동 1～6통로</t>
  </si>
  <si>
    <t>공세동 674 한보라마을 휴먼시아 708동 1～2라인</t>
  </si>
  <si>
    <t>공세동 674 한보라마을 휴먼시아 708동 3～4라인</t>
  </si>
  <si>
    <t>공세동 674 한보라마을 휴먼시아 709동 1～2라인</t>
  </si>
  <si>
    <t>공세동 674 한보라마을 휴먼시아 709동 3～4라인</t>
  </si>
  <si>
    <t>공세동 674 한보라마을 휴먼시아 710동 1～2라인</t>
  </si>
  <si>
    <t>공세동 674 한보라마을 휴먼시아 710동 3～4라인</t>
  </si>
  <si>
    <t>공세동 674 한보라마을 휴먼시아 710동 5～6라인</t>
  </si>
  <si>
    <t>공세7통</t>
  </si>
  <si>
    <t>공세동 694 대주 피오레 101동 1～2라인</t>
  </si>
  <si>
    <t>공세동 694 대주 피오레 101동 3～5라인</t>
  </si>
  <si>
    <t>공세동 694 대주 피오레 102동 1～2라인</t>
  </si>
  <si>
    <t>공세동 694 대주 피오레 103동 1～2라인</t>
  </si>
  <si>
    <t>공세동 694 대주 피오레 104동 1～2라인</t>
  </si>
  <si>
    <t>공세동 694 대주 피오레 104동 3～5라인</t>
  </si>
  <si>
    <t>공세동 694 대주 피오레 105동 1～2라인</t>
  </si>
  <si>
    <t>공세동 694 대주 피오레 105동 3～5라인</t>
  </si>
  <si>
    <t>공세동 694 대주 피오레 106동 1～2라인</t>
  </si>
  <si>
    <t>공세동 694 대주 피오레 106동 3～5라인</t>
  </si>
  <si>
    <t>공세동 694 대주 피오레 107동 1～2라인</t>
  </si>
  <si>
    <t>공세동 694 대주 피오레 107동 3～5라인</t>
  </si>
  <si>
    <t>공세동 694 대주 피오레 108동 1～2라인</t>
  </si>
  <si>
    <t>공세동 694 대주 피오레 108동 3～5라인</t>
  </si>
  <si>
    <t>공세동 694 대주 피오레 109동 1～2라인</t>
  </si>
  <si>
    <t>공세동 694 대주 피오레 109동 3～5라인</t>
  </si>
  <si>
    <t>공세8통</t>
  </si>
  <si>
    <t>공세동 714 대주 피오레 201동 1～2라인</t>
  </si>
  <si>
    <t>공세동 714 대주 피오레 201동 3～5라인</t>
  </si>
  <si>
    <t>공세동 714 대주 피오레 202동 1～2라인</t>
  </si>
  <si>
    <t>공세동 714 대주 피오레 202동 3～5라인</t>
  </si>
  <si>
    <t>공세동 714 대주 피오레 203동 1～2라인</t>
  </si>
  <si>
    <t>공세동 714 대주 피오레 203동 3～5라인</t>
  </si>
  <si>
    <t>공세동 714 대주 피오레 204동 1～2라인</t>
  </si>
  <si>
    <t>공세동 714 대주 피오레 204동 3～5라인</t>
  </si>
  <si>
    <t>공세동 714 대주 피오레 205동 1～2라인</t>
  </si>
  <si>
    <t>공세동 714 대주 피오레 205동 3～5라인</t>
  </si>
  <si>
    <t>공세동 714 대주 피오레 206동 1～2라인</t>
  </si>
  <si>
    <t>공세동 714 대주 피오레 206동 3～5라인</t>
  </si>
  <si>
    <t>공세동 714 대주 피오레 207동 1～2라인</t>
  </si>
  <si>
    <t>공세동 714 대주 피오레 207동 3～5라인</t>
  </si>
  <si>
    <t>공세동 714 대주 피오레 208동 1～2라인</t>
  </si>
  <si>
    <t>공세동 714 대주 피오레 208동 3～5라인</t>
  </si>
  <si>
    <t>공세9통</t>
  </si>
  <si>
    <t>공세동 714 대주 피오레 209동 1～2라인</t>
  </si>
  <si>
    <t>공세동 714 대주 피오레 209동 3～5라인</t>
  </si>
  <si>
    <t>공세동 714 대주 피오레 210동 1～2라인</t>
  </si>
  <si>
    <t>공세동 714 대주 피오레 210동 3～5라인</t>
  </si>
  <si>
    <t>공세동 714 대주 피오레 211동 1～2라인</t>
  </si>
  <si>
    <t>공세동 714 대주 피오레 211동 3～5라인</t>
  </si>
  <si>
    <t>읍면동</t>
  </si>
  <si>
    <t>공세동 714 대주 피오레 212동 1～2라인</t>
  </si>
  <si>
    <t>공세동 714 대주 피오레 212동 3～5라인</t>
  </si>
  <si>
    <t>공세동 714 대주 피오레 213동 1～2라인</t>
  </si>
  <si>
    <t>공세동 714 대주 피오레 213동 3～5라인</t>
  </si>
  <si>
    <t>공세동 714 대주 피오레 214동 1～2라인</t>
  </si>
  <si>
    <t>공세동 714 대주 피오레 214동 3～5라인</t>
  </si>
  <si>
    <t>공세동 714 대주 피오레 215동 1～2라인</t>
  </si>
  <si>
    <t>공세동 714 대주 피오레 215동 3～5라인</t>
  </si>
  <si>
    <t>공세10통</t>
  </si>
  <si>
    <t>공세동 676 화성파크드림프라브 101동 1～7라인</t>
  </si>
  <si>
    <t>공세동 676 화성파크드림프라브 102동 1～7라인</t>
  </si>
  <si>
    <t>공세동 676 화성파크드림프라브 103동 1～5라인</t>
  </si>
  <si>
    <t>공세동 676 화성파크드림프라브 105동 1～5라인</t>
  </si>
  <si>
    <t>공세동 676 화성파크드림프라브 106동 1～5라인</t>
  </si>
  <si>
    <t>공세동 676 화성파크드림프라브 107동 1～5라인</t>
  </si>
  <si>
    <t>공세동 676 화성파크드림프라브 108동 1～7라인</t>
  </si>
  <si>
    <t>공세동 676 화성파크드림프라브 109동 1～5라인</t>
  </si>
  <si>
    <t>공세동 676 화성파크드림프라브 110동 1～7라인</t>
  </si>
  <si>
    <t>공세동 676 화성파크드림프라브 111동 1～7라인</t>
  </si>
  <si>
    <t>공세동 676 화성파크드림프라브 112동 1～5라인</t>
  </si>
  <si>
    <t>공세동 676 화성파크드림프라브 113동 1～5라인</t>
  </si>
  <si>
    <t>공세동 676 화성파크드림프라브 114동 1～5라인</t>
  </si>
  <si>
    <t>공세동 676 화성파크드림프라브 115동 1～5라인</t>
  </si>
  <si>
    <t>공세11통</t>
  </si>
  <si>
    <t>공세동 692 성원쌍떼레이크뷰 아파트 101동 1～2라인</t>
  </si>
  <si>
    <t>공세동 692 성원쌍떼레이크뷰 아파트 101동 3～4라인</t>
  </si>
  <si>
    <t xml:space="preserve">공세동 692 성원쌍떼레이크뷰 아파트 102동 1～3라인 </t>
  </si>
  <si>
    <t xml:space="preserve">공세동 692 성원쌍떼레이크뷰 아파트 103동 1～2라인 </t>
  </si>
  <si>
    <t xml:space="preserve">공세동 692 성원쌍떼레이크뷰 아파트 103동 3～4라인 </t>
  </si>
  <si>
    <t xml:space="preserve">공세동 692 성원쌍떼레이크뷰 아파트 104동 1～2라인 </t>
  </si>
  <si>
    <t>공세동 692 성원쌍떼레이크뷰 아파트 104동 3～4라인</t>
  </si>
  <si>
    <t xml:space="preserve">공세동 692 성원쌍떼레이크뷰 아파트 105동 1～2라인 </t>
  </si>
  <si>
    <t xml:space="preserve">공세동 692 성원쌍떼레이크뷰 아파트 105동 3～4라인 </t>
  </si>
  <si>
    <t xml:space="preserve">공세동 692 성원쌍떼레이크뷰 아파트 106동 1～2라인 </t>
  </si>
  <si>
    <t xml:space="preserve">공세동 692 성원쌍떼레이크뷰 아파트 106동 3～4라인 </t>
  </si>
  <si>
    <t xml:space="preserve">공세동 692 성원쌍떼레이크뷰 아파트 107동 1～2라인 </t>
  </si>
  <si>
    <t>고매1통</t>
  </si>
  <si>
    <t>고매동 178～220</t>
  </si>
  <si>
    <t xml:space="preserve">(고매동, </t>
  </si>
  <si>
    <t>고매동 221～229</t>
  </si>
  <si>
    <t>원고매)</t>
  </si>
  <si>
    <t>고매동 230～254</t>
  </si>
  <si>
    <t>고매동 420～456</t>
  </si>
  <si>
    <t>고매동 462～492</t>
  </si>
  <si>
    <t>고매2통</t>
  </si>
  <si>
    <t>고매동 512～578</t>
  </si>
  <si>
    <t>(고매동, 만평)</t>
  </si>
  <si>
    <t>고매동 690～699</t>
  </si>
  <si>
    <t>고매동 700～722</t>
  </si>
  <si>
    <t>고매동 725～789, 산81</t>
  </si>
  <si>
    <t>고매3통</t>
  </si>
  <si>
    <t>고매동 1～77, 144～177</t>
  </si>
  <si>
    <t>(고매동)</t>
  </si>
  <si>
    <t>고매동 280～330, 380～399</t>
  </si>
  <si>
    <t>고매4통</t>
  </si>
  <si>
    <t>고매동 216, 263, 365～368, 376, 377, 400～419, 423</t>
  </si>
  <si>
    <t>고매5통</t>
  </si>
  <si>
    <t>고매동 340～350</t>
  </si>
  <si>
    <t>고매동 351～356</t>
  </si>
  <si>
    <t>고매동 357～364, 370～375</t>
  </si>
  <si>
    <t>고매동 352-14, 352-72, 352-73, 352-79(매화향기가)</t>
  </si>
  <si>
    <t>고매6통</t>
  </si>
  <si>
    <t>고매동 385-1 세원아파트 101동 1-2통로</t>
  </si>
  <si>
    <t>고매동 385-1 세원아파트 101동 3-4통로</t>
  </si>
  <si>
    <t>고매동 385-1 세원아파트 101동 5-13통로(1～4층)</t>
  </si>
  <si>
    <t>고매동 385-1 세원아파트 101동 5～13통로(5～8층)</t>
  </si>
  <si>
    <t>고매동 385-1 세원아파트 101동 5～13통로(9～12층)</t>
  </si>
  <si>
    <t>고매동 385-1 세원아파트 101동 5～13통로(13～16층)</t>
  </si>
  <si>
    <t>고매동 385-1 세원아파트 102동 1～2통로</t>
  </si>
  <si>
    <t>고매동 385-1 세원아파트 102동 3～4통로</t>
  </si>
  <si>
    <t>고매동 385-1 세원아파트 102동 5～6통로</t>
  </si>
  <si>
    <t>고매동 385-1 세원아파트 102동 7호통로</t>
  </si>
  <si>
    <t>고매동 379～399(385-1제외)</t>
  </si>
  <si>
    <t>고매7통</t>
  </si>
  <si>
    <t>고매동 359 동성아파트 101동 1～2통로</t>
  </si>
  <si>
    <t>고매동 359 동성아파트 101동 3～4통로</t>
  </si>
  <si>
    <t>고매동 359 동성아파트 101동 5～6통로</t>
  </si>
  <si>
    <t>고매동 359 동성아파트 102동 1～2통로</t>
  </si>
  <si>
    <t>고매동 359 동성아파트 102동 3～4통로</t>
  </si>
  <si>
    <t>고매동 359 동성아파트 102동 5～6통로</t>
  </si>
  <si>
    <t>고매동 359 동성아파트 102동 7～8통로</t>
  </si>
  <si>
    <t>고매8통</t>
  </si>
  <si>
    <t>고매동 880 매화마을 우림홀인원 201동 1～2통로(15층)</t>
  </si>
  <si>
    <t>고매동 880 매화마을 우림홀인원 201동 3～4통로(15층)</t>
  </si>
  <si>
    <t>고매동 880 매화마을 우림홀인원 202동 1～2통로(13층)</t>
  </si>
  <si>
    <t>고매동 880 매화마을 우림홀인원 202동 3～4통로(13층)</t>
  </si>
  <si>
    <t>고매동 880 매화마을 우림홀인원 203동 1～2통로(14층)</t>
  </si>
  <si>
    <t>고매동 880 매화마을 우림홀인원 203동 3～4통로(14층)</t>
  </si>
  <si>
    <t>고매동 880 매화마을 우림홀인원 203동 5～6통로(13층)</t>
  </si>
  <si>
    <t>고매동 880 매화마을 우림홀인원 204동 1～2통로(15층)</t>
  </si>
  <si>
    <t>고매동 880 매화마을 우림홀인원 204동 3～4통로(15층)</t>
  </si>
  <si>
    <t>고매동 880 매화마을 우림홀인원 205동 1～2통로(14층)</t>
  </si>
  <si>
    <t>고매동 880 매화마을 우림홀인원 205동 3～4통로(10층)</t>
  </si>
  <si>
    <t>고매9통</t>
  </si>
  <si>
    <t>고매동 877 매화마을 우남퍼스트빌 101동 1～2통로</t>
  </si>
  <si>
    <t>고매동 877 매화마을 우남퍼스트빌 101동 3～4통로</t>
  </si>
  <si>
    <t>고매동 877 매화마을 우남퍼스트빌 102동 1～2통로</t>
  </si>
  <si>
    <t>고매동 877 매화마을 우남퍼스트빌 102동 3～4통로</t>
  </si>
  <si>
    <t>고매동 877 매화마을 우남퍼스트빌 103동 1～2통로</t>
  </si>
  <si>
    <t>고매동 877 매화마을 우남퍼스트빌 103동 3～4통로</t>
  </si>
  <si>
    <t>고매10통</t>
  </si>
  <si>
    <t>고매동 883 기흥 써니밸리 아파트 101동 1-2통로</t>
  </si>
  <si>
    <t>고매동 883 기흥 써니밸리 아파트 101동 3-4통로</t>
  </si>
  <si>
    <t>고매동 883 기흥 써니밸리 아파트 102동 1-2통로</t>
  </si>
  <si>
    <t>고매동 883 기흥 써니밸리 아파트 102동 3-4통로</t>
  </si>
  <si>
    <t>고매동 883 기흥 써니밸리 아파트 103동 1-2통로</t>
  </si>
  <si>
    <t>고매동 883 기흥 써니밸리 아파트 104동 1-3통로</t>
  </si>
  <si>
    <t>고매11통</t>
  </si>
  <si>
    <t>고매동 674-2 메종블루아 101동, 674-3 메종블루아 102동</t>
  </si>
  <si>
    <t>고매동 674-8 메종블루아 103동</t>
  </si>
  <si>
    <t>고매동 674-7 메종블루아 104동</t>
  </si>
  <si>
    <t>고매동 674-9 메종블루아 105동</t>
  </si>
  <si>
    <t>서농동</t>
  </si>
  <si>
    <t>농서1통</t>
  </si>
  <si>
    <t>(농서동, 용수골)</t>
  </si>
  <si>
    <t>농서동 1～282, 산14-1, 산24</t>
  </si>
  <si>
    <t>농서2통</t>
  </si>
  <si>
    <t>농서동 344～347, 352～354, 391～394, 396～423</t>
  </si>
  <si>
    <t>(농서동, 반월)</t>
  </si>
  <si>
    <t>농서동 425～427, 436～437, 438</t>
  </si>
  <si>
    <t>농서동 433, 439～441</t>
  </si>
  <si>
    <t>농서동 428-431, 444～447</t>
  </si>
  <si>
    <t>농서동 443, 449～459</t>
  </si>
  <si>
    <t>농서3통</t>
  </si>
  <si>
    <t>농서동 395 서천마을 휴먼시아 301동(1층～7층)</t>
  </si>
  <si>
    <t>(농서동)</t>
  </si>
  <si>
    <t>농서동 395 서천마을 휴먼시아 301동(8층～15층)</t>
  </si>
  <si>
    <t>농서동 395 서천마을 휴먼시아 302동(1층～7층)</t>
  </si>
  <si>
    <t>농서동 395 서천마을 휴먼시아 302동(8층～15층)</t>
  </si>
  <si>
    <t>농서동 395 서천마을 휴먼시아 303동(1층～10층)</t>
  </si>
  <si>
    <t>농서동 395 서천마을 휴먼시아 303동(11층～20층)</t>
  </si>
  <si>
    <t>농서동 395 서천마을 휴먼시아 304동(1층～10층)</t>
  </si>
  <si>
    <t>농서동 395 서천마을 휴먼시아 304동(11층～20층)</t>
  </si>
  <si>
    <t>농서동 395 서천마을 휴먼시아 307동(1층～10층)</t>
  </si>
  <si>
    <t>농서동 395 서천마을 휴먼시아 307동(11층～20층)</t>
  </si>
  <si>
    <t>농서4통</t>
  </si>
  <si>
    <t>농서동 395 서천마을 휴먼시아 305동(1층～7층)</t>
  </si>
  <si>
    <t>농서동 395 서천마을 휴먼시아 305동(8층～14층)</t>
  </si>
  <si>
    <t>농서동 395 서천마을 휴먼시아 306동(1층～7층)</t>
  </si>
  <si>
    <t>농서동 395 서천마을 휴먼시아 306동(8층～15층)</t>
  </si>
  <si>
    <t>농서동 395 서천마을 휴먼시아 308동(1층～7층)</t>
  </si>
  <si>
    <t>농서동 395 서천마을 휴먼시아 308동(8층～15층)</t>
  </si>
  <si>
    <t>농서동 395 서천마을 휴먼시아 309동(1층～7층)</t>
  </si>
  <si>
    <t>농서동 395 서천마을 휴먼시아 309동(8층～15층)</t>
  </si>
  <si>
    <t>농서동 395 서천마을 휴먼시아 310동(1층～10층)</t>
  </si>
  <si>
    <t>농서동 395 서천마을 휴먼시아 310동(11층～20층)</t>
  </si>
  <si>
    <t>서천1통</t>
  </si>
  <si>
    <t>서천동 20～303</t>
  </si>
  <si>
    <t>(서천동, 외서천)</t>
  </si>
  <si>
    <t>서천동 1～19, 294～299, 309～319, 320～329</t>
  </si>
  <si>
    <t>서천동 330～351, 352～388, 402～407</t>
  </si>
  <si>
    <t>서천2통</t>
  </si>
  <si>
    <t>서천동 230～239</t>
  </si>
  <si>
    <t>(서천동, 내서천)</t>
  </si>
  <si>
    <t>서천동 240～260</t>
  </si>
  <si>
    <t>서천동 220, 261～278, 714</t>
  </si>
  <si>
    <t>서천동 279～282, 389～401, 710～713</t>
  </si>
  <si>
    <t>서천동 283～289</t>
  </si>
  <si>
    <t>서천3통</t>
  </si>
  <si>
    <t>서천동 700 서그내마을 에스케이아파트 101동 1～2통로(20층)</t>
  </si>
  <si>
    <t>(서천동)</t>
  </si>
  <si>
    <t>서천동 700 서그내마을 에스케이아파트 101동 3～4통로(20층)</t>
  </si>
  <si>
    <t>서천동 700 서그내마을 에스케이아파트 101동 5～6통로(20층)</t>
  </si>
  <si>
    <t>서천동 700 서그내마을 에스케이아파트 102동 1～2통로(20층)</t>
  </si>
  <si>
    <t>서천동 700 서그내마을 에스케이아파트 102동 3～4통로(19,20층)</t>
  </si>
  <si>
    <t>서천동 700 서그내마을 에스케이아파트 102동 5～6통로(19,20층)</t>
  </si>
  <si>
    <t>서천동 700 서그내마을 에스케이아파트 103동 1～2통로(19,20층)</t>
  </si>
  <si>
    <t>서천동 700 서그내마을 에스케이아파트 103동 3～4통로(20층)</t>
  </si>
  <si>
    <t>서천동 700 서그내마을 에스케이아파트 104동 1～2통로(17층)</t>
  </si>
  <si>
    <t>서천동 700 서그내마을 에스케이아파트 104동 3～4통로(17,18층)</t>
  </si>
  <si>
    <t>서천동 700 서그내마을 에스케이아파트 104동 5～6통로(18층)</t>
  </si>
  <si>
    <t>서천4통</t>
  </si>
  <si>
    <t>서천동 700 서그내마을 에스케이아파트 105동 1～2통로(18층)</t>
  </si>
  <si>
    <t>서천동 700 서그내마을 에스케이아파트 105동 3～4통로(18층)</t>
  </si>
  <si>
    <t>서천동 700 서그내마을 에스케이아파트 105동 5～6통로(18층)</t>
  </si>
  <si>
    <t>서천동 700 서그내마을 에스케이아파트 106동 1～2통로(20층)</t>
  </si>
  <si>
    <t>서천동 700 서그내마을 에스케이아파트 106동 3～4통로(19,20층)</t>
  </si>
  <si>
    <t>서천동 700 서그내마을 에스케이아파트 106동 5～6통로(20층)</t>
  </si>
  <si>
    <t>서천동 700 서그내마을 에스케이아파트 107동 1～2통로(20층)</t>
  </si>
  <si>
    <t>서천동 700 서그내마을 에스케이아파트 107동 3～4통로(19,20층)</t>
  </si>
  <si>
    <t>서천동 700 서그내마을 에스케이아파트 107동 5～6통로(19,20층)</t>
  </si>
  <si>
    <t>서천동 700 서그내마을 에스케이아파트 108동(20층)</t>
  </si>
  <si>
    <t>서천5통</t>
  </si>
  <si>
    <t>서천동 705 예현마을 현대홈타운 101동 1～2통로(20층)</t>
  </si>
  <si>
    <t>서천동 705 예현마을 현대홈타운 101동 3～4통로(20층)</t>
  </si>
  <si>
    <t>서천동 705 예현마을 현대홈타운 102동 1～2통로(20층)</t>
  </si>
  <si>
    <t>서천동 705 예현마을 현대홈타운 102동 3～4통로(20층)</t>
  </si>
  <si>
    <t>서천동 705 예현마을 현대홈타운 103동(20층)</t>
  </si>
  <si>
    <t>서천동 705 예현마을 현대홈타운 104동 1～2통로(20층)</t>
  </si>
  <si>
    <t>서천동 705 예현마을 현대홈타운 104동 3～4통로(20층)</t>
  </si>
  <si>
    <t>서천동 705 예현마을 현대홈타운 104동 5～6통로(20층)</t>
  </si>
  <si>
    <t>서천6통</t>
  </si>
  <si>
    <t>서천동 705 예현마을 현대홈타운 105동 1～2통로(20층)</t>
  </si>
  <si>
    <t>서천동 705 예현마을 현대홈타운 105동 3～4통로(20층)</t>
  </si>
  <si>
    <t>서천동 705 예현마을 현대홈타운 105동 5～6통로(20층)</t>
  </si>
  <si>
    <t>서천동 705 예현마을 현대홈타운 106동 1～2통로(18층)</t>
  </si>
  <si>
    <t>서천동 705 예현마을 현대홈타운 106동 3～4통로(19층)</t>
  </si>
  <si>
    <t>서천동 705 예현마을 현대홈타운 107동 1～2통로(18층)</t>
  </si>
  <si>
    <t>서천동 705 예현마을 현대홈타운 107동 3～4통로(18층)</t>
  </si>
  <si>
    <t>서천동 705 예현마을 현대홈타운 108동(18층)</t>
  </si>
  <si>
    <t>서천7통</t>
  </si>
  <si>
    <t>서천동 708 서그내마을 서천아이파크 101동(15층)</t>
  </si>
  <si>
    <t>서천동 708 서그내마을 서천아이파크 102동(15층)</t>
  </si>
  <si>
    <t>서천동 708 서그내마을 서천아이파크 103동(15층)</t>
  </si>
  <si>
    <t>서천동 708 서그내마을 서천아이파크 104동(15층)</t>
  </si>
  <si>
    <t>서천동 708 서그내마을 서천아이파크 105동(15층)</t>
  </si>
  <si>
    <t>서천동 708 서그내마을 서천아이파크 106동(15층)</t>
  </si>
  <si>
    <t>서천8통</t>
  </si>
  <si>
    <t>서천동 743 서천마을 휴먼시아 201동(1층～7층)</t>
  </si>
  <si>
    <t>서천동 743 서천마을 휴먼시아 201동(8층～15층)</t>
  </si>
  <si>
    <t>서천동 743 서천마을 휴먼시아 202동(1층～7층)</t>
  </si>
  <si>
    <t>서천동 743 서천마을 휴먼시아 202동(8층～15층)</t>
  </si>
  <si>
    <t>서천동 743 서천마을 휴먼시아 203동(1층～7층)</t>
  </si>
  <si>
    <t>서천동 743 서천마을 휴먼시아 203동(8층～15층)</t>
  </si>
  <si>
    <t>서천동 743 서천마을 휴먼시아 204동(1층～10층)</t>
  </si>
  <si>
    <t>서천동 743 서천마을 휴먼시아 204동(11층～18층)</t>
  </si>
  <si>
    <t>서천9통</t>
  </si>
  <si>
    <t>서천동 743 서천마을 휴먼시아 205동(1층～9층)</t>
  </si>
  <si>
    <t>서천동 743 서천마을 휴먼시아 205동(10층～18층)</t>
  </si>
  <si>
    <t>서천동 743 서천마을 휴먼시아 206동(1층～8층)</t>
  </si>
  <si>
    <t>서천동 743 서천마을 휴먼시아 206동(9층～15층)</t>
  </si>
  <si>
    <t>서천동 743 서천마을 휴먼시아 207동(1층～12층)</t>
  </si>
  <si>
    <t>서천동 743 서천마을 휴먼시아 208동(1층～9층)</t>
  </si>
  <si>
    <t>서천동 743 서천마을 휴먼시아 208동(10층～18층)</t>
  </si>
  <si>
    <t>서천10통</t>
  </si>
  <si>
    <t>서천동 736 서천마을 101동(15층)</t>
  </si>
  <si>
    <t>서천동 736 서천마을 102동(15층)</t>
  </si>
  <si>
    <t>서천동 736 서천마을 103동(15층)</t>
  </si>
  <si>
    <t>서천동 736 서천마을 104동(15층)</t>
  </si>
  <si>
    <t>서천동 736 서천마을 105동(15층)</t>
  </si>
  <si>
    <t>서천동 736 서천마을 106동(15층)</t>
  </si>
  <si>
    <t>서천동 736 서천마을 107동(15층)</t>
  </si>
  <si>
    <t>서천11통</t>
  </si>
  <si>
    <t>서천동 736 서천마을 108동(15층)</t>
  </si>
  <si>
    <t>서천동 736 서천마을 109동(15층)</t>
  </si>
  <si>
    <t>서천동 736 서천마을 110동(15층)</t>
  </si>
  <si>
    <t>서천동 736 서천마을 111동(15층)</t>
  </si>
  <si>
    <t>서천동 736 서천마을 112동(15층)</t>
  </si>
  <si>
    <t>서천동 736 서천마을 113동(15층)</t>
  </si>
  <si>
    <t>서천동 736 서천마을 114동(15층)</t>
  </si>
  <si>
    <t>서천12통</t>
  </si>
  <si>
    <t>서천동 823 서천마을 401동(14층)</t>
  </si>
  <si>
    <t>서천동 823 서천마을 402동(15층)</t>
  </si>
  <si>
    <t>서천동 823 서천마을 403동(15층)</t>
  </si>
  <si>
    <t>서천동 823 서천마을 404동(15층)</t>
  </si>
  <si>
    <t>서천동 823 서천마을 405동(15층)</t>
  </si>
  <si>
    <t>서천동 823 서천마을 406동(15층)</t>
  </si>
  <si>
    <t>서천13통</t>
  </si>
  <si>
    <t>서천동 823 서천마을 407동(15층)</t>
  </si>
  <si>
    <t>서천동 823 서천마을 408동(15층)</t>
  </si>
  <si>
    <t>서천동 823 서천마을 409동(14층)</t>
  </si>
  <si>
    <t>서천동 823 서천마을 410동(15층)</t>
  </si>
  <si>
    <t>서천동 823 서천마을 411동(15층)</t>
  </si>
  <si>
    <t>서천14통</t>
  </si>
  <si>
    <t>서천15통</t>
  </si>
  <si>
    <t>서천16통</t>
  </si>
  <si>
    <t>서천동 755 서천2차 아이파크 601동</t>
  </si>
  <si>
    <t xml:space="preserve">(서천동, </t>
  </si>
  <si>
    <t>서천동 755 서천2차 아이파크 602동</t>
  </si>
  <si>
    <t xml:space="preserve">서천2차 </t>
  </si>
  <si>
    <t>서천동 755 서천2차 아이파크 603동</t>
  </si>
  <si>
    <t>아이파크)</t>
  </si>
  <si>
    <t>서천동 755 서천2차 아이파크 604동</t>
  </si>
  <si>
    <t>서천동 755 서천2차 아이파크 605동</t>
  </si>
  <si>
    <t>서천동 755 서천2차 아이파크 606동</t>
  </si>
  <si>
    <t>서천17통</t>
  </si>
  <si>
    <t>서천동 801 힐스테이트서천 507동</t>
  </si>
  <si>
    <t>서천동 801 힐스테이트서천 508동</t>
  </si>
  <si>
    <t>서천동 801 힐스테이트서천 509동</t>
  </si>
  <si>
    <t>서천)</t>
  </si>
  <si>
    <t>서천동 801 힐스테이트서천 510동</t>
  </si>
  <si>
    <t>서천동 801 힐스테이트서천 511동</t>
  </si>
  <si>
    <t>서천동 801 힐스테이트서천 512동</t>
  </si>
  <si>
    <t>서천18통</t>
  </si>
  <si>
    <t>서천동 801 힐스테이트서천 501동</t>
  </si>
  <si>
    <t>서천동 801 힐스테이트서천 502동</t>
  </si>
  <si>
    <t>서천동 801 힐스테이트서천 503동</t>
  </si>
  <si>
    <t>서천동 801 힐스테이트서천 504동</t>
  </si>
  <si>
    <t>서천동 801 힐스테이트서천 505동</t>
  </si>
  <si>
    <t>서천동 801 힐스테이트서천 506동</t>
  </si>
  <si>
    <t>서천19통</t>
  </si>
  <si>
    <t>서천20통</t>
  </si>
  <si>
    <t>서천동 828 영통로 효성해링턴 플레이스 101동 1～2통로</t>
  </si>
  <si>
    <t>서천동 828 영통로 효성해링턴 플레이스 101동 3～4통로</t>
  </si>
  <si>
    <t>영통로</t>
  </si>
  <si>
    <t>서천동 828 영통로 효성해링턴 플레이스 102동 1～2통로</t>
  </si>
  <si>
    <t xml:space="preserve">효성해링턴 </t>
  </si>
  <si>
    <t>서천동 828 영통로 효성해링턴 플레이스 102동 3～4통로</t>
  </si>
  <si>
    <t>플레이스)</t>
  </si>
  <si>
    <t>서천동 828 영통로 효성해링턴 플레이스 106동 1～2통로</t>
  </si>
  <si>
    <t>서천동 828 영통로 효성해링턴 플레이스 106동 3～4통로</t>
  </si>
  <si>
    <t>서천동 828 영통로 효성해링턴 플레이스 107동 1～2통로</t>
  </si>
  <si>
    <t>서천동 828 영통로 효성해링턴 플레이스 107동 3～4통로</t>
  </si>
  <si>
    <t>서천21통</t>
  </si>
  <si>
    <t>서천동 828 영통로 효성해링턴 플레이스 103동 1～2통로</t>
  </si>
  <si>
    <t>서천동 828 영통로 효성해링턴 플레이스 103동 3～4통로</t>
  </si>
  <si>
    <t>서천동 828 영통로 효성해링턴 플레이스 104동 1～2통로</t>
  </si>
  <si>
    <t>서천동 828 영통로 효성해링턴 플레이스 104동 3～4통로</t>
  </si>
  <si>
    <t>서천동 828 영통로 효성해링턴 플레이스 105동 1～2통로</t>
  </si>
  <si>
    <t>서천동 828 영통로 효성해링턴 플레이스 105동 3～4통로</t>
  </si>
  <si>
    <t>서천22통</t>
  </si>
  <si>
    <t>서천동 254 효성해링턴플레이스 2차 101동</t>
  </si>
  <si>
    <t>서천동 254 효성해링턴플레이스 2차 102동</t>
  </si>
  <si>
    <t>효성해링턴</t>
  </si>
  <si>
    <t>서천동 254 효성해링턴플레이스 2차 103동</t>
  </si>
  <si>
    <t xml:space="preserve">플레이스 </t>
  </si>
  <si>
    <t>서천동 254 효성해링턴플레이스 2차 104동</t>
  </si>
  <si>
    <t>2차)</t>
  </si>
  <si>
    <t>서천동 254 효성해링턴플레이스 2차 105동</t>
  </si>
  <si>
    <t>서천동 254 효성해링턴플레이스 2차 106동</t>
  </si>
  <si>
    <t>서천동 254 효성해링턴플레이스 2차 107동</t>
  </si>
  <si>
    <t>서천동 759∼761</t>
  </si>
  <si>
    <t>서천동 757, 762∼765</t>
  </si>
  <si>
    <t>서천동 766∼767, 774, 774-1,774-2, 774-16∼774-18, 787</t>
  </si>
  <si>
    <t>서천동 768∼773, 774-3∼774-15, 775∼776, 785</t>
  </si>
  <si>
    <t>서천동 777∼784</t>
  </si>
  <si>
    <t>서천동 786, 788∼792</t>
  </si>
  <si>
    <t>서천동 715∼719</t>
  </si>
  <si>
    <t>서천동 720∼723</t>
  </si>
  <si>
    <t>서천동 724∼729-5, 731</t>
  </si>
  <si>
    <t>서천동 729-6∼730-5, 731-1∼731-2, 732</t>
  </si>
  <si>
    <t>구성동</t>
  </si>
  <si>
    <t>언남1통</t>
  </si>
  <si>
    <t>언남동 353～361, 392～410-2</t>
  </si>
  <si>
    <t>(언남동, 남동)</t>
  </si>
  <si>
    <t>언남동 362～379, 380-8</t>
  </si>
  <si>
    <t>언남동 380, 383-2～386-16</t>
  </si>
  <si>
    <t>언남2통</t>
  </si>
  <si>
    <t>(언남동, 언동)</t>
  </si>
  <si>
    <t>언남동 155～160, 215-3, 215-21, 221-1, 221-15, 234-4, 234-18, 235, 236-2, 237～239, 242～243, 255-1, 255-22～24, 419-1</t>
  </si>
  <si>
    <t>언남동 34～43, 45～91, 124～125, 127, 132～145, 149～153,  263, 산20～24, 산44-1, 산51～52</t>
  </si>
  <si>
    <t>언남동 146～148, 161～164, 263-1～14</t>
  </si>
  <si>
    <t>언남3통</t>
  </si>
  <si>
    <t>언남동 299, 333, 342</t>
  </si>
  <si>
    <t>(언남동, 향교앞)</t>
  </si>
  <si>
    <t>언남동 338, 343, 345</t>
  </si>
  <si>
    <t>언남동 342, 344, 346, 367</t>
  </si>
  <si>
    <t>언남동 368, 371, 373-2</t>
  </si>
  <si>
    <t>언남4통</t>
  </si>
  <si>
    <t>언남동 240-1 하마비마을 동부아파트 101동 1～2라인</t>
  </si>
  <si>
    <t xml:space="preserve">(언남동, </t>
  </si>
  <si>
    <t>언남동 240-1 하마비마을 동부아파트 101동 3～4라인</t>
  </si>
  <si>
    <t>언남동 240-1 하마비마을 동부아파트 102동 1～2라인</t>
  </si>
  <si>
    <t>언남동 240-1 하마비마을 동부아파트 102동 3～4라인</t>
  </si>
  <si>
    <t>언남동 240-1 하마비마을 동부아파트 102동 5～6라인</t>
  </si>
  <si>
    <t>언남동 240-1 하마비마을 동부아파트 103동 1～2라인</t>
  </si>
  <si>
    <t>언남동 240-1 하마비마을 동부아파트 103동 3～4라인</t>
  </si>
  <si>
    <t>언남동 240-1 하마비마을 동부아파트 103동 5～6라인</t>
  </si>
  <si>
    <t>언남동 240-1 하마비마을 동부아파트 104동 1～2라인</t>
  </si>
  <si>
    <t>언남동 240-1 하마비마을 동부아파트 104동 3～4라인</t>
  </si>
  <si>
    <t>언남동 240-1 하마비마을 동부아파트 105동 1～2라인</t>
  </si>
  <si>
    <t>언남동 240-1 하마비마을 동부아파트 105동 3～4라인</t>
  </si>
  <si>
    <t>언남5통</t>
  </si>
  <si>
    <t>언남동 486 하마비마을 동일1차아파트 103동 1～2라인</t>
  </si>
  <si>
    <t>언남동 486 하마비마을 동일1차아파트 104동 1～2라인</t>
  </si>
  <si>
    <t>동일1차아파트)</t>
  </si>
  <si>
    <t>언남동 486 하마비마을 동일1차아파트 104동 3～4라인</t>
  </si>
  <si>
    <t>언남동 486 하마비마을 동일1차아파트 105동 1～2라인</t>
  </si>
  <si>
    <t>언남동 486 하마비마을 동일1차아파트 105동 3～4라인</t>
  </si>
  <si>
    <t>언남동 486 하마비마을 동일1차아파트 106동 1～2라인</t>
  </si>
  <si>
    <t>언남동 486 하마비마을 동일1차아파트 106동 3～4라인</t>
  </si>
  <si>
    <t>언남동 486 하마비마을 동일1차아파트 107동 1～2라인</t>
  </si>
  <si>
    <t>언남동 486 하마비마을 동일1차아파트 108동 1～2라인</t>
  </si>
  <si>
    <t>언남동 486 하마비마을 동일1차아파트 109동 1～2라인</t>
  </si>
  <si>
    <t>언남동 486 하마비마을 동일1차아파트 109동 3～4라인</t>
  </si>
  <si>
    <t>언남동 486 하마비마을 동일1차아파트 110동 1～2라인</t>
  </si>
  <si>
    <t>언남동 486 하마비마을 동일1차아파트 111동 1～2라인</t>
  </si>
  <si>
    <t>언남동 486 하마비마을 동일1차아파트 112동 1～2라인</t>
  </si>
  <si>
    <t>언남6통</t>
  </si>
  <si>
    <t>언남동 486 하마비마을 동일1차아파트 101동 1～2라인</t>
  </si>
  <si>
    <t>언남동 486 하마비마을 동일1차아파트 102동 1～2라인</t>
  </si>
  <si>
    <t>언남동 486 하마비마을 동일1차아파트 102동 3～4라인</t>
  </si>
  <si>
    <t>언남동 486 하마비마을 동일1차아파트 113동 1～2라인</t>
  </si>
  <si>
    <t>언남동 486 하마비마을 동일1차아파트 114동 1～2라인</t>
  </si>
  <si>
    <t>언남동 486 하마비마을 동일1차아파트 114동 3～4라인</t>
  </si>
  <si>
    <t>언남동 486 하마비마을 동일1차아파트 115동 1～2라인</t>
  </si>
  <si>
    <t>언남동 486 하마비마을 동일1차아파트 116동 1～2라인</t>
  </si>
  <si>
    <t>언남동 486 하마비마을 동일1차아파트 117동 1～2라인</t>
  </si>
  <si>
    <t>언남동 486 하마비마을 동일1차아파트 118동 1～2라인</t>
  </si>
  <si>
    <t>언남동 486 하마비마을 동일1차아파트 119동 1～2라인</t>
  </si>
  <si>
    <t>언남동 486 하마비마을 동일1차아파트 119동 3～4라인</t>
  </si>
  <si>
    <t>언남동 486 하마비마을 동일1차아파트 120동 1～2라인</t>
  </si>
  <si>
    <t>언남동 486 하마비마을 동일1차아파트 121동 1～2라인</t>
  </si>
  <si>
    <t>언남7통</t>
  </si>
  <si>
    <t>언남동 493 하마비마을 동부센트레빌아파트 101동 1～2라인</t>
  </si>
  <si>
    <t>언남동 493 하마비마을 동부센트레빌아파트 101동 3～4라인</t>
  </si>
  <si>
    <t>동부센트레빌</t>
  </si>
  <si>
    <t>언남동 493 하마비마을 동부센트레빌아파트 101동 5～6라인</t>
  </si>
  <si>
    <t>언남동 493 하마비마을 동부센트레빌아파트 102동 1～2라인</t>
  </si>
  <si>
    <t>언남동 493 하마비마을 동부센트레빌아파트 102동 3～4라인</t>
  </si>
  <si>
    <t>언남동 493 하마비마을 동부센트레빌아파트 103동 1～2라인</t>
  </si>
  <si>
    <t>언남동 493 하마비마을 동부센트레빌아파트 104동 1～2라인</t>
  </si>
  <si>
    <t>언남동 493 하마비마을 동부센트레빌아파트 105동 1～2라인</t>
  </si>
  <si>
    <t>언남동 493 하마비마을 동부센트레빌아파트 105동 3～4라인</t>
  </si>
  <si>
    <t>언남동 493 하마비마을 동부센트레빌아파트 105동 5～6라인</t>
  </si>
  <si>
    <t>언남동 493 하마비마을 동부센트레빌아파트 106동 1～2라인</t>
  </si>
  <si>
    <t>언남동 493 하마비마을 동부센트레빌아파트 106동 3～4라인</t>
  </si>
  <si>
    <t>언남동 493 하마비마을 동부센트레빌아파트 107동 1～2라인</t>
  </si>
  <si>
    <t>언남8통</t>
  </si>
  <si>
    <t>언남동 490 언동마을 신일아파트 101동 1～2라인</t>
  </si>
  <si>
    <t>언남동 490 언동마을 신일아파트 101동 3～4라인</t>
  </si>
  <si>
    <t>신일아파트)</t>
  </si>
  <si>
    <t>언남동 490 언동마을 신일아파트 102동 1～2라인</t>
  </si>
  <si>
    <t>언남동 490 언동마을 신일아파트 102동 3～4라인</t>
  </si>
  <si>
    <t>언남동 490 언동마을 신일아파트 103동 1～2라인</t>
  </si>
  <si>
    <t>언남동 490 언동마을 신일아파트 104동 1～2라인</t>
  </si>
  <si>
    <t>언남동 490 언동마을 신일아파트 104동 3～4라인</t>
  </si>
  <si>
    <t>언남동 490 언동마을 신일아파트 104동 5～6라인</t>
  </si>
  <si>
    <t>언남동 490 언동마을 신일아파트 105동 1～2라인</t>
  </si>
  <si>
    <t>언남동 490 언동마을 신일아파트 105동 3～4라인</t>
  </si>
  <si>
    <t>언남9통</t>
  </si>
  <si>
    <t>언남동 496 하마비마을 동일2차아파트 201동 1～2라인</t>
  </si>
  <si>
    <t>언남동 496 하마비마을 동일2차아파트 202동 1～2라인</t>
  </si>
  <si>
    <t>동일2차아파트)</t>
  </si>
  <si>
    <t>언남동 496 하마비마을 동일2차아파트 202동 3～4라인</t>
  </si>
  <si>
    <t>언남동 496 하마비마을 동일2차아파트 203동 1～2라인</t>
  </si>
  <si>
    <t>언남동 496 하마비마을 동일2차아파트 203동 3～4라인</t>
  </si>
  <si>
    <t>언남동 496 하마비마을 동일2차아파트 204동 1～2라인</t>
  </si>
  <si>
    <t>언남동 496 하마비마을 동일2차아파트 204동 3～4라인</t>
  </si>
  <si>
    <t>언남동 496 하마비마을 동일2차아파트 204동 5～6라인</t>
  </si>
  <si>
    <t>언남동 496 하마비마을 동일2차아파트 205동 1～2라인</t>
  </si>
  <si>
    <t>언남동 496 하마비마을 동일2차아파트 206동 1～2라인</t>
  </si>
  <si>
    <t>언남동 496 하마비마을 동일2차아파트 206동 3～4라인</t>
  </si>
  <si>
    <t>언남동 496 하마비마을 동일2차아파트 207동 1～2라인</t>
  </si>
  <si>
    <t>언남10통</t>
  </si>
  <si>
    <t>언남동 496 하마비마을 동일2차아파트 208동 1～2라인</t>
  </si>
  <si>
    <t>언남동 496 하마비마을 동일2차아파트 208동 3～4라인</t>
  </si>
  <si>
    <t>언남동 496 하마비마을 동일2차아파트 209동 1～2라인</t>
  </si>
  <si>
    <t>언남동 496 하마비마을 동일2차아파트 209동 3～4라인</t>
  </si>
  <si>
    <t>언남동 496 하마비마을 동일2차아파트 210동 1～2라인</t>
  </si>
  <si>
    <t>언남동 496 하마비마을 동일2차아파트 210동 3～4라인</t>
  </si>
  <si>
    <t>언남동 496 하마비마을 동일2차아파트 210동 5～6라인</t>
  </si>
  <si>
    <t>언남동 496 하마비마을 동일2차아파트 211동 1～2라인</t>
  </si>
  <si>
    <t>언남동 496 하마비마을 동일2차아파트 212동 1～2라인</t>
  </si>
  <si>
    <t>언남동 496 하마비마을 동일2차아파트 212동 3～4라인</t>
  </si>
  <si>
    <t>언남동 496 하마비마을 동일2차아파트 212동 5～6라인</t>
  </si>
  <si>
    <t>언남11통</t>
  </si>
  <si>
    <t>언남동 100～103(용인구성데코빌리지)</t>
  </si>
  <si>
    <t>(언남동)</t>
  </si>
  <si>
    <t>언남동 105, 107-1(코팩테크노타운 2ㆍ3단지)</t>
  </si>
  <si>
    <t>언남동 107-2(코팩테크노타운 1단지), 117～117-25</t>
  </si>
  <si>
    <t>언남12통</t>
  </si>
  <si>
    <t>언남동 495 장미마을 래미안2차아파트 204동 1～2라인</t>
  </si>
  <si>
    <t>언남동 495 장미마을 래미안2차아파트 204동 3～4라인</t>
  </si>
  <si>
    <t>래미안2차</t>
  </si>
  <si>
    <t>언남동 495 장미마을 래미안2차아파트 205동 1～2라인</t>
  </si>
  <si>
    <t>언남동 495 장미마을 래미안2차아파트 205동 3～4라인</t>
  </si>
  <si>
    <t>언남동 495 장미마을 래미안2차아파트 206동 1～2라인</t>
  </si>
  <si>
    <t>언남동 495 장미마을 래미안2차아파트 206동 3～4라인</t>
  </si>
  <si>
    <t>언남동 495 장미마을 래미안2차아파트 207동 1～2라인</t>
  </si>
  <si>
    <t>언남동 495 장미마을 래미안2차아파트 207동 3～4라인</t>
  </si>
  <si>
    <t>언남동 495 장미마을 래미안2차아파트 208동 1～2라인</t>
  </si>
  <si>
    <t>언남동 495 장미마을 래미안2차아파트 208동 3～4라인</t>
  </si>
  <si>
    <t xml:space="preserve">  </t>
  </si>
  <si>
    <t>언남13통</t>
  </si>
  <si>
    <t>언남동 495 장미마을 래미안2차아파트 209동 1～2라인</t>
  </si>
  <si>
    <t>언남동 495 장미마을 래미안2차아파트 209동 3～4라인</t>
  </si>
  <si>
    <t>언남동 495 장미마을 래미안2차아파트 210동 1～2라인</t>
  </si>
  <si>
    <t>언남동 495 장미마을 래미안2차아파트 210동 3～4라인</t>
  </si>
  <si>
    <t>언남동 495 장미마을 래미안2차아파트 211동 1～2라인</t>
  </si>
  <si>
    <t>언남동 495 장미마을 래미안2차아파트 211동 3～4라인</t>
  </si>
  <si>
    <t>언남동 495 장미마을 래미안2차아파트 212동 1～2라인</t>
  </si>
  <si>
    <t>언남동 495 장미마을 래미안2차아파트 212동 3～4라인</t>
  </si>
  <si>
    <t>언남동 495 장미마을 래미안2차아파트 213동 1～2라인</t>
  </si>
  <si>
    <t>언남동 495 장미마을 래미안2차아파트 213동 3～4라인</t>
  </si>
  <si>
    <t>언남14통</t>
  </si>
  <si>
    <t>언남동 초원마을 성원상떼빌아파트 201동 1라인</t>
  </si>
  <si>
    <t>언남동 초원마을 성원상떼빌아파트 201동 2～3라인</t>
  </si>
  <si>
    <t>성원상떼빌</t>
  </si>
  <si>
    <t>언남동 초원마을 성원상떼빌아파트 202동 1～2라인</t>
  </si>
  <si>
    <t>언남동 초원마을 성원상떼빌아파트 202동 3～4라인</t>
  </si>
  <si>
    <t>언남동 초원마을 성원상떼빌아파트 203동 1～2라인</t>
  </si>
  <si>
    <t>언남동 초원마을 성원상떼빌아파트 203동 3～4라인</t>
  </si>
  <si>
    <t>언남동 초원마을 성원상떼빌아파트 203동 5～6라인</t>
  </si>
  <si>
    <t>언남동 초원마을 성원상떼빌아파트 204동 1～2라인</t>
  </si>
  <si>
    <t>언남동 초원마을 성원상떼빌아파트 204동 3～4라인</t>
  </si>
  <si>
    <t>언남동 초원마을 성원상떼빌아파트 205동 1～2라인</t>
  </si>
  <si>
    <t>언남동 초원마을 성원상떼빌아파트 205동 3～4라인</t>
  </si>
  <si>
    <t>언남15통</t>
  </si>
  <si>
    <t>언남동 500 초원마을 성원상떼빌아파트 206동 1～2라인</t>
  </si>
  <si>
    <t>언남동 500 초원마을 성원상떼빌아파트 206동 3～4라인</t>
  </si>
  <si>
    <t>언남동 500 초원마을 성원상떼빌아파트 206동 5～6라인</t>
  </si>
  <si>
    <t>언남동 500 초원마을 성원상떼빌아파트 207동 1～2라인</t>
  </si>
  <si>
    <t>언남동 500 초원마을 성원상떼빌아파트 207동 3～4라인</t>
  </si>
  <si>
    <t>언남동 500 초원마을 성원상떼빌아파트 208동 1～2라인</t>
  </si>
  <si>
    <t>언남동 500 초원마을 성원상떼빌아파트 208동 3～4라인</t>
  </si>
  <si>
    <t>언남동 500 초원마을 성원상떼빌아파트 209동 1～2라인</t>
  </si>
  <si>
    <t>언남동 500 초원마을 성원상떼빌아파트 209동 3～4라인</t>
  </si>
  <si>
    <t>언남동 500 초원마을 성원상떼빌아파트 210동 1～2라인</t>
  </si>
  <si>
    <t>언남동 500 초원마을 성원상떼빌아파트 210동 3～4라인</t>
  </si>
  <si>
    <t>언남16통</t>
  </si>
  <si>
    <t>언남동 92-1, 123, 123-1, 126-1, 126-2(용인구성효성빌라)</t>
  </si>
  <si>
    <t>언남동 128～130</t>
  </si>
  <si>
    <t>언남동 115-1～4, 116-1, 116-2</t>
  </si>
  <si>
    <t>언남동 112～114</t>
  </si>
  <si>
    <t>언남17통</t>
  </si>
  <si>
    <t>언남동 495 장미마을 래미안2차아파트 201동 1～2라인</t>
  </si>
  <si>
    <t>언남동 495 장미마을 래미안2차아파트 201동 3～4라인</t>
  </si>
  <si>
    <t>언남동 495 장미마을 래미안2차아파트 202동 1～2라인</t>
  </si>
  <si>
    <t>언남동 495 장미마을 래미안2차아파트 202동 3～4라인</t>
  </si>
  <si>
    <t>언남동 495 장미마을 래미안2차아파트 203동 1～2라인</t>
  </si>
  <si>
    <t>언남동 495 장미마을 래미안2차아파트 203동 3～4라인</t>
  </si>
  <si>
    <t>언남동 495 장미마을 래미안2차아파트 214동 1～2라인</t>
  </si>
  <si>
    <t>언남동 495 장미마을 래미안2차아파트 214동 3～4라인</t>
  </si>
  <si>
    <t>언남동 495 장미마을 래미안2차아파트 215동 1～2라인</t>
  </si>
  <si>
    <t>언남동 495 장미마을 래미안2차아파트 215동 3～4라인</t>
  </si>
  <si>
    <t>언남동 495 장미마을 래미안2차아파트 216동 1～2라인</t>
  </si>
  <si>
    <t>언남동 495 장미마을 래미안2차아파트 216동 3～4라인</t>
  </si>
  <si>
    <t>언남18통</t>
  </si>
  <si>
    <t>언남동 스파팰리스리가 101동 2～10층</t>
  </si>
  <si>
    <t>언남동 스파팰리스리가 101동 11～20층</t>
  </si>
  <si>
    <t>언남동 스파팰리스리가 102동 2～10층</t>
  </si>
  <si>
    <t>언남동 스파팰리스리가 102동 11～20층</t>
  </si>
  <si>
    <t>언남동 스파팰리스리가 103동 2～10층</t>
  </si>
  <si>
    <t>언남동 스파팰리스리가 103동 11～20층</t>
  </si>
  <si>
    <t>언남동 스파팰리스리가 104동 1～8층</t>
  </si>
  <si>
    <t>언남동 스파팰리스리가 104동 9～17층</t>
  </si>
  <si>
    <t>언남동 스파팰리스리가 105동 1～8층</t>
  </si>
  <si>
    <t>언남동 스파팰리스리가 105동 9～18층</t>
  </si>
  <si>
    <t>언남동 스파팰리스리가 106동 1～9층</t>
  </si>
  <si>
    <t>언남동 스파팰리스리가 106동 10～19층</t>
  </si>
  <si>
    <t>언남동 스파팰리스리가 107동 1～8층</t>
  </si>
  <si>
    <t>언남동 스파팰리스리가 107동 9～16층</t>
  </si>
  <si>
    <t>언남동 스파팰리스리가 108동 1～11층</t>
  </si>
  <si>
    <t>언남19통</t>
  </si>
  <si>
    <t>언남동 유원휴하임 101동</t>
  </si>
  <si>
    <t>언남동 유원휴하임 102동</t>
  </si>
  <si>
    <t>유원휴하임)</t>
  </si>
  <si>
    <t>언남동 유원휴하임 103동</t>
  </si>
  <si>
    <t>언남동 유원휴하임 104동</t>
  </si>
  <si>
    <t>언남동 유원휴하임 105동</t>
  </si>
  <si>
    <t>언남동 유원휴하임 106동</t>
  </si>
  <si>
    <t>언남동 242-10(위드쉐르빌)</t>
  </si>
  <si>
    <t>언남20통</t>
  </si>
  <si>
    <t>언남동 490 언동마을 신일아파트 106동 1～2라인</t>
  </si>
  <si>
    <t>(언남동,</t>
  </si>
  <si>
    <t>언남동 490 언동마을 신일아파트 106동 3～4라인</t>
  </si>
  <si>
    <t>언남동 490 언동마을 신일아파트 107동 1～2라인</t>
  </si>
  <si>
    <t>언남동 490 언동마을 신일아파트 107동 3～4라인</t>
  </si>
  <si>
    <t>언남동 490 언동마을 신일아파트 108동 1～2라인</t>
  </si>
  <si>
    <t>언남동 490 언동마을 신일아파트 108동 3～4라인</t>
  </si>
  <si>
    <t>언남동 490 언동마을 신일아파트 109동 1～2라인</t>
  </si>
  <si>
    <t>언남동 490 언동마을 신일아파트 110동 1～2라인</t>
  </si>
  <si>
    <t>언남동 490 언동마을 신일아파트 110동 3～4라인</t>
  </si>
  <si>
    <t>언남동 490 언동마을 신일아파트 110동 5～6라인</t>
  </si>
  <si>
    <t>청덕1통</t>
  </si>
  <si>
    <t>(청덕동, 덕수동)</t>
  </si>
  <si>
    <t>청덕동 200～203, 391～393, 412～416</t>
  </si>
  <si>
    <t>청덕2통</t>
  </si>
  <si>
    <t>(청덕동, 수청동)</t>
  </si>
  <si>
    <t>청덕3통</t>
  </si>
  <si>
    <t>청덕동 482 청덕마을 광도와이드빌아파트 101동 1～2</t>
  </si>
  <si>
    <t>(청덕동)</t>
  </si>
  <si>
    <t>청덕동 482 청덕마을 광도와이드빌아파트 101동 3～4</t>
  </si>
  <si>
    <t>청덕동 482 청덕마을 광도와이드빌아파트 102동 1～2</t>
  </si>
  <si>
    <t>청덕동 482 청덕마을 광도와이드빌아파트 103동 1～2</t>
  </si>
  <si>
    <t>청덕동 482 청덕마을 광도와이드빌아파트 103동 3～4</t>
  </si>
  <si>
    <t>청덕동 482 청덕마을 광도와이드빌아파트 103동 5～6</t>
  </si>
  <si>
    <t>청덕동 482 청덕마을 광도와이드빌아파트 104동 1～2</t>
  </si>
  <si>
    <t>청덕동 482 청덕마을 광도와이드빌아파트 105동 1～2</t>
  </si>
  <si>
    <t>청덕동 482 청덕마을 광도와이드빌아파트 105동 3～4</t>
  </si>
  <si>
    <t>청덕동 482 청덕마을 광도와이드빌아파트 105동 5～6</t>
  </si>
  <si>
    <t>청덕동 482 청덕마을 광도와이드빌아파트 106동 1～2</t>
  </si>
  <si>
    <t>청덕동 482 청덕마을 광도와이드빌아파트 106동 3～4</t>
  </si>
  <si>
    <t>청덕동 482 청덕마을 광도와이드빌아파트 106동 5～6</t>
  </si>
  <si>
    <t>청덕동 482 청덕마을 광도와이드빌아파트 107동 1～2</t>
  </si>
  <si>
    <t>청덕동 482 청덕마을 광도와이드빌아파트 107동 3～4</t>
  </si>
  <si>
    <t>청덕동 482 청덕마을 광도와이드빌아파트 107동 5～6</t>
  </si>
  <si>
    <t>청덕4통</t>
  </si>
  <si>
    <t>청덕동 513 휴먼시아 물푸레마을 101동 8～15층</t>
  </si>
  <si>
    <t>청덕동 513 휴먼시아 물푸레마을 102동 1～7층</t>
  </si>
  <si>
    <t>청덕동 513 휴먼시아 물푸레마을 102동 8～15층</t>
  </si>
  <si>
    <t>청덕동 513 휴먼시아 물푸레마을 103동 1～5층</t>
  </si>
  <si>
    <t>청덕동 513 휴먼시아 물푸레마을 103동 6～10층</t>
  </si>
  <si>
    <t>청덕동 513 휴먼시아 물푸레마을 103동 11～15층</t>
  </si>
  <si>
    <t>청덕동 513 휴먼시아 물푸레마을 104동 1～5층</t>
  </si>
  <si>
    <t>청덕동 513 휴먼시아 물푸레마을 104동 6～10층</t>
  </si>
  <si>
    <t>청덕동 513 휴먼시아 물푸레마을 104동 11～15층</t>
  </si>
  <si>
    <t>청덕5통</t>
  </si>
  <si>
    <t>청덕동 513 휴먼시아 물푸레마을 105동 1～5층</t>
  </si>
  <si>
    <t>청덕동 513 휴먼시아 물푸레마을 105동 6～10층</t>
  </si>
  <si>
    <t>청덕동 513 휴먼시아 물푸레마을 105동 11～15층</t>
  </si>
  <si>
    <t>청덕동 513 휴먼시아 물푸레마을 106동 1～5층</t>
  </si>
  <si>
    <t>청덕동 513 휴먼시아 물푸레마을 106동 6～10층</t>
  </si>
  <si>
    <t>청덕동 513 휴먼시아 물푸레마을 106동 11～15층</t>
  </si>
  <si>
    <t>청덕동 513 휴먼시아 물푸레마을 107동 1～5층</t>
  </si>
  <si>
    <t>청덕동 513 휴먼시아 물푸레마을 107동 6～10층</t>
  </si>
  <si>
    <t>청덕동 513 휴먼시아 물푸레마을 107동 11～15층</t>
  </si>
  <si>
    <t>청덕동 513 휴먼시아 물푸레마을 108동 1～7층</t>
  </si>
  <si>
    <t>청덕동 513 휴먼시아 물푸레마을 108동 8～15층</t>
  </si>
  <si>
    <t>청덕동 516～520</t>
  </si>
  <si>
    <t>청덕6통</t>
  </si>
  <si>
    <t>청덕동 506 휴먼시아 물푸레마을 201동 1～4층</t>
  </si>
  <si>
    <t>청덕동 506 휴먼시아 물푸레마을 201동 5～8층</t>
  </si>
  <si>
    <t>청덕동 506 휴먼시아 물푸레마을 201동 9～11층</t>
  </si>
  <si>
    <t>청덕동 506 휴먼시아 물푸레마을 202동 1～4층</t>
  </si>
  <si>
    <t>청덕동 506 휴먼시아 물푸레마을 202동 5～8층</t>
  </si>
  <si>
    <t>청덕동 506 휴먼시아 물푸레마을 202동 9～14층</t>
  </si>
  <si>
    <t>청덕동 506 휴먼시아 물푸레마을 203동 1～4층</t>
  </si>
  <si>
    <t>청덕동 506 휴먼시아 물푸레마을 203동 5～8층</t>
  </si>
  <si>
    <t>청덕동 506 휴먼시아 물푸레마을 203동 9～14층</t>
  </si>
  <si>
    <t xml:space="preserve">청덕동 506 휴먼시아 물푸레마을 204동 1～6층 </t>
  </si>
  <si>
    <t>청덕동 506 휴먼시아 물푸레마을 204동 7～12층</t>
  </si>
  <si>
    <t>청덕동 506 휴먼시아 물푸레마을 204동 13～18층</t>
  </si>
  <si>
    <t>청덕동 506 휴먼시아 물푸레마을 205동 1～6층</t>
  </si>
  <si>
    <t>청덕동 506 휴먼시아 물푸레마을 205동 7～13층</t>
  </si>
  <si>
    <t>청덕동 506 휴먼시아 물푸레마을 206동 1～5층</t>
  </si>
  <si>
    <t>청덕동 484～485</t>
  </si>
  <si>
    <t>청덕7통</t>
  </si>
  <si>
    <t>청덕동 488 휴먼시아 물푸레마을 301동</t>
  </si>
  <si>
    <t>청덕동 488 휴먼시아 물푸레마을 302동</t>
  </si>
  <si>
    <t>청덕동 488 휴먼시아 물푸레마을 303동</t>
  </si>
  <si>
    <t>청덕동 488 휴먼시아 물푸레마을 304동</t>
  </si>
  <si>
    <t>청덕동 488 휴먼시아 물푸레마을 305동</t>
  </si>
  <si>
    <t>청덕동 488 휴먼시아 물푸레마을 306동 1～2라인</t>
  </si>
  <si>
    <t>청덕동 488 휴먼시아 물푸레마을 306동 3～4라인</t>
  </si>
  <si>
    <t>청덕동 488 휴먼시아 물푸레마을 307동 1～2라인</t>
  </si>
  <si>
    <t>청덕동 488 휴먼시아 물푸레마을 307동 3～4라인</t>
  </si>
  <si>
    <t>청덕동 488 휴먼시아 물푸레마을 308동 1～2라인</t>
  </si>
  <si>
    <t>청덕동 488 휴먼시아 물푸레마을 308동 3～4라인</t>
  </si>
  <si>
    <t>청덕동 488 휴먼시아 물푸레마을 309동</t>
  </si>
  <si>
    <t>청덕동 488 휴먼시아 물푸레마을 310동</t>
  </si>
  <si>
    <t>청덕동 488 휴먼시아 물푸레마을 311동</t>
  </si>
  <si>
    <t>청덕동 488 휴먼시아 물푸레마을 312동</t>
  </si>
  <si>
    <t>청덕동 488 휴먼시아 물푸레마을 313동</t>
  </si>
  <si>
    <t>청덕동 488 휴먼시아 물푸레마을 314동</t>
  </si>
  <si>
    <t>청덕동 488 휴먼시아 물푸레마을 315동</t>
  </si>
  <si>
    <t>청덕8통</t>
  </si>
  <si>
    <t>청덕동 488 휴먼시아 물푸레마을 316동</t>
  </si>
  <si>
    <t>청덕동 488 휴먼시아 물푸레마을 317동</t>
  </si>
  <si>
    <t>청덕동 488 휴먼시아 물푸레마을 318동 1～2라인</t>
  </si>
  <si>
    <t>청덕동 488 휴먼시아 물푸레마을 318동 3～4라인</t>
  </si>
  <si>
    <t xml:space="preserve">청덕동 488 휴먼시아 물푸레마을 319동 </t>
  </si>
  <si>
    <t>청덕동 488 휴먼시아 물푸레마을 320동</t>
  </si>
  <si>
    <t>청덕동 488 휴먼시아 물푸레마을 321동 1～2라인</t>
  </si>
  <si>
    <t>청덕동 488 휴먼시아 물푸레마을 321동 3～4라인</t>
  </si>
  <si>
    <t>청덕동 488 휴먼시아 물푸레마을 322동</t>
  </si>
  <si>
    <t>청덕동 488 휴먼시아 물푸레마을 323동</t>
  </si>
  <si>
    <t>청덕동 488 휴먼시아 물푸레마을 324동</t>
  </si>
  <si>
    <t>청덕동 488 휴먼시아 물푸레마을 325동</t>
  </si>
  <si>
    <t>청덕동 488 휴먼시아 물푸레마을 326동 1～2라인</t>
  </si>
  <si>
    <t>청덕동 488 휴먼시아 물푸레마을 326동 3～4라인</t>
  </si>
  <si>
    <t>청덕동 488 휴먼시아 물푸레마을 327동 1～2라인</t>
  </si>
  <si>
    <t>청덕동 488 휴먼시아 물푸레마을 327동 3～4라인</t>
  </si>
  <si>
    <t>청덕동 488 휴먼시아 물푸레마을 328동 1～2라인</t>
  </si>
  <si>
    <t>청덕동 488 휴먼시아 물푸레마을 328동 3～4라인</t>
  </si>
  <si>
    <t>청덕동 488 휴먼시아 물푸레마을 329동 1～2라인</t>
  </si>
  <si>
    <t>청덕동 488 휴먼시아 물푸레마을 329동 3라인</t>
  </si>
  <si>
    <t>청덕9통</t>
  </si>
  <si>
    <t>청덕동 488 휴먼시아 물푸레마을 330동 1～2라인</t>
  </si>
  <si>
    <t>청덕동 488 휴먼시아 물푸레마을 330동 3라인</t>
  </si>
  <si>
    <t>청덕동 488 휴먼시아 물푸레마을 331동 1～2라인</t>
  </si>
  <si>
    <t>청덕동 488 휴먼시아 물푸레마을 331동 3라인</t>
  </si>
  <si>
    <t>청덕동 488 휴먼시아 물푸레마을 332동 1～2라인</t>
  </si>
  <si>
    <t>청덕동 488 휴먼시아 물푸레마을 332동 3라인</t>
  </si>
  <si>
    <t>청덕동 488 휴먼시아 물푸레마을 333동 1～2라인</t>
  </si>
  <si>
    <t>청덕동 488 휴먼시아 물푸레마을 333동 3라인</t>
  </si>
  <si>
    <t>청덕동 488 휴먼시아 물푸레마을 334동 1～2라인</t>
  </si>
  <si>
    <t>청덕동 488 휴먼시아 물푸레마을 334동 3라인</t>
  </si>
  <si>
    <t>청덕동 488 휴먼시아 물푸레마을 335동 1～2라인</t>
  </si>
  <si>
    <t>청덕동 488 휴먼시아 물푸레마을 335동 3라인</t>
  </si>
  <si>
    <t>청덕동 489～493</t>
  </si>
  <si>
    <t>청덕10통</t>
  </si>
  <si>
    <t>청덕동 497 용인구성경남아너스빌(물푸레마을) 401동 1～2라인</t>
  </si>
  <si>
    <t>청덕동 497 용인구성경남아너스빌(물푸레마을) 401동 3～4라인</t>
  </si>
  <si>
    <t>청덕동 497 용인구성경남아너스빌(물푸레마을) 402동 1～2라인</t>
  </si>
  <si>
    <t>청덕동 497 용인구성경남아너스빌(물푸레마을) 402동 3～4라인</t>
  </si>
  <si>
    <t>청덕동 497 용인구성경남아너스빌(물푸레마을) 403동 1～2라인</t>
  </si>
  <si>
    <t>청덕동 497 용인구성경남아너스빌(물푸레마을) 403동 3～4라인</t>
  </si>
  <si>
    <t>청덕동 497 용인구성경남아너스빌(물푸레마을) 404동 1～2라인</t>
  </si>
  <si>
    <t>청덕동 497 용인구성경남아너스빌(물푸레마을) 404동 3～4라인</t>
  </si>
  <si>
    <t>청덕11통</t>
  </si>
  <si>
    <t>청덕동 503 휴먼시아 물푸레마을 501동 1～2라인</t>
  </si>
  <si>
    <t>청덕동 503 휴먼시아 물푸레마을 501동 3～4라인</t>
  </si>
  <si>
    <t>청덕동 503 휴먼시아 물푸레마을 501동 5라인</t>
  </si>
  <si>
    <t>청덕동 503 휴먼시아 물푸레마을 502동 1～2라인</t>
  </si>
  <si>
    <t>청덕동 503 휴먼시아 물푸레마을 502동 3～4라인</t>
  </si>
  <si>
    <t>청덕동 503 휴먼시아 물푸레마을 503동 1～2라인</t>
  </si>
  <si>
    <t>청덕동 503 휴먼시아 물푸레마을 503동 3～4라인</t>
  </si>
  <si>
    <t>청덕동 503 휴먼시아 물푸레마을 504동 1～4층</t>
  </si>
  <si>
    <t>청덕동 503 휴먼시아 물푸레마을 504동 5～8층</t>
  </si>
  <si>
    <t xml:space="preserve">청덕동 503 휴먼시아 물푸레마을 504동 9～12층 </t>
  </si>
  <si>
    <t>청덕동 503 휴먼시아 물푸레마을 504동 13～15층</t>
  </si>
  <si>
    <t>청덕동 503 휴먼시아 물푸레마을 509동 1～4층</t>
  </si>
  <si>
    <t>청덕동 503 휴먼시아 물푸레마을 509동 5～8층</t>
  </si>
  <si>
    <t>청덕동 503 휴먼시아 물푸레마을 509동 9～12층</t>
  </si>
  <si>
    <t>청덕동 503 휴먼시아 물푸레마을 509동 13～15층</t>
  </si>
  <si>
    <t>청덕동 503 휴먼시아 물푸레마을 510동 1～3층</t>
  </si>
  <si>
    <t>청덕동 503 휴먼시아 물푸레마을 510동 4～6층</t>
  </si>
  <si>
    <t>청덕12통</t>
  </si>
  <si>
    <t>청덕동 503 휴먼시아 물푸레마을 505동 1～2라인</t>
  </si>
  <si>
    <t>청덕동 503 휴먼시아 물푸레마을 505동 3～4라인</t>
  </si>
  <si>
    <t>청덕동 503 휴먼시아 물푸레마을 505동 5라인</t>
  </si>
  <si>
    <t>청덕동 503 휴먼시아 물푸레마을 506동 1～2라인</t>
  </si>
  <si>
    <t>청덕동 503 휴먼시아 물푸레마을 507동 1～2라인</t>
  </si>
  <si>
    <t>청덕동 503 휴먼시아 물푸레마을 508동 1～2라인</t>
  </si>
  <si>
    <t>청덕동 503 휴먼시아 물푸레마을 508동 3～4라인</t>
  </si>
  <si>
    <t>청덕동 503 휴먼시아 물푸레마을 508동 5라인</t>
  </si>
  <si>
    <t>청덕동 503 휴먼시아 물푸레마을 511동 1～2라인</t>
  </si>
  <si>
    <t>청덕동 503 휴먼시아 물푸레마을 511동 3～4라인</t>
  </si>
  <si>
    <t>청덕동 503 휴먼시아 물푸레마을 511동 5～6라인</t>
  </si>
  <si>
    <t>청덕13통</t>
  </si>
  <si>
    <t>청덕동 499 휴먼시아 물푸레마을 601동 1～2라인</t>
  </si>
  <si>
    <t>청덕동 499 휴먼시아 물푸레마을 601동 3～4라인</t>
  </si>
  <si>
    <t>청덕동 499 휴먼시아 물푸레마을 602동 1～2라인</t>
  </si>
  <si>
    <t>청덕동 499 휴먼시아 물푸레마을 602동 3～4라인</t>
  </si>
  <si>
    <t>청덕동 499 휴먼시아 물푸레마을 603동</t>
  </si>
  <si>
    <t>청덕동 499 휴먼시아 물푸레마을 604동 1～2라인</t>
  </si>
  <si>
    <t>청덕동 499 휴먼시아 물푸레마을 604동 3～4라인</t>
  </si>
  <si>
    <t>청덕동 499 휴먼시아 물푸레마을 605동 1～2라인</t>
  </si>
  <si>
    <t>청덕동 499 휴먼시아 물푸레마을 605동 3～4라인</t>
  </si>
  <si>
    <t>청덕동 499 휴먼시아 물푸레마을 606동 1～2라인</t>
  </si>
  <si>
    <t>청덕동 499 휴먼시아 물푸레마을 606동 3～4라인</t>
  </si>
  <si>
    <t>청덕동 502-1～11</t>
  </si>
  <si>
    <t>청덕14통</t>
  </si>
  <si>
    <t>청덕동 565 휴먼시아 물푸레마을 701동 1～2라인</t>
  </si>
  <si>
    <t>청덕동 565 휴먼시아 물푸레마을 701동 3～4라인</t>
  </si>
  <si>
    <t>청덕동 565 휴먼시아 물푸레마을 702동 1～2라인</t>
  </si>
  <si>
    <t>청덕동 565 휴먼시아 물푸레마을 702동 3～4라인</t>
  </si>
  <si>
    <t>청덕동 565 휴먼시아 물푸레마을 703동 1～2라인</t>
  </si>
  <si>
    <t>청덕동 565 휴먼시아 물푸레마을 703동 3～4라인</t>
  </si>
  <si>
    <t>청덕동 565 휴먼시아 물푸레마을 704동 1～2라인</t>
  </si>
  <si>
    <t>청덕동 565 휴먼시아 물푸레마을 704동 3～4라인</t>
  </si>
  <si>
    <t>청덕동 565 휴먼시아 물푸레마을 705동</t>
  </si>
  <si>
    <t>청덕동 565 휴먼시아 물푸레마을 706동 1～2라인</t>
  </si>
  <si>
    <t>청덕동 565 휴먼시아 물푸레마을 706동 3～4라인</t>
  </si>
  <si>
    <t>청덕15통</t>
  </si>
  <si>
    <t>청덕동 567 용인구성호반베르디움 물푸레마을 801동 1～2라인</t>
  </si>
  <si>
    <t>청덕동 567 용인구성호반베르디움 물푸레마을 801동 3라인</t>
  </si>
  <si>
    <t>청덕동 567 용인구성호반베르디움 물푸레마을 802동 1～2라인</t>
  </si>
  <si>
    <t>청덕동 567 용인구성호반베르디움 물푸레마을 803동 1～2라인</t>
  </si>
  <si>
    <t>청덕동 567 용인구성호반베르디움 물푸레마을 804동 1～2라인</t>
  </si>
  <si>
    <t>청덕동 567 용인구성호반베르디움 물푸레마을 805동 1～2라인</t>
  </si>
  <si>
    <t>청덕동 567 용인구성호반베르디움 물푸레마을 806동 1～2라인</t>
  </si>
  <si>
    <t>청덕동 567 용인구성호반베르디움 물푸레마을 807동 1～2라인</t>
  </si>
  <si>
    <t>청덕동 567 용인구성호반베르디움 물푸레마을 807동 3라인</t>
  </si>
  <si>
    <t>청덕16통</t>
  </si>
  <si>
    <t>청덕동 569 휴먼시아 물푸레마을 901동 1～5층</t>
  </si>
  <si>
    <t>청덕동 569 휴먼시아 물푸레마을 901동 6～9층</t>
  </si>
  <si>
    <t>청덕동 569 휴먼시아 물푸레마을 902동 1～2라인</t>
  </si>
  <si>
    <t>청덕동 569 휴먼시아 물푸레마을 902동 3～4라인</t>
  </si>
  <si>
    <t>청덕동 569 휴먼시아 물푸레마을 903동 1～2라인</t>
  </si>
  <si>
    <t>청덕동 569 휴먼시아 물푸레마을 903동 3～4라인</t>
  </si>
  <si>
    <t>청덕동 569 휴먼시아 물푸레마을 904동 1～4층</t>
  </si>
  <si>
    <t>청덕동 569 휴먼시아 물푸레마을 904동 5～8층</t>
  </si>
  <si>
    <t>청덕동 569 휴먼시아 물푸레마을 904동 9～13층</t>
  </si>
  <si>
    <t>청덕동 569 휴먼시아 물푸레마을 905동 1～5층</t>
  </si>
  <si>
    <t>청덕동 569 휴먼시아 물푸레마을 905동 6～10층</t>
  </si>
  <si>
    <t>청덕동 569 휴먼시아 물푸레마을 905동 11～17층</t>
  </si>
  <si>
    <t>청덕동 569 휴먼시아 물푸레마을 906동</t>
  </si>
  <si>
    <t>청덕동 569 휴먼시아 물푸레마을 907동</t>
  </si>
  <si>
    <t>청덕동 569 휴먼시아 물푸레마을 908동 1～6층</t>
  </si>
  <si>
    <t>청덕동 569 휴먼시아 물푸레마을 908동 7～13층</t>
  </si>
  <si>
    <t>청덕동 569 휴먼시아 물푸레마을 908동 14～20층</t>
  </si>
  <si>
    <t>청덕17통</t>
  </si>
  <si>
    <t>청덕동 569 휴먼시아 물푸레마을 909동 1～6층</t>
  </si>
  <si>
    <t>청덕동 569 휴먼시아 물푸레마을 909동 7～13층</t>
  </si>
  <si>
    <t>청덕동 569 휴먼시아 물푸레마을 909동 14～20층</t>
  </si>
  <si>
    <t>청덕동 569 휴먼시아 물푸레마을 910동 1～5층</t>
  </si>
  <si>
    <t>청덕동 569 휴먼시아 물푸레마을 910동 6～10층</t>
  </si>
  <si>
    <t>청덕동 569 휴먼시아 물푸레마을 910동 11～17층</t>
  </si>
  <si>
    <t>청덕동 569 휴먼시아 물푸레마을 911동 1～5층</t>
  </si>
  <si>
    <t>청덕동 569 휴먼시아 물푸레마을 911동 6～10층</t>
  </si>
  <si>
    <t>청덕동 569 휴먼시아 물푸레마을 911동 11～14층</t>
  </si>
  <si>
    <t>청덕동 569 휴먼시아 물푸레마을 912동 1～6층</t>
  </si>
  <si>
    <t>청덕동 569 휴먼시아 물푸레마을 912동 7～12층</t>
  </si>
  <si>
    <t>청덕동 569 휴먼시아 물푸레마을 912동 13～19층</t>
  </si>
  <si>
    <t>청덕동 569 휴먼시아 물푸레마을 913동 1～6층</t>
  </si>
  <si>
    <t>청덕동 569 휴먼시아 물푸레마을 913동 7～12층</t>
  </si>
  <si>
    <t>청덕동 569 휴먼시아 물푸레마을 913동 13～19층</t>
  </si>
  <si>
    <t>청덕18통</t>
  </si>
  <si>
    <t xml:space="preserve">(청덕동, </t>
  </si>
  <si>
    <t>덕수마을)</t>
  </si>
  <si>
    <t>청덕동 14∼29, 37∼77, 124∼125, 150, 298∼312</t>
  </si>
  <si>
    <t>마북동</t>
  </si>
  <si>
    <t>마북1통</t>
  </si>
  <si>
    <t xml:space="preserve">마북동 150-2～154-1, 180～184-13 </t>
  </si>
  <si>
    <t>(마북동, 하마곡)</t>
  </si>
  <si>
    <t xml:space="preserve">마북동 165-2～176～12 </t>
  </si>
  <si>
    <t>마북2통</t>
  </si>
  <si>
    <t>마북동 280～304</t>
  </si>
  <si>
    <t>(마북동, 북동)</t>
  </si>
  <si>
    <t>마북동 305～308</t>
  </si>
  <si>
    <t>마북동 309～319, 338～342-3</t>
  </si>
  <si>
    <t>마북3통</t>
  </si>
  <si>
    <t>마북동 379, 440, 447, 450～462, 490～502</t>
  </si>
  <si>
    <t>(마북동, 삼거동)</t>
  </si>
  <si>
    <t>마북동 512-1～516-36, 520-18, 518-4～518-6</t>
  </si>
  <si>
    <t>마북동 520-1～520-32</t>
  </si>
  <si>
    <t xml:space="preserve">마북동 553～554-18 </t>
  </si>
  <si>
    <t>마북4통</t>
  </si>
  <si>
    <t>마북동 11～45</t>
  </si>
  <si>
    <t>(마북동, 상마곡)</t>
  </si>
  <si>
    <t>마북동 50～129-1</t>
  </si>
  <si>
    <t>마북5통</t>
  </si>
  <si>
    <t>마북동 232～247</t>
  </si>
  <si>
    <t>(마북동, 구교동)</t>
  </si>
  <si>
    <t xml:space="preserve">마북동 248～258 </t>
  </si>
  <si>
    <t>마북6통</t>
  </si>
  <si>
    <t>마북동 320～333</t>
  </si>
  <si>
    <t>(마북동, 미륵동)</t>
  </si>
  <si>
    <t>마북동 370～388, 401～421</t>
  </si>
  <si>
    <t>마북7통</t>
  </si>
  <si>
    <t>마북동 143 교동마을 신창아파트 101동 1～2라인</t>
  </si>
  <si>
    <t xml:space="preserve">(마북동, </t>
  </si>
  <si>
    <t>마북동 143 교동마을 신창아파트 101동 3～4라인</t>
  </si>
  <si>
    <t>신창아파트)</t>
  </si>
  <si>
    <t>마북동 143 교동마을 신창아파트 102동 1～2라인</t>
  </si>
  <si>
    <t>마북동 143 교동마을 신창아파트 102동 3～4라인</t>
  </si>
  <si>
    <t>마북동 143 교동마을 신창아파트 102동 5～6라인</t>
  </si>
  <si>
    <t>마북동 143 교동마을 신창아파트 102동 7～8라인</t>
  </si>
  <si>
    <t>마북동 143 교동마을 신창아파트 102동 9～10라인</t>
  </si>
  <si>
    <t>마북동 143 교동마을 신창아파트 102동 11～12라인</t>
  </si>
  <si>
    <t>마북동 143 교동마을 신창아파트 102동 13～14라인</t>
  </si>
  <si>
    <t>마북동 143 교동마을 신창아파트 103동 1～2라인</t>
  </si>
  <si>
    <t>마북동 143 교동마을 신창아파트 103동 3～4라인</t>
  </si>
  <si>
    <t>마북동 143 교동마을 신창아파트 103동 5～6라인</t>
  </si>
  <si>
    <t>마북동 143 교동마을 신창아파트 104동 1～2라인</t>
  </si>
  <si>
    <t>마북동 143 교동마을 신창아파트 104동 3～4라인</t>
  </si>
  <si>
    <t>마북8통</t>
  </si>
  <si>
    <t>마북동 204-5 교동마을 정광아파트 101동 1～2라인</t>
  </si>
  <si>
    <t>마북동 204-5 교동마을 정광아파트 101동 3～4라인</t>
  </si>
  <si>
    <t>정광아파트)</t>
  </si>
  <si>
    <t>마북동 204-5 교동마을 정광아파트 101동 5～6라인</t>
  </si>
  <si>
    <t>마북동 204-5 교동마을 정광아파트 102동 1～2라인</t>
  </si>
  <si>
    <t>마북동 204-5 교동마을 정광아파트 102동 3～4라인</t>
  </si>
  <si>
    <t>마북동 204-5 교동마을 정광아파트 103동 1～2라인</t>
  </si>
  <si>
    <t>마북동 204-5 교동마을 정광아파트 104동 1～2라인</t>
  </si>
  <si>
    <t>마북동 204-5 교동마을 정광아파트 104동 3～4라인</t>
  </si>
  <si>
    <t>마북동 204-5 교동마을 정광아파트 104동 5～6라인</t>
  </si>
  <si>
    <t>마북동 204-5 교동마을 정광아파트 104동 7～8라인</t>
  </si>
  <si>
    <t>마북동 204-5 교동마을 정광아파트 105동 1～2라인</t>
  </si>
  <si>
    <t>마북동 204-5 교동마을 정광아파트 105동 3～4라인</t>
  </si>
  <si>
    <t>마북동 204-5 교동마을 정광아파트 105동 5～6라인</t>
  </si>
  <si>
    <t>마북동 204-5 교동마을 정광아파트 106동 1～2라인</t>
  </si>
  <si>
    <t>마북동 204-5 교동마을 정광아파트 106동 3～4라인</t>
  </si>
  <si>
    <t>마북동 204-5 교동마을 정광아파트 106동 5～6라인</t>
  </si>
  <si>
    <t>마북9통</t>
  </si>
  <si>
    <t>마북동 352 우림아파트 101동 1～2라인</t>
  </si>
  <si>
    <t>마북동 352 우림아파트 101동 3～4라인</t>
  </si>
  <si>
    <t>마북동 352 우림아파트 102동 1～2라인</t>
  </si>
  <si>
    <t>마북동 352 우림아파트 102동 3～4라인</t>
  </si>
  <si>
    <t>마북동 352 우림아파트 102동 5～6라인</t>
  </si>
  <si>
    <t>마북동 352 우림아파트 102동 7～8라인</t>
  </si>
  <si>
    <t>마북동 352 우림아파트 103동 1～2라인</t>
  </si>
  <si>
    <t>마북동 352 우림아파트 103동 3라인</t>
  </si>
  <si>
    <t>마북동 352 우림아파트 103동 4～5라인</t>
  </si>
  <si>
    <t>마북동 352 우림아파트 103동 6～7라인</t>
  </si>
  <si>
    <t>마북동 352 우림아파트 104동 1～2라인</t>
  </si>
  <si>
    <t>마북동 352 우림아파트 104동 3～4라인</t>
  </si>
  <si>
    <t>마북10통</t>
  </si>
  <si>
    <t>마북동 526-3 연원마을 LG아파트 101동 1～2라인</t>
  </si>
  <si>
    <t>마북동 526-3 연원마을 LG아파트 102동 1～2라인</t>
  </si>
  <si>
    <t>LG아파트)</t>
  </si>
  <si>
    <t>마북동 526-3 연원마을 LG아파트 102동 3～4라인</t>
  </si>
  <si>
    <t>마북동 526-3 연원마을 LG아파트 103동 1～2라인</t>
  </si>
  <si>
    <t>마북동 526-3 연원마을 LG아파트 103동 3～4라인</t>
  </si>
  <si>
    <t>마북동 526-3 연원마을 LG아파트 103동 5～6라인</t>
  </si>
  <si>
    <t>마북동 526-3 연원마을 LG아파트 104동 1～2라인</t>
  </si>
  <si>
    <t>마북동 526-3 연원마을 LG아파트 104동 3～4라인</t>
  </si>
  <si>
    <t>마북동 526-3 연원마을 LG아파트 105동 1～2라인</t>
  </si>
  <si>
    <t>마북동 526-3 연원마을 LG아파트 105동 3～4라인</t>
  </si>
  <si>
    <t>마북동 526-3 연원마을 LG아파트 105동 5～6라인</t>
  </si>
  <si>
    <t>마북동 526-3 연원마을 LG아파트 105동 7～8라인</t>
  </si>
  <si>
    <t>마북동 526-3 연원마을 LG아파트 106동 1～2라인</t>
  </si>
  <si>
    <t>마북동 526-3 연원마을 LG아파트 106동 3～4라인</t>
  </si>
  <si>
    <t>마북동 526-3 연원마을 LG아파트 106동 5～6라인</t>
  </si>
  <si>
    <t>마북동 526-3 연원마을 LG아파트 106동 7～8라인</t>
  </si>
  <si>
    <t>마북동 526-3 연원마을 LG아파트 107동 1～2라인</t>
  </si>
  <si>
    <t>마북11통</t>
  </si>
  <si>
    <t>마북동 550-4 연원마을 현대아파트 101동 1～2라인</t>
  </si>
  <si>
    <t>마북동 550-4 연원마을 현대아파트 102동 1～2라인</t>
  </si>
  <si>
    <t>마북동 550-4 연원마을 현대아파트 102동 3～4라인</t>
  </si>
  <si>
    <t>마북동 550-4 연원마을 현대아파트 103동 1～2라인</t>
  </si>
  <si>
    <t>마북동 550-4 연원마을 현대아파트 103동 3～4라인</t>
  </si>
  <si>
    <t>마북동 550-4 연원마을 현대아파트 104동 1～2라인</t>
  </si>
  <si>
    <t>마북동 550-4 연원마을 현대아파트 104동 3～4라인</t>
  </si>
  <si>
    <t>마북동 550-4 연원마을 현대아파트 105동 1～2라인</t>
  </si>
  <si>
    <t>마북동 550-4 연원마을 현대아파트 105동 3～4라인</t>
  </si>
  <si>
    <t>마북동 550-4 연원마을 현대아파트 106동 1～2라인</t>
  </si>
  <si>
    <t>마북동 550-4 연원마을 현대아파트 107동 1～2라인</t>
  </si>
  <si>
    <t>마북동 550-4 연원마을 현대아파트 108동 1～2라인</t>
  </si>
  <si>
    <t>마북12통</t>
  </si>
  <si>
    <t>마북동 524-8 연원마을 삼호벽산아파트 101동 1～2라인</t>
  </si>
  <si>
    <t>마북동 524-8 연원마을 삼호벽산아파트 101동 3～4라인</t>
  </si>
  <si>
    <t>벽산아파트)</t>
  </si>
  <si>
    <t>마북동 524-8 연원마을 삼호벽산아파트 102동 1～2라인</t>
  </si>
  <si>
    <t>마북동 524-8 연원마을 삼호벽산아파트 103동 1～2라인</t>
  </si>
  <si>
    <t>마북동 524-8 연원마을 삼호벽산아파트 103동 3～4라인</t>
  </si>
  <si>
    <t>마북동 524-8 연원마을 삼호벽산아파트 104동 1～2라인</t>
  </si>
  <si>
    <t>마북동 524-8 연원마을 삼호벽산아파트 104동 3～4라인</t>
  </si>
  <si>
    <t>마북동 524-8 연원마을 삼호벽산아파트 105동 1～2라인</t>
  </si>
  <si>
    <t>마북동 524-8 연원마을 삼호벽산아파트 105동 3～4라인</t>
  </si>
  <si>
    <t>마북동 524-8 연원마을 삼호벽산아파트 106동 1～2라인</t>
  </si>
  <si>
    <t>마북동 524-8 연원마을 삼호벽산아파트 107동 1～2라인</t>
  </si>
  <si>
    <t>마북동 524-8 연원마을 삼호벽산아파트 107동 3～4라인</t>
  </si>
  <si>
    <t>마북동 524-8 연원마을 삼호벽산아파트 108동 1～2라인</t>
  </si>
  <si>
    <t>마북동 524-8 연원마을 삼호벽산아파트 109동 1～2라인</t>
  </si>
  <si>
    <t>마북동 524-8 연원마을 삼호벽산아파트 110동 1～2라인</t>
  </si>
  <si>
    <t>마북동 524-8 연원마을 삼호벽산아파트 110동 3～4라인</t>
  </si>
  <si>
    <t>마북13통</t>
  </si>
  <si>
    <t>마북동 524-8 연원마을 삼호벽산아파트 111동 1～2라인</t>
  </si>
  <si>
    <t>마북동 524-8 연원마을 삼호벽산아파트 112동 1～2라인</t>
  </si>
  <si>
    <t>마북동 524-8 연원마을 삼호벽산아파트 113동 1～2라인</t>
  </si>
  <si>
    <t>마북동 524-8 연원마을 삼호벽산아파트 113동 3～4라인</t>
  </si>
  <si>
    <t>마북동 524-8 연원마을 삼호벽산아파트 114동 1～2라인</t>
  </si>
  <si>
    <t>마북동 524-8 연원마을 삼호벽산아파트 114동 3～4라인</t>
  </si>
  <si>
    <t>마북동 524-8 연원마을 삼호벽산아파트 115동 1～2라인</t>
  </si>
  <si>
    <t>마북동 524-8 연원마을 삼호벽산아파트 116동 1～2라인</t>
  </si>
  <si>
    <t>마북동 524-8 연원마을 삼호벽산아파트 116동 3～4라인</t>
  </si>
  <si>
    <t>마북동 524-8 연원마을 삼호벽산아파트 117동 1～2라인</t>
  </si>
  <si>
    <t>마북동 524-8 연원마을 삼호벽산아파트 117동 3～4라인</t>
  </si>
  <si>
    <t>마북14통</t>
  </si>
  <si>
    <t>마북동 524-8 연원마을 삼호벽산아파트 118동 1～2라인</t>
  </si>
  <si>
    <t>마북동 524-8 연원마을 삼호벽산아파트 118동 3～4라인</t>
  </si>
  <si>
    <t>마북동 524-8 연원마을 삼호벽산아파트 120동 1～2라인</t>
  </si>
  <si>
    <t>마북동 524-8 연원마을 삼호벽산아파트 120동 3～4라인</t>
  </si>
  <si>
    <t>마북동 524-8 연원마을 삼호벽산아파트 122동 1～2라인</t>
  </si>
  <si>
    <t>마북동 524-8 연원마을 삼호벽산아파트 122동 3～4라인</t>
  </si>
  <si>
    <t>마북동 524-8 연원마을 삼호벽산아파트 119동 1～2라인</t>
  </si>
  <si>
    <t>마북동 524-8 연원마을 삼호벽산아파트 119동 3～4라인</t>
  </si>
  <si>
    <t>마북동 524-8 연원마을 삼호벽산아파트 121동 1～2라인</t>
  </si>
  <si>
    <t>마북동 524-8 연원마을 삼호벽산아파트 121동 3～4라인</t>
  </si>
  <si>
    <t>마북15통</t>
  </si>
  <si>
    <t>마북동 617 교동마을 엘지자이아파트 101동 1～2라인</t>
  </si>
  <si>
    <t>마북동 617 교동마을 엘지자이아파트 102동 1～2라인</t>
  </si>
  <si>
    <t>교동마을엘지</t>
  </si>
  <si>
    <t>마북동 617 교동마을 엘지자이아파트 102동 3～4라인</t>
  </si>
  <si>
    <t>마북동 617 교동마을 엘지자이아파트 103동 1～2라인</t>
  </si>
  <si>
    <t>마북동 617 교동마을 엘지자이아파트 103동 3～4라인</t>
  </si>
  <si>
    <t>마북동 617 교동마을 엘지자이아파트 104동 1～2라인</t>
  </si>
  <si>
    <t>마북동 617 교동마을 엘지자이아파트 104동 3～4라인</t>
  </si>
  <si>
    <t>마북동 617 교동마을 엘지자이아파트 105동 1～2라인</t>
  </si>
  <si>
    <t>마북동 617 교동마을 엘지자이아파트 106동 1～2라인</t>
  </si>
  <si>
    <t>마북동 617 교동마을 엘지자이아파트 106동 3～4라인</t>
  </si>
  <si>
    <t>마북동 617 교동마을 엘지자이아파트 107동 1～2라인</t>
  </si>
  <si>
    <t>마북동 617 교동마을 엘지자이아파트 107동 3～4라인</t>
  </si>
  <si>
    <t>마북16통</t>
  </si>
  <si>
    <t>마북동 621 교동마을 쌍용아파트 101동 1～2라인</t>
  </si>
  <si>
    <t>마북동 621 교동마을 쌍용아파트 101동 3～4라인</t>
  </si>
  <si>
    <t>쌍용아파트)</t>
  </si>
  <si>
    <t>마북동 621 교동마을 쌍용아파트 102동 1～2라인</t>
  </si>
  <si>
    <t>마북동 621 교동마을 쌍용아파트 103동 1～2라인</t>
  </si>
  <si>
    <t>마북동 621 교동마을 쌍용아파트 103동 3～4라인</t>
  </si>
  <si>
    <t>마북동 621 교동마을 쌍용아파트 104동 1～2라인</t>
  </si>
  <si>
    <t>마북동 621 교동마을 쌍용아파트 105동 1～2라인</t>
  </si>
  <si>
    <t>마북동 621 교동마을 쌍용아파트 105동 3～4라인</t>
  </si>
  <si>
    <t>마북동 621 교동마을 쌍용아파트 106동 1～2라인</t>
  </si>
  <si>
    <t>마북동 621 교동마을 쌍용아파트 106동 3～4라인</t>
  </si>
  <si>
    <t>마북동 621 교동마을 쌍용아파트 107동 1～2라인</t>
  </si>
  <si>
    <t>마북17통</t>
  </si>
  <si>
    <t>마북동 625 교동마을 현대필그린아파트 101동 1～2라인</t>
  </si>
  <si>
    <t>마북동 625 교동마을 현대필그린아파트 101동 3～4라인</t>
  </si>
  <si>
    <t>현대필그린아파트)</t>
  </si>
  <si>
    <t>마북동 625 교동마을 현대필그린아파트 102동 1～2라인</t>
  </si>
  <si>
    <t>마북동 625 교동마을 현대필그린아파트 103동 1～2라인</t>
  </si>
  <si>
    <t>마북동 625 교동마을 현대필그린아파트 104동 1～2라인</t>
  </si>
  <si>
    <t>마북동 625 교동마을 현대필그린아파트 105동 1～2라인</t>
  </si>
  <si>
    <t>마북동 625 교동마을 현대필그린아파트 106동 1～2라인</t>
  </si>
  <si>
    <t>마북동 625 교동마을 현대필그린아파트 106동 3～4라인</t>
  </si>
  <si>
    <t>마북동 625 교동마을 현대필그린아파트 107동 1～2라인</t>
  </si>
  <si>
    <t>마북동 625 교동마을 현대필그린아파트 108동 1～2라인</t>
  </si>
  <si>
    <t>마북동 625 교동마을 현대필그린아파트 109동 1～2라인</t>
  </si>
  <si>
    <t>마북동 625 교동마을 현대필그린아파트 109동 3～4라인</t>
  </si>
  <si>
    <t>마북동 625 교동마을 현대필그린아파트 110동 1～2라인</t>
  </si>
  <si>
    <t>마북동 625 교동마을 현대필그린아파트 110동 3～4라인</t>
  </si>
  <si>
    <t>마북18통</t>
  </si>
  <si>
    <t>마북동 624 연원마을 쉐르빌아파트 201동 1～2라인</t>
  </si>
  <si>
    <t>마북동 624 연원마을 쉐르빌아파트 201동 3～4라인</t>
  </si>
  <si>
    <t>연원마을</t>
  </si>
  <si>
    <t>마북동 624 연원마을 쉐르빌아파트 201동 5～6라인</t>
  </si>
  <si>
    <t>쉐르빌아파트)</t>
  </si>
  <si>
    <t>마북동 624 연원마을 쉐르빌아파트 202동 1～2라인</t>
  </si>
  <si>
    <t>마북동 624 연원마을 쉐르빌아파트 202동 3～4라인</t>
  </si>
  <si>
    <t>마북동 624 연원마을 쉐르빌아파트 202동 5～6라인</t>
  </si>
  <si>
    <t>마북동 624 연원마을 쉐르빌아파트 203동 1～2라인</t>
  </si>
  <si>
    <t>마북동 624 연원마을 쉐르빌아파트 203동 3～4라인</t>
  </si>
  <si>
    <t>마북동 624 연원마을 쉐르빌아파트 203동 5～6라인</t>
  </si>
  <si>
    <t>마북동 624 연원마을 쉐르빌아파트 204동 1～2라인</t>
  </si>
  <si>
    <t>마북동 624 연원마을 쉐르빌아파트 204동 3～4라인</t>
  </si>
  <si>
    <t>마북동 624 연원마을 쉐르빌아파트 205동 1～2라인</t>
  </si>
  <si>
    <t>마북동 624 연원마을 쉐르빌아파트 205동 3～4라인</t>
  </si>
  <si>
    <t>마북19통</t>
  </si>
  <si>
    <t>마북동 629 삼거마을 삼성래미안1차아파트 101동 1～2라인</t>
  </si>
  <si>
    <t>마북동 629 삼거마을 삼성래미안1차아파트 101동 3～4라인</t>
  </si>
  <si>
    <t>삼성래미안</t>
  </si>
  <si>
    <t>마북동 629 삼거마을 삼성래미안1차아파트 102동 1～2라인</t>
  </si>
  <si>
    <t>1차아파트)</t>
  </si>
  <si>
    <t>마북동 629 삼거마을 삼성래미안1차아파트 102동 3～4라인</t>
  </si>
  <si>
    <t>마북동 629 삼거마을 삼성래미안1차아파트 103동 1～2라인</t>
  </si>
  <si>
    <t>마북동 629 삼거마을 삼성래미안1차아파트 103동 3～4라인</t>
  </si>
  <si>
    <t>마북동 629 삼거마을 삼성래미안1차아파트 103동 5～6라인</t>
  </si>
  <si>
    <t>마북동 629 삼거마을 삼성래미안1차아파트 104동 1～2라인</t>
  </si>
  <si>
    <t>마북동 629 삼거마을 삼성래미안1차아파트 104동 3～4라인</t>
  </si>
  <si>
    <t>마북동 629 삼거마을 삼성래미안1차아파트 105동 1～2라인</t>
  </si>
  <si>
    <t>마북동 629 삼거마을 삼성래미안1차아파트 105동 3～4라인</t>
  </si>
  <si>
    <t>마북동 629 삼거마을 삼성래미안1차아파트 106동 1～2라인</t>
  </si>
  <si>
    <t>마북동 629 삼거마을 삼성래미안1차아파트 106동 3～4라인</t>
  </si>
  <si>
    <t>마북20통</t>
  </si>
  <si>
    <t>마북동 629 삼거마을 삼성래미안1차아파트 107동 1～2라인</t>
  </si>
  <si>
    <t>마북동 629 삼거마을 삼성래미안1차아파트 107동 3～4라인</t>
  </si>
  <si>
    <t>마북동 629 삼거마을 삼성래미안1차아파트 108동 1～2라인</t>
  </si>
  <si>
    <t>마북동 629 삼거마을 삼성래미안1차아파트 108동 3～4라인</t>
  </si>
  <si>
    <t>마북동 629 삼거마을 삼성래미안1차아파트 109동 1～2라인</t>
  </si>
  <si>
    <t>마북동 629 삼거마을 삼성래미안1차아파트 109동 3～4라인</t>
  </si>
  <si>
    <t>마북동 629 삼거마을 삼성래미안1차아파트 110동 1～2라인</t>
  </si>
  <si>
    <t>마북동 629 삼거마을 삼성래미안1차아파트 110동 3～4라인</t>
  </si>
  <si>
    <t>마북동 629 삼거마을 삼성래미안1차아파트 111동 1～2라인</t>
  </si>
  <si>
    <t>마북동 629 삼거마을 삼성래미안1차아파트 111동 3～4라인</t>
  </si>
  <si>
    <t>마북21통</t>
  </si>
  <si>
    <t>마북동 630 교동마을 현대홈타운 101동 1～2라인</t>
  </si>
  <si>
    <t>마북동 630 교동마을 현대홈타운 101동 3～4라인</t>
  </si>
  <si>
    <t>교동마을</t>
  </si>
  <si>
    <t>마북동 630 교동마을 현대홈타운 102동 1～2라인</t>
  </si>
  <si>
    <t>현대홈타운)</t>
  </si>
  <si>
    <t>마북동 630 교동마을 현대홈타운 102동 3～4라인</t>
  </si>
  <si>
    <t>마북동 630 교동마을 현대홈타운 103동 1～2라인</t>
  </si>
  <si>
    <t>마북동 630 교동마을 현대홈타운 103동 3～4라인</t>
  </si>
  <si>
    <t>마북동 630 교동마을 현대홈타운 103동 5～6라인</t>
  </si>
  <si>
    <t>마북동 630 교동마을 현대홈타운 104동 1～2라인</t>
  </si>
  <si>
    <t>마북동 630 교동마을 현대홈타운 104동 3～4라인</t>
  </si>
  <si>
    <t>마북동 630 교동마을 현대홈타운 105동 1～2라인</t>
  </si>
  <si>
    <t>마북동 630 교동마을 현대홈타운 105동 3～4라인</t>
  </si>
  <si>
    <t>마북22통</t>
  </si>
  <si>
    <t>마북동 630 교동마을 현대홈타운 106동 1～2라인</t>
  </si>
  <si>
    <t>마북동 630 교동마을 현대홈타운 106동 3～4라인</t>
  </si>
  <si>
    <t>마북동 630 교동마을 현대홈타운 107동 1～2라인</t>
  </si>
  <si>
    <t>마북동 630 교동마을 현대홈타운 109동 1～2라인</t>
  </si>
  <si>
    <t>마북동 630 교동마을 현대홈타운 110동 1～2라인</t>
  </si>
  <si>
    <t>마북동 630 교동마을 현대홈타운 111동 1～2라인</t>
  </si>
  <si>
    <t>마북동 630 교동마을 현대홈타운 112동 1～2라인</t>
  </si>
  <si>
    <t>마북동 630 교동마을 현대홈타운 113동 1～2라인</t>
  </si>
  <si>
    <t>마북동 630 교동마을 현대홈타운 114동 1～2라인</t>
  </si>
  <si>
    <t>마북동 630 교동마을 현대홈타운 114동 3～4라인</t>
  </si>
  <si>
    <t>마북동 630 교동마을 현대홈타운 115동 1～2라인</t>
  </si>
  <si>
    <t>마북동 630 교동마을 현대홈타운 115동 3～4라인</t>
  </si>
  <si>
    <t>마북23통</t>
  </si>
  <si>
    <t>마북동 619 용화마을 태영데시앙아파트 101동 1～2라인</t>
  </si>
  <si>
    <t>마북동 619 용화마을 태영데시앙아파트 101동 3～4라인</t>
  </si>
  <si>
    <t>태영데시앙</t>
  </si>
  <si>
    <t>마북동 619 용화마을 태영데시앙아파트 102동 1～2라인</t>
  </si>
  <si>
    <t>마북동 619 용화마을 태영데시앙아파트 103동 1～2라인</t>
  </si>
  <si>
    <t>마북동 619 용화마을 태영데시앙아파트 103동 3～4라인</t>
  </si>
  <si>
    <t>마북동 619 용화마을 태영데시앙아파트 104동 1～2라인</t>
  </si>
  <si>
    <t>마북동 619 용화마을 태영데시앙아파트 105동 1～2라인</t>
  </si>
  <si>
    <t>마북동 619 용화마을 태영데시앙아파트 105동 3～4라인</t>
  </si>
  <si>
    <t>마북동 619 용화마을 태영데시앙아파트 106동 1～2라인</t>
  </si>
  <si>
    <t>마북동 619 용화마을 태영데시앙아파트 107동 1～2라인</t>
  </si>
  <si>
    <t>마북동 619 용화마을 태영데시앙아파트 107동 3～4라인</t>
  </si>
  <si>
    <t>마북24통</t>
  </si>
  <si>
    <t>마북동 636 교동마을 마북이-편한세상 101동 1～2라인</t>
  </si>
  <si>
    <t>마북동 636 교동마을 마북이-편한세상 101동 3～4라인</t>
  </si>
  <si>
    <t xml:space="preserve">교동마을 </t>
  </si>
  <si>
    <t>마북동 636 교동마을 마북이-편한세상 102동 1～2라인</t>
  </si>
  <si>
    <t>마북이-</t>
  </si>
  <si>
    <t>마북동 636 교동마을 마북이-편한세상 102동 3～4라인</t>
  </si>
  <si>
    <t>편한세상)</t>
  </si>
  <si>
    <t>마북동 636 교동마을 마북이-편한세상 103동 1～2라인</t>
  </si>
  <si>
    <t>마북동 636 교동마을 마북이-편한세상 104동 1～2라인</t>
  </si>
  <si>
    <t>마북동 636 교동마을 마북이-편한세상 104동 3～4라인</t>
  </si>
  <si>
    <t>마북동 636 교동마을 마북이-편한세상 105동 1～2라인</t>
  </si>
  <si>
    <t>마북동 636 교동마을 마북이-편한세상 105동 3～4라인</t>
  </si>
  <si>
    <t>마북동 636 교동마을 마북이-편한세상 106동 1～2라인</t>
  </si>
  <si>
    <t>마북동 636 교동마을 마북이-편한세상 106동 3～4라인</t>
  </si>
  <si>
    <t>마북동 636 교동마을 마북이-편한세상 107동 1～2라인</t>
  </si>
  <si>
    <t>마북동 636 교동마을 마북이-편한세상 108동 1～2라인</t>
  </si>
  <si>
    <t>마북25통</t>
  </si>
  <si>
    <t>마북동 638 구성자이 3차아파트 101통 1～2라인</t>
  </si>
  <si>
    <t>마북동 638 구성자이 3차아파트 101통 3～4라인</t>
  </si>
  <si>
    <t>구성자이3차</t>
  </si>
  <si>
    <t>마북동 638 구성자이 3차아파트 102통 1～2라인</t>
  </si>
  <si>
    <t>마북동 638 구성자이 3차아파트 103통 1～2라인</t>
  </si>
  <si>
    <t>마북동 638 구성자이 3차아파트 103통 3～4라인</t>
  </si>
  <si>
    <t>마북동 638 구성자이 3차아파트 104통 1～2라인</t>
  </si>
  <si>
    <t>마북동 638 구성자이 3차아파트 104통 3～4라인</t>
  </si>
  <si>
    <t>마북동 638 구성자이 3차아파트 105통 1～2라인</t>
  </si>
  <si>
    <t>마북동 638 구성자이 3차아파트 105통 3～4라인</t>
  </si>
  <si>
    <t>마북동 638 구성자이 3차아파트 106통 1～2라인</t>
  </si>
  <si>
    <t>마북동 638 구성자이 3차아파트 107통 1～2라인</t>
  </si>
  <si>
    <t>마북동 638 구성자이 3차아파트 107통 3라인</t>
  </si>
  <si>
    <t>마북26통</t>
  </si>
  <si>
    <t>마북동 641 교동마을 동양파라곤 아파트 101동 1～2라인</t>
  </si>
  <si>
    <t>마북동 641 교동마을 동양파라곤 아파트 102동 1～2라인</t>
  </si>
  <si>
    <t>마북동 641 교동마을 동양파라곤 아파트 103동 1～2라인</t>
  </si>
  <si>
    <t>동양파라곤</t>
  </si>
  <si>
    <t>마북동 641 교동마을 동양파라곤 아파트 104동 1～2라인</t>
  </si>
  <si>
    <t>마북동 641 교동마을 동양파라곤 아파트 105동 1～2라인</t>
  </si>
  <si>
    <t>마북동 641 교동마을 동양파라곤 아파트 106동 1～2라인</t>
  </si>
  <si>
    <t>마북동 641 교동마을 동양파라곤 아파트 107동 1～2라인</t>
  </si>
  <si>
    <t>마북동 641 교동마을 동양파라곤 아파트 108동 1～2라인</t>
  </si>
  <si>
    <t>마북27통</t>
  </si>
  <si>
    <t>마북동 629 삼거마을 삼성래미안1차아파트 112동 1～2라인</t>
  </si>
  <si>
    <t>마북동 629 삼거마을 삼성래미안1차아파트 112동 3～4라인</t>
  </si>
  <si>
    <t>마북동 629 삼거마을 삼성래미안1차아파트 113동 1～2라인</t>
  </si>
  <si>
    <t>마북동 629 삼거마을 삼성래미안1차아파트 113동 3～4라인</t>
  </si>
  <si>
    <t>마북동 629 삼거마을 삼성래미안1차아파트 114동 1～2라인</t>
  </si>
  <si>
    <t>마북동 629 삼거마을 삼성래미안1차아파트 115동 1～2라인</t>
  </si>
  <si>
    <t>마북동 629 삼거마을 삼성래미안1차아파트 115동 3～4라인</t>
  </si>
  <si>
    <t>마북동 629 삼거마을 삼성래미안1차아파트 116동 1～2라인</t>
  </si>
  <si>
    <t>마북동 629 삼거마을 삼성래미안1차아파트 116동 3～4라인</t>
  </si>
  <si>
    <t>마북동 629 삼거마을 삼성래미안1차아파트 117동 1～2라인</t>
  </si>
  <si>
    <t>마북동 629 삼거마을 삼성래미안1차아파트 117동 3～4라인</t>
  </si>
  <si>
    <t>마북동 629 삼거마을 삼성래미안1차아파트 117동 5～6라인</t>
  </si>
  <si>
    <t>마북28통</t>
  </si>
  <si>
    <t>마북동 649 교동마을 마북2차 이-편한세상 201동 1～2라인</t>
  </si>
  <si>
    <t>마북동 649 교동마을 마북2차 이-편한세상 202동 1～2라인</t>
  </si>
  <si>
    <t>교동마을마북2차</t>
  </si>
  <si>
    <t>마북동 649 교동마을 마북2차 이-편한세상 202동 3～4라인</t>
  </si>
  <si>
    <t>이-편한세상)</t>
  </si>
  <si>
    <t>마북동 649 교동마을 마북2차 이-편한세상 203동 1～2라인</t>
  </si>
  <si>
    <t>마북29통</t>
  </si>
  <si>
    <t>마북동 620 용화마을 태영데시앙아파트 201동 1～2라인</t>
  </si>
  <si>
    <t>마북동 620 용화마을 태영데시앙아파트 202동 1～2라인</t>
  </si>
  <si>
    <t>마북동 620 용화마을 태영데시앙아파트 203동 1～2라인</t>
  </si>
  <si>
    <t>마북동 620 용화마을 태영데시앙아파트 203동 3～4라인</t>
  </si>
  <si>
    <t>마북동 620 용화마을 태영데시앙아파트 203동 5～6라인</t>
  </si>
  <si>
    <t>마북30통</t>
  </si>
  <si>
    <t>마북동 524-8 연원마을 삼호벽산아파트 123동 1～2라인</t>
  </si>
  <si>
    <t>마북동 524-8 연원마을 삼호벽산아파트 123동 3～4라인</t>
  </si>
  <si>
    <t>마북동 524-8 연원마을 삼호벽산아파트 124동 1～2라인</t>
  </si>
  <si>
    <t>마북동 524-8 연원마을 삼호벽산아파트 124동 3～4라인</t>
  </si>
  <si>
    <t>마북동 524-8 연원마을 삼호벽산아파트 125동 1～2라인</t>
  </si>
  <si>
    <t>마북동 524-8 연원마을 삼호벽산아파트 125동 3～4라인</t>
  </si>
  <si>
    <t>마북동 524-8 연원마을 삼호벽산아파트 126동 1～2라인</t>
  </si>
  <si>
    <t>마북동 524-8 연원마을 삼호벽산아파트 126동 3～4라인</t>
  </si>
  <si>
    <t>마북동 524-8 연원마을 삼호벽산아파트 127동 1～2라인</t>
  </si>
  <si>
    <t>마북동 524-8 연원마을 삼호벽산아파트 127동 3～4라인</t>
  </si>
  <si>
    <t>마북31통</t>
  </si>
  <si>
    <t>마북동 651 구성역 효성헤링턴 플레이스 아파트 101동 1～2라인</t>
  </si>
  <si>
    <t>마북동 651 구성역 효성헤링턴 플레이스 아파트 101동 3～4라인</t>
  </si>
  <si>
    <t>구성역효성헤링턴</t>
  </si>
  <si>
    <t>마북동 651 구성역 효성헤링턴 플레이스 아파트 102동 1～2라인</t>
  </si>
  <si>
    <t>플레이스 아파트)</t>
  </si>
  <si>
    <t>마북동 651 구성역 효성헤링턴 플레이스 아파트 102동 3～4라인</t>
  </si>
  <si>
    <t>마북동 651 구성역 효성헤링턴 플레이스 아파트 103동 1～2라인</t>
  </si>
  <si>
    <t>마북동 651 구성역 효성헤링턴 플레이스 아파트 103동 3～5라인</t>
  </si>
  <si>
    <t>마북동 651 구성역 효성헤링턴 플레이스 아파트 104동 1～2라인</t>
  </si>
  <si>
    <t>마북동 651 구성역 효성헤링턴 플레이스 아파트 104동 3～4라인</t>
  </si>
  <si>
    <t>마북동 651 구성역 효성헤링턴 플레이스 아파트 105동 1～2라인</t>
  </si>
  <si>
    <t>마북동 651 구성역 효성헤링턴 플레이스 아파트 105동 3～4라인</t>
  </si>
  <si>
    <t>마북동 651 구성역 효성헤링턴 플레이스 아파트 106동 1～2라인</t>
  </si>
  <si>
    <t>마북동 651 구성역 효성헤링턴 플레이스 아파트 106동 3～4라인</t>
  </si>
  <si>
    <t>마북32통</t>
  </si>
  <si>
    <t>마북동 654 마북 신원아침도시아파트 101동 1～2라인</t>
  </si>
  <si>
    <t>마북동 654 마북 신원아침도시아파트 101동 3～4라인</t>
  </si>
  <si>
    <t>마북신원</t>
  </si>
  <si>
    <t>마북동 654 마북 신원아침도시아파트 102동 1～2라인</t>
  </si>
  <si>
    <t>아침도시아파트)</t>
  </si>
  <si>
    <t>마북동 654 마북 신원아침도시아파트 102동 3～4라인</t>
  </si>
  <si>
    <t>마북동 654 마북 신원아침도시아파트 103동 1～2라인</t>
  </si>
  <si>
    <t>마북동 654 마북 신원아침도시아파트 103동 3～4라인</t>
  </si>
  <si>
    <t>마북33통</t>
  </si>
  <si>
    <t>마북동 502-454 A동</t>
  </si>
  <si>
    <t>(마북동, 무등치)</t>
  </si>
  <si>
    <t>마북동 502-454 B동</t>
  </si>
  <si>
    <t>마북동 502-454 C동</t>
  </si>
  <si>
    <t>마북동 502-54 D동</t>
  </si>
  <si>
    <t>마북동 502-54 E동</t>
  </si>
  <si>
    <t>마북동 502-455 F동</t>
  </si>
  <si>
    <t>마북동 425～431, 441～446, 448, 449, 502-35, 502-44～502-50, 502-55～502-63, 502-102～502-105, 502-112～502-129, 502-152～502-177, 502-184～502-191, 502-223～502-230, 502-234, 502-260～502-278, 502-289～502-290, 502-318～502-319, 502-322～502-323, 502-384～502-391, 502-398～502-399, 502-401, 502-407～502-412, 502-452～502-453, 502-456</t>
  </si>
  <si>
    <t>동백1동</t>
  </si>
  <si>
    <t>동백1통</t>
  </si>
  <si>
    <t>동백동 367-6, 381, 385, 393, 406, 431, 445, 477</t>
  </si>
  <si>
    <t>(동백동, 동막)</t>
  </si>
  <si>
    <t>동백2통</t>
  </si>
  <si>
    <t>동백동 5～61, 148～155, 588, 590, 665, 667</t>
  </si>
  <si>
    <t>(동백동, 백현)</t>
  </si>
  <si>
    <t>동백3통</t>
  </si>
  <si>
    <t>동백동 605～609</t>
  </si>
  <si>
    <t>(동백동)</t>
  </si>
  <si>
    <t>동백동 610～615</t>
  </si>
  <si>
    <t>동백4통</t>
  </si>
  <si>
    <t>동백동 73, 75, 81, 83, 84</t>
  </si>
  <si>
    <t>(동백동, 향린동산)</t>
  </si>
  <si>
    <t>동백5통</t>
  </si>
  <si>
    <t>동백동 572 호수마을 자연&amp;데시앙아파트 1701동 1～2라인</t>
  </si>
  <si>
    <t xml:space="preserve">(동백동, </t>
  </si>
  <si>
    <t>동백동 572 호수마을 자연&amp;데시앙아파트 1701동 3～4라인</t>
  </si>
  <si>
    <t>호수마을</t>
  </si>
  <si>
    <t>동백동 572 호수마을 자연&amp;데시앙아파트 1702동 1～2라인</t>
  </si>
  <si>
    <t>자연&amp;데시앙)</t>
  </si>
  <si>
    <t>동백동 572 호수마을 자연&amp;데시앙아파트 1702동 3～4라인</t>
  </si>
  <si>
    <t>동백동 572 호수마을 자연&amp;데시앙아파트 1703동 1～2라인</t>
  </si>
  <si>
    <t>동백동 572 호수마을 자연&amp;데시앙아파트 1703동 3～4라인</t>
  </si>
  <si>
    <t>동백동 572 호수마을 자연&amp;데시앙아파트 1704동 1～2라인</t>
  </si>
  <si>
    <t>동백동 572 호수마을 자연&amp;데시앙아파트 1704동 3～4라인</t>
  </si>
  <si>
    <t>동백동 572 호수마을 자연&amp;데시앙아파트 1705동 1라인</t>
  </si>
  <si>
    <t>동백동 572 호수마을 자연&amp;데시앙아파트 1706동 1라인</t>
  </si>
  <si>
    <t>동백동 572 호수마을 자연&amp;데시앙아파트 1707동 1라인</t>
  </si>
  <si>
    <t>동백6통</t>
  </si>
  <si>
    <t>동백동 574 호수마을 월드메르디앙 1601동 1～2라인</t>
  </si>
  <si>
    <t>동백동 574 호수마을 월드메르디앙 1602동 1～2라인</t>
  </si>
  <si>
    <t>동백동 574 호수마을 월드메르디앙 1603동 1～2라인</t>
  </si>
  <si>
    <t>월드메르디앙)</t>
  </si>
  <si>
    <t>동백동 574 호수마을 월드메르디앙 1603동 3～4라인</t>
  </si>
  <si>
    <t>동백동 574 호수마을 월드메르디앙 1604동 1～2라인</t>
  </si>
  <si>
    <t>동백동 574 호수마을 월드메르디앙 1604동 3～4라인</t>
  </si>
  <si>
    <t>동백동 574 호수마을 월드메르디앙 1605동 1～2라인</t>
  </si>
  <si>
    <t>동백동 574 호수마을 월드메르디앙 1605동 3～4라인</t>
  </si>
  <si>
    <t>동백동 574 호수마을 월드메르디앙 1606동 1～2라인</t>
  </si>
  <si>
    <t>동백동 574 호수마을 월드메르디앙 1606동 3～4라인</t>
  </si>
  <si>
    <t>동백7통</t>
  </si>
  <si>
    <t>동백동 575 호수마을 휴먼시아 1501동 1～2라인</t>
  </si>
  <si>
    <t>동백동 575 호수마을 휴먼시아 1501동 3～4라인</t>
  </si>
  <si>
    <t>동백동 575 호수마을 휴먼시아 1502동 1～2라인</t>
  </si>
  <si>
    <t>휴먼시아)</t>
  </si>
  <si>
    <t>동백동 575 호수마을 휴먼시아 1502동 3～4라인</t>
  </si>
  <si>
    <t>동백동 575 호수마을 휴먼시아 1502동 5～6라인</t>
  </si>
  <si>
    <t xml:space="preserve">동백동 575 호수마을 휴먼시아 1503동 1～2라인 </t>
  </si>
  <si>
    <t xml:space="preserve">동백동 575 호수마을 휴먼시아 1503동 3～4라인 </t>
  </si>
  <si>
    <t>동백동 575 호수마을 휴먼시아 1504동 1～2라인</t>
  </si>
  <si>
    <t>동백동 575 호수마을 휴먼시아 1504동 3～4라인</t>
  </si>
  <si>
    <t>동백동 575 호수마을 휴먼시아 1504동 5～6라인</t>
  </si>
  <si>
    <t>동백동 575 호수마을 휴먼시아 1505동 1～2라인</t>
  </si>
  <si>
    <t>동백동 575 호수마을 휴먼시아 1505동 3～4라인</t>
  </si>
  <si>
    <t>동백동 575 호수마을 휴먼시아 1506동 1～2라인</t>
  </si>
  <si>
    <t>동백동 575 호수마을 휴먼시아 1506동 3～4라인</t>
  </si>
  <si>
    <t>동백8통</t>
  </si>
  <si>
    <t>동백동 604 호수마을 계룡리슈빌 1401동 1～2라인</t>
  </si>
  <si>
    <t>동백동 604 호수마을 계룡리슈빌 1401동 3～4라인</t>
  </si>
  <si>
    <t>동백동 604 호수마을 계룡리슈빌 1402동 1～2라인</t>
  </si>
  <si>
    <t>동백동 604 호수마을 계룡리슈빌 1403동 1～2라인</t>
  </si>
  <si>
    <t>동백동 604 호수마을 계룡리슈빌 1403동 3～4라인</t>
  </si>
  <si>
    <t>동백동 604 호수마을 계룡리슈빌 1404동 1～2라인</t>
  </si>
  <si>
    <t>동백동 604 호수마을 계룡리슈빌 1404동 3～4라인</t>
  </si>
  <si>
    <t>동백동 604 호수마을 계룡리슈빌 1405동 1～2라인</t>
  </si>
  <si>
    <t>동백동 604 호수마을 계룡리슈빌 1405동 3～4라인</t>
  </si>
  <si>
    <t>동백동 604 호수마을 계룡리슈빌 1406동 1～2라인</t>
  </si>
  <si>
    <t>동백동 604 호수마을 계룡리슈빌 1406동 3～4라인</t>
  </si>
  <si>
    <t>동백동 604 호수마을 계룡리슈빌 1407동 1～2라인</t>
  </si>
  <si>
    <t>동백동 604 호수마을 계룡리슈빌 1408동 1～2라인</t>
  </si>
  <si>
    <t>동백동 604 호수마을 계룡리슈빌 1408동 3～4라인</t>
  </si>
  <si>
    <t>동백동 604 호수마을 계룡리슈빌 1409동 1～2라인</t>
  </si>
  <si>
    <t>동백동 604 호수마을 계룡리슈빌 1409동 3～4라인</t>
  </si>
  <si>
    <t>동백9통</t>
  </si>
  <si>
    <t>동백동 602 호수마을 주공아파트 1301동 1～2라인</t>
  </si>
  <si>
    <t>동백동 602 호수마을 주공아파트 1301동 3～4라인</t>
  </si>
  <si>
    <t>동백동 602 호수마을 주공아파트 1302동 1～2라인</t>
  </si>
  <si>
    <t>동백동 602 호수마을 주공아파트 1302동 3～4라인</t>
  </si>
  <si>
    <t>동백동 602 호수마을 주공아파트 1303동 1～2라인</t>
  </si>
  <si>
    <t>동백동 602 호수마을 주공아파트 1303동 3～4라인</t>
  </si>
  <si>
    <t>동백동 602 호수마을 주공아파트 1303동 5～6라인</t>
  </si>
  <si>
    <t>동백동 602 호수마을 주공아파트 1304동 1～2라인</t>
  </si>
  <si>
    <t>동백동 602 호수마을 주공아파트 1304동 3～4라인</t>
  </si>
  <si>
    <t>동백10통</t>
  </si>
  <si>
    <t>동백동 602 호수마을 주공아파트 1305동 1～2라인</t>
  </si>
  <si>
    <t>동백동 602 호수마을 주공아파트 1305동 3～4라인</t>
  </si>
  <si>
    <t>동백동 602 호수마을 주공아파트 1305동 5～6라인</t>
  </si>
  <si>
    <t>동백동 602 호수마을 주공아파트 1306동 1～6층</t>
  </si>
  <si>
    <t xml:space="preserve">동백동 602 호수마을 주공아파트 1306동 7～12층 </t>
  </si>
  <si>
    <t xml:space="preserve">동백동 602 호수마을 주공아파트 1306동 13～17층 </t>
  </si>
  <si>
    <t>동백동 602 호수마을 주공아파트 1308동 1～8층</t>
  </si>
  <si>
    <t xml:space="preserve">동백동 602 호수마을 주공아파트 1308동 9～16층 </t>
  </si>
  <si>
    <t xml:space="preserve">동백동 602 호수마을 주공아파트 1308동 17～23층 </t>
  </si>
  <si>
    <t>동백11통</t>
  </si>
  <si>
    <t>동백동 654 호수마을 동보노빌리티 1201동 1～2라인</t>
  </si>
  <si>
    <t>동백동 654 호수마을 동보노빌리티 1201동 3～4라인</t>
  </si>
  <si>
    <t>동백동 654 호수마을 동보노빌리티 1202동 1～2라인</t>
  </si>
  <si>
    <t>동보노빌리티)</t>
  </si>
  <si>
    <t>동백동 654 호수마을 동보노빌리티 1202동 3～4라인</t>
  </si>
  <si>
    <t>동백동 654 호수마을 동보노빌리티 1203동 1～2라인</t>
  </si>
  <si>
    <t>동백동 654 호수마을 동보노빌리티 1203동 3～4라인</t>
  </si>
  <si>
    <t>동백동 654 호수마을 동보노빌리티 1204동 1～2라인</t>
  </si>
  <si>
    <t>동백동 654 호수마을 동보노빌리티 1205동 1～2라인</t>
  </si>
  <si>
    <t>동백동 654 호수마을 동보노빌리티 1205동 3～4라인</t>
  </si>
  <si>
    <t>동백동 654 호수마을 동보노빌리티 1206동 1～2라인</t>
  </si>
  <si>
    <t>동백동 654 호수마을 동보노빌리티 1207동 1～2라인</t>
  </si>
  <si>
    <t>동백동 654 호수마을 동보노빌리티 1207동 3～4라인</t>
  </si>
  <si>
    <t>동백동 654 호수마을 동보노빌리티 1208동 1～2라인</t>
  </si>
  <si>
    <t>동백동 654 호수마을 동보노빌리티 1208동 3～4라인</t>
  </si>
  <si>
    <t>동백동 654 호수마을 동보노빌리티 1209동 1～2라인</t>
  </si>
  <si>
    <t>동백12통</t>
  </si>
  <si>
    <t>동백동 656 호수마을 서해그랑블 1101동 1～2라인</t>
  </si>
  <si>
    <t>동백동 656 호수마을 서해그랑블 1101동 3～4라인</t>
  </si>
  <si>
    <t>동백동 656 호수마을 서해그랑블 1102동 1～2라인</t>
  </si>
  <si>
    <t>서해그랑블)</t>
  </si>
  <si>
    <t>동백동 656 호수마을 서해그랑블 1103동 1～2라인</t>
  </si>
  <si>
    <t>동백동 656 호수마을 서해그랑블 1103동 3～4라인</t>
  </si>
  <si>
    <t>동백동 656 호수마을 서해그랑블 1104동 1～2라인</t>
  </si>
  <si>
    <t>동백동 656 호수마을 서해그랑블 1105동 1～2라인</t>
  </si>
  <si>
    <t>동백동 656 호수마을 서해그랑블 1105동 3～4라인</t>
  </si>
  <si>
    <t>동백동 656 호수마을 서해그랑블 1106동 1～2라인</t>
  </si>
  <si>
    <t>동백동 656 호수마을 서해그랑블 1106동 3～4라인</t>
  </si>
  <si>
    <t>동백동 656 호수마을 서해그랑블 1107동 1～2라인</t>
  </si>
  <si>
    <t>동백동 656 호수마을 서해그랑블 1108동 1～2라인</t>
  </si>
  <si>
    <t>동백동 656 호수마을 서해그랑블 1109동 1～2라인</t>
  </si>
  <si>
    <t>동백동 656 호수마을 서해그랑블 1109동 3～4라인</t>
  </si>
  <si>
    <t>동백13통</t>
  </si>
  <si>
    <t>동백동 579 백현마을 서해그랑블 2601동 1～2라인</t>
  </si>
  <si>
    <t>동백동 579 백현마을 서해그랑블 2601동 3～4라인</t>
  </si>
  <si>
    <t>백현마을</t>
  </si>
  <si>
    <t>동백동 579 백현마을 서해그랑블 2602동 1～1라인</t>
  </si>
  <si>
    <t>동백동 579 백현마을 서해그랑블 2603동 1～2라인</t>
  </si>
  <si>
    <t>동백동 579 백현마을 서해그랑블 2604동 1～2라인</t>
  </si>
  <si>
    <t>동백동 579 백현마을 서해그랑블 2604동 3～4라인</t>
  </si>
  <si>
    <t>동백동 579 백현마을 서해그랑블 2605동 1～2라인</t>
  </si>
  <si>
    <t>동백동 579 백현마을 서해그랑블 2605동 3～4라인</t>
  </si>
  <si>
    <t>동백동 579 백현마을 서해그랑블 2606동 1～2라인</t>
  </si>
  <si>
    <t>동백동 579 백현마을 서해그랑블 2607동 1～2라인</t>
  </si>
  <si>
    <t>동백동 579 백현마을 서해그랑블 2608동 1～2라인</t>
  </si>
  <si>
    <t>동백동 579 백현마을 서해그랑블 2608동 3～4라인</t>
  </si>
  <si>
    <t>동백14통</t>
  </si>
  <si>
    <t>동백동 581 백현마을 주공아파트 2701동 1～5층</t>
  </si>
  <si>
    <t>동백동 581 백현마을 주공아파트 2701동 6～10층</t>
  </si>
  <si>
    <t>동백동 581 백현마을 주공아파트 2701동 11～14층</t>
  </si>
  <si>
    <t>동백동 581 백현마을 주공아파트 2702동 1～2라인</t>
  </si>
  <si>
    <t>동백동 581 백현마을 주공아파트 2702동 3～4라인</t>
  </si>
  <si>
    <t>동백동 581 백현마을 주공아파트 2702동 5～6라인</t>
  </si>
  <si>
    <t>동백동 581 백현마을 주공아파트 2703동 1～7층</t>
  </si>
  <si>
    <t>동백동 581 백현마을 주공아파트 2703동 8～14층</t>
  </si>
  <si>
    <t>동백동 581 백현마을 주공아파트 2703동 15～19층</t>
  </si>
  <si>
    <t>동백동 581 백현마을 주공아파트 2704동 1～2라인</t>
  </si>
  <si>
    <t>동백동 581 백현마을 주공아파트 2704동 3～4라인</t>
  </si>
  <si>
    <t>동백동 581 백현마을 주공아파트 2704동 5～6라인</t>
  </si>
  <si>
    <t>동백동 581 백현마을 주공아파트 2705동 1～7층</t>
  </si>
  <si>
    <t>동백동 581 백현마을 주공아파트 2705동 8～14층</t>
  </si>
  <si>
    <t>동백동 581 백현마을 주공아파트 2705동 15～20층</t>
  </si>
  <si>
    <t>동백동 581 백현마을 주공아파트 2706동 1～2라인</t>
  </si>
  <si>
    <t>동백동 581 백현마을 주공아파트 2706동 3～4라인</t>
  </si>
  <si>
    <t>동백동 581 백현마을 주공아파트 2706동 5～6라인</t>
  </si>
  <si>
    <t>동백15통</t>
  </si>
  <si>
    <t>동백동 583 백현마을 휴먼시아 2801동 1～2라인</t>
  </si>
  <si>
    <t>동백동 583 백현마을 휴먼시아 2801동 3～4라인</t>
  </si>
  <si>
    <t>동백동 583 백현마을 휴먼시아 2802동 1～2라인</t>
  </si>
  <si>
    <t>동백동 583 백현마을 휴먼시아 2802동 3～4라인</t>
  </si>
  <si>
    <t>동백동 583 백현마을 휴먼시아 2803동 1～2라인</t>
  </si>
  <si>
    <t>동백동 583 백현마을 휴먼시아 2803동 3～4라인</t>
  </si>
  <si>
    <t>동백동 583 백현마을 휴먼시아 2804동 1～2라인</t>
  </si>
  <si>
    <t>동백동 583 백현마을 휴먼시아 2804동 3～4라인</t>
  </si>
  <si>
    <t>동백동 583 백현마을 휴먼시아 2805동 1～2라인</t>
  </si>
  <si>
    <t>동백동 583 백현마을 휴먼시아 2805동 3～4라인</t>
  </si>
  <si>
    <t>동백동 583 백현마을 휴먼시아 2805동 5～6라인</t>
  </si>
  <si>
    <t>동백동 583 백현마을 휴먼시아 2806동 1～2라인</t>
  </si>
  <si>
    <t>동백동 583 백현마을 휴먼시아 2806동 3～4라인</t>
  </si>
  <si>
    <t>동백동 583 백현마을 휴먼시아 2806동 5～6라인</t>
  </si>
  <si>
    <t>동백동 583 백현마을 휴먼시아 2807동 1～2라인</t>
  </si>
  <si>
    <t>동백동 583 백현마을 휴먼시아 2807동 3～4라인</t>
  </si>
  <si>
    <t>동백16통</t>
  </si>
  <si>
    <t>동백동 584 백현마을 주공아파트 2901동 1～2라인</t>
  </si>
  <si>
    <t>동백동 584 백현마을 주공아파트 2901동 3～4라인</t>
  </si>
  <si>
    <t>동백동 584 백현마을 주공아파트 2901동 5～6라인</t>
  </si>
  <si>
    <t>동백동 584 백현마을 주공아파트 2902동 1～2라인</t>
  </si>
  <si>
    <t>동백동 584 백현마을 주공아파트 2902동 3～4라인</t>
  </si>
  <si>
    <t>동백동 584 백현마을 주공아파트 2903동 1～2라인</t>
  </si>
  <si>
    <t>동백동 584 백현마을 주공아파트 2903동 3～4라인</t>
  </si>
  <si>
    <t>동백동 584 백현마을 주공아파트 2904동 1～2라인</t>
  </si>
  <si>
    <t>동백동 584 백현마을 주공아파트 2904동 3～4라인</t>
  </si>
  <si>
    <t>동백동 584 백현마을 주공아파트 2904동 5～6라인</t>
  </si>
  <si>
    <t>동백17통</t>
  </si>
  <si>
    <t>동백동 584 백현마을 주공아파트 2905동 1～6층</t>
  </si>
  <si>
    <t>동백동 584 백현마을 주공아파트 2905동 7～12층</t>
  </si>
  <si>
    <t>동백동 584 백현마을 주공아파트 2905동 13～18층</t>
  </si>
  <si>
    <t>동백동 584 백현마을 주공아파트 2906동 1～7층</t>
  </si>
  <si>
    <t>동백동 584 백현마을 주공아파트 2906동 8～14층</t>
  </si>
  <si>
    <t>동백동 584 백현마을 주공아파트 2906동 15～21층</t>
  </si>
  <si>
    <t>동백동 584 백현마을 주공아파트 2907동 1～7층</t>
  </si>
  <si>
    <t>동백동 584 백현마을 주공아파트 2907동 8～14층</t>
  </si>
  <si>
    <t>동백동 584 백현마을 주공아파트 2907동 15～21층</t>
  </si>
  <si>
    <t>동백18통</t>
  </si>
  <si>
    <t>동백동 584 백현마을 주공아파트 2908동 1～2라인</t>
  </si>
  <si>
    <t>동백동 584 백현마을 주공아파트 2908동 3～4라인</t>
  </si>
  <si>
    <t>동백동 584 백현마을 주공아파트 2909동 1～2라인</t>
  </si>
  <si>
    <t>동백동 584 백현마을 주공아파트 2909동 3～4라인</t>
  </si>
  <si>
    <t>동백동 584 백현마을 주공아파트 2910동 1～2라인</t>
  </si>
  <si>
    <t>동백동 584 백현마을 주공아파트 2910동 3～4라인</t>
  </si>
  <si>
    <t>동백동 584 백현마을 주공아파트 2911동 1～2라인</t>
  </si>
  <si>
    <t>동백동 584 백현마을 주공아파트 2911동 3～4라인</t>
  </si>
  <si>
    <t>동백동 584 백현마을 주공아파트 2912동 1～2라인</t>
  </si>
  <si>
    <t>동백동 584 백현마을 주공아파트 2912동 3～4라인</t>
  </si>
  <si>
    <t>동백19통</t>
  </si>
  <si>
    <t>동백동 599 백현마을 모아미래도 2401동 1～2라인</t>
  </si>
  <si>
    <t>동백동 599 백현마을 모아미래도 2401동 3～5라인</t>
  </si>
  <si>
    <t>동백동 599 백현마을 모아미래도 2402동 1～2라인</t>
  </si>
  <si>
    <t>모아미래도)</t>
  </si>
  <si>
    <t>동백동 599 백현마을 모아미래도 2402동 3～5라인</t>
  </si>
  <si>
    <t>동백동 599 백현마을 모아미래도 2403동 1～2라인</t>
  </si>
  <si>
    <t>동백동 599 백현마을 모아미래도 2403동 3～5라인</t>
  </si>
  <si>
    <t>동백동 599 백현마을 모아미래도 2409동 1～3라인</t>
  </si>
  <si>
    <t>동백동 599 백현마을 모아미래도 2409동 3～4라인</t>
  </si>
  <si>
    <t>동백동 599 백현마을 모아미래도 2409동 5～7라인</t>
  </si>
  <si>
    <t>동백동 599 백현마을 모아미래도 2410동 1～3라인</t>
  </si>
  <si>
    <t>동백동 599 백현마을 모아미래도 2410동 3～4라인</t>
  </si>
  <si>
    <t>동백동 599 백현마을 모아미래도 2410동 5～7라인</t>
  </si>
  <si>
    <t>동백20통</t>
  </si>
  <si>
    <t>동백동 599 백현마을 모아미래도 2404동 1～2라인</t>
  </si>
  <si>
    <t>동백동 599 백현마을 모아미래도 2404동 3～5라인</t>
  </si>
  <si>
    <t>동백동 599 백현마을 모아미래도 2405동 1～2라인</t>
  </si>
  <si>
    <t>동백동 599 백현마을 모아미래도 2405동 3～5라인</t>
  </si>
  <si>
    <t>동백동 599 백현마을 모아미래도 2406동 1～2라인</t>
  </si>
  <si>
    <t>동백동 599 백현마을 모아미래도 2406동 3～5라인</t>
  </si>
  <si>
    <t>동백동 599 백현마을 모아미래도 2407동 1～2라인</t>
  </si>
  <si>
    <t>동백동 599 백현마을 모아미래도 2407동 3～5라인</t>
  </si>
  <si>
    <t>동백동 599 백현마을 모아미래도 2408동 1～2라인</t>
  </si>
  <si>
    <t>동백동 599 백현마을 모아미래도 2408동 3～5라인</t>
  </si>
  <si>
    <t>동백동 599 백현마을 모아미래도 2408동 6～7라인</t>
  </si>
  <si>
    <t>동백21통</t>
  </si>
  <si>
    <t>동백동 593 백현마을 모아미래도 2501동 1～2라인</t>
  </si>
  <si>
    <t>동백동 593 백현마을 모아미래도 2501동 3～5라인</t>
  </si>
  <si>
    <t>동백동 593 백현마을 모아미래도 2502동 1～2라인</t>
  </si>
  <si>
    <t>동백동 593 백현마을 모아미래도 2502동 3～5라인</t>
  </si>
  <si>
    <t>동백동 593 백현마을 모아미래도 2503동 1～2라인</t>
  </si>
  <si>
    <t>동백동 593 백현마을 모아미래도 2503동 3～5라인</t>
  </si>
  <si>
    <t>동백동 593 백현마을 모아미래도 2504동 1～2라인</t>
  </si>
  <si>
    <t>동백동 593 백현마을 모아미래도 2504동 3～5라인</t>
  </si>
  <si>
    <t>동백동 593 백현마을 모아미래도 2505동 1～2라인</t>
  </si>
  <si>
    <t>동백동 593 백현마을 모아미래도 2505동 3～5라인</t>
  </si>
  <si>
    <t>동백22통</t>
  </si>
  <si>
    <t>동백동 596 백현마을 한라비발디 2301동 1～2라인</t>
  </si>
  <si>
    <t>동백동 596 백현마을 한라비발디 2301동 3～4라인</t>
  </si>
  <si>
    <t>동백동 596 백현마을 한라비발디 2302동 1～2라인</t>
  </si>
  <si>
    <t>동백동 596 백현마을 한라비발디 2302동 3～4라인</t>
  </si>
  <si>
    <t>동백동 596 백현마을 한라비발디 2303동 1～2라인</t>
  </si>
  <si>
    <t>동백동 596 백현마을 한라비발디 2303동 3～4라인</t>
  </si>
  <si>
    <t>동백동 596 백현마을 한라비발디 2304동 1～2라인</t>
  </si>
  <si>
    <t>동백동 596 백현마을 한라비발디 2305동 1～2라인</t>
  </si>
  <si>
    <t>동백동 596 백현마을 한라비발디 2306동 1～2라인</t>
  </si>
  <si>
    <t>동백동 596 백현마을 한라비발디 2306동 3～4라인</t>
  </si>
  <si>
    <t>동백23통</t>
  </si>
  <si>
    <t>동백동 662 백현마을 한라비발디 2311동 1～2라인</t>
  </si>
  <si>
    <t>동백동 662 백현마을 한라비발디 2311동 3～4라인</t>
  </si>
  <si>
    <t>동백동 662 백현마을 한라비발디 2312동 1～2라인</t>
  </si>
  <si>
    <t>동백동 662 백현마을 한라비발디 2313동 1～2라인</t>
  </si>
  <si>
    <t>동백동 662 백현마을 한라비발디 2313동 3～4라인</t>
  </si>
  <si>
    <t>동백동 662 백현마을 한라비발디 2314동 1～2라인</t>
  </si>
  <si>
    <t>동백동 662 백현마을 한라비발디 2315동 1～2라인</t>
  </si>
  <si>
    <t>동백동 662 백현마을 한라비발디 2315동 3～4라인</t>
  </si>
  <si>
    <t>동백24통</t>
  </si>
  <si>
    <t>동백동 661 백현마을 코아루아파트 2201동 1～2라인</t>
  </si>
  <si>
    <t>동백동 661 백현마을 코아루아파트 2201동 3～4라인</t>
  </si>
  <si>
    <t>동백동 661 백현마을 코아루아파트 2202동 1～2라인</t>
  </si>
  <si>
    <t>코아루아파트)</t>
  </si>
  <si>
    <t>동백동 661 백현마을 코아루아파트 2202동 3～4라인</t>
  </si>
  <si>
    <t>동백동 661 백현마을 코아루아파트 2203동 1～2라인</t>
  </si>
  <si>
    <t>동백동 661 백현마을 코아루아파트 2203동 3～4라인</t>
  </si>
  <si>
    <t>동백동 661 백현마을 코아루아파트 2204동 1～2라인</t>
  </si>
  <si>
    <t>동백동 661 백현마을 코아루아파트 2204동 3～4라인</t>
  </si>
  <si>
    <t>동백동 661 백현마을 코아루아파트 2205동 1～2라인</t>
  </si>
  <si>
    <t>동백동 661 백현마을 코아루아파트 2206동 1～2라인</t>
  </si>
  <si>
    <t>동백동 661 백현마을 코아루아파트 2206동 3～4라인</t>
  </si>
  <si>
    <t>동백25통</t>
  </si>
  <si>
    <t>동백동 619, 626～627</t>
  </si>
  <si>
    <t>동백동 618, 620～621</t>
  </si>
  <si>
    <t>동백동 622～623</t>
  </si>
  <si>
    <t>동백동 624～625</t>
  </si>
  <si>
    <t>동백동 628, 631</t>
  </si>
  <si>
    <t>동백동 630, 632～633</t>
  </si>
  <si>
    <t>동백동 825～826</t>
  </si>
  <si>
    <t>동백26통</t>
  </si>
  <si>
    <t>동백동 602 호수마을 주공아파트 1307동 1～2라인</t>
  </si>
  <si>
    <t>동백동 602 호수마을 주공아파트 1307동 3～4라인</t>
  </si>
  <si>
    <t>동백동 602 호수마을 주공아파트1309동 1～8층</t>
  </si>
  <si>
    <t>동백동 602 호수마을 주공아파트1309동 9～16층</t>
  </si>
  <si>
    <t xml:space="preserve">동백동 602 호수마을 주공아파트 1309동 17～23층 </t>
  </si>
  <si>
    <t>동백동 602 호수마을 주공아파트 1310동 1～6층</t>
  </si>
  <si>
    <t xml:space="preserve">동백동 602 호수마을 주공아파트 1310동 7～12층 </t>
  </si>
  <si>
    <t xml:space="preserve">동백동 602 호수마을 주공아파트 1310동 13～19층 </t>
  </si>
  <si>
    <t>동백27통</t>
  </si>
  <si>
    <t>동백동 828 호수마을 상록롯데캐슬 1001동 1～2라인</t>
  </si>
  <si>
    <t>동백동 828 호수마을 상록롯데캐슬 1001동 3～4라인</t>
  </si>
  <si>
    <t>동백동 828 호수마을 상록롯데캐슬 1002동 1～2라인</t>
  </si>
  <si>
    <t>상록롯데캐슬)</t>
  </si>
  <si>
    <t>동백동 828 호수마을 상록롯데캐슬 1002동 3～4라인</t>
  </si>
  <si>
    <t>동백동 828 호수마을 상록롯데캐슬 1003동 1～2라인</t>
  </si>
  <si>
    <t>동백동 828 호수마을 상록롯데캐슬 1003동 3～4라인</t>
  </si>
  <si>
    <t>동백동 828 호수마을 상록롯데캐슬 1004동 1～2라인</t>
  </si>
  <si>
    <t>동백동 828 호수마을 상록롯데캐슬 1004동 3～4라인</t>
  </si>
  <si>
    <t>동백동 828 호수마을 상록롯데캐슬 1005동 1～2라인</t>
  </si>
  <si>
    <t>동백동 828 호수마을 상록롯데캐슬 1005동 3～4라인</t>
  </si>
  <si>
    <t>동백동 828 호수마을 상록롯데캐슬 1006동 1～2라인</t>
  </si>
  <si>
    <t>동백동 828 호수마을 상록롯데캐슬 1006동 3～4라인</t>
  </si>
  <si>
    <t>동백2동</t>
  </si>
  <si>
    <t>중1통</t>
  </si>
  <si>
    <t>중동 878～888, 829～843(쥬네브), 895, 897-1,897-2,898-7</t>
  </si>
  <si>
    <t>(중동, 언목)</t>
  </si>
  <si>
    <t>중동 900～910, 132～154</t>
  </si>
  <si>
    <t>중2통</t>
  </si>
  <si>
    <t>중동 930～931, 937～941</t>
  </si>
  <si>
    <t>(중동, 내촌)</t>
  </si>
  <si>
    <t>중동 932～936</t>
  </si>
  <si>
    <t>중3통</t>
  </si>
  <si>
    <t>중동 378-3～428</t>
  </si>
  <si>
    <t>(중동, 초당곡)</t>
  </si>
  <si>
    <t>중동 1～114, 155～171, 1013～1030, 1042</t>
  </si>
  <si>
    <t>중4통</t>
  </si>
  <si>
    <t>중동 922 성산마을 카운티스 101동～104동</t>
  </si>
  <si>
    <t>(중동, 카운티스)</t>
  </si>
  <si>
    <t>중동 922 성산마을 카운티스 105동～108동</t>
  </si>
  <si>
    <t>중5통</t>
  </si>
  <si>
    <t>중동 860 성산마을 서해그랑블 3101동 1～2라인</t>
  </si>
  <si>
    <t>(중동, 성산마을</t>
  </si>
  <si>
    <t>중동 860 성산마을 서해그랑블 3101동 3～4라인</t>
  </si>
  <si>
    <t>중동 860 성산마을 서해그랑블 3102동 1～2라인</t>
  </si>
  <si>
    <t>중동 860 성산마을 서해그랑블 3102동 3～4라인</t>
  </si>
  <si>
    <t>중동 860 성산마을 서해그랑블 3103동 1～2라인</t>
  </si>
  <si>
    <t>중동 860 성산마을 서해그랑블 3103동 3～4라인</t>
  </si>
  <si>
    <t>중동 860 성산마을 서해그랑블 3104동 1～2라인</t>
  </si>
  <si>
    <t>중동 860 성산마을 서해그랑블 3104동 3～4라인</t>
  </si>
  <si>
    <t>중동 860 성산마을 서해그랑블 3105동 1～2라인</t>
  </si>
  <si>
    <t>중동 860 성산마을 서해그랑블 3105동 3～4라인</t>
  </si>
  <si>
    <t>중동 860 성산마을 서해그랑블 3106동 1～2라인</t>
  </si>
  <si>
    <t>중동 860 성산마을 서해그랑블 3106동 3～4라인</t>
  </si>
  <si>
    <t>중동 860 성산마을 서해그랑블 3107동 1～2라인</t>
  </si>
  <si>
    <t>중동 860 성산마을 서해그랑블 3108동 1～2라인</t>
  </si>
  <si>
    <t>중동 860 성산마을 서해그랑블 3109동 1～2라인</t>
  </si>
  <si>
    <t>중동 860 성산마을 서해그랑블 3110동 1～2라인</t>
  </si>
  <si>
    <t>중6통</t>
  </si>
  <si>
    <t>중동 956 어은목마을 한라비발디 4001동 1～2라인</t>
  </si>
  <si>
    <t xml:space="preserve">(중동, </t>
  </si>
  <si>
    <t>중동 956 어은목마을 한라비발디 4001동 3～4라인</t>
  </si>
  <si>
    <t>어은목마을</t>
  </si>
  <si>
    <t>중동 956 어은목마을 한라비발디 4002동 1～2라인</t>
  </si>
  <si>
    <t>중동 956 어은목마을 한라비발디 4002동 3～4라인</t>
  </si>
  <si>
    <t>중동 956 어은목마을 한라비발디 4003동 1～1라인</t>
  </si>
  <si>
    <t>중동 956 어은목마을 한라비발디 4004동 1～2라인</t>
  </si>
  <si>
    <t>중동 956 어은목마을 한라비발디 4004동 3～4라인</t>
  </si>
  <si>
    <t>중7통</t>
  </si>
  <si>
    <t>중동 958 어은목마을 대원칸타빌 4101동 1～2라인</t>
  </si>
  <si>
    <t>중동 958 어은목마을 대원칸타빌 4101동 3～4라인</t>
  </si>
  <si>
    <t>중동 958 어은목마을 대원칸타빌 4102동 1～2라인</t>
  </si>
  <si>
    <t>대원칸타빌)</t>
  </si>
  <si>
    <t>중동 958 어은목마을 대원칸타빌 4102동 3～4라인</t>
  </si>
  <si>
    <t>중동 958 어은목마을 대원칸타빌 4103동 1～2라인</t>
  </si>
  <si>
    <t>중동 958 어은목마을 대원칸타빌 4103동 3～4라인</t>
  </si>
  <si>
    <t>중동 958 어은목마을 대원칸타빌 4104동 1～2라인</t>
  </si>
  <si>
    <t>중동 958 어은목마을 대원칸타빌 4104동 3～4라인</t>
  </si>
  <si>
    <t>중동 958 어은목마을 대원칸타빌 4105동 1～2라인</t>
  </si>
  <si>
    <t>중동 958 어은목마을 대원칸타빌 4105동 3～4라인</t>
  </si>
  <si>
    <t>중동 958 어은목마을 대원칸타빌 4106동 1～2라인</t>
  </si>
  <si>
    <t>중동 958 어은목마을 대원칸타빌 4106동 3～4라인</t>
  </si>
  <si>
    <t>중8통</t>
  </si>
  <si>
    <t>중동 1051 어은목마을 벽산블루밍 아파트 4201동 1～10층</t>
  </si>
  <si>
    <t>(중동,</t>
  </si>
  <si>
    <t>중동 1051 어은목마을 벽산블루밍 아파트 4201동 11～20층</t>
  </si>
  <si>
    <t>중동 1051 어은목마을 벽산블루밍 아파트 4202동 1～12층</t>
  </si>
  <si>
    <t>벽산블루밍</t>
  </si>
  <si>
    <t>중동 1051 어은목마을 벽산블루밍 아파트 4202동 13～25층</t>
  </si>
  <si>
    <t>중동 1051 어은목마을 벽산블루밍 아파트 4203동 1～12층</t>
  </si>
  <si>
    <t>중동 1051 어은목마을 벽산블루밍 아파트 4203동 13～25층</t>
  </si>
  <si>
    <t>중동 1051 어은목마을 벽산블루밍 아파트 4204동 1～12층</t>
  </si>
  <si>
    <t>중동 1051 어은목마을 벽산블루밍 아파트 4204동 13～25층</t>
  </si>
  <si>
    <t>중동 1051 어은목마을 벽산블루밍 아파트 4205동 1～2라인</t>
  </si>
  <si>
    <t>중동 1051 어은목마을 벽산블루밍 아파트 4205동 3～4라인</t>
  </si>
  <si>
    <t>중동 1051 어은목마을 벽산블루밍 아파트 4206동 1～2라인</t>
  </si>
  <si>
    <t>중동 1051 어은목마을 벽산블루밍 아파트 4206동 3～4라인</t>
  </si>
  <si>
    <t>중동 1051 어은목마을 벽산블루밍 아파트 4207동 1～2라인</t>
  </si>
  <si>
    <t>중동 1051 어은목마을 벽산블루밍 아파트 4207동 3～4라인</t>
  </si>
  <si>
    <t>중동 1051 어은목마을 벽산블루밍 아파트 4208동 1～2라인</t>
  </si>
  <si>
    <t>중동 1051 어은목마을 벽산블루밍 아파트 4208동 3～4라인</t>
  </si>
  <si>
    <t>중동 1051 어은목마을 벽산블루밍 아파트 4209동 1～2라인</t>
  </si>
  <si>
    <t>중9통</t>
  </si>
  <si>
    <t>중동 1050 어은목마을 경남아너스빌아파트 4301동 1～2라인</t>
  </si>
  <si>
    <t>중동 1050 어은목마을 경남아너스빌아파트 4301동 3～4라인</t>
  </si>
  <si>
    <t>중동 1050 어은목마을 경남아너스빌아파트 4301동 5～6라인</t>
  </si>
  <si>
    <t>경남아너스빌</t>
  </si>
  <si>
    <t>중동 1050 어은목마을 경남아너스빌아파트 4302동 1～2라인</t>
  </si>
  <si>
    <t>중동 1050 어은목마을 경남아너스빌아파트 4302동 3～4라인</t>
  </si>
  <si>
    <t>중동 1050 어은목마을 경남아너스빌아파트 4302동 5～6라인</t>
  </si>
  <si>
    <t>중동 1050 어은목마을 경남아너스빌아파트 4303동 1～2라인</t>
  </si>
  <si>
    <t>중동 1050 어은목마을 경남아너스빌아파트 4303동 3～4라인</t>
  </si>
  <si>
    <t>중동 1050 어은목마을 경남아너스빌아파트 4303동 5～6라인</t>
  </si>
  <si>
    <t>중동 1050 어은목마을 경남아너스빌아파트 4304동 1～2라인</t>
  </si>
  <si>
    <t>중동 1050 어은목마을 경남아너스빌아파트 4304동 3～4라인</t>
  </si>
  <si>
    <t>중동 1050 어은목마을 경남아너스빌아파트 4304동 5～6라인</t>
  </si>
  <si>
    <t>중동 1050 어은목마을 경남아너스빌아파트 4305동 1～2라인</t>
  </si>
  <si>
    <t>중동 1050 어은목마을 경남아너스빌아파트 4306동 1～12층</t>
  </si>
  <si>
    <t>중동 1050 어은목마을 경남아너스빌아파트 4306동 13～24층</t>
  </si>
  <si>
    <t>중동 1050 어은목마을 경남아너스빌아파트 4307동 1～12층</t>
  </si>
  <si>
    <t>중동 1050 어은목마을 경남아너스빌아파트 4307동 13～24층</t>
  </si>
  <si>
    <t>중동 1050 어은목마을 경남아너스빌아파트 4308동 1～12층</t>
  </si>
  <si>
    <t>중동 1050 어은목마을 경남아너스빌아파트 4308동 13～24층</t>
  </si>
  <si>
    <t>중동 1050 어은목마을 경남아너스빌아파트 4309동 1～2라인</t>
  </si>
  <si>
    <t>중10통</t>
  </si>
  <si>
    <t xml:space="preserve">중동 1047 초당마을 코아루아파트 5001동 1～10층 </t>
  </si>
  <si>
    <t xml:space="preserve">중동 1047 초당마을 코아루아파트 5001동 11～21층 </t>
  </si>
  <si>
    <t>초당마을</t>
  </si>
  <si>
    <t>중동 1047 초당마을 코아루아파트 5002동 1～10층</t>
  </si>
  <si>
    <t>중동 1047 초당마을 코아루아파트 5002동 11～21층</t>
  </si>
  <si>
    <t>중동 1047 초당마을 코아루아파트 5003동 1～2라인</t>
  </si>
  <si>
    <t>중동 1047 초당마을 코아루아파트 5003동 3～4라인</t>
  </si>
  <si>
    <t>중동 1047 초당마을 코아루아파트 5003동 5～6라인</t>
  </si>
  <si>
    <t>중동 1047 초당마을 코아루아파트 5004동 1～2라인</t>
  </si>
  <si>
    <t>중동 1047 초당마을 코아루아파트 5004동 3～4라인</t>
  </si>
  <si>
    <t>중동 1047 초당마을 코아루아파트 5004동 5～6라인</t>
  </si>
  <si>
    <t>중11통</t>
  </si>
  <si>
    <t>중동 1046 초당마을 코아루아파트 5101동 1～2라인</t>
  </si>
  <si>
    <t>중동 1046 초당마을 코아루아파트 5101동 3～4라인</t>
  </si>
  <si>
    <t>중동 1046 초당마을 코아루아파트 5101동 5～6라인</t>
  </si>
  <si>
    <t>중동 1046 초당마을 코아루아파트 5102동 1～2라인</t>
  </si>
  <si>
    <t>중동 1046 초당마을 코아루아파트 5102동 3～4라인</t>
  </si>
  <si>
    <t>중동 1046 초당마을 코아루아파트 5102동 5～6라인</t>
  </si>
  <si>
    <t>중동 1046 초당마을 코아루아파트 5103동 1～8층</t>
  </si>
  <si>
    <t>중동 1046 초당마을 코아루아파트 5103동 9～17층</t>
  </si>
  <si>
    <t>중동 1046 초당마을 코아루아파트 5104동 1～10층</t>
  </si>
  <si>
    <t>중동 1046 초당마을 코아루아파트 5104동 11～21층</t>
  </si>
  <si>
    <t>중12통</t>
  </si>
  <si>
    <t>중동 1045 초당마을 현진에버빌 5201동 1～2라인</t>
  </si>
  <si>
    <t>중동 1045 초당마을 현진에버빌 5201동 3～5라인</t>
  </si>
  <si>
    <t>중동 1045 초당마을 현진에버빌 5202동 1～2라인</t>
  </si>
  <si>
    <t>현진에버빌)</t>
  </si>
  <si>
    <t>중동 1045 초당마을 현진에버빌 5203동 1～2라인</t>
  </si>
  <si>
    <t>중동 1045 초당마을 현진에버빌 5204동 1～2라인</t>
  </si>
  <si>
    <t>중동 1045 초당마을 현진에버빌 5205동 1～2라인</t>
  </si>
  <si>
    <t>중동 1045 초당마을 현진에버빌 5206동 1～2라인</t>
  </si>
  <si>
    <t>중동 1045 초당마을 현진에버빌 5206동 3～5라인</t>
  </si>
  <si>
    <t>중동 1045 초당마을 현진에버빌 5207동 1～2라인</t>
  </si>
  <si>
    <t>중동 1045 초당마을 현진에버빌 5207동 3～5라인</t>
  </si>
  <si>
    <t>중13통</t>
  </si>
  <si>
    <t>중동 1041 초당마을 주공아파트 5301동 1～2라인</t>
  </si>
  <si>
    <t>중동 1041 초당마을 주공아파트 5301동 3～4라인</t>
  </si>
  <si>
    <t>중동 1041 초당마을 주공아파트 5301동 5～6라인</t>
  </si>
  <si>
    <t>중동 1041 초당마을 주공아파트 5302동 1～2라인</t>
  </si>
  <si>
    <t>중동 1041 초당마을 주공아파트 5302동 3～4라인</t>
  </si>
  <si>
    <t>중동 1041 초당마을 주공아파트 5302동 5～6라인</t>
  </si>
  <si>
    <t>중동 1041 초당마을 주공아파트 5303동 1～6층</t>
  </si>
  <si>
    <t>중동 1041 초당마을 주공아파트 5303동 7～12층</t>
  </si>
  <si>
    <t>중동 1041 초당마을 주공아파트 5303동 13～18층</t>
  </si>
  <si>
    <t>중동 1041 초당마을 주공아파트 5304동 1～7층</t>
  </si>
  <si>
    <t>중동 1041 초당마을 주공아파트 5304동 8～14층</t>
  </si>
  <si>
    <t>중동 1041 초당마을 주공아파트 5304동 15～20층</t>
  </si>
  <si>
    <t>중동 1041 초당마을 주공아파트 5305동 1～6층</t>
  </si>
  <si>
    <t>중동 1041 초당마을 주공아파트 5305동 7～12층</t>
  </si>
  <si>
    <t>중동 1041 초당마을 주공아파트 5305동 13～18층</t>
  </si>
  <si>
    <t>중14통</t>
  </si>
  <si>
    <t>중동 1041 초당마을 주공아파트 5306동 1～7층</t>
  </si>
  <si>
    <t>중동 1041 초당마을 주공아파트 5306동 8～14층</t>
  </si>
  <si>
    <t>중동 1041 초당마을 주공아파트 5306동 15～20층</t>
  </si>
  <si>
    <t>중동 1041 초당마을 주공아파트 5307동 1～6층</t>
  </si>
  <si>
    <t>중동 1041 초당마을 주공아파트 5307동 7～12층</t>
  </si>
  <si>
    <t>중동 1041 초당마을 주공아파트 5307동 13～18층</t>
  </si>
  <si>
    <t>중동 1041 초당마을 주공아파트 5308동 1～2라인</t>
  </si>
  <si>
    <t>중동 1041 초당마을 주공아파트 5308동 3～4라인</t>
  </si>
  <si>
    <t>중동 1041 초당마을 주공아파트 5308동 5～6라인</t>
  </si>
  <si>
    <t>중동 1041 초당마을 주공아파트 5309동 1～2라인</t>
  </si>
  <si>
    <t>중동 1041 초당마을 주공아파트 5309동 3～4라인</t>
  </si>
  <si>
    <t>중15통</t>
  </si>
  <si>
    <t>중동 874 백현마을 동일하이빌 2101동 1～2라인</t>
  </si>
  <si>
    <t>중동 874 백현마을 동일하이빌 2101동 3～4라인</t>
  </si>
  <si>
    <t>중동 874 백현마을 동일하이빌 2102동 1～2라인</t>
  </si>
  <si>
    <t>동일하이빌)</t>
  </si>
  <si>
    <t>중동 874 백현마을 동일하이빌 2102동 3～4라인</t>
  </si>
  <si>
    <t>중동 874 백현마을 동일하이빌 2103동 1～2라인</t>
  </si>
  <si>
    <t>중동 874 백현마을 동일하이빌 2104동 1～2라인</t>
  </si>
  <si>
    <t>중동 874 백현마을 동일하이빌 2105동 1～2라인</t>
  </si>
  <si>
    <t>중동 874 백현마을 동일하이빌 2106동 1～2라인</t>
  </si>
  <si>
    <t>중동 874 백현마을 동일하이빌 2107동 1～2라인</t>
  </si>
  <si>
    <t>중16통</t>
  </si>
  <si>
    <t>중동 874 백현마을 동일하이빌 2108동 1～2라인</t>
  </si>
  <si>
    <t>중동 874 백현마을 동일하이빌 2109동 1～2라인</t>
  </si>
  <si>
    <t>중동 874 백현마을 동일하이빌 2110동 1～2라인</t>
  </si>
  <si>
    <t>중동 874 백현마을 동일하이빌 2111동 1～2라인</t>
  </si>
  <si>
    <t>중동 874 백현마을 동일하이빌 2112동 1～2라인</t>
  </si>
  <si>
    <t>중동 874 백현마을 동일하이빌 2113동 1～2라인</t>
  </si>
  <si>
    <t>중동 874 백현마을 동일하이빌 2113동 3～4라인</t>
  </si>
  <si>
    <t>중동 874 백현마을 동일하이빌 2114동 1～2라인</t>
  </si>
  <si>
    <t>중동 874 백현마을 동일하이빌 2114동 3～4라인</t>
  </si>
  <si>
    <t>중17통</t>
  </si>
  <si>
    <t>중동 878 백현마을 상록롯데캐슬 2001동 1～2라인</t>
  </si>
  <si>
    <t>중동 878 백현마을 상록롯데캐슬 2001동 3～4라인</t>
  </si>
  <si>
    <t>중동 878 백현마을 상록롯데캐슬 2002동 1～2라인</t>
  </si>
  <si>
    <t>중동 878 백현마을 상록롯데캐슬 2002동 3～4라인</t>
  </si>
  <si>
    <t>중동 878 백현마을 상록롯데캐슬 2003동 1～2라인</t>
  </si>
  <si>
    <t>중동 878 백현마을 상록롯데캐슬 2003동 3～4라인</t>
  </si>
  <si>
    <t>중동 878 백현마을 상록롯데캐슬 2004동 1～2라인</t>
  </si>
  <si>
    <t>중18통</t>
  </si>
  <si>
    <t>중동 870 성산마을 신영지웰 3001동 1～2라인</t>
  </si>
  <si>
    <t>중동 870 성산마을 신영지웰 3001동 3～4라인</t>
  </si>
  <si>
    <t>신영지웰)</t>
  </si>
  <si>
    <t>중동 870 성산마을 신영지웰 3002동 1～2라인</t>
  </si>
  <si>
    <t xml:space="preserve">중동 870 성산마을 신영지웰 3003동 1～13층 </t>
  </si>
  <si>
    <t>중동 870 성산마을 신영지웰 3003동 14～27층</t>
  </si>
  <si>
    <t>중동 870 성산마을 신영지웰 3004동 1～13층</t>
  </si>
  <si>
    <t>중동 870 성산마을 신영지웰 3004동 14～27층</t>
  </si>
  <si>
    <t>중동 870 성산마을 신영지웰 3005동 1～13층</t>
  </si>
  <si>
    <t>중동 870 성산마을 신영지웰 3005동 14～27층</t>
  </si>
  <si>
    <t>중동 870 성산마을 신영지웰 3006동 1～2라인</t>
  </si>
  <si>
    <t>중동 870 성산마을 신영지웰 3007동 1～2라인</t>
  </si>
  <si>
    <t>중동 870 성산마을 신영지웰 3007동 3～4라인</t>
  </si>
  <si>
    <t>중동 870 성산마을 신영지웰 3008동 1～2라인</t>
  </si>
  <si>
    <t>중동 870 성산마을 신영지웰 3008동 3～4라인</t>
  </si>
  <si>
    <t>중동 870 성산마을 신영지웰 3009동 1～2라인</t>
  </si>
  <si>
    <t>중동 870 성산마을 신영지웰 3009동 3～4라인</t>
  </si>
  <si>
    <t>중동 870 성산마을 신영지웰 3010동 1～2라인</t>
  </si>
  <si>
    <t>중동 870 성산마을 신영지웰 3010동 3～4라인</t>
  </si>
  <si>
    <t>중19통</t>
  </si>
  <si>
    <t>중동 952, 954, 959</t>
  </si>
  <si>
    <t>(중동, 아펠바움)</t>
  </si>
  <si>
    <t>중20통</t>
  </si>
  <si>
    <t>중동 869 성산마을 하우스토리 101동～102동</t>
  </si>
  <si>
    <t>중동 869 성산마을 하우스토리 103동～104동</t>
  </si>
  <si>
    <t>하우스토리)</t>
  </si>
  <si>
    <t>중동 869 성산마을 하우스토리 105동～107동</t>
  </si>
  <si>
    <t>중동 869 성산마을 하우스토리 108동～109동</t>
  </si>
  <si>
    <t>중21통</t>
  </si>
  <si>
    <t>중동 967～971, 962～964(동원 동연재)</t>
  </si>
  <si>
    <t>중동 972～980</t>
  </si>
  <si>
    <t>중동 981～985, 1006～1009</t>
  </si>
  <si>
    <t>중22통</t>
  </si>
  <si>
    <t xml:space="preserve">중동 819 참솔마을 월드메르디앙 101동 1～2라인 </t>
  </si>
  <si>
    <t xml:space="preserve">중동 819 참솔마을 월드메르디앙 101동 3～4라인 </t>
  </si>
  <si>
    <t>참솔마을</t>
  </si>
  <si>
    <t xml:space="preserve">중동 819 참솔마을 월드메르디앙 101동 5～6라인 </t>
  </si>
  <si>
    <t>중동 819 참솔마을 월드메르디앙 102동 1～2라인</t>
  </si>
  <si>
    <t xml:space="preserve">중동 819 참솔마을 월드메르디앙 102동 3～4라인 </t>
  </si>
  <si>
    <t>중동 819 참솔마을 월드메르디앙 105동 1～2라인</t>
  </si>
  <si>
    <t xml:space="preserve">중동 819 참솔마을 월드메르디앙 105동 3～4라인 </t>
  </si>
  <si>
    <t xml:space="preserve">중동 819 참솔마을 월드메르디앙 105동 5～6라인 </t>
  </si>
  <si>
    <t>중동 819 참솔마을 월드메르디앙 106동 1～2라인</t>
  </si>
  <si>
    <t xml:space="preserve">중동 819 참솔마을 월드메르디앙 106동 3～4라인 </t>
  </si>
  <si>
    <t>중동 819 참솔마을 월드메르디앙 107동 1～2라인</t>
  </si>
  <si>
    <t xml:space="preserve">중동 819 참솔마을 월드메르디앙 107동 3～4라인 </t>
  </si>
  <si>
    <t>중23통</t>
  </si>
  <si>
    <t>중동 819 참솔마을 월드메르디앙 103동 1～2라인</t>
  </si>
  <si>
    <t>중동 819 참솔마을 월드메르디앙 103동 3～4라인</t>
  </si>
  <si>
    <t>중동 819 참솔마을 월드메르디앙 103동 5～6라인</t>
  </si>
  <si>
    <t>중동 819 참솔마을 월드메르디앙 104동 1～2라인</t>
  </si>
  <si>
    <t>중동 819 참솔마을 월드메르디앙 104동 3～4라인</t>
  </si>
  <si>
    <t>중동 819 참솔마을 월드메르디앙 108동 1～2라인</t>
  </si>
  <si>
    <t>중동 819 참솔마을 월드메르디앙 108동 3～4라인</t>
  </si>
  <si>
    <t>중동 819 참솔마을 월드메르디앙 109동 1～2라인</t>
  </si>
  <si>
    <t>중동 819 참솔마을 월드메르디앙 109동 3～4라인</t>
  </si>
  <si>
    <t>중동 819 참솔마을 월드메르디앙 110동 1～2라인</t>
  </si>
  <si>
    <t>중동 819 참솔마을 월드메르디앙 110동 3～4라인</t>
  </si>
  <si>
    <t>중동 819 참솔마을 월드메르디앙 111동 1～2라인</t>
  </si>
  <si>
    <t>중동 819 참솔마을 월드메르디앙 111동 3～4라인</t>
  </si>
  <si>
    <t>중동 819 참솔마을 월드메르디앙 111동 5～6라인</t>
  </si>
  <si>
    <t>동백3동</t>
  </si>
  <si>
    <t>동백동 683 동원마을 동원로얄듀크아파트 101동 1～2라인</t>
  </si>
  <si>
    <t>동백동 683 동원마을 동원로얄듀크아파트 101동 3～5라인</t>
  </si>
  <si>
    <t>동원마을</t>
  </si>
  <si>
    <t>동백동 683 동원마을 동원로얄듀크아파트 102동 1～2라인</t>
  </si>
  <si>
    <t>동백동 683 동원마을 동원로얄듀크아파트 102동 3～5라인</t>
  </si>
  <si>
    <t>동백동 683 동원마을 동원로얄듀크아파트 103동 1～2라인</t>
  </si>
  <si>
    <t>동백동 683 동원마을 동원로얄듀크아파트 103동 3～5라인</t>
  </si>
  <si>
    <t>동백동 683 동원마을 동원로얄듀크아파트 104동 1～2라인</t>
  </si>
  <si>
    <t>동백동 683 동원마을 동원로얄듀크아파트 104동 3～5라인</t>
  </si>
  <si>
    <t>동백동 683 동원마을 동원로얄듀크아파트 105동 1～2라인</t>
  </si>
  <si>
    <t>동백동 683 동원마을 동원로얄듀크아파트 105동 3～5라인</t>
  </si>
  <si>
    <t>동백동 683 동원마을 동원로얄듀크아파트 106동 1～2라인</t>
  </si>
  <si>
    <t>동백동 683 동원마을 동원로얄듀크아파트 106동 3～4라인</t>
  </si>
  <si>
    <t>동백동 683 동원마을 동원로얄듀크아파트 106동 5～7라인</t>
  </si>
  <si>
    <t>동백동 683 동원마을 동원로얄듀크아파트 107동 1～2라인</t>
  </si>
  <si>
    <t>동백동 689 해든마을 동문굿모닝힐 101동 1～2라인</t>
  </si>
  <si>
    <t>동백동 689 해든마을 동문굿모닝힐 101동 3～4라인</t>
  </si>
  <si>
    <t>해든마을</t>
  </si>
  <si>
    <t>동백동 689 해든마을 동문굿모닝힐 101동 5～6라인</t>
  </si>
  <si>
    <t>동문굿모닝힐)</t>
  </si>
  <si>
    <t>동백동 689 해든마을 동문굿모닝힐 102동 1～2라인</t>
  </si>
  <si>
    <t>동백동 689 해든마을 동문굿모닝힐 102동 3～4라인</t>
  </si>
  <si>
    <t>동백동 689 해든마을 동문굿모닝힐 103동 1～2라인</t>
  </si>
  <si>
    <t>동백동 689 해든마을 동문굿모닝힐 103동 3～4라인</t>
  </si>
  <si>
    <t>동백동 689 해든마을 동문굿모닝힐 104동 1～2라인</t>
  </si>
  <si>
    <t>동백동 689 해든마을 동문굿모닝힐 104동 3～4라인</t>
  </si>
  <si>
    <t>동백동 689 해든마을 동문굿모닝힐 105동 1～2라인</t>
  </si>
  <si>
    <t>동백동 689 해든마을 동문굿모닝힐 105동 3～4라인</t>
  </si>
  <si>
    <t>동백동 689 해든마을 동문굿모닝힐 105동 5～6라인</t>
  </si>
  <si>
    <t>동백동 689 해든마을 동문굿모닝힐 106동 1～2라인</t>
  </si>
  <si>
    <t>동백동 689 해든마을 동문굿모닝힐 106동 3～4라인</t>
  </si>
  <si>
    <t>중동 1102 신동백 서해그랑블1차아파트 101동 1～4라인</t>
  </si>
  <si>
    <t>(중동, 신동백</t>
  </si>
  <si>
    <t>중동 1102 신동백 서해그랑블1차아파트 102동 1～2라인</t>
  </si>
  <si>
    <t>서해그랑블</t>
  </si>
  <si>
    <t>중동 1102 신동백 서해그랑블1차아파트 102동 3～4라인</t>
  </si>
  <si>
    <t>중동 1102 신동백 서해그랑블1차아파트 103동 1～2라인</t>
  </si>
  <si>
    <t>중동 1102 신동백 서해그랑블1차아파트 104동 1～2라인</t>
  </si>
  <si>
    <t>중동 1102 신동백 서해그랑블1차아파트 105동 1～2라인</t>
  </si>
  <si>
    <t>중동 619-13, 620-5, 1146</t>
  </si>
  <si>
    <t>(중동, 어정)</t>
  </si>
  <si>
    <t>중동 673～760-1</t>
  </si>
  <si>
    <t>중동 665, 1109～1112</t>
  </si>
  <si>
    <t>(중동, 신촌마을)</t>
  </si>
  <si>
    <t>중동 817 어정마을 서희삼정아파트 101동 1～2라인</t>
  </si>
  <si>
    <t>(중동, 어정마을</t>
  </si>
  <si>
    <t>중동 817 어정마을 서희삼정아파트 101동 3～4라인</t>
  </si>
  <si>
    <t>서희삼정아파트)</t>
  </si>
  <si>
    <t>중동 817 어정마을 서희삼정아파트 102동 1～3라인</t>
  </si>
  <si>
    <t>중동 817 어정마을 서희삼정아파트 103동 1～2라인</t>
  </si>
  <si>
    <t>중동 817 어정마을 서희삼정아파트 103동 3～4라인</t>
  </si>
  <si>
    <t>중동 817 어정마을 서희삼정아파트 104동 1～2라인</t>
  </si>
  <si>
    <t>중동 817 어정마을 서희삼정아파트 105동 1～2라인</t>
  </si>
  <si>
    <t>중동 817 어정마을 서희삼정아파트 105동 3～4라인</t>
  </si>
  <si>
    <t>중동 817 어정마을 서희삼정아파트 106동 1～2라인</t>
  </si>
  <si>
    <t>중동 817 어정마을 서희삼정아파트 106동 3～4라인</t>
  </si>
  <si>
    <t>중동 1081 어정마을 동백아이파크 101동 1～2라인</t>
  </si>
  <si>
    <t>중동 1081 어정마을 동백아이파크 101동 3～4라인</t>
  </si>
  <si>
    <t>어정마을</t>
  </si>
  <si>
    <t>중동 1081 어정마을 동백아이파크 102동 1～2라인</t>
  </si>
  <si>
    <t>동백아이파크)</t>
  </si>
  <si>
    <t>중동 1081 어정마을 동백아이파크 102동 3～4라인</t>
  </si>
  <si>
    <t>중동 1081 어정마을 동백아이파크 103동 1～2라인</t>
  </si>
  <si>
    <t>중동 1081 어정마을 동백아이파크 104동 1～2라인</t>
  </si>
  <si>
    <t>중동 1081 어정마을 동백아이파크 104동 3～4라인</t>
  </si>
  <si>
    <t>중동 1081 어정마을 동백아이파크 105동 1～2라인</t>
  </si>
  <si>
    <t>중동 1081 어정마을 동백아이파크 105동 3～4라인</t>
  </si>
  <si>
    <t>중동 1081 어정마을 동백아이파크 106동 1～2라인</t>
  </si>
  <si>
    <t>중동 1081 어정마을 동백아이파크 106동 3～4라인</t>
  </si>
  <si>
    <t>중동 1139 신동백 서해그랑블2차아파트 201동 1～3라인</t>
  </si>
  <si>
    <t>중동 1139 신동백 서해그랑블2차아파트 201동 4～5라인</t>
  </si>
  <si>
    <t>중동 1139 신동백 서해그랑블2차아파트 202동 1～2라인</t>
  </si>
  <si>
    <t>2차아파트)</t>
  </si>
  <si>
    <t>중동 1139 신동백 서해그랑블2차아파트 202동 3～4라인</t>
  </si>
  <si>
    <t>중동 1139 신동백 서해그랑블2차아파트 203동 1～2라인</t>
  </si>
  <si>
    <t>중동 1139 신동백 서해그랑블2차아파트 203동 3～5라인</t>
  </si>
  <si>
    <t>중동 1139 신동백 서해그랑블2차아파트 204동 1～3라인</t>
  </si>
  <si>
    <t>중동 1139 신동백 서해그랑블2차아파트 204동 4～5라인</t>
  </si>
  <si>
    <t>중동 1139 신동백 서해그랑블2차아파트 205동 1～2라인</t>
  </si>
  <si>
    <t>중동 1139 신동백 서해그랑블2차아파트 205동 3～4라인</t>
  </si>
  <si>
    <t>중동 1139 신동백 서해그랑블2차아파트 206동 1～2라인</t>
  </si>
  <si>
    <t>중동 1139 신동백 서해그랑블2차아파트 206동 3～4라인</t>
  </si>
  <si>
    <t>중동 1139 신동백 서해그랑블2차아파트 207동 1～2라인</t>
  </si>
  <si>
    <t>중동 1139 신동백 서해그랑블2차아파트 207동 3～5라인</t>
  </si>
  <si>
    <t>중동 1139 신동백 서해그랑블2차아파트 208동 1～3라인</t>
  </si>
  <si>
    <t>중동 1139 신동백 서해그랑블2차아파트 208동 4～5라인</t>
  </si>
  <si>
    <t>중동 1139 신동백 서해그랑블2차아파트 209동 1～2라인</t>
  </si>
  <si>
    <t>중동 1139 신동백 서해그랑블2차아파트 209동 3～4라인</t>
  </si>
  <si>
    <t>중동 1139 신동백 서해그랑블2차아파트 210동 1～2라인</t>
  </si>
  <si>
    <t>중동 1096 신동백 롯데캐슬에코1단지 101동 1～2라인</t>
  </si>
  <si>
    <t>중동 1096 신동백 롯데캐슬에코1단지 101동 3～4라인</t>
  </si>
  <si>
    <t>롯데캐슬에코</t>
  </si>
  <si>
    <t>중동 1096 신동백 롯데캐슬에코1단지 102동 1～2라인</t>
  </si>
  <si>
    <t>중동 1096 신동백 롯데캐슬에코1단지 102동 3～4라인</t>
  </si>
  <si>
    <t>중동 1096 신동백 롯데캐슬에코1단지 103동 1라인</t>
  </si>
  <si>
    <t>중동 1096 신동백 롯데캐슬에코1단지 103동 2라인</t>
  </si>
  <si>
    <t>중동 1096 신동백 롯데캐슬에코1단지 103동 3라인</t>
  </si>
  <si>
    <t>중동 1096 신동백 롯데캐슬에코1단지 103동 4라인</t>
  </si>
  <si>
    <t>중동 1096 신동백 롯데캐슬에코1단지 104동 1～2라인</t>
  </si>
  <si>
    <t>중동 1096 신동백 롯데캐슬에코1단지 104동 3～4라인</t>
  </si>
  <si>
    <t>중동 1096 신동백 롯데캐슬에코1단지 105동 1～2라인</t>
  </si>
  <si>
    <t>중동 1096 신동백 롯데캐슬에코1단지 105동 3～4라인</t>
  </si>
  <si>
    <t>중동 1096 신동백 롯데캐슬에코1단지 106동 1～2라인</t>
  </si>
  <si>
    <t>중동 1096 신동백 롯데캐슬에코1단지 106동 3～4라인</t>
  </si>
  <si>
    <t>중동 1096 신동백 롯데캐슬에코1단지 107동 1라인</t>
  </si>
  <si>
    <t>중동 1096 신동백 롯데캐슬에코1단지 107동 2라인</t>
  </si>
  <si>
    <t>중동 1096 신동백 롯데캐슬에코1단지 107동 3라인</t>
  </si>
  <si>
    <t>중동 1096 신동백 롯데캐슬에코1단지 107동 4라인</t>
  </si>
  <si>
    <t>중동 1096 신동백 롯데캐슬에코1단지 110동 1라인</t>
  </si>
  <si>
    <t>중동 1096 신동백 롯데캐슬에코1단지 110동 2라인</t>
  </si>
  <si>
    <t>중동 1096 신동백 롯데캐슬에코1단지 110동 3라인</t>
  </si>
  <si>
    <t>중동 1096 신동백 롯데캐슬에코1단지 110동 4라인</t>
  </si>
  <si>
    <t>중동 1096 신동백 롯데캐슬에코1단지 108동 1～2라인</t>
  </si>
  <si>
    <t>중동 1096 신동백 롯데캐슬에코1단지 108동 3～4라인</t>
  </si>
  <si>
    <t>중동 1096 신동백 롯데캐슬에코1단지 109동 1～2라인</t>
  </si>
  <si>
    <t>중동 1096 신동백 롯데캐슬에코1단지 109동 3～4라인</t>
  </si>
  <si>
    <t>중동 1096 신동백 롯데캐슬에코1단지 111동 1～2라인</t>
  </si>
  <si>
    <t>중동 1096 신동백 롯데캐슬에코1단지 111동 3～4라인</t>
  </si>
  <si>
    <t>중동 1096 신동백 롯데캐슬에코1단지 112동 1～2라인</t>
  </si>
  <si>
    <t>중동 1096 신동백 롯데캐슬에코1단지 112동 3～4라인</t>
  </si>
  <si>
    <t>중동 1096 신동백 롯데캐슬에코1단지 114동 1～2라인</t>
  </si>
  <si>
    <t>중동 1096 신동백 롯데캐슬에코1단지 114동 3～4라인</t>
  </si>
  <si>
    <t>중동 1096 신동백 롯데캐슬에코1단지 115동 1～2라인</t>
  </si>
  <si>
    <t>중동 1096 신동백 롯데캐슬에코1단지 115동 3～4라인</t>
  </si>
  <si>
    <t>중동 1096 신동백 롯데캐슬에코1단지 113동 1라인</t>
  </si>
  <si>
    <t>중동 1096 신동백 롯데캐슬에코1단지 113동 2라인</t>
  </si>
  <si>
    <t>중동 1096 신동백 롯데캐슬에코1단지 113동 3라인</t>
  </si>
  <si>
    <t>중동 1096 신동백 롯데캐슬에코1단지 113동 4라인</t>
  </si>
  <si>
    <t>중동 1096 신동백 롯데캐슬에코1단지 116동 1～2라인</t>
  </si>
  <si>
    <t>중동 1096 신동백 롯데캐슬에코1단지 116동 3～4라인</t>
  </si>
  <si>
    <t>중동 1096 신동백 롯데캐슬에코1단지 117동 1～2라인</t>
  </si>
  <si>
    <t>중동 1096 신동백 롯데캐슬에코1단지 117동 3～4라인</t>
  </si>
  <si>
    <t>중동 1101 신동백 롯데캐슬에코2단지 201동 1～2라인</t>
  </si>
  <si>
    <t>중동 1101 신동백 롯데캐슬에코2단지 201동 3～4라인</t>
  </si>
  <si>
    <t>중동 1101 신동백 롯데캐슬에코2단지 202동 1～2라인</t>
  </si>
  <si>
    <t>중동 1101 신동백 롯데캐슬에코2단지 202동 3～4라인</t>
  </si>
  <si>
    <t>중동 1101 신동백 롯데캐슬에코2단지 203동 1～2라인</t>
  </si>
  <si>
    <t>중동 1101 신동백 롯데캐슬에코2단지 203동 3～4라인</t>
  </si>
  <si>
    <t>중동 1101 신동백 롯데캐슬에코2단지 204동 1라인</t>
  </si>
  <si>
    <t>중동 1101 신동백 롯데캐슬에코2단지 204동 2라인</t>
  </si>
  <si>
    <t>중동 1101 신동백 롯데캐슬에코2단지 204동 3라인</t>
  </si>
  <si>
    <t>중동 1101 신동백 롯데캐슬에코2단지 204동 4라인</t>
  </si>
  <si>
    <t>중동 1101 신동백 롯데캐슬에코2단지 205동 1～2라인</t>
  </si>
  <si>
    <t>중동 1101 신동백 롯데캐슬에코2단지 205동 3～4라인</t>
  </si>
  <si>
    <t>중동 1101 신동백 롯데캐슬에코2단지 206동 1～2라인</t>
  </si>
  <si>
    <t>중동 1101 신동백 롯데캐슬에코2단지 206동 3～4라인</t>
  </si>
  <si>
    <t>중동 1101 신동백 롯데캐슬에코2단지 207동 1～2라인</t>
  </si>
  <si>
    <t>중동 1101 신동백 롯데캐슬에코2단지 207동 3～4라인</t>
  </si>
  <si>
    <t>중동 1101 신동백 롯데캐슬에코2단지 208동 1～2라인</t>
  </si>
  <si>
    <t>중동 1101 신동백 롯데캐슬에코2단지 208동 3～4라인</t>
  </si>
  <si>
    <t>중동 1101 신동백 롯데캐슬에코2단지 209동 1～2라인</t>
  </si>
  <si>
    <t>중동 1101 신동백 롯데캐슬에코2단지 209동 3～4라인</t>
  </si>
  <si>
    <t>중동 429-466</t>
  </si>
  <si>
    <t>(중동, 하우스디</t>
  </si>
  <si>
    <t>동백카바나)</t>
  </si>
  <si>
    <t>중동 1100 하우스디 동백카바나 301동 1～2라인</t>
  </si>
  <si>
    <t>중동 1100 하우스디 동백카바나 301동 3～4라인</t>
  </si>
  <si>
    <t>중동 1100 하우스디 동백카바나 302동 1～2라인</t>
  </si>
  <si>
    <t>중동 1100 하우스디 동백카바나 303동 1～2라인</t>
  </si>
  <si>
    <t>중동 1100 하우스디 동백카바나 303동 3～4라인</t>
  </si>
  <si>
    <t>중동 1100 하우스디 동백카바나 304동 1～2라인</t>
  </si>
  <si>
    <t>중동 1100 하우스디 동백카바나 304동 3～4라인</t>
  </si>
  <si>
    <t>(스프링카운티자이)</t>
  </si>
  <si>
    <t>중동 1147 스프링카운티자이 101동 1～10라인</t>
  </si>
  <si>
    <t>중동 1147 스프링카운티자이 101동 11～12라인</t>
  </si>
  <si>
    <t>중동 1147 스프링카운티자이 101동 13～20라인</t>
  </si>
  <si>
    <t>중동 1147 스프링카운티자이 101동 21～30라인</t>
  </si>
  <si>
    <t>중동 1147 스프링카운티자이 201동 1～2라인</t>
  </si>
  <si>
    <t>중동 1147 스프링카운티자이 201동 3～4라인</t>
  </si>
  <si>
    <t>중동 1147 스프링카운티자이 201동 5～6라인</t>
  </si>
  <si>
    <t>중동 1147 스프링카운티자이 202동 1～2라인</t>
  </si>
  <si>
    <t>중동 1147 스프링카운티자이 202동 3～4라인</t>
  </si>
  <si>
    <t>중동 1147 스프링카운티자이 202동 5～6라인</t>
  </si>
  <si>
    <t>중동 1147 스프링카운티자이 203동 1～2라인</t>
  </si>
  <si>
    <t>중동 1147 스프링카운티자이 203동 3～4라인</t>
  </si>
  <si>
    <t>중동 1147 스프링카운티자이 203동 5～6라인</t>
  </si>
  <si>
    <t>중동 1147 스프링카운티자이 204동 1～2라인</t>
  </si>
  <si>
    <t>중동 1147 스프링카운티자이 204동 3～5라인</t>
  </si>
  <si>
    <t>중동 1147 스프링카운티자이 204동 6～7라인</t>
  </si>
  <si>
    <t>중동 1147 스프링카운티자이 205동 1～2라인</t>
  </si>
  <si>
    <t>중동 1147 스프링카운티자이 205동 3～5라인</t>
  </si>
  <si>
    <t>중동 1147 스프링카운티자이 205동 6～7라인</t>
  </si>
  <si>
    <t>중동 1147 스프링카운티자이 206동 1～2라인</t>
  </si>
  <si>
    <t>중동 1147 스프링카운티자이 206동 3～5라인</t>
  </si>
  <si>
    <t>중동 1147 스프링카운티자이 206동 6～7라인</t>
  </si>
  <si>
    <t>중동 1147 스프링카운티자이 207동 1～2라인</t>
  </si>
  <si>
    <t>중동 1147 스프링카운티자이 207동 3～5라인</t>
  </si>
  <si>
    <t>중동 1147 스프링카운티자이 207동 6～7라인</t>
  </si>
  <si>
    <t>상하동</t>
  </si>
  <si>
    <t>상하1통</t>
  </si>
  <si>
    <t>상하동 444～445, 455～512</t>
  </si>
  <si>
    <t>(상하동, 갈곡)</t>
  </si>
  <si>
    <t>상하2통</t>
  </si>
  <si>
    <t>상하동 171～224-1</t>
  </si>
  <si>
    <t>(상하동, 상지석)</t>
  </si>
  <si>
    <t>상하동 172-1～302-1</t>
  </si>
  <si>
    <t>상하3통</t>
  </si>
  <si>
    <t>상하동 285～364</t>
  </si>
  <si>
    <t>(상하동, 하지석)</t>
  </si>
  <si>
    <t>상하동 364-1～378-3</t>
  </si>
  <si>
    <t>상하동 379～379-6</t>
  </si>
  <si>
    <t>상하4통</t>
  </si>
  <si>
    <t>상하동 101～163-3</t>
  </si>
  <si>
    <t>(상하동, 수원동)</t>
  </si>
  <si>
    <t>상하동 248-14, 256, 258, 260</t>
  </si>
  <si>
    <t>상하동 92～99</t>
  </si>
  <si>
    <t>상하5통</t>
  </si>
  <si>
    <t>상하동 137 인정프린스아파트 101동 1라인</t>
  </si>
  <si>
    <t xml:space="preserve">(상하동, </t>
  </si>
  <si>
    <t>상하동 137 인정프린스아파트 101동 2～3라인</t>
  </si>
  <si>
    <t>인정프린스</t>
  </si>
  <si>
    <t>상하동 137 인정프린스아파트 101동 4～5라인</t>
  </si>
  <si>
    <t>상하동 137 인정프린스아파트 101동 6～7라인</t>
  </si>
  <si>
    <t>상하동 137 인정프린스아파트 101동 8～9라인</t>
  </si>
  <si>
    <t>상하동 137 인정프린스아파트 102동 1～2라인</t>
  </si>
  <si>
    <t>상하동 137 인정프린스아파트 102동 3～4라인</t>
  </si>
  <si>
    <t>상하동 137 인정프린스아파트 102동 5～6라인</t>
  </si>
  <si>
    <t>상하동 137 인정프린스아파트 103동 1～2라인</t>
  </si>
  <si>
    <t>상하동 137 인정프린스아파트 103동 3라인</t>
  </si>
  <si>
    <t>상하동 137 인정프린스아파트 103동 4～5라인</t>
  </si>
  <si>
    <t>상하동 137 인정프린스아파트 103동 6～7라인</t>
  </si>
  <si>
    <t>상하6통</t>
  </si>
  <si>
    <t>상하동 447 풍림아파트 101동 1～2라인</t>
  </si>
  <si>
    <t>상하동 447 풍림아파트 101동 3～4라인</t>
  </si>
  <si>
    <t>상하동 447 풍림아파트 102동 1～2라인</t>
  </si>
  <si>
    <t>상하동 447 풍림아파트 102동 3～4라인</t>
  </si>
  <si>
    <t>상하동 447 풍림아파트 103동 1～2라인</t>
  </si>
  <si>
    <t>상하동 447 풍림아파트 103동 3～4라인</t>
  </si>
  <si>
    <t>상하동 447 풍림아파트 104동 1～2라인</t>
  </si>
  <si>
    <t>상하동 447 풍림아파트 104동 3～4라인</t>
  </si>
  <si>
    <t>상하동 447 풍림아파트 105동 1～2라인</t>
  </si>
  <si>
    <t>상하동 447 풍림아파트 105동 3～4라인</t>
  </si>
  <si>
    <t>상하동 447 풍림아파트 106동 1～2라인</t>
  </si>
  <si>
    <t>상하동 447 풍림아파트 106동 3～4라인</t>
  </si>
  <si>
    <t>상하7통</t>
  </si>
  <si>
    <t>상하동 296 대우아파트 101동 1～2라인</t>
  </si>
  <si>
    <t>상하동 296 대우아파트 101동 3～4라인</t>
  </si>
  <si>
    <t>대우아파트)</t>
  </si>
  <si>
    <t>상하동 296 대우아파트 102동 1～2라인</t>
  </si>
  <si>
    <t>상하동 296 대우아파트 102동 3～4라인</t>
  </si>
  <si>
    <t>상하동 296 대우아파트 102동 5～6라인</t>
  </si>
  <si>
    <t>상하동 296 대우아파트 103동 1～2라인</t>
  </si>
  <si>
    <t>상하동 296 대우아파트 103동 3～4라인</t>
  </si>
  <si>
    <t>상하동 296 대우아파트 103동 5～6라인</t>
  </si>
  <si>
    <t>상하동 296 대우아파트 103동 7～8라인</t>
  </si>
  <si>
    <t>상하동 296 대우아파트 104동 1～2라인</t>
  </si>
  <si>
    <t>상하동 296 대우아파트 104동 3～4라인</t>
  </si>
  <si>
    <t>상하동 296 대우아파트 104동 5～6라인</t>
  </si>
  <si>
    <t>상하8통</t>
  </si>
  <si>
    <t>상하동 621 수원동마을 쌍용아파트 301동 1～2라인</t>
  </si>
  <si>
    <t>상하동 621 수원동마을 쌍용아파트 301동 3～4라인</t>
  </si>
  <si>
    <t>쌍용1차</t>
  </si>
  <si>
    <t xml:space="preserve">3반  </t>
  </si>
  <si>
    <t>상하동 621 수원동마을 쌍용아파트 302동 1～2라인</t>
  </si>
  <si>
    <t>상하동 621 수원동마을 쌍용아파트 302동 3～4라인</t>
  </si>
  <si>
    <t>상하동 621 수원동마을 쌍용아파트 303동 1～2라인</t>
  </si>
  <si>
    <t>상하동 621 수원동마을 쌍용아파트 303동 3～4라인</t>
  </si>
  <si>
    <t>상하동 621 수원동마을 쌍용아파트 304동 1～2라인</t>
  </si>
  <si>
    <t>상하동 621 수원동마을 쌍용아파트 304동 3～4라인</t>
  </si>
  <si>
    <t>상하동 621 수원동마을 쌍용아파트 317동 1～2라인</t>
  </si>
  <si>
    <t>상하동 621 수원동마을 쌍용아파트 318동 1～2라인</t>
  </si>
  <si>
    <t>상하동 621 수원동마을 쌍용아파트 318동 3～4라인</t>
  </si>
  <si>
    <t>상하9통</t>
  </si>
  <si>
    <t>상하동 621 수원동마을 쌍용아파트 305동 1～2라인</t>
  </si>
  <si>
    <t>상하동 621 수원동마을 쌍용아파트 306동 1～2라인</t>
  </si>
  <si>
    <t>상하동 621 수원동마을 쌍용아파트 306동 3～4라인</t>
  </si>
  <si>
    <t>상하동 621 수원동마을 쌍용아파트 306동 5～6라인</t>
  </si>
  <si>
    <t>상하동 621 수원동마을 쌍용아파트 307동 1～2라인</t>
  </si>
  <si>
    <t>상하동 621 수원동마을 쌍용아파트 307동 3～4라인</t>
  </si>
  <si>
    <t>상하동 621 수원동마을 쌍용아파트 308동 1～2라인</t>
  </si>
  <si>
    <t>상하동 621 수원동마을 쌍용아파트 308동 3～4라인</t>
  </si>
  <si>
    <t>상하동 621 수원동마을 쌍용아파트 315동 1～2라인</t>
  </si>
  <si>
    <t>상하동 621 수원동마을 쌍용아파트 315동 3～4라인</t>
  </si>
  <si>
    <t>상하동 621 수원동마을 쌍용아파트 316동 1～2라인</t>
  </si>
  <si>
    <t>상하동 621 수원동마을 쌍용아파트 316동 3～4라인</t>
  </si>
  <si>
    <t>상하10통</t>
  </si>
  <si>
    <t>상하동 656 갈천마을 신일유토빌아파트 101동 1～2라인</t>
  </si>
  <si>
    <t>상하동 656 갈천마을 신일유토빌아파트 102동 1～2라인</t>
  </si>
  <si>
    <t>신일유토빌</t>
  </si>
  <si>
    <t>상하동 656 갈천마을 신일유토빌아파트 103동 1～2라인</t>
  </si>
  <si>
    <t>상하동 656 갈천마을 신일유토빌아파트 104동 1～2라인</t>
  </si>
  <si>
    <t>상하동 656 갈천마을 신일유토빌아파트 105동 1～2라인</t>
  </si>
  <si>
    <t>상하동 656 갈천마을 신일유토빌아파트 106동 1～2라인</t>
  </si>
  <si>
    <t>상하동 656 갈천마을 신일유토빌아파트 107동 1～2라인</t>
  </si>
  <si>
    <t>상하동 656 갈천마을 신일유토빌아파트 107동 3～4라인</t>
  </si>
  <si>
    <t>상하동 656 갈천마을 신일유토빌아파트 108동 1～2라인</t>
  </si>
  <si>
    <t>상하동 656 갈천마을 신일유토빌아파트 109동 1～2라인</t>
  </si>
  <si>
    <t>상하동 656 갈천마을 신일유토빌아파트 109동 3～4라인</t>
  </si>
  <si>
    <t>상하동 656 갈천마을 신일유토빌아파트 110동 1～2라인</t>
  </si>
  <si>
    <t>상하동 656 갈천마을 신일유토빌아파트 111동 1～2라인</t>
  </si>
  <si>
    <t>상하동 656 갈천마을 신일유토빌아파트 111동 3～4라인</t>
  </si>
  <si>
    <t>상하11통</t>
  </si>
  <si>
    <t>상하동 630 강남마을 한라비발디아파트 901동 1～2라인</t>
  </si>
  <si>
    <t>상하동 630 강남마을 한라비발디아파트 901동 3～4라인</t>
  </si>
  <si>
    <t>강남마을한라</t>
  </si>
  <si>
    <t>상하동 630 강남마을 한라비발디아파트 902동 1～2라인</t>
  </si>
  <si>
    <t>비발디아파트)</t>
  </si>
  <si>
    <t>상하동 630 강남마을 한라비발디아파트 902동 3～4라인</t>
  </si>
  <si>
    <t>상하동 630 강남마을 한라비발디아파트 903동 1～2라인</t>
  </si>
  <si>
    <t>상하동 630 강남마을 한라비발디아파트 903동 3～4라인</t>
  </si>
  <si>
    <t>상하동 630 강남마을 한라비발디아파트 904동 1～2라인</t>
  </si>
  <si>
    <t>상하동 630 강남마을 한라비발디아파트 904동 3～4라인</t>
  </si>
  <si>
    <t>상하동 630 강남마을 한라비발디아파트 904동 5～6라인</t>
  </si>
  <si>
    <t>상하12통</t>
  </si>
  <si>
    <t>상하동 630 강남마을 한라비발디아파트 905동 1～2라인</t>
  </si>
  <si>
    <t>상하동 630 강남마을 한라비발디아파트 905동 3～4라인</t>
  </si>
  <si>
    <t>상하동 630 강남마을 한라비발디아파트 906동 1～2라인</t>
  </si>
  <si>
    <t>상하동 630 강남마을 한라비발디아파트 906동 3～4라인</t>
  </si>
  <si>
    <t>상하동 630 강남마을 한라비발디아파트 906동 5～6라인</t>
  </si>
  <si>
    <t>상하동 630 강남마을 한라비발디아파트 907동 1～2라인</t>
  </si>
  <si>
    <t>상하동 630 강남마을 한라비발디아파트 907동 3～4라인</t>
  </si>
  <si>
    <t>상하동 630 강남마을 한라비발디아파트 908동 1～2라인</t>
  </si>
  <si>
    <t>상하동 630 강남마을 한라비발디아파트 908동 3～4라인</t>
  </si>
  <si>
    <t>상하동 630 강남마을 한라비발디아파트 908동 5～6라인</t>
  </si>
  <si>
    <t>상하13통</t>
  </si>
  <si>
    <t>상하동 636 강남마을 주공아파트 801동 1～6층</t>
  </si>
  <si>
    <t>상하동 636 강남마을 주공아파트 801동 7～13층</t>
  </si>
  <si>
    <t>강남마을</t>
  </si>
  <si>
    <t>상하동 636 강남마을 주공아파트 802동 1～5층</t>
  </si>
  <si>
    <t>상하동 636 강남마을 주공아파트 802동 6～10층</t>
  </si>
  <si>
    <t>상하동 636 강남마을 주공아파트 802동 11～15층</t>
  </si>
  <si>
    <t>상하동 636 강남마을 주공아파트 803동 1～5층</t>
  </si>
  <si>
    <t>상하동 636 강남마을 주공아파트 803동 6～10층</t>
  </si>
  <si>
    <t>상하동 636 강남마을 주공아파트 803동 11～15층</t>
  </si>
  <si>
    <t>상하동 636 강남마을 주공아파트 804동 1～5층</t>
  </si>
  <si>
    <t>상하동 636 강남마을 주공아파트 804동 6～10층</t>
  </si>
  <si>
    <t>상하동 636 강남마을 주공아파트 804동 11～15층</t>
  </si>
  <si>
    <t>상하동 636 강남마을 주공아파트 805동 1～5층</t>
  </si>
  <si>
    <t>상하동 636 강남마을 주공아파트 805동 6～10층</t>
  </si>
  <si>
    <t>상하동 636 강남마을 주공아파트 805동 11～15층</t>
  </si>
  <si>
    <t>상하동 636 강남마을 주공아파트 806동 1～5층</t>
  </si>
  <si>
    <t>상하동 636 강남마을 주공아파트 806동 6～10층</t>
  </si>
  <si>
    <t>상하동 636 강남마을 주공아파트 806동 11～15층</t>
  </si>
  <si>
    <t>상하14통</t>
  </si>
  <si>
    <t>상하동 636 강남마을 주공아파트 807동 1～4층</t>
  </si>
  <si>
    <t>상하동 636 강남마을 주공아파트 807동 5～8층</t>
  </si>
  <si>
    <t>상하동 636 강남마을 주공아파트 807동 9～12층</t>
  </si>
  <si>
    <t>상하동 636 강남마을 주공아파트 807동 13～15층</t>
  </si>
  <si>
    <t>상하동 636 강남마을 주공아파트 808동 1～4층</t>
  </si>
  <si>
    <t>상하동 636 강남마을 주공아파트 808동 5～8층</t>
  </si>
  <si>
    <t>상하동 636 강남마을 주공아파트 808동 9～12층</t>
  </si>
  <si>
    <t>상하동 636 강남마을 주공아파트 808동 13～15층</t>
  </si>
  <si>
    <t>상하동 636 강남마을 주공아파트 809동 1～7층</t>
  </si>
  <si>
    <t>상하동 636 강남마을 주공아파트 809동 8～15층</t>
  </si>
  <si>
    <t>상하동 636 강남마을 주공아파트 810동 1～5층</t>
  </si>
  <si>
    <t>상하동 636 강남마을 주공아파트 810동 6～10층</t>
  </si>
  <si>
    <t>상하동 636 강남마을 주공아파트 810동 11～15층</t>
  </si>
  <si>
    <t>상하동 636 강남마을 주공아파트 811동 1～6층</t>
  </si>
  <si>
    <t>상하동 636 강남마을 주공아파트 811동 7～13층</t>
  </si>
  <si>
    <t>상하동 636 강남마을 주공아파트 812동 1～5층</t>
  </si>
  <si>
    <t>상하동 636 강남마을 주공아파트 812동 6～10층</t>
  </si>
  <si>
    <t>상하동 636 강남마을 주공아파트 812동 11～15층</t>
  </si>
  <si>
    <t>상하동 636 강남마을 주공아파트 813동 1～5층</t>
  </si>
  <si>
    <t>상하동 636 강남마을 주공아파트 813동 6～10층</t>
  </si>
  <si>
    <t>상하동 636 강남마을 주공아파트 813동 11～15층</t>
  </si>
  <si>
    <t>상하15통</t>
  </si>
  <si>
    <t>상하동 652 수원동마을 쌍용스윗닷홈 201동 1～2라인</t>
  </si>
  <si>
    <t>상하동 652 수원동마을 쌍용스윗닷홈 201동 3～4라인</t>
  </si>
  <si>
    <t>수원동마을</t>
  </si>
  <si>
    <t>상하동 652 수원동마을 쌍용스윗닷홈 202동 1～2라인</t>
  </si>
  <si>
    <t>상하동 652 수원동마을 쌍용스윗닷홈 202동 3～4라인</t>
  </si>
  <si>
    <t>상하동 652 수원동마을 쌍용스윗닷홈 203동 1～2라인</t>
  </si>
  <si>
    <t>상하동 652 수원동마을 쌍용스윗닷홈 203동 3～4라인</t>
  </si>
  <si>
    <t>상하동 652 수원동마을 쌍용스윗닷홈 204동 1～2라인</t>
  </si>
  <si>
    <t>상하동 652 수원동마을 쌍용스윗닷홈 205동 1～2라인</t>
  </si>
  <si>
    <t>상하동 652 수원동마을 쌍용스윗닷홈 205동 3～4라인</t>
  </si>
  <si>
    <t>상하동 652 수원동마을 쌍용스윗닷홈 206동 1～2라인</t>
  </si>
  <si>
    <t>상하동 652 수원동마을 쌍용스윗닷홈 206동 3～4라인</t>
  </si>
  <si>
    <t>상하동 652 수원동마을 쌍용스윗닷홈 207동 1～2라인</t>
  </si>
  <si>
    <t xml:space="preserve">상하16통 </t>
  </si>
  <si>
    <t>상하동 621 수원동마을 쌍용아파트 309동 1～2라인</t>
  </si>
  <si>
    <t>(상하동, 쌍용1차)</t>
  </si>
  <si>
    <t>상하동 621 수원동마을 쌍용아파트 310동 1～2라인</t>
  </si>
  <si>
    <t>상하동 621 수원동마을 쌍용아파트 310동 3～4라인</t>
  </si>
  <si>
    <t>상하동 621 수원동마을 쌍용아파트 310동 5～6라인</t>
  </si>
  <si>
    <t>상하동 621 수원동마을 쌍용아파트 311동 1～2라인</t>
  </si>
  <si>
    <t>상하동 621 수원동마을 쌍용아파트 311동 3～4라인</t>
  </si>
  <si>
    <t>상하동 621 수원동마을 쌍용아파트 311동 5～6라인</t>
  </si>
  <si>
    <t>상하동 621 수원동마을 쌍용아파트 312동 1～2라인</t>
  </si>
  <si>
    <t>상하동 621 수원동마을 쌍용아파트 312동 3～4라인</t>
  </si>
  <si>
    <t>상하동 621 수원동마을 쌍용아파트 313동 1～2라인</t>
  </si>
  <si>
    <t>상하동 621 수원동마을 쌍용아파트 313동 3～4라인</t>
  </si>
  <si>
    <t>상하동 621 수원동마을 쌍용아파트 314동 1～2라인</t>
  </si>
  <si>
    <t>상하동 621 수원동마을 쌍용아파트 314동 3～4라인</t>
  </si>
  <si>
    <t>상하17통</t>
  </si>
  <si>
    <t>상하동 659 진흥더루벤스 101동 1～2라인</t>
  </si>
  <si>
    <t>(상하동, 지석마을</t>
  </si>
  <si>
    <t>상하동 659 진흥더루벤스 101동 3～4라인</t>
  </si>
  <si>
    <t>진흥더루벤스)</t>
  </si>
  <si>
    <t>상하동 659 진흥더루벤스 102동 1～2라인</t>
  </si>
  <si>
    <t>상하동 659 진흥더루벤스 102동 3～4라인</t>
  </si>
  <si>
    <t>상하동 659 진흥더루벤스 103동 1～2라인</t>
  </si>
  <si>
    <t>상하동 659 진흥더루벤스 104동 1～2라인</t>
  </si>
  <si>
    <t>상하18통</t>
  </si>
  <si>
    <t>상하동 660 진흥더루벤스 201동 1～2라인</t>
  </si>
  <si>
    <t>상하동 660 진흥더루벤스 201동 3～4라인</t>
  </si>
  <si>
    <t>상하동 660 진흥더루벤스 202동 1～2라인</t>
  </si>
  <si>
    <t>상하동 660 진흥더루벤스 202동 3～4라인</t>
  </si>
  <si>
    <t>상하동 660 진흥더루벤스 203동 1～2라인</t>
  </si>
  <si>
    <t>상하동 660 진흥더루벤스 203동 3～4라인</t>
  </si>
  <si>
    <t>상하동 660 진흥더루벤스 204동 1～3라인</t>
  </si>
  <si>
    <t>상하동 660 진흥더루벤스 205동 1～2라인</t>
  </si>
  <si>
    <t>상하동 660 진흥더루벤스 205동 3～4라인</t>
  </si>
  <si>
    <t>상하동 660 진흥더루벤스 206동 1～3라인</t>
  </si>
  <si>
    <t>상하동 660 진흥더루벤스 207동 1～2라인</t>
  </si>
  <si>
    <t>상하동 660 진흥더루벤스 207동 3～4라인</t>
  </si>
  <si>
    <t>상하19통</t>
  </si>
  <si>
    <t>상하동 660 진흥더루벤스 208동 1～3라인</t>
  </si>
  <si>
    <t>상하동 660 진흥더루벤스 209동 1～2라인</t>
  </si>
  <si>
    <t>상하동 660 진흥더루벤스 209동 3～4라인</t>
  </si>
  <si>
    <t>상하동 660 진흥더루벤스 210동 1～2라인</t>
  </si>
  <si>
    <t>상하동 660 진흥더루벤스 210동 3～4라인</t>
  </si>
  <si>
    <t>상하동 660 진흥더루벤스 211동 1～2라인</t>
  </si>
  <si>
    <t>상하동 660 진흥더루벤스트 211동 3～4라인</t>
  </si>
  <si>
    <t>상하동 660 진흥더루벤스 212동 1～2라인</t>
  </si>
  <si>
    <t>상하동 660 진흥더루벤스 212동 3～4라인</t>
  </si>
  <si>
    <t>상하동 660 진흥더루벤스 213동 1～2라인</t>
  </si>
  <si>
    <t>상하동 660 진흥더루벤스 213동 3～4라인</t>
  </si>
  <si>
    <t>상하20통</t>
  </si>
  <si>
    <t>상하동 675 임광그대가 101동 1～2라인</t>
  </si>
  <si>
    <t>상하동 675 임광그대가 102동 1～2라인</t>
  </si>
  <si>
    <t>임광그대가)</t>
  </si>
  <si>
    <t>상하동 675 임광그대가 102동 3～4라인</t>
  </si>
  <si>
    <t>상하동 675 임광그대가 103동 1～3라인</t>
  </si>
  <si>
    <t>상하동 675 임광그대가 104동 1～3라인</t>
  </si>
  <si>
    <t>상하동 675 임광그대가 105동 1～3라인</t>
  </si>
  <si>
    <t>상하동 675 임광그대가 106동 1～2라인</t>
  </si>
  <si>
    <t>상하동 675 임광그대가 106동 3～4라인</t>
  </si>
  <si>
    <t>상하동 675 임광그대가 107동 1～2라인</t>
  </si>
  <si>
    <t>상하동 675 임광그대가 107동 3～4라인</t>
  </si>
  <si>
    <t>상하동 675 임광그대가 108동 1～2라인</t>
  </si>
  <si>
    <t>상하동 675 임광그대가 108동 3～4라인</t>
  </si>
  <si>
    <t>상하21통</t>
  </si>
  <si>
    <t>상하동 513～521</t>
  </si>
  <si>
    <t>상하동 631～635-4</t>
  </si>
  <si>
    <t>보정동</t>
  </si>
  <si>
    <t>보정1통</t>
  </si>
  <si>
    <t>(보정동, 연원)</t>
  </si>
  <si>
    <t>보정동 1293</t>
  </si>
  <si>
    <t>보정2통</t>
  </si>
  <si>
    <t>보정동 442-1～987</t>
  </si>
  <si>
    <t>(보정동, 소실)</t>
  </si>
  <si>
    <t>보정동 1019-27～1019-675</t>
  </si>
  <si>
    <t>보정3통</t>
  </si>
  <si>
    <t>보정동 1012～1019-127</t>
  </si>
  <si>
    <t>(보정동, 독정)</t>
  </si>
  <si>
    <t>보정동 992-1～1070</t>
  </si>
  <si>
    <t>보정4통</t>
  </si>
  <si>
    <t>보정동 290-1～491</t>
  </si>
  <si>
    <t>(보정동, 이현)</t>
  </si>
  <si>
    <t>보정동 715～1003-3,1019-13～1019-577</t>
  </si>
  <si>
    <t>보정5통</t>
  </si>
  <si>
    <t>보정동 198-1～818-3</t>
  </si>
  <si>
    <t>(보정동, 신촌)</t>
  </si>
  <si>
    <t>보정동 1179</t>
  </si>
  <si>
    <t>보정6통</t>
  </si>
  <si>
    <t>보정동 694 연원마을 성원아파트 101동 1～2라인</t>
  </si>
  <si>
    <t xml:space="preserve">(보정동, </t>
  </si>
  <si>
    <t>보정동 694 연원마을 성원아파트 101동 3～4라인</t>
  </si>
  <si>
    <t>보정동 694 연원마을 성원아파트 102동 1～2라인</t>
  </si>
  <si>
    <t>성원아파트)</t>
  </si>
  <si>
    <t>보정동 694 연원마을 성원아파트 102동 3～4라인</t>
  </si>
  <si>
    <t>보정동 694 연원마을 성원아파트 103동 1～2라인</t>
  </si>
  <si>
    <t>보정동 694 연원마을 성원아파트 104동 1～2라인</t>
  </si>
  <si>
    <t>보정동 694 연원마을 성원아파트 104동 3～4라인</t>
  </si>
  <si>
    <t>보정동 694 연원마을 성원아파트 105동 1～2라인</t>
  </si>
  <si>
    <t>보정동 694 연원마을 성원아파트 105동 3～4라인</t>
  </si>
  <si>
    <t>보정동 694 연원마을 성원아파트 106동 1～2라인</t>
  </si>
  <si>
    <t>보정동 694 연원마을 성원아파트 107동 1～2라인</t>
  </si>
  <si>
    <t>보정동 694 연원마을 성원아파트 108동 1～2라인</t>
  </si>
  <si>
    <t>보정7통</t>
  </si>
  <si>
    <t>보정동 1162 행원마을 동아솔레시티아파트 101동 1～2라인</t>
  </si>
  <si>
    <t>보정동 1162 행원마을 동아솔레시티아파트 101동 3～4라인</t>
  </si>
  <si>
    <t>행원마을</t>
  </si>
  <si>
    <t>보정동 1162 행원마을 동아솔레시티아파트 102동 1～2라인</t>
  </si>
  <si>
    <t>동아솔레시티</t>
  </si>
  <si>
    <t>보정동 1162 행원마을 동아솔레시티아파트 103동 1～2라인</t>
  </si>
  <si>
    <t>보정동 1162 행원마을 동아솔레시티아파트 103동 3～4라인</t>
  </si>
  <si>
    <t>보정동 1162 행원마을 동아솔레시티아파트 104동 1～2라인</t>
  </si>
  <si>
    <t>보정동 1162 행원마을 동아솔레시티아파트 104동 3～4라인</t>
  </si>
  <si>
    <t>보정동 1162 행원마을 동아솔레시티아파트 107동 1～2라인</t>
  </si>
  <si>
    <t>보정동 1162 행원마을 동아솔레시티아파트 107동 3～4라인</t>
  </si>
  <si>
    <t>보정8통</t>
  </si>
  <si>
    <t>보정동 1162 행원마을 동아솔레시티아파트 105동 1～2라인</t>
  </si>
  <si>
    <t>보정동 1162 행원마을 동아솔레시티아파트 106동 1～2라인</t>
  </si>
  <si>
    <t>보정동 1162 행원마을 동아솔레시티아파트 106동 3～4라인</t>
  </si>
  <si>
    <t>보정동 1162 행원마을 동아솔레시티아파트 108동 1～2라인</t>
  </si>
  <si>
    <t>보정동 1162 행원마을 동아솔레시티아파트 109동 1～2라인</t>
  </si>
  <si>
    <t>보정동 1162 행원마을 동아솔레시티아파트 110동 1～2라인</t>
  </si>
  <si>
    <t>보정동 1162 행원마을 동아솔레시티아파트 112동 1～2라인</t>
  </si>
  <si>
    <t>보정동 1162 행원마을 동아솔레시티아파트 112동 3～4라인</t>
  </si>
  <si>
    <t>보정동 1162 행원마을 동아솔레시티아파트 113동 1～2라인</t>
  </si>
  <si>
    <t>보정9통</t>
  </si>
  <si>
    <t>보정동 1162 행원마을 동아솔레시티아파트 111동 1～2라인</t>
  </si>
  <si>
    <t>보정동 1162 행원마을 동아솔레시티아파트 114동 1～2라인</t>
  </si>
  <si>
    <t>보정동 1162 행원마을 동아솔레시티아파트 115동 1～2라인</t>
  </si>
  <si>
    <t>보정동 1162 행원마을 동아솔레시티아파트 116동 1～2라인</t>
  </si>
  <si>
    <t>보정동 1162 행원마을 동아솔레시티아파트 117동 1～2라인</t>
  </si>
  <si>
    <t>보정동 1162 행원마을 동아솔레시티아파트 118동 1～2라인</t>
  </si>
  <si>
    <t>보정동 1162 행원마을 동아솔레시티아파트 118동 3～4라인</t>
  </si>
  <si>
    <t>보정동 1162 행원마을 동아솔레시티아파트 119동 1～2라인</t>
  </si>
  <si>
    <t>보정동 1162 행원마을 동아솔레시티아파트 119동 3～4라인</t>
  </si>
  <si>
    <t>보정10통</t>
  </si>
  <si>
    <t>보정동 911-1 대림아파트 101동 1～2라인</t>
  </si>
  <si>
    <t>보정동 911-3 대림아파트 102동 1～2라인</t>
  </si>
  <si>
    <t>대림아파트)</t>
  </si>
  <si>
    <t>보정동 911-4 대림아파트 103동 1～2라인</t>
  </si>
  <si>
    <t>보정동 915-3 대림아파트 104동 1～2라인</t>
  </si>
  <si>
    <t>보정동 911-5 대림아파트 105동 1～2라인</t>
  </si>
  <si>
    <t>보정동 911-6 대림아파트 106동 1～2라인</t>
  </si>
  <si>
    <t>보정동 911-8 대림아파트 107동 1～2라인</t>
  </si>
  <si>
    <t>보정동 911-9 대림아파트 108동 1～2라인</t>
  </si>
  <si>
    <t>보정동 911-10 대림아파트 109동 1～2라인</t>
  </si>
  <si>
    <t>보정동 1019-296 대림아파트 110동 1～2라인</t>
  </si>
  <si>
    <t>보정동 1019-741 대림아파트 111동 1～2라인</t>
  </si>
  <si>
    <t>보정동 1019-294 대림아파트 112동 1～2라인</t>
  </si>
  <si>
    <t>보정동 1019-157 대림아파트 113동 1～2라인</t>
  </si>
  <si>
    <t>보정동 909-5 대림아파트 201동 1～2라인</t>
  </si>
  <si>
    <t>보정동 909 대림아파트 202동 1～2라인</t>
  </si>
  <si>
    <t>보정동 910-3 대림아파트 203동 1～2라인</t>
  </si>
  <si>
    <t>보정동 912-7 대림아파트 204동 1～2라인</t>
  </si>
  <si>
    <t>보정동 911 대림아파트 205동 1～2라인</t>
  </si>
  <si>
    <t>보정동 910 대림아파트 206동 1～2라인</t>
  </si>
  <si>
    <t>보정동 913-1 대림아파트 207동 1～2라인</t>
  </si>
  <si>
    <t>보정11통</t>
  </si>
  <si>
    <t>보정동 1169 솔뫼마을 현대홈타운 101동 1～2라인</t>
  </si>
  <si>
    <t>보정동 1169 솔뫼마을 현대홈타운 101동 3～4라인</t>
  </si>
  <si>
    <t>솔뫼마을</t>
  </si>
  <si>
    <t>보정동 1169 솔뫼마을 현대홈타운 102동 1～2라인</t>
  </si>
  <si>
    <t>보정동 1169 솔뫼마을 현대홈타운 102동 3～4라인</t>
  </si>
  <si>
    <t>보정동 1169 솔뫼마을 현대홈타운 103동 1～2라인</t>
  </si>
  <si>
    <t>보정동 1169 솔뫼마을 현대홈타운 103동 3～4라인</t>
  </si>
  <si>
    <t>보정동 1169 솔뫼마을 현대홈타운 104동 1～2라인</t>
  </si>
  <si>
    <t>보정동 1169 솔뫼마을 현대홈타운 104동 3～4라인</t>
  </si>
  <si>
    <t>보정동 1169 솔뫼마을 현대홈타운 105동 1～2라인</t>
  </si>
  <si>
    <t>보정동 1169 솔뫼마을 현대홈타운 105동 3～4라인</t>
  </si>
  <si>
    <t>보정동 1169 솔뫼마을 현대홈타운 106동 1～2라인</t>
  </si>
  <si>
    <t>보정동 1169 솔뫼마을 현대홈타운 106동 3～4라인</t>
  </si>
  <si>
    <t>보정동 1169 솔뫼마을 현대홈타운 106동 5～6라인</t>
  </si>
  <si>
    <t>보정동 1169 솔뫼마을 현대홈타운 107동 1～2라인</t>
  </si>
  <si>
    <t>보정동 1169 솔뫼마을 현대홈타운 107동 3～4라인</t>
  </si>
  <si>
    <t>보정동 1169 솔뫼마을 현대홈타운 107동 5～6라인</t>
  </si>
  <si>
    <t>보정12통</t>
  </si>
  <si>
    <t>보정동 1172 연원마을 금호베스트빌 101동 1～2라인</t>
  </si>
  <si>
    <t>보정동 1172 연원마을 금호베스트빌 101동 3～4라인</t>
  </si>
  <si>
    <t>보정동 1172 연원마을 금호베스트빌 102동 1～2라인</t>
  </si>
  <si>
    <t>금호베스트빌)</t>
  </si>
  <si>
    <t>보정동 1172 연원마을 금호베스트빌 102동 3～4라인</t>
  </si>
  <si>
    <t>보정동 1172 연원마을 금호베스트빌 103동 1～2라인</t>
  </si>
  <si>
    <t>보정동 1172 연원마을 금호베스트빌 103동 3～4라인</t>
  </si>
  <si>
    <t>보정동 1172 연원마을 금호베스트빌 104동 1～2라인</t>
  </si>
  <si>
    <t>보정동 1172 연원마을 금호베스트빌 104동 3～4라인</t>
  </si>
  <si>
    <t>보정13통</t>
  </si>
  <si>
    <t>보정동 1177 연원마을 삼성명가타운아파트 101동 1～2라인</t>
  </si>
  <si>
    <t>보정동 1177 연원마을 삼성명가타운아파트 101동 3～4라인</t>
  </si>
  <si>
    <t>보정동 1177 연원마을 삼성명가타운아파트 102동 1～2라인</t>
  </si>
  <si>
    <t>삼성명가타운</t>
  </si>
  <si>
    <t>보정동 1177 연원마을 삼성명가타운아파트 102동 3～4라인</t>
  </si>
  <si>
    <t>보정동 1177 연원마을 삼성명가타운아파트 103동 1～2라인</t>
  </si>
  <si>
    <t>보정동 1177 연원마을 삼성명가타운아파트 103동 3～4라인</t>
  </si>
  <si>
    <t>보정동 1177 연원마을 삼성명가타운아파트 104동 1～2라인</t>
  </si>
  <si>
    <t>보정동 1177 연원마을 삼성명가타운아파트 105동 1～2라인</t>
  </si>
  <si>
    <t>보정동 1177 연원마을 삼성명가타운아파트 106동 1～2라인</t>
  </si>
  <si>
    <t>보정동 1177 연원마을 삼성명가타운아파트 107동 1～2라인</t>
  </si>
  <si>
    <t>보정동 1177 연원마을 삼성명가타운아파트 107동 3～4라인</t>
  </si>
  <si>
    <t>보정동 1177 연원마을 삼성명가타운아파트 108동 1～2라인</t>
  </si>
  <si>
    <t>보정동 1177 연원마을 삼성명가타운아파트 109동 1～2라인</t>
  </si>
  <si>
    <t>보정동 1177 연원마을 삼성명가타운아파트 109동 3～4라인</t>
  </si>
  <si>
    <t>보정동 1177 연원마을 삼성명가타운아파트 110동 1～2라인</t>
  </si>
  <si>
    <t>보정동 1177 연원마을 삼성명가타운아파트 110동 3～4라인</t>
  </si>
  <si>
    <t>보정동 1177 연원마을 삼성명가타운아파트 111동 1～2라인</t>
  </si>
  <si>
    <t>보정동 1177 연원마을 삼성명가타운아파트 111동 3～4라인</t>
  </si>
  <si>
    <t>보정14통</t>
  </si>
  <si>
    <t>보정동 878-22 성호샤인힐즈아파트 101동 1～2라인</t>
  </si>
  <si>
    <t>보정동 878-23 성호샤인힐즈아파트 102동 1～2라인</t>
  </si>
  <si>
    <t>성호샤인힐즈</t>
  </si>
  <si>
    <t>보정동 878-24 성호샤인힐즈아파트 103동 1～2라인</t>
  </si>
  <si>
    <t>보정동 882-6  성호샤인힐즈아파트 104동 1～2라인</t>
  </si>
  <si>
    <t>보정동 885-1  성호샤인힐즈아파트 105동 1～2라인</t>
  </si>
  <si>
    <t>보정동 885-15 성호샤인힐즈아파트 106동 1～2라인</t>
  </si>
  <si>
    <t>보정동 885-8  성호샤인힐즈아파트 107동 1～2라인</t>
  </si>
  <si>
    <t>보정동 887    성호샤인힐즈아파트 108동 1～2라인</t>
  </si>
  <si>
    <t>보정동 882-17 성호샤인힐즈아파트 109동 1～2라인</t>
  </si>
  <si>
    <t>보정동 882-14 성호샤인힐즈아파트 110동 1～2라인</t>
  </si>
  <si>
    <t>보정동 878-19 성호샤인힐즈아파트 111동 1～2라인</t>
  </si>
  <si>
    <t>보정동 878-18 성호샤인힐즈아파트 112동 1～2라인</t>
  </si>
  <si>
    <t>보정동 882-3  성호샤인힐즈아파트 113동 1～2라인</t>
  </si>
  <si>
    <t>보정동 882-28 성호샤인힐즈아파트 114동 1～2라인</t>
  </si>
  <si>
    <t>보정동 882-31 성호샤인힐즈아파트 115동 1～2라인</t>
  </si>
  <si>
    <t>보정동 894-3  성호샤인힐즈아파트 135동 1～2라인</t>
  </si>
  <si>
    <t>보정동 890-29 성호샤인힐즈아파트 136동 1～2라인</t>
  </si>
  <si>
    <t>보정동 890-28 성호샤인힐즈아파트 137동 1～2라인</t>
  </si>
  <si>
    <t>보정동 905-3  성호샤인힐즈아파트 138동 1～2라인</t>
  </si>
  <si>
    <t>보정동 906-15 성호샤인힐즈아파트 139동 1～2라인</t>
  </si>
  <si>
    <t>보정동 905-10 성호샤인힐즈아파트 140동 1～2라인</t>
  </si>
  <si>
    <t>보정동 905-9  성호샤인힐즈아파트 141동 1～2라인</t>
  </si>
  <si>
    <t>보정15통</t>
  </si>
  <si>
    <t>보정동 882-22 성호샤인힐즈아파트 116동 1～2라인</t>
  </si>
  <si>
    <t>보정동 882-23 성호샤인힐즈아파트 117동 1～2라인</t>
  </si>
  <si>
    <t>보정동 890-12 성호샤인힐즈아파트 118동 1～2라인</t>
  </si>
  <si>
    <t>보정동 890-13 성호샤인힐즈아파트 119동 1～2라인</t>
  </si>
  <si>
    <t>보정동 890-14 성호샤인힐즈아파트 120동 1～2라인</t>
  </si>
  <si>
    <t>보정동 890-15 성호샤인힐즈아파트 121동 1～2라인</t>
  </si>
  <si>
    <t>보정동 890-16 성호샤인힐즈아파트 122동 1～2라인</t>
  </si>
  <si>
    <t>보정동 890-19 성호샤인힐즈아파트 123동 1～2라인</t>
  </si>
  <si>
    <t>보정동 890-23 성호샤인힐즈아파트 124동 1～2라인</t>
  </si>
  <si>
    <t xml:space="preserve">보정동 892-2  성호샤인힐즈아파트 125동 1～2라인 </t>
  </si>
  <si>
    <t>보정동 889-4  성호샤인힐즈아파트 126동 1～2라인</t>
  </si>
  <si>
    <t>보정동 890-5  성호샤인힐즈아파트 127동 1～2라인</t>
  </si>
  <si>
    <t>보정동 890-6  성호샤인힐즈아파트 128동 1～2라인</t>
  </si>
  <si>
    <t>보정동 889-3  성호샤인힐즈아파트 129동 1～2라인</t>
  </si>
  <si>
    <t>보정동 893-5  성호샤인힐즈아파트 130동 1～2라인</t>
  </si>
  <si>
    <t>보정동 890-24 성호샤인힐즈아파트 131동 1～2라인</t>
  </si>
  <si>
    <t>보정동 890-27 성호샤인힐즈아파트 132동 1～2라인</t>
  </si>
  <si>
    <t>보정동 890-30 성호샤인힐즈아파트 133동 1～2라인</t>
  </si>
  <si>
    <t>보정동 888-5  성호샤인힐즈아파트 134동 1～2라인</t>
  </si>
  <si>
    <t>보정16통</t>
  </si>
  <si>
    <t>보정동 1258 죽현마을 엘지자이 101동 1～2라인</t>
  </si>
  <si>
    <t>보정동 1258 죽현마을 엘지자이 101동 3～4라인</t>
  </si>
  <si>
    <t xml:space="preserve">죽현마을 </t>
  </si>
  <si>
    <t>보정동 1258 죽현마을 엘지자이 102동 1～2라인</t>
  </si>
  <si>
    <t>엘지자이)</t>
  </si>
  <si>
    <t>보정동 1258 죽현마을 엘지자이 103동 1～2라인</t>
  </si>
  <si>
    <t>보정동 1258 죽현마을 엘지자이 104동 1～2라인</t>
  </si>
  <si>
    <t>보정17통</t>
  </si>
  <si>
    <t>보정동 1267 죽현마을 아이파크 201동 1～2라인</t>
  </si>
  <si>
    <t>보정동 1267 죽현마을 아이파크 201동 3～4라인</t>
  </si>
  <si>
    <t>죽현마을</t>
  </si>
  <si>
    <t>보정동 1267 죽현마을 아이파크 202동 1～2라인</t>
  </si>
  <si>
    <t>보정동 1267 죽현마을 아이파크 202동 3～4라인</t>
  </si>
  <si>
    <t>보정동 1267 죽현마을 아이파크 205동 1～2라인</t>
  </si>
  <si>
    <t>보정동 1267 죽현마을 아이파크 205동 3～4라인</t>
  </si>
  <si>
    <t>보정동 1267 죽현마을 아이파크 205동 5～6라인</t>
  </si>
  <si>
    <t>보정동 1267 죽현마을 아이파크 206동 1～2라인</t>
  </si>
  <si>
    <t>보정동 1267 죽현마을 아이파크 206동 3～4라인</t>
  </si>
  <si>
    <t>보정동 1267 죽현마을 아이파크 206동 5～6라인</t>
  </si>
  <si>
    <t>보정18통</t>
  </si>
  <si>
    <t>보정동 1267 죽현마을 아이파크 203동 1～2라인</t>
  </si>
  <si>
    <t>보정동 1267 죽현마을 아이파크 203동 3～4라인</t>
  </si>
  <si>
    <t>보정동 1267 죽현마을 아이파크 204동 1～2라인</t>
  </si>
  <si>
    <t>보정동 1267 죽현마을 아이파크 204동 3～4라인</t>
  </si>
  <si>
    <t>보정동 1267 죽현마을 아이파크 207동 1～2라인</t>
  </si>
  <si>
    <t>보정동 1267 죽현마을 아이파크 207동 3～4라인</t>
  </si>
  <si>
    <t>보정동 1267 죽현마을 아이파크 208동 1～2라인</t>
  </si>
  <si>
    <t>보정동 1267 죽현마을 아이파크 208동 3～4라인</t>
  </si>
  <si>
    <t>보정동 1267 죽현마을 아이파크 208동 5～6라인</t>
  </si>
  <si>
    <t>보정19통</t>
  </si>
  <si>
    <t>보정동 1267 죽현마을 아이파크 209동 1～2라인</t>
  </si>
  <si>
    <t>보정동 1267 죽현마을 아이파크 209동 3～4라인</t>
  </si>
  <si>
    <t>보정동 1267 죽현마을 아이파크 209동 5～6라인</t>
  </si>
  <si>
    <t>보정동 1267 죽현마을 아이파크 210동 1～2라인</t>
  </si>
  <si>
    <t>보정동 1267 죽현마을 아이파크 210동 3～4라인</t>
  </si>
  <si>
    <t>보정동 1267 죽현마을 아이파크 210동 5～6라인</t>
  </si>
  <si>
    <t>보정동 1267 죽현마을 아이파크 213동 1～2라인</t>
  </si>
  <si>
    <t>보정동 1267 죽현마을 아이파크 213동 3～4라인</t>
  </si>
  <si>
    <t>보정20통</t>
  </si>
  <si>
    <t>보정동 1267 죽현마을 아이파크 211동 1～2라인</t>
  </si>
  <si>
    <t>보정동 1267 죽현마을 아이파크 211동 3～4라인</t>
  </si>
  <si>
    <t>보정동 1267 죽현마을 아이파크 212동 1～2라인</t>
  </si>
  <si>
    <t>보정동 1267 죽현마을 아이파크 212동 3～4라인</t>
  </si>
  <si>
    <t>보정동 1267 죽현마을 아이파크 214동 1～2라인</t>
  </si>
  <si>
    <t>보정동 1267 죽현마을 아이파크 214동 3～4라인</t>
  </si>
  <si>
    <t>보정동 1267 죽현마을 아이파크 214동 5～6라인</t>
  </si>
  <si>
    <t>보정동 1267 죽현마을 아이파크 215동 1～2라인</t>
  </si>
  <si>
    <t>보정동 1267 죽현마을 아이파크 215동 3～4라인</t>
  </si>
  <si>
    <t>보정21통</t>
  </si>
  <si>
    <t>보정동 694 연원마을 성원아파트 109동 1～2라인</t>
  </si>
  <si>
    <t>보정동 694 연원마을 성원아파트 109동 3～4라인</t>
  </si>
  <si>
    <t>보정동 694 연원마을 성원아파트 110동 1～2라인</t>
  </si>
  <si>
    <t>보정동 694 연원마을 성원아파트 111동 1～2라인</t>
  </si>
  <si>
    <t>보정동 694 연원마을 성원아파트 112동 1～2라인</t>
  </si>
  <si>
    <t>보정동 694 연원마을 성원아파트 113동 1～2라인</t>
  </si>
  <si>
    <t>보정동 694 연원마을 성원아파트 114동 1～2라인</t>
  </si>
  <si>
    <t>보정동 694 연원마을 성원아파트 115동 1～2라인</t>
  </si>
  <si>
    <t>보정동 694 연원마을 성원아파트 116동 1～2라인</t>
  </si>
  <si>
    <t>보정동 694 연원마을 성원아파트 116동 3～4라인</t>
  </si>
  <si>
    <t>보정22통</t>
  </si>
  <si>
    <t>보정동 1282 신촌마을 포스홈타운1단지 201동 1～2라인</t>
  </si>
  <si>
    <t>보정동 1282 신촌마을 포스홈타운1단지 201동 3～4라인</t>
  </si>
  <si>
    <t>신촌마을</t>
  </si>
  <si>
    <t>보정동 1282 신촌마을 포스홈타운1단지 202동 1～2라인</t>
  </si>
  <si>
    <t>포스홈타운</t>
  </si>
  <si>
    <t>보정동 1282 신촌마을 포스홈타운1단지 202동 3～4라인</t>
  </si>
  <si>
    <t>보정동 1282 신촌마을 포스홈타운1단지 203동 1～2라인</t>
  </si>
  <si>
    <t>보정동 1282 신촌마을 포스홈타운1단지 203동 3～4라인</t>
  </si>
  <si>
    <t>보정동 1282 신촌마을 포스홈타운1단지 204동 1～2라인</t>
  </si>
  <si>
    <t>보정동 1282 신촌마을 포스홈타운1단지 204동 3～4라인</t>
  </si>
  <si>
    <t>보정동 1282 신촌마을 포스홈타운1단지 205동 1～2라인</t>
  </si>
  <si>
    <t>보정동 1282 신촌마을 포스홈타운1단지 206동 1～2라인</t>
  </si>
  <si>
    <t>보정동 1282 신촌마을 포스홈타운1단지 207동 1～2라인</t>
  </si>
  <si>
    <t>보정23통</t>
  </si>
  <si>
    <t>보정동 1282 신촌마을 포스홈타운1단지 208동 1～2라인</t>
  </si>
  <si>
    <t>보정동 1282 신촌마을 포스홈타운1단지 208동 3～4라인</t>
  </si>
  <si>
    <t>보정동 1282 신촌마을 포스홈타운1단지 209동 1～2라인</t>
  </si>
  <si>
    <t>보정동 1282 신촌마을 포스홈타운1단지 209동 3～4라인</t>
  </si>
  <si>
    <t>보정동 1282 신촌마을 포스홈타운1단지 210동 1～2라인</t>
  </si>
  <si>
    <t>보정동 1282 신촌마을 포스홈타운1단지 210동 3～4라인</t>
  </si>
  <si>
    <t>보정동 1282 신촌마을 포스홈타운1단지 211동 1～2라인</t>
  </si>
  <si>
    <t>보정동 1282 신촌마을 포스홈타운1단지 211동 3～4라인</t>
  </si>
  <si>
    <t>보정동 1282 신촌마을 포스홈타운1단지 211동 5～6라인</t>
  </si>
  <si>
    <t>보정동 1282 신촌마을 포스홈타운1단지 212동 1～2라인</t>
  </si>
  <si>
    <t>보정동 1282 신촌마을 포스홈타운1단지 212동 3～4라인</t>
  </si>
  <si>
    <t>보정동 1282 신촌마을 포스홈타운1단지 212동 5～6라인</t>
  </si>
  <si>
    <t>보정24통</t>
  </si>
  <si>
    <t>보정동 1298 신촌마을 포스홈타운2단지 301동 1～2라인</t>
  </si>
  <si>
    <t>보정동 1298 신촌마을 포스홈타운2단지 302동 1～2라인</t>
  </si>
  <si>
    <t>보정동 1298 신촌마을 포스홈타운2단지 302동 3～4라인</t>
  </si>
  <si>
    <t>보정동 1298 신촌마을 포스홈타운2단지 303동 1～2라인</t>
  </si>
  <si>
    <t>보정동 1298 신촌마을 포스홈타운2단지 303동 3～4라인</t>
  </si>
  <si>
    <t>보정동 1298 신촌마을 포스홈타운2단지 304동 1～2라인</t>
  </si>
  <si>
    <t>보정동 1298 신촌마을 포스홈타운2단지 304동 3～4라인</t>
  </si>
  <si>
    <t>보정동 1298 신촌마을 포스홈타운2단지 305동 1～2라인</t>
  </si>
  <si>
    <t>보정동 1298 신촌마을 포스홈타운2단지 305동 3～4라인</t>
  </si>
  <si>
    <t>보정동 1298 신촌마을 포스홈타운2단지 306동 1～2라인</t>
  </si>
  <si>
    <t>보정동 1298 신촌마을 포스홈타운2단지 306동 3～4라인</t>
  </si>
  <si>
    <t>보정동 1298 신촌마을 포스홈타운2단지 307동 1～2라인</t>
  </si>
  <si>
    <t>보정동 1298 신촌마을 포스홈타운2단지 308동 1～2라인</t>
  </si>
  <si>
    <t>보정25통</t>
  </si>
  <si>
    <t>보정동 1162 행원마을 동아솔레시티아파트 120동 1～2라인</t>
  </si>
  <si>
    <t>보정동 1162 행원마을 동아솔레시티아파트 121동 1～2라인</t>
  </si>
  <si>
    <t>보정동 1162 행원마을 동아솔레시티아파트 122동 1～2라인</t>
  </si>
  <si>
    <t>보정동 1162 행원마을 동아솔레시티아파트 123동 1～2라인</t>
  </si>
  <si>
    <t>보정동 1162 행원마을 동아솔레시티아파트 124동 1～2라인</t>
  </si>
  <si>
    <t>보정동 1162 행원마을 동아솔레시티아파트 125동 1～2라인</t>
  </si>
  <si>
    <t>보정동 1162 행원마을 동아솔레시티아파트 126동 1～2라인</t>
  </si>
  <si>
    <t>보정동 1162 행원마을 동아솔레시티아파트 127동 1～2라인</t>
  </si>
  <si>
    <t>보정동 1162 행원마을 동아솔레시티아파트 128동 1～2라인</t>
  </si>
  <si>
    <t>보정26통</t>
  </si>
  <si>
    <t>보정동 1162 행원마을 동아솔레시티아파트 129동 1～2라인</t>
  </si>
  <si>
    <t>보정동 1162 행원마을 동아솔레시티아파트 130동 1～2라인</t>
  </si>
  <si>
    <t>보정동 1162 행원마을 동아솔레시티아파트 131동 1～2라인</t>
  </si>
  <si>
    <t>보정동 1162 행원마을 동아솔레시티아파트 132동 1～2라인</t>
  </si>
  <si>
    <t>보정동 1162 행원마을 동아솔레시티아파트 133동 1～2라인</t>
  </si>
  <si>
    <t>보정동 1162 행원마을 동아솔레시티아파트 134동 1～2라인</t>
  </si>
  <si>
    <t>보정동 1162 행원마을 동아솔레시티아파트 135동 1～2라인</t>
  </si>
  <si>
    <t>보정동 1162 행원마을 동아솔레시티아파트 136동 1～2라인</t>
  </si>
  <si>
    <t>보정27통</t>
  </si>
  <si>
    <t>보정동 1291 죽전자이2차 1～2라인</t>
  </si>
  <si>
    <t>보정동 1291 죽전자이2차 3～4라인</t>
  </si>
  <si>
    <t>죽전자이2차)</t>
  </si>
  <si>
    <t>보정동 1291 죽전자이2차 5～6라인</t>
  </si>
  <si>
    <t>보정동 1291 죽전자이2차 7～9라인</t>
  </si>
  <si>
    <t>보정동 1291 죽전자이2차 10～11라인</t>
  </si>
  <si>
    <t>보정동 1291 죽전자이2차 12～13라인</t>
  </si>
  <si>
    <t>보정동 1291 죽전자이2차 14～15라인</t>
  </si>
  <si>
    <t>보정동 1291 죽전자이2차 16～17라인</t>
  </si>
  <si>
    <t>보정동 1291 죽전자이2차 18～19라인</t>
  </si>
  <si>
    <t>보정동 1291 죽전자이2차 20～21라인</t>
  </si>
  <si>
    <t>보정동 1291 죽전자이2차 22～23라인</t>
  </si>
  <si>
    <t>보정동 1291 죽전자이2차 24～26라인</t>
  </si>
  <si>
    <t>보정동 1291 죽전자이2차 27～28라인</t>
  </si>
  <si>
    <t>보정동 1291 죽전자이2차 29～30라인</t>
  </si>
  <si>
    <t>보정28통</t>
  </si>
  <si>
    <t>보정동 1271 죽현마을 동원로얄듀크 301동 1～2라인</t>
  </si>
  <si>
    <t>보정동 1271 죽현마을 동원로얄듀크 301동 3～5라인</t>
  </si>
  <si>
    <t>보정동 1271 죽현마을 동원로얄듀크 302동 1～2라인</t>
  </si>
  <si>
    <t>보정동 1271 죽현마을 동원로얄듀크 302동 3～5라인</t>
  </si>
  <si>
    <t>보정동 1271 죽현마을 동원로얄듀크 303동 1～2라인</t>
  </si>
  <si>
    <t>보정동 1271 죽현마을 동원로얄듀크 303동 3～5라인</t>
  </si>
  <si>
    <t>보정동 1271 죽현마을 동원로얄듀크 304동 1～2라인</t>
  </si>
  <si>
    <t>보정동 1271 죽현마을 동원로얄듀크 305동 1～2라인</t>
  </si>
  <si>
    <t>보정동 1271 죽현마을 동원로얄듀크 306동 1～2라인</t>
  </si>
  <si>
    <t>보정29통</t>
  </si>
  <si>
    <t>보정동 1271 죽현마을 동원로얄듀크 307동 1～2라인</t>
  </si>
  <si>
    <t>보정동 1271 죽현마을 동원로얄듀크 308동 1～2라인</t>
  </si>
  <si>
    <t>보정동 1271 죽현마을 동원로얄듀크 309동 1～2라인</t>
  </si>
  <si>
    <t>보정동 1271 죽현마을 동원로얄듀크 309동 3～5라인</t>
  </si>
  <si>
    <t>보정동 1271 죽현마을 동원로얄듀크 310동 1～2라인</t>
  </si>
  <si>
    <t>보정동 1271 죽현마을 동원로얄듀크 310동 3～5라인</t>
  </si>
  <si>
    <t>보정동 1271 죽현마을 동원로얄듀크 311동 1～2라인</t>
  </si>
  <si>
    <t>보정동 1271 죽현마을 동원로얄듀크 311동 3～5라인</t>
  </si>
  <si>
    <t>보정동 1271 죽현마을 동원로얄듀크 312동 1～2라인</t>
  </si>
  <si>
    <t>보정동 1271 죽현마을 동원로얄듀크 313동 1～2라인</t>
  </si>
  <si>
    <t>보정30통</t>
  </si>
  <si>
    <t>보정동 1283 신촌마을 상록데시앙 101동 1～2라인</t>
  </si>
  <si>
    <t>보정동 1283 신촌마을 상록데시앙 101동 3～4라인</t>
  </si>
  <si>
    <t>보정동 1283 신촌마을 상록데시앙 102동 1～2라인</t>
  </si>
  <si>
    <t>상록데시앙)</t>
  </si>
  <si>
    <t>보정동 1283 신촌마을 상록데시앙 102동 3～4라인</t>
  </si>
  <si>
    <t>보정동 1283 신촌마을 상록데시앙 103동 1～2라인</t>
  </si>
  <si>
    <t>보정동 1283 신촌마을 상록데시앙 103동 3～4라인</t>
  </si>
  <si>
    <t>보정31통</t>
  </si>
  <si>
    <t>보정동 1263 죽전누리에뜰 101동 1～2라인</t>
  </si>
  <si>
    <t>보정동 1263 죽전누리에뜰 101동 3～4라인</t>
  </si>
  <si>
    <t>죽전누리에뜰)</t>
  </si>
  <si>
    <t xml:space="preserve">보정동 1263 죽전누리에뜰 102동 </t>
  </si>
  <si>
    <t>보정동 1263 죽전누리에뜰 103동 1～2라인</t>
  </si>
  <si>
    <t>보정동 1263 죽전누리에뜰 103동 3～4라인</t>
  </si>
  <si>
    <t>보정동 1263 죽전누리에뜰 104동</t>
  </si>
  <si>
    <t>보정32통</t>
  </si>
  <si>
    <t>보정동 1246-1～1255-4</t>
  </si>
  <si>
    <t>(보정동)</t>
  </si>
  <si>
    <t>보정33통</t>
  </si>
  <si>
    <t>보정동 1393 용인보정 꿈에그린아파트 101동 1～2라인</t>
  </si>
  <si>
    <t>보정동 1393 용인보정 꿈에그린아파트 101동 3～4라인</t>
  </si>
  <si>
    <t xml:space="preserve">용인보정 </t>
  </si>
  <si>
    <t>보정동 1393 용인보정 꿈에그린아파트 102동 1～2라인</t>
  </si>
  <si>
    <t>꿈에그린아파트)</t>
  </si>
  <si>
    <t>보정동 1393 용인보정 꿈에그린아파트 102동 3～4라인</t>
  </si>
  <si>
    <t>보정동 1393 용인보정 꿈에그린아파트 103동 1～2라인</t>
  </si>
  <si>
    <t>보정동 1393 용인보정 꿈에그린아파트 103동 3～4라인</t>
  </si>
  <si>
    <t>보정동 1393 용인보정 꿈에그린아파트 104동 1～3라인</t>
  </si>
  <si>
    <t>보정동 1393 용인보정 꿈에그린아파트 105동 1～2라인</t>
  </si>
  <si>
    <t>보정동 1393 용인보정 꿈에그린아파트 105동 3～4라인</t>
  </si>
  <si>
    <t>보정동 1393 용인보정 꿈에그린아파트 106동 1～3라인</t>
  </si>
  <si>
    <t>보정34통</t>
  </si>
  <si>
    <t>보정35통</t>
  </si>
  <si>
    <t>보정동 1181-1～1193-14, 1195-1～1197-3, 1261-1～1263</t>
  </si>
  <si>
    <t>보정36통</t>
  </si>
  <si>
    <t>보정동 1401 보정동 샬레 파인 비스타 101동 1라인</t>
  </si>
  <si>
    <t>보정동 1401 보정동 샬레 파인 비스타 101동 2라인</t>
  </si>
  <si>
    <t xml:space="preserve">보정동 샬레 </t>
  </si>
  <si>
    <t>보정동 1401 보정동 샬레 파인 비스타 101동 3라인</t>
  </si>
  <si>
    <t>파인 비스타)</t>
  </si>
  <si>
    <t>보정동 1401 보정동 샬레 파인 비스타 102동 1라인</t>
  </si>
  <si>
    <t>보정동 1401 보정동 샬레 파인 비스타 102동 2라인</t>
  </si>
  <si>
    <t>보정동 1401 보정동 샬레 파인 비스타 102동 3라인</t>
  </si>
  <si>
    <t>보정동 1401 보정동 샬레 파인 비스타 102동 4라인</t>
  </si>
  <si>
    <t>보정37통</t>
  </si>
  <si>
    <t>보정38통</t>
  </si>
  <si>
    <t>보정39통</t>
  </si>
  <si>
    <t>보정동 33～127-24, 1305～1316, 1325-1～1325-18, 1328-1～1328-14</t>
  </si>
  <si>
    <t>보정동 1213∼1245, 29-5∼32-4</t>
  </si>
  <si>
    <t>보정동 1199-1∼1206-8, 1207-1∼1208-4, 1264∼1266-6</t>
  </si>
  <si>
    <t>풍덕천1동</t>
  </si>
  <si>
    <t>풍덕천1통</t>
  </si>
  <si>
    <t>풍덕천동 87, 99, 103</t>
  </si>
  <si>
    <t>(풍덕천동)</t>
  </si>
  <si>
    <t>풍덕천동 85-1～35</t>
  </si>
  <si>
    <t>풍덕천동 903～910, 912, 914～916, 919～929, 932, 933, 935～951, 953～955, 958, 959, 962, 964～967, 969, 972～994, 999, 1005</t>
  </si>
  <si>
    <t>풍덕천2통</t>
  </si>
  <si>
    <t>풍덕천동 69-76,77,78,92,93,120,121</t>
  </si>
  <si>
    <t>풍덕천동 69-72,73,74,75,118,122,123,124</t>
  </si>
  <si>
    <t>풍덕천동 69-65,66,67,125,127,130,89,89-17～18</t>
  </si>
  <si>
    <t>풍덕천동 69-62～64</t>
  </si>
  <si>
    <t>풍덕천동 69-43, 69-45～54, 69-84～85, 69-98, 69-100, 69-128</t>
  </si>
  <si>
    <t>풍덕천동 69-26,28,29,30,31,32,33,34,36,37,39, 69-86,87,103,108</t>
  </si>
  <si>
    <t>풍덕천동 69-41,42,56,57,97, 82-9,12,13,14,26,27, 84-7,8,</t>
  </si>
  <si>
    <t>86-4,5,8, 605-5</t>
  </si>
  <si>
    <t>풍덕천3통</t>
  </si>
  <si>
    <t>풍덕천동 69-16, 18, 20, 21, 90, 91, 109, 71-106, 109, 115～117, 110, 118, 121～130, 132, 146</t>
  </si>
  <si>
    <t>풍덕천동 69-80, 81, 113, 114, 115, 116</t>
  </si>
  <si>
    <t>풍덕천4통</t>
  </si>
  <si>
    <t>풍덕천동 718～721</t>
  </si>
  <si>
    <t>풍덕천동 717,722</t>
  </si>
  <si>
    <t>풍덕천동 716,728</t>
  </si>
  <si>
    <t>풍덕천동 723,725</t>
  </si>
  <si>
    <t>풍덕천동 91,95,96,97,104,724,726</t>
  </si>
  <si>
    <t>풍덕천5통</t>
  </si>
  <si>
    <t>풍덕천동 706,707,708,711,712,713,</t>
  </si>
  <si>
    <t>풍덕천동 704,705,709,710,714,715</t>
  </si>
  <si>
    <t>풍덕천6통</t>
  </si>
  <si>
    <t>풍덕천동 703 동보아파트 101동 1,2라인</t>
  </si>
  <si>
    <t>(풍덕천동,</t>
  </si>
  <si>
    <t>풍덕천동 703 동보아파트 101동 3,4라인</t>
  </si>
  <si>
    <t>동보아파트)</t>
  </si>
  <si>
    <t>풍덕천동 703 동보아파트 101동 5,6라인</t>
  </si>
  <si>
    <t>풍덕천동 703 동보아파트 101동 7,8라인</t>
  </si>
  <si>
    <t>풍덕천동 703 동보아파트 102동 1,2라인</t>
  </si>
  <si>
    <t>풍덕천동 703 동보아파트 102동 3,4라인</t>
  </si>
  <si>
    <t>풍덕천동 703 동보아파트 102동 5,6라인</t>
  </si>
  <si>
    <t>풍덕천동 703 동보아파트 103동 1,2라인</t>
  </si>
  <si>
    <t>풍덕천동 703 동보아파트 103동 3,4라인</t>
  </si>
  <si>
    <t>풍덕천동 703 동보아파트 104동 1,2라인</t>
  </si>
  <si>
    <t>풍덕천동 703 동보아파트 104동 3,4라인</t>
  </si>
  <si>
    <t>풍덕천동 703 동보아파트 105동 1,2라인</t>
  </si>
  <si>
    <t>풍덕천동 703 동보아파트 105동 3,4라인</t>
  </si>
  <si>
    <t>풍덕천동 703 동보아파트 105동 5,6라인</t>
  </si>
  <si>
    <t>풍덕천7통</t>
  </si>
  <si>
    <t>풍덕천동 7, 9, 29, 30, 33～37, 42, 43, 55, 71-1～85,</t>
  </si>
  <si>
    <t>71-150～165, 658, 701, 831～836, 838, 841～849,</t>
  </si>
  <si>
    <t>852, 860, 865, 866, 868～874, 877～886, 888～895</t>
  </si>
  <si>
    <t>풍덕천동 62～62-7, 702, 703-2～5, 732</t>
  </si>
  <si>
    <t>풍덕천동 733, 734</t>
  </si>
  <si>
    <t>풍덕천동 735, 736</t>
  </si>
  <si>
    <t>풍덕천동 737, 738</t>
  </si>
  <si>
    <t>풍덕천동 739, 740, 742</t>
  </si>
  <si>
    <t>풍덕천8통</t>
  </si>
  <si>
    <t>풍덕천동 669,671,672,673</t>
  </si>
  <si>
    <t>풍덕천동 675</t>
  </si>
  <si>
    <t>풍덕천동 676</t>
  </si>
  <si>
    <t>풍덕천동 677,678</t>
  </si>
  <si>
    <t>풍덕천동 682</t>
  </si>
  <si>
    <t xml:space="preserve">풍덕천동 683 </t>
  </si>
  <si>
    <t>풍덕천동 684,685</t>
  </si>
  <si>
    <t>풍덕천9통</t>
  </si>
  <si>
    <t>풍덕천동 665,666</t>
  </si>
  <si>
    <t>풍덕천동 667</t>
  </si>
  <si>
    <t>풍덕천동 668</t>
  </si>
  <si>
    <t>풍덕천동 670</t>
  </si>
  <si>
    <t>풍덕천동 679</t>
  </si>
  <si>
    <t>풍덕천동 680</t>
  </si>
  <si>
    <t>풍덕천동 681,686</t>
  </si>
  <si>
    <t>풍덕천동 687-1 우성그린빌 101-105동</t>
  </si>
  <si>
    <t>풍덕천동 687-1 우성그린빌 106-110동</t>
  </si>
  <si>
    <t>풍덕천10통</t>
  </si>
  <si>
    <t xml:space="preserve">풍덕천동 661-7～13, 662-3 </t>
  </si>
  <si>
    <t>풍덕천11통</t>
  </si>
  <si>
    <t>풍덕천동 664 삼익아파트 101동 1층～5층</t>
  </si>
  <si>
    <t>풍덕천동 664 삼익아파트 101동 6층～10층</t>
  </si>
  <si>
    <t>삼익아파트)</t>
  </si>
  <si>
    <t>풍덕천동 664 삼익아파트 101동 11층～15층</t>
  </si>
  <si>
    <t>풍덕천동 664 삼익아파트 102동 1층～5층</t>
  </si>
  <si>
    <t>풍덕천동 664 삼익아파트 102동 6층～10층</t>
  </si>
  <si>
    <t>풍덕천동 664 삼익아파트 102동 11층～14층</t>
  </si>
  <si>
    <t>풍덕천동 664 삼익아파트 103동 1층～5층</t>
  </si>
  <si>
    <t>풍덕천동 664 삼익아파트 103동 6층～10층</t>
  </si>
  <si>
    <t>풍덕천동 664 삼익아파트 103동 11층～14층</t>
  </si>
  <si>
    <t>풍덕천동 664 삼익아파트 104동 1층～5층</t>
  </si>
  <si>
    <t>풍덕천동 664 삼익아파트 104동 6층～10층</t>
  </si>
  <si>
    <t>풍덕천동 664 삼익아파트 104동 11층～14층</t>
  </si>
  <si>
    <t>풍덕천12통</t>
  </si>
  <si>
    <t>풍덕천동 664 풍림아파트 105동 1층～5층</t>
  </si>
  <si>
    <t>풍덕천동 664 풍림아파트 105동 6층～10층</t>
  </si>
  <si>
    <t>풍덕천동 664 풍림아파트 105동 11층～14층</t>
  </si>
  <si>
    <t>풍덕천동 664 풍림아파트 106동 1층～5층</t>
  </si>
  <si>
    <t>풍덕천동 664 풍림아파트 106동 6층～10층</t>
  </si>
  <si>
    <t>풍덕천동 664 풍림아파트 106동 11층～14층</t>
  </si>
  <si>
    <t xml:space="preserve">풍덕천동 664 풍림아파트 107동 1층～5층      </t>
  </si>
  <si>
    <t>풍덕천동 664 풍림아파트 107동 6층～10층</t>
  </si>
  <si>
    <t>풍덕천동 664 풍림아파트 107동 11층～14층</t>
  </si>
  <si>
    <t>풍덕천동 664 풍림아파트 108동 1층～5층</t>
  </si>
  <si>
    <t>풍덕천동 664 풍림아파트 108동 6층～10층</t>
  </si>
  <si>
    <t>풍덕천동 664 풍림아파트 108동 11층～15층</t>
  </si>
  <si>
    <t>풍덕천13통</t>
  </si>
  <si>
    <t>풍덕천동 664 동아아파트 109동 1층～5층</t>
  </si>
  <si>
    <t>풍덕천동 664 동아아파트 109동 6층～10층</t>
  </si>
  <si>
    <t>동아아파트)</t>
  </si>
  <si>
    <t>풍덕천동 664 동아아파트 109동 11층～14층</t>
  </si>
  <si>
    <t>풍덕천동 664 동아아파트 110동 1층～5층</t>
  </si>
  <si>
    <t>풍덕천동 664 동아아파트 110동 6층～10층</t>
  </si>
  <si>
    <t>풍덕천동 664 동아아파트 110동 11층～14층</t>
  </si>
  <si>
    <t>풍덕천동 664 동아아파트 111동 1층～5층</t>
  </si>
  <si>
    <t>풍덕천동 664 동아아파트 111동 6층～10층</t>
  </si>
  <si>
    <t>풍덕천동 664 동아아파트 111동 11층～14층</t>
  </si>
  <si>
    <t>풍덕천동 664 동아아파트 112동 1층～5층</t>
  </si>
  <si>
    <t>풍덕천동 664 동아아파트 112동 6층～10층</t>
  </si>
  <si>
    <t>풍덕천동 664 동아아파트 112동 11층～15층</t>
  </si>
  <si>
    <t>풍덕천14통</t>
  </si>
  <si>
    <t>풍덕천동 663-1 수지4차삼성아파트 101동 1층～5층</t>
  </si>
  <si>
    <t>풍덕천동 663-1 수지4차삼성아파트 101동 6층～10층</t>
  </si>
  <si>
    <t>수지4차삼성</t>
  </si>
  <si>
    <t>풍덕천동 663-1 수지4차삼성아파트 101동 11층～15층</t>
  </si>
  <si>
    <t>풍덕천동 663-1 수지4차삼성아파트 102동 1층～5층</t>
  </si>
  <si>
    <t>풍덕천동 663-1 수지4차삼성아파트 102동 6층～10층</t>
  </si>
  <si>
    <t>풍덕천동 663-1 수지4차삼성아파트 102동 11층～15층</t>
  </si>
  <si>
    <t>풍덕천동 663-1 수지4차삼성아파트 103동 1층～5층</t>
  </si>
  <si>
    <t>풍덕천동 663-1 수지4차삼성아파트 103동 6층～10층</t>
  </si>
  <si>
    <t>풍덕천동 663-1 수지4차삼성아파트 103동 11층～15층</t>
  </si>
  <si>
    <t>풍덕천동 663-1 수지4차삼성아파트 104동 1층～5층</t>
  </si>
  <si>
    <t>풍덕천동 663-1 수지4차삼성아파트 104동 6층～10층</t>
  </si>
  <si>
    <t>풍덕천동 663-1 수지4차삼성아파트 104동 11층～15층</t>
  </si>
  <si>
    <t>풍덕천동 663-1 수지4차삼성아파트 105동 1층～5층</t>
  </si>
  <si>
    <t>풍덕천동 663-1 수지4차삼성아파트 105동 6층～10층</t>
  </si>
  <si>
    <t>풍덕천동 663-1 수지4차삼성아파트 105동 11층～15층</t>
  </si>
  <si>
    <t>풍덕천15통</t>
  </si>
  <si>
    <t>풍덕천동 663-1 수지4차삼성아파트 106동 1층～5층</t>
  </si>
  <si>
    <t>풍덕천동 663-1 수지4차삼성아파트 106동 6층～10층</t>
  </si>
  <si>
    <t>풍덕천동 663-1 수지4차삼성아파트 106동 11층～15층</t>
  </si>
  <si>
    <t>풍덕천동 663-1 수지4차삼성아파트 107동 1층～5층</t>
  </si>
  <si>
    <t>풍덕천동 663-1 수지4차삼성아파트 107동 6층～10층</t>
  </si>
  <si>
    <t>풍덕천동 663-1 수지4차삼성아파트 107동 11층～15층</t>
  </si>
  <si>
    <t>풍덕천동 663-1 수지4차삼성아파트 108동 1층～5층</t>
  </si>
  <si>
    <t>풍덕천동 663-1 수지4차삼성아파트 108동 6층～10층</t>
  </si>
  <si>
    <t>풍덕천동 663-1 수지4차삼성아파트 108동 11층～15층</t>
  </si>
  <si>
    <t>풍덕천동 663-1 수지4차삼성아파트 109동 1층～5층</t>
  </si>
  <si>
    <t>풍덕천동 663-1 수지4차삼성아파트 109동 6층～10층</t>
  </si>
  <si>
    <t>풍덕천동 663-1 수지4차삼성아파트 109동 11층～15층</t>
  </si>
  <si>
    <t xml:space="preserve">풍덕천동 19-1 수지씨제이빌리지 </t>
  </si>
  <si>
    <t>풍덕천16통</t>
  </si>
  <si>
    <t>풍덕천동 690 동문아파트 101동 1,2라인</t>
  </si>
  <si>
    <t>풍덕천동 690 동문아파트 101동 3,4라인</t>
  </si>
  <si>
    <t>동문아파트)</t>
  </si>
  <si>
    <t>풍덕천동 690 동문아파트 102동 1,2라인</t>
  </si>
  <si>
    <t>풍덕천동 690 동문아파트 102동 3,4라인</t>
  </si>
  <si>
    <t>풍덕천동 690 동문아파트 103동 1,2라인</t>
  </si>
  <si>
    <t>풍덕천동 690 동문아파트 103동 3,4라인</t>
  </si>
  <si>
    <t>풍덕천동 690 동문아파트 104동 1,2라인</t>
  </si>
  <si>
    <t>풍덕천동 690 동문아파트 104동 3,4라인</t>
  </si>
  <si>
    <t>풍덕천동 690 동문아파트 105동 1,2라인</t>
  </si>
  <si>
    <t>풍덕천동 690 동문아파트 105동 3,4라인</t>
  </si>
  <si>
    <t>풍덕천17통</t>
  </si>
  <si>
    <t>풍덕천동 404-1 숲속빌리지 101호～404호</t>
  </si>
  <si>
    <t>풍덕천동 404-2, 404-3, 410, 415-1</t>
  </si>
  <si>
    <t>풍덕천동 400 삼성쉐르빌 101동, 102동</t>
  </si>
  <si>
    <t xml:space="preserve">풍덕천동 400-2 삼성쉐르빌 201동, 202동 </t>
  </si>
  <si>
    <t xml:space="preserve">풍덕천동 401 삼성쉐르빌 301동, 302동 </t>
  </si>
  <si>
    <t xml:space="preserve">풍덕천동 401-1 삼성쉐르빌 401동, 402동 </t>
  </si>
  <si>
    <t>풍덕천동 401-2 삼성쉐르빌 501동, 502동</t>
  </si>
  <si>
    <t>풍덕천동 399, 657-2, 657-10, 695, 695-1</t>
  </si>
  <si>
    <t>풍덕천18통</t>
  </si>
  <si>
    <t>풍덕천동 700-1 현대아파트 101동 1층～5층 1～6라인</t>
  </si>
  <si>
    <t>풍덕천동 700-1 현대아파트 101동 6층～10층 1～6라인</t>
  </si>
  <si>
    <t>풍덕천동 700-1 현대아파트 101동 11층～15층 1～6라인</t>
  </si>
  <si>
    <t>풍덕천동 700-1 현대아파트 101동 1층～5층 7～12라인</t>
  </si>
  <si>
    <t>풍덕천동 700-1 현대아파트 101동 6층～10층 7～12라인</t>
  </si>
  <si>
    <t>풍덕천동 700-1 현대아파트 101동 11층～15층 7～12라인</t>
  </si>
  <si>
    <t>풍덕천동 700-1 현대아파트 102동 1,2라인</t>
  </si>
  <si>
    <t>풍덕천동 700-1 현대아파트 102동 3,4라인</t>
  </si>
  <si>
    <t>풍덕천동 700-1 현대아파트 102동 5,6라인</t>
  </si>
  <si>
    <t>풍덕천동 700-1 현대아파트 102동 7,8라인</t>
  </si>
  <si>
    <t>풍덕천동 700-1 현대아파트 103동 1층～5층</t>
  </si>
  <si>
    <t>풍덕천동 700-1 현대아파트 103동 6층～10층</t>
  </si>
  <si>
    <t>풍덕천동 700-1 현대아파트 103동 11층～15층</t>
  </si>
  <si>
    <t>풍덕천동 700-1 현대아파트 104동 1,2라인</t>
  </si>
  <si>
    <t>풍덕천동 700-1 현대아파트 104동 3,4라인</t>
  </si>
  <si>
    <t>풍덕천동 700-1 현대아파트 105동 1,2라인</t>
  </si>
  <si>
    <t>풍덕천동 700-1 현대아파트 105동 3,4라인</t>
  </si>
  <si>
    <t>풍덕천동 700-1 현대아파트 105동 5,6라인</t>
  </si>
  <si>
    <t>풍덕천동 700-1 현대아파트 105동 7,8라인</t>
  </si>
  <si>
    <t>풍덕천동 700-1 현대아파트 106동 1,2라인</t>
  </si>
  <si>
    <t>풍덕천동 700-1 현대아파트 106동 3,4라인</t>
  </si>
  <si>
    <t>풍덕천동 700-1 현대아파트 106동 5,6라인</t>
  </si>
  <si>
    <t>풍덕천동 700-1 현대아파트 106동 7,8라인</t>
  </si>
  <si>
    <t>풍덕천19통</t>
  </si>
  <si>
    <t>풍덕천동 700-1 현대아파트 107동 1,2라인</t>
  </si>
  <si>
    <t>풍덕천동 700-1 현대아파트 107동 3,4라인</t>
  </si>
  <si>
    <t>풍덕천동 700-1 현대아파트 107동 5,6라인</t>
  </si>
  <si>
    <t>풍덕천동 700-1 현대아파트 108동 1,2라인</t>
  </si>
  <si>
    <t>풍덕천동 700-1 현대아파트 108동 3,4라인</t>
  </si>
  <si>
    <t>풍덕천동 700-1 현대아파트 108동 5,6라인</t>
  </si>
  <si>
    <t>풍덕천동 700-1 현대아파트 109동 1,2라인</t>
  </si>
  <si>
    <t>풍덕천동 700-1 현대아파트 109동 3,4라인</t>
  </si>
  <si>
    <t>풍덕천동 700-1 현대아파트 110동 1,2라인</t>
  </si>
  <si>
    <t>풍덕천동 700-1 현대아파트 110동 3,4라인</t>
  </si>
  <si>
    <t>풍덕천동 700-1 현대아파트 111동 1,2라인</t>
  </si>
  <si>
    <t>풍덕천동 700-1 현대아파트 111동 3,4라인</t>
  </si>
  <si>
    <t>풍덕천동 700-1 현대아파트 111동 5,6라인</t>
  </si>
  <si>
    <t>풍덕천동 700-1 현대아파트 112동 1,2라인</t>
  </si>
  <si>
    <t>풍덕천동 700-1 현대아파트 112동 3,4라인</t>
  </si>
  <si>
    <t>풍덕천동 700-1 현대아파트 112동 5,6라인</t>
  </si>
  <si>
    <t>풍덕천20통</t>
  </si>
  <si>
    <t>풍덕천동 691 동부아파트 101동 1,2라인</t>
  </si>
  <si>
    <t>풍덕천동 691 동부아파트 101동 3,4라인</t>
  </si>
  <si>
    <t>풍덕천동 691 동부아파트 101동 5,6라인</t>
  </si>
  <si>
    <t>풍덕천동 691 동부아파트 102동 1,2라인</t>
  </si>
  <si>
    <t>풍덕천동 691 동부아파트 102동 3,4라인</t>
  </si>
  <si>
    <t>풍덕천동 691 동부아파트 102동 5,6라인</t>
  </si>
  <si>
    <t>풍덕천동 691 동부아파트 103동 1,2라인</t>
  </si>
  <si>
    <t>풍덕천동 691 동부아파트 103동 3,4라인</t>
  </si>
  <si>
    <t>풍덕천동 691 동부아파트 103동 5,6라인</t>
  </si>
  <si>
    <t xml:space="preserve">풍덕천동 691 동부아파트 104동 1,2라인 </t>
  </si>
  <si>
    <t>풍덕천동 691 동부아파트 104동 3,4라인</t>
  </si>
  <si>
    <t>풍덕천동 691 동부아파트 104동 5,6라인</t>
  </si>
  <si>
    <t>풍덕천동 691 동부아파트 105동 1,2라인</t>
  </si>
  <si>
    <t>풍덕천동 691 동부아파트 105동 3,4라인</t>
  </si>
  <si>
    <t>풍덕천동 691 동부아파트 105동 5,6라인</t>
  </si>
  <si>
    <t>풍덕천동 691 동부아파트 106동 1,2라인</t>
  </si>
  <si>
    <t>풍덕천동 691 동부아파트 106동 3,4라인</t>
  </si>
  <si>
    <t>풍덕천동 691 동부아파트 106동 5,6라인</t>
  </si>
  <si>
    <t>풍덕천21통</t>
  </si>
  <si>
    <t>풍덕천동 692-1 수지2차삼성아파트 201동 1,2라인</t>
  </si>
  <si>
    <t>풍덕천동 692-1 수지2차삼성아파트 201동 3,4라인</t>
  </si>
  <si>
    <t>수지2차삼성</t>
  </si>
  <si>
    <t>풍덕천동 692-1 수지2차삼성아파트 201동 5,6라인</t>
  </si>
  <si>
    <t>풍덕천동 692-1 수지2차삼성아파트 202동 1,2라인</t>
  </si>
  <si>
    <t>풍덕천동 692-1 수지2차삼성아파트 202동 3,4라인</t>
  </si>
  <si>
    <t>풍덕천동 692-1 수지2차삼성아파트 203동 1,2라인</t>
  </si>
  <si>
    <t>풍덕천동 692-1 수지2차삼성아파트 203동 3,4라인</t>
  </si>
  <si>
    <t>풍덕천동 692-1 수지2차삼성아파트 204동 1,2라인</t>
  </si>
  <si>
    <t>풍덕천동 692-1 수지2차삼성아파트 204동 3,4라인</t>
  </si>
  <si>
    <t>풍덕천동 692-1 수지2차삼성아파트 205통 1,2라인</t>
  </si>
  <si>
    <t>풍덕천동 692-1 수지2차삼성아파트 205동 3,4라인</t>
  </si>
  <si>
    <t>풍덕천동 692-1 수지2차삼성아파트 205동 5,6라인</t>
  </si>
  <si>
    <t>풍덕천22통</t>
  </si>
  <si>
    <t>풍덕천동 692 보원아파트 101동 1층～7층</t>
  </si>
  <si>
    <t>풍덕천동 692 보원아파트 101동 8층～15층</t>
  </si>
  <si>
    <t>보원아파트)</t>
  </si>
  <si>
    <t>풍덕천동 692 보원아파트 102동 1층～7층</t>
  </si>
  <si>
    <t>풍덕천동 692 보원아파트 102동 8층～15층</t>
  </si>
  <si>
    <t>풍덕천동 692 보원아파트 103동 1층～7층</t>
  </si>
  <si>
    <t>풍덕천동 692 보원아파트 103동 8층～15층</t>
  </si>
  <si>
    <t>풍덕천동 692 보원아파트 104동 1층～5층</t>
  </si>
  <si>
    <t>풍덕천동 692 보원아파트 104동 6층～10층</t>
  </si>
  <si>
    <t>풍덕천동 692 보원아파트 104동 11층～15층</t>
  </si>
  <si>
    <t>풍덕천동 692 보원아파트 105동 1층～5층</t>
  </si>
  <si>
    <t>풍덕천동 692 보원아파트 105동 6층～10층</t>
  </si>
  <si>
    <t>풍덕천동 692 보원아파트 105동 11층～15층</t>
  </si>
  <si>
    <t>풍덕천23통</t>
  </si>
  <si>
    <t>풍덕천동 693 삼성아파트 101동 1,2라인</t>
  </si>
  <si>
    <t>풍덕천동 693 삼성아파트 101동 3,4라인</t>
  </si>
  <si>
    <t>풍덕천동 693 삼성아파트 101동 5,6라인</t>
  </si>
  <si>
    <t>풍덕천동 693 삼성아파트 102동 1,2라인</t>
  </si>
  <si>
    <t>풍덕천동 693 삼성아파트 102동 3,4라인</t>
  </si>
  <si>
    <t>풍덕천동 693 삼성아파트 102동 5,6라인</t>
  </si>
  <si>
    <t>풍덕천동 693 삼성아파트 103동 1,2라인</t>
  </si>
  <si>
    <t>풍덕천동 693 삼성아파트 103동 3,4라인</t>
  </si>
  <si>
    <t>풍덕천동 693 삼성아파트 103동 5,6라인</t>
  </si>
  <si>
    <t>풍덕천동 693 삼성아파트 104동 1,2라인</t>
  </si>
  <si>
    <t>풍덕천동 693 삼성아파트 104동 3,4라인</t>
  </si>
  <si>
    <t>풍덕천동 693 삼성아파트 105동 1,2라인</t>
  </si>
  <si>
    <t>풍덕천동 693 삼성아파트 105동 3,4라인</t>
  </si>
  <si>
    <t>풍덕천동 693 삼성아파트 105동 5,6라인</t>
  </si>
  <si>
    <t>풍덕천동 693 삼성아파트 106동 1,2라인</t>
  </si>
  <si>
    <t>풍덕천동 693 삼성아파트 106동 3,4라인</t>
  </si>
  <si>
    <t>풍덕천동 693 삼성아파트 106동 5,6라인</t>
  </si>
  <si>
    <t>풍덕천24통</t>
  </si>
  <si>
    <t>풍덕천동 694 건영아파트 101동 1,2라인</t>
  </si>
  <si>
    <t>풍덕천동 694 건영아파트 101동 3,4라인</t>
  </si>
  <si>
    <t>건영아파트)</t>
  </si>
  <si>
    <t>풍덕천동 694 건영아파트 102동 1,2라인</t>
  </si>
  <si>
    <t>풍덕천동 694 건영아파트 102동 3,4라인</t>
  </si>
  <si>
    <t>풍덕천동 694 건영아파트 103동 1,2라인</t>
  </si>
  <si>
    <t>풍덕천동 694 건영아파트 103동 3,4라인</t>
  </si>
  <si>
    <t>풍덕천25통</t>
  </si>
  <si>
    <t>풍덕천동 698-2 한성아파트 101동 1,2라인</t>
  </si>
  <si>
    <t>풍덕천동 698-2 한성아파트 101동 3,4라인</t>
  </si>
  <si>
    <t>한성아파트)</t>
  </si>
  <si>
    <t>풍덕천동 698-2 한성아파트 102동 1,2라인</t>
  </si>
  <si>
    <t>풍덕천동 698-2 한성아파트 102동 3,4라인</t>
  </si>
  <si>
    <t>풍덕천동 698-2 한성아파트 103동 1,2라인</t>
  </si>
  <si>
    <t>풍덕천동 698-2 한성아파트 103동 3,4라인</t>
  </si>
  <si>
    <t>풍덕천동 698-2 한성아파트 103동 5,6라인</t>
  </si>
  <si>
    <t>풍덕천동 698-2 한성아파트 104동 1,2라인</t>
  </si>
  <si>
    <t>풍덕천동 698-2 한성아파트 104동 3,4라인</t>
  </si>
  <si>
    <t>풍덕천동 698-2 한성아파트 104동 5,6라인</t>
  </si>
  <si>
    <t>풍덕천동 698-2 한성아파트 105동 1,2라인</t>
  </si>
  <si>
    <t>풍덕천동 698-2 한성아파트 105동 3,4라인</t>
  </si>
  <si>
    <t>풍덕천동 698-2 한성아파트 105동 5,6라인</t>
  </si>
  <si>
    <t>풍덕천동 698-2 한성아파트 106동 1,2라인</t>
  </si>
  <si>
    <t>풍덕천동 698-2 한성아파트 106동 3,4라인</t>
  </si>
  <si>
    <t>풍덕천동 698-2 한성아파트 106동 5,6라인</t>
  </si>
  <si>
    <t>풍덕천동 698-2 한성아파트 107동 1,2라인</t>
  </si>
  <si>
    <t>풍덕천동 698-2 한성아파트 107동 3,4라인</t>
  </si>
  <si>
    <t>풍덕천동 698-2 한성아파트 108동 1,2라인</t>
  </si>
  <si>
    <t>풍덕천동 698-2 한성아파트 108동 3,4라인</t>
  </si>
  <si>
    <t>풍덕천동 698-2 한성아파트 108동 5,6라인</t>
  </si>
  <si>
    <t>풍덕천동 698-2 한성아파트 109동 1,2라인</t>
  </si>
  <si>
    <t>풍덕천동 698-2 한성아파트 109동 3,4라인</t>
  </si>
  <si>
    <t>풍덕천동 698-2 한성아파트 110동 1,2라인</t>
  </si>
  <si>
    <t>풍덕천동 698-2 한성아파트 110동 3,4라인</t>
  </si>
  <si>
    <t>풍덕천동 698-2 한성아파트 110동 5,6라인</t>
  </si>
  <si>
    <t>풍덕천26통</t>
  </si>
  <si>
    <t>풍덕천동 699 한국아파트 101동 1,2라인</t>
  </si>
  <si>
    <t>풍덕천동 699 한국아파트 101동 3,4라인</t>
  </si>
  <si>
    <t>한국아파트)</t>
  </si>
  <si>
    <t>풍덕천동 699 한국아파트 102동 1,2라인</t>
  </si>
  <si>
    <t>풍덕천동 699 한국아파트 102동 3,4라인</t>
  </si>
  <si>
    <t>풍덕천동 699 한국아파트 102동 5,6라인</t>
  </si>
  <si>
    <t>풍덕천동 699 한국아파트 103동 1,2라인</t>
  </si>
  <si>
    <t>풍덕천동 699 한국아파트 103동 3,4라인</t>
  </si>
  <si>
    <t>풍덕천동 699 한국아파트 103동 5,6라인</t>
  </si>
  <si>
    <t>풍덕천동 699 한국아파트 104동 1,2라인</t>
  </si>
  <si>
    <t>풍덕천동 699 한국아파트 104동 3,4라인</t>
  </si>
  <si>
    <t>풍덕천동 699 한국아파트 105동 1,2라인</t>
  </si>
  <si>
    <t>풍덕천동 699 한국아파트 105동 3,4라인</t>
  </si>
  <si>
    <t>풍덕천동 699 한국아파트 105동 5,6라인</t>
  </si>
  <si>
    <t>풍덕천27통</t>
  </si>
  <si>
    <t>(풍덕천동, 수지 푸르지오 월드마크)</t>
  </si>
  <si>
    <t>풍덕천동 1195 수지푸르지오월드마크 101동</t>
  </si>
  <si>
    <t>풍덕천동 1195 수지푸르지오월드마크 102동</t>
  </si>
  <si>
    <t>풍덕천28통</t>
  </si>
  <si>
    <t>풍덕천동 1198 래미안수지이스트파크 101동 1,2라인</t>
  </si>
  <si>
    <t>풍덕천동 1198 래미안수지이스트파크 101동 3,4라인</t>
  </si>
  <si>
    <t>래미안수지</t>
  </si>
  <si>
    <t>풍덕천동 1198 래미안수지이스트파크 102동 1,2라인</t>
  </si>
  <si>
    <t>이스트파크)</t>
  </si>
  <si>
    <t>풍덕천동 1198 래미안수지이스트파크 102동 3～5라인</t>
  </si>
  <si>
    <t>풍덕천동 1198 래미안수지이스트파크 103동 1,2라인</t>
  </si>
  <si>
    <t>풍덕천동 1198 래미안수지이스트파크 103동 3～5라인</t>
  </si>
  <si>
    <t>풍덕천동 1198 래미안수지이스트파크 104동 1,2라인</t>
  </si>
  <si>
    <t>풍덕천동 1198 래미안수지이스트파크 104동 3～5라인</t>
  </si>
  <si>
    <t>풍덕천동 1198 래미안수지이스트파크 110동, 111동</t>
  </si>
  <si>
    <t>풍덕천29통</t>
  </si>
  <si>
    <t>풍덕천동 1198 래미안수지이스트파크 105동 1～3라인</t>
  </si>
  <si>
    <t>풍덕천동 1198 래미안수지이스트파크 105동 4,5라인</t>
  </si>
  <si>
    <t>풍덕천동 1198 래미안수지이스트파크 106동 1～3라인</t>
  </si>
  <si>
    <t>풍덕천동 1198 래미안수지이스트파크 106동 4,5라인</t>
  </si>
  <si>
    <t>풍덕천동 1198 래미안수지이스트파크 107동 1～3라인</t>
  </si>
  <si>
    <t>풍덕천동 1198 래미안수지이스트파크 107동 4,5라인</t>
  </si>
  <si>
    <t>풍덕천동 1198 래미안수지이스트파크 108동 1～3라인</t>
  </si>
  <si>
    <t>풍덕천동 1198 래미안수지이스트파크 108동 4,5라인</t>
  </si>
  <si>
    <t>풍덕천동 1198 래미안수지이스트파크 109동 1,2라인</t>
  </si>
  <si>
    <t>풍덕천동 1198 래미안수지이스트파크 109동 3,4라인</t>
  </si>
  <si>
    <t>풍덕천30통</t>
  </si>
  <si>
    <t>풍덕천동 수지 파크푸르지오 101동 1,2라인</t>
  </si>
  <si>
    <t>풍덕천동 수지 파크푸르지오 101동 3,4라인</t>
  </si>
  <si>
    <t xml:space="preserve">수지 </t>
  </si>
  <si>
    <t>풍덕천동 수지 파크푸르지오 102동 1,2라인</t>
  </si>
  <si>
    <t>풍덕천동 수지 파크푸르지오 102동 3,4라인</t>
  </si>
  <si>
    <t>풍덕천동 수지 파크푸르지오 103동 1,2라인</t>
  </si>
  <si>
    <t>풍덕천동 수지 파크푸르지오 104동 1,2라인</t>
  </si>
  <si>
    <t>풍덕천동 수지 파크푸르지오 104동 3,4라인</t>
  </si>
  <si>
    <t>풍덕천31통</t>
  </si>
  <si>
    <t>풍덕천동 수지광교산아이파크 101동, 102동</t>
  </si>
  <si>
    <t>풍덕천동 수지광교산아이파크 103동, 104동</t>
  </si>
  <si>
    <t>수지광교산</t>
  </si>
  <si>
    <t>풍덕천동 수지광교산아이파크 105동, 106동</t>
  </si>
  <si>
    <t>풍덕천동 수지광교산아이파크 107동, 108동</t>
  </si>
  <si>
    <t>풍덕천동 수지광교산아이파크 109동, 110동</t>
  </si>
  <si>
    <t>풍덕천동 수지광교산아이파크 111동, 112동</t>
  </si>
  <si>
    <t>풍덕천동 수지광교산아이파크 113동, 114동</t>
  </si>
  <si>
    <t>풍덕천동 수지광교산아이파크 115동, 116동</t>
  </si>
  <si>
    <t>풍덕천동 수지광교산아이파크 117동, 118동</t>
  </si>
  <si>
    <t>풍덕천동 69-2, 69-83, 69-110∼112, 69-131∼132, 122-3</t>
  </si>
  <si>
    <t>풍덕천동 729∼729-19</t>
  </si>
  <si>
    <t>풍덕천동 730∼730-13</t>
  </si>
  <si>
    <t>풍덕천동 731∼731-9, 743∼743-9, 896, 898, 899, 901, 902</t>
  </si>
  <si>
    <t>풍덕천동 660∼660-6, 662, 662-1</t>
  </si>
  <si>
    <t>풍덕천동 661∼661-6, 662-2</t>
  </si>
  <si>
    <t>풍덕천동 수지 파크푸르지오 103동 3∼5라인</t>
  </si>
  <si>
    <t>풍덕천동 수지 파크푸르지오 105동 1∼3라인</t>
  </si>
  <si>
    <t>풍덕천2동</t>
  </si>
  <si>
    <t>풍덕천동 239～240,500～525</t>
  </si>
  <si>
    <t xml:space="preserve">(풍덕천동, </t>
  </si>
  <si>
    <t>풍덕천동 526～550</t>
  </si>
  <si>
    <t>정평)</t>
  </si>
  <si>
    <t>풍덕천동 551～607</t>
  </si>
  <si>
    <t>풍덕천동 1116～1123</t>
  </si>
  <si>
    <t>풍덕천동 697～1070</t>
  </si>
  <si>
    <t>풍덕천동 1071～1072</t>
  </si>
  <si>
    <t>신촌)</t>
  </si>
  <si>
    <t>풍덕천동 1073～1079</t>
  </si>
  <si>
    <t>풍덕천동 1080～1091</t>
  </si>
  <si>
    <t>풍덕천동 1092～1115</t>
  </si>
  <si>
    <t>풍덕천동 1128～1140</t>
  </si>
  <si>
    <t>풍덕천동 1141, 1149～1153</t>
  </si>
  <si>
    <t>풍덕천동 1142～1144</t>
  </si>
  <si>
    <t>풍덕천동 504-10 동보3차(아) 101동 1,2라인</t>
  </si>
  <si>
    <t>풍덕천동 504-10 동보3차(아) 101동 3,4라인</t>
  </si>
  <si>
    <t>동보3차아파트)</t>
  </si>
  <si>
    <t>풍덕천동 504-10 동보3차(아) 101동 5,6라인</t>
  </si>
  <si>
    <t>풍덕천동 504-10 동보3차(아) 101동 7,8라인</t>
  </si>
  <si>
    <t>풍덕천동 504-10 동보3차(아) 101동 9,10라인</t>
  </si>
  <si>
    <t>풍덕천동 504-10 동보3차(아) 101동 11,12라인</t>
  </si>
  <si>
    <t>풍덕천동 504-10 동보3차(아) 101동 13,14라인</t>
  </si>
  <si>
    <t>풍덕천동 240-3 동보4차(아) 101동 1,2라인</t>
  </si>
  <si>
    <t>풍덕천동 240-3 동보4차(아) 101동 3,4라인</t>
  </si>
  <si>
    <t>동보4차아파트)</t>
  </si>
  <si>
    <t>풍덕천동 240-3 동보4차(아) 102동 1,2라인</t>
  </si>
  <si>
    <t>풍덕천동 240-3 동보4차(아) 103동 1,2라인</t>
  </si>
  <si>
    <t>풍덕천동 240-3 동보4차(아) 103동 3,4라인</t>
  </si>
  <si>
    <t>풍덕천동 1028 신정마을6단지(공무원상록) 611동 1,2라인</t>
  </si>
  <si>
    <t>풍덕천동 1028 신정마을6단지(공무원상록) 611동 3,4라인</t>
  </si>
  <si>
    <t>신정마을</t>
  </si>
  <si>
    <t>풍덕천동 1028 신정마을6단지(공무원상록) 612동 1,2라인</t>
  </si>
  <si>
    <t>6단지)</t>
  </si>
  <si>
    <t>풍덕천동 1028 신정마을6단지(공무원상록) 612동 3,4라인</t>
  </si>
  <si>
    <t>풍덕천동 1028 신정마을6단지(공무원상록) 613동 1,2라인</t>
  </si>
  <si>
    <t>풍덕천동 1028 신정마을6단지(공무원상록) 613동 3,4라인</t>
  </si>
  <si>
    <t>풍덕천동 1028 신정마을6단지(공무원상록) 614동 1,2라인</t>
  </si>
  <si>
    <t>풍덕천동 1028 신정마을6단지(공무원상록) 614동 3,4라인</t>
  </si>
  <si>
    <t>풍덕천동 1028 신정마을6단지(공무원상록) 615동 1,2라인</t>
  </si>
  <si>
    <t>풍덕천동 1028 신정마을6단지(공무원상록) 615동 3,4라인</t>
  </si>
  <si>
    <t>풍덕천동 1027 신정마을(진흥) 621동 1,2라인</t>
  </si>
  <si>
    <t>풍덕천동 1027 신정마을(진흥) 621동 3,4라인</t>
  </si>
  <si>
    <t>풍덕천동 1027 신정마을(진흥) 622동 1,2라인</t>
  </si>
  <si>
    <t>풍덕천동 1027 신정마을(진흥) 622동 3,4라인</t>
  </si>
  <si>
    <t>풍덕천동 1027 신정마을(진흥) 623동 1,2라인</t>
  </si>
  <si>
    <t>풍덕천동 1027 신정마을(진흥) 623동 3,4라인</t>
  </si>
  <si>
    <t>풍덕천동 1027 신정마을(진흥) 624동 1,2라인</t>
  </si>
  <si>
    <t>풍덕천동 1027 신정마을(진흥) 624동 3,4라인</t>
  </si>
  <si>
    <t>풍덕천동 1027 신정마을(진흥) 625동 1,2라인</t>
  </si>
  <si>
    <t>풍덕천동 1027 신정마을(진흥) 625동 3,4라인</t>
  </si>
  <si>
    <t>풍덕천동 1027 신정마을(진흥) 626동 1,2라인</t>
  </si>
  <si>
    <t>풍덕천동 1027 신정마을(진흥) 626동 3,4라인</t>
  </si>
  <si>
    <t>풍덕천동 1025 신정마을(우성) 601동 1,2라인</t>
  </si>
  <si>
    <t>풍덕천동 1025 신정마을(우성) 601동 3,5라인</t>
  </si>
  <si>
    <t>풍덕천동 1025 신정마을(우성) 602동 1,2라인</t>
  </si>
  <si>
    <t>풍덕천동 1025 신정마을(우성) 602동 3,5라인</t>
  </si>
  <si>
    <t>풍덕천동 1025 신정마을(우성) 602동 6,7라인</t>
  </si>
  <si>
    <t>풍덕천동 1025 신정마을(우성) 603동 1,2라인</t>
  </si>
  <si>
    <t>풍덕천동 1025 신정마을(우성) 603동 3,5라인</t>
  </si>
  <si>
    <t>풍덕천동 1025 신정마을(우성) 604동 1,2라인</t>
  </si>
  <si>
    <t>풍덕천동 1025 신정마을(우성) 604동 3,5라인</t>
  </si>
  <si>
    <t>풍덕천동 1025 신정마을(우성) 605동 1,2라인</t>
  </si>
  <si>
    <t>풍덕천동 1025 신정마을(우성) 605동 3,5라인</t>
  </si>
  <si>
    <t>풍덕천동 1025 신정마을(우성) 605동 6,7라인</t>
  </si>
  <si>
    <t>풍덕천동 1021 신정마을(성지) 501동 1,2라인</t>
  </si>
  <si>
    <t>풍덕천동 1021 신정마을(성지) 501동 3,4라인</t>
  </si>
  <si>
    <t>풍덕천동 1021 신정마을(성지) 502동 1,2라인</t>
  </si>
  <si>
    <t>5단지)</t>
  </si>
  <si>
    <t>풍덕천동 1021 신정마을(성지) 502동 3,4라인</t>
  </si>
  <si>
    <t>풍덕천동 1021 신정마을(성지) 503동 1,2라인</t>
  </si>
  <si>
    <t>풍덕천동 1021 신정마을(성지) 503동 3,4라인</t>
  </si>
  <si>
    <t>풍덕천동 1021 신정마을(성지) 504동 1,2라인</t>
  </si>
  <si>
    <t>풍덕천동 1021 신정마을(성지) 504동 3,4라인</t>
  </si>
  <si>
    <t>풍덕천동 1021 신정마을(성지) 505동 1,2라인</t>
  </si>
  <si>
    <t>풍덕천동 1021 신정마을(성지) 505동 3,4라인</t>
  </si>
  <si>
    <t>풍덕천동 1021 신정마을(성지) 506동 1,2라인</t>
  </si>
  <si>
    <t>풍덕천동 1021 신정마을(성지) 506동 3,4라인</t>
  </si>
  <si>
    <t>풍덕천동 1021 신정마을(성지) 507동 1,2라인</t>
  </si>
  <si>
    <t>풍덕천동 1021 신정마을(성지) 507동 3,4라인</t>
  </si>
  <si>
    <t>풍덕천동 1018 신정마을(극동임광) 301동 1,2라인</t>
  </si>
  <si>
    <t>풍덕천동 1018 신정마을(극동임광) 301동 3,4라인</t>
  </si>
  <si>
    <t>풍덕천동 1018 신정마을(극동임광) 302동 1,2라인</t>
  </si>
  <si>
    <t>3단지)</t>
  </si>
  <si>
    <t>풍덕천동 1018 신정마을(극동임광) 302동 3,4라인</t>
  </si>
  <si>
    <t>풍덕천동 1018 신정마을(극동임광) 303동 1,2라인</t>
  </si>
  <si>
    <t>풍덕천동 1018 신정마을(극동임광) 303동 3,4라인</t>
  </si>
  <si>
    <t>풍덕천동 1018 신정마을(극동임광) 304동 1,2라인</t>
  </si>
  <si>
    <t>풍덕천동 1018 신정마을(극동임광) 304동 3,4라인</t>
  </si>
  <si>
    <t>풍덕천동 1018 신정마을(극동임광) 305동 1,2라인</t>
  </si>
  <si>
    <t>풍덕천동 1018 신정마을(극동임광) 305동 3,4라인</t>
  </si>
  <si>
    <t>풍덕천동 1018 신정마을(극동임광) 306동 1,2라인</t>
  </si>
  <si>
    <t>풍덕천동 1018 신정마을(극동임광) 306동 3,4라인</t>
  </si>
  <si>
    <t>풍덕천동 1014 신정마을(현대프라임) 201동 1,2라인</t>
  </si>
  <si>
    <t>풍덕천동 1014 신정마을(현대프라임) 202동 1,2라인</t>
  </si>
  <si>
    <t>풍덕천동 1014 신정마을(현대프라임) 202동 3,4라인</t>
  </si>
  <si>
    <t>풍덕천동 1014 신정마을(현대프라임) 203동 1,2라인</t>
  </si>
  <si>
    <t>풍덕천동 1014 신정마을(현대프라임) 203동 3,4라인</t>
  </si>
  <si>
    <t>풍덕천동 1014 신정마을(현대프라임) 203동 5,6라인</t>
  </si>
  <si>
    <t>풍덕천동 1014 신정마을(현대프라임) 204동 1,2라인</t>
  </si>
  <si>
    <t>풍덕천동 1014 신정마을(현대프라임) 205동 1,2라인</t>
  </si>
  <si>
    <t>풍덕천동 1014 신정마을(현대프라임) 206동 1,2라인</t>
  </si>
  <si>
    <t>풍덕천동 1014 신정마을(현대프라임) 206동 3,4라인</t>
  </si>
  <si>
    <t>풍덕천동 1014 신정마을(현대프라임) 206동 5,6라인</t>
  </si>
  <si>
    <t>풍덕천동 1014 신정마을(현대프라임) 207동 1,2라인</t>
  </si>
  <si>
    <t>풍덕천동 1014 신정마을(현대프라임) 207동 3,4라인</t>
  </si>
  <si>
    <t>풍덕천동 1014 신정마을(현대프라임) 208동 1,2라인</t>
  </si>
  <si>
    <t>풍덕천동 1014 신정마을(현대프라임) 208동 3,4라인</t>
  </si>
  <si>
    <t>풍덕천동 1065 신정마을1단지(주공) 101동 1,2라인</t>
  </si>
  <si>
    <t>풍덕천동 1065 신정마을1단지(주공) 101동 3,4라인</t>
  </si>
  <si>
    <t>풍덕천동 1065 신정마을1단지(주공) 102동 1,2라인</t>
  </si>
  <si>
    <t>풍덕천동 1065 신정마을1단지(주공) 102동 3,4라인</t>
  </si>
  <si>
    <t>풍덕천동 1065 신정마을1단지(주공) 103동 1,2라인</t>
  </si>
  <si>
    <t>풍덕천동 1065 신정마을1단지(주공) 103동 3,4라인</t>
  </si>
  <si>
    <t>풍덕천동 1065 신정마을1단지(주공) 104동 1,2라인</t>
  </si>
  <si>
    <t>풍덕천동 1065 신정마을1단지(주공) 104동 3,4라인</t>
  </si>
  <si>
    <t>풍덕천동 1065 신정마을1단지(주공) 104동 5,6라인</t>
  </si>
  <si>
    <t>풍덕천동 1065 신정마을1단지(주공) 105동 1,2라인</t>
  </si>
  <si>
    <t>풍덕천동 1065 신정마을1단지(주공) 105동 3,4라인</t>
  </si>
  <si>
    <t>풍덕천동 1065 신정마을1단지(주공) 106동 1,2라인</t>
  </si>
  <si>
    <t>풍덕천동 1065 신정마을1단지(주공) 106동 3,4라인</t>
  </si>
  <si>
    <t>풍덕천동 1065 신정마을1단지(주공) 107동 1,2라인</t>
  </si>
  <si>
    <t>풍덕천동 1065 신정마을1단지(주공) 107동 3,4라인</t>
  </si>
  <si>
    <t>풍덕천동 1065 신정마을1단지(주공) 108동 1,2라인</t>
  </si>
  <si>
    <t>풍덕천동 1065 신정마을1단지(주공) 108동 3,4라인</t>
  </si>
  <si>
    <t>풍덕천동 1065 신정마을1단지(주공) 108동 5,6라인</t>
  </si>
  <si>
    <t>풍덕천동 1065 신정마을1단지(주공) 109동 1,2라인</t>
  </si>
  <si>
    <t>풍덕천동 1065 신정마을1단지(주공) 109동 3,4라인</t>
  </si>
  <si>
    <t>풍덕천동 1065 신정마을1단지(주공) 110동 1,2라인</t>
  </si>
  <si>
    <t>풍덕천동 1065 신정마을1단지(주공) 110동 3,4라인</t>
  </si>
  <si>
    <t>풍덕천동 1065 신정마을1단지(주공) 110동 5,6라인</t>
  </si>
  <si>
    <t>풍덕천동 1065 신정마을1단지(주공) 111동 1,2라인</t>
  </si>
  <si>
    <t>풍덕천동 1065 신정마을1단지(주공) 111동 3,4라인</t>
  </si>
  <si>
    <t>풍덕천동 1065 신정마을1단지(주공) 112동 1,2라인</t>
  </si>
  <si>
    <t>풍덕천동 1065 신정마을1단지(주공) 112동 3,4라인</t>
  </si>
  <si>
    <t>풍덕천동 1065 신정마을1단지(주공) 112동 5,6라인</t>
  </si>
  <si>
    <t>풍덕천동 1060 신정마을7단지(공무원) 701동 1,2라인</t>
  </si>
  <si>
    <t>풍덕천동 1060 신정마을7단지(공무원) 701동 3,4라인</t>
  </si>
  <si>
    <t>풍덕천동 1060 신정마을7단지(공무원) 702동 1,2라인</t>
  </si>
  <si>
    <t>7단지)</t>
  </si>
  <si>
    <t>풍덕천동 1060 신정마을7단지(공무원) 702동 3,4라인</t>
  </si>
  <si>
    <t>풍덕천동 1060 신정마을7단지(공무원) 703동 1,2라인</t>
  </si>
  <si>
    <t>풍덕천동 1060 신정마을7단지(공무원) 703동 3,4라인</t>
  </si>
  <si>
    <t>풍덕천동 1060 신정마을7단지(공무원) 704동 1,2라인</t>
  </si>
  <si>
    <t>풍덕천동 1060 신정마을7단지(공무원) 704동 3,4라인</t>
  </si>
  <si>
    <t>풍덕천동 1060 신정마을7단지(공무원) 705동 1,2라인</t>
  </si>
  <si>
    <t>풍덕천동 1060 신정마을7단지(공무원) 705동 3,4라인</t>
  </si>
  <si>
    <t>풍덕천동 1060 신정마을7단지(공무원) 705동 5,6라인</t>
  </si>
  <si>
    <t>풍덕천동 1060 신정마을7단지(공무원) 706동 1,2라인</t>
  </si>
  <si>
    <t>풍덕천동 1060 신정마을7단지(공무원) 706동 3,4라인</t>
  </si>
  <si>
    <t>풍덕천동 1060 신정마을7단지(공무원) 706동 5,6라인</t>
  </si>
  <si>
    <t>풍덕천동 1060 신정마을7단지(공무원) 707동 1,2라인</t>
  </si>
  <si>
    <t>풍덕천동 1060 신정마을7단지(공무원) 707동 3,4라인</t>
  </si>
  <si>
    <t>풍덕천동 1060 신정마을7단지(공무원) 707동 5,6라인</t>
  </si>
  <si>
    <t>풍덕천동 1104 신정마을9단지(주공) 901동 1,2라인</t>
  </si>
  <si>
    <t>풍덕천동 1104 신정마을9단지(주공) 901동 3,4라인</t>
  </si>
  <si>
    <t>풍덕천동 1104 신정마을9단지(주공) 901동 5,6라인</t>
  </si>
  <si>
    <t>9단지)</t>
  </si>
  <si>
    <t>풍덕천동 1104 신정마을9단지(주공) 902동 1,2라인</t>
  </si>
  <si>
    <t>풍덕천동 1104 신정마을9단지(주공) 902동 3,4라인</t>
  </si>
  <si>
    <t>풍덕천동 1104 신정마을9단지(주공) 903동 1,2라인</t>
  </si>
  <si>
    <t>풍덕천동 1104 신정마을9단지(주공) 903동 3,4라인</t>
  </si>
  <si>
    <t>풍덕천동 1104 신정마을9단지(주공) 904동 1,2라인</t>
  </si>
  <si>
    <t>풍덕천동 1104 신정마을9단지(주공) 904동 3,4라인</t>
  </si>
  <si>
    <t>풍덕천동 1104 신정마을9단지(주공) 905동 1,2라인</t>
  </si>
  <si>
    <t>풍덕천동 1104 신정마을9단지(주공) 905동 3,4라인</t>
  </si>
  <si>
    <t>풍덕천동 1104 신정마을9단지(주공) 905동 5,6라인</t>
  </si>
  <si>
    <t>풍덕천동 1112 신정마을(현대성우) 801동 1,2라인</t>
  </si>
  <si>
    <t>풍덕천동 1112 신정마을(현대성우) 801동 3,4라인</t>
  </si>
  <si>
    <t>풍덕천동 1112 신정마을(현대성우) 805동 1,2라인</t>
  </si>
  <si>
    <t>8단지)</t>
  </si>
  <si>
    <t>풍덕천동 1112 신정마을(현대성우) 805동 3,4라인</t>
  </si>
  <si>
    <t>풍덕천동 1112 신정마을(현대성우) 805동 5,6라인</t>
  </si>
  <si>
    <t>풍덕천동 1112 신정마을(현대성우) 806동 1,2라인</t>
  </si>
  <si>
    <t>풍덕천동 1112 신정마을(현대성우) 806동 3,4라인</t>
  </si>
  <si>
    <t>풍덕천동 1112 신정마을(현대성우) 813동 1,2라인</t>
  </si>
  <si>
    <t>풍덕천동 1112 신정마을(현대성우) 813동 3,4라인</t>
  </si>
  <si>
    <t>풍덕천동 1112 신정마을(현대성우) 808동 1,2라인</t>
  </si>
  <si>
    <t>풍덕천동 1112 신정마을(현대성우) 808동 3,4라인</t>
  </si>
  <si>
    <t>풍덕천동 1112 신정마을(현대성우) 808동 5,6라인</t>
  </si>
  <si>
    <t>풍덕천동 1112 신정마을(현대성우) 809동 1,2라인</t>
  </si>
  <si>
    <t>풍덕천동 1112 신정마을(현대성우) 809동 3,4라인</t>
  </si>
  <si>
    <t>풍덕천동 1112 신정마을(현대성우) 810동 1,2라인</t>
  </si>
  <si>
    <t>풍덕천동 1112 신정마을(현대성우) 810동 3,4라인</t>
  </si>
  <si>
    <t>풍덕천동 1112 신정마을(현대성우) 810동 5,6라인</t>
  </si>
  <si>
    <t>풍덕천동 1112 신정마을(현대성우) 811동 1,2라인</t>
  </si>
  <si>
    <t>풍덕천동 1112 신정마을(현대성우) 811동 3,4라인</t>
  </si>
  <si>
    <t>풍덕천동 1168 진산마을삼성5차(아) 501동 1,2라인</t>
  </si>
  <si>
    <t>풍덕천동 1168 진산마을삼성5차(아) 501동 3,4라인</t>
  </si>
  <si>
    <t>삼성래미안)</t>
  </si>
  <si>
    <t>풍덕천동 1168 진산마을삼성5차(아) 501동 5,6라인</t>
  </si>
  <si>
    <t>풍덕천동 1168 진산마을삼성5차(아) 507동 1,2라인</t>
  </si>
  <si>
    <t>풍덕천동 1168 진산마을삼성5차(아) 507동 3,4라인</t>
  </si>
  <si>
    <t>풍덕천동 1168 진산마을삼성5차(아) 507동 5,6라인</t>
  </si>
  <si>
    <t>풍덕천동 1168 진산마을삼성5차(아) 508동 1,2라인</t>
  </si>
  <si>
    <t>풍덕천동 1168 진산마을삼성5차(아) 508동 3,4라인</t>
  </si>
  <si>
    <t>풍덕천동 1168 진산마을삼성5차(아) 509동 1,2라인</t>
  </si>
  <si>
    <t>풍덕천동 1168 진산마을삼성5차(아) 509동 3,4라인</t>
  </si>
  <si>
    <t>풍덕천동 1168 진산마을삼성5차(아) 518동 1,2라인</t>
  </si>
  <si>
    <t>풍덕천동 1168 진산마을삼성5차(아) 518동 3,4라인</t>
  </si>
  <si>
    <t>풍덕천동 1168 진산마을삼성5차(아) 519동 1,2라인</t>
  </si>
  <si>
    <t>풍덕천동 1168 진산마을삼성5차(아) 519동 3,4라인</t>
  </si>
  <si>
    <t>풍덕천동 1168 진산마을삼성5차(아) 519동 5,6라인</t>
  </si>
  <si>
    <t>풍덕천동 1167 진산마을삼성5차(아) 520동 1,2라인</t>
  </si>
  <si>
    <t>풍덕천동 1167 진산마을삼성5차(아) 520동 3,4라인</t>
  </si>
  <si>
    <t>풍덕천동 1167 진산마을삼성5차(아) 520동 5,6라인</t>
  </si>
  <si>
    <t>풍덕천동 1167 진산마을삼성5차(아) 521동 1,2라인</t>
  </si>
  <si>
    <t>풍덕천동 1167 진산마을삼성5차(아) 521동 3,4라인</t>
  </si>
  <si>
    <t>풍덕천동 1167 진산마을삼성5차(아) 521동 5,6라인</t>
  </si>
  <si>
    <t>풍덕천동 1167 진산마을삼성5차(아) 522동</t>
  </si>
  <si>
    <t>풍덕천동 1168 진산마을삼성5차(아) 510동 1,2라인</t>
  </si>
  <si>
    <t>풍덕천동 1168 진산마을삼성5차(아) 510동 3,4라인</t>
  </si>
  <si>
    <t>풍덕천동 1168 진산마을삼성5차(아) 513동</t>
  </si>
  <si>
    <t>풍덕천동 1168 진산마을삼성5차(아) 514동</t>
  </si>
  <si>
    <t>풍덕천동 1168 진산마을삼성5차(아) 515동 1,2라인</t>
  </si>
  <si>
    <t>풍덕천동 1168 진산마을삼성5차(아) 515동 3,4라인</t>
  </si>
  <si>
    <t>풍덕천동 1168 진산마을삼성5차(아) 516동 1,2라인</t>
  </si>
  <si>
    <t>풍덕천동 1168 진산마을삼성5차(아) 516동 3,4라인</t>
  </si>
  <si>
    <t>풍덕천동 1168 진산마을삼성5차(아) 517동 1,2라인</t>
  </si>
  <si>
    <t>풍덕천동 1168 진산마을삼성5차(아) 517동 3,4라인</t>
  </si>
  <si>
    <t>풍덕천동 1167 진산마을삼성5차(아) 523동 1,2라인</t>
  </si>
  <si>
    <t>풍덕천동 1167 진산마을삼성5차(아) 523동 3,4라인</t>
  </si>
  <si>
    <t>풍덕천동 1167 진산마을삼성5차(아) 523동 5,6라인</t>
  </si>
  <si>
    <t>풍덕천동 1167 진산마을삼성5차(아) 524동 1,2라인</t>
  </si>
  <si>
    <t>풍덕천동 1167 진산마을삼성5차(아) 524동 3,4라인</t>
  </si>
  <si>
    <t>풍덕천동 1167 진산마을삼성5차(아) 524동 5,6라인</t>
  </si>
  <si>
    <t>풍덕천동 1167 진산마을삼성5차(아) 525동</t>
  </si>
  <si>
    <t>풍덕천동 1167 진산마을삼성5차(아) 526동 1,2라인</t>
  </si>
  <si>
    <t>풍덕천동 1167 진산마을삼성5차(아) 526동 3,4라인</t>
  </si>
  <si>
    <t>풍덕천동 1167 진산마을삼성5차(아) 526동 5,6라인</t>
  </si>
  <si>
    <t>풍덕천동 1167 진산마을삼성5차(아) 526동 7,8라인</t>
  </si>
  <si>
    <t>풍덕천동 1104 신정마을9단지(주공) 906동 1,2라인</t>
  </si>
  <si>
    <t>풍덕천동 1104 신정마을9단지(주공) 906동 3,4라인</t>
  </si>
  <si>
    <t>풍덕천동 1104 신정마을9단지(주공) 906동 5,6라인</t>
  </si>
  <si>
    <t>풍덕천동 1104 신정마을9단지(주공) 907동 1,2라인</t>
  </si>
  <si>
    <t>풍덕천동 1104 신정마을9단지(주공) 907동 3,4라인</t>
  </si>
  <si>
    <t>풍덕천동 1104 신정마을9단지(주공) 908동 1,2라인</t>
  </si>
  <si>
    <t>풍덕천동 1104 신정마을9단지(주공) 908동 3,4라인</t>
  </si>
  <si>
    <t>풍덕천동 1104 신정마을9단지(주공) 908동 5,6라인</t>
  </si>
  <si>
    <t>풍덕천동 1104 신정마을9단지(주공) 909동 1,2라인</t>
  </si>
  <si>
    <t>풍덕천동 1104 신정마을9단지(주공) 909동 3,4라인</t>
  </si>
  <si>
    <t>풍덕천동 1180 진산마을삼성7차(아) 709동 1,2라인</t>
  </si>
  <si>
    <t>풍덕천동 1180 진산마을삼성7차(아) 709동 3,4라인</t>
  </si>
  <si>
    <t>삼성7차아파트)</t>
  </si>
  <si>
    <t>풍덕천동 1180 진산마을삼성7차(아) 710동 1,2라인</t>
  </si>
  <si>
    <t>풍덕천동 1180 진산마을삼성7차(아) 710동 3,4라인</t>
  </si>
  <si>
    <t>풍덕천동 1180 진산마을삼성7차(아) 711동 1,2라인</t>
  </si>
  <si>
    <t>풍덕천동 1180 진산마을삼성7차(아) 712동 1,2라인</t>
  </si>
  <si>
    <t>풍덕천동 1183 태영정자뜰(아) 101동 1,2호라인</t>
  </si>
  <si>
    <t xml:space="preserve">(동풍덕천, </t>
  </si>
  <si>
    <t>풍덕천동 1183 태영정자뜰(아) 102동 1,2호라인</t>
  </si>
  <si>
    <t>풍덕천동 1183 태영정자뜰(아) 102동 3,4호라인</t>
  </si>
  <si>
    <t>풍덕천동 1183 태영정자뜰(아) 102동 5,6호라인</t>
  </si>
  <si>
    <t>풍덕천동 1183 태영정자뜰(아) 103동 1,2호라인</t>
  </si>
  <si>
    <t>풍덕천동 1183 태영정자뜰(아) 105동 1,2호라인</t>
  </si>
  <si>
    <t>풍덕천동 1183 태영정자뜰(아) 106동 1,2호라인</t>
  </si>
  <si>
    <t>풍덕천동 1183 태영정자뜰(아) 106동 3,4호라인</t>
  </si>
  <si>
    <t>풍덕천동 1183 태영정자뜰(아) 107동 1,2호라인</t>
  </si>
  <si>
    <t>풍덕천동 1183 태영정자뜰(아) 107동 3,4호라인</t>
  </si>
  <si>
    <t>풍덕천동 1183 태영정자뜰(아) 107동 5,6호라인</t>
  </si>
  <si>
    <t>풍덕천동 1183 태영정자뜰(아) 108동 1,2호라인</t>
  </si>
  <si>
    <t>풍덕천동 1183 태영정자뜰(아) 109동 1,2호라인</t>
  </si>
  <si>
    <t>풍덕천동 1183 태영정자뜰(아) 110동 1,2호라인</t>
  </si>
  <si>
    <t>풍덕천동 1186 태영정자뜰(아) 201동 1,2호라인</t>
  </si>
  <si>
    <t>풍덕천동 1186 태영정자뜰(아) 201동 3,4호라인</t>
  </si>
  <si>
    <t>풍덕천동 1186 태영정자뜰(아) 202동 1,2호라인</t>
  </si>
  <si>
    <t>풍덕천동 1186 태영정자뜰(아) 202동 3,4호라인</t>
  </si>
  <si>
    <t>풍덕천동 1186 태영정자뜰(아) 203동 1,2호라인</t>
  </si>
  <si>
    <t>풍덕천동 1186 태영정자뜰(아) 204동 1,2호라인</t>
  </si>
  <si>
    <t>풍덕천동 1186 태영정자뜰(아) 205동 1,2호라인</t>
  </si>
  <si>
    <t>풍덕천동 1186 태영정자뜰(아) 206동 1,2호라인</t>
  </si>
  <si>
    <t>풍덕천동 1168-1 진산마을 삼성5차아파트 502동 1～2라인</t>
  </si>
  <si>
    <t>풍덕천동 1168-1 진산마을 삼성5차아파트 502동 3～4라인</t>
  </si>
  <si>
    <t>진산마을</t>
  </si>
  <si>
    <t>풍덕천동 1168-1 진산마을 삼성5차아파트 502동 5～6라인</t>
  </si>
  <si>
    <t>삼성5차</t>
  </si>
  <si>
    <t>풍덕천동 1168-1 진산마을 삼성5차아파트 503동 1～2라인</t>
  </si>
  <si>
    <t>풍덕천동 1168-1 진산마을 삼성5차아파트 503동 3～4라인</t>
  </si>
  <si>
    <t>풍덕천동 1168-1 진산마을 삼성5차아파트 503동 5～6라인</t>
  </si>
  <si>
    <t>풍덕천동 1168-1 진산마을 삼성5차아파트 504동 1～2라인</t>
  </si>
  <si>
    <t>풍덕천동 1168-1 진산마을 삼성5차아파트 504동 3～4라인</t>
  </si>
  <si>
    <t>풍덕천동 1168-1 진산마을 삼성5차아파트 504동 5～6라인</t>
  </si>
  <si>
    <t>풍덕천동 1168-1 진산마을 삼성5차아파트 505동 1～2라인</t>
  </si>
  <si>
    <t>풍덕천동 1168-1 진산마을 삼성5차아파트 505동 3～4라인</t>
  </si>
  <si>
    <t>풍덕천동 1168-1 진산마을 삼성5차아파트 505동 5～6라인</t>
  </si>
  <si>
    <t>풍덕천동 1168-1 진산마을 삼성5차아파트 506동 1～2라인</t>
  </si>
  <si>
    <t>풍덕천동 1168-1 진산마을 삼성5차아파트 506동 3～4라인</t>
  </si>
  <si>
    <t>풍덕천동 1168-1 진산마을 삼성5차아파트 506동 5～6라인</t>
  </si>
  <si>
    <t>풍덕천동 1168-1 진산마을 삼성5차아파트 511동 1～2라인</t>
  </si>
  <si>
    <t>풍덕천동 1168-1 진산마을 삼성5차아파트 511동 3～4라인</t>
  </si>
  <si>
    <t>풍덕천동 1168-1 진산마을 삼성5차아파트 512동 1～2라인</t>
  </si>
  <si>
    <t>풍덕천동 1168-2 진산마을 삼성6차아파트 601동 1～2라인</t>
  </si>
  <si>
    <t>풍덕천동 1168-2 진산마을 삼성6차아파트 602동 1～2라인</t>
  </si>
  <si>
    <t>풍덕천동 1168-2 진산마을 삼성6차아파트 603동 1～2라인</t>
  </si>
  <si>
    <t>삼성6차</t>
  </si>
  <si>
    <t>풍덕천동 1168-2 진산마을 삼성6차아파트 604동 1～2라인</t>
  </si>
  <si>
    <t>풍덕천동 1168-2 진산마을 삼성6차아파트 605동 1～2라인</t>
  </si>
  <si>
    <t>풍덕천동 1168-2 진산마을 삼성6차아파트 605동 3～4라인</t>
  </si>
  <si>
    <t>풍덕천동 1168-2 진산마을 삼성6차아파트 606동 1～2라인</t>
  </si>
  <si>
    <t>풍덕천동 1168-2 진산마을 삼성6차아파트 606동 3～4라인</t>
  </si>
  <si>
    <t>풍덕천동 1168-2 진산마을 삼성6차아파트 607동 1～2라인</t>
  </si>
  <si>
    <t>풍덕천동 1168-2 진산마을 삼성6차아파트 607동 3～4라인</t>
  </si>
  <si>
    <t>풍덕천동 1168-2 진산마을 삼성6차아파트 608동 1～2라인</t>
  </si>
  <si>
    <t>풍덕천동 1168-2 진산마을 삼성6차아파트 609동 1～2라인</t>
  </si>
  <si>
    <t>풍덕천동 1168-2 진산마을 삼성6차아파트 609동 3～4라인</t>
  </si>
  <si>
    <t>풍덕천동 1168-2 진산마을 삼성6차아파트 610동 1～2라인</t>
  </si>
  <si>
    <t>풍덕천동 1168-2 진산마을 삼성6차아파트 610동 3～4라인</t>
  </si>
  <si>
    <t>풍덕천동 1168-2 진산마을 삼성6차아파트 611동 1～2라인</t>
  </si>
  <si>
    <t>풍덕천동 1180-1 진산마을 삼성7차 아파트 701동 1～2라인</t>
  </si>
  <si>
    <t>풍덕천동 1180-1 진산마을 삼성7차 아파트 701동 3～4라인</t>
  </si>
  <si>
    <t>풍덕천동 1180-1 진산마을 삼성7차 아파트 702동 1～2라인</t>
  </si>
  <si>
    <t>삼성7차</t>
  </si>
  <si>
    <t>풍덕천동 1180-1 진산마을 삼성7차 아파트 703동 1～2라인</t>
  </si>
  <si>
    <t>풍덕천동 1180-1 진산마을 삼성7차 아파트 703동 3～4라인</t>
  </si>
  <si>
    <t>풍덕천동 1180-1 진산마을 삼성7차 아파트 704동 1～2라인</t>
  </si>
  <si>
    <t>풍덕천동 1180-1 진산마을 삼성7차 아파트 704동 3～4라인</t>
  </si>
  <si>
    <t>풍덕천동 1180-1 진산마을 삼성7차 아파트 705동 1～2라인</t>
  </si>
  <si>
    <t>풍덕천동 1180-1 진산마을 삼성7차 아파트 705동 3～4라인</t>
  </si>
  <si>
    <t>풍덕천동 1180-1 진산마을 삼성7차 아파트 706동 1～2라인</t>
  </si>
  <si>
    <t>풍덕천동 1180-1 진산마을 삼성7차 아파트 706동 3～4라인</t>
  </si>
  <si>
    <t>풍덕천동 1180-1 진산마을 삼성7차 아파트 707동 1～2라인</t>
  </si>
  <si>
    <t>풍덕천동 1180-1 진산마을 삼성7차 아파트 708동 1～2라인</t>
  </si>
  <si>
    <t>풍덕천동 1180-1 진산마을 삼성7차 아파트 708동 3～4라인</t>
  </si>
  <si>
    <t>풍덕천동 1112 신정마을(현대성우) 802동 1,2라인</t>
  </si>
  <si>
    <t>풍덕천동 1112 신정마을(현대성우) 802동 3,4라인</t>
  </si>
  <si>
    <t>풍덕천동 1112 신정마을(현대성우) 802동 5,6라인</t>
  </si>
  <si>
    <t>풍덕천동 1112 신정마을(현대성우) 803동 1,2라인</t>
  </si>
  <si>
    <t>풍덕천동 1112 신정마을(현대성우) 803동 3,4라인</t>
  </si>
  <si>
    <t>풍덕천동 1112 신정마을(현대성우) 804동 1,2라인</t>
  </si>
  <si>
    <t>풍덕천동 1112 신정마을(현대성우) 804동 3,4라인</t>
  </si>
  <si>
    <t>풍덕천동 1112 신정마을(현대성우) 807동 1,2라인</t>
  </si>
  <si>
    <t>풍덕천동 1112 신정마을(현대성우) 807동 3,4라인</t>
  </si>
  <si>
    <t>풍덕천동 1112 신정마을(현대성우) 812동 1,2라인</t>
  </si>
  <si>
    <t>풍덕천동 1112 신정마을(현대성우) 812동 3,4라인</t>
  </si>
  <si>
    <t>풍덕천동 1112 신정마을(현대성우) 812동 5,6라인</t>
  </si>
  <si>
    <t>풍덕천동 1191 수지진산마을 푸르지오(아) 101동 1,2라인</t>
  </si>
  <si>
    <t>풍덕천동 1191 수지진산마을 푸르지오(아) 101동 3,4라인</t>
  </si>
  <si>
    <t>풍덕천동 1191 수지진산마을 푸르지오(아) 102동 1,2라인</t>
  </si>
  <si>
    <t>푸르지오)</t>
  </si>
  <si>
    <t>풍덕천동 1191 수지진산마을 푸르지오(아) 102동 3,4라인</t>
  </si>
  <si>
    <t>풍덕천동 1191 수지진산마을 푸르지오(아) 103동 1,2라인</t>
  </si>
  <si>
    <t>풍덕천동 1191 수지진산마을 푸르지오(아) 103동 3,4라인</t>
  </si>
  <si>
    <t>풍덕천동 1191 수지진산마을 푸르지오(아) 104동 1,2라인</t>
  </si>
  <si>
    <t>풍덕천동 1191 수지진산마을 푸르지오(아) 104동 3,4라인</t>
  </si>
  <si>
    <t>풍덕천동 1191 수지진산마을 푸르지오(아) 105동 1,2라인</t>
  </si>
  <si>
    <t>풍덕천동 1191 수지진산마을 푸르지오(아) 106동 1,2라인</t>
  </si>
  <si>
    <t>풍덕천동 1191 수지진산마을 푸르지오(아) 106동 3,4라인</t>
  </si>
  <si>
    <t>풍덕천동 1145～1148</t>
  </si>
  <si>
    <t>풍덕천동 1154～1165(샤르망오피스텔)</t>
  </si>
  <si>
    <t>풍덕천32통</t>
  </si>
  <si>
    <t>풍덕천동 1209 이편한세상수지아파트 101동 1～2라인</t>
  </si>
  <si>
    <t>풍덕천동 1209 이편한세상수지아파트 101동 3～4라인</t>
  </si>
  <si>
    <t>이편한세상</t>
  </si>
  <si>
    <t>풍덕천동 1209 이편한세상수지아파트 102동 1～2라인</t>
  </si>
  <si>
    <t>수지)</t>
  </si>
  <si>
    <t>풍덕천동 1209 이편한세상수지아파트 102동 3～4라인</t>
  </si>
  <si>
    <t>풍덕천동 1209 이편한세상수지아파트 103동 1～2라인</t>
  </si>
  <si>
    <t>풍덕천동 1209 이편한세상수지아파트 103동 3～4라인</t>
  </si>
  <si>
    <t>풍덕천동 1209 이편한세상수지아파트 104동 1～2라인</t>
  </si>
  <si>
    <t>풍덕천동 1209 이편한세상수지아파트 104동 3～4라인</t>
  </si>
  <si>
    <t>풍덕천33통</t>
  </si>
  <si>
    <t>풍덕천동 1209 이편한세상수지아파트 105동 1～2라인</t>
  </si>
  <si>
    <t>풍덕천동 1209 이편한세상수지아파트 105동 3～4라인</t>
  </si>
  <si>
    <t>풍덕천동 1209 이편한세상수지아파트 106동 1～2라인</t>
  </si>
  <si>
    <t>풍덕천동 1209 이편한세상수지아파트 106동 3라인</t>
  </si>
  <si>
    <t>풍덕천동 1209 이편한세상수지아파트 106동 4～5라인</t>
  </si>
  <si>
    <t>풍덕천동 1209 이편한세상수지아파트 107동 1～2라인</t>
  </si>
  <si>
    <t>풍덕천동 1209 이편한세상수지아파트 107동 3라인</t>
  </si>
  <si>
    <t>풍덕천동 1209 이편한세상수지아파트 107동 4～5라인</t>
  </si>
  <si>
    <t>풍덕천34통</t>
  </si>
  <si>
    <t>풍덕천동 1209 이편한세상수지아파트 108동 1～2라인</t>
  </si>
  <si>
    <t>풍덕천동 1209 이편한세상수지아파트 108동 3～4라인</t>
  </si>
  <si>
    <t>풍덕천동 1209 이편한세상수지아파트 109동 1～2라인</t>
  </si>
  <si>
    <t>풍덕천동 1209 이편한세상수지아파트 109동 3～4라인</t>
  </si>
  <si>
    <t>풍덕천동 1209 이편한세상수지아파트 110동 1～2라인</t>
  </si>
  <si>
    <t>풍덕천동 1209 이편한세상수지아파트 110동 3라인</t>
  </si>
  <si>
    <t>풍덕천동 1209 이편한세상수지아파트 110동 4～5라인</t>
  </si>
  <si>
    <t>풍덕천35통</t>
  </si>
  <si>
    <t>수지이편한</t>
  </si>
  <si>
    <t>세상 시티)</t>
  </si>
  <si>
    <t>풍덕천동 1209 수지 이편한세상 시티 111동 1층∼4층</t>
  </si>
  <si>
    <t>풍덕천동 1209 수지 이편한세상 시티 111동 5층∼7층</t>
  </si>
  <si>
    <t>풍덕천동 1209 수지 이편한세상 시티 111동 8층∼10층</t>
  </si>
  <si>
    <t>풍덕천동 1209 수지 이편한세상 시티 111동 11층∼13층</t>
  </si>
  <si>
    <t>풍덕천동 1209 수지 이편한세상 시티 111동 14층∼16층</t>
  </si>
  <si>
    <t>신봉동</t>
  </si>
  <si>
    <t>신봉1통</t>
  </si>
  <si>
    <t>신봉동 산13～78, 79～115, 117～127, 137～181</t>
  </si>
  <si>
    <t>(신봉동)</t>
  </si>
  <si>
    <t>신봉동 182～199, 772, 888～899, 925</t>
  </si>
  <si>
    <t>신봉2통</t>
  </si>
  <si>
    <t>신봉동 376～482, 484～538</t>
  </si>
  <si>
    <t>(신봉동, 서봉)</t>
  </si>
  <si>
    <t>신봉동 539～571</t>
  </si>
  <si>
    <t>신봉동 572～696</t>
  </si>
  <si>
    <t>신봉동 698, 701～703, 706-1～15, 745～762</t>
  </si>
  <si>
    <t>신봉3통</t>
  </si>
  <si>
    <t>신봉동 871 신봉마을LG빌리지5차 501동 1,2라인</t>
  </si>
  <si>
    <t xml:space="preserve">(신봉동, </t>
  </si>
  <si>
    <t>신봉동 871 신봉마을LG빌리지5차 501동 3,4라인</t>
  </si>
  <si>
    <t>LG빌리지</t>
  </si>
  <si>
    <t>신봉동 871 신봉마을LG빌리지5차 502동 1,2라인</t>
  </si>
  <si>
    <t>5차B단지)</t>
  </si>
  <si>
    <t>신봉동 871 신봉마을LG빌리지5차 502동 3,4라인</t>
  </si>
  <si>
    <t>신봉동 871 신봉마을LG빌리지5차 502동 5,6라인</t>
  </si>
  <si>
    <t>신봉동 871 신봉마을LG빌리지5차 503동 1,2라인</t>
  </si>
  <si>
    <t>신봉동 871 신봉마을LG빌리지5차 503동 3,4라인</t>
  </si>
  <si>
    <t>신봉동 871 신봉마을LG빌리지5차 504동 1,2라인</t>
  </si>
  <si>
    <t>신봉동 871 신봉마을LG빌리지5차 504동 3,4라인</t>
  </si>
  <si>
    <t>신봉동 871 신봉마을LG빌리지5차 505동 1,2라인</t>
  </si>
  <si>
    <t>신봉동 871 신봉마을LG빌리지5차 506동 1,2라인</t>
  </si>
  <si>
    <t>신봉동 871 신봉마을LG빌리지5차 506동 3,4라인</t>
  </si>
  <si>
    <t>신봉동 871 신봉마을LG빌리지5차 507동 1,2라인</t>
  </si>
  <si>
    <t>신봉동 871 신봉마을LG빌리지5차 507동 3,4라인</t>
  </si>
  <si>
    <t>신봉동 871 신봉마을LG빌리지5차 508동 1,2라인</t>
  </si>
  <si>
    <t>신봉4통</t>
  </si>
  <si>
    <t>신봉동 870 신봉마을LG빌리지5차 509동 1,2라인</t>
  </si>
  <si>
    <t>신봉동 870 신봉마을LG빌리지5차 509동 3,4라인</t>
  </si>
  <si>
    <t>신봉동 870 신봉마을LG빌리지5차 510동 1,2라인</t>
  </si>
  <si>
    <t>5차A단지)</t>
  </si>
  <si>
    <t>신봉동 870 신봉마을LG빌리지5차 510동 3,4라인</t>
  </si>
  <si>
    <t>신봉동 870 신봉마을LG빌리지5차 511동 1,2라인</t>
  </si>
  <si>
    <t>신봉동 870 신봉마을LG빌리지5차 512동 1,2라인</t>
  </si>
  <si>
    <t>신봉동 870 신봉마을LG빌리지5차 513동 1,2라인</t>
  </si>
  <si>
    <t>신봉동 870 신봉마을LG빌리지5차 513동 3,4라인</t>
  </si>
  <si>
    <t>신봉동 870 신봉마을LG빌리지5차 514동 1,2라인</t>
  </si>
  <si>
    <t>신봉동 870 신봉마을LG빌리지5차 514동 3,4라인</t>
  </si>
  <si>
    <t>신봉동 870 신봉마을LG빌리지5차 515동 1,2라인</t>
  </si>
  <si>
    <t>신봉동 870 신봉마을LG빌리지5차 515동 3,4라인</t>
  </si>
  <si>
    <t>신봉동 870 신봉마을LG빌리지5차 516동 1,2라인</t>
  </si>
  <si>
    <t>신봉동 870 신봉마을LG빌리지5차 516동 3,4라인</t>
  </si>
  <si>
    <t>신봉5통</t>
  </si>
  <si>
    <t>신봉동 874 서홍마을 한일(아) 101동 1,2라인</t>
  </si>
  <si>
    <t>신봉동 874 서홍마을 한일(아) 101동 3,4라인</t>
  </si>
  <si>
    <t>한일UNI</t>
  </si>
  <si>
    <t>신봉동 874 서홍마을 한일(아) 101동 5,6라인</t>
  </si>
  <si>
    <t>신봉동 874 서홍마을 한일(아) 102동 1,2라인</t>
  </si>
  <si>
    <t>신봉동 874 서홍마을 한일(아) 102동 3,4라인</t>
  </si>
  <si>
    <t>신봉동 874 서홍마을 한일(아) 103동 1,2라인</t>
  </si>
  <si>
    <t>신봉동 874 서홍마을 한일(아) 103동 3,4라인</t>
  </si>
  <si>
    <t>신봉동 874 서홍마을 한일(아) 104동 1,2라인</t>
  </si>
  <si>
    <t>신봉동 874 서홍마을 한일(아) 104동 3,4라인</t>
  </si>
  <si>
    <t>신봉동 874 서홍마을 한일(아) 104동 5,6라인</t>
  </si>
  <si>
    <t>신봉6통</t>
  </si>
  <si>
    <t>신봉동 876 서홍마을 벽산블루밍(아) 201동 1,2라인</t>
  </si>
  <si>
    <t>신봉동 876 서홍마을 벽산블루밍(아) 202동 1,2라인</t>
  </si>
  <si>
    <t>신봉동 876 서홍마을 벽산블루밍(아) 202동 3,4라인</t>
  </si>
  <si>
    <t>신봉동 876 서홍마을 벽산블루밍(아) 203동 1,2라인</t>
  </si>
  <si>
    <t>신봉동 876 서홍마을 벽산블루밍(아) 203동 3,4라인</t>
  </si>
  <si>
    <t>신봉동 876 서홍마을 벽산블루밍(아) 204동 1,2라인</t>
  </si>
  <si>
    <t>신봉동 876 서홍마을 벽산블루밍(아) 204동 3,4라인</t>
  </si>
  <si>
    <t>신봉동 876 서홍마을 벽산블루밍(아) 204동 5라인</t>
  </si>
  <si>
    <t>신봉7통</t>
  </si>
  <si>
    <t>신봉동 880 서홍마을 한화꿈에그린(아) 301동 1,2라인</t>
  </si>
  <si>
    <t>신봉동 880 서홍마을 한화꿈에그린(아) 301동 3,4라인</t>
  </si>
  <si>
    <t>꿈에그린</t>
  </si>
  <si>
    <t>신봉동 880 서홍마을 한화꿈에그린(아) 301동 5,6라인</t>
  </si>
  <si>
    <t>한화아파트)</t>
  </si>
  <si>
    <t>신봉동 880 서홍마을 한화꿈에그린(아) 302동 1,2라인</t>
  </si>
  <si>
    <t>신봉동 880 서홍마을 한화꿈에그린(아) 302동 3,4라인</t>
  </si>
  <si>
    <t>신봉동 880 서홍마을 한화꿈에그린(아) 302동 5,6라인</t>
  </si>
  <si>
    <t>신봉동 880 서홍마을 한화꿈에그린(아) 303동 1,2라인</t>
  </si>
  <si>
    <t>신봉동 880 서홍마을 한화꿈에그린(아) 303동 3,4라인</t>
  </si>
  <si>
    <t>신봉동 880 서홍마을 한화꿈에그린(아) 304동 1,2라인</t>
  </si>
  <si>
    <t>신봉동 880 서홍마을 한화꿈에그린(아) 304동 3,4라인</t>
  </si>
  <si>
    <t>신봉동 880 서홍마을 한화꿈에그린(아) 305동 1,2라인</t>
  </si>
  <si>
    <t>신봉8통</t>
  </si>
  <si>
    <t>신봉동 893 서홍마을4단지(아) 401동 1,2라인</t>
  </si>
  <si>
    <t>신봉동 893 서홍마을4단지(아) 401동 3,5라인</t>
  </si>
  <si>
    <t>효성.현대</t>
  </si>
  <si>
    <t>신봉동 893 서홍마을4단지(아) 402동 1,2라인</t>
  </si>
  <si>
    <t>아이파크</t>
  </si>
  <si>
    <t>신봉동 893 서홍마을4단지(아) 402동 3,5라인</t>
  </si>
  <si>
    <t>신봉동 893 서홍마을4단지(아) 403동 1,2라인</t>
  </si>
  <si>
    <t>신봉동 893 서홍마을4단지(아) 404동 1,2라인</t>
  </si>
  <si>
    <t>신봉동 893 서홍마을4단지(아) 404동 3,5라인</t>
  </si>
  <si>
    <t>신봉동 893 서홍마을4단지(아) 405동 1,2라인</t>
  </si>
  <si>
    <t>신봉동 893 서홍마을4단지(아) 405동 3,5라인</t>
  </si>
  <si>
    <t>신봉동 893 서홍마을4단지(아) 406동 1,2라인</t>
  </si>
  <si>
    <t>신봉9통</t>
  </si>
  <si>
    <t>신봉동 905 서홍마을우남퍼스트빌(아) 501동 1,2라인</t>
  </si>
  <si>
    <t>신봉동 905 서홍마을우남퍼스트빌(아) 501동 3,4라인</t>
  </si>
  <si>
    <t xml:space="preserve">우남퍼스트빌 </t>
  </si>
  <si>
    <t>신봉동 905 서홍마을우남퍼스트빌(아) 502동 1,2라인</t>
  </si>
  <si>
    <t>신봉동 905 서홍마을우남퍼스트빌(아) 502동 3,4라인</t>
  </si>
  <si>
    <t>신봉동 905 서홍마을우남퍼스트빌(아) 503동 1,2라인</t>
  </si>
  <si>
    <t>신봉동 905 서홍마을우남퍼스트빌(아) 503동 3,4라인</t>
  </si>
  <si>
    <t>신봉동 905 서홍마을우남퍼스트빌(아) 504동 1,2라인</t>
  </si>
  <si>
    <t>신봉동 905 서홍마을우남퍼스트빌(아) 504동 3,4라인</t>
  </si>
  <si>
    <t>신봉동 905 서홍마을우남퍼스트빌(아) 505동 1,2라인</t>
  </si>
  <si>
    <t>신봉동 905 서홍마을우남퍼스트빌(아) 505동 3,4라인</t>
  </si>
  <si>
    <t>신봉동 905 서홍마을우남퍼스트빌(아) 506동 1,2라인</t>
  </si>
  <si>
    <t>신봉동 905 서홍마을우남퍼스트빌(아) 506동 3,4라인</t>
  </si>
  <si>
    <t>신봉10통</t>
  </si>
  <si>
    <t>신봉동 905 서홍마을우남퍼스트빌(아) 507동 1～5층</t>
  </si>
  <si>
    <t>신봉동 905 서홍마을우남퍼스트빌(아) 507동 6～10층</t>
  </si>
  <si>
    <t>신봉동 905 서홍마을우남퍼스트빌(아) 507동 11～15층</t>
  </si>
  <si>
    <t>신봉동 905 서홍마을우남퍼스트빌(아) 507동 16～20층</t>
  </si>
  <si>
    <t>신봉동 905 서홍마을우남퍼스트빌(아) 508동 1,2라인</t>
  </si>
  <si>
    <t>신봉동 905 서홍마을우남퍼스트빌(아) 508동 3,4라인</t>
  </si>
  <si>
    <t>신봉동 905 서홍마을우남퍼스트빌(아) 509동 1,2라인</t>
  </si>
  <si>
    <t>신봉동 905 서홍마을우남퍼스트빌(아) 509동 3,4라인</t>
  </si>
  <si>
    <t>신봉동 905 서홍마을우남퍼스트빌(아) 510동 1～5층</t>
  </si>
  <si>
    <t>신봉동 905 서홍마을우남퍼스트빌(아) 510동 6～10층</t>
  </si>
  <si>
    <t>신봉동 905 서홍마을우남퍼스트빌(아) 510동 11～15층</t>
  </si>
  <si>
    <t>신봉동 905 서홍마을우남퍼스트빌(아) 510동 16～20층</t>
  </si>
  <si>
    <t>신봉동 905 서홍마을우남퍼스트빌(아) 511동 1,2라인</t>
  </si>
  <si>
    <t>신봉동 905 서홍마을우남퍼스트빌(아) 511동 3,4라인</t>
  </si>
  <si>
    <t>신봉11통</t>
  </si>
  <si>
    <t>신봉동 873 LG신봉자이1차(아) 101동 1,2라인</t>
  </si>
  <si>
    <t>신봉동 873 LG신봉자이1차(아) 101동 3,4라인</t>
  </si>
  <si>
    <t>신봉동 873 LG신봉자이1차(아) 101동 5,6라인</t>
  </si>
  <si>
    <t>신봉동 873 LG신봉자이1차(아) 102동 1,2라인</t>
  </si>
  <si>
    <t>신봉동 873 LG신봉자이1차(아) 102동 3,4라인</t>
  </si>
  <si>
    <t>신봉동 873 LG신봉자이1차(아) 103동 1,2라인</t>
  </si>
  <si>
    <t>신봉동 873 LG신봉자이1차(아) 104동 1,2라인</t>
  </si>
  <si>
    <t>신봉동 873 LG신봉자이1차(아) 104동 3,4라인</t>
  </si>
  <si>
    <t>신봉동 873 LG신봉자이1차(아) 105동 1,2라인</t>
  </si>
  <si>
    <t>신봉동 873 LG신봉자이1차(아) 106동 1,2라인</t>
  </si>
  <si>
    <t>신봉동 873 LG신봉자이1차(아) 106동 3,4라인</t>
  </si>
  <si>
    <t>신봉동 873 LG신봉자이1차(아) 106동 5,6라인</t>
  </si>
  <si>
    <t>신봉12통</t>
  </si>
  <si>
    <t>신봉동 873 LG신봉자이1차(아) 107동 1,2라인</t>
  </si>
  <si>
    <t>신봉동 873 LG신봉자이1차(아) 107동 3,4라인</t>
  </si>
  <si>
    <t>신봉동 873 LG신봉자이1차(아) 107동 5,6라인</t>
  </si>
  <si>
    <t>신봉동 873 LG신봉자이1차(아) 108동 1,2라인</t>
  </si>
  <si>
    <t>신봉동 873 LG신봉자이1차(아) 108동 3,4라인</t>
  </si>
  <si>
    <t>신봉동 873 LG신봉자이1차(아) 109동 1,2라인</t>
  </si>
  <si>
    <t>신봉동 873 LG신봉자이1차(아) 110동 1,2라인</t>
  </si>
  <si>
    <t>신봉동 873 LG신봉자이1차(아) 110동 3,4라인</t>
  </si>
  <si>
    <t>신봉동 873 LG신봉자이1차(아) 111동 1,2라인</t>
  </si>
  <si>
    <t>신봉동 873 LG신봉자이1차(아) 111동 3,4라인</t>
  </si>
  <si>
    <t>신봉동 873 LG신봉자이1차(아) 112동 1,2라인</t>
  </si>
  <si>
    <t>신봉동 873 LG신봉자이1차(아) 112동 3,4라인</t>
  </si>
  <si>
    <t>신봉13통</t>
  </si>
  <si>
    <t>신봉동 873 LG신봉자이1차(아) 113동 1,2라인</t>
  </si>
  <si>
    <t>신봉동 873 LG신봉자이1차(아) 113동 3,4라인</t>
  </si>
  <si>
    <t>신봉동 873 LG신봉자이1차(아) 114동 1,2라인</t>
  </si>
  <si>
    <t>신봉동 873 LG신봉자이1차(아) 114동 3,4라인</t>
  </si>
  <si>
    <t>신봉동 873 LG신봉자이1차(아) 115동 1,2라인</t>
  </si>
  <si>
    <t>신봉동 873 LG신봉자이1차(아) 115동 3,4라인</t>
  </si>
  <si>
    <t>신봉동 873 LG신봉자이1차(아) 116동 1,2라인</t>
  </si>
  <si>
    <t>신봉동 873 LG신봉자이1차(아) 116동 3,4라인</t>
  </si>
  <si>
    <t>신봉동 873 LG신봉자이1차(아) 117동 1,2라인</t>
  </si>
  <si>
    <t>신봉동 873 LG신봉자이1차(아) 117동 3,4라인</t>
  </si>
  <si>
    <t>신봉동 873 LG신봉자이1차(아) 118동 1,2라인</t>
  </si>
  <si>
    <t>신봉동 873 LG신봉자이1차(아) 118동 3,4라인</t>
  </si>
  <si>
    <t>신봉14통</t>
  </si>
  <si>
    <t>신봉동 873 LG신봉자이1차(아) 119동 1,2라인</t>
  </si>
  <si>
    <t>신봉동 873 LG신봉자이1차(아) 119동 3,4라인</t>
  </si>
  <si>
    <t>신봉동 873 LG신봉자이1차(아) 120동 1,2라인</t>
  </si>
  <si>
    <t>신봉동 873 LG신봉자이1차(아) 120동 3,4라인</t>
  </si>
  <si>
    <t>신봉동 873 LG신봉자이1차(아) 120동 5,6라인</t>
  </si>
  <si>
    <t>신봉동 873 LG신봉자이1차(아) 121동 1,2라인</t>
  </si>
  <si>
    <t>신봉동 873 LG신봉자이1차(아) 121동 3,4라인</t>
  </si>
  <si>
    <t>신봉동 873 LG신봉자이1차(아) 122동 1,2라인</t>
  </si>
  <si>
    <t>신봉동 873 LG신봉자이1차(아) 122동 3,4라인</t>
  </si>
  <si>
    <t>신봉동 873 LG신봉자이1차(아) 122동 5,6라인</t>
  </si>
  <si>
    <t>신봉동 873 LG신봉자이1차(아) 123동 1,2라인</t>
  </si>
  <si>
    <t>신봉동 873 LG신봉자이1차(아) 123동 3,4라인</t>
  </si>
  <si>
    <t>신봉동 873 LG신봉자이1차(아) 123동 5,6라인</t>
  </si>
  <si>
    <t>신봉동 873 LG신봉자이1차(아) 124동 1,2라인</t>
  </si>
  <si>
    <t>신봉동 873 LG신봉자이1차(아) 124동 3,4라인</t>
  </si>
  <si>
    <t>신봉15통</t>
  </si>
  <si>
    <t>신봉동 911 LG신봉자이2차(아) 201동 1,2라인</t>
  </si>
  <si>
    <t>신봉동 911 LG신봉자이2차(아) 201동 3,4라인</t>
  </si>
  <si>
    <t>신봉동 911 LG신봉자이2차(아) 201동 5,6라인</t>
  </si>
  <si>
    <t>신봉동 911 LG신봉자이2차(아) 202동 1,2라인</t>
  </si>
  <si>
    <t>신봉동 911 LG신봉자이2차(아) 202동 3,4라인</t>
  </si>
  <si>
    <t>신봉동 911 LG신봉자이2차(아) 203동 1,2라인</t>
  </si>
  <si>
    <t>신봉동 911 LG신봉자이2차(아) 203동 3,4라인</t>
  </si>
  <si>
    <t>신봉동 911 LG신봉자이2차(아) 203동 5,6라인</t>
  </si>
  <si>
    <t>신봉동 911 LG신봉자이2차(아) 204동 1,2라인</t>
  </si>
  <si>
    <t>신봉동 911 LG신봉자이2차(아) 205동 1,2라인</t>
  </si>
  <si>
    <t>신봉동 911 LG신봉자이2차(아) 205동 3,4라인</t>
  </si>
  <si>
    <t>신봉동 911 LG신봉자이2차(아) 206동 1,2라인</t>
  </si>
  <si>
    <t>신봉동 911 LG신봉자이2차(아) 207동 1,2라인</t>
  </si>
  <si>
    <t>신봉동 911 LG신봉자이2차(아) 207동 3,4라인</t>
  </si>
  <si>
    <t>신봉동 911 LG신봉자이2차(아) 207동 5,6라인</t>
  </si>
  <si>
    <t>신봉16통</t>
  </si>
  <si>
    <t>신봉동 911 LG신봉자이2차(아) 208동 1,2라인</t>
  </si>
  <si>
    <t>신봉동 911 LG신봉자이2차(아) 209동 1,2라인</t>
  </si>
  <si>
    <t>신봉동 911 LG신봉자이2차(아) 209동 3,4라인</t>
  </si>
  <si>
    <t>신봉동 911 LG신봉자이2차(아) 210동 1,2라인</t>
  </si>
  <si>
    <t>신봉동 911 LG신봉자이2차(아) 210동 3,4라인</t>
  </si>
  <si>
    <t>신봉동 911 LG신봉자이2차(아) 211동 1,2라인</t>
  </si>
  <si>
    <t>신봉동 911 LG신봉자이2차(아) 211동 3,4라인</t>
  </si>
  <si>
    <t>신봉동 911 LG신봉자이2차(아) 212동 1,2라인</t>
  </si>
  <si>
    <t>신봉동 911 LG신봉자이2차(아) 212동 3,4라인</t>
  </si>
  <si>
    <t>신봉동 911 LG신봉자이2차(아) 213동 1,2라인</t>
  </si>
  <si>
    <t>신봉동 911 LG신봉자이2차(아) 213동 3,4라인</t>
  </si>
  <si>
    <t>신봉동 911 LG신봉자이2차(아) 214동 1,2라인</t>
  </si>
  <si>
    <t>신봉동 911 LG신봉자이2차(아) 214동 3,4라인</t>
  </si>
  <si>
    <t>신봉동 911 LG신봉자이2차(아) 215동 1,2라인</t>
  </si>
  <si>
    <t>신봉동 911 LG신봉자이2차(아) 215동 3,4라인</t>
  </si>
  <si>
    <t>신봉17통</t>
  </si>
  <si>
    <t>신봉동 911 LG신봉자이2차(아) 216동 1,2라인</t>
  </si>
  <si>
    <t>신봉동 911 LG신봉자이2차(아) 216동 3,4라인</t>
  </si>
  <si>
    <t>신봉동 911 LG신봉자이2차(아) 217동 1,2라인</t>
  </si>
  <si>
    <t>신봉동 911 LG신봉자이2차(아) 217동 3,4라인</t>
  </si>
  <si>
    <t>신봉동 911 LG신봉자이2차(아) 218동 1,2라인</t>
  </si>
  <si>
    <t>신봉동 911 LG신봉자이2차(아) 218동 3,4라인</t>
  </si>
  <si>
    <t>신봉동 911 LG신봉자이2차(아) 219동 1,2라인</t>
  </si>
  <si>
    <t>신봉동 911 LG신봉자이2차(아) 220동 1,2라인</t>
  </si>
  <si>
    <t>신봉동 911 LG신봉자이2차(아) 220동 3,4라인</t>
  </si>
  <si>
    <t>신봉동 911 LG신봉자이2차(아) 220동 5,6라인</t>
  </si>
  <si>
    <t>신봉동 911 LG신봉자이2차(아) 221동 1,2라인</t>
  </si>
  <si>
    <t>신봉동 911 LG신봉자이2차(아) 221동 3,4라인</t>
  </si>
  <si>
    <t>신봉동 911 LG신봉자이2차(아) 221동 5,6라인</t>
  </si>
  <si>
    <t xml:space="preserve">읍 면 동 </t>
  </si>
  <si>
    <t>신봉동 911 LG신봉자이2차(아) 222동 1,2라인</t>
  </si>
  <si>
    <t>(신봉동, LG아파트)</t>
  </si>
  <si>
    <t>신봉동 911 LG신봉자이2차(아) 222동 3,4라인</t>
  </si>
  <si>
    <t>신봉18통</t>
  </si>
  <si>
    <t>신봉동 912 GS신봉자이3차(아) 301동 1,2라인</t>
  </si>
  <si>
    <t>신봉동 912 GS신봉자이3차(아) 302동 1,2라인</t>
  </si>
  <si>
    <t>GS아파트)</t>
  </si>
  <si>
    <t>신봉동 912 GS신봉자이3차(아) 302동 3,4라인</t>
  </si>
  <si>
    <t>신봉동 912 GS신봉자이3차(아) 303동 1,2라인</t>
  </si>
  <si>
    <t>신봉동 912 GS신봉자이3차(아) 303동 3,4라인</t>
  </si>
  <si>
    <t>신봉동 912 GS신봉자이3차(아) 304동 1,2라인</t>
  </si>
  <si>
    <t>신봉동 912 GS신봉자이3차(아) 305동 1,2라인</t>
  </si>
  <si>
    <t>신봉동 912 GS신봉자이3차(아) 305동 3,4라인</t>
  </si>
  <si>
    <t>신봉동 912 GS신봉자이3차(아) 306동 1,2라인</t>
  </si>
  <si>
    <t>신봉동 912 GS신봉자이3차(아) 306동 3,4라인</t>
  </si>
  <si>
    <t>신봉동 912 GS신봉자이3차(아) 307동 1,2,3라인</t>
  </si>
  <si>
    <t>신봉동 912 GS신봉자이3차(아) 308동 1,2라인</t>
  </si>
  <si>
    <t>신봉동 912 GS신봉자이3차(아) 308동 3,4라인</t>
  </si>
  <si>
    <t>신봉19통</t>
  </si>
  <si>
    <t>신봉동 959 신봉마을용인신봉센트레빌1단지</t>
  </si>
  <si>
    <t>101동 1,2라인</t>
  </si>
  <si>
    <t>101동 3,4라인</t>
  </si>
  <si>
    <t>102동 1,2라인</t>
  </si>
  <si>
    <t>102동 3,4라인</t>
  </si>
  <si>
    <t>103동 1,2라인</t>
  </si>
  <si>
    <t>103동 3,4라인</t>
  </si>
  <si>
    <t>104동 1,2라인</t>
  </si>
  <si>
    <t>104동 3,4라인</t>
  </si>
  <si>
    <t>105동 1,2라인</t>
  </si>
  <si>
    <t>105동 3,4라인</t>
  </si>
  <si>
    <t>신봉20통</t>
  </si>
  <si>
    <t>신봉동 987 신봉마을동일하이빌2단지 201동 1,2라인</t>
  </si>
  <si>
    <t>신봉동 987 신봉마을동일하이빌2단지 202동 1,2라인</t>
  </si>
  <si>
    <t>동일하이빌</t>
  </si>
  <si>
    <t>신봉동 987 신봉마을동일하이빌2단지 203동 1,2라인</t>
  </si>
  <si>
    <t>신봉동 987 신봉마을동일하이빌2단지 204동 1,2라인</t>
  </si>
  <si>
    <t>신봉동 987 신봉마을동일하이빌2단지 205동 1,2라인</t>
  </si>
  <si>
    <t>신봉동 987 신봉마을동일하이빌2단지 206동 1,2라인</t>
  </si>
  <si>
    <t>신봉동 987 신봉마을동일하이빌2단지 207동 1,2라인</t>
  </si>
  <si>
    <t>신봉동 987 신봉마을동일하이빌2단지 208동 1,2라인</t>
  </si>
  <si>
    <t>신봉21통</t>
  </si>
  <si>
    <t>신봉동 985 신봉마을동일하이빌3단지 301동 1,2라인</t>
  </si>
  <si>
    <t>신봉동 985 신봉마을동일하이빌3단지 301동 3,4라인</t>
  </si>
  <si>
    <t>신봉동 985 신봉마을동일하이빌3단지 302동 1,2라인</t>
  </si>
  <si>
    <t>신봉동 985 신봉마을동일하이빌3단지 302동 3,4라인</t>
  </si>
  <si>
    <t>신봉동 985 신봉마을동일하이빌3단지 303동 1,2라인</t>
  </si>
  <si>
    <t>신봉동 985 신봉마을동일하이빌3단지) 304동 1,2라인</t>
  </si>
  <si>
    <t>신봉동 985 신봉마을동일하이빌3단지305동 1,2라인</t>
  </si>
  <si>
    <t>신봉동 985 신봉마을동일하이빌3단지 306동 1,2라인</t>
  </si>
  <si>
    <t>신봉동 985 신봉마을동일하이빌3단지 307동 1,2라인</t>
  </si>
  <si>
    <t>신봉동 985 신봉마을동일하이빌3단지 308동 1,2라인</t>
  </si>
  <si>
    <t>신봉동 985 신봉마을동일하이빌3단지 308동 3,4라인</t>
  </si>
  <si>
    <t>신봉동 985 신봉마을동일하이빌3단지 309동 1,2라인</t>
  </si>
  <si>
    <t>신봉동 985 신봉마을동일하이빌3단지 309동 3,4라인</t>
  </si>
  <si>
    <t>신봉동 985 신봉마을동일하이빌3단지 310동</t>
  </si>
  <si>
    <t>1,2,3,4라인</t>
  </si>
  <si>
    <t>신봉동 985 신봉마을동일하이빌3단지 311동 1,2라인</t>
  </si>
  <si>
    <t>신봉동 985 신봉마을동일하이빌3단지 311동 3,4라인</t>
  </si>
  <si>
    <t>신봉동 985 신봉마을동일하이빌3단지 312동 1,2라인</t>
  </si>
  <si>
    <t>신봉동 985 신봉마을동일하이빌3단지 312동 3,4라인</t>
  </si>
  <si>
    <t>신봉동 985 신봉마을동일하이빌3단지 313동 1,2라인</t>
  </si>
  <si>
    <t>신봉동 985 신봉마을동일하이빌3단지 313동 3,4라인</t>
  </si>
  <si>
    <t>신봉22통</t>
  </si>
  <si>
    <t>신봉동 976 신봉마을동일하이빌4단지 401동 1,2라인</t>
  </si>
  <si>
    <t>신봉동 976 신봉마을동일하이빌4단지 402동 1,2라인,</t>
  </si>
  <si>
    <t>신봉동 976 신봉마을동일하이빌4단지 403동 1,2라인</t>
  </si>
  <si>
    <t>신봉동 976 신봉마을동일하이빌4단지 404동 1,2라인</t>
  </si>
  <si>
    <t>신봉동 976 신봉마을동일하이빌4단지 405동 1,2라인</t>
  </si>
  <si>
    <t xml:space="preserve">신봉동 976 신봉마을동일하이빌4단지 406동 1,2라인 </t>
  </si>
  <si>
    <t xml:space="preserve">신봉동 976 신봉마을동일하이빌4단지 407동 1,2라인 </t>
  </si>
  <si>
    <t>신봉동 976 신봉마을동일하이빌4단지 408동 1,2라인</t>
  </si>
  <si>
    <t>신봉동 976 신봉마을동일하이빌4단지 409동 1,2라인</t>
  </si>
  <si>
    <t>신봉동 976 신봉마을동일하이빌4단지 410동 1,2라인</t>
  </si>
  <si>
    <t>신봉동 976 신봉마을동일하이빌4단지 411동 1,2라인</t>
  </si>
  <si>
    <t>신봉동 976 신봉마을동일하이빌4단지 412동 1,2라인</t>
  </si>
  <si>
    <t>신봉동 976 신봉마을동일하이빌4단지 413동 1,2라인</t>
  </si>
  <si>
    <t>신봉23통</t>
  </si>
  <si>
    <t>신봉동 949 신봉마을동부센트레빌5단지 501동 1,4라인</t>
  </si>
  <si>
    <t>신봉동 949 신봉마을동부센트레빌5단지 501동 2,3라인</t>
  </si>
  <si>
    <t>신봉동 949 신봉마을동부센트레빌5단지 502동 1,4라인</t>
  </si>
  <si>
    <t>신봉동 949 신봉마을동부센트레빌5단지 502동 2,3라인</t>
  </si>
  <si>
    <t>신봉동 949 신봉마을동부센트레빌5단지 503동 1,4라인</t>
  </si>
  <si>
    <t>신봉동 949 신봉마을동부센트레빌5단지 503동 2,3라인</t>
  </si>
  <si>
    <t>신봉동 949 신봉마을동부센트레빌5단지 504동</t>
  </si>
  <si>
    <t>신봉동 949 신봉마을동부센트레빌5단지 505동 1,4라인</t>
  </si>
  <si>
    <t>신봉동 949 신봉마을동부센트레빌5단지 505동 2,3라인</t>
  </si>
  <si>
    <t>신봉동 949 신봉마을동부센트레빌5단지 506동 1,4라인</t>
  </si>
  <si>
    <t>신봉동 949 신봉마을동부센트레빌5단지 506동 2,3라인</t>
  </si>
  <si>
    <t>신봉동 949 신봉마을동부센트레빌5단지 507동 1,4라인</t>
  </si>
  <si>
    <t>신봉동 949 신봉마을동부센트레빌5단지 507동 2,3라인</t>
  </si>
  <si>
    <t>신봉동 949 신봉마을동부센트레빌5단지 508동 1,4라인</t>
  </si>
  <si>
    <t>신봉동 949 신봉마을동부센트레빌5단지 508동 2,3라인</t>
  </si>
  <si>
    <t>신봉24통</t>
  </si>
  <si>
    <t>신봉동 946 신봉마을동부센트레빌6단지 601동 1,2라인</t>
  </si>
  <si>
    <t>신봉동 946 신봉마을동부센트레빌6단지 602동 1,4라인</t>
  </si>
  <si>
    <t>신봉동 946 신봉마을동부센트레빌6단지 602동 2,3라인</t>
  </si>
  <si>
    <t>신봉동 946 신봉마을동부센트레빌6단지 603동 1,4라인</t>
  </si>
  <si>
    <t>신봉동 946 신봉마을동부센트레빌6단지 603동 2,3라인</t>
  </si>
  <si>
    <t>신봉동 946 신봉마을동부센트레빌6단지 604동 1,4라인</t>
  </si>
  <si>
    <t>신봉동 946 신봉마을동부센트레빌6단지 604동 2,3라인</t>
  </si>
  <si>
    <t>신봉동 946 신봉마을동부센트레빌6단지 605동 1,4라인</t>
  </si>
  <si>
    <t>신봉동 946 신봉마을동부센트레빌6단지 605동 2,3라인</t>
  </si>
  <si>
    <t>신봉동 946 신봉마을동부센트레빌6단지 606동 1,4라인</t>
  </si>
  <si>
    <t>신봉동 946 신봉마을동부센트레빌6단지 606동 2,3라인</t>
  </si>
  <si>
    <t>신봉동 946 신봉마을동부센트레빌6단지 607동 1,4라인</t>
  </si>
  <si>
    <t>신봉동 946 신봉마을동부센트레빌6단지 607동 2,3라인</t>
  </si>
  <si>
    <t>신봉동 946 신봉마을동부센트레빌6단지 608동 1,4라인</t>
  </si>
  <si>
    <t>신봉동 946 신봉마을동부센트레빌6단지 608동 2,3라인</t>
  </si>
  <si>
    <t>신봉25통</t>
  </si>
  <si>
    <t>신봉동 708, 708-2, 708-11, 708-13 삼성쉐르빌 101동～109동</t>
  </si>
  <si>
    <t>신봉동 704, 705-1, 706 삼성쉐르빌 201동～206동</t>
  </si>
  <si>
    <t>신봉동 709-2～3, 709-8 삼성쉐르빌 207동～212동, 483</t>
  </si>
  <si>
    <t>신봉26통</t>
  </si>
  <si>
    <t>신봉동 960 광교산자이 101동 1,2라인</t>
  </si>
  <si>
    <t>신봉동 960 광교산자이 101동 3,4라인</t>
  </si>
  <si>
    <t>광교산자이</t>
  </si>
  <si>
    <t>신봉동 960 광교산자이 102동 1,2라인</t>
  </si>
  <si>
    <t>신봉동 960 광교산자이 102동 3,4라인</t>
  </si>
  <si>
    <t>신봉동 960 광교산자이 103동 1,2라인</t>
  </si>
  <si>
    <t>신봉동 960 광교산자이 103동 3,4라인</t>
  </si>
  <si>
    <t>신봉동 960 광교산자이 104동 1,2라인</t>
  </si>
  <si>
    <t>신봉동 960 광교산자이 104동 3,4라인</t>
  </si>
  <si>
    <t>신봉동 960 광교산자이 105동 1,2라인</t>
  </si>
  <si>
    <t>신봉동 960 광교산자이 105동 3,4,5라인</t>
  </si>
  <si>
    <t>신봉동 960 광교산자이 106동 1,2라인</t>
  </si>
  <si>
    <t>신봉동 960 광교산자이 106동 3,4라인</t>
  </si>
  <si>
    <t>신봉동 960 광교산자이 107동 1,2,3라인</t>
  </si>
  <si>
    <t>신봉동 960 광교산자이 107동 4,5라인</t>
  </si>
  <si>
    <t>신봉27통</t>
  </si>
  <si>
    <t>신봉동 134, 200～202</t>
  </si>
  <si>
    <t>신봉동 204, 205, 207, 234, 235, 241</t>
  </si>
  <si>
    <t xml:space="preserve">신봉동 116, 224, 239, 265, 279, </t>
  </si>
  <si>
    <t>933, 935, 937, 938, 940, 942, 945 953～956</t>
  </si>
  <si>
    <t>신봉28통</t>
  </si>
  <si>
    <t>신봉동 1024 광교산 한양수자인 더킨포크 101동〜106동</t>
  </si>
  <si>
    <t>신봉동 1024 광교산 한양수자인 더킨포크 201동〜205동</t>
  </si>
  <si>
    <t xml:space="preserve">광교산 </t>
  </si>
  <si>
    <t>신봉동 1024 광교산 한양수자인 더킨포크 301동〜305동</t>
  </si>
  <si>
    <t>한양수자인</t>
  </si>
  <si>
    <t>신봉동 1024 광교산 한양수자인 더킨포크 401동〜405동</t>
  </si>
  <si>
    <t>더킨포크)</t>
  </si>
  <si>
    <t>신봉동 1024 광교산 한양수자인 더킨포크 501동〜506동</t>
  </si>
  <si>
    <t>신봉동 1024 광교산 한양수자인 더킨포크 507동〜509동</t>
  </si>
  <si>
    <t>신봉29통</t>
  </si>
  <si>
    <t>신봉동 965 수지신봉동도센트리움 101동</t>
  </si>
  <si>
    <t>신봉동 965 수지신봉동도센트리움 102동</t>
  </si>
  <si>
    <t xml:space="preserve">신봉동 964, 969, 971, 973 </t>
  </si>
  <si>
    <t>죽전1동</t>
  </si>
  <si>
    <t>죽전1통</t>
  </si>
  <si>
    <t>죽전동 347～397</t>
  </si>
  <si>
    <t>(죽전동)</t>
  </si>
  <si>
    <t>죽전동 426～430, 434, 471, 474, 474-2 동남아트3차</t>
  </si>
  <si>
    <t>죽전동 475 효성빌라, 476-2 경동빌라, 430-1</t>
  </si>
  <si>
    <t>죽전2통</t>
  </si>
  <si>
    <t>죽전동 448-7, 450-1, 480～483, 747</t>
  </si>
  <si>
    <t xml:space="preserve">죽전동 421～423, 432～439 </t>
  </si>
  <si>
    <t>죽전동 451-5, 462, 464-6, 468-5, 472-1～14</t>
  </si>
  <si>
    <t>죽전3통</t>
  </si>
  <si>
    <t>죽전동 339 죽전파크빌(아) 901동 1,2라인</t>
  </si>
  <si>
    <t>죽전동 339 죽전파크빌(아) 902동 1,2라인</t>
  </si>
  <si>
    <t>죽전동 339 죽전파크빌(아) 902동 3,4라인</t>
  </si>
  <si>
    <t>죽전동 339 죽전파크빌(아) 902동 5,6라인</t>
  </si>
  <si>
    <t>죽전동 339 죽전파크빌(아) 902동 7,8라인</t>
  </si>
  <si>
    <t>죽전동 339 죽전파크빌(아) 902동 9,10라인</t>
  </si>
  <si>
    <t>죽전동 339 죽전파크빌(아) 903동 1,2라인</t>
  </si>
  <si>
    <t>죽전4통</t>
  </si>
  <si>
    <t>죽전동 1115 도담마을 롯데(아) 301동 1,2라인</t>
  </si>
  <si>
    <t>죽전동 1115 도담마을 롯데(아) 301동 3,4라인</t>
  </si>
  <si>
    <t>죽전동 1115 도담마을 롯데(아) 302동</t>
  </si>
  <si>
    <t>죽전동 1115 도담마을 롯데(아) 303동</t>
  </si>
  <si>
    <t xml:space="preserve">죽전동 1115 도담마을 롯데(아) 304동 </t>
  </si>
  <si>
    <t xml:space="preserve">죽전동 1115 도담마을 롯데(아) 305동 </t>
  </si>
  <si>
    <t>죽전5통</t>
  </si>
  <si>
    <t>죽전동 1116 도담마을 현대홈타운(4차1단지) 101동 1,2라인</t>
  </si>
  <si>
    <t>죽전동 1116 도담마을 현대홈타운(4차1단지) 101동 3,4라인</t>
  </si>
  <si>
    <t>죽전동 1116 도담마을 현대홈타운(4차1단지) 101동 5,6라인</t>
  </si>
  <si>
    <t>죽전동 1116 도담마을 현대홈타운(4차1단지) 102동 1,2라인</t>
  </si>
  <si>
    <t>죽전동 1116 도담마을 현대홈타운(4차1단지) 102동 3,4라인</t>
  </si>
  <si>
    <t>죽전동 1116 도담마을 현대홈타운(4차1단지) 102동 5,6라인</t>
  </si>
  <si>
    <t>죽전동 1116 도담마을 현대홈타운(4차1단지) 103동 1,2라인</t>
  </si>
  <si>
    <t>죽전동 1116 도담마을 현대홈타운(4차1단지) 103동 3,4라인</t>
  </si>
  <si>
    <t>죽전동 1116 도담마을 현대홈타운(4차1단지) 104동 1,2라인</t>
  </si>
  <si>
    <t>죽전동 1116 도담마을 현대홈타운(4차1단지) 104동 3,4라인</t>
  </si>
  <si>
    <t>죽전동 1116 도담마을 현대홈타운(4차1단지) 105동 1,2라인</t>
  </si>
  <si>
    <t>죽전동 1116 도담마을 현대홈타운(4차1단지) 105동 3,4라인</t>
  </si>
  <si>
    <t>죽전6통</t>
  </si>
  <si>
    <t>죽전동 331 도담마을 아이파크(아) 101동 1,2라인</t>
  </si>
  <si>
    <t>죽전동 331 도담마을 아이파크(아) 101동 3,4라인</t>
  </si>
  <si>
    <t>죽전동 331 도담마을 아이파크(아) 102동 1,2라인</t>
  </si>
  <si>
    <t>죽전동 331 도담마을 아이파크(아) 102동 3,4라인</t>
  </si>
  <si>
    <t>죽전동 331 도담마을 아이파크(아) 102동 5,6라인</t>
  </si>
  <si>
    <t>죽전동 331 도담마을 아이파크(아) 103동 1,2라인</t>
  </si>
  <si>
    <t>죽전동 331 도담마을 아이파크(아) 103동 3,4라인</t>
  </si>
  <si>
    <t>죽전동 331 도담마을 아이파크(아) 103동 5,6라인</t>
  </si>
  <si>
    <t>죽전동 331 도담마을 아이파크(아) 103동 7,8라인</t>
  </si>
  <si>
    <t>죽전동 331 도담마을 아이파크(아) 103동 9,10라인</t>
  </si>
  <si>
    <t>죽전7통</t>
  </si>
  <si>
    <t>죽전동 1245-1～12</t>
  </si>
  <si>
    <t>죽전동 1246-1～14</t>
  </si>
  <si>
    <t>죽전8통</t>
  </si>
  <si>
    <t>죽전동 1261 도담마을 우미이노스빌 301동 1,2라인</t>
  </si>
  <si>
    <t>죽전동 1261 도담마을 우미이노스빌 301동 3,5라인</t>
  </si>
  <si>
    <t>죽전동 1261 도담마을 우미이노스빌 301동 6,7라인</t>
  </si>
  <si>
    <t>죽전동 1261 도담마을 우미이노스빌 302동 1,2라인</t>
  </si>
  <si>
    <t>죽전동 1261 도담마을 우미이노스빌 302동 3,5라인</t>
  </si>
  <si>
    <t>죽전동 1261 도담마을 우미이노스빌 303동 1,2라인</t>
  </si>
  <si>
    <t>죽전동 1261 도담마을 우미이노스빌 303동 3,5라인</t>
  </si>
  <si>
    <t>죽전동 1261 도담마을 우미이노스빌 303동 6,7라인</t>
  </si>
  <si>
    <t>죽전동 1261 도담마을 우미이노스빌 304동 1,2라인</t>
  </si>
  <si>
    <t>죽전동 1261 도담마을 우미이노스빌 304동 3,5라인</t>
  </si>
  <si>
    <t>죽전9통</t>
  </si>
  <si>
    <t>죽전동 1262 도담마을 아이월드 401동 1,2라인</t>
  </si>
  <si>
    <t>죽전동 1262 도담마을 아이월드 401동 3,4라인</t>
  </si>
  <si>
    <t>죽전동 1262 도담마을 아이월드 402동 1,2라인</t>
  </si>
  <si>
    <t>죽전동 1262 도담마을 아이월드 402동 3,4라인</t>
  </si>
  <si>
    <t>죽전동 1262 도담마을 아이월드 403동 1,2라인</t>
  </si>
  <si>
    <t>죽전동 1262 도담마을 아이월드 403동 3,4라인</t>
  </si>
  <si>
    <t>죽전동 1262 도담마을 아이월드 404동 1,2라인</t>
  </si>
  <si>
    <t>죽전동 1262 도담마을 아이월드 404동 3,4라인</t>
  </si>
  <si>
    <t>죽전10통</t>
  </si>
  <si>
    <t>죽전동 1269 꽃메마을 현대홈타운(4차2단지) 521동 1,2라인</t>
  </si>
  <si>
    <t>죽전동 1269 꽃메마을 현대홈타운(4차2단지) 521동 3,4라인</t>
  </si>
  <si>
    <t>죽전동 1269 꽃메마을 현대홈타운(4차2단지) 522동 1,2라인</t>
  </si>
  <si>
    <t>죽전동 1269 꽃메마을 현대홈타운(4차2단지) 522동 3,4라인</t>
  </si>
  <si>
    <t>죽전동 1269 꽃메마을 현대홈타운(4차2단지) 523동 1,2라인</t>
  </si>
  <si>
    <t>죽전동 1269 꽃메마을 현대홈타운(4차2단지) 523동 3,4라인</t>
  </si>
  <si>
    <t>죽전동 1269 꽃메마을 현대홈타운(4차2단지) 524동 1,2라인</t>
  </si>
  <si>
    <t>죽전동 1269 꽃메마을 현대홈타운(4차2단지) 525동 1,2라인</t>
  </si>
  <si>
    <t>죽전11통</t>
  </si>
  <si>
    <t>죽전동 1275 도담마을 푸르지오 601동 1,2라인</t>
  </si>
  <si>
    <t>죽전동 1275 도담마을 푸르지오 602동 1,2라인</t>
  </si>
  <si>
    <t>죽전동 1275 도담마을 푸르지오 602동 3,4라인</t>
  </si>
  <si>
    <t>죽전12통</t>
  </si>
  <si>
    <t>죽전동 414 도담마을 7단지 뜨레에체 701동 1,2라인</t>
  </si>
  <si>
    <t>죽전동 414 도담마을 7단지 뜨레에체 702동 1,2라인</t>
  </si>
  <si>
    <t>죽전동 414 도담마을 7단지 뜨레에체 702동 3,5라인</t>
  </si>
  <si>
    <t>죽전동 414 도담마을 7단지 뜨레에체 703동 1,2라인</t>
  </si>
  <si>
    <t>죽전동 414 도담마을 7단지 뜨레에체 704동 1,2라인</t>
  </si>
  <si>
    <t>죽전동 414 도담마을 7단지 뜨레에체 704동 3,5라인</t>
  </si>
  <si>
    <t>죽전동 414 도담마을 7단지 뜨레에체 704동 6,7라인</t>
  </si>
  <si>
    <t>죽전동 414 도담마을 7단지 뜨레에체 704동 8,9라인</t>
  </si>
  <si>
    <t>죽전동 414 도담마을 7단지 뜨레에체 705동 1,2라인</t>
  </si>
  <si>
    <t>죽전동 414 도담마을 7단지 뜨레에체 705동 3,5라인</t>
  </si>
  <si>
    <t>죽전동 414 도담마을 7단지 뜨레에체 706동 1,2라인</t>
  </si>
  <si>
    <t>죽전13통</t>
  </si>
  <si>
    <t>죽전동 1279 도담마을 주공8단지 801동 1,2라인</t>
  </si>
  <si>
    <t>죽전동 1279 도담마을 주공8단지 801동 3,4라인</t>
  </si>
  <si>
    <t>죽전동 1279 도담마을 주공8단지 801동 5,6,7라인</t>
  </si>
  <si>
    <t>죽전동 1279 도담마을 주공8단지 802동 1,2라인</t>
  </si>
  <si>
    <t>죽전동 1279 도담마을 주공8단지 802동 3,4라인</t>
  </si>
  <si>
    <t>죽전동 1279 도담마을 주공8단지 802동 5,6,7라인</t>
  </si>
  <si>
    <t>죽전동 1279 도담마을 주공8단지 803동 1,2라인</t>
  </si>
  <si>
    <t>죽전동 1279 도담마을 주공8단지 803동 3,4라인</t>
  </si>
  <si>
    <t>죽전동 1279 도담마을 주공8단지 803동 5,6,7라인</t>
  </si>
  <si>
    <t>죽전동 1279 도담마을 주공8단지 804동 1,2라인</t>
  </si>
  <si>
    <t>죽전동 1279 도담마을 주공8단지 804동 3,4라인</t>
  </si>
  <si>
    <t>죽전동 1279 도담마을 주공8단지 804동 5,6,7라인</t>
  </si>
  <si>
    <t>죽전14통</t>
  </si>
  <si>
    <t>죽전동 1279 도담마을 주공8단지 805동 1,2라인</t>
  </si>
  <si>
    <t>죽전동 1279 도담마을 주공8단지 805동 3,4라인</t>
  </si>
  <si>
    <t>죽전동 1279 도담마을 주공8단지 805동 5,6라인</t>
  </si>
  <si>
    <t>죽전동 1279 도담마을 주공8단지 806동 1,2라인</t>
  </si>
  <si>
    <t>죽전동 1279 도담마을 주공8단지 806동 3,4라인</t>
  </si>
  <si>
    <t>죽전동 1279 도담마을 주공8단지 806동 5,6라인</t>
  </si>
  <si>
    <t>죽전동 1279 도담마을 주공8단지 807동 1,2라인</t>
  </si>
  <si>
    <t>죽전동 1279 도담마을 주공8단지 807동 3,4라인</t>
  </si>
  <si>
    <t>죽전동 1279 도담마을 주공8단지 807동 5,6라인</t>
  </si>
  <si>
    <t>죽전15통</t>
  </si>
  <si>
    <t>죽전동 1300 꽃메마을 금강아파트 701동 1,2라인</t>
  </si>
  <si>
    <t>죽전동 1300 꽃메마을 금강아파트 701동 3,4라인</t>
  </si>
  <si>
    <t>죽전동 1300 꽃메마을 금강아파트 702동 1,2라인</t>
  </si>
  <si>
    <t>죽전동 1300 꽃메마을 금강아파트 702동 3,4라인</t>
  </si>
  <si>
    <t>죽전동 1300 꽃메마을 금강아파트 702동 5,6라인</t>
  </si>
  <si>
    <t>죽전16통</t>
  </si>
  <si>
    <t>죽전동 1302 꽃메마을 한라신영프로방스 601동 1,2라인</t>
  </si>
  <si>
    <t>죽전동 1302 꽃메마을 한라신영프로방스 601동 3,4라인</t>
  </si>
  <si>
    <t>죽전동 1302 꽃메마을 한라신영프로방스 602동 1,2라인</t>
  </si>
  <si>
    <t>죽전동 1302 꽃메마을 한라신영프로방스 602동 3,4라인</t>
  </si>
  <si>
    <t>죽전동 1302 꽃메마을 한라신영프로방스 603동 1,2라인</t>
  </si>
  <si>
    <t>죽전동 1302 꽃메마을 한라신영프로방스 603동 3,4라인</t>
  </si>
  <si>
    <t>죽전동 1302 꽃메마을 한라신영프로방스 604동 1,2라인</t>
  </si>
  <si>
    <t>죽전동 1302 꽃메마을 한라신영프로방스 604동 3,4라인</t>
  </si>
  <si>
    <t>죽전동 1302 꽃메마을 한라신영프로방스 605동 1,2라인</t>
  </si>
  <si>
    <t>죽전17통</t>
  </si>
  <si>
    <t>죽전동 1303 꽃메마을 현대홈타운(4차4단지) 551동 1,2라인</t>
  </si>
  <si>
    <t>죽전동 1303 꽃메마을 현대홈타운(4차4단지) 551동 3,4라인</t>
  </si>
  <si>
    <t>죽전동 1303 꽃메마을 현대홈타운(4차4단지) 552동 1,2라인</t>
  </si>
  <si>
    <t>죽전동 1303 꽃메마을 현대홈타운(4차4단지) 552동 3,4라인</t>
  </si>
  <si>
    <t>죽전동 1303 꽃메마을 현대홈타운(4차4단지) 553동 1,2라인</t>
  </si>
  <si>
    <t>죽전동 1303 꽃메마을 현대홈타운(4차4단지) 553동 3,4라인</t>
  </si>
  <si>
    <t>죽전동 1303 꽃메마을 현대홈타운(4차4단지) 554동 1,2라인</t>
  </si>
  <si>
    <t>죽전동 1303 꽃메마을 현대홈타운(4차4단지) 554동 3,4라인</t>
  </si>
  <si>
    <t>죽전동 1303 꽃메마을 현대홈타운(4차4단지) 555동 1,2라인</t>
  </si>
  <si>
    <t>죽전동 1303 꽃메마을 현대홈타운(4차4단지) 555동 3,4라인</t>
  </si>
  <si>
    <t>죽전18통</t>
  </si>
  <si>
    <t>죽전동 1304 꽃메마을 현대홈타운(4차3단지) 431동 1,2라인</t>
  </si>
  <si>
    <t>죽전동 1304 꽃메마을 현대홈타운(4차3단지) 431동 3,4라인</t>
  </si>
  <si>
    <t>죽전동 1304 꽃메마을 현대홈타운(4차3단지) 432동 1,2라인</t>
  </si>
  <si>
    <t>죽전동 1304 꽃메마을 현대홈타운(4차3단지) 432동 3,4라인</t>
  </si>
  <si>
    <t>죽전동 1304 꽃메마을 현대홈타운(4차3단지) 433동 1,2라인</t>
  </si>
  <si>
    <t>죽전동 1304 꽃메마을 현대홈타운(4차3단지) 433동 3,4라인</t>
  </si>
  <si>
    <t>죽전동 1304 꽃메마을 현대홈타운(4차3단지) 434동 1,2라인</t>
  </si>
  <si>
    <t>죽전동 1304 꽃메마을 현대홈타운(4차3단지) 435동 1,2라인</t>
  </si>
  <si>
    <t>죽전동 1304 꽃메마을 현대홈타운(4차3단지) 435동 3,4라인</t>
  </si>
  <si>
    <t>죽전동 1304 꽃메마을 현대홈타운(4차3단지) 436동 1,2라인</t>
  </si>
  <si>
    <t>죽전동 1304 꽃메마을 현대홈타운(4차3단지) 436동 3,4라인</t>
  </si>
  <si>
    <t>죽전19통</t>
  </si>
  <si>
    <t>죽전동 1304 꽃메마을 현대홈타운(4차3단지) 437동 1,2라인</t>
  </si>
  <si>
    <t>죽전동 1304 꽃메마을 현대홈타운(4차3단지) 437동 3,4라인</t>
  </si>
  <si>
    <t>죽전동 1304 꽃메마을 현대홈타운(4차3단지) 438동 1,2라인</t>
  </si>
  <si>
    <t>죽전동 1304 꽃메마을 현대홈타운(4차3단지) 438동 3,4라인</t>
  </si>
  <si>
    <t>죽전동 1304 꽃메마을 현대홈타운(4차3단지) 439동 1,2라인</t>
  </si>
  <si>
    <t>죽전동 1304 꽃메마을 현대홈타운(4차3단지) 439동 3,4라인</t>
  </si>
  <si>
    <t>죽전동 1304 꽃메마을 현대홈타운(4차3단지) 440동 1,2라인</t>
  </si>
  <si>
    <t>죽전동 1304 꽃메마을 현대홈타운(4차3단지) 440동 3,4라인</t>
  </si>
  <si>
    <t>죽전동 1304 꽃메마을 현대홈타운(4차3단지) 441동 1,2라인</t>
  </si>
  <si>
    <t>죽전동 1304 꽃메마을 현대홈타운(4차3단지) 441동 3,4라인</t>
  </si>
  <si>
    <t>죽전20통</t>
  </si>
  <si>
    <t>죽전동 1306 꽃메마을 한라프로방스 301동 1,2라인</t>
  </si>
  <si>
    <t>죽전동 1306 꽃메마을 한라프로방스 301동 3,4라인</t>
  </si>
  <si>
    <t>죽전동 1306 꽃메마을 한라프로방스 302동 1,2라인</t>
  </si>
  <si>
    <t>죽전동 1306 꽃메마을 한라프로방스 303동 1,2라인</t>
  </si>
  <si>
    <t>죽전동 1306 꽃메마을 한라프로방스 303동 3,4라인</t>
  </si>
  <si>
    <t>죽전21통</t>
  </si>
  <si>
    <t>죽전동 1307 꽃메마을 아이파크 101동 1,2라인</t>
  </si>
  <si>
    <t>죽전동 1307 꽃메마을 아이파크 101동 3,4라인</t>
  </si>
  <si>
    <t>죽전동 1307 꽃메마을 아이파크 102동 1,2라인</t>
  </si>
  <si>
    <t>죽전동 1307 꽃메마을 아이파크 102동 3,4라인</t>
  </si>
  <si>
    <t>죽전동 1307 꽃메마을 아이파크 103동 1,2라인</t>
  </si>
  <si>
    <t>죽전동 1307 꽃메마을 아이파크 103동 3,4라인</t>
  </si>
  <si>
    <t>죽전동 1307 꽃메마을 아이파크 104동 1,2라인</t>
  </si>
  <si>
    <t>죽전동 1307 꽃메마을 아이파크 104동 3,4라인</t>
  </si>
  <si>
    <t>죽전동 1307 꽃메마을 아이파크 105동 1,2라인</t>
  </si>
  <si>
    <t>죽전동 1307 꽃메마을 아이파크 105동 3,4라인</t>
  </si>
  <si>
    <t>죽전22통</t>
  </si>
  <si>
    <t>죽전동 1311 꽃메마을 극동스타클래스 201동 1,2라인</t>
  </si>
  <si>
    <t>죽전동 1311 꽃메마을 극동스타클래스 201동 3,4라인</t>
  </si>
  <si>
    <t>죽전동 1311 꽃메마을 극동스타클래스 202동 1,2라인</t>
  </si>
  <si>
    <t>죽전동 1311 꽃메마을 극동스타클래스 203동 1,2라인</t>
  </si>
  <si>
    <t>죽전동 1311 꽃메마을 극동스타클래스 203동 3,4라인</t>
  </si>
  <si>
    <t>죽전23통</t>
  </si>
  <si>
    <t>죽전동 454 수지1차길훈1차(아) 101동 1,2라인</t>
  </si>
  <si>
    <t>죽전동 454 수지1차길훈1차(아) 101동 3,4라인</t>
  </si>
  <si>
    <t>죽전동 454 수지1차길훈1차(아) 101동 5,6라인</t>
  </si>
  <si>
    <t>죽전동 454 수지1차길훈1차(아) 102동 1,2라인</t>
  </si>
  <si>
    <t>죽전동 454 수지1차길훈1차(아) 102동 3,4라인</t>
  </si>
  <si>
    <t>죽전동 454 수지1차길훈1차(아) 102동 5,6라인</t>
  </si>
  <si>
    <t>죽전동 454 수지1차길훈1차(아) 103동 1,2라인</t>
  </si>
  <si>
    <t>죽전동 454 수지1차길훈1차(아) 103동 3,4라인</t>
  </si>
  <si>
    <t>죽전동 454 수지1차길훈1차(아) 103동 5,6라인</t>
  </si>
  <si>
    <t>죽전24통</t>
  </si>
  <si>
    <t>죽전동 453-1 대주한신(아) 101동 1,2라인</t>
  </si>
  <si>
    <t>죽전동 453-1 대주한신(아) 101동 3,4라인</t>
  </si>
  <si>
    <t>죽전동 453-1 대주한신(아) 102동 1,2라인</t>
  </si>
  <si>
    <t>죽전동 453-1 대주한신(아) 102동 3,4라인</t>
  </si>
  <si>
    <t>죽전동 453-1 대주한신(아) 102동 5,6라인</t>
  </si>
  <si>
    <t>죽전동 453-1 대주한신(아) 102동 7,8라인</t>
  </si>
  <si>
    <t>죽전동 453-1 대주한신(아) 103동 1,2라인</t>
  </si>
  <si>
    <t>죽전동 453-1 대주한신(아) 103동 3,4라인</t>
  </si>
  <si>
    <t>죽전동 453-1 대주한신(아) 103동 5,6라인</t>
  </si>
  <si>
    <t>죽전25통</t>
  </si>
  <si>
    <t>죽전동 488 죽전퍼스트하임(아) 201동 1,2라인</t>
  </si>
  <si>
    <t>죽전동 488 죽전퍼스트하임(아) 202동 1,2라인</t>
  </si>
  <si>
    <t>죽전동 488 죽전퍼스트하임(아) 202동 3,4라인</t>
  </si>
  <si>
    <t>죽전동 488 죽전퍼스트하임(아) 202동 5,6라인</t>
  </si>
  <si>
    <t>죽전동 488 죽전퍼스트하임(아) 203동 1,2라인</t>
  </si>
  <si>
    <t>죽전동 488 죽전퍼스트하임(아) 203동 3,4라인</t>
  </si>
  <si>
    <t>죽전동 488 죽전퍼스트하임(아) 203동 5,6라인</t>
  </si>
  <si>
    <t>죽전동 488 죽전퍼스트하임(아) 203동 7,8라인</t>
  </si>
  <si>
    <t>죽전동 488 죽전퍼스트하임(아) 204동 1,2라인</t>
  </si>
  <si>
    <t>죽전동 488 죽전퍼스트하임(아) 204동 3,4라인</t>
  </si>
  <si>
    <t>죽전동 488 죽전퍼스트하임(아) 205동 1,2라인</t>
  </si>
  <si>
    <t>죽전동 488 죽전퍼스트하임(아) 205동 3,4라인</t>
  </si>
  <si>
    <t>죽전26통</t>
  </si>
  <si>
    <t>죽전동 1110 대지마을 2차현대홈타운 201동 1,2라인</t>
  </si>
  <si>
    <t>죽전동 1110 대지마을 2차현대홈타운 201동 3,4라인</t>
  </si>
  <si>
    <t>죽전동 1110 대지마을 2차현대홈타운 201동 5,6라인</t>
  </si>
  <si>
    <t>죽전동 1110 대지마을 2차현대홈타운 202동 1,2라인</t>
  </si>
  <si>
    <t>죽전동 1110 대지마을 2차현대홈타운 202동 3,4라인</t>
  </si>
  <si>
    <t>죽전동 1110 대지마을 2차현대홈타운 203동 1,2라인</t>
  </si>
  <si>
    <t>죽전동 1110 대지마을 2차현대홈타운 203동 3,4라인</t>
  </si>
  <si>
    <t>죽전동 1110 대지마을 2차현대홈타운 203동 5,6라인</t>
  </si>
  <si>
    <t>죽전동 1110 대지마을 2차현대홈타운 204동 1,2라인</t>
  </si>
  <si>
    <t>죽전동 1110 대지마을 2차현대홈타운 204동 3,4라인</t>
  </si>
  <si>
    <t>죽전27통</t>
  </si>
  <si>
    <t>죽전동 1118 대지마을 현대홈타운(3차2단지) 501동 1,2라인</t>
  </si>
  <si>
    <t>죽전동 1118 대지마을 현대홈타운(3차2단지) 502동 1,2라인</t>
  </si>
  <si>
    <t>죽전동 1118 대지마을 현대홈타운(3차2단지) 502동 3,4라인</t>
  </si>
  <si>
    <t>죽전동 1118 대지마을 현대홈타운(3차2단지) 503동 1,2라인</t>
  </si>
  <si>
    <t>죽전동 1118 대지마을 현대홈타운(3차2단지) 504동 1,2라인</t>
  </si>
  <si>
    <t>죽전동 1118 대지마을 현대홈타운(3차2단지) 504동 3,4라인</t>
  </si>
  <si>
    <t>죽전동 1118 대지마을 현대홈타운(3차2단지) 505동 1,2라인</t>
  </si>
  <si>
    <t>죽전동 1118 대지마을 현대홈타운(3차2단지) 505동 3,4라인</t>
  </si>
  <si>
    <t>죽전동 1118 대지마을 현대홈타운(3차2단지) 506동 1,2라인</t>
  </si>
  <si>
    <t>죽전동 1118 대지마을 현대홈타운(3차2단지) 506동 3,4라인</t>
  </si>
  <si>
    <t>죽전동 1118 대지마을 현대홈타운(3차2단지) 507동 1,2라인</t>
  </si>
  <si>
    <t>죽전동 1118 대지마을 현대홈타운(3차2단지) 507동 3,4라인</t>
  </si>
  <si>
    <t>죽전동 1118 대지마을 현대홈타운(3차2단지) 508동 1,2라인</t>
  </si>
  <si>
    <t>죽전동 1118 대지마을 현대홈타운(3차2단지) 509동 1,2라인</t>
  </si>
  <si>
    <t>죽전동 1118 대지마을 현대홈타운(3차2단지) 509동 3,4라인</t>
  </si>
  <si>
    <t>죽전28통</t>
  </si>
  <si>
    <t>죽전동 554～5-3</t>
  </si>
  <si>
    <t>죽전동 579～1070-4</t>
  </si>
  <si>
    <t>죽전29통</t>
  </si>
  <si>
    <t>죽전동 1112 대지마을 중앙하이츠빌 101동 1,2라인</t>
  </si>
  <si>
    <t>죽전동 1112 대지마을 중앙하이츠빌 101동 3,4라인</t>
  </si>
  <si>
    <t>죽전동 1112 대지마을 중앙하이츠빌 102동 1,2라인</t>
  </si>
  <si>
    <t>죽전동 1112 대지마을 중앙하이츠빌 102동 3,4라인</t>
  </si>
  <si>
    <t>죽전동 1112 대지마을 중앙하이츠빌 103동 1,2라인</t>
  </si>
  <si>
    <t>죽전동 1112 대지마을 중앙하이츠빌 103동 3,4라인</t>
  </si>
  <si>
    <t>죽전동 1112 대지마을 중앙하이츠빌 104동</t>
  </si>
  <si>
    <t>죽전동 1112 대지마을 중앙하이츠빌 105동</t>
  </si>
  <si>
    <t>죽전30통</t>
  </si>
  <si>
    <t>죽전동 1171-1～16, 1172-1～12, 289-2</t>
  </si>
  <si>
    <t>죽전31통</t>
  </si>
  <si>
    <t>죽전동 1165 새터마을 죽전힐스테이트 701동 1,2라인</t>
  </si>
  <si>
    <t>죽전동 1165 새터마을 죽전힐스테이트 701동 3,4라인</t>
  </si>
  <si>
    <t>죽전동 1165 새터마을 죽전힐스테이트 702동 1,2라인</t>
  </si>
  <si>
    <t>죽전동 1165 새터마을 죽전힐스테이트 702동 3,4라인</t>
  </si>
  <si>
    <t>죽전동 1165 새터마을 죽전힐스테이트 703동 1,2라인</t>
  </si>
  <si>
    <t>죽전동 1165 새터마을 죽전힐스테이트 703동 3,4라인</t>
  </si>
  <si>
    <t>죽전동 1165 새터마을 죽전힐스테이트 704동 1,2라인</t>
  </si>
  <si>
    <t>죽전동 1165 새터마을 죽전힐스테이트 704동 3,4라인</t>
  </si>
  <si>
    <t>죽전동 1165 새터마을 죽전힐스테이트 704동 5,6라인</t>
  </si>
  <si>
    <t>죽전32통</t>
  </si>
  <si>
    <t>죽전동 1165 새터마을 죽전힐스테이트 705동 1,2라인</t>
  </si>
  <si>
    <t>죽전동 1165 새터마을 죽전힐스테이트 706동 1,2라인</t>
  </si>
  <si>
    <t>죽전동 1165 새터마을 죽전힐스테이트 706동 3,4라인</t>
  </si>
  <si>
    <t>죽전동 1165 새터마을 죽전힐스테이트 707동 1,2라인</t>
  </si>
  <si>
    <t>죽전동 1165 새터마을 죽전힐스테이트 707동 3,4라인</t>
  </si>
  <si>
    <t>죽전동 1165 새터마을 죽전힐스테이트 710동 1,2라인</t>
  </si>
  <si>
    <t>죽전동 1165 새터마을 죽전힐스테이트 711동 1,2라인</t>
  </si>
  <si>
    <t>죽전동 1165 새터마을 죽전힐스테이트 711동 3,4라인</t>
  </si>
  <si>
    <t>죽전동 1165 새터마을 죽전힐스테이트 712동 1,2라인</t>
  </si>
  <si>
    <t>죽전동 1165 새터마을 죽전힐스테이트 712동 3,4라인</t>
  </si>
  <si>
    <t>죽전33통</t>
  </si>
  <si>
    <t>죽전동 1165 새터마을 죽전힐스테이트 708동 1,2라인</t>
  </si>
  <si>
    <t>죽전동 1165 새터마을 죽전힐스테이트 708동 3,4라인</t>
  </si>
  <si>
    <t>죽전동 1165 새터마을 죽전힐스테이트 709동 1,2라인</t>
  </si>
  <si>
    <t>죽전동 1165 새터마을 죽전힐스테이트 709동 3,4라인</t>
  </si>
  <si>
    <t>죽전동 1165 새터마을 죽전힐스테이트 713동 1,2라인</t>
  </si>
  <si>
    <t>죽전동 1165 새터마을 죽전힐스테이트 713동 3,4라인</t>
  </si>
  <si>
    <t>죽전동 1165 새터마을 죽전힐스테이트 714동 1,2라인</t>
  </si>
  <si>
    <t>죽전동 1165 새터마을 죽전힐스테이트 714동 3,4라인</t>
  </si>
  <si>
    <t>죽전34통</t>
  </si>
  <si>
    <t>죽전동 1165 새터마을 죽전힐스테이트 715동 1,2라인</t>
  </si>
  <si>
    <t>죽전동 1165 새터마을 죽전힐스테이트 715동 3,4라인</t>
  </si>
  <si>
    <t>죽전동 1165 새터마을 죽전힐스테이트 716동 1,2라인</t>
  </si>
  <si>
    <t>죽전동 1165 새터마을 죽전힐스테이트 716동 3,4라인</t>
  </si>
  <si>
    <t>죽전동 1165 새터마을 죽전힐스테이트 717동 1,2라인</t>
  </si>
  <si>
    <t>죽전동 1165 새터마을 죽전힐스테이트 717동 3,4라인</t>
  </si>
  <si>
    <t>죽전동 1165 새터마을 죽전힐스테이트 718동 1,2라인</t>
  </si>
  <si>
    <t>죽전동 1165 새터마을 죽전힐스테이트 718동 3,4라인</t>
  </si>
  <si>
    <t>죽전동 1165 새터마을 죽전힐스테이트 719동 1,2라인</t>
  </si>
  <si>
    <t>죽전동 1165 새터마을 죽전힐스테이트 719동 3,4라인</t>
  </si>
  <si>
    <t>죽전35통</t>
  </si>
  <si>
    <t>죽전동 1165 새터마을 죽전힐스테이트 720동 1,2라인</t>
  </si>
  <si>
    <t>죽전동 1165 새터마을 죽전힐스테이트 720동 3,4라인</t>
  </si>
  <si>
    <t>죽전동 1165 새터마을 죽전힐스테이트 720동 5,6라인</t>
  </si>
  <si>
    <t>죽전동 1165 새터마을 죽전힐스테이트 721동 1,2라인</t>
  </si>
  <si>
    <t>죽전동 1165 새터마을 죽전힐스테이트 721동 3,4라인</t>
  </si>
  <si>
    <t>죽전동 1165 새터마을 죽전힐스테이트 722동 1,2라인</t>
  </si>
  <si>
    <t>죽전동 1165 새터마을 죽전힐스테이트 722동 3,4라인</t>
  </si>
  <si>
    <t>죽전동 1165 새터마을 죽전힐스테이트 723동 1,2라인</t>
  </si>
  <si>
    <t>죽전동 1165 새터마을 죽전힐스테이트 723동 3,4라인</t>
  </si>
  <si>
    <t>죽전36통</t>
  </si>
  <si>
    <t>죽전동 1182 내대지마을 건영캐스빌 701동 1,2라인, 1185-1～4</t>
  </si>
  <si>
    <t>죽전동 1182 내대지마을 건영캐스빌 701동 3,4라인</t>
  </si>
  <si>
    <t>죽전동 1182 내대지마을 건영캐스빌 702동 1,2라인, 1186-1～2</t>
  </si>
  <si>
    <t>죽전동 1182 내대지마을 건영캐스빌 702동 3,4라인, 1188-1～5</t>
  </si>
  <si>
    <t>죽전동 1182 내대지마을 건영캐스빌 703동 1,2라인</t>
  </si>
  <si>
    <t>죽전동 1182 내대지마을 건영캐스빌 704동 1,2라인</t>
  </si>
  <si>
    <t>죽전동 1182 내대지마을 건영캐스빌 705동 1,2라인</t>
  </si>
  <si>
    <t>죽전동 1182 내대지마을 건영캐스빌 705동 3,4라인</t>
  </si>
  <si>
    <t>죽전37통</t>
  </si>
  <si>
    <t>죽전동 1182 내대지마을 건영캐스빌 706동 1,2라인, 1189-1～5</t>
  </si>
  <si>
    <t>죽전동 1182 내대지마을 건영캐스빌 706동 3,4라인</t>
  </si>
  <si>
    <t>죽전동 1182 내대지마을 건영캐스빌 707동 1,2라인</t>
  </si>
  <si>
    <t>죽전동 1182 내대지마을 건영캐스빌 708동 3,4라인, 1178-1～3</t>
  </si>
  <si>
    <t>죽전동 1182 내대지마을 건영캐스빌 801동 1,2라인</t>
  </si>
  <si>
    <t>죽전동 1182 내대지마을 건영캐스빌 802동 1,2라인</t>
  </si>
  <si>
    <t>죽전동 1182 내대지마을 건영캐스빌 802동 3,4라인</t>
  </si>
  <si>
    <t>죽전38통</t>
  </si>
  <si>
    <t>죽전동 1182 내대지마을 건영캐스빌 803동 1,2라인</t>
  </si>
  <si>
    <t>죽전동 1182 내대지마을 건영캐스빌 803동 3,4라인</t>
  </si>
  <si>
    <t>죽전동 1182 내대지마을 건영캐스빌 804동 1,2라인</t>
  </si>
  <si>
    <t>죽전동 1182 내대지마을 건영캐스빌 804동 3,4라인</t>
  </si>
  <si>
    <t>죽전동 1182 내대지마을 건영캐스빌 805동 1,2라인</t>
  </si>
  <si>
    <t>죽전동 1182 내대지마을 건영캐스빌 805동 3,4라인</t>
  </si>
  <si>
    <t xml:space="preserve">죽전동 1182 내대지마을 건영캐스빌 806동 1,2라인 </t>
  </si>
  <si>
    <t>죽전동 1182 내대지마을 건영캐스빌 806동 3,4라인</t>
  </si>
  <si>
    <t>죽전39통</t>
  </si>
  <si>
    <t>죽전동 1182 내대지마을 건영캐스빌 901동 1,2라인</t>
  </si>
  <si>
    <t>죽전동 1182 내대지마을 건영캐스빌 902동 1,2라인</t>
  </si>
  <si>
    <t>죽전동 1182 내대지마을 건영캐스빌 902동 3,4라인</t>
  </si>
  <si>
    <t>죽전동 1182 내대지마을 건영캐스빌 903동 1,2라인</t>
  </si>
  <si>
    <t>죽전동 1182 내대지마을 건영캐스빌 904동 1,2라인</t>
  </si>
  <si>
    <t>죽전동 1182 내대지마을 건영캐스빌 904동 3,4라인</t>
  </si>
  <si>
    <t>죽전동 1182 내대지마을 건영캐스빌 905동 1,2라인</t>
  </si>
  <si>
    <t>죽전동 1182 내대지마을 건영캐스빌 905동 3,4라인</t>
  </si>
  <si>
    <t>죽전40통</t>
  </si>
  <si>
    <t>죽전동 1161-1～12, 1162-1～6</t>
  </si>
  <si>
    <t>죽전동 1394-1～5, 1391-1～2, 1393-1～7</t>
  </si>
  <si>
    <t>죽전41통</t>
  </si>
  <si>
    <t>죽전동 1113 롯데빌리지 101동 1,2라인</t>
  </si>
  <si>
    <t>죽전동 1114 롯데빌리지 102동 1,2라인</t>
  </si>
  <si>
    <t>죽전동 51-1 현대빌라트 301동 1,2라인</t>
  </si>
  <si>
    <t>죽전동 55 현대빌라트 302동 1,2라인</t>
  </si>
  <si>
    <t>죽전동 53 지오빌 1,2라인</t>
  </si>
  <si>
    <t>죽전동 정석아파트</t>
  </si>
  <si>
    <t>죽전42통</t>
  </si>
  <si>
    <t>죽전동 1381 내대지마을 진흥더블파크 1401동 1,2라인</t>
  </si>
  <si>
    <t>죽전동 1381 내대지마을 진흥더블파크 1401동 3,4라인</t>
  </si>
  <si>
    <t>죽전동 1381 내대지마을 진흥더블파크 1402동 1,2라인</t>
  </si>
  <si>
    <t>죽전동 1381 내대지마을 진흥더블파크 1403동 1,2라인</t>
  </si>
  <si>
    <t>죽전동 1381 내대지마을 진흥더블파크 1403동 3,4라인</t>
  </si>
  <si>
    <t>죽전동 1381 내대지마을 진흥더블파크 1404동 1,2라인</t>
  </si>
  <si>
    <t>죽전동 1381 내대지마을 진흥더블파크 1404동 3,4라인</t>
  </si>
  <si>
    <t>죽전43통</t>
  </si>
  <si>
    <t>죽전동 1380 내대지마을 광명샤인빌 1301동 1,2라인</t>
  </si>
  <si>
    <t>죽전동 1380 내대지마을 광명샤인빌 1301동 3,4라인</t>
  </si>
  <si>
    <t>죽전동 1380 내대지마을 광명샤인빌 1301동 5,6라인</t>
  </si>
  <si>
    <t>죽전동 1380 내대지마을 광명샤인빌 1302동 1,2라인</t>
  </si>
  <si>
    <t>죽전동 내대지마을 광명샤인빌 인근 일반주거지역</t>
  </si>
  <si>
    <t>죽전44통</t>
  </si>
  <si>
    <t xml:space="preserve">죽전동 89-1 현대(아) 1차 101동 1,2라인 </t>
  </si>
  <si>
    <t>죽전동 89-1 현대(아) 1차 101동 3,4라인</t>
  </si>
  <si>
    <t>죽전동 89-1 현대(아) 1차 101동 5,6라인</t>
  </si>
  <si>
    <t>죽전동 89-1 현대(아) 1차 102동 1,2라인</t>
  </si>
  <si>
    <t>죽전동 89-1 현대(아) 1차 102동 3,4라인</t>
  </si>
  <si>
    <t>죽전동 89-1 현대(아) 1차 103동 1,2라인</t>
  </si>
  <si>
    <t>죽전동 89-1 현대(아) 1차 103동 3,4라인</t>
  </si>
  <si>
    <t>죽전동 89-1 현대(아) 1차 105동 1,2라인</t>
  </si>
  <si>
    <t>죽전동 89-1 현대(아) 1차 106동 1,2라인</t>
  </si>
  <si>
    <t>죽전45통</t>
  </si>
  <si>
    <t>죽전동 89-1 현대(아) 1차 104동 1,2라인</t>
  </si>
  <si>
    <t>죽전동 89-1 현대(아) 1차 104동 3,4라인</t>
  </si>
  <si>
    <t>죽전동 89-1 현대(아) 1차 104동 5,6라인</t>
  </si>
  <si>
    <t>죽전동 89-1 현대(아) 1차 104동 7,8라인</t>
  </si>
  <si>
    <t>죽전동 89-1 현대(아) 1차 104동 9,10라인</t>
  </si>
  <si>
    <t>죽전동 89-1 현대(아) 1차 104동 11,12라인</t>
  </si>
  <si>
    <t>죽전동 89-1 현대(아) 1차 107동 1,2라인</t>
  </si>
  <si>
    <t>죽전동 89-1 현대(아) 1차 107동 3,4라인</t>
  </si>
  <si>
    <t>죽전동 89-1 현대(아) 1차 108동 1,2라인</t>
  </si>
  <si>
    <t>죽전동 89-1 현대(아) 1차 108동 3,4라인</t>
  </si>
  <si>
    <t>죽전46통</t>
  </si>
  <si>
    <t>죽전동 1373 내대지마을 힐스테이트 1601동 1,2라인</t>
  </si>
  <si>
    <t>죽전동 1373 내대지마을 힐스테이트 1602동 1,2라인</t>
  </si>
  <si>
    <t>죽전동 1373 내대지마을 힐스테이트 1603동 1,2라인</t>
  </si>
  <si>
    <t>죽전동 1373 내대지마을 힐스테이트 1603동 3,4라인</t>
  </si>
  <si>
    <t>죽전47통</t>
  </si>
  <si>
    <t>죽전동 78, 78-1 GS자이1차,2차</t>
  </si>
  <si>
    <t>죽전동 96, 96-2 GS자이3차,4차</t>
  </si>
  <si>
    <t>죽전동 99 GS자이5차</t>
  </si>
  <si>
    <t>죽전동 13-1 GS자이 6차</t>
  </si>
  <si>
    <t>죽전동 76-1, 79 현대홈타운(206)</t>
  </si>
  <si>
    <t>죽전동 94, 94-1 현대홈타운(202,203동)</t>
  </si>
  <si>
    <t>죽전동 97, 98 현대홈타운(204,205동)</t>
  </si>
  <si>
    <t>죽전동 93 현대홈타운(201동)</t>
  </si>
  <si>
    <t>죽전동 현대홈타운인근 일반주거지역</t>
  </si>
  <si>
    <t>죽전48통</t>
  </si>
  <si>
    <t>죽전동 1367 내대지마을 주공5단지 501동 1,2라인</t>
  </si>
  <si>
    <t>죽전동 1367 내대지마을 주공5단지 501동 3,4라인</t>
  </si>
  <si>
    <t>죽전동 1367 내대지마을 주공5단지 501동 5,6라인</t>
  </si>
  <si>
    <t>죽전동 1367 내대지마을 주공5단지 502동 1,2라인</t>
  </si>
  <si>
    <t>죽전동 1367 내대지마을 주공5단지 502동 3,4라인</t>
  </si>
  <si>
    <t>죽전동 1367 내대지마을 주공5단지 502동 5,6라인</t>
  </si>
  <si>
    <t>죽전동 1367 내대지마을 주공5단지 503동 1,2라인</t>
  </si>
  <si>
    <t>죽전동 1367 내대지마을 주공5단지 503동 3,4라인</t>
  </si>
  <si>
    <t>죽전동 1367 내대지마을 주공5단지 503동 5,6라인</t>
  </si>
  <si>
    <t>죽전동 1353-1～13</t>
  </si>
  <si>
    <t>죽전49통</t>
  </si>
  <si>
    <t>죽전동 1355 성현마을 광명샤인빌 401동 1,2라인</t>
  </si>
  <si>
    <t>죽전동 1355 성현마을 광명샤인빌 401동 3,4라인</t>
  </si>
  <si>
    <t>죽전동 1355 성현마을 광명샤인빌 401동 5,6라인</t>
  </si>
  <si>
    <t>죽전동 1355 성현마을 광명샤인빌 402동 1,2라인</t>
  </si>
  <si>
    <t>죽전동 1355 성현마을 광명샤인빌 402동 3,4라인</t>
  </si>
  <si>
    <t>죽전동 1355 성현마을 광명샤인빌 403동 1,2라인</t>
  </si>
  <si>
    <t>죽전동 1355 성현마을 광명샤인빌 403동 3,4라인, 2-1</t>
  </si>
  <si>
    <t>죽전50통</t>
  </si>
  <si>
    <t>죽전동 1221 내대지마을 푸르지오 401동 1,2라인, 1190-1～5</t>
  </si>
  <si>
    <t>죽전동 1221 내대지마을 푸르지오 401동 3,4라인</t>
  </si>
  <si>
    <t>죽전동 1221 내대지마을 푸르지오 402동 1,2라인</t>
  </si>
  <si>
    <t>죽전동 1221 내대지마을 푸르지오 402동 3,4라인</t>
  </si>
  <si>
    <t>죽전동 115-2 현대빌라트 101동 1,2라인</t>
  </si>
  <si>
    <t>죽전동 75-1 현대빌라트 102동 1,2라인</t>
  </si>
  <si>
    <t>죽전51통</t>
  </si>
  <si>
    <t>죽전동 1226 내대지마을 주공2단지 201동1,2라인</t>
  </si>
  <si>
    <t>죽전동 1226 내대지마을 주공2단지 201동 3,4라인</t>
  </si>
  <si>
    <t>죽전동 1226 내대지마을 주공2단지 201동 5,6라인</t>
  </si>
  <si>
    <t>죽전동 1226 내대지마을 주공2단지 202동 1,2라인</t>
  </si>
  <si>
    <t>죽전동 1226 내대지마을 주공2단지 202동 3,4라인</t>
  </si>
  <si>
    <t>죽전동 1227</t>
  </si>
  <si>
    <t>죽전52통</t>
  </si>
  <si>
    <t>죽전동 1119 내대지마을 죽전이편한세상 101동 1,2라인</t>
  </si>
  <si>
    <t>죽전동 1119 내대지마을 죽전이편한세상 101동 3,4라인</t>
  </si>
  <si>
    <t>죽전동 1119 내대지마을 죽전이편한세상 101동 5,6라인</t>
  </si>
  <si>
    <t>죽전동 1119 내대지마을 죽전이편한세상 102동 1,2라인</t>
  </si>
  <si>
    <t>죽전동 1119 내대지마을 죽전이편한세상 102동 3,4라인</t>
  </si>
  <si>
    <t>죽전53통</t>
  </si>
  <si>
    <t>죽전동 172-1 용인죽전동부(아) 101동 1,2라인, 1218</t>
  </si>
  <si>
    <t>죽전동 172-1 용인죽전동부(아) 101동 3,4라인, 1219-1～4</t>
  </si>
  <si>
    <t>죽전동 172-1 용인죽전동부(아) 102동 1,2라인</t>
  </si>
  <si>
    <t>죽전동 172-1 용인죽전동부(아) 102동 3,4라인, 1217-1～5</t>
  </si>
  <si>
    <t>죽전동 172-1 용인죽전동부(아) 103동 1,2라인</t>
  </si>
  <si>
    <t>죽전동 172-1 용인죽전동부(아) 103동 3,4라인</t>
  </si>
  <si>
    <t>죽전동 172-1 용인죽전동부(아) 104동 1,2라인</t>
  </si>
  <si>
    <t>죽전동 172-1 용인죽전동부(아) 104동 3,4라인</t>
  </si>
  <si>
    <t>죽전54통</t>
  </si>
  <si>
    <t>죽전동 172-1 용인죽전동부(아) 105동 1,2라인</t>
  </si>
  <si>
    <t>죽전동 172-1 용인죽전동부(아) 105동 3,4라인</t>
  </si>
  <si>
    <t>죽전동 172-1 용인죽전동부(아) 106동 1,2라인</t>
  </si>
  <si>
    <t>죽전동 172-1 용인죽전동부(아) 106동 3,4라인</t>
  </si>
  <si>
    <t>죽전동 172-1 용인죽전동부(아) 106동 5,6라인</t>
  </si>
  <si>
    <t>죽전동 172-1 용인죽전동부(아) 107동 1,2라인</t>
  </si>
  <si>
    <t>죽전동 172-1 용인죽전동부(아) 107동 3,4라인</t>
  </si>
  <si>
    <t>죽전55통</t>
  </si>
  <si>
    <t>죽전동 1211 새터마을 우미이노스빌 101동 1,2라인</t>
  </si>
  <si>
    <t>죽전동 1211 새터마을 우미이노스빌 101동 3,4라인</t>
  </si>
  <si>
    <t>죽전동 1211 새터마을 우미이노스빌 201동 1,2라인</t>
  </si>
  <si>
    <t>죽전동 1211 새터마을 우미이노스빌 201동 3,4라인</t>
  </si>
  <si>
    <t>죽전동 1194 내대지마을 우미이노스빌 601동 1,2라인, 1197-1～2</t>
  </si>
  <si>
    <t>죽전동 1194 내대지마을 우미이노스빌 601동 3,4라인, 1191-1～5</t>
  </si>
  <si>
    <t>죽전56통</t>
  </si>
  <si>
    <t>죽전동 1216 새터마을 모아미래도 301동 1,2라인</t>
  </si>
  <si>
    <t>죽전동 1216 새터마을 모아미래도 301동 3,5라인</t>
  </si>
  <si>
    <t>죽전동 1216 새터마을 모아미래도 302동 1,2라인</t>
  </si>
  <si>
    <t>죽전동 1216 새터마을 모아미래도 302동 3,5라인</t>
  </si>
  <si>
    <t>죽전동 1216 새터마을 모아미래도 303동 1,2라인</t>
  </si>
  <si>
    <t>죽전동 1216 새터마을 모아미래도 303동 3,5라인</t>
  </si>
  <si>
    <t>죽전동 1216 새터마을 모아미래도 303동 6,7라인</t>
  </si>
  <si>
    <t>죽전동 1216 새터마을 모아미래도 305동 1,2라인</t>
  </si>
  <si>
    <t>죽전동 1216 새터마을 모아미래도 305동 3,5라인</t>
  </si>
  <si>
    <t>죽전57통</t>
  </si>
  <si>
    <t>죽전동 진우빌라트 5,6,7차</t>
  </si>
  <si>
    <t>죽전동 진우빌라트 8차</t>
  </si>
  <si>
    <t>죽전동 벽산빌라트</t>
  </si>
  <si>
    <t>죽전동 1205-1～3, 1206-1～2, 1208-1～3</t>
  </si>
  <si>
    <t>죽전58통</t>
  </si>
  <si>
    <t>죽전동 1233 성현마을 주공3단지 301동 1,2라인</t>
  </si>
  <si>
    <t>죽전동 1233 성현마을 주공3단지 301동 3,4라인</t>
  </si>
  <si>
    <t>죽전동 1233 성현마을 주공3단지 301동 5,6라인</t>
  </si>
  <si>
    <t>죽전동 1233 성현마을 주공3단지 302동 1,2,3라인</t>
  </si>
  <si>
    <t>죽전동 1233 성현마을 주공3단지 303동 1,2,3라인</t>
  </si>
  <si>
    <t>죽전동 1233 성현마을 주공3단지 304동 1,2라인</t>
  </si>
  <si>
    <t>죽전동 1233 성현마을 주공3단지 304동 3,4라인</t>
  </si>
  <si>
    <t>죽전동 1233 성현마을 주공3단지 304동 5,6라인</t>
  </si>
  <si>
    <t>죽전동 1233 성현마을 주공3단지 305동 1,2라인</t>
  </si>
  <si>
    <t>죽전동 1233 성현마을 주공3단지 305동 3,4라인</t>
  </si>
  <si>
    <t>죽전동 1233 성현마을 주공3단지 305동 5,6라인</t>
  </si>
  <si>
    <t>죽전동 1233 성현마을 주공3단지 306동 1,2,3라인</t>
  </si>
  <si>
    <t>죽전59통</t>
  </si>
  <si>
    <t>죽전동 1235 성현마을 반도보라빌 101동 1,2라인</t>
  </si>
  <si>
    <t>죽전동 1235 성현마을 반도보라빌 102동 1,2라인</t>
  </si>
  <si>
    <t>죽전동 1235 성현마을 반도보라빌 102동 3,5라인</t>
  </si>
  <si>
    <t>죽전동 1235 성현마을 반도보라빌 103동 1,2라인</t>
  </si>
  <si>
    <t>죽전동 1235 성현마을 반도보라빌 103동 3,5라인</t>
  </si>
  <si>
    <t>죽전동 1235 성현마을 반도보라빌 104동 1,2라인</t>
  </si>
  <si>
    <t>죽전동 1235 성현마을 반도보라빌 104동 3,5라인</t>
  </si>
  <si>
    <t>죽전동 1235 성현마을 반도보라빌 104동 6,7라인</t>
  </si>
  <si>
    <t>죽전60통</t>
  </si>
  <si>
    <t>죽전동 1235 성현마을 반도보라빌 105동 1,2라인</t>
  </si>
  <si>
    <t>죽전동 1235 성현마을 반도보라빌 105동 3,5라인</t>
  </si>
  <si>
    <t>죽전동 1235 성현마을 반도보라빌 106동 1,2라인</t>
  </si>
  <si>
    <t>죽전동 1235 성현마을 반도보라빌 106동 3,5라인</t>
  </si>
  <si>
    <t>죽전동 1235 성현마을 반도보라빌 106동 6,7라인</t>
  </si>
  <si>
    <t>죽전동 1235 성현마을 반도보라빌 107동 1,2라인</t>
  </si>
  <si>
    <t>죽전동 1235 성현마을 반도보라빌 107동 3,5라인</t>
  </si>
  <si>
    <t>죽전동 1235 성현마을 반도보라빌 108동 1,2라인</t>
  </si>
  <si>
    <t>죽전61통</t>
  </si>
  <si>
    <t>죽전동 1329 성현마을 우미이노스빌 201동 1,2라인</t>
  </si>
  <si>
    <t>죽전동 1329 성현마을 우미이노스빌 201동 3,5라인</t>
  </si>
  <si>
    <t>죽전동 1329 성현마을 우미이노스빌 202동 1,2라인</t>
  </si>
  <si>
    <t>죽전동 1329 성현마을 우미이노스빌 202동 3,5라인</t>
  </si>
  <si>
    <t>죽전동 1329 성현마을 우미이노스빌 203동 1,2라인</t>
  </si>
  <si>
    <t>죽전동 1329 성현마을 우미이노스빌 203동 3,5라인</t>
  </si>
  <si>
    <t>죽전동 1329 성현마을 우미이노스빌 204동 1,2라인</t>
  </si>
  <si>
    <t>죽전동 1329 성현마을 우미이노스빌 204동 3,5라인</t>
  </si>
  <si>
    <t>죽전62통</t>
  </si>
  <si>
    <t>죽전동 1329 성현마을 우미이노스빌 205동 1,2라인</t>
  </si>
  <si>
    <t>죽전동 1329 성현마을 우미이노스빌 205동 3,5라인</t>
  </si>
  <si>
    <t>죽전동 1329 성현마을 우미이노스빌 206동 1,2라인</t>
  </si>
  <si>
    <t>죽전동 1329 성현마을 우미이노스빌 206동 3,5라인</t>
  </si>
  <si>
    <t>죽전동 1329 성현마을 우미이노스빌 206동 6,7라인</t>
  </si>
  <si>
    <t>죽전동 1329 성현마을 우미이노스빌 207동 1,2라인</t>
  </si>
  <si>
    <t>죽전동 1329 성현마을 우미이노스빌 207동 3,5라인</t>
  </si>
  <si>
    <t>죽전동 1329 성현마을 우미이노스빌 207동 6,7라인</t>
  </si>
  <si>
    <t>죽전동 1329 성현마을 우미이노스빌 208동 1,2라인</t>
  </si>
  <si>
    <t>죽전동 1329 성현마을 우미이노스빌 208동 3,5라인</t>
  </si>
  <si>
    <t>죽전63통</t>
  </si>
  <si>
    <t>죽전동 1321-1～10, 1322-1～12</t>
  </si>
  <si>
    <t>죽전동 1323-1～10, 1325-1～12, 1327-1～3, 1328-1～4</t>
  </si>
  <si>
    <t>죽전64통</t>
  </si>
  <si>
    <t>죽전동 339 죽전파크빌(아) 905동 1,2라인</t>
  </si>
  <si>
    <t>죽전동 339 죽전파크빌(아) 905동 3,4라인</t>
  </si>
  <si>
    <t>죽전동 339 죽전파크빌(아) 905동 5,6라인</t>
  </si>
  <si>
    <t>죽전동 339 죽전파크빌(아) 905동 7,8라인</t>
  </si>
  <si>
    <t>죽전동 339 죽전파크빌(아) 905동 9,10라인</t>
  </si>
  <si>
    <t>죽전동 339 죽전파크빌(아) 905동 11,12라인</t>
  </si>
  <si>
    <t>죽전동 339 죽전파크빌(아) 906동 1,2라인</t>
  </si>
  <si>
    <t>죽전동 339 죽전파크빌(아) 906동 3,4라인</t>
  </si>
  <si>
    <t>죽전동 339 죽전파크빌(아) 906동 5,6라인</t>
  </si>
  <si>
    <t>죽전65통</t>
  </si>
  <si>
    <t>죽전동 1198 새터마을 푸르지오 401동 1,2라인</t>
  </si>
  <si>
    <t>죽전동 1198 새터마을 푸르지오 402동 1,2라인</t>
  </si>
  <si>
    <t>죽전66통</t>
  </si>
  <si>
    <t>죽전동 1488 죽전역 월드메르디앙(아) 101동 1,2라인</t>
  </si>
  <si>
    <t>죽전동 1488 죽전역 월드메르디앙(아) 101동 3,4라인</t>
  </si>
  <si>
    <t>죽전동 1488 죽전역 월드메르디앙(아) 102동</t>
  </si>
  <si>
    <t>죽전67통</t>
  </si>
  <si>
    <t>죽전동 317 용인죽전휴먼빌(아) 101동</t>
  </si>
  <si>
    <t>죽전동 317 용인죽전휴먼빌(아) 102동 1,2라인</t>
  </si>
  <si>
    <t>죽전동 317 용인죽전휴먼빌(아) 102동 3,4라인</t>
  </si>
  <si>
    <t>죽전동 317 용인죽전휴먼빌(아) 103동 1,2라인</t>
  </si>
  <si>
    <t>죽전동 317 용인죽전휴먼빌(아) 103동 3,4라인</t>
  </si>
  <si>
    <t>죽전동 317 용인죽전휴먼빌(아) 104동 1,2라인</t>
  </si>
  <si>
    <t>죽전동 317 용인죽전휴먼빌(아) 104동 3,4라인</t>
  </si>
  <si>
    <t>죽전68통</t>
  </si>
  <si>
    <t>죽전동 1336-1～9, 1337-1～8</t>
  </si>
  <si>
    <t>죽전동 1338-1～7, 1339-1～10</t>
  </si>
  <si>
    <t>죽전동 1335-1～3, 1342-1～3, 1343-1～3, 1345-1～4</t>
  </si>
  <si>
    <t>죽전2동</t>
  </si>
  <si>
    <t>(죽전동, 갓골)</t>
  </si>
  <si>
    <t xml:space="preserve">죽전동 1003-42～54, 1003-70～84, 1003-97, 1003-123～129, </t>
  </si>
  <si>
    <t>1003-140～144, 1003-183～199, 1003-169～175,</t>
  </si>
  <si>
    <t>1003-214～216, 1003-228～247, 1003-390～397,</t>
  </si>
  <si>
    <t>1003-480～495, 1003-546～590</t>
  </si>
  <si>
    <t>죽전동 851, 856, 865-3, 866-2, 876-19, 881～882, 882-1, 5, 15, 890-1, 1003-13, 23, 24, 1003-29, 527, 533, 630～631</t>
  </si>
  <si>
    <t>죽전동 867, 867-2,4,5</t>
  </si>
  <si>
    <t>죽전동 867-3,6,7</t>
  </si>
  <si>
    <t>죽전동 1481 창죽마을월드메르디앙(아) 101동 1,2라인</t>
  </si>
  <si>
    <t>죽전동 1481 창죽마을월드메르디앙(아) 102동 1,2라인</t>
  </si>
  <si>
    <t xml:space="preserve">(죽전동, </t>
  </si>
  <si>
    <t>솔레뉴타운</t>
  </si>
  <si>
    <t>죽전동 851-2 솔레뉴타운 1동</t>
  </si>
  <si>
    <t>죽전동 851-1 솔레뉴타운 2동</t>
  </si>
  <si>
    <t>죽전동 851   솔레뉴타운 3동</t>
  </si>
  <si>
    <t>및 월드빌)</t>
  </si>
  <si>
    <t>죽전동 852-1 솔레뉴타운 4동</t>
  </si>
  <si>
    <t>죽전동 852-3 솔레뉴타운 5동</t>
  </si>
  <si>
    <t>죽전동 852-4 솔레뉴타운 6동</t>
  </si>
  <si>
    <t>죽전동 1126, 1128, 1129 (월드빌 1동～3동)</t>
  </si>
  <si>
    <t>죽전동 1130, 1131 (월드빌 4동～5동)</t>
  </si>
  <si>
    <t>죽전동 1111 창죽마을벽산첼시빌아파트 1001동 1,2라인</t>
  </si>
  <si>
    <t>창죽마을벽산</t>
  </si>
  <si>
    <t>죽전동 1111 창죽마을벽산첼시빌아파트 1001동 3,5라인</t>
  </si>
  <si>
    <t>죽전동 1111 창죽마을벽산첼시빌아파트 1001동 6,7라인</t>
  </si>
  <si>
    <t>첼시빌아파트)</t>
  </si>
  <si>
    <t>죽전동 1111 창죽마을벽산첼시빌아파트 1002동 1,2라인</t>
  </si>
  <si>
    <t>죽전동 1111 창죽마을벽산첼시빌아파트 1002동 3,5라인</t>
  </si>
  <si>
    <t>죽전동 832 벽산타운1단지 101동 1,2라인</t>
  </si>
  <si>
    <t>죽전동 832 벽산타운1단지 101동 3,4라인</t>
  </si>
  <si>
    <t>벽산타운</t>
  </si>
  <si>
    <t>죽전동 832 벽산타운1단지 101동 5,6라인</t>
  </si>
  <si>
    <t>죽전동 832 벽산타운1단지 102동 1,2라인</t>
  </si>
  <si>
    <t>죽전동 832 벽산타운1단지 102동 3,4라인</t>
  </si>
  <si>
    <t>죽전동 832 벽산타운1단지 103동 1,2라인</t>
  </si>
  <si>
    <t>죽전동 832 벽산타운1단지 103동 3,4라인</t>
  </si>
  <si>
    <t>죽전동 832 벽산타운1단지 104동 1,2라인</t>
  </si>
  <si>
    <t>죽전동 832 벽산타운1단지 105동 1,2라인</t>
  </si>
  <si>
    <t>죽전동 832 벽산타운1단지 106동 1,2라인</t>
  </si>
  <si>
    <t>죽전동 832 벽산타운1단지 106동 3,4라인</t>
  </si>
  <si>
    <t>죽전동 832 벽산타운1단지 107동 1,2라인</t>
  </si>
  <si>
    <t>죽전동 832 벽산타운1단지 108동 1,2라인</t>
  </si>
  <si>
    <t>죽전동 832 벽산타운1단지 108동 3,4라인</t>
  </si>
  <si>
    <t>죽전동 832 벽산타운1단지 109동 1,2라인</t>
  </si>
  <si>
    <t>죽전동 832 벽산타운1단지 109동 3,4라인</t>
  </si>
  <si>
    <t>죽전동 832 벽산타운1단지 109동 5,6라인</t>
  </si>
  <si>
    <t>죽전동 832-1 용인수지벽산타운2단지 201동 1,2라인</t>
  </si>
  <si>
    <t>죽전동 832-1 용인수지벽산타운2단지 201동 3,4라인</t>
  </si>
  <si>
    <t>용인수지</t>
  </si>
  <si>
    <t>죽전동 832-1 용인수지벽산타운2단지 202동 1,2라인</t>
  </si>
  <si>
    <t>죽전동 832-1 용인수지벽산타운2단지 202동 3,4라인</t>
  </si>
  <si>
    <t>죽전동 832-1 용인수지벽산타운2단지 203동 1,2라인</t>
  </si>
  <si>
    <t>죽전동 832-1 용인수지벽산타운2단지 203동 3,4라인</t>
  </si>
  <si>
    <t>죽전동 832-1 용인수지벽산타운2단지 204동 1,2라인</t>
  </si>
  <si>
    <t>죽전동 832-1 용인수지벽산타운2단지 204동 3,4라인</t>
  </si>
  <si>
    <t>죽전동 832-1 용인수지벽산타운2단지 205동 1,2라인</t>
  </si>
  <si>
    <t>죽전동 832-1 용인수지벽산타운2단지 205동 3,4라인</t>
  </si>
  <si>
    <t>죽전동 855 벽산타운3단지 301동 1,2라인</t>
  </si>
  <si>
    <t>죽전동 855 벽산타운3단지 301동 3,4라인</t>
  </si>
  <si>
    <t>죽전동 855 벽산타운3단지 301동 5,6라인</t>
  </si>
  <si>
    <t>죽전동 855 벽산타운3단지 301동 7,8라인</t>
  </si>
  <si>
    <t>죽전동 855 벽산타운3단지 301동 9,10라인</t>
  </si>
  <si>
    <t>죽전동 941 벽산타운3단지 302동 1,2라인</t>
  </si>
  <si>
    <t>죽전동 941 벽산타운3단지 302동 3,4라인</t>
  </si>
  <si>
    <t>죽전동 941 벽산타운3단지 303동 1,2라인</t>
  </si>
  <si>
    <t>죽전동 941 벽산타운3단지 303동 3,4라인</t>
  </si>
  <si>
    <t>죽전동 941 벽산타운3단지 304동 1,2라인</t>
  </si>
  <si>
    <t>죽전동 941 벽산타운3단지 304동 3,4라인</t>
  </si>
  <si>
    <t>죽전동 941 벽산타운3단지 305동 1,2라인</t>
  </si>
  <si>
    <t>죽전동 941 벽산타운3단지 305동 3,4라인</t>
  </si>
  <si>
    <t>죽전동 941 벽산타운3단지 305동 5,6라인</t>
  </si>
  <si>
    <t>죽전동 947-1 벽산아파트 501동</t>
  </si>
  <si>
    <t>죽전동 951 벽산아파트 502동</t>
  </si>
  <si>
    <t>죽전동 952 벽산타운4단지아파트 401동 1,2라인</t>
  </si>
  <si>
    <t>죽전동 952 벽산타운4단지아파트 401동 3,4,5라인</t>
  </si>
  <si>
    <t>죽전동 952 벽산타운4단지아파트 401동 6,7라인</t>
  </si>
  <si>
    <t>4단지</t>
  </si>
  <si>
    <t>죽전동 952 벽산타운4단지아파트 401동 8,9라인</t>
  </si>
  <si>
    <t>죽전동 952 벽산타운4단지아파트 402동 1,2라인</t>
  </si>
  <si>
    <t>죽전동 952 벽산타운4단지아파트 402동 3,4라인</t>
  </si>
  <si>
    <t>죽전동 952 벽산타운4단지아파트 402동 5,6라인</t>
  </si>
  <si>
    <t>죽전동 952 벽산타운4단지아파트 402동 7,8라인</t>
  </si>
  <si>
    <t>죽전동 952 벽산타운4단지아파트 402동 9,10라인</t>
  </si>
  <si>
    <t>죽전동 952 벽산타운4단지아파트 403동 1,2라인</t>
  </si>
  <si>
    <t>죽전동 952 벽산타운4단지아파트 403동 3,4라인</t>
  </si>
  <si>
    <t>죽전동 952 벽산타운4단지아파트 403동 5,6라인</t>
  </si>
  <si>
    <t>죽전동 952 벽산타운4단지아파트 403동 7,8라인</t>
  </si>
  <si>
    <t>죽전동 952 벽산타운4단지아파트 403동 9,10라인</t>
  </si>
  <si>
    <t>죽전동 952 벽산타운4단지아파트 403동 11,12라인</t>
  </si>
  <si>
    <t>죽전동 883-1 죽전아이뷰 101동 1,2라인</t>
  </si>
  <si>
    <t>죽전동 883-1 죽전아이뷰 101동 3,4라인</t>
  </si>
  <si>
    <t>죽전아이뷰)</t>
  </si>
  <si>
    <t>죽전동 883-1 죽전아이뷰 102동 1,2라인</t>
  </si>
  <si>
    <t>죽전동 883-1 죽전아이뷰 102동 3,4라인</t>
  </si>
  <si>
    <t>죽전동 883-1 죽전아이뷰 103동 1,2라인</t>
  </si>
  <si>
    <t>죽전동 883-1 죽전아이뷰 103동 3,4라인</t>
  </si>
  <si>
    <t>죽전동 883-1 죽전아이뷰 103동 5,6라인</t>
  </si>
  <si>
    <t>죽전동 883-1 죽전아이뷰 104동 1,2라인</t>
  </si>
  <si>
    <t>죽전동 883-1 죽전아이뷰 104동 3,4라인</t>
  </si>
  <si>
    <t>죽전동 883-1 죽전아이뷰 105동 1,2라인</t>
  </si>
  <si>
    <t>죽전동 883-1 죽전아이뷰 105동 3,4라인</t>
  </si>
  <si>
    <t>죽전동 501 동성아파트 101동 1,2라인</t>
  </si>
  <si>
    <t>죽전동 501 동성아파트 101동 3,4라인</t>
  </si>
  <si>
    <t>동성아파트)</t>
  </si>
  <si>
    <t>죽전동 501 동성아파트 102동 1,2라인</t>
  </si>
  <si>
    <t>죽전동 501 동성아파트 102동 3,4라인</t>
  </si>
  <si>
    <t>죽전동 501 동성아파트 103동 1,2라인</t>
  </si>
  <si>
    <t>죽전동 501 동성아파트 103동 3,4라인</t>
  </si>
  <si>
    <t>죽전동 501 동성아파트 104동 1,2라인</t>
  </si>
  <si>
    <t>죽전동 501 동성아파트 104동 3,4라인</t>
  </si>
  <si>
    <t>죽전동 1003-8 현암마을동성2차아파트 101동 1,2라인</t>
  </si>
  <si>
    <t>죽전동 1003-8 현암마을동성2차아파트 102동 1,2라인</t>
  </si>
  <si>
    <t>현암마을</t>
  </si>
  <si>
    <t>죽전동 1003-8 현암마을동성2차아파트 103동 1,2라인</t>
  </si>
  <si>
    <t>동성2차</t>
  </si>
  <si>
    <t>죽전동 1003-8 현암마을동성2차아파트 103동 3,4라인</t>
  </si>
  <si>
    <t>죽전동 1003-8 현암마을동성2차아파트 104동 1,2라인</t>
  </si>
  <si>
    <t>죽전동 1003-8 현암마을동성2차아파트 104동 3,4라인</t>
  </si>
  <si>
    <t>죽전동 1003-8 현암마을동성2차아파트 105동 1,2라인</t>
  </si>
  <si>
    <t>죽전동 1003-8 현암마을동성2차아파트 105동 3,4라인</t>
  </si>
  <si>
    <t>죽전동 1003-8 현암마을동성2차아파트 105동 5,6라인</t>
  </si>
  <si>
    <t>죽전동 1003-8 현암마을동성2차아파트 106동 1,2라인</t>
  </si>
  <si>
    <t>죽전동 1003-8 현암마을동성2차아파트 106동 3,4라인</t>
  </si>
  <si>
    <t>죽전동 871-8  한솔노블빌리지 101동,102동</t>
  </si>
  <si>
    <t>죽전동 871-11 한솔노블빌리지 103동</t>
  </si>
  <si>
    <t>한솔노블</t>
  </si>
  <si>
    <t>죽전동 871-12 한솔노블빌리지 104동</t>
  </si>
  <si>
    <t>빌리지)</t>
  </si>
  <si>
    <t>죽전동 893-8  한솔노블빌리지 105동</t>
  </si>
  <si>
    <t>죽전동 858-1  한솔노블빌리지 106동</t>
  </si>
  <si>
    <t>죽전동 858-6  한솔노블빌리지 107동</t>
  </si>
  <si>
    <t>죽전동 858-11 한솔노블빌리지 108동</t>
  </si>
  <si>
    <t>죽전동 857    한솔노블빌리지 109동</t>
  </si>
  <si>
    <t>죽전동 895-5  한솔노블빌리지 110동</t>
  </si>
  <si>
    <t>죽전동 895-2  한솔노블빌리지 111동</t>
  </si>
  <si>
    <t>죽전동 857-2  한솔노블빌리지 112동</t>
  </si>
  <si>
    <t>죽전동 895-8  한솔노블빌리지 113동</t>
  </si>
  <si>
    <t>죽전동 1003-602 한솔노블빌리지 114동</t>
  </si>
  <si>
    <t>죽전동 1003-162 한솔노블빌리지 115동</t>
  </si>
  <si>
    <t>죽전동 1003-450 한솔노블빌리지 116동</t>
  </si>
  <si>
    <t>죽전동 1003-499 한솔노블빌리지 117동</t>
  </si>
  <si>
    <t>죽전동 1003-60 현암마을대우넷씨빌 301동 1,2라인</t>
  </si>
  <si>
    <t>죽전동 1003-60 현암마을대우넷씨빌 301동 3,4라인</t>
  </si>
  <si>
    <t>죽전동 1003-60 현암마을대우넷씨빌 301동 5,6라인</t>
  </si>
  <si>
    <t>대우넷씨빌)</t>
  </si>
  <si>
    <t>죽전동 1003-60 현암마을대우넷씨빌 301동 7,8라인</t>
  </si>
  <si>
    <t>죽전동 514-3, 515, 584-8, 586-2, 589-1,5,30,32,33, 877, 877-1, 878-1,2, 879</t>
  </si>
  <si>
    <t>감바위)</t>
  </si>
  <si>
    <t>죽전동 928-1,4,6,9,11,12,13,14,16,17,18,21,22,23</t>
  </si>
  <si>
    <t xml:space="preserve">죽전동 510-4, 512-2, 513-5,11,12,13, 548, 551, 551-2, 554, </t>
  </si>
  <si>
    <t>554-1, 557-2, 880-1, 884, 887, 1073-3, 1080-2,5</t>
  </si>
  <si>
    <t>죽전동 879-1,3,6,7,10,33</t>
  </si>
  <si>
    <t>죽전동 871-14,15,16,17,20,23,24, 1003-4,248,616</t>
  </si>
  <si>
    <t>죽전동 815-1,2,3,4, 871-22,25, 1003-613,617,618,619,620</t>
  </si>
  <si>
    <t>이지뷰,</t>
  </si>
  <si>
    <t>죽전동 815-5,8, 875, 875-2,3,4,5,6,7,8</t>
  </si>
  <si>
    <t>백조빌,</t>
  </si>
  <si>
    <t>주원빌)</t>
  </si>
  <si>
    <t xml:space="preserve">죽전동 813-1,2, 814, 814-3, 815-6,7,9,11, 875-9, </t>
  </si>
  <si>
    <t>1003-5,451,642,643,648</t>
  </si>
  <si>
    <t>죽전동 1003-8 현암마을동성2차아파트 201동 1,2라인</t>
  </si>
  <si>
    <t>죽전동 1003-8 현암마을동성2차아파트 202동 1,2라인</t>
  </si>
  <si>
    <t>죽전동 1003-8 현암마을동성2차아파트 203동 1,2라인</t>
  </si>
  <si>
    <t>죽전동 1003-8 현암마을동성2차아파트 203동 3,4라인</t>
  </si>
  <si>
    <t>죽전동 1003-8 현암마을동성2차아파트 204동 1,2라인</t>
  </si>
  <si>
    <t>죽전동 1003-8 현암마을동성2차아파트 204동 3,4라인</t>
  </si>
  <si>
    <t>죽전동 1003-8 현암마을동성2차아파트 205동 1,2라인</t>
  </si>
  <si>
    <t>죽전동 1003-8 현암마을동성2차아파트 205동 3,4라인</t>
  </si>
  <si>
    <t>죽전동 1003-8 현암마을동성2차아파트 205동 5,6라인</t>
  </si>
  <si>
    <t>죽전동 1003-8 현암마을동성2차아파트 206동 1,2라인</t>
  </si>
  <si>
    <t>죽전동 1003-8 현암마을동성2차아파트 206동 3,4라인</t>
  </si>
  <si>
    <t>죽전동 1003-8 현암마을동성2차아파트 206동 5,6라인</t>
  </si>
  <si>
    <t xml:space="preserve">13반 </t>
  </si>
  <si>
    <t>죽전동 1003-8 현암마을동성2차아파트 206동 7,8라인</t>
  </si>
  <si>
    <t>죽전동 1151 인현마을현대홈타운 101동</t>
  </si>
  <si>
    <t xml:space="preserve">죽전동 1151 인현마을현대홈타운 102동 </t>
  </si>
  <si>
    <t>인현마을</t>
  </si>
  <si>
    <t xml:space="preserve">죽전동 1151 인현마을현대홈타운 103동 </t>
  </si>
  <si>
    <t>현대홈타운</t>
  </si>
  <si>
    <t>죽전동 1151 인현마을현대홈타운 104동</t>
  </si>
  <si>
    <t xml:space="preserve">죽전동 1151 인현마을현대홈타운 105동 </t>
  </si>
  <si>
    <t xml:space="preserve">죽전동 1152 인현마을현대홈타운 201동         </t>
  </si>
  <si>
    <t xml:space="preserve">죽전동 1152 인현마을현대홈타운 202동 </t>
  </si>
  <si>
    <t>죽전동 1152 인현마을현대홈타운 203동</t>
  </si>
  <si>
    <t xml:space="preserve">죽전동 1152 인현마을현대홈타운 204동 </t>
  </si>
  <si>
    <t>죽전동 1152 인현마을현대홈타운 205동</t>
  </si>
  <si>
    <t>죽전동 1152 인현마을현대홈타운 206동</t>
  </si>
  <si>
    <t>죽전동 1153 현인마을이편한세상 201동 1,2라인</t>
  </si>
  <si>
    <t>죽전동 1153 현인마을이편한세상 202동 1,2라인</t>
  </si>
  <si>
    <t>현인마을</t>
  </si>
  <si>
    <t xml:space="preserve">죽전동 1153 현인마을이편한세상 202동 3,4라인 </t>
  </si>
  <si>
    <t>죽전동 1153 현인마을이편한세상 203동 1,2라인</t>
  </si>
  <si>
    <t>죽전동 1153 현인마을이편한세상 204동 1,2라인</t>
  </si>
  <si>
    <t xml:space="preserve">죽전동 1153 현인마을이편한세상 205동 1,2라인 </t>
  </si>
  <si>
    <t>죽전동 1153 현인마을이편한세상 205동 3,4라인</t>
  </si>
  <si>
    <t>죽전동 1154 현인마을이편한세상 301동 1,2라인</t>
  </si>
  <si>
    <t>죽전동 1154 현인마을이편한세상 302동 1,2라인</t>
  </si>
  <si>
    <t>죽전동 1154 현인마을이편한세상 302동 3라인</t>
  </si>
  <si>
    <t>죽전동 1154 현인마을이편한세상 302동 4,5라인</t>
  </si>
  <si>
    <t>3차)</t>
  </si>
  <si>
    <t>죽전동 1154 현인마을이편한세상 303동 1,2라인</t>
  </si>
  <si>
    <t>죽전동 1154 현인마을이편한세상 303동 3,4라인</t>
  </si>
  <si>
    <t>죽전동 1154 현인마을이편한세상 304동 1,2라인</t>
  </si>
  <si>
    <t>죽전동 1154 현인마을이편한세상 305동 1라인</t>
  </si>
  <si>
    <t>죽전동 1154 현인마을이편한세상 305동 2,3라인</t>
  </si>
  <si>
    <t>죽전동 501 동성아파트 105동 1～2라인</t>
  </si>
  <si>
    <t>(죽전동,</t>
  </si>
  <si>
    <t>죽전동 501 동성아파트 105동 3～4라인</t>
  </si>
  <si>
    <t>죽전동 501 동성아파트 106동 1～2라인</t>
  </si>
  <si>
    <t>죽전동 501 동성아파트 106동 3～4라인</t>
  </si>
  <si>
    <t>죽전동 501 동성아파트 107동 1～2라인</t>
  </si>
  <si>
    <t>죽전동 501 동성아파트 108동 1～2라인</t>
  </si>
  <si>
    <t>죽전동 501 동성아파트 108동 3～4라인</t>
  </si>
  <si>
    <t>죽전동 501 동성아파트 108동 5～6라인</t>
  </si>
  <si>
    <t>죽전동 501 동성아파트 109동 1～2라인</t>
  </si>
  <si>
    <t>죽전동 501 동성아파트 109동 3～4라인</t>
  </si>
  <si>
    <t>죽전동 501 동성아파트 109동 5～6라인</t>
  </si>
  <si>
    <t xml:space="preserve">죽전동 887-2 효성해링턴플레이스 101동 </t>
  </si>
  <si>
    <t>(리베니움,</t>
  </si>
  <si>
    <t>죽전동 887-2 효성해링턴플레이스 102동</t>
  </si>
  <si>
    <t>효성해링턴)</t>
  </si>
  <si>
    <t>죽전동 1003-7</t>
  </si>
  <si>
    <t>죽전동 832-1 용인수지벽산타운2단지 206동 1,2라인</t>
  </si>
  <si>
    <t>죽전동 832-1 용인수지벽산타운2단지 206동 3,4라인</t>
  </si>
  <si>
    <t>죽전동 832-1 용인수지벽산타운2단지 207동 1,2라인</t>
  </si>
  <si>
    <t>죽전동 832-1 용인수지벽산타운2단지 207동 3,4라인</t>
  </si>
  <si>
    <t>죽전동 832-1 용인수지벽산타운2단지 208동 1,2라인</t>
  </si>
  <si>
    <t>죽전동 832-1 용인수지벽산타운2단지 208동 3,4라인</t>
  </si>
  <si>
    <t xml:space="preserve">7반 </t>
  </si>
  <si>
    <t>죽전동 832-1 용인수지벽산타운2단지 209동 1,2라인</t>
  </si>
  <si>
    <t>죽전동 832-1 용인수지벽산타운2단지 210동 1,2라인</t>
  </si>
  <si>
    <t>죽전동 832-1 용인수지벽산타운2단지 210동 3,4라인</t>
  </si>
  <si>
    <t>동천동</t>
  </si>
  <si>
    <t>동천1통</t>
  </si>
  <si>
    <t>동천동 504～567</t>
  </si>
  <si>
    <t>(동천동, 상손곡)</t>
  </si>
  <si>
    <t>동천동 568～600</t>
  </si>
  <si>
    <t>동천동 601～651</t>
  </si>
  <si>
    <t>동천동 653～657, 665～669</t>
  </si>
  <si>
    <t>동천2통</t>
  </si>
  <si>
    <t>동천동 1～21</t>
  </si>
  <si>
    <t>(동천동, 동막)</t>
  </si>
  <si>
    <t xml:space="preserve">동천동 22～82 </t>
  </si>
  <si>
    <t xml:space="preserve">동천동 83～134 </t>
  </si>
  <si>
    <t>동천동 135-9 삼성쉐르빌 101동, 135-7 삼성쉐르빌 102동</t>
  </si>
  <si>
    <t>동천동 135-20 삼성쉐르빌103동, 135-15 삼성쉐르빌 104동</t>
  </si>
  <si>
    <t>동천동 135～171</t>
  </si>
  <si>
    <t>동천3통</t>
  </si>
  <si>
    <t>동천동 913 동천마을 동문굿모닝힐 수지6차 601동 1～2라인</t>
  </si>
  <si>
    <t xml:space="preserve">(동천동, </t>
  </si>
  <si>
    <t>동천동 913 동천마을 동문굿모닝힐 수지6차 601동 3～4라인</t>
  </si>
  <si>
    <t>동문굿모닝힐</t>
  </si>
  <si>
    <t>동천동 913 동천마을 동문굿모닝힐 수지6차 602동 1～2라인</t>
  </si>
  <si>
    <t>수지6차)</t>
  </si>
  <si>
    <t>동천동 913 동천마을 동문굿모닝힐 수지6차 602동 3～4라인</t>
  </si>
  <si>
    <t>동천동 913 동천마을 동문굿모닝힐 수지6차 603동 1～2라인</t>
  </si>
  <si>
    <t>동천동 913 동천마을 동문굿모닝힐 수지6차 604동 1～2라인</t>
  </si>
  <si>
    <t>동천4통</t>
  </si>
  <si>
    <t>동천동 329, 350～361, 387, 860</t>
  </si>
  <si>
    <t>(동천동, 머내)</t>
  </si>
  <si>
    <t>동천동 174～175, 176-2～20, 177-14～34, 180, 199～202, 768</t>
  </si>
  <si>
    <t>동천동 181～187</t>
  </si>
  <si>
    <t>동천동 190, 240～325, 851～856, 897～898, 900～903</t>
  </si>
  <si>
    <t>동천5통</t>
  </si>
  <si>
    <t>동천동 400-1 동문그린아파트 101동 1～2라인</t>
  </si>
  <si>
    <t>동천동 400-1 동문그린아파트 101동 3～4라인</t>
  </si>
  <si>
    <t>동문그린</t>
  </si>
  <si>
    <t>동천동 400-1 동문그린아파트 101동 5～6라인</t>
  </si>
  <si>
    <t>동천동 400-1 동문그린아파트 101동 7～8라인</t>
  </si>
  <si>
    <t>동천동 400-1 동문그린아파트 101동 9～10라인</t>
  </si>
  <si>
    <t>동천동 348, 401～403, 411～414</t>
  </si>
  <si>
    <t>동천6통</t>
  </si>
  <si>
    <t>동천동 176-1 용인수지2차풍림아파트 201동 1라인</t>
  </si>
  <si>
    <t>동천동 176-1 용인수지2차풍림아파트 201동 2라인</t>
  </si>
  <si>
    <t>용인수지2차</t>
  </si>
  <si>
    <t>동천동 176-1 용인수지2차풍림아파트 201동 3라인</t>
  </si>
  <si>
    <t>동천동 176-1 용인수지2차풍림아파트 201동 4라인</t>
  </si>
  <si>
    <t>동천동 176-1 용인수지2차풍림아파트 201동 5라인</t>
  </si>
  <si>
    <t>동천동 176-1 용인수지2차풍림아파트 201동 6라인</t>
  </si>
  <si>
    <t>동천동 176-1 용인수지2차풍림아파트 201동 7라인</t>
  </si>
  <si>
    <t>동천동 176-1 용인수지2차풍림아파트 201동 8라인</t>
  </si>
  <si>
    <t>동천동 176-1 용인수지2차풍림아파트 201동 9라인</t>
  </si>
  <si>
    <t>동천동 176-1 용인수지2차풍림아파트 201동 10～11라인</t>
  </si>
  <si>
    <t>동천동 176-1 용인수지2차풍림아파트 202동 1～2라인</t>
  </si>
  <si>
    <t>동천동 176-1 용인수지2차풍림아파트 202동 3～4라인</t>
  </si>
  <si>
    <t>동천7통</t>
  </si>
  <si>
    <t>동천동 177-12 행림마을 진로아파트 101동 1～2라인</t>
  </si>
  <si>
    <t>동천동 177-12 행림마을 진로아파트 101동 3～4라인</t>
  </si>
  <si>
    <t>행림마을</t>
  </si>
  <si>
    <t>동천동 177-12 행림마을 진로아파트 101동 5～6라인</t>
  </si>
  <si>
    <t>진로아파트)</t>
  </si>
  <si>
    <t>동천동 177-12 행림마을 진로아파트 101동 7～8라인</t>
  </si>
  <si>
    <t>동천동 177-12 행림마을 진로아파트 101동 9～10라인</t>
  </si>
  <si>
    <t>동천동 177-12 행림마을 진로아파트 102동 1～2라인</t>
  </si>
  <si>
    <t>동천동 177-12 행림마을 진로아파트 102동 3～4라인</t>
  </si>
  <si>
    <t>동천동 177-12 행림마을 진로아파트 103동 1～2라인</t>
  </si>
  <si>
    <t>동천동 177-12 행림마을 진로아파트 103동 3～4라인</t>
  </si>
  <si>
    <t>동천8통</t>
  </si>
  <si>
    <t>동천동 858 동천마을 동문아파트 301동</t>
  </si>
  <si>
    <t>동천동 858 동천마을 동문아파트 302동 1～2라인</t>
  </si>
  <si>
    <t>동천마을</t>
  </si>
  <si>
    <t>동천동 858 동천마을 동문아파트 302동 3～4라인</t>
  </si>
  <si>
    <t>동천동 858 동천마을 동문아파트 303동</t>
  </si>
  <si>
    <t>동천9통</t>
  </si>
  <si>
    <t>동천동 859 동천마을 현대1차홈타운 101동 1～2라인</t>
  </si>
  <si>
    <t>동천동 859 동천마을 현대1차홈타운 101동 3～4라인</t>
  </si>
  <si>
    <t xml:space="preserve">동천동 859 동천마을 현대1차홈타운 102동 </t>
  </si>
  <si>
    <t>현대1차홈타운)</t>
  </si>
  <si>
    <t>동천동 859 동천마을 현대1차홈타운 103동 1～2라인</t>
  </si>
  <si>
    <t>동천동 859 동천마을 현대1차홈타운 103동 3～4라인</t>
  </si>
  <si>
    <t xml:space="preserve"> 동천동 859 동천마을 현대1차홈타운 104동 1～2라인</t>
  </si>
  <si>
    <t xml:space="preserve"> 동천동 859 동천마을 현대1차홈타운 104동 3～4라인</t>
  </si>
  <si>
    <t xml:space="preserve"> 동천동 859 동천마을 현대1차홈타운 105동 1～2라인</t>
  </si>
  <si>
    <t xml:space="preserve"> 동천동 859 동천마을 현대1차홈타운 105동 3～4라인</t>
  </si>
  <si>
    <t xml:space="preserve"> 동천동 859 동천마을 현대1차홈타운 106동 1～2라인</t>
  </si>
  <si>
    <t xml:space="preserve"> 동천동 859 동천마을 현대1차홈타운 106동 3～4라인</t>
  </si>
  <si>
    <t xml:space="preserve"> 동천동 859 동천마을 현대1차홈타운 107동</t>
  </si>
  <si>
    <t>동천10통</t>
  </si>
  <si>
    <t xml:space="preserve"> 동천동 862 동천마을 현대2차홈타운 201동 1～2라인</t>
  </si>
  <si>
    <t xml:space="preserve"> 동천동 862 동천마을 현대2차홈타운 201동 3～4라인</t>
  </si>
  <si>
    <t xml:space="preserve"> 동천동 862 동천마을 현대2차홈타운 202동 1～2라인</t>
  </si>
  <si>
    <t>현대2차홈타운)</t>
  </si>
  <si>
    <t xml:space="preserve"> 동천동 862 동천마을 현대2차홈타운 202동 3～4라인</t>
  </si>
  <si>
    <t xml:space="preserve"> 동천동 862 동천마을 현대2차홈타운 203동 1～2라인</t>
  </si>
  <si>
    <t xml:space="preserve"> 동천동 862 동천마을 현대2차홈타운 203동 3～4라인</t>
  </si>
  <si>
    <t xml:space="preserve"> 동천동 862 동천마을 현대2차홈타운 203동 5～6라인</t>
  </si>
  <si>
    <t xml:space="preserve"> 동천동 862 동천마을 현대2차홈타운 204동 1～2라인</t>
  </si>
  <si>
    <t xml:space="preserve"> 동천동 862 동천마을 현대2차홈타운 204동 3～4라인</t>
  </si>
  <si>
    <t xml:space="preserve"> 동천동 862 동천마을 현대2차홈타운 204동 5～6라인</t>
  </si>
  <si>
    <t xml:space="preserve"> 동천동 862 동천마을 현대2차홈타운 205동 1～2라인</t>
  </si>
  <si>
    <t xml:space="preserve"> 동천동 862 동천마을 현대2차홈타운 205동 3～4라인</t>
  </si>
  <si>
    <t>동천11통</t>
  </si>
  <si>
    <t xml:space="preserve"> 동천동 862 동천마을 현대2차홈타운 206동 1～2라인</t>
  </si>
  <si>
    <t xml:space="preserve"> 동천동 862 동천마을 현대2차홈타운 206동 3～4라인</t>
  </si>
  <si>
    <t>현대2차</t>
  </si>
  <si>
    <t xml:space="preserve"> 동천동 862 동천마을 현대2차홈타운 206동 5～6라인</t>
  </si>
  <si>
    <t>홈타운아파트)</t>
  </si>
  <si>
    <t xml:space="preserve"> 동천동 862 동천마을 현대2차홈타운 207동 1～2라인</t>
  </si>
  <si>
    <t xml:space="preserve"> 동천동 862 동천마을 현대2차홈타운 207동 3～4라인</t>
  </si>
  <si>
    <t xml:space="preserve"> 동천동 862 동천마을 현대2차홈타운 207동 5～6라인</t>
  </si>
  <si>
    <t xml:space="preserve"> 동천동 862 동천마을 현대2차홈타운 208동 1～2라인</t>
  </si>
  <si>
    <t xml:space="preserve"> 동천동 862 동천마을 현대2차홈타운 208동 3～4라인</t>
  </si>
  <si>
    <t xml:space="preserve"> 동천동 862 동천마을 현대2차홈타운 208동 5～6라인</t>
  </si>
  <si>
    <t xml:space="preserve"> 동천동 862 동천마을 현대2차홈타운 209동 1～2라인</t>
  </si>
  <si>
    <t xml:space="preserve"> 동천동 862 동천마을 현대2차홈타운 209동 3～4라인</t>
  </si>
  <si>
    <t xml:space="preserve"> 동천동 862 동천마을 현대2차홈타운 209동 5～6라인</t>
  </si>
  <si>
    <t>동천12통</t>
  </si>
  <si>
    <t xml:space="preserve"> 동천동 910 원천마을 푸르지오아파트 101동 1～2라인</t>
  </si>
  <si>
    <t xml:space="preserve"> 동천동 910 원천마을 푸르지오아파트 102동 1～2라인</t>
  </si>
  <si>
    <t xml:space="preserve"> 동천동 910 원천마을 푸르지오아파트 103동 1～2라인</t>
  </si>
  <si>
    <t xml:space="preserve"> 동천동 910 원천마을 푸르지오아파트 103동 3～4라인</t>
  </si>
  <si>
    <t>동천13통</t>
  </si>
  <si>
    <t xml:space="preserve"> 동천동 911 동천마을 영풍아파트 101동 1～2라인</t>
  </si>
  <si>
    <t xml:space="preserve"> 동천동 911 동천마을 영풍아파트 101동 3～4라인</t>
  </si>
  <si>
    <t>영풍아파트)</t>
  </si>
  <si>
    <t xml:space="preserve"> 동천동 911 동천마을 영풍아파트 101동 5～6라인</t>
  </si>
  <si>
    <t xml:space="preserve"> 동천동 911 동천마을 영풍아파트 102동</t>
  </si>
  <si>
    <t>동천14통</t>
  </si>
  <si>
    <t xml:space="preserve"> 동천동 912 보뜨랑마을 벽산블루밍아파트 101동 1～2라인</t>
  </si>
  <si>
    <t xml:space="preserve"> 동천동 912 보뜨랑마을 벽산블루밍아파트 102동 1～2라인</t>
  </si>
  <si>
    <t xml:space="preserve"> 동천동 912 보뜨랑마을 벽산블루밍아파트 102동 3～4라인</t>
  </si>
  <si>
    <t xml:space="preserve"> 동천동 912 보뜨랑마을 벽산블루밍아파트 103동 1～2라인</t>
  </si>
  <si>
    <t xml:space="preserve"> 동천동 912 보뜨랑마을 벽산블루밍아파트 103동 3～4라인</t>
  </si>
  <si>
    <t>동천15통</t>
  </si>
  <si>
    <t xml:space="preserve"> 동천동 864 수진마을 써니밸리아파트 102동 1～2라인</t>
  </si>
  <si>
    <t>(동천동)</t>
  </si>
  <si>
    <t xml:space="preserve"> 동천동 864 수진마을 써니밸리아파트 102동 3～4라인</t>
  </si>
  <si>
    <t xml:space="preserve"> 동천동 864 수진마을 써니밸리아파트 104동 1～2라인</t>
  </si>
  <si>
    <t xml:space="preserve"> 동천동 864 수진마을 써니밸리아파트 104동 3～4라인</t>
  </si>
  <si>
    <t xml:space="preserve"> 동천동 864 수진마을 써니밸리아파트 104동 5～6라인</t>
  </si>
  <si>
    <t xml:space="preserve"> 동천동 864 수진마을 써니밸리아파트 106동 1～2라인</t>
  </si>
  <si>
    <t xml:space="preserve"> 동천동 864 수진마을 써니밸리아파트 106동 3～4라인</t>
  </si>
  <si>
    <t xml:space="preserve"> 동천동 864 수진마을 써니밸리아파트 106동 5～6라인</t>
  </si>
  <si>
    <t xml:space="preserve"> 동천동 864 수진마을 써니밸리아파트 107동 1～2라인</t>
  </si>
  <si>
    <t xml:space="preserve"> 동천동 864 수진마을 써니밸리아파트 107동 3～4라인</t>
  </si>
  <si>
    <t>동천16통</t>
  </si>
  <si>
    <t xml:space="preserve"> 동천동 868 수진마을 2단지 201동 1～2라인</t>
  </si>
  <si>
    <t xml:space="preserve"> 동천동 868 수진마을 2단지 201동 3～5라인</t>
  </si>
  <si>
    <t xml:space="preserve"> 동천동 868 수진마을 2단지 202동 1～2라인</t>
  </si>
  <si>
    <t xml:space="preserve"> 동천동 868 수진마을 2단지 202동 3～5라인</t>
  </si>
  <si>
    <t xml:space="preserve"> 동천동 868 수진마을 2단지 206동 1～2라인</t>
  </si>
  <si>
    <t>동천17통</t>
  </si>
  <si>
    <t xml:space="preserve"> 동천동 868 수진마을 2단지 203동 1～2라인</t>
  </si>
  <si>
    <t xml:space="preserve"> 동천동 868 수진마을 2단지 203동 3～5라인</t>
  </si>
  <si>
    <t xml:space="preserve"> 동천동 868 수진마을 2단지 204동 1～2라인</t>
  </si>
  <si>
    <t xml:space="preserve"> 동천동 868 수진마을 2단지 204동 3～5라인</t>
  </si>
  <si>
    <t xml:space="preserve"> 동천동 868 수진마을 2단지 205동 1～2라인</t>
  </si>
  <si>
    <t>동천18통</t>
  </si>
  <si>
    <t xml:space="preserve"> 동천동 869 수진마을 우미이노스빌 301동 1～2라인</t>
  </si>
  <si>
    <t xml:space="preserve"> 동천동 869 수진마을 우미이노스빌 301동 3,5라인</t>
  </si>
  <si>
    <t xml:space="preserve"> 동천동 869 수진마을 우미이노스빌 301동 6～7라인</t>
  </si>
  <si>
    <t xml:space="preserve"> 동천동 869 수진마을 우미이노스빌 302동 1～2라인</t>
  </si>
  <si>
    <t xml:space="preserve"> 동천동 869 수진마을 우미이노스빌 302동 3,5라인</t>
  </si>
  <si>
    <t xml:space="preserve"> 동천동 869 수진마을 우미이노스빌 303동 1～2라인</t>
  </si>
  <si>
    <t xml:space="preserve"> 동천동 869 수진마을 우미이노스빌 303동 3,5라인</t>
  </si>
  <si>
    <t xml:space="preserve"> 동천동 869 수진마을 우미이노스빌 304동 1～2라인</t>
  </si>
  <si>
    <t xml:space="preserve"> 동천동 869 수진마을 우미이노스빌 304동 3,5라인</t>
  </si>
  <si>
    <t xml:space="preserve"> 동천동 869 수진마을 우미이노스빌 304동 6～7라인</t>
  </si>
  <si>
    <t xml:space="preserve"> 동천동 869 수진마을 우미이노스빌 305동 1～2라인</t>
  </si>
  <si>
    <t xml:space="preserve"> 동천동 869 수진마을 우미이노스빌 305동 3,5라인</t>
  </si>
  <si>
    <t xml:space="preserve"> 동천동 869 수진마을 우미이노스빌 306동 1～2라인</t>
  </si>
  <si>
    <t xml:space="preserve"> 동천동 869 수진마을 우미이노스빌 306동 3,5라인</t>
  </si>
  <si>
    <t>동천19통</t>
  </si>
  <si>
    <t xml:space="preserve"> 동천동 870 수진마을 신명스카이뷰 501동 1～2라인</t>
  </si>
  <si>
    <t xml:space="preserve"> 동천동 870 수진마을 신명스카이뷰 501동 3～4라인</t>
  </si>
  <si>
    <t>신명APT)</t>
  </si>
  <si>
    <t xml:space="preserve"> 동천동 870 수진마을 신명스카이뷰 502동 1～2라인</t>
  </si>
  <si>
    <t xml:space="preserve"> 동천동 870 수진마을 신명스카이뷰 502동 3～4라인</t>
  </si>
  <si>
    <t xml:space="preserve"> 동천동 870 수진마을 신명스카이뷰 503동 1～2라인</t>
  </si>
  <si>
    <t xml:space="preserve"> 동천동 870 수진마을 신명스카이뷰 503동 3～4라인</t>
  </si>
  <si>
    <t xml:space="preserve"> 동천동 870 수진마을 신명스카이뷰 504동 1～2라인</t>
  </si>
  <si>
    <t xml:space="preserve"> 동천동 870 수진마을 신명스카이뷰 504동 3～4라인</t>
  </si>
  <si>
    <t xml:space="preserve"> 동천동 870 수진마을 신명스카이뷰 504동 5～6라인</t>
  </si>
  <si>
    <t>동천20통</t>
  </si>
  <si>
    <t>동천동 941～948</t>
  </si>
  <si>
    <t>동천동 949～951</t>
  </si>
  <si>
    <t>동천동 952～954</t>
  </si>
  <si>
    <t>동천21통</t>
  </si>
  <si>
    <t xml:space="preserve"> 동천동 864 수진마을 써니밸리아파트 101동 1～2라인</t>
  </si>
  <si>
    <t xml:space="preserve"> 동천동 864 수진마을 써니밸리아파트 101동 3～4라인</t>
  </si>
  <si>
    <t xml:space="preserve"> 동천동 864 수진마을 써니밸리아파트 101동 5～6라인</t>
  </si>
  <si>
    <t xml:space="preserve"> 동천동 864 수진마을 써니밸리아파트 103동 1～2라인</t>
  </si>
  <si>
    <t xml:space="preserve"> 동천동 864 수진마을 써니밸리아파트 103동 3～4라인</t>
  </si>
  <si>
    <t xml:space="preserve"> 동천동 864 수진마을 써니밸리아파트 105동 1～2라인</t>
  </si>
  <si>
    <t xml:space="preserve"> 동천동 864 수진마을 써니밸리아파트 105동 3～4라인</t>
  </si>
  <si>
    <t xml:space="preserve"> 동천동 864 수진마을 써니밸리아파트 105동 5～6라인</t>
  </si>
  <si>
    <t>동천22통</t>
  </si>
  <si>
    <t xml:space="preserve"> 동천동 914 동천마을 동문굿모닝힐 수지5차 501동 1～2라인</t>
  </si>
  <si>
    <t xml:space="preserve"> 동천동 914 동천마을 동문굿모닝힐 수지5차 501동 3～4라인</t>
  </si>
  <si>
    <t xml:space="preserve"> 동천동 914 동천마을 동문굿모닝힐 수지5차 502동 1～2라인</t>
  </si>
  <si>
    <t xml:space="preserve"> 동천동 914 동천마을 동문굿모닝힐 수지5차 503동 1～2라인</t>
  </si>
  <si>
    <t>수지5차)</t>
  </si>
  <si>
    <t xml:space="preserve"> 동천동 914 동천마을 동문굿모닝힐 수지5차 503동 3～4라인</t>
  </si>
  <si>
    <t xml:space="preserve"> 동천동 914 동천마을 동문굿모닝힐 수지5차 504동 1～2라인</t>
  </si>
  <si>
    <t xml:space="preserve"> 동천동 914 동천마을 동문굿모닝힐 수지5차 504동 3～4라인</t>
  </si>
  <si>
    <t xml:space="preserve"> 동천동 914 동천마을 동문굿모닝힐 수지5차 505동 1～2라인</t>
  </si>
  <si>
    <t xml:space="preserve"> 동천동 914 동천마을 동문굿모닝힐 수지5차 505동 3～4라인</t>
  </si>
  <si>
    <t>동천23통</t>
  </si>
  <si>
    <t xml:space="preserve"> 동천동 914 동천마을 동문굿모닝힐 수지5차 506동 1～2라인</t>
  </si>
  <si>
    <t xml:space="preserve"> 동천동 914 동천마을 동문굿모닝힐 수지5차 506동 3～4라인</t>
  </si>
  <si>
    <t xml:space="preserve"> 동천동 914 동천마을 동문굿모닝힐 수지5차 507동 1～2라인</t>
  </si>
  <si>
    <t xml:space="preserve"> 동천동 914 동천마을 동문굿모닝힐 수지5차 507동 3～4라인</t>
  </si>
  <si>
    <t xml:space="preserve"> 동천동 914 동천마을 동문굿모닝힐 수지5차 508동 1～2라인</t>
  </si>
  <si>
    <t xml:space="preserve"> 동천동 914 동천마을 동문굿모닝힐 수지5차 508동 3～4라인</t>
  </si>
  <si>
    <t xml:space="preserve"> 동천동 914 동천마을 동문굿모닝힐 수지5차 509동 1～2라인</t>
  </si>
  <si>
    <t xml:space="preserve"> 동천동 914 동천마을 동문굿모닝힐 수지5차 509동 3～4라인</t>
  </si>
  <si>
    <t xml:space="preserve"> 동천동 914 동천마을 동문굿모닝힐 수지5차 510동 1～2라인</t>
  </si>
  <si>
    <t xml:space="preserve"> 동천동 914 동천마을 동문굿모닝힐 수지5차 510동 3～4라인</t>
  </si>
  <si>
    <t>동천24통</t>
  </si>
  <si>
    <t xml:space="preserve"> 동천동 660～661, 880～880-12</t>
  </si>
  <si>
    <t xml:space="preserve"> 동천동 662, 881～882-7</t>
  </si>
  <si>
    <t xml:space="preserve"> 동천동 883～883-15</t>
  </si>
  <si>
    <t xml:space="preserve"> 동천동 884～887-2</t>
  </si>
  <si>
    <t>동천25통</t>
  </si>
  <si>
    <t xml:space="preserve"> 동천동 935 한빛마을 래미안이스트팰리스1단지 1101동 1,2,3호 라인</t>
  </si>
  <si>
    <t xml:space="preserve"> 동천동 935 한빛마을 래미안이스트팰리스1단지 1102동 1,2,3호 라인</t>
  </si>
  <si>
    <t xml:space="preserve"> 동천동 935 한빛마을 래미안이스트팰리스1단지 1103동 1,2,3호 라인</t>
  </si>
  <si>
    <t xml:space="preserve"> 동천동 935 한빛마을 래미안이스트팰리스1단지 1104동 1,2,3호 라인</t>
  </si>
  <si>
    <t xml:space="preserve"> 동천동 935 한빛마을 래미안이스트팰리스1단지 1105동 1,2,3호 라인</t>
  </si>
  <si>
    <t xml:space="preserve"> 동천동 935 한빛마을 래미안이스트팰리스1단지 1106동 1,2호 라인</t>
  </si>
  <si>
    <t xml:space="preserve"> 동천동 935 한빛마을 래미안이스트팰리스1단지 1106동 3,4호 라인</t>
  </si>
  <si>
    <t xml:space="preserve"> 동천동 935 한빛마을 래미안이스트팰리스1단지 1107동 1,2,3호 라인</t>
  </si>
  <si>
    <t>동천26통</t>
  </si>
  <si>
    <t xml:space="preserve"> 동천동 938 한빛마을 래미안이스트팰리스2단지 1201동 1,2,3호 라인</t>
  </si>
  <si>
    <t xml:space="preserve"> 동천동 938 한빛마을 래미안이스트팰리스2단지 1202동 1,2,3호 라인</t>
  </si>
  <si>
    <t xml:space="preserve"> 동천동 938 한빛마을 래미안이스트팰리스2단지 1203동 1,2,3호 라인</t>
  </si>
  <si>
    <t xml:space="preserve"> 동천동 938 한빛마을 래미안이스트팰리스2단지 1204동 1,2호 라인</t>
  </si>
  <si>
    <t xml:space="preserve"> 동천동 938 한빛마을 래미안이스트팰리스2단지 1205동 1,2호 라인</t>
  </si>
  <si>
    <t xml:space="preserve"> 동천동 938 한빛마을 래미안이스트팰리스2단지 1206동 1,2호 라인</t>
  </si>
  <si>
    <t xml:space="preserve"> 동천동 938 한빛마을 래미안이스트팰리스2단지 1206동 3,4호 라인</t>
  </si>
  <si>
    <t xml:space="preserve"> 동천동 938 한빛마을 래미안이스트팰리스2단지 1207동 1,2,3호 라인</t>
  </si>
  <si>
    <t xml:space="preserve"> 동천동 938 한빛마을 래미안이스트팰리스2단지 1208동 1,2호 라인</t>
  </si>
  <si>
    <t xml:space="preserve"> 동천동 938 한빛마을 래미안이스트팰리스2단지 1208동 3,4호 라인</t>
  </si>
  <si>
    <t>동천27통</t>
  </si>
  <si>
    <t xml:space="preserve"> 동천동 932 한빛마을 래미안이스트팰리스3단지 1301동 1,2,3호 라인</t>
  </si>
  <si>
    <t xml:space="preserve"> 동천동 932 한빛마을 래미안이스트팰리스3단지 1302동 1,2,3호 라인</t>
  </si>
  <si>
    <t xml:space="preserve"> 동천동 932 한빛마을 래미안이스트팰리스3단지 1303동 1,2,3호 라인</t>
  </si>
  <si>
    <t xml:space="preserve"> 동천동 932 한빛마을 래미안이스트팰리스3단지 1304동 1,2호 라인</t>
  </si>
  <si>
    <t xml:space="preserve"> 동천동 932 한빛마을 래미안이스트팰리스3단지 1304동 3,4호 라인</t>
  </si>
  <si>
    <t xml:space="preserve"> 동천동 932 한빛마을 래미안이스트팰리스3단지 1305동 1,2호 라인</t>
  </si>
  <si>
    <t xml:space="preserve"> 동천동 932 한빛마을 래미안이스트팰리스3단지 1305동 3,4호 라인</t>
  </si>
  <si>
    <t xml:space="preserve"> 동천동 932 한빛마을 래미안이스트팰리스3단지 1306동 1,2,3호 라인</t>
  </si>
  <si>
    <t xml:space="preserve"> 동천동 932 한빛마을 래미안이스트팰리스3단지 1307동 1,2,3,4호 라인</t>
  </si>
  <si>
    <t>동천28통</t>
  </si>
  <si>
    <t xml:space="preserve"> 동천동 932 한빛마을 래미안이스트팰리스3단지 1308동 1,2호 라인</t>
  </si>
  <si>
    <t xml:space="preserve"> 동천동 932 한빛마을 래미안이스트팰리스3단지 1308동 3,4호 라인</t>
  </si>
  <si>
    <t xml:space="preserve"> 동천동 932 한빛마을 래미안이스트팰리스3단지 1309동 1,2호 라인</t>
  </si>
  <si>
    <t xml:space="preserve"> 동천동 932 한빛마을 래미안이스트팰리스3단지 1309동 3,4호 라인</t>
  </si>
  <si>
    <t xml:space="preserve"> 동천동 932 한빛마을 래미안이스트팰리스3단지 1310동 1,2호 라인</t>
  </si>
  <si>
    <t xml:space="preserve"> 동천동 932 한빛마을 래미안이스트팰리스3단지 1310동 3,4호 라인</t>
  </si>
  <si>
    <t xml:space="preserve"> 동천동 932 한빛마을 래미안이스트팰리스3단지 1311동 1,2,3호 라인</t>
  </si>
  <si>
    <t xml:space="preserve"> 동천동 932 한빛마을 래미안이스트팰리스3단지 1312동 1,2,3,4호 라인</t>
  </si>
  <si>
    <t xml:space="preserve"> 동천동 932 한빛마을 래미안이스트팰리스3단지 1313동 1,2,3,4호 라인</t>
  </si>
  <si>
    <t xml:space="preserve"> 동천동 932 한빛마을 래미안이스트팰리스3단지 1314동 1,2,3,4호 라인</t>
  </si>
  <si>
    <t>동천29통</t>
  </si>
  <si>
    <t xml:space="preserve"> 동천동 923 한빛마을 래미안이스트팰리스4단지 1401동 1,2,3호 라인</t>
  </si>
  <si>
    <t xml:space="preserve"> 동천동 923 한빛마을 래미안이스트팰리스4단지 1402동 1,2,3호 라인</t>
  </si>
  <si>
    <t xml:space="preserve"> 동천동 923 한빛마을 래미안이스트팰리스4단지 1403동 1,2호 라인</t>
  </si>
  <si>
    <t xml:space="preserve"> 동천동 923 한빛마을 래미안이스트팰리스4단지 1403동 3,4호 라인</t>
  </si>
  <si>
    <t xml:space="preserve"> 동천동 923 한빛마을 래미안이스트팰리스4단지 1404동 1,2호 라인</t>
  </si>
  <si>
    <t xml:space="preserve"> 동천동 923 한빛마을 래미안이스트팰리스4단지 1404동 3,4호 라인</t>
  </si>
  <si>
    <t xml:space="preserve"> 동천동 923 한빛마을 래미안이스트팰리스4단지 1405동 1,2호 라인</t>
  </si>
  <si>
    <t xml:space="preserve"> 동천동 923 한빛마을 래미안이스트팰리스4단지 1406동 1,2호 라인</t>
  </si>
  <si>
    <t xml:space="preserve"> 동천동 923 한빛마을 래미안이스트팰리스4단지 1406동 3,4호 라인</t>
  </si>
  <si>
    <t xml:space="preserve"> 동천동 923 한빛마을 래미안이스트팰리스4단지 1407동 1,2호 라인</t>
  </si>
  <si>
    <t>동천30통</t>
  </si>
  <si>
    <t xml:space="preserve"> 동천동 923 한빛마을 래미안이스트팰리스4단지 1408동 1,2,3호 라인</t>
  </si>
  <si>
    <t xml:space="preserve"> 동천동 923 한빛마을 래미안이스트팰리스4단지 1409동 1,2,3호 라인</t>
  </si>
  <si>
    <t xml:space="preserve"> 동천동 923 한빛마을 래미안이스트팰리스4단지 1410동 1,2,3호 라인</t>
  </si>
  <si>
    <t xml:space="preserve"> 동천동 923 한빛마을 래미안이스트팰리스4단지 1411동 1,2,3호 라인</t>
  </si>
  <si>
    <t xml:space="preserve"> 동천동 923 한빛마을 래미안이스트팰리스4단지 1412동 1,2,3호 라인</t>
  </si>
  <si>
    <t xml:space="preserve"> 동천동 923 한빛마을 래미안이스트팰리스4단지 1413동 1,2,3호 라인</t>
  </si>
  <si>
    <t xml:space="preserve"> 동천동 923 한빛마을 래미안이스트팰리스4단지 41 A,B,C동</t>
  </si>
  <si>
    <t xml:space="preserve"> 동천동 923 한빛마을 래미안이스트팰리스4단지 41 D,E,F동</t>
  </si>
  <si>
    <t>동천31통</t>
  </si>
  <si>
    <t xml:space="preserve"> 동천동 914 동천마을 동문굿모닝힐 수지5차 511동 1～2라인</t>
  </si>
  <si>
    <t xml:space="preserve"> 동천동 914 동천마을 동문굿모닝힐 수지5차 512동 1～2라인</t>
  </si>
  <si>
    <t xml:space="preserve"> 동천동 914 동천마을 동문굿모닝힐 수지5차 512동 3～4라인</t>
  </si>
  <si>
    <t xml:space="preserve"> 동천동 914 동천마을 동문굿모닝힐 수지5차 513동 1～2라인</t>
  </si>
  <si>
    <t xml:space="preserve"> 동천동 914 동천마을 동문굿모닝힐 수지5차 513동 3～4라인</t>
  </si>
  <si>
    <t xml:space="preserve"> 동천동 914 동천마을 동문굿모닝힐 수지5차 514동 1～2라인</t>
  </si>
  <si>
    <t xml:space="preserve"> 동천동 914 동천마을 동문굿모닝힐 수지5차 514동 3～4라인</t>
  </si>
  <si>
    <t xml:space="preserve"> 동천동 914 동천마을 동문굿모닝힐 수지5차 515동 1～2라인</t>
  </si>
  <si>
    <t xml:space="preserve"> 동천동 914 동천마을 동문굿모닝힐 수지5차 515동 3～4라인</t>
  </si>
  <si>
    <t>동천32통</t>
  </si>
  <si>
    <t>(동천동,</t>
  </si>
  <si>
    <t>분당 수지</t>
  </si>
  <si>
    <t>유타워)</t>
  </si>
  <si>
    <t>동천33통</t>
  </si>
  <si>
    <t>동천동 917 동천더샵파크사이드 101동 1～3라인</t>
  </si>
  <si>
    <t>동천동 917 동천더샵파크사이드 102동 1～2라인</t>
  </si>
  <si>
    <t>동천더샵파크</t>
  </si>
  <si>
    <t>동천동 917 동천더샵파크사이드 102동 3～4라인</t>
  </si>
  <si>
    <t>사이드)</t>
  </si>
  <si>
    <t>동천동 917 동천더샵파크사이드 103동 1～2라인</t>
  </si>
  <si>
    <t>동천동 917 동천더샵파크사이드 103동 3～4라인</t>
  </si>
  <si>
    <t>동천동 917 동천더샵파크사이드 104동 1～2라인</t>
  </si>
  <si>
    <t>동천동 917 동천더샵파크사이드 104동 3～4라인</t>
  </si>
  <si>
    <t>동천동 917 동천더샵파크사이드 105동 1～2라인</t>
  </si>
  <si>
    <t>동천34통</t>
  </si>
  <si>
    <t>동천동 105-3 동천자이아파트 101동 1～2라인</t>
  </si>
  <si>
    <t>동천동 105-3 동천자이아파트 101동 3～4라인</t>
  </si>
  <si>
    <t>동천자이아파트)</t>
  </si>
  <si>
    <t>동천동 105-3 동천자이아파트 102동 1～2라인</t>
  </si>
  <si>
    <t>동천동 105-3 동천자이아파트 102동 3～4라인</t>
  </si>
  <si>
    <t>동천동 105-3 동천자이아파트 103동 1～2라인</t>
  </si>
  <si>
    <t>동천동 105-3 동천자이아파트 103동 3～5라인</t>
  </si>
  <si>
    <t>동천동 105-3 동천자이아파트 104동 1～2라인</t>
  </si>
  <si>
    <t>동천동 105-3 동천자이아파트 104동 3～5라인</t>
  </si>
  <si>
    <t>동천35통</t>
  </si>
  <si>
    <t>동천동 105-3 동천자이아파트 105동 1～2라인</t>
  </si>
  <si>
    <t>동천동 105-3 동천자이아파트 105동 3～5라인</t>
  </si>
  <si>
    <t>동천동 105-3 동천자이아파트 106동 1～2라인</t>
  </si>
  <si>
    <t>동천동 105-3 동천자이아파트 106동 3～5라인</t>
  </si>
  <si>
    <t>동천동 105-3 동천자이아파트 107동 1～2라인</t>
  </si>
  <si>
    <t>동천동 105-3 동천자이아파트 107동 3～5라인</t>
  </si>
  <si>
    <t>동천36통</t>
  </si>
  <si>
    <t>동천동 105-3 동천자이아파트 108동 1～2라인</t>
  </si>
  <si>
    <t>동천동 105-3 동천자이아파트 108동 3～5라인</t>
  </si>
  <si>
    <t>동천동 105-3 동천자이아파트 109동 1～3라인</t>
  </si>
  <si>
    <t>동천동 105-3 동천자이아파트 109동 4～5라인</t>
  </si>
  <si>
    <t>동천동 105-3 동천자이아파트 110동 1～2라인</t>
  </si>
  <si>
    <t>동천동 105-3 동천자이아파트 110동 3～4라인</t>
  </si>
  <si>
    <t>동천37통</t>
  </si>
  <si>
    <t>동천동 164-4 동천자이2차아파트 201동 1～2라인</t>
  </si>
  <si>
    <t>동천동 164-4 동천자이2차아파트 201동 3～5라인</t>
  </si>
  <si>
    <t>동천자이2차</t>
  </si>
  <si>
    <t>동천동 164-4 동천자이2차아파트 202동 1～2라인</t>
  </si>
  <si>
    <t>동천동 164-4 동천자이2차아파트 202동 3～4라인</t>
  </si>
  <si>
    <t>동천동 164-4 동천자이2차아파트 203동 1～2라인</t>
  </si>
  <si>
    <t>동천동 164-4 동천자이2차아파트 203동 3～5라인</t>
  </si>
  <si>
    <t>동천38통</t>
  </si>
  <si>
    <t>동천동 164-4 동천자이2차아파트 204동 1～2라인</t>
  </si>
  <si>
    <t>동천동 164-4 동천자이2차아파트 204동 3～4라인</t>
  </si>
  <si>
    <t>동천동 164-4 동천자이2차아파트 205동 1～2라인</t>
  </si>
  <si>
    <t>동천동 164-4 동천자이2차아파트 205동 3～4라인</t>
  </si>
  <si>
    <t>동천동 164-4 동천자이2차아파트 206동 1～2라인</t>
  </si>
  <si>
    <t>동천동 164-4 동천자이2차아파트 206동 3～4라인</t>
  </si>
  <si>
    <t>동천동 164-4 동천자이2차아파트 207동 1～2라인</t>
  </si>
  <si>
    <t>동천동 164-4 동천자이2차아파트 207동 3～5라인</t>
  </si>
  <si>
    <t>동천동 164-4 동천자이2차아파트 208동 1～2라인</t>
  </si>
  <si>
    <t>동천39통</t>
  </si>
  <si>
    <t>동천동 산17, 483～484</t>
  </si>
  <si>
    <t>동천동 485～503</t>
  </si>
  <si>
    <t>동천40통</t>
  </si>
  <si>
    <t>동천동 652, 658～664, 670～689</t>
  </si>
  <si>
    <t>동천동 690～750</t>
  </si>
  <si>
    <t>동천41통</t>
  </si>
  <si>
    <t>동천동 873～875-9</t>
  </si>
  <si>
    <t>동천동 876～877-9</t>
  </si>
  <si>
    <t>동천동 878～879-9</t>
  </si>
  <si>
    <t>동천동 282～284, 462～465, 850</t>
  </si>
  <si>
    <t>동천42통</t>
  </si>
  <si>
    <t>동천동 930 동천파크자이 101동 1～2라인</t>
  </si>
  <si>
    <t>동천동 930 동천파크자이 101동 3～4라인</t>
  </si>
  <si>
    <t>동천파크자이)</t>
  </si>
  <si>
    <t>동천동 930 동천파크자이 102동 1～2라인</t>
  </si>
  <si>
    <t>동천동 930 동천파크자이 102동 3～4라인</t>
  </si>
  <si>
    <t>동천동 930 동천파크자이 103동 1～2라인</t>
  </si>
  <si>
    <t>동천동 930 동천파크자이 103동 3～4라인</t>
  </si>
  <si>
    <t>동천동 930 동천파크자이 104동 1～2라인</t>
  </si>
  <si>
    <t>동천동 930 동천파크자이 105동 1～2라인</t>
  </si>
  <si>
    <t>동천동 930 동천파크자이 106동 1～2라인</t>
  </si>
  <si>
    <t>동천동 930 동천파크자이 106동 3～4라인</t>
  </si>
  <si>
    <t>동천43통</t>
  </si>
  <si>
    <t>동천동 동천더샵이스트포레 101동 1～3라인</t>
  </si>
  <si>
    <t>동천동 동천더샵이스트포레 102동 1～2라인</t>
  </si>
  <si>
    <t>동천더샵이스트</t>
  </si>
  <si>
    <t>동천동 동천더샵이스트포레 102동 3～4라인</t>
  </si>
  <si>
    <t>포레 아파트)</t>
  </si>
  <si>
    <t>동천동 동천더샵이스트포레 103동 1～2라인</t>
  </si>
  <si>
    <t>동천동 동천더샵이스트포레 103동 3～4라인</t>
  </si>
  <si>
    <t>동천동 동천더샵이스트포레 104동 1～3라인</t>
  </si>
  <si>
    <t>동천동 동천더샵이스트포레 105동 1～3라인</t>
  </si>
  <si>
    <t>동천동 동천더샵이스트포레 105동 4～5라인</t>
  </si>
  <si>
    <t>동천44통</t>
  </si>
  <si>
    <t>동천동 동천더샵이스트포레 106동 1～2라인</t>
  </si>
  <si>
    <t>동천동 동천더샵이스트포레 106동 3～4라인</t>
  </si>
  <si>
    <t>동천동 동천더샵이스트포레 107동 1～2라인</t>
  </si>
  <si>
    <t>동천동 동천더샵이스트포레 107동 3～5라인</t>
  </si>
  <si>
    <t>동천동 동천더샵이스트포레 108동 1～3라인</t>
  </si>
  <si>
    <t>동천동 동천더샵이스트포레 108동 4～5라인</t>
  </si>
  <si>
    <t>동천동 동천더샵이스트포레 109동 1～3라인</t>
  </si>
  <si>
    <t>동천동 동천더샵이스트포레 109동 4～5라인</t>
  </si>
  <si>
    <t>동천동 동천더샵이스트포레 110동 1～3라인</t>
  </si>
  <si>
    <t>동천동 동천더샵이스트포레 110동 4～5라인</t>
  </si>
  <si>
    <t>고기1통</t>
  </si>
  <si>
    <t xml:space="preserve"> 고기동 2～171</t>
  </si>
  <si>
    <t>(고기동, 손기)</t>
  </si>
  <si>
    <t xml:space="preserve"> 고기동 172～280</t>
  </si>
  <si>
    <t>고기2통</t>
  </si>
  <si>
    <t xml:space="preserve"> 고기동 29～381</t>
  </si>
  <si>
    <t>(고기동, 곡현)</t>
  </si>
  <si>
    <t xml:space="preserve"> 고기동 382～633</t>
  </si>
  <si>
    <t xml:space="preserve"> 고기동 653～747</t>
  </si>
  <si>
    <t>고기3통</t>
  </si>
  <si>
    <t xml:space="preserve"> 고기동 478～487</t>
  </si>
  <si>
    <t>(고기동, 장의)</t>
  </si>
  <si>
    <t xml:space="preserve"> 동천동 899 분당 수지 유타워 B동 3층 ∼ 5층</t>
  </si>
  <si>
    <t xml:space="preserve"> 동천동 899 분당 수지 유타워 B동 6층 ∼ 8층</t>
  </si>
  <si>
    <t xml:space="preserve"> 동천동 899 분당 수지 유타워 B동 9층 ∼ 11층</t>
  </si>
  <si>
    <t xml:space="preserve"> 동천동 899 분당 수지 유타워 B동 12층 ∼ 14층</t>
  </si>
  <si>
    <t xml:space="preserve"> 동천동 899 분당 수지 유타워 B동 15층 ∼ 17층</t>
  </si>
  <si>
    <t xml:space="preserve"> 동천동 899 분당 수지 유타워 B동 18층 ∼ 20층</t>
  </si>
  <si>
    <t xml:space="preserve"> 동천동 899 분당 수지 유타워 B동 21층 ∼ 23층</t>
  </si>
  <si>
    <t xml:space="preserve"> 동천동 899 분당 수지 유타워 B동 24층 ∼ 26층</t>
  </si>
  <si>
    <t xml:space="preserve"> 동천동 899 분당 수지 유타워 B동 27층 ∼ 29층</t>
  </si>
  <si>
    <t>상현1동</t>
  </si>
  <si>
    <t>상현1통</t>
  </si>
  <si>
    <t>상현동 101～120, 149～193, 365～383</t>
  </si>
  <si>
    <t>(상현동)</t>
  </si>
  <si>
    <t>상현동 194-1～364, 90</t>
  </si>
  <si>
    <t>상현동 95-2 라임카운티 A동</t>
  </si>
  <si>
    <t>상현동 95-5 라임카운티 B동</t>
  </si>
  <si>
    <t>상현동 95-6 라임카운티 C동</t>
  </si>
  <si>
    <t>상현동 95-7 라임카운티 D동</t>
  </si>
  <si>
    <t>상현2통</t>
  </si>
  <si>
    <t>상현동 158～492, 493～550</t>
  </si>
  <si>
    <t xml:space="preserve">(상현동) </t>
  </si>
  <si>
    <t>상현동 산82-2 군인아파트</t>
  </si>
  <si>
    <t>상현3통</t>
  </si>
  <si>
    <t>상현동 96-1 풍산아파트 101동 1～2라인</t>
  </si>
  <si>
    <t xml:space="preserve">(상현동, </t>
  </si>
  <si>
    <t>상현동 96-1 풍산아파트 101동 3～5라인</t>
  </si>
  <si>
    <t>풍산아파트)</t>
  </si>
  <si>
    <t>상현동 96-1 풍산아파트 101동 6～7라인</t>
  </si>
  <si>
    <t>상현동 96-1 풍산아파트 102동 1～2라인</t>
  </si>
  <si>
    <t>상현동 96-1 풍산아파트 102동 3～5라인</t>
  </si>
  <si>
    <t>상현동 96-1 풍산아파트 102동 6～7라인</t>
  </si>
  <si>
    <t>상현동 96-1 풍산아파트 102동 8～9라인</t>
  </si>
  <si>
    <t>상현동 96-1 풍산아파트 103동 1～2라인</t>
  </si>
  <si>
    <t>상현동 96-1 풍산아파트 103동 3～5라인</t>
  </si>
  <si>
    <t>상현동 96-1 풍산아파트 103동 6～7라인</t>
  </si>
  <si>
    <t>상현동 96-1 풍산아파트 104동 1～2라인</t>
  </si>
  <si>
    <t>상현동 96-1 풍산아파트 104동 3～5라인</t>
  </si>
  <si>
    <t>상현동 96-1 풍산아파트 104동 6～7라인</t>
  </si>
  <si>
    <t>상현4통</t>
  </si>
  <si>
    <t>상현동 99 벽산블루밍아파트 101동 1～2라인</t>
  </si>
  <si>
    <t>상현동 99 벽산블루밍아파트 101동 3～4라인</t>
  </si>
  <si>
    <t>상현동 99 벽산블루밍아파트 102동 1～2라인</t>
  </si>
  <si>
    <t>상현동 99 벽산블루밍아파트 102동 3～4라인</t>
  </si>
  <si>
    <t>상현동 99 벽산블루밍아파트 106동 5～6라인</t>
  </si>
  <si>
    <t>상현동 99 벽산블루밍아파트 106동 7～8라인</t>
  </si>
  <si>
    <t>상현동 99 벽산블루밍아파트 107동 1～2라인</t>
  </si>
  <si>
    <t>상현동 99 벽산블루밍아파트 107동 3～4라인</t>
  </si>
  <si>
    <t>상현동 99 벽산블루밍아파트 108동 1～2라인</t>
  </si>
  <si>
    <t>상현5통</t>
  </si>
  <si>
    <t>상현동 168-1심곡마을현대프레미오(아) 101동 1, 2라인</t>
  </si>
  <si>
    <t>상현동 168-1심곡마을현대프레미오(아) 101동 3, 4라인</t>
  </si>
  <si>
    <t>심곡마을현대</t>
  </si>
  <si>
    <t>상현동 168-1심곡마을현대프레미오(아) 101동 5, 6라인</t>
  </si>
  <si>
    <t>프레미오아파트)</t>
  </si>
  <si>
    <t>상현동 168-1심곡마을현대프레미오(아) 102동 1, 2라인</t>
  </si>
  <si>
    <t>상현동 168-1심곡마을현대프레미오(아) 102동 3, 4라인</t>
  </si>
  <si>
    <t>상현동 168-1심곡마을현대프레미오(아) 102동 5, 6라인</t>
  </si>
  <si>
    <t>상현동 168-1심곡마을현대프레미오(아) 103동 1, 2라인</t>
  </si>
  <si>
    <t>상현동 168-1심곡마을현대프레미오(아) 103동 3, 4라인</t>
  </si>
  <si>
    <t>상현동 168-1심곡마을현대프레미오(아) 103동 5, 6라인</t>
  </si>
  <si>
    <t>상현6통</t>
  </si>
  <si>
    <t>상현동 85-6 서원마을현대홈타운(아) 201동 1, 2라인</t>
  </si>
  <si>
    <t>상현동 85-6 서원마을현대홈타운(아) 201동 3, 4라인</t>
  </si>
  <si>
    <t>서원마을</t>
  </si>
  <si>
    <t>상현동 85-6 서원마을현대홈타운(아) 202동 1, 2라인</t>
  </si>
  <si>
    <t>상현동 85-6 서원마을현대홈타운(아) 203동 1, 2라인</t>
  </si>
  <si>
    <t>상현동 85-6 서원마을현대홈타운(아) 203동 3, 4라인</t>
  </si>
  <si>
    <t>상현동 85-6 서원마을현대홈타운(아) 204동 1, 2라인</t>
  </si>
  <si>
    <t>상현동 85-6 서원마을현대홈타운(아) 204동 3, 4라인</t>
  </si>
  <si>
    <t>상현동 85-6 서원마을현대홈타운(아) 204동 5, 6라인</t>
  </si>
  <si>
    <t>상현동 85-6 서원마을현대홈타운(아) 205동 1, 2라인</t>
  </si>
  <si>
    <t>상현동 85-6 서원마을현대홈타운(아) 205동 3, 4라인</t>
  </si>
  <si>
    <t>상현동 85-6 서원마을현대홈타운(아) 206동 1, 2라인</t>
  </si>
  <si>
    <t>상현동 85-6 서원마을현대홈타운(아) 206동 3, 4라인</t>
  </si>
  <si>
    <t>상현7통</t>
  </si>
  <si>
    <t>상현동 860 서원마을3단지아이파크 301동 1, 2라인</t>
  </si>
  <si>
    <t>상현동 860 서원마을3단지아이파크 301동 3, 4라인</t>
  </si>
  <si>
    <t xml:space="preserve">3반 </t>
  </si>
  <si>
    <t>상현동 860 서원마을3단지아이파크 302동 1, 2라인</t>
  </si>
  <si>
    <t>3단지아이파크)</t>
  </si>
  <si>
    <t>상현동 860 서원마을3단지아이파크 302동 3, 4라인</t>
  </si>
  <si>
    <t>상현동 860 서원마을3단지아이파크 303동 1, 2라인</t>
  </si>
  <si>
    <t>상현동 860 서원마을3단지아이파크 303동 3, 4라인</t>
  </si>
  <si>
    <t>상현동 860 서원마을3단지아이파크 304동 1, 2라인</t>
  </si>
  <si>
    <t>상현동 860 서원마을3단지아이파크 304동 3, 4라인</t>
  </si>
  <si>
    <t>상현동 860 서원마을3단지아이파크 305동 1, 2라인</t>
  </si>
  <si>
    <t>상현동 860 서원마을3단지아이파크 305동 3, 4라인</t>
  </si>
  <si>
    <t>상현동 860 서원마을3단지아이파크 306동 1, 2라인</t>
  </si>
  <si>
    <t>상현동 860 서원마을3단지아이파크 306동 3, 4라인</t>
  </si>
  <si>
    <t>상현8통</t>
  </si>
  <si>
    <t>상현동 867 서원마을5단지금호베스트빌 501동 1, 2라인</t>
  </si>
  <si>
    <t>상현동 867 서원마을5단지금호베스트빌 501동 3, 4라인</t>
  </si>
  <si>
    <t>서월마을5단지</t>
  </si>
  <si>
    <t>상현동 867 서원마을5단지금호베스트빌 502동 1, 2라인</t>
  </si>
  <si>
    <t>상현동 867 서원마을5단지금호베스트빌 503동 1, 2라인</t>
  </si>
  <si>
    <t>상현동 867 서원마을5단지금호베스트빌 503동 3, 4라인</t>
  </si>
  <si>
    <t>상현동 867 서원마을5단지금호베스트빌 505동 5, 6라인</t>
  </si>
  <si>
    <t>상현동 867 서원마을5단지금호베스트빌 505동 7, 8라인</t>
  </si>
  <si>
    <t>상현동 867 서원마을5단지금호베스트빌 508동 1, 2라인</t>
  </si>
  <si>
    <t>상현동 867 서원마을5단지금호베스트빌 508동 3, 4라인</t>
  </si>
  <si>
    <t>상현9통</t>
  </si>
  <si>
    <t xml:space="preserve">상현동 853 상현마을현대아파트 201동 </t>
  </si>
  <si>
    <t xml:space="preserve">상현동 853 상현마을현대아파트 202동 </t>
  </si>
  <si>
    <t>상현마을</t>
  </si>
  <si>
    <t>상현동 853 상현마을현대아파트 203동 1, 2라인</t>
  </si>
  <si>
    <t>상현동 853 상현마을현대아파트 203동 3, 4라인</t>
  </si>
  <si>
    <t>상현동 853 상현마을현대아파트 204동 1, 2라인</t>
  </si>
  <si>
    <t>상현동 853 상현마을현대아파트 204동 3, 4라인</t>
  </si>
  <si>
    <t>상현10통</t>
  </si>
  <si>
    <t>상현동 828 상현마을쌍용아파트 211동 1, 2라인</t>
  </si>
  <si>
    <t xml:space="preserve">2반 </t>
  </si>
  <si>
    <t>상현동 828 상현마을쌍용아파트 211동 3, 4라인</t>
  </si>
  <si>
    <t>상현동 828 상현마을쌍용아파트  212동 1, 2라인</t>
  </si>
  <si>
    <t>상현동 828 상현마을쌍용아파트 212동 3, 4라인</t>
  </si>
  <si>
    <t>상현동 828 상현마을쌍용아파트 213동 1, 2라인</t>
  </si>
  <si>
    <t>상현동 828 상현마을쌍용아파트 214동 1, 2라인</t>
  </si>
  <si>
    <t>상현동 828 상현마을쌍용아파트 214동 3, 4라인</t>
  </si>
  <si>
    <t>상현동 828 상현마을쌍용아파트 215동 1, 2라인</t>
  </si>
  <si>
    <t>상현동 828 상현마을쌍용아파트 215동 3, 4라인</t>
  </si>
  <si>
    <t>상현11통</t>
  </si>
  <si>
    <t>상현동 824 상현마을쌍용아파트 171동</t>
  </si>
  <si>
    <t>상현동 824 상현마을쌍용아파트 172동</t>
  </si>
  <si>
    <t>상현동 824 상현마을쌍용아파트 173동 1, 2라인</t>
  </si>
  <si>
    <t>상현동 824 상현마을쌍용아파트 173동 3, 4라인</t>
  </si>
  <si>
    <t>상현동 824 상현마을쌍용아파트 173동 5, 6라인</t>
  </si>
  <si>
    <t>상현동 824 상현마을쌍용아파트 174동 1, 2라인</t>
  </si>
  <si>
    <t>상현동 824 상현마을쌍용아파트 174동 3, 4라인</t>
  </si>
  <si>
    <t>상현동 824 상현마을쌍용아파트 175동 1, 2라인</t>
  </si>
  <si>
    <t>상현동 824 상현마을쌍용아파트 175동 3, 4라인</t>
  </si>
  <si>
    <t xml:space="preserve">10반 </t>
  </si>
  <si>
    <t>상현동 824 상현마을쌍용아파트 176동</t>
  </si>
  <si>
    <t>상현동 824 상현마을쌍용아파트 177동 1, 2라인</t>
  </si>
  <si>
    <t>상현동 824 상현마을쌍용아파트 177동 3, 4라인</t>
  </si>
  <si>
    <t>상현12통</t>
  </si>
  <si>
    <t>상현동 825 상현마을현대성우2차(아) 161동 1, 2라인</t>
  </si>
  <si>
    <t>상현동 825 상현마을현대성우2차(아) 161동 3, 4라인</t>
  </si>
  <si>
    <t>상현동 825 상현마을현대성우2차(아) 162동 1, 2라인</t>
  </si>
  <si>
    <t>현대성우2차</t>
  </si>
  <si>
    <t>상현동 825 상현마을현대성우2차(아) 162동 3, 4라인</t>
  </si>
  <si>
    <t>상현동 825 상현마을현대성우2차(아) 163동 1, 2라인</t>
  </si>
  <si>
    <t>상현동 825 상현마을현대성우2차(아) 164동 1, 2라인</t>
  </si>
  <si>
    <t>상현13통</t>
  </si>
  <si>
    <t>상현동 827 상현마을금호베스트빌1단지 151동 1, 2라인</t>
  </si>
  <si>
    <t>상현동 827 상현마을금호베스트빌1단지 151동 3, 4라인</t>
  </si>
  <si>
    <t>상현마을금호</t>
  </si>
  <si>
    <t>상현동 827 상현마을금호베스트빌1단지 152동 1, 2라인</t>
  </si>
  <si>
    <t>베스트빌1단지)</t>
  </si>
  <si>
    <t>상현동 827 상현마을금호베스트빌1단지 152동 3, 4라인</t>
  </si>
  <si>
    <t>상현동 827 상현마을금호베스트빌1단지 153동 1, 2라인</t>
  </si>
  <si>
    <t>상현동 827 상현마을금호베스트빌1단지 153동 3, 4라인</t>
  </si>
  <si>
    <t>상현동 827 상현마을금호베스트빌1단지 154동 1, 2라인</t>
  </si>
  <si>
    <t>상현동 827 상현마을금호베스트빌1단지 154동 3, 4라인</t>
  </si>
  <si>
    <t>상현14통</t>
  </si>
  <si>
    <t>상현동 832 상현마을금호베스트빌2단지 251동 1, 2라인</t>
  </si>
  <si>
    <t>상현동 832 상현마을금호베스트빌2단지 251동 3, 4라인</t>
  </si>
  <si>
    <t>상현동 832 상현마을금호베스트빌2단지 252동 1, 2라인</t>
  </si>
  <si>
    <t>베스트빌2단지)</t>
  </si>
  <si>
    <t>상현동 832 상현마을금호베스트빌2단지 252동 3, 4라인</t>
  </si>
  <si>
    <t>상현동 832 상현마을금호베스트빌2단지 253동 1, 2라인</t>
  </si>
  <si>
    <t>상현동 832 상현마을금호베스트빌2단지 253동 3, 4라인</t>
  </si>
  <si>
    <t>상현동 832 상현마을금호베스트빌2단지 254동 1, 2라인</t>
  </si>
  <si>
    <t>상현동 832 상현마을금호베스트빌2단지 254동 3, 4라인</t>
  </si>
  <si>
    <t>상현동 832 상현마을금호베스트빌2단지 255동 1, 2라인</t>
  </si>
  <si>
    <t>상현동 832 상현마을금호베스트빌2단지 255동 3, 4라인</t>
  </si>
  <si>
    <t>상현동 832 상현마을금호베스트빌2단지 256동 1, 2라인</t>
  </si>
  <si>
    <t>상현15통</t>
  </si>
  <si>
    <t>상현동 837 상현마을금호베스트빌3단지 271동 1, 2라인</t>
  </si>
  <si>
    <t>상현동 837 상현마을금호베스트빌3단지 272동 1, 2라인</t>
  </si>
  <si>
    <t>상현동 837 상현마을금호베스트빌3단지 273동 1, 2라인</t>
  </si>
  <si>
    <t>베스트빌3단지)</t>
  </si>
  <si>
    <t>상현동 837 상현마을금호베스트빌3단지 273동 3, 4라인</t>
  </si>
  <si>
    <t>상현16통</t>
  </si>
  <si>
    <t>상현동 840 상현마을금호베스트빌4단지 131동 1, 2라인</t>
  </si>
  <si>
    <t>상현동 840 상현마을금호베스트빌4단지 131동 3, 4라인</t>
  </si>
  <si>
    <t>상현동 840 상현마을금호베스트빌4단지 132동 1, 2라인</t>
  </si>
  <si>
    <t>베스트빌4단지)</t>
  </si>
  <si>
    <t>상현동 840 상현마을금호베스트빌4단지 132동 3, 4라인</t>
  </si>
  <si>
    <t>상현동 840 상현마을금호베스트빌4단지 133동 1, 2라인</t>
  </si>
  <si>
    <t>상현동 840 상현마을금호베스트빌4단지 133동 3, 4라인</t>
  </si>
  <si>
    <t>상현17통</t>
  </si>
  <si>
    <t>상현동 838 상현마을동일스위트 261동</t>
  </si>
  <si>
    <t>상현동 838 상현마을동일스위트 262동 1, 2라인</t>
  </si>
  <si>
    <t>상현동 838 상현마을동일스위트 262동 3, 4라인</t>
  </si>
  <si>
    <t>동일스위트)</t>
  </si>
  <si>
    <t>상현동 838 상현마을동일스위트 263동</t>
  </si>
  <si>
    <t>상현동 838 상현마을동일스위트 264동 1, 2라인</t>
  </si>
  <si>
    <t>상현동 838 상현마을동일스위트 264동 3, 4라인</t>
  </si>
  <si>
    <t>상현동 838 상현마을동일스위트 265동 1, 2라인</t>
  </si>
  <si>
    <t>상현동 838 상현마을동일스위트 265동 3, 4라인</t>
  </si>
  <si>
    <t>상현18통</t>
  </si>
  <si>
    <t>상현동 866 상현마을성원상떼빌(아) 221동 1, 2라인</t>
  </si>
  <si>
    <t>상현동 866 상현마을성원상떼빌(아) 221동 3, 4라인</t>
  </si>
  <si>
    <t>상현동 866 상현마을성원상떼빌(아) 222동 1, 2라인</t>
  </si>
  <si>
    <t>상현동 866 상현마을성원상떼빌(아) 223동 1, 2라인</t>
  </si>
  <si>
    <t>상현동 866 상현마을성원상떼빌(아) 223동 3, 4라인</t>
  </si>
  <si>
    <t>상현동 866 상현마을성원상떼빌(아) 226동 1, 2라인</t>
  </si>
  <si>
    <t>상현동 866 상현마을성원상떼빌(아) 227동 1, 2라인</t>
  </si>
  <si>
    <t>상현동 866 상현마을성원상떼빌(아) 227동 3, 4라인</t>
  </si>
  <si>
    <t>상현19통</t>
  </si>
  <si>
    <t>상현동 843 상현마을성우5차(아) 101동 1, 2라인</t>
  </si>
  <si>
    <t>상현동 843 상현마을성우5차(아) 101동 3, 4라인</t>
  </si>
  <si>
    <t>상현동 843 상현마을성우5차(아) 102동 1, 2라인</t>
  </si>
  <si>
    <t>성우5차아파트)</t>
  </si>
  <si>
    <t>상현동 843 상현마을성우5차(아) 102동 3, 4라인</t>
  </si>
  <si>
    <t>상현동 843 상현마을성우5차(아) 103동 1, 2라인</t>
  </si>
  <si>
    <t>상현동 843 상현마을성우5차(아) 103동 3, 4라인</t>
  </si>
  <si>
    <t>상현동 843 상현마을성우5차(아) 104동 1, 2라인</t>
  </si>
  <si>
    <t>상현동 843 상현마을성우5차(아) 104동 3, 4라인</t>
  </si>
  <si>
    <t>상현20통</t>
  </si>
  <si>
    <t>상현동 108-1 대진아파트 101동</t>
  </si>
  <si>
    <t>상현동 108-1 대진아파트 102동</t>
  </si>
  <si>
    <t>상현동 192-1 SM트윈빌 101동</t>
  </si>
  <si>
    <t>상현동 192-5 SM트윈빌 102동</t>
  </si>
  <si>
    <t>상현동 194 삼성빌리지 102동</t>
  </si>
  <si>
    <t>상현동 194-2 삼성빌리지 101동</t>
  </si>
  <si>
    <t>상현21통</t>
  </si>
  <si>
    <t>상현동 96-3 삼성쉐르빌 101동</t>
  </si>
  <si>
    <t>상현동 96-5 삼성쉐르빌 102동</t>
  </si>
  <si>
    <t>삼성쉐르빌)</t>
  </si>
  <si>
    <t>상현동 96-6 삼성쉐르빌 103동</t>
  </si>
  <si>
    <t>상현동 96-7 삼성쉐르빌 104동</t>
  </si>
  <si>
    <t>상현동 96-3 삼성쉐르빌 105동</t>
  </si>
  <si>
    <t>상현22통</t>
  </si>
  <si>
    <t>상현동 99 벽산블루밍아파트 103동 1, 2라인</t>
  </si>
  <si>
    <t>상현동 99 벽산블루밍아파트 103동 3, 4라인</t>
  </si>
  <si>
    <t>상현동 99 벽산블루밍아파트 104동 1, 2라인</t>
  </si>
  <si>
    <t>상현동 99 벽산블루밍아파트 104동 3, 4라인</t>
  </si>
  <si>
    <t>상현동 99 벽산블루밍아파트 105동 1, 2라인</t>
  </si>
  <si>
    <t>상현동 99 벽산블루밍아파트 105동 3, 4라인</t>
  </si>
  <si>
    <t>상현동 99 벽산블루밍아파트 106동 1, 2라인</t>
  </si>
  <si>
    <t>상현동 99 벽산블루밍아파트 106동 3, 4라인</t>
  </si>
  <si>
    <t>상현23통</t>
  </si>
  <si>
    <t>상현동 867 서원마을5단지금호베스트빌 504동 1, 2라인</t>
  </si>
  <si>
    <t>상현동 867 서원마을5단지금호베스트빌 504동 3, 4라인</t>
  </si>
  <si>
    <t>서원마을5단지</t>
  </si>
  <si>
    <t>상현동 867 서원마을5단지금호베스트빌 505동 1, 2라인</t>
  </si>
  <si>
    <t>상현동 867 서원마을5단지금호베스트빌 505동 3, 4라인</t>
  </si>
  <si>
    <t>상현동 867 서원마을5단지금호베스트빌 506동 1, 2라인</t>
  </si>
  <si>
    <t>상현동 867 서원마을5단지금호베스트빌 506동 3, 4라인</t>
  </si>
  <si>
    <t>상현동 867 서원마을5단지금호베스트빌 507동 1, 2라인</t>
  </si>
  <si>
    <t>상현동 867 서원마을5단지금호베스트빌 507동 3, 4라인</t>
  </si>
  <si>
    <t>상현24통</t>
  </si>
  <si>
    <t>상현동 867 서원마을5단지금호베스트빌 509동 1, 2라인</t>
  </si>
  <si>
    <t>상현동 867 서원마을5단지금호베스트빌 509동 3, 4라인</t>
  </si>
  <si>
    <t>상현동 867 서원마을5단지금호베스트빌 510동 1, 2라인</t>
  </si>
  <si>
    <t>상현동 867 서원마을5단지금호베스트빌 510동 3, 4라인</t>
  </si>
  <si>
    <t>상현동 867 서원마을5단지금호베스트빌 511동 1, 2라인</t>
  </si>
  <si>
    <t>상현동 867 서원마을5단지금호베스트빌 511동 3, 4라인</t>
  </si>
  <si>
    <t>상현동 867 서원마을5단지금호베스트빌 511동 5, 6라인</t>
  </si>
  <si>
    <t>상현25통</t>
  </si>
  <si>
    <t>상현동 853 상현마을현대아파트 205동 1, 2라인</t>
  </si>
  <si>
    <t>상현동 853 상현마을현대아파트 205동 3, 4라인</t>
  </si>
  <si>
    <t>상현동 853 상현마을현대아파트 205동 5, 6라인</t>
  </si>
  <si>
    <t>상현동 853 상현마을현대아파트 206동 1, 2라인</t>
  </si>
  <si>
    <t>상현동 853 상현마을현대아파트 206동 3, 4라인</t>
  </si>
  <si>
    <t>상현동 853 상현마을현대아파트 207동 1, 2라인</t>
  </si>
  <si>
    <t>상현동 853 상현마을현대아파트 207동 3, 4라인</t>
  </si>
  <si>
    <t>상현26통</t>
  </si>
  <si>
    <t>상현동 831 상현마을쌍용아파트 216동 1, 2라인</t>
  </si>
  <si>
    <t>상현동 831 상현마을쌍용아파트 216동 3, 4라인</t>
  </si>
  <si>
    <t>상현동 831 상현마을쌍용아파트 217동 1, 2라인</t>
  </si>
  <si>
    <t>상현동 831 상현마을쌍용아파트 218동 1, 2라인</t>
  </si>
  <si>
    <t>상현동 831 상현마을쌍용아파트 218동 3, 4라인</t>
  </si>
  <si>
    <t>상현동 831 상현마을쌍용아파트 219동 1, 2라인</t>
  </si>
  <si>
    <t>상현동 831 상현마을쌍용아파트 219동 3, 4라인</t>
  </si>
  <si>
    <t>상현27통</t>
  </si>
  <si>
    <t>상현동 827 상현마을금호베스트빌1단지 155동1, 2라인</t>
  </si>
  <si>
    <t>상현동 827 상현마을금호베스트빌1단지 155동 3, 4라인</t>
  </si>
  <si>
    <t>상현동 827 상현마을금호베스트빌1단지 156동 1, 2라인</t>
  </si>
  <si>
    <t>금호베스트빌</t>
  </si>
  <si>
    <t>상현동 827 상현마을금호베스트빌1단지 156동 3, 4라인</t>
  </si>
  <si>
    <t>상현동 827 상현마을금호베스트빌1단지 157동 1, 2라인</t>
  </si>
  <si>
    <t>상현동 827 상현마을금호베스트빌1단지 157동 3, 4라인</t>
  </si>
  <si>
    <t>상현동 827 상현마을금호베스트빌1단지 158동 1, 2라인</t>
  </si>
  <si>
    <t>상현동 827 상현마을금호베스트빌1단지 158동 3, 4라인</t>
  </si>
  <si>
    <t>상현동 827 상현마을금호베스트빌1단지 158동 5, 6라인</t>
  </si>
  <si>
    <t>상현28통</t>
  </si>
  <si>
    <t>상현동 866 상현마을성원상떼빌(아) 224동 1, 2라인</t>
  </si>
  <si>
    <t>상현동 866 상현마을성원상떼빌(아) 224동 3, 4라인</t>
  </si>
  <si>
    <t>상현동 866 상현마을성원상떼빌(아) 224동 5, 6라인</t>
  </si>
  <si>
    <t>성원쌍떼빌</t>
  </si>
  <si>
    <t>상현동 866 상현마을성원상떼빌(아) 225동 1, 2라인</t>
  </si>
  <si>
    <t>상현동 866 상현마을성원상떼빌(아) 225동 3, 4라인</t>
  </si>
  <si>
    <t>상현동 866 상현마을성원상떼빌(아) 228동 1, 2라인</t>
  </si>
  <si>
    <t>상현동 866 상현마을성원상떼빌(아) 228동 3, 4라인</t>
  </si>
  <si>
    <t>상현동 866 상현마을성원상떼빌(아) 228동 5, 6라인</t>
  </si>
  <si>
    <t>상현동 866 상현마을성원상떼빌(아) 229동 1, 2라인</t>
  </si>
  <si>
    <t>상현동 866 상현마을성원상떼빌(아) 229동 3, 4라인</t>
  </si>
  <si>
    <t>상현29통</t>
  </si>
  <si>
    <t>상현동 866 상현마을성원상떼빌(아) 230동1, 2라인</t>
  </si>
  <si>
    <t>상현동 866 상현마을성원상떼빌(아) 230동 3, 4라인</t>
  </si>
  <si>
    <t>상현동 866 상현마을성원상떼빌(아) 231동 1, 2라인</t>
  </si>
  <si>
    <t>상현동 866 상현마을성원상떼빌(아) 231동 3, 4라인</t>
  </si>
  <si>
    <t>상현동 866 상현마을성원상떼빌(아) 232동 1, 2라인</t>
  </si>
  <si>
    <t>상현동 866 상현마을성원상떼빌(아) 232동 3, 4라인</t>
  </si>
  <si>
    <t>상현동 866 상현마을성원상떼빌(아) 233동 1, 2라인</t>
  </si>
  <si>
    <t>상현동 866 상현마을성원상떼빌(아) 233동 3, 4라인</t>
  </si>
  <si>
    <t>상현30통</t>
  </si>
  <si>
    <t>상현동 842 상현마을수지센트럴아이파크(아) 101동 1, 2라인</t>
  </si>
  <si>
    <t>상현동 842 상현마을수지센트럴아이파크(아) 101동 3, 4라인</t>
  </si>
  <si>
    <t>상현동 842 상현마을수지센트럴아이파크(아) 102동 1, 2라인</t>
  </si>
  <si>
    <t>수지센트럴</t>
  </si>
  <si>
    <t>상현동 842 상현마을수지센트럴아이파크(아) 102동 3, 4라인</t>
  </si>
  <si>
    <t>상현동 842 상현마을수지센트럴아이파크(아) 103동 1, 2라인</t>
  </si>
  <si>
    <t>상현동 842 상현마을수지센트럴아이파크(아) 103동 3, 4라인</t>
  </si>
  <si>
    <t>상현동 842 상현마을수지센트럴아이파크(아) 104동 1, 2라인</t>
  </si>
  <si>
    <t>상현동 842 상현마을수지센트럴아이파크(아) 105동 1, 2라인</t>
  </si>
  <si>
    <t>상현동 842 상현마을수지센트럴아이파크(아) 105동 3, 4라인</t>
  </si>
  <si>
    <t>상현동 842 상현마을수지센트럴아이파크(아) 106동 1, 2라인</t>
  </si>
  <si>
    <t>상현동 842 상현마을수지센트럴아이파크(아) 106동 3, 4라인</t>
  </si>
  <si>
    <t>상현동 842 상현마을수지센트럴아이파크(아) 107동 1, 2라인</t>
  </si>
  <si>
    <t>상현동 842 상현마을수지센트럴아이파크(아) 107동 3, 4라인</t>
  </si>
  <si>
    <t>상현31통</t>
  </si>
  <si>
    <t>상현동 842 상현마을수지센트럴아이파크(아) 108동 1, 2라인</t>
  </si>
  <si>
    <t>상현동 842 상현마을수지센트럴아이파크(아) 108동 3, 4라인</t>
  </si>
  <si>
    <t>상현동 842 상현마을수지센트럴아이파크(아) 109동 1, 2라인</t>
  </si>
  <si>
    <t>상현동 842 상현마을수지센트럴아이파크(아) 110동 1, 2라인</t>
  </si>
  <si>
    <t>상현동 842 상현마을수지센트럴아이파크(아) 111동 1, 2라인</t>
  </si>
  <si>
    <t>상현동 842 상현마을수지센트럴아이파크(아) 111동 3, 4라인</t>
  </si>
  <si>
    <t>상현동 842 상현마을수지센트럴아이파크(아) 112동 1, 2라인</t>
  </si>
  <si>
    <t>상현동 842 상현마을수지센트럴아이파크(아) 112동 3, 4라인</t>
  </si>
  <si>
    <t>상현동 842 상현마을수지센트럴아이파크(아) 113동 1, 2라인</t>
  </si>
  <si>
    <t>상현동 842 상현마을수지센트럴아이파크(아) 113동 3, 4라인</t>
  </si>
  <si>
    <t>상현동 842 상현마을수지센트럴아이파크(아) 114동 1, 2라인</t>
  </si>
  <si>
    <t>상현동 842 상현마을수지센트럴아이파크(아) 114동 3, 4라인</t>
  </si>
  <si>
    <t>상현32통</t>
  </si>
  <si>
    <t>상현동 1099 심곡마을현대힐스테이트(아) 201동 1, 2라인</t>
  </si>
  <si>
    <t>상현동 1099 심곡마을현대힐스테이트(아) 201동 3, 4라인</t>
  </si>
  <si>
    <t>상현동 1099 심곡마을현대힐스테이트(아) 202동 1, 2라인</t>
  </si>
  <si>
    <t>상현동 1099 심곡마을현대힐스테이트(아) 202동 3, 4라인</t>
  </si>
  <si>
    <t>상현동 1099 심곡마을현대힐스테이트(아) 203동 1, 2라인</t>
  </si>
  <si>
    <t>상현동 1099 심곡마을현대힐스테이트(아) 203동 3, 4라인</t>
  </si>
  <si>
    <t>상현동 1099 심곡마을현대힐스테이트(아) 204동 1, 2라인</t>
  </si>
  <si>
    <t>상현동 1099 심곡마을현대힐스테이트(아) 204동 3, 4라인</t>
  </si>
  <si>
    <t>상현동 1099 심곡마을현대힐스테이트(아) 205동 1, 2라인</t>
  </si>
  <si>
    <t>상현동 1099 심곡마을현대힐스테이트(아) 206동 1, 2라인</t>
  </si>
  <si>
    <t>상현동 1099 심곡마을현대힐스테이트(아) 207동 1, 2라인</t>
  </si>
  <si>
    <t>상현동 1099 심곡마을현대힐스테이트(아) 208동 1, 2라인</t>
  </si>
  <si>
    <t>상현동 1099 심곡마을현대힐스테이트(아) 208동 3, 4라인</t>
  </si>
  <si>
    <t>상현동 1099 심곡마을현대힐스테이트(아) 209동 1, 2라인</t>
  </si>
  <si>
    <t>상현동 1099 심곡마을현대힐스테이트(아) 209동 3, 4라인</t>
  </si>
  <si>
    <t>상현33통</t>
  </si>
  <si>
    <t>상현동 1099 심곡마을현대힐스테이트(아) 210동 1, 2라인</t>
  </si>
  <si>
    <t>상현동 1099 심곡마을현대힐스테이트(아) 210동 3, 4라인</t>
  </si>
  <si>
    <t>상현동 1099 심곡마을현대힐스테이트(아) 211동 1, 2라인</t>
  </si>
  <si>
    <t>상현동 1099 심곡마을현대힐스테이트(아) 211동 3, 4라인</t>
  </si>
  <si>
    <t>상현동 1099 심곡마을현대힐스테이트(아) 212동 1, 2라인</t>
  </si>
  <si>
    <t>상현동 1099 심곡마을현대힐스테이트(아) 212동 3, 4라인</t>
  </si>
  <si>
    <t>상현동 1099 심곡마을현대힐스테이트(아) 213동 1, 2라인</t>
  </si>
  <si>
    <t>상현동 1099 심곡마을현대힐스테이트(아) 213동 3, 4라인</t>
  </si>
  <si>
    <t>상현동 1099 심곡마을현대힐스테이트(아) 214동 1, 2라인</t>
  </si>
  <si>
    <t>상현동 1099 심곡마을현대힐스테이트(아) 214동 3, 4라인</t>
  </si>
  <si>
    <t>상현동 1099 심곡마을현대힐스테이트(아) 215동 1, 2라인</t>
  </si>
  <si>
    <t>상현동 1099 심곡마을현대힐스테이트(아) 215동 3, 4라인</t>
  </si>
  <si>
    <t>상현동 1099 심곡마을현대힐스테이트(아) 216동 1, 2라인</t>
  </si>
  <si>
    <t>상현동 1099 심곡마을현대힐스테이트(아) 216동 3, 4라인</t>
  </si>
  <si>
    <t>상현34통</t>
  </si>
  <si>
    <t>상현동 1135 광교마을휴먼시아 4101동 1～2라인</t>
  </si>
  <si>
    <t>상현동 1135 광교마을휴먼시아 4101동 3라인</t>
  </si>
  <si>
    <t>광교마을</t>
  </si>
  <si>
    <t>상현동 1135 광교마을휴먼시아 4101동 4～5라인</t>
  </si>
  <si>
    <t>상현동 1135 광교마을휴먼시아 4101동 6～7라인</t>
  </si>
  <si>
    <t>상현동 1135 광교마을휴먼시아 4101동 8～9라인</t>
  </si>
  <si>
    <t>상현동 1135 광교마을휴먼시아 4102동 1～2라인</t>
  </si>
  <si>
    <t>상현동 1135 광교마을휴먼시아 4102동 3～4라인</t>
  </si>
  <si>
    <t>상현동 1135 광교마을휴먼시아 4102동 5～6라인</t>
  </si>
  <si>
    <t>상현35통</t>
  </si>
  <si>
    <t>상현동 1135 광교마을휴먼시아 4103동 1～2라인</t>
  </si>
  <si>
    <t>상현동 1135 광교마을휴먼시아 4103동 3～4라인</t>
  </si>
  <si>
    <t>상현동 1135 광교마을휴먼시아 4103동 5～6라인</t>
  </si>
  <si>
    <t>상현동 1135 광교마을휴먼시아 4104동 1～2라인</t>
  </si>
  <si>
    <t>상현동 1135 광교마을휴먼시아 4104동 3～4라인</t>
  </si>
  <si>
    <t>상현동 1135 광교마을휴먼시아 4104동 5～6라인</t>
  </si>
  <si>
    <t>상현동 1135 광교마을휴먼시아 4105동 1～4라인</t>
  </si>
  <si>
    <t>상현동 1135 광교마을휴먼시아 4105동 5～8라인</t>
  </si>
  <si>
    <t>상현36통</t>
  </si>
  <si>
    <t>상현동 1135 광교마을휴먼시아 4106동 1～4라인</t>
  </si>
  <si>
    <t>상현동 1135 광교마을휴먼시아 4106동 5～8라인</t>
  </si>
  <si>
    <t>상현동 1135 광교마을휴먼시아 4107동 1～4라인</t>
  </si>
  <si>
    <t>상현동 1135 광교마을휴먼시아 4107동 5～8라인</t>
  </si>
  <si>
    <t>상현동 1135 광교마을휴먼시아 4108동 1～2라인</t>
  </si>
  <si>
    <t>상현동 1135 광교마을휴먼시아 4108동 3～4라인</t>
  </si>
  <si>
    <t>상현동 1135 광교마을휴먼시아 4108동 5～6라인</t>
  </si>
  <si>
    <t>상현동 1135 광교마을휴먼시아 4108동 7～8라인</t>
  </si>
  <si>
    <t>상현동 1135 광교마을휴먼시아 4109동 1～2라인</t>
  </si>
  <si>
    <t>상현동 1135 광교마을휴먼시아 4109동 3～4라인</t>
  </si>
  <si>
    <t>상현동 1135 광교마을휴먼시아 4109동 5～6라인</t>
  </si>
  <si>
    <t>상현동 1135 광교마을휴먼시아 4109동 7～8라인</t>
  </si>
  <si>
    <t>상현37통</t>
  </si>
  <si>
    <t>상현동 1115 광교경남아너스빌 4301동 1～2라인</t>
  </si>
  <si>
    <t>상현동 1115 광교경남아너스빌 4301동 3～4라인</t>
  </si>
  <si>
    <t>광교경남</t>
  </si>
  <si>
    <t>상현동 1115 광교경남아너스빌 4302동 1～2라인</t>
  </si>
  <si>
    <t>아너스빌)</t>
  </si>
  <si>
    <t>상현동 1115 광교경남아너스빌 4302동 3～4라인</t>
  </si>
  <si>
    <t>상현동 1115 광교경남아너스빌 4303동 1～2라인</t>
  </si>
  <si>
    <t>상현동 1115 광교경남아너스빌 4303동 3～4라인</t>
  </si>
  <si>
    <t>상현38통</t>
  </si>
  <si>
    <t>상현동 1115 광교경남아너스빌 4304동 1～2라인</t>
  </si>
  <si>
    <t>상현동 1115 광교경남아너스빌 4304동 3～4라인</t>
  </si>
  <si>
    <t>상현동 1115 광교경남아너스빌 4305동 1～2라인</t>
  </si>
  <si>
    <t>상현동 1115 광교경남아너스빌 4305동 3～4라인</t>
  </si>
  <si>
    <t>상현동 1115 광교경남아너스빌 4306동 1～2라인</t>
  </si>
  <si>
    <t>상현동 1115 광교경남아너스빌 4306동 3～4라인</t>
  </si>
  <si>
    <t>상현동 1115 광교경남아너스빌 4307동 1～2라인</t>
  </si>
  <si>
    <t>상현동 1115 광교경남아너스빌 4307동 3～4라인</t>
  </si>
  <si>
    <t>상현39통</t>
  </si>
  <si>
    <t>상현동 1134 광교상록자이아파트 4201동 1～2라인</t>
  </si>
  <si>
    <t>상현동 1134 광교상록자이아파트 4201동 3～4라인</t>
  </si>
  <si>
    <t>광교상록자이</t>
  </si>
  <si>
    <t>상현동 1134 광교상록자이아파트 4202동 1～2라인</t>
  </si>
  <si>
    <t>상현동 1134 광교상록자이아파트 4202동 3～4라인</t>
  </si>
  <si>
    <t>상현동 1134 광교상록자이아파트 4203동 1～2라인</t>
  </si>
  <si>
    <t>상현동 1134 광교상록자이아파트 4203동 3～4라인</t>
  </si>
  <si>
    <t>상현동 1134 광교상록자이아파트 4204동 1～2라인</t>
  </si>
  <si>
    <t>상현40통</t>
  </si>
  <si>
    <t>상현동 1134 광교상록자이아파트 4205동 1～2라인</t>
  </si>
  <si>
    <t>상현동 1134 광교상록자이아파트 4205동 3～4라인</t>
  </si>
  <si>
    <t>상현동 1134 광교상록자이아파트 4206동 1～2라인</t>
  </si>
  <si>
    <t>상현동 1134 광교상록자이아파트 4206동 3～4라인</t>
  </si>
  <si>
    <t>상현동 1134 광교상록자이아파트 4207동 1～2라인</t>
  </si>
  <si>
    <t>상현동 1134 광교상록자이아파트 4207동 3라인</t>
  </si>
  <si>
    <t>상현동 1134 광교상록자이아파트 4207동 4～5라인</t>
  </si>
  <si>
    <t>상현41통</t>
  </si>
  <si>
    <t>상현동 1134 광교상록자이아파트 4208동 1～2라인</t>
  </si>
  <si>
    <t>상현동 1134 광교상록자이아파트 4208동 3라인</t>
  </si>
  <si>
    <t>상현동 1134 광교상록자이아파트 4208동 4～5라인</t>
  </si>
  <si>
    <t>상현동 1134 광교상록자이아파트 4209동 1～2라인</t>
  </si>
  <si>
    <t>상현동 1134 광교상록자이아파트 4209동 3라인</t>
  </si>
  <si>
    <t>상현동 1134 광교상록자이아파트 4209동 4～5라인</t>
  </si>
  <si>
    <t>상현동 1134 광교상록자이아파트 4210동 1～2라인</t>
  </si>
  <si>
    <t>상현동 1134 광교상록자이아파트 4210동 3～4라인</t>
  </si>
  <si>
    <t>상현42통</t>
  </si>
  <si>
    <t>상현동 1107 광교마을46단지광교스타클래스 4611동 1～2라인</t>
  </si>
  <si>
    <t>상현동 1107 광교마을46단지광교스타클래스 4611동 3～4라인</t>
  </si>
  <si>
    <t>광교마을46단지</t>
  </si>
  <si>
    <t>상현동 1107 광교마을46단지광교스타클래스 4612동 1～4라인</t>
  </si>
  <si>
    <t>광교스타클래스)</t>
  </si>
  <si>
    <t>상현동 1107 광교마을46단지광교스타클래스 4613동 1～4라인</t>
  </si>
  <si>
    <t>상현43통</t>
  </si>
  <si>
    <t>상현동 1108 광교마을46단지광교스타클래스 4621동 1～2라인</t>
  </si>
  <si>
    <t>상현동 1108 광교마을46단지광교스타클래스 4621동 3～4라인</t>
  </si>
  <si>
    <t>상현동 1108 광교마을46단지광교스타클래스 4622동 1～2라인</t>
  </si>
  <si>
    <t>상현동 1108 광교마을46단지광교스타클래스 4622동 3～4라인</t>
  </si>
  <si>
    <t>상현동 1108 광교마을46단지광교스타클래스 4623동 1～2라인</t>
  </si>
  <si>
    <t>상현동 1108 광교마을46단지광교스타클래스 4623동 3～4라인</t>
  </si>
  <si>
    <t>상현44통</t>
  </si>
  <si>
    <t>상현45통</t>
  </si>
  <si>
    <t>상현46통</t>
  </si>
  <si>
    <t>상현동 1113 광교마을 45단지 4501동 1～2라인</t>
  </si>
  <si>
    <t>상현동 1113 광교마을 45단지 4501동 3～4라인</t>
  </si>
  <si>
    <t>광교마을45단지)</t>
  </si>
  <si>
    <t>상현동 1113 광교마을 45단지 4502동 1～2라인</t>
  </si>
  <si>
    <t>상현동 1113 광교마을 45단지 4502동 3～4라인</t>
  </si>
  <si>
    <t>상현동 1113 광교마을 45단지 4503동 1～2라인</t>
  </si>
  <si>
    <t>상현동 1113 광교마을 45단지 4503동 3～4라인</t>
  </si>
  <si>
    <t>상현동 1113 광교마을 45단지 4504동 1～2라인</t>
  </si>
  <si>
    <t>상현동 1113 광교마을 45단지 4504동 3～4라인</t>
  </si>
  <si>
    <t>상현47통</t>
  </si>
  <si>
    <t>상현동 1113 광교마을 45단지 4505동 1～2라인</t>
  </si>
  <si>
    <t>상현동 1113 광교마을 45단지 4505동 3～4라인</t>
  </si>
  <si>
    <t>상현동 1113 광교마을 45단지 4506동 1～2라인</t>
  </si>
  <si>
    <t>상현동 1113 광교마을 45단지 4506동 3～4라인</t>
  </si>
  <si>
    <t>상현동 1113 광교마을 45단지 4507동 1～2라인</t>
  </si>
  <si>
    <t>상현동 1113 광교마을 45단지 4507동 3～4라인</t>
  </si>
  <si>
    <t>상현48통</t>
  </si>
  <si>
    <t>상현동 1137 광교지웰홈스 101동</t>
  </si>
  <si>
    <t>상현동 1137 광교지웰홈스 102동</t>
  </si>
  <si>
    <t>상현동 1137 광교지웰홈스 103동</t>
  </si>
  <si>
    <t>상현49통</t>
  </si>
  <si>
    <t>상현동 1206 광교상현꿈에그린 101동 1～2라인</t>
  </si>
  <si>
    <t>상현동 1206 광교상현꿈에그린 101동 3～4라인</t>
  </si>
  <si>
    <t>광교상현꿈에그린)</t>
  </si>
  <si>
    <t>상현동 1206 광교상현꿈에그린 102동 1～2라인</t>
  </si>
  <si>
    <t>상현동 1206 광교상현꿈에그린 102동 3～4라인</t>
  </si>
  <si>
    <t>상현동 1206 광교상현꿈에그린 103동 1～2라인</t>
  </si>
  <si>
    <t>상현동 1206 광교상현꿈에그린 103동 3～4라인</t>
  </si>
  <si>
    <t>상현동 1206 광교상현꿈에그린 104동 1～2라인</t>
  </si>
  <si>
    <t>상현동 1206 광교상현꿈에그린 104동 3～5라인</t>
  </si>
  <si>
    <t>상현50통</t>
  </si>
  <si>
    <t>상현동 1206 광교상현꿈에그린 105동 1～2라인</t>
  </si>
  <si>
    <t>상현동 1206 광교상현꿈에그린 105동 3～4라인</t>
  </si>
  <si>
    <t>상현동 1206 광교상현꿈에그린 106동 1～3라인</t>
  </si>
  <si>
    <t>상현동 1206 광교상현꿈에그린 106동 4～5라인</t>
  </si>
  <si>
    <t>상현동 1206 광교상현꿈에그린 107동 1～3라인</t>
  </si>
  <si>
    <t>상현동 1206 광교상현꿈에그린 107동 4～5라인</t>
  </si>
  <si>
    <t>상현동 1206 광교상현꿈에그린 108동 1～2라인</t>
  </si>
  <si>
    <t>상현동 1206 광교상현꿈에그린 108동 3～4라인</t>
  </si>
  <si>
    <t>상현동 1116 ∼ 1116-4</t>
  </si>
  <si>
    <t>상현동 1117 ∼ 1117-8, 1174 ∼ 1174-4</t>
  </si>
  <si>
    <t>상현동 1118</t>
  </si>
  <si>
    <t>상현동 1124 ∼ 1130-3, 1131 ∼ 1131-8</t>
  </si>
  <si>
    <t>상현동 1132 ∼ 1132-4</t>
  </si>
  <si>
    <t>상현동 1133 ∼ 1133-2</t>
  </si>
  <si>
    <t>상현2동</t>
  </si>
  <si>
    <t>상현동 3-4～12-3, 63-4～78-39, 207～300</t>
  </si>
  <si>
    <t>상현동 1201 수지 휴엔하임아파트 101동 1,2라인</t>
  </si>
  <si>
    <t>상현동 1201 수지 휴엔하임아파트 101동 3,4라인</t>
  </si>
  <si>
    <t>상현동 1201 수지 휴엔하임아파트 102동 1,2라인</t>
  </si>
  <si>
    <t>상현동 1201 수지 휴엔하임아파트 102동 3,4라인</t>
  </si>
  <si>
    <t>상현동 855 상현마을 현대성우3차아파트 281동 1,2라인</t>
  </si>
  <si>
    <t>상현동 855 상현마을 현대성우3차아파트 281동 3,4라인</t>
  </si>
  <si>
    <t>현대성우3차)</t>
  </si>
  <si>
    <t>상현동 855 상현마을 현대성우3차아파트 282동 1,2라인</t>
  </si>
  <si>
    <t>상현동 855 상현마을 현대성우3차아파트 282동 3,4라인</t>
  </si>
  <si>
    <t>상현동 855 상현마을 현대성우3차아파트 283동 1,2라인</t>
  </si>
  <si>
    <t>상현동 855 상현마을 현대성우3차아파트 283동 3,4라인</t>
  </si>
  <si>
    <t>상현동 855 상현마을 현대성우3차아파트 284동 1,2라인</t>
  </si>
  <si>
    <t>상현동 855 상현마을 현대성우3차아파트 284동 3,4라인</t>
  </si>
  <si>
    <t>상현동 855 상현마을 현대성우3차아파트 285동 1,2라인</t>
  </si>
  <si>
    <t>상현동 855 상현마을 현대성우3차아파트 285동 3,4라인</t>
  </si>
  <si>
    <t>상현동 851 상현마을 현대성우아파트 291동</t>
  </si>
  <si>
    <t>상현동 851 상현마을 현대성우아파트 292동</t>
  </si>
  <si>
    <t>현대성우)</t>
  </si>
  <si>
    <t>상현동 851 상현마을 현대성우아파트 293동</t>
  </si>
  <si>
    <t>상현동 851 상현마을 현대성우아파트 294동 1,2라인</t>
  </si>
  <si>
    <t>상현동 851 상현마을 현대성우아파트 294동 3,4라인</t>
  </si>
  <si>
    <t>상현동 851 상현마을 현대성우아파트 295동</t>
  </si>
  <si>
    <t>상현동 851 상현마을 현대성우아파트 296동 1,2라인</t>
  </si>
  <si>
    <t>상현동 851 상현마을 현대성우아파트 296동 3,4라인</t>
  </si>
  <si>
    <t>상현동 851 상현마을 현대성우아파트 296동 5,6라인</t>
  </si>
  <si>
    <t xml:space="preserve">상현동 851 상현마을 현대성우아파트 297동 </t>
  </si>
  <si>
    <t xml:space="preserve">상현동 851 상현마을 현대성우아파트 298동 </t>
  </si>
  <si>
    <t>상현동 851 상현마을 현대성우아파트 299동 1,2라인</t>
  </si>
  <si>
    <t>상현동 851 상현마을 현대성우아파트 299동 3,4라인</t>
  </si>
  <si>
    <t>상현동 869 만현마을9단지 엘지자이아파트 901동 1,2라인</t>
  </si>
  <si>
    <t>상현동 869 만현마을9단지 엘지자이아파트 901동 3,4라인</t>
  </si>
  <si>
    <t>상현동 869 만현마을9단지 엘지자이아파트 902동 1,2라인</t>
  </si>
  <si>
    <t>상현동 869 만현마을9단지 엘지자이아파트 902동 3,4라인</t>
  </si>
  <si>
    <t>상현동 869 만현마을9단지 엘지자이아파트 903동 1,2라인</t>
  </si>
  <si>
    <t>상현동 869 만현마을9단지 엘지자이아파트 903동 3,4라인</t>
  </si>
  <si>
    <t>상현동 869 만현마을9단지 엘지자이아파트 904동 1,2라인</t>
  </si>
  <si>
    <t>상현동 869 만현마을9단지 엘지자이아파트 904동 3,4라인</t>
  </si>
  <si>
    <t>상현동 869 만현마을9단지 엘지자이아파트 904동 5,6라인</t>
  </si>
  <si>
    <t>상현동 869 만현마을9단지 엘지자이아파트 905동 1,2라인</t>
  </si>
  <si>
    <t>상현동 869 만현마을9단지 엘지자이아파트 905동 3,4라인</t>
  </si>
  <si>
    <t>상현동 869 만현마을9단지 엘지자이아파트 906동 1,2라인</t>
  </si>
  <si>
    <t>상현동 869 만현마을9단지 엘지자이아파트 906동 3,4라인</t>
  </si>
  <si>
    <t>상현동 869 만현마을9단지 엘지자이아파트 907동 1,2라인</t>
  </si>
  <si>
    <t>상현동 869 만현마을9단지 엘지자이아파트 907동 3,4라인</t>
  </si>
  <si>
    <t>상현동 869 만현마을9단지 엘지자이아파트 907동 5,6라인</t>
  </si>
  <si>
    <t>상현동 869 만현마을9단지 엘지자이아파트 908동 1,2라인</t>
  </si>
  <si>
    <t>상현동 869 만현마을9단지 엘지자이아파트 908동 3,4라인</t>
  </si>
  <si>
    <t>상현동 869 만현마을9단지 엘지자이아파트 909동 1,2라인</t>
  </si>
  <si>
    <t>상현동 869 만현마을9단지 엘지자이아파트 909동 3,4라인</t>
  </si>
  <si>
    <t>상현동 869 만현마을9단지 엘지자이아파트 909동 5,6라인</t>
  </si>
  <si>
    <t>상현동 869 만현마을9단지 엘지자이아파트 910동 1,2라인</t>
  </si>
  <si>
    <t>상현동 869 만현마을9단지 엘지자이아파트 910동 3,4라인</t>
  </si>
  <si>
    <t>상현동 869 만현마을9단지 엘지자이아파트 910동 5,6라인</t>
  </si>
  <si>
    <t>상현동 869 만현마을9단지 엘지자이아파트 911동 1,2라인</t>
  </si>
  <si>
    <t>상현동 869 만현마을9단지 엘지자이아파트 911동 3,4라인</t>
  </si>
  <si>
    <t>상현동 869 만현마을9단지 엘지자이아파트 911동 5,6라인</t>
  </si>
  <si>
    <t>상현동 869 만현마을9단지 엘지자이아파트 912동 1,2라인</t>
  </si>
  <si>
    <t>상현동 869 만현마을9단지 엘지자이아파트 912동 3,4라인</t>
  </si>
  <si>
    <t>상현동 861 만현마을8단지 두산위브아파트 801동 1,2라인</t>
  </si>
  <si>
    <t>상현동 861 만현마을8단지 두산위브아파트 802동 1,2라인</t>
  </si>
  <si>
    <t>두산아파트)</t>
  </si>
  <si>
    <t>상현동 861 만현마을8단지 두산위브아파트 802동 3,4라인</t>
  </si>
  <si>
    <t>상현동 861 만현마을8단지 두산위브아파트 803동 1,2라인</t>
  </si>
  <si>
    <t>상현동 861 만현마을8단지 두산위브아파트 803동 3,4라인</t>
  </si>
  <si>
    <t>상현동 861 만현마을8단지 두산위브아파트 804동 1,2라인</t>
  </si>
  <si>
    <t>상현동 861 만현마을8단지 두산위브아파트 804동 3,4라인</t>
  </si>
  <si>
    <t>상현동 861 만현마을8단지 두산위브아파트 805동 1,2라인</t>
  </si>
  <si>
    <t>상현동 861 만현마을8단지 두산위브아파트 805동 3,4라인</t>
  </si>
  <si>
    <t>상현동 861 만현마을8단지 두산위브아파트 806동 1,2라인</t>
  </si>
  <si>
    <t>상현동 861 만현마을8단지 두산위브아파트 806동 3,4라인</t>
  </si>
  <si>
    <t>상현동 861 만현마을8단지 두산위브아파트 807동 1,2라인</t>
  </si>
  <si>
    <t>상현동 861 만현마을8단지 두산위브아파트 807동 3,4라인</t>
  </si>
  <si>
    <t>상현동 861 만현마을8단지 두산위브아파트 808동 1,2라인</t>
  </si>
  <si>
    <t>상현동 861 만현마을8단지 두산위브아파트 808동 3,4라인</t>
  </si>
  <si>
    <t>상현동 850 만현마을 쌍용아파트 701동 1,2라인</t>
  </si>
  <si>
    <t>상현동 850 만현마을 쌍용아파트 701동 3,4라인</t>
  </si>
  <si>
    <t>상현동 850 만현마을 쌍용아파트 701동 5,6라인</t>
  </si>
  <si>
    <t>상현동 850 만현마을 쌍용아파트 702동 1,2라인</t>
  </si>
  <si>
    <t>상현동 850 만현마을 쌍용아파트 703동 1,2라인</t>
  </si>
  <si>
    <t>상현동 850 만현마을 쌍용아파트 703동 3,4라인</t>
  </si>
  <si>
    <t>상현동 850 만현마을 쌍용아파트 703동 5,6라인</t>
  </si>
  <si>
    <t>상현동 850 만현마을 쌍용아파트 704동 1,2라인</t>
  </si>
  <si>
    <t>상현동 850 만현마을 쌍용아파트 704동 3,4라인</t>
  </si>
  <si>
    <t>상현동 850 만현마을 쌍용아파트 705동 1,2라인</t>
  </si>
  <si>
    <t>상현동 850 만현마을 쌍용아파트 705동 3,4라인</t>
  </si>
  <si>
    <t>상현동 850 만현마을 쌍용아파트 706동 1,2라인</t>
  </si>
  <si>
    <t>상현동 850 만현마을 쌍용아파트 706동 3,4라인</t>
  </si>
  <si>
    <t>상현동 850 만현마을 쌍용아파트 707동 1,2라인</t>
  </si>
  <si>
    <t>상현동 850 만현마을 쌍용아파트 707동 3,4라인</t>
  </si>
  <si>
    <t>상현동 850 만현마을 쌍용아파트 708동 1,2라인</t>
  </si>
  <si>
    <t>상현동 850 만현마을 쌍용아파트 708동 3,4라인</t>
  </si>
  <si>
    <t>상현동 850 만현마을 쌍용아파트 709동 1,2라인</t>
  </si>
  <si>
    <t>상현동 850 만현마을 쌍용아파트 709동 3,4라인</t>
  </si>
  <si>
    <t>상현동 850 만현마을 쌍용아파트 710동 1,2라인</t>
  </si>
  <si>
    <t>상현동 850 만현마을 쌍용아파트 710동 3,4라인</t>
  </si>
  <si>
    <t xml:space="preserve">상현동 850 만현마을 쌍용아파트 711동 1,2라인 </t>
  </si>
  <si>
    <t>상현동 850 만현마을 쌍용아파트 711동 3,4라인</t>
  </si>
  <si>
    <t>상현동 850 만현마을 쌍용아파트 712동 1,2라인</t>
  </si>
  <si>
    <t>상현동 850 만현마을 쌍용아파트 712동 3,4라인</t>
  </si>
  <si>
    <t>상현동 850 만현마을 쌍용아파트 713동 1,2라인</t>
  </si>
  <si>
    <t>상현동 850 만현마을 쌍용아파트 713동 3,4라인</t>
  </si>
  <si>
    <t>상현동 850 만현마을 쌍용아파트 713동 5,6라인</t>
  </si>
  <si>
    <t>상현동 852 만현마을 쌍용아파트 601동 1,2라인</t>
  </si>
  <si>
    <t>상현동 852 만현마을 쌍용아파트 601동 3,4라인</t>
  </si>
  <si>
    <t>수지3차쌍용)</t>
  </si>
  <si>
    <t>상현동 852 만현마을 쌍용아파트 602동 1,2라인</t>
  </si>
  <si>
    <t>상현동 852 만현마을 쌍용아파트 602동 3,4라인</t>
  </si>
  <si>
    <t>상현동 852 만현마을 쌍용아파트 603동 1,2라인</t>
  </si>
  <si>
    <t>상현동 852 만현마을 쌍용아파트 603동 3,4라인</t>
  </si>
  <si>
    <t>상현동 852 만현마을 쌍용아파트 603동 5,6라인</t>
  </si>
  <si>
    <t>상현동 852 만현마을 쌍용아파트 604동 1,2라인</t>
  </si>
  <si>
    <t>상현동 852 만현마을 쌍용아파트 604동 3,4라인</t>
  </si>
  <si>
    <t>상현동 852 만현마을 쌍용아파트 604동 5,6라인</t>
  </si>
  <si>
    <t>상현동 852 만현마을 쌍용아파트 605동 1,2라인</t>
  </si>
  <si>
    <t xml:space="preserve">12반 </t>
  </si>
  <si>
    <t>상현동 852 만현마을 쌍용아파트 605동 3,4라인</t>
  </si>
  <si>
    <t>상현동 852 만현마을 쌍용아파트 605동 5,6라인</t>
  </si>
  <si>
    <t>상현동 852 만현마을 쌍용아파트 606동 1,2라인</t>
  </si>
  <si>
    <t>상현동 852 만현마을 쌍용아파트 606동 3,4라인</t>
  </si>
  <si>
    <t>상현동 858 만현마을5단지 아이파크 501동 1,2라인</t>
  </si>
  <si>
    <t>상현동 858 만현마을5단지 아이파크 501동 3,4라인</t>
  </si>
  <si>
    <t>현대7차아파트)</t>
  </si>
  <si>
    <t>상현동 858 만현마을5단지 아이파크 502동 1,2라인</t>
  </si>
  <si>
    <t>상현동 858 만현마을5단지 아이파크 502동 3,4라인</t>
  </si>
  <si>
    <t>상현동 858 만현마을5단지 아이파크 505동 1,2라인</t>
  </si>
  <si>
    <t>상현동 858 만현마을5단지 아이파크 505동 3,4라인</t>
  </si>
  <si>
    <t>상현동 858 만현마을5단지 아이파크 507동1,2라인</t>
  </si>
  <si>
    <t>상현동 858 만현마을5단지 아이파크 507동 3,4라인</t>
  </si>
  <si>
    <t>상현동 858 만현마을5단지 아이파크 503동 1,2라인</t>
  </si>
  <si>
    <t>상현동 858 만현마을5단지 아이파크 503동 3,4라인</t>
  </si>
  <si>
    <t>상현동 858 만현마을5단지 아이파크 503동 5,6라인</t>
  </si>
  <si>
    <t>상현동 858 만현마을5단지 아이파크 504동 1,2라인</t>
  </si>
  <si>
    <t>상현동 858 만현마을5단지 아이파크 504동 3,4라인</t>
  </si>
  <si>
    <t>상현동 858 만현마을5단지 아이파크 506동 1,2라인</t>
  </si>
  <si>
    <t>상현동 858 만현마을5단지 아이파크 506동 3,4라인</t>
  </si>
  <si>
    <t>상현동 856 만현마을2단지 아이파크 201동 1,2라인</t>
  </si>
  <si>
    <t>상현동 856 만현마을2단지 아이파크 201동 3,4라인</t>
  </si>
  <si>
    <t>현대6차아파트)</t>
  </si>
  <si>
    <t>상현동 856 만현마을2단지 아이파크 201동 5,6라인</t>
  </si>
  <si>
    <t>상현동 856 만현마을2단지 아이파크 202동 1,2라인</t>
  </si>
  <si>
    <t>상현동 856 만현마을2단지 아이파크 203동 1,2라인</t>
  </si>
  <si>
    <t>상현동 856 만현마을2단지 아이파크 203동 3,4라인</t>
  </si>
  <si>
    <t>상현동 856 만현마을2단지 아이파크 203동 5,6라인</t>
  </si>
  <si>
    <t>상현동 856 만현마을2단지 아이파크 204동 1,2라인</t>
  </si>
  <si>
    <t>상현동 856 만현마을2단지 아이파크 204동 3,4라인</t>
  </si>
  <si>
    <t>상현동 856 만현마을2단지 아이파크 205동 1,2라인</t>
  </si>
  <si>
    <t>상현동 856 만현마을2단지 아이파크 205동 3,4라인</t>
  </si>
  <si>
    <t>상현동 864 만현마을 성원상떼빌 301동 1,2라인</t>
  </si>
  <si>
    <t>상현동 864 만현마을 성원상떼빌 302동 1,2라인</t>
  </si>
  <si>
    <t>성원5차)</t>
  </si>
  <si>
    <t>상현동 864 만현마을 성원상떼빌 303동 1,2라인</t>
  </si>
  <si>
    <t>상현동 864 만현마을 성원상떼빌 303동 3,4라인</t>
  </si>
  <si>
    <t>상현동 864 만현마을 성원상떼빌 304동 1,2라인</t>
  </si>
  <si>
    <t>상현동 864 만현마을 성원상떼빌 304동 3,4라인</t>
  </si>
  <si>
    <t>상현동 864 만현마을 성원상떼빌 304동 5,6라인</t>
  </si>
  <si>
    <t>상현동 864 만현마을 성원상떼빌 305동 1,2라인</t>
  </si>
  <si>
    <t>상현동 864 만현마을 성원상떼빌 305동 3,4라인</t>
  </si>
  <si>
    <t>상현동 864 만현마을 성원상떼빌 305동 5,6라인</t>
  </si>
  <si>
    <t>상현동 864 만현마을 성원상떼빌 306동 1,2라인</t>
  </si>
  <si>
    <t>상현동 864 만현마을 성원상떼빌 306동 3,4라인</t>
  </si>
  <si>
    <t>상현동 864 만현마을 성원상떼빌 307동 1,2라인</t>
  </si>
  <si>
    <t>상현동 864 만현마을 성원상떼빌 308동 1,2라인</t>
  </si>
  <si>
    <t>상현동 864 만현마을 성원상떼빌 308동 3,4라인</t>
  </si>
  <si>
    <t>상현동 859 만현마을1단지 롯데캐슬아파트 101동 1,2라인</t>
  </si>
  <si>
    <t>(상현동,</t>
  </si>
  <si>
    <t>상현동 859 만현마을1단지 롯데캐슬아파트  101동 3,4라인</t>
  </si>
  <si>
    <t>상현동 859 만현마을1단지 롯데캐슬아파트  101동 5,6라인</t>
  </si>
  <si>
    <t>상현동 859 만현마을1단지 롯데캐슬아파트  102동 1,2라인</t>
  </si>
  <si>
    <t>상현동 859 만현마을1단지 롯데캐슬아파트  102동 3,4라인</t>
  </si>
  <si>
    <t>상현동 859 만현마을1단지 롯데캐슬아파트 102동 5,6라인</t>
  </si>
  <si>
    <t>상현동 859 만현마을1단지 롯데캐슬아파트  103동 1,2라인</t>
  </si>
  <si>
    <t>상현동 859 만현마을1단지 롯데캐슬아파트  103동 3,4라인</t>
  </si>
  <si>
    <t>상현동 859 만현마을1단지 롯데캐슬아파트  103동 5,6라인</t>
  </si>
  <si>
    <t>상현동 859 만현마을1단지 롯데캐슬아파트  104동 1,2라인</t>
  </si>
  <si>
    <t>상현동 859 만현마을1단지 롯데캐슬아파트 104동 3,4라인</t>
  </si>
  <si>
    <t>상현동 859 만현마을1단지 롯데캐슬아파트  105동 1,2라인</t>
  </si>
  <si>
    <t>상현동 859 만현마을1단지 롯데캐슬아파트  105동 3,4라인</t>
  </si>
  <si>
    <t>상현동 859 만현마을1단지 롯데캐슬아파트  106동 1,2라인</t>
  </si>
  <si>
    <t>상현동 859 만현마을1단지 롯데캐슬아파트 106동 3,4라인</t>
  </si>
  <si>
    <t>상현동 859 만현마을1단지 롯데캐슬아파트  107동 1,2라인</t>
  </si>
  <si>
    <t>상현동 859 만현마을1단지 롯데캐슬아파트  107동 3,4라인</t>
  </si>
  <si>
    <t>상현동 859 만현마을1단지 롯데캐슬아파트  108동 1,2라인</t>
  </si>
  <si>
    <t>상현동 859 만현마을1단지 롯데캐슬아파트  108동 3,4라인</t>
  </si>
  <si>
    <t>상현동 859 만현마을1단지 롯데캐슬아파트  109동 1,2라인</t>
  </si>
  <si>
    <t>상현동 859 만현마을1단지 롯데캐슬아파트 109동 3,4라인</t>
  </si>
  <si>
    <t>상현동 859 만현마을1단지 롯데캐슬아파트  110동 1,2라인</t>
  </si>
  <si>
    <t>상현동 859 만현마을1단지 롯데캐슬아파트  110동 3,4라인</t>
  </si>
  <si>
    <t>상현동 859 만현마을1단지 롯데캐슬아파트  111동 1,2라인</t>
  </si>
  <si>
    <t>상현동 859 만현마을1단지 롯데캐슬아파트 112동 1,2라인</t>
  </si>
  <si>
    <t>상현동 32-3  현대파인빌리지 201동</t>
  </si>
  <si>
    <t>상현동 32-9  현대파인빌리지 202동</t>
  </si>
  <si>
    <t>상현동 32-11 현대파인빌리지 203동</t>
  </si>
  <si>
    <t>상현동 33    현대파인빌리지 204동</t>
  </si>
  <si>
    <t>상현동 34-4  현대파인빌리지 205동</t>
  </si>
  <si>
    <t>상현동 33-2～12 상현그린힐</t>
  </si>
  <si>
    <t>상현동 1 용인수지동보2차 101동 1,2라인</t>
  </si>
  <si>
    <t>상현동 1 용인수지동보2차 101동 3,4라인</t>
  </si>
  <si>
    <t>동보2차)</t>
  </si>
  <si>
    <t>상현동 1 용인수지동보2차 101동 5,6라인</t>
  </si>
  <si>
    <t>상현동 1 용인수지동보2차 101동 7,8라인</t>
  </si>
  <si>
    <t>상현동 1 용인수지동보2차 101동 9,10라인</t>
  </si>
  <si>
    <t>상현동 1 용인수지동보2차 101동 11,12라인</t>
  </si>
  <si>
    <t>상현동 1 용인수지동보2차 101동 13,14라인</t>
  </si>
  <si>
    <t>상현동 1 용인수지동보2차 102동 1,2라인</t>
  </si>
  <si>
    <t>상현동 1 용인수지동보2차 102동 3,4라인</t>
  </si>
  <si>
    <t>상현동 1 용인수지동보2차 103동 1,2라인</t>
  </si>
  <si>
    <t>상현동 1 용인수지동보2차 103동 3,4라인</t>
  </si>
  <si>
    <t>상현동 1 용인수지동보2차 103동 5,6라인</t>
  </si>
  <si>
    <t>상현동 1 용인수지동보2차 103동 7,8라인</t>
  </si>
  <si>
    <t>상현동 1 용인수지동보2차 103동 9,10라인</t>
  </si>
  <si>
    <t>상현동 1 용인수지동보2차 103동 11,12라인</t>
  </si>
  <si>
    <t>상현동 1 용인수지동보2차 104동 1,2라인</t>
  </si>
  <si>
    <t>상현동 1 용인수지동보2차 104동 3,4라인</t>
  </si>
  <si>
    <t>상현동 1 용인수지동보2차 104동 5,6라인</t>
  </si>
  <si>
    <t>상현동 857 만현마을10단지 아이파크 1001동 1,2라인</t>
  </si>
  <si>
    <t>상현동 857 만현마을10단지 아이파크 1002동 1,2라인</t>
  </si>
  <si>
    <t>현대3차아파트)</t>
  </si>
  <si>
    <t>상현동 857 만현마을10단지 아이파크 1002동 3,4라인</t>
  </si>
  <si>
    <t>상현동 857 만현마을10단지 아이파크 1003동 1,2라인</t>
  </si>
  <si>
    <t>상현동 857 만현마을10단지 아이파크 1003동 3,4라인</t>
  </si>
  <si>
    <t>상현동 857 만현마을10단지 아이파크 1004동 1,2라인</t>
  </si>
  <si>
    <t>상현동 857 만현마을10단지 아이파크 1004동 3,4라인</t>
  </si>
  <si>
    <t>상현동 857 만현마을10단지 아이파크 1005동 1,2라인</t>
  </si>
  <si>
    <t>상현동 857 만현마을10단지 아이파크 1006동 1,2라인</t>
  </si>
  <si>
    <t>상현동 857 만현마을10단지 아이파크 1007동 1,2라인</t>
  </si>
  <si>
    <t>상현동 857 만현마을10단지 아이파크 1008동 1,2라인</t>
  </si>
  <si>
    <t>상현동 857 만현마을10단지 아이파크 1008동 3,4라인</t>
  </si>
  <si>
    <t>상현동 857 만현마을10단지 아이파크 1009동 1,2라인</t>
  </si>
  <si>
    <t>상현동 857 만현마을10단지 아이파크 1010동 1,2라인</t>
  </si>
  <si>
    <t>상현동 857 만현마을10단지 아이파크 1010동 3,4라인</t>
  </si>
  <si>
    <t>상현동 857 만현마을10단지 아이파크 1011동 1,2라인</t>
  </si>
  <si>
    <t>상현동 30 성원아파트 101동 1,2라인</t>
  </si>
  <si>
    <t>상현동 30 성원아파트 101동 3,4라인</t>
  </si>
  <si>
    <t>상현동 30 성원아파트 102동 1,2라인</t>
  </si>
  <si>
    <t>상현동 30 성원아파트 102동 3,4라인</t>
  </si>
  <si>
    <t>상현동 30 성원아파트 103동 1,2라인</t>
  </si>
  <si>
    <t>상현동 30 성원아파트 103동 3,4라인</t>
  </si>
  <si>
    <t>상현동 30 성원아파트 104동 1,2라인</t>
  </si>
  <si>
    <t>상현동 30 성원아파트 104동 3,4라인</t>
  </si>
  <si>
    <t>상현동 30 성원아파트 105동 1,2라인</t>
  </si>
  <si>
    <t>상현동 30 성원아파트 105동 3,4라인</t>
  </si>
  <si>
    <t>상현동 30 성원아파트 106동 1,2라인</t>
  </si>
  <si>
    <t>상현동 30 성원아파트 106동 3,4라인</t>
  </si>
  <si>
    <t>상현동 30 성원아파트 107동 1,2라인</t>
  </si>
  <si>
    <t>상현동 30 성원아파트 107동 3,4라인</t>
  </si>
  <si>
    <t>상현동 30 성원아파트 108동 1,2라인</t>
  </si>
  <si>
    <t>상현동 30 성원아파트 108동 3,4라인</t>
  </si>
  <si>
    <t>상현동 30 성원아파트 108동 5,6라인</t>
  </si>
  <si>
    <t>상현동 30 성원아파트 109동 1,2라인</t>
  </si>
  <si>
    <t>상현동 30 성원아파트 109동 3,4라인</t>
  </si>
  <si>
    <t>상현동 30 성원아파트 109동 5,6라인</t>
  </si>
  <si>
    <t>상현동 30 성원아파트 110동 1,2라인</t>
  </si>
  <si>
    <t>상현동 30 성원아파트 110동 3,4라인</t>
  </si>
  <si>
    <t>상현동 30 성원아파트 111동 1,2라인</t>
  </si>
  <si>
    <t>상현동 30 성원아파트 111동 3.4라인</t>
  </si>
  <si>
    <t>상현동 30 성원아파트 111동 5.6라인</t>
  </si>
  <si>
    <t>상현동 30 성원아파트 112동 1,2라인</t>
  </si>
  <si>
    <t>상현동 30 성원아파트 112동 3,4라인</t>
  </si>
  <si>
    <t>상현동 30 성원아파트 112동 5,6라인</t>
  </si>
  <si>
    <t>상현동 30 성원아파트 113동 1,2라인</t>
  </si>
  <si>
    <t>상현동 30 성원아파트 113동 3,4라인</t>
  </si>
  <si>
    <t>상현동 30 성원아파트 113동 5,6라인</t>
  </si>
  <si>
    <t>상현동 30 성원아파트 114동 1.2라인</t>
  </si>
  <si>
    <t>상현동 30 성원아파트 114동 3,4라인</t>
  </si>
  <si>
    <t>상현동 30 성원아파트 114동 5.6라인</t>
  </si>
  <si>
    <t>상현동 30 성원아파트 115동 1,2라인</t>
  </si>
  <si>
    <t>상현동 30 성원아파트 115동 3,4라인</t>
  </si>
  <si>
    <t>상현동 30 성원아파트 116동 1,2라인</t>
  </si>
  <si>
    <t>상현동 30 성원아파트 116동 3,4라인</t>
  </si>
  <si>
    <t>상현동 30 성원아파트 117동 1,2라인</t>
  </si>
  <si>
    <t>상현동 30 성원아파트 117동 3,4라인</t>
  </si>
  <si>
    <t>상현동 30 성원아파트 118동 1,2라인</t>
  </si>
  <si>
    <t>상현동 30 성원아파트 118동 3,4라인</t>
  </si>
  <si>
    <t>상현동 30 성원아파트 119동 1.2라인</t>
  </si>
  <si>
    <t>상현동 30 성원아파트 119동 3,4라인</t>
  </si>
  <si>
    <t>상현동 301～307, 573-1～4, 1140～1155-3</t>
  </si>
  <si>
    <t>상현동 1156～1166-17</t>
  </si>
  <si>
    <t>상현동 1203 수지 동도센트리움 101동 1,2라인</t>
  </si>
  <si>
    <t>상현동 1203 수지 동도센트리움 101동 3,4라인</t>
  </si>
  <si>
    <t>수지</t>
  </si>
  <si>
    <t>상현동 1203 수지 동도센트리움 101동 5,6라인</t>
  </si>
  <si>
    <t>동도센트리움)</t>
  </si>
  <si>
    <t>상현동 1203 수지 동도센트리움 101동 7,8라인</t>
  </si>
  <si>
    <t>상현동 1203 수지 동도센트리움 101동 9,10라인</t>
  </si>
  <si>
    <t>상현동 1203 수지 동도센트리움 101동 11,12라인</t>
  </si>
  <si>
    <t>상현동 1204 레이크포레아파트 101동 1,2라인</t>
  </si>
  <si>
    <t>상현동 1204 레이크포레아파트 101동 3,4라인</t>
  </si>
  <si>
    <t>레이크포레아파트)</t>
  </si>
  <si>
    <t>상현동 1204 레이크포레아파트 102동 1,2라인</t>
  </si>
  <si>
    <t>상현동 1204 레이크포레아파트 102동 3라인</t>
  </si>
  <si>
    <t>상현동 1204 레이크포레아파트 103동 1,2라인</t>
  </si>
  <si>
    <t>상현동 1204 레이크포레아파트 103동 3,4라인</t>
  </si>
  <si>
    <t>상현동 1214 상현더셥파크사이드 101동 1～3라인</t>
  </si>
  <si>
    <t>상현동 1214 상현더샵파크사이드 101동 4～5라인</t>
  </si>
  <si>
    <t>더샵</t>
  </si>
  <si>
    <t>상현동 1214 상현더샵파크사이드 102동 1～2라인</t>
  </si>
  <si>
    <t>파크사이드)</t>
  </si>
  <si>
    <t>상현동 1214 상현더샵파크사이드 102동 3～4라인</t>
  </si>
  <si>
    <t xml:space="preserve">상현동 1214 상현더샵파크사이드 103동 </t>
  </si>
  <si>
    <t xml:space="preserve">상현동 1214 상현더샵파크사이드 104동 </t>
  </si>
  <si>
    <t xml:space="preserve">상현동 1214 상현더샵파크사이드 105동 </t>
  </si>
  <si>
    <t>상현동 1214 상현더샵파크사이드 106동 1～2라인</t>
  </si>
  <si>
    <t>상현동 1214 상현더샵파크사이드 106동 3～5라인</t>
  </si>
  <si>
    <t>성복동</t>
  </si>
  <si>
    <t>성복1통</t>
  </si>
  <si>
    <t>성복동 129, 132, 134, 139, 158～162, 165, 167～170, 218～320</t>
  </si>
  <si>
    <t>(성복동, 성동)</t>
  </si>
  <si>
    <t>성복동 321～350, 375, 377, 736～740, 742～746</t>
  </si>
  <si>
    <t>성복2통</t>
  </si>
  <si>
    <t>성복동 351～374, 376, 378～439</t>
  </si>
  <si>
    <t>(성복동, 성서)</t>
  </si>
  <si>
    <t>성복동 441～645, 724, 725, 727～730, 732～735, 747,</t>
  </si>
  <si>
    <t>749～751</t>
  </si>
  <si>
    <t>성복3통</t>
  </si>
  <si>
    <t xml:space="preserve">성복동 6～83, 85～89, 91～128, 130, 131, 133, 135～138, </t>
  </si>
  <si>
    <t>(성복동, 옹골)</t>
  </si>
  <si>
    <t>140～154, 156, 157, 163, 164, 166, 171～206</t>
  </si>
  <si>
    <t>성복동 207～217, 646～722, 748</t>
  </si>
  <si>
    <t>성복4통</t>
  </si>
  <si>
    <t>성복동 155 성동마을 엘지빌리지1차 101동 1,2라인</t>
  </si>
  <si>
    <t>(성복동,</t>
  </si>
  <si>
    <t>성복동 155 성동마을 엘지빌리지1차 101동 3,4라인</t>
  </si>
  <si>
    <t>성동마을</t>
  </si>
  <si>
    <t>성복동 155 성동마을 엘지빌리지1차 102동 1,2라인</t>
  </si>
  <si>
    <t>엘지빌리지1차)</t>
  </si>
  <si>
    <t>성복동 155 성동마을 엘지빌리지1차 102동 3,4라인</t>
  </si>
  <si>
    <t>성복동 155 성동마을 엘지빌리지1차 103동 1,2라인</t>
  </si>
  <si>
    <t>성복동 155 성동마을 엘지빌리지1차 103동 3,4라인</t>
  </si>
  <si>
    <t>성복동 155 성동마을 엘지빌리지1차 104동 1,2라인</t>
  </si>
  <si>
    <t>성복동 155 성동마을 엘지빌리지1차 105동 1,2라인</t>
  </si>
  <si>
    <t>성복동 155 성동마을 엘지빌리지1차 106동 1,2라인</t>
  </si>
  <si>
    <t>성복동 155 성동마을 엘지빌리지1차 107동 1,2라인</t>
  </si>
  <si>
    <t>성복동 155 성동마을 엘지빌리지1차 107동 3,4라인</t>
  </si>
  <si>
    <t>성복동 155 성동마을 엘지빌리지1차 108동 1,2라인</t>
  </si>
  <si>
    <t>성복동 155 성동마을 엘지빌리지1차 108동 3,4라인</t>
  </si>
  <si>
    <t>성복동 155 성동마을 엘지빌리지1차 109동 1,2라인</t>
  </si>
  <si>
    <t>성복동 155 성동마을 엘지빌리지1차 109동 3,4라인</t>
  </si>
  <si>
    <t>성복5통</t>
  </si>
  <si>
    <t>성복동 155 성동마을 엘지빌리지1차 110동 1,2라인</t>
  </si>
  <si>
    <t>성복동 155 성동마을 엘지빌리지1차 110동 3,4라인</t>
  </si>
  <si>
    <t>성복동 155 성동마을 엘지빌리지1차 111동 1,2라인</t>
  </si>
  <si>
    <t>성복동 155 성동마을 엘지빌리지1차 111동 3,4라인</t>
  </si>
  <si>
    <t>성복동 155 성동마을 엘지빌리지1차 112동 1,2라인</t>
  </si>
  <si>
    <t>성복동 155 성동마을 엘지빌리지1차 112동 3,4라인</t>
  </si>
  <si>
    <t>성복동 155 성동마을 엘지빌리지1차 113동 1,2라인</t>
  </si>
  <si>
    <t>성복동 155 성동마을 엘지빌리지1차 113동 3,4라인</t>
  </si>
  <si>
    <t>성복동 155 성동마을 엘지빌리지1차 114동 1,2라인</t>
  </si>
  <si>
    <t>성복동 155 성동마을 엘지빌리지1차 114동 3,4라인</t>
  </si>
  <si>
    <t>성복동 155 성동마을 엘지빌리지1차 115동 1,2라인</t>
  </si>
  <si>
    <t>성복동 155 성동마을 엘지빌리지1차 115동 3,4라인</t>
  </si>
  <si>
    <t>성복동 155 성동마을 엘지빌리지1차 116동 1,2라인</t>
  </si>
  <si>
    <t>성복동 155 성동마을 엘지빌리지1차 116동 3,4라인</t>
  </si>
  <si>
    <t xml:space="preserve">성복동 155 성동마을 엘지빌리지1차 117동 1,2라인 </t>
  </si>
  <si>
    <t>성복동 155 성동마을 엘지빌리지1차 117동 3,4라인</t>
  </si>
  <si>
    <t>성복6통</t>
  </si>
  <si>
    <t>성복동 741 푸른마을 푸르지오 101동 1,2라인</t>
  </si>
  <si>
    <t>성복동 741 푸른마을 푸르지오 101동 3,4라인</t>
  </si>
  <si>
    <t>푸른마을</t>
  </si>
  <si>
    <t>성복동 741 푸른마을 푸르지오 102동 1,2라인</t>
  </si>
  <si>
    <t>성복동 741 푸른마을 푸르지오 102동 3,4라인</t>
  </si>
  <si>
    <t>성복동 741 푸른마을 푸르지오 103동 1,2라인</t>
  </si>
  <si>
    <t>성복동 741 푸른마을 푸르지오 103동 3,4라인</t>
  </si>
  <si>
    <t>성복동 741 푸른마을 푸르지오 104동 1,2라인</t>
  </si>
  <si>
    <t>성복동 741 푸른마을 푸르지오 104동 3,4라인</t>
  </si>
  <si>
    <t>성복동 741 푸른마을 푸르지오 105동 1,2라인</t>
  </si>
  <si>
    <t>성복동 741 푸른마을 푸르지오 105동 3,4라인</t>
  </si>
  <si>
    <t>성복동 741 푸른마을 푸르지오 106동 1,2라인</t>
  </si>
  <si>
    <t>성복동 741 푸른마을 푸르지오 106동 3,4라인</t>
  </si>
  <si>
    <t>성복동 741 푸른마을 푸르지오 107동 1,2라인</t>
  </si>
  <si>
    <t>성복동 741 푸른마을 푸르지오 108동 1,2라인</t>
  </si>
  <si>
    <t>성복동 741 푸른마을 푸르지오 108동 3,4라인</t>
  </si>
  <si>
    <t>성복동 741 푸른마을 푸르지오 109동 1,2라인</t>
  </si>
  <si>
    <t>성복동 741 푸른마을 푸르지오 109동 3,4라인</t>
  </si>
  <si>
    <t>성복7통</t>
  </si>
  <si>
    <t>성복동 84 성동마을 강남빌리지 101동 1,2라인</t>
  </si>
  <si>
    <t>성복동 84 성동마을 강남빌리지 102동 1,2라인</t>
  </si>
  <si>
    <t>성복동 84 성동마을 강남빌리지 103동 1,2라인</t>
  </si>
  <si>
    <t>강남빌리지)</t>
  </si>
  <si>
    <t>성복동 84 성동마을 강남빌리지 103동 3,4라인</t>
  </si>
  <si>
    <t>성복동 84 성동마을 강남빌리지 103동 5,6라인</t>
  </si>
  <si>
    <t>성복동 84 성동마을 강남빌리지 104동 1,2라인</t>
  </si>
  <si>
    <t>성복동 84 성동마을 강남빌리지 105동 1,2라인</t>
  </si>
  <si>
    <t>성복동 84 성동마을 강남빌리지 105동 3,4라인</t>
  </si>
  <si>
    <t xml:space="preserve">성복동 84 성동마을 강남빌리지 106동 1,2라인 </t>
  </si>
  <si>
    <t>성복동 84 성동마을 강남빌리지 107동 1,2라인</t>
  </si>
  <si>
    <t>성복동 84 성동마을 강남빌리지 107동 3,4라인</t>
  </si>
  <si>
    <t>성복동 84 성동마을 강남빌리지 108동 1,2라인</t>
  </si>
  <si>
    <t>성복8통</t>
  </si>
  <si>
    <t>성복동 90 성동마을 엘지빌리지2차 201동 1,2라인</t>
  </si>
  <si>
    <t>성복동 90 성동마을 엘지빌리지2차 201동 3,4라인</t>
  </si>
  <si>
    <t>성복동 90 성동마을 엘지빌리지2차 202동 1,2라인</t>
  </si>
  <si>
    <t>엘지빌리지2차)</t>
  </si>
  <si>
    <t>성복동 90 성동마을 엘지빌리지2차 202동 3,4라인</t>
  </si>
  <si>
    <t>성복동 90 성동마을 엘지빌리지2차 203동 1,2라인</t>
  </si>
  <si>
    <t>성복동 90 성동마을 엘지빌리지2차 203동 3,4라인</t>
  </si>
  <si>
    <t>성복동 90 성동마을 엘지빌리지2차 204동 1,2라인</t>
  </si>
  <si>
    <t>성복동 90 성동마을 엘지빌리지2차 204동 3,4라인</t>
  </si>
  <si>
    <t>성복동 90 성동마을 엘지빌리지2차 204동 5,6라인</t>
  </si>
  <si>
    <t>성복9통</t>
  </si>
  <si>
    <t>성복동 90 성동마을 엘지빌리지2차 205동 1,2라인</t>
  </si>
  <si>
    <t>성복동 90 성동마을 엘지빌리지2차 205동 3,4라인</t>
  </si>
  <si>
    <t>성복동 90 성동마을 엘지빌리지2차 206동 1,2라인</t>
  </si>
  <si>
    <t>성복동 90 성동마을 엘지빌리지2차 206동 3,4라인</t>
  </si>
  <si>
    <t>성복동 90 성동마을 엘지빌리지2차 206동 5,6라인</t>
  </si>
  <si>
    <t>성복동 90 성동마을 엘지빌리지2차 206동 7,8라인</t>
  </si>
  <si>
    <t>성복동 90 성동마을 엘지빌리지2차 207동 1,2라인</t>
  </si>
  <si>
    <t>성복동 90 성동마을 엘지빌리지2차 207동 3,4라인</t>
  </si>
  <si>
    <t>성복동 90 성동마을 엘지빌리지2차 208동 1,2라인</t>
  </si>
  <si>
    <t>성복동 90 성동마을 엘지빌리지2차 208동 3,4라인</t>
  </si>
  <si>
    <t>성복동 90 성동마을 엘지빌리지2차 208동 5,6라인</t>
  </si>
  <si>
    <t>성복10통</t>
  </si>
  <si>
    <t>성복동 726 성동마을 엘지빌리지3차 301동 1,2라인</t>
  </si>
  <si>
    <t>성복동 726 성동마을 엘지빌리지3차 302동 1,2라인</t>
  </si>
  <si>
    <t>성복동 726 성동마을 엘지빌리지3차 302동 3,4라인</t>
  </si>
  <si>
    <t>엘지빌리지3차)</t>
  </si>
  <si>
    <t>성복동 726 성동마을 엘지빌리지3차 303동 1,2라인</t>
  </si>
  <si>
    <t>성복동 726 성동마을 엘지빌리지3차 303동 3,4라인</t>
  </si>
  <si>
    <t>성복동 726 성동마을 엘지빌리지3차 304동 1,2라인</t>
  </si>
  <si>
    <t>성복동 726 성동마을 엘지빌리지3차 304동 3,4라인</t>
  </si>
  <si>
    <t>성복동 726 성동마을 엘지빌리지3차 305동 1,2라인</t>
  </si>
  <si>
    <t>성복동 726 성동마을 엘지빌리지3차 305동 3,4라인</t>
  </si>
  <si>
    <t>성복동 726 성동마을 엘지빌리지3차 306동 1,2라인</t>
  </si>
  <si>
    <t>성복동 726 성동마을 엘지빌리지3차 307동 1,2라인</t>
  </si>
  <si>
    <t>성복동 726 성동마을 엘지빌리지3차 308동 1,2라인</t>
  </si>
  <si>
    <t>성복동 726 성동마을 엘지빌리지3차 308동 3,4라인</t>
  </si>
  <si>
    <t xml:space="preserve">14반 </t>
  </si>
  <si>
    <t>성복동 726 성동마을 엘지빌리지3차 308동 5,6라인</t>
  </si>
  <si>
    <t>성복11통</t>
  </si>
  <si>
    <t>성복동 726 성동마을 엘지빌리지3차 309동 1,2라인</t>
  </si>
  <si>
    <t>성복동 726 성동마을 엘지빌리지3차 309동 3,4라인</t>
  </si>
  <si>
    <t>성복동 726 성동마을 엘지빌리지3차 309동 5,6라인</t>
  </si>
  <si>
    <t>성복동 726 성동마을 엘지빌리지3차 310동 1,2라인</t>
  </si>
  <si>
    <t>성복동 726 성동마을 엘지빌리지3차 310동 3,4라인</t>
  </si>
  <si>
    <t>성복동 726 성동마을 엘지빌리지3차 311동 1,2라인</t>
  </si>
  <si>
    <t>성복동 726 성동마을 엘지빌리지3차 311동 3,4라인</t>
  </si>
  <si>
    <t>성복동 726 성동마을 엘지빌리지3차 312동 1,2라인</t>
  </si>
  <si>
    <t>성복동 726 성동마을 엘지빌리지3차 312동 3,4라인</t>
  </si>
  <si>
    <t>성복동 726 성동마을 엘지빌리지3차 313동 1,2라인</t>
  </si>
  <si>
    <t>성복동 726 성동마을 엘지빌리지3차 313동 3,4라인</t>
  </si>
  <si>
    <t>성복동 726 성동마을 엘지빌리지3차 314동 1,2라인</t>
  </si>
  <si>
    <t>성복동 726 성동마을 엘지빌리지3차 314동 3,4라인</t>
  </si>
  <si>
    <t>성복동 726 성동마을 엘지빌리지3차 314동 5,6라인</t>
  </si>
  <si>
    <t>성복동 726 성동마을 엘지빌리지3차 315동 1,2라인</t>
  </si>
  <si>
    <t>성복동 726 성동마을 엘지빌리지3차 315동 3,4라인</t>
  </si>
  <si>
    <t>성복동 726 성동마을 엘지빌리지3차 315동 5,6라인</t>
  </si>
  <si>
    <t>성복12통</t>
  </si>
  <si>
    <t>성복동 731 성동마을 엘지빌리지6차 601동 1,2라인</t>
  </si>
  <si>
    <t>성복동 731 성동마을 엘지빌리지6차 602동 1,2라인</t>
  </si>
  <si>
    <t>성복동 731 성동마을 엘지빌리지6차 602동 3,4라인</t>
  </si>
  <si>
    <t>엘지빌리지6차)</t>
  </si>
  <si>
    <t>성복동 731 성동마을 엘지빌리지6차 603동 1,2라인</t>
  </si>
  <si>
    <t>성복동 731 성동마을 엘지빌리지6차 603동 3,4라인</t>
  </si>
  <si>
    <t>성복동 731 성동마을 엘지빌리지6차 604동 1,2라인</t>
  </si>
  <si>
    <t>성복동 731 성동마을 엘지빌리지6차 605동 1,2라인</t>
  </si>
  <si>
    <t>성복동 731 성동마을 엘지빌리지6차 605동 3,4라인</t>
  </si>
  <si>
    <t>성복동 731 성동마을 엘지빌리지6차 606동 1,2라인</t>
  </si>
  <si>
    <t>성복동 731 성동마을 엘지빌리지6차 606동 3,4라인</t>
  </si>
  <si>
    <t>성복동 731 성동마을 엘지빌리지6차 607동 1,2라인</t>
  </si>
  <si>
    <t>성복동 731 성동마을 엘지빌리지6차 607동 3,4라인</t>
  </si>
  <si>
    <t>성복13통</t>
  </si>
  <si>
    <t>성복동 731 성동마을 엘지빌리지6차 608동 1,2라인</t>
  </si>
  <si>
    <t xml:space="preserve">(성복동, </t>
  </si>
  <si>
    <t>성복동 731 성동마을 엘지빌리지6차 608동 3,4라인</t>
  </si>
  <si>
    <t>성복동 731 성동마을 엘지빌리지6차 609동 1,2라인</t>
  </si>
  <si>
    <t>성복동 731 성동마을 엘지빌리지6차 610동 1,2라인</t>
  </si>
  <si>
    <t>성복동 731 성동마을 엘지빌리지6차 610동 3,4라인</t>
  </si>
  <si>
    <t>성복동 731 성동마을 엘지빌리지6차 611동 1,2라인</t>
  </si>
  <si>
    <t>성복동 731 성동마을 엘지빌리지6차 611동 3,4라인</t>
  </si>
  <si>
    <t>성복동 731 성동마을 엘지빌리지6차 612동 1,2라인</t>
  </si>
  <si>
    <t>성복동 731 성동마을 엘지빌리지6차 613동 1,2라인</t>
  </si>
  <si>
    <t>성복동 731 성동마을 엘지빌리지6차 613동 3,4라인</t>
  </si>
  <si>
    <t>성복동 731 성동마을 엘지빌리지6차 614동 1,2라인</t>
  </si>
  <si>
    <t>성복동 731 성동마을 엘지빌리지6차 614동 3,4라인</t>
  </si>
  <si>
    <t>성복14통</t>
  </si>
  <si>
    <t>성복동 723 성남마을 벽산 501동 1,2라인</t>
  </si>
  <si>
    <t>성복동 723 성남마을 벽산 501동 3,5라인</t>
  </si>
  <si>
    <t>벽산첼시빌)</t>
  </si>
  <si>
    <t>성복동 723 성남마을 벽산 502동 1,2라인</t>
  </si>
  <si>
    <t>성복동 723 성남마을 벽산 502동 3,5라인</t>
  </si>
  <si>
    <t>성복동 723 성남마을 벽산 502동 6,7라인</t>
  </si>
  <si>
    <t>성복동 723 성남마을 벽산 503동 1,2라인</t>
  </si>
  <si>
    <t>성복동 723 성남마을 벽산 503동 3,5라인</t>
  </si>
  <si>
    <t>성복동 723 성남마을 벽산 504동 1,2라인</t>
  </si>
  <si>
    <t>성복동 723 성남마을 벽산 505동 1,2라인</t>
  </si>
  <si>
    <t>성복동 723 성남마을 벽산 505동 3,5라인</t>
  </si>
  <si>
    <t>성복동 723 성남마을 벽산 505동 6,7라인</t>
  </si>
  <si>
    <t>성복동 723 성남마을 벽산 506동 1,2라인</t>
  </si>
  <si>
    <t>성복동 723 성남마을 벽산 506동 3,5라인</t>
  </si>
  <si>
    <t>성복15통</t>
  </si>
  <si>
    <t>성복동 723 성남마을 벽산 507동 1,2라인</t>
  </si>
  <si>
    <t>(성복동, 벽산첼시빌)</t>
  </si>
  <si>
    <t>성복동 723 성남마을 벽산 507동 3,5라인</t>
  </si>
  <si>
    <t>성복동 723 성남마을 벽산 507동 6,7라인</t>
  </si>
  <si>
    <t>성복동 723 성남마을 벽산 508동 1,2라인</t>
  </si>
  <si>
    <t>성복동 723 성남마을 벽산 508동 3,5라인</t>
  </si>
  <si>
    <t>성복동 723 성남마을 벽산 509동 1,2라인</t>
  </si>
  <si>
    <t>성복동 723 성남마을 벽산 509동 3,5라인</t>
  </si>
  <si>
    <t>성복동 723 성남마을 벽산 510동 1,2라인</t>
  </si>
  <si>
    <t>성복동 723 성남마을 벽산 510동 3,5라인</t>
  </si>
  <si>
    <t>성복동 723 성남마을 벽산 511동 1,2라인</t>
  </si>
  <si>
    <t>성복동 723 성남마을 벽산 511동 3,5라인</t>
  </si>
  <si>
    <t>성복동 723 성남마을 벽산 511동 6,7라인</t>
  </si>
  <si>
    <t>성복동 723 성남마을 벽산 512동 1,2라인</t>
  </si>
  <si>
    <t>성복동 723 성남마을 벽산 513동 1,2라인</t>
  </si>
  <si>
    <t>성복동 723 성남마을 벽산 513동 3,5라인</t>
  </si>
  <si>
    <t>성복동 723 성남마을 벽산 514동 1,2라인</t>
  </si>
  <si>
    <t>성복16통</t>
  </si>
  <si>
    <t>성복동 752 성동마을 수지자이 101동 1,2라인</t>
  </si>
  <si>
    <t>성복동 752 성동마을 수지자이 102동 1,2라인</t>
  </si>
  <si>
    <t>성복동 752 성동마을 수지자이 103동 1,2라인</t>
  </si>
  <si>
    <t>수지자이)</t>
  </si>
  <si>
    <t>성복동 752 성동마을 수지자이 104동 1,2라인</t>
  </si>
  <si>
    <t>성복동 752 성동마을 수지자이 105동 1,2라인</t>
  </si>
  <si>
    <t>성복동 752 성동마을 수지자이 106동 1,2라인</t>
  </si>
  <si>
    <t>성복동 752 성동마을 수지자이 107동 1,2라인</t>
  </si>
  <si>
    <t>성복동 752 성동마을 수지자이 107동 3,4라인</t>
  </si>
  <si>
    <t>성복동 752 성동마을 수지자이 108동 1,2라인</t>
  </si>
  <si>
    <t>성복17통</t>
  </si>
  <si>
    <t>성복동 752 성동마을 수지자이 109동 1,2라인</t>
  </si>
  <si>
    <t>성복동 752 성동마을 수지자이 109동 3,4라인</t>
  </si>
  <si>
    <t>성복동 752 성동마을 수지자이 110동 1,2라인</t>
  </si>
  <si>
    <t>성복동 752 성동마을 수지자이 110동 3,4라인</t>
  </si>
  <si>
    <t>성복동 752 성동마을 수지자이 111동 1,2라인</t>
  </si>
  <si>
    <t>성복동 752 성동마을 수지자이 111동 3,4라인</t>
  </si>
  <si>
    <t>성복동 752 성동마을 수지자이 111동 5,6라인</t>
  </si>
  <si>
    <t>성복동 752 성동마을 수지자이 112동 1,2라인</t>
  </si>
  <si>
    <t>성복동 752 성동마을 수지자이 112동 3,4라인</t>
  </si>
  <si>
    <t>성복18통</t>
  </si>
  <si>
    <t>성복동 753 버들치마을 경남아너스빌 100 1,2라인</t>
  </si>
  <si>
    <t>성복동 753 버들치마을 경남아너스빌 100 3,5라인</t>
  </si>
  <si>
    <t>버들치마을</t>
  </si>
  <si>
    <t>성복동 753 버들치마을 경남아너스빌 101 1,2라인</t>
  </si>
  <si>
    <t>경남아너스빌)</t>
  </si>
  <si>
    <t>성복동 753 버들치마을 경남아너스빌 102 1,2라인</t>
  </si>
  <si>
    <t>성복동 753 버들치마을 경남아너스빌 102 3,5라인</t>
  </si>
  <si>
    <t>성복동 753 버들치마을 경남아너스빌 103 1,2라인</t>
  </si>
  <si>
    <t>성복동 753 버들치마을 경남아너스빌 103 3,5라인</t>
  </si>
  <si>
    <t>성복동 753 버들치마을 경남아너스빌 104 1,2라인</t>
  </si>
  <si>
    <t>성복동 753 버들치마을 경남아너스빌 104 3,5라인</t>
  </si>
  <si>
    <t>(성복동, 버들치</t>
  </si>
  <si>
    <t>성복동 753 버들치마을 경남아너스빌 105 1,2라인</t>
  </si>
  <si>
    <t>마을경남아너스빌)</t>
  </si>
  <si>
    <t>성복동 753 버들치마을 경남아너스빌 105 3,5라인</t>
  </si>
  <si>
    <t>성복19통</t>
  </si>
  <si>
    <t>성복동 753 버들치마을 경남아너스빌 106 1,2라인</t>
  </si>
  <si>
    <t>성복동 753 버들치마을 경남아너스빌 106 3,5라인</t>
  </si>
  <si>
    <t>성복동 753 버들치마을 경남아너스빌 107 1,2라인</t>
  </si>
  <si>
    <t>성복동 753 버들치마을 경남아너스빌 107 3,5라인</t>
  </si>
  <si>
    <t>성복동 753 버들치마을 경남아너스빌 108 1,2라인</t>
  </si>
  <si>
    <t>성복동 753 버들치마을 경남아너스빌 108 3,5라인</t>
  </si>
  <si>
    <t>성복동 753 버들치마을 경남아너스빌 109 1,2라인</t>
  </si>
  <si>
    <t>성복동 753 버들치마을 경남아너스빌 110 1,2라인</t>
  </si>
  <si>
    <t>성복동 753 버들치마을 경남아너스빌 110 3,5라인</t>
  </si>
  <si>
    <t>성복동 753 버들치마을 경남아너스빌 111 1,2라인</t>
  </si>
  <si>
    <t>성복동 753 버들치마을 경남아너스빌 111 3,5라인</t>
  </si>
  <si>
    <t>성복20통</t>
  </si>
  <si>
    <t>성복동 754 버들치마을 경남아너스빌2차 201동 1,2라인</t>
  </si>
  <si>
    <t>성복동 754 버들치마을 경남아너스빌2차 201동 3,4라인</t>
  </si>
  <si>
    <t>성복동 754 버들치마을 경남아너스빌2차 202동 1,2라인</t>
  </si>
  <si>
    <t>성복동 754 버들치마을 경남아너스빌2차 203동 1,2라인</t>
  </si>
  <si>
    <t>성복동 754 버들치마을 경남아너스빌2차 204동 1,2라인</t>
  </si>
  <si>
    <t>성복동 754 버들치마을 경남아너스빌2차 205동 1,2라인</t>
  </si>
  <si>
    <t>성복동 754 버들치마을 경남아너스빌2차 205동 3,4라인</t>
  </si>
  <si>
    <t>성복21통</t>
  </si>
  <si>
    <t>성복동 758 버들치마을 성복자이1차 101동 1,2라인</t>
  </si>
  <si>
    <t>성복동 758 버들치마을 성복자이1차 101동 3,4라인</t>
  </si>
  <si>
    <t>성복동 758 버들치마을 성복자이1차 102동 1,2라인</t>
  </si>
  <si>
    <t>성복자이1차)</t>
  </si>
  <si>
    <t>성복동 758 버들치마을 성복자이1차 103동 1,2라인</t>
  </si>
  <si>
    <t>성복동 758 버들치마을 성복자이1차 104동 1,2라인</t>
  </si>
  <si>
    <t>성복동 758 버들치마을 성복자이1차 105동 1,2라인</t>
  </si>
  <si>
    <t>성복동 758 버들치마을 성복자이1차 105동 3,4라인</t>
  </si>
  <si>
    <t>성복동 758 버들치마을 성복자이1차 106동 1,2라인</t>
  </si>
  <si>
    <t>성복동 758 버들치마을 성복자이1차 106동 3,4라인</t>
  </si>
  <si>
    <t>성복22통</t>
  </si>
  <si>
    <t>성복동 758 버들치마을 성복자이1차 107동 1,2라인</t>
  </si>
  <si>
    <t>성복동 758 버들치마을 성복자이1차 107동 3,4라인</t>
  </si>
  <si>
    <t>성복동 758 버들치마을 성복자이1차 108동 1,2라인</t>
  </si>
  <si>
    <t>성복동 758 버들치마을 성복자이1차 108동 3,4라인</t>
  </si>
  <si>
    <t>성복동 758 버들치마을 성복자이1차 109동 1,2라인</t>
  </si>
  <si>
    <t>성복동 758 버들치마을 성복자이1차 110동 1,2라인</t>
  </si>
  <si>
    <t>성복동 758 버들치마을 성복자이1차 110동 3,4라인</t>
  </si>
  <si>
    <t>성복동 758 버들치마을 성복자이1차 111동 1,2라인</t>
  </si>
  <si>
    <t>성복동 758 버들치마을 성복자이1차 111동 3,4라인</t>
  </si>
  <si>
    <t>성복동 758 버들치마을 성복자이1차 112동 1,2라인</t>
  </si>
  <si>
    <t>성복23통</t>
  </si>
  <si>
    <t>성복동 759 버들치마을 힐스테이트2차 201동 1,2라인</t>
  </si>
  <si>
    <t>(성복동, 성복</t>
  </si>
  <si>
    <t>성복동 759 버들치마을 힐스테이트2차 202동 1,2라인</t>
  </si>
  <si>
    <t>힐스테이트2차)</t>
  </si>
  <si>
    <t>성복동 759 버들치마을 힐스테이트2차 202동 3,4라인</t>
  </si>
  <si>
    <t>성복동 759 버들치마을 힐스테이트2차 203동 1,2라인</t>
  </si>
  <si>
    <t>성복동 759 버들치마을 힐스테이트2차 203동 3,4라인</t>
  </si>
  <si>
    <t>성복동 759 버들치마을 힐스테이트2차 204동 1,2라인</t>
  </si>
  <si>
    <t>성복동 759 버들치마을 힐스테이트2차 205동 1,2라인</t>
  </si>
  <si>
    <t>성복동 759 버들치마을 힐스테이트2차 205동 3,4라인</t>
  </si>
  <si>
    <t>성복24통</t>
  </si>
  <si>
    <t>성복동 759 버들치마을 힐스테이트2차 206동 1,2라인</t>
  </si>
  <si>
    <t>성복동 759 버들치마을 힐스테이트2차 206동 3,4라인</t>
  </si>
  <si>
    <t>성복동 759 버들치마을 힐스테이트2차 207동 1,2라인</t>
  </si>
  <si>
    <t>성복동 759 버들치마을 힐스테이트2차 207동 3,4라인</t>
  </si>
  <si>
    <t>성복동 759 버들치마을 힐스테이트2차 208동 1,2라인</t>
  </si>
  <si>
    <t>성복동 759 버들치마을 힐스테이트2차 208동 3,4라인</t>
  </si>
  <si>
    <t>성복동 759 버들치마을 힐스테이트2차 209동 1,2라인</t>
  </si>
  <si>
    <t>성복동 759 버들치마을 힐스테이트2차 209동 3,4라인</t>
  </si>
  <si>
    <t>성복동 759 버들치마을 힐스테이트2차 210동 1,2라인</t>
  </si>
  <si>
    <t>성복동 759 버들치마을 힐스테이트2차 210동 3,4라인</t>
  </si>
  <si>
    <t>성복25통</t>
  </si>
  <si>
    <t>성복동 760 버들치마을 힐스테이트3차 301동 1,2라인</t>
  </si>
  <si>
    <t>성복동 760 버들치마을 힐스테이트3차 301동 3,4라인</t>
  </si>
  <si>
    <t>힐스테이트3차)</t>
  </si>
  <si>
    <t>성복동 760 버들치마을 힐스테이트3차 302동 1,2라인</t>
  </si>
  <si>
    <t>성복동 760 버들치마을 힐스테이트3차 302동 3,4라인</t>
  </si>
  <si>
    <t>성복동 760 버들치마을 힐스테이트3차 303동 1,2라인</t>
  </si>
  <si>
    <t>성복동 760 버들치마을 힐스테이트3차 303동 3,4라인</t>
  </si>
  <si>
    <t>성복동 760 버들치마을 힐스테이트3차 304동 1,2라인</t>
  </si>
  <si>
    <t>성복동 760 버들치마을 힐스테이트3차 304동 3,4라인</t>
  </si>
  <si>
    <t>성복동 760 버들치마을 힐스테이트3차 305동 1,2라인</t>
  </si>
  <si>
    <t>성복동 760 버들치마을 힐스테이트3차 305동 3,4라인</t>
  </si>
  <si>
    <t>성복동 760 버들치마을 힐스테이트3차 306동 1,2라인</t>
  </si>
  <si>
    <t>성복동 760 버들치마을 힐스테이트3차 306동 3,4라인</t>
  </si>
  <si>
    <t>성복26통</t>
  </si>
  <si>
    <t>성복동 760 버들치마을 힐스테이트3차 307동 1,2라인</t>
  </si>
  <si>
    <t>성복동 760 버들치마을 힐스테이트3차 307동 3,4라인</t>
  </si>
  <si>
    <t>성복동 760 버들치마을 힐스테이트3차 308동 1,2라인</t>
  </si>
  <si>
    <t>성복동 760 버들치마을 힐스테이트3차 308동 3,4라인</t>
  </si>
  <si>
    <t>성복동 760 버들치마을 힐스테이트3차 309동 1,2라인</t>
  </si>
  <si>
    <t>성복동 760 버들치마을 힐스테이트3차 309동 3,4라인</t>
  </si>
  <si>
    <t>성복동 760 버들치마을 힐스테이트3차 310동 1,2라인</t>
  </si>
  <si>
    <t>성복동 760 버들치마을 힐스테이트3차 311동 1,2라인</t>
  </si>
  <si>
    <t>성복동 760 버들치마을 힐스테이트3차 311동 3,4라인</t>
  </si>
  <si>
    <t>성복동 760 버들치마을 힐스테이트3차 312동 1,2라인</t>
  </si>
  <si>
    <t>성복동 760 버들치마을 힐스테이트3차 312동 3,4라인</t>
  </si>
  <si>
    <t>성복27통</t>
  </si>
  <si>
    <t>성복동 762 성동마을 수지자이2차 201동 1,2라인</t>
  </si>
  <si>
    <t>성복동 762 성동마을 수지자이2차 202동 1,2라인</t>
  </si>
  <si>
    <t>수지자이2차)</t>
  </si>
  <si>
    <t>성복동 762 성동마을 수지자이2차 203동 1,2라인</t>
  </si>
  <si>
    <t>성복동 762 성동마을 수지자이2차 204동 1,2라인</t>
  </si>
  <si>
    <t>성복동 762 성동마을 수지자이2차 205동 1,2라인</t>
  </si>
  <si>
    <t>성복동 762 성동마을 수지자이2차 206동 1,2라인</t>
  </si>
  <si>
    <t>성복28통</t>
  </si>
  <si>
    <t>성복동 762 성동마을 수지자이2차 207동 1,2라인</t>
  </si>
  <si>
    <t>성복동 762 성동마을 수지자이2차 207동 3,4라인</t>
  </si>
  <si>
    <t>성복동 762 성동마을 수지자이2차 208동 1,2라인</t>
  </si>
  <si>
    <t>성복동 762 성동마을 수지자이2차 208동 3,4라인</t>
  </si>
  <si>
    <t>성복동 762 성동마을 수지자이2차 209동 1,2라인</t>
  </si>
  <si>
    <t>성복동 762 성동마을 수지자이2차 210동 1,2라인</t>
  </si>
  <si>
    <t>성복동 762 성동마을 수지자이2차 210동 3,4라인</t>
  </si>
  <si>
    <t>성복29통</t>
  </si>
  <si>
    <t>성복동 767 버들치마을 성복자이2차 201동 1,2라인</t>
  </si>
  <si>
    <t>성복동 767 버들치마을 성복자이2차 202동 1,2라인</t>
  </si>
  <si>
    <t>성복자이2차)</t>
  </si>
  <si>
    <t>성복동 767 버들치마을 성복자이2차 202동 3,4라인</t>
  </si>
  <si>
    <t>성복동 767 버들치마을 성복자이2차 203동 1,2라인</t>
  </si>
  <si>
    <t>성복동 767 버들치마을 성복자이2차 203동 3,4라인</t>
  </si>
  <si>
    <t>성복동 767 버들치마을 성복자이2차 204동 1,2라인</t>
  </si>
  <si>
    <t>성복동 767 버들치마을 성복자이2차 205동 1,2라인</t>
  </si>
  <si>
    <t>성복동 767 버들치마을 성복자이2차 206동 1,2라인</t>
  </si>
  <si>
    <t>성복동 767 버들치마을 성복자이2차 207동 1,2라인</t>
  </si>
  <si>
    <t>성복동 767 버들치마을 성복자이2차 207동 3,4라인</t>
  </si>
  <si>
    <t>성복30통</t>
  </si>
  <si>
    <t>성복동 767 버들치마을 성복자이2차 208동 1,2라인</t>
  </si>
  <si>
    <t>성복동 767 버들치마을 성복자이2차 208동 3,4라인</t>
  </si>
  <si>
    <t>성복동 767 버들치마을 성복자이2차 209동 1,2라인</t>
  </si>
  <si>
    <t>성복동 767 버들치마을 성복자이2차 209동 3,4라인</t>
  </si>
  <si>
    <t>성복동 767 버들치마을 성복자이2차 210동 1,2라인</t>
  </si>
  <si>
    <t>성복동 767 버들치마을 성복자이2차 210동 3,4라인</t>
  </si>
  <si>
    <t>성복동 767 버들치마을 성복자이2차 211동 1,2라인</t>
  </si>
  <si>
    <t>성복동 767 버들치마을 성복자이2차 212동 1,2라인</t>
  </si>
  <si>
    <t>성복동 767 버들치마을 성복자이2차 212동 3,4라인</t>
  </si>
  <si>
    <t>성복동 767 버들치마을 성복자이2차 213동 1,2라인</t>
  </si>
  <si>
    <t>성복동 767 버들치마을 성복자이2차 213동 3,4라인</t>
  </si>
  <si>
    <t>성복31통</t>
  </si>
  <si>
    <t>성복동 771 버들치마을 힐스테이트1차 101동 1,2라인</t>
  </si>
  <si>
    <t>성복동 771 버들치마을 힐스테이트1차 101동 3,4라인</t>
  </si>
  <si>
    <t>성복동 771 버들치마을 힐스테이트1차 102동 1,2라인</t>
  </si>
  <si>
    <t>힐스테이트1차)</t>
  </si>
  <si>
    <t>성복동 771 버들치마을 힐스테이트1차 103동 1,2라인</t>
  </si>
  <si>
    <t>성복동 771 버들치마을 힐스테이트1차 104동 1,2라인</t>
  </si>
  <si>
    <t>성복동 771 버들치마을 힐스테이트1차 104동 3,4라인</t>
  </si>
  <si>
    <t>성복동 771 버들치마을 힐스테이트1차 105동 1,2라인</t>
  </si>
  <si>
    <t>성복동 771 버들치마을 힐스테이트1차 106동 1,2라인</t>
  </si>
  <si>
    <t>성복동 771 버들치마을 힐스테이트1차 106동 3,4라인</t>
  </si>
  <si>
    <t>성복32통</t>
  </si>
  <si>
    <t>성복동 771 버들치마을 힐스테이트1차 107동 1,2라인</t>
  </si>
  <si>
    <t>성복동 771 버들치마을 힐스테이트1차 107동 3,4라인</t>
  </si>
  <si>
    <t>성복동 771 버들치마을 힐스테이트1차 108동 1,2라인</t>
  </si>
  <si>
    <t>성복동 771 버들치마을 힐스테이트1차 109동 1,2라인</t>
  </si>
  <si>
    <t>성복동 771 버들치마을 힐스테이트1차 109동 3,4라인</t>
  </si>
  <si>
    <t>성복동 771 버들치마을 힐스테이트1차 110동 1,2라인</t>
  </si>
  <si>
    <t>성복동 771 버들치마을 힐스테이트1차 110동 3,4라인</t>
  </si>
  <si>
    <t>성복동 771 버들치마을 힐스테이트1차 111동 1,2라인</t>
  </si>
  <si>
    <t>성복동 771 버들치마을 힐스테이트1차 112동 1,2라인</t>
  </si>
  <si>
    <t>성복33통</t>
  </si>
  <si>
    <t>성복동 780 버들치마을 용인성복아이파크 101동 1,2,3라인</t>
  </si>
  <si>
    <t>성복동 780 버들치마을 용인성복아이파크 102동 1,2,3라인</t>
  </si>
  <si>
    <t>성복동 780 버들치마을 용인성복아이파크 103동 1,2,3라인</t>
  </si>
  <si>
    <t>용인성복IPARK)</t>
  </si>
  <si>
    <t>성복동 780 버들치마을 용인성복아이파크 104동 1,2라인</t>
  </si>
  <si>
    <t>성복동 780 버들치마을 용인성복아이파크 104동 3,4라인</t>
  </si>
  <si>
    <t>성복동 780 버들치마을 용인성복아이파크 105동 1,2라인</t>
  </si>
  <si>
    <t>성복동 780 버들치마을 용인성복아이파크 106동 1,2라인</t>
  </si>
  <si>
    <t>성복동 780 버들치마을 용인성복아이파크 106동 3,4라인</t>
  </si>
  <si>
    <t>성복동 780 버들치마을 용인성복아이파크 107동 1,2라인</t>
  </si>
  <si>
    <t>성복34통</t>
  </si>
  <si>
    <t>성복동 787 수지성복 효성해링턴코트 101동 ～ 102동</t>
  </si>
  <si>
    <t>성복동 787 수지성복 효성해링턴코트 103동 ～ 104동</t>
  </si>
  <si>
    <t xml:space="preserve">수지성복 </t>
  </si>
  <si>
    <t>성복동 787 수지성복 효성해링턴코트 105동 ～ 106동</t>
  </si>
  <si>
    <t>효성해링턴코트)</t>
  </si>
  <si>
    <t>성복동 787 수지성복 효성해링턴코트 107동 ～ 108동</t>
  </si>
  <si>
    <t>성복동 787 수지성복 효성해링턴코트 109동 ～ 110동</t>
  </si>
  <si>
    <t>성복동 787 수지성복 효성해링턴코트 111동 ～ 112동</t>
  </si>
  <si>
    <t>성복동 787 수지성복 효성해링턴코트 113동 ～ 114동</t>
  </si>
  <si>
    <t>성복동 787 수지성복 효성해링턴코트 115동 ～ 116동</t>
  </si>
  <si>
    <t>성복35통</t>
  </si>
  <si>
    <t>성복동 168-10 성복서희스타힐스애비뉴 101동 1, 2라인</t>
  </si>
  <si>
    <t>성복동 168-10 성복서희스타힐스애비뉴 101동 3, 4라인</t>
  </si>
  <si>
    <t xml:space="preserve">성복서희스타힐스 </t>
  </si>
  <si>
    <t>성복동 168-10 성복서희스타힐스애비뉴 102동 1, 2라인</t>
  </si>
  <si>
    <t>애비뉴)</t>
  </si>
  <si>
    <t>성복동 168-10 성복서희스타힐스애비뉴 102동 3, 4라인</t>
  </si>
  <si>
    <t>성복36통</t>
  </si>
  <si>
    <t>성복동 167 성복역KCC스위첸 101동 1, 2라인</t>
  </si>
  <si>
    <t>성복동 167 성복역KCC스위첸 101동 3, 4라인</t>
  </si>
  <si>
    <t>성복역KCC스위첸)</t>
  </si>
  <si>
    <t>성복동 167 성복역KCC스위첸 102동</t>
  </si>
  <si>
    <t>성복동 167 성복역KCC스위첸 103동 1, 2라인</t>
  </si>
  <si>
    <t>성복동 167 성복역KCC스위첸 103동 3, 4라인</t>
  </si>
  <si>
    <t>성복37통</t>
  </si>
  <si>
    <t>성복동 23 성복역 롯데캐슬 골드타운 101동 1～2라인</t>
  </si>
  <si>
    <t>성복동 23 성복역 롯데캐슬 골드타운 101동 3～4라인</t>
  </si>
  <si>
    <t xml:space="preserve">성복역 롯데캐슬 </t>
  </si>
  <si>
    <t>성복동 23 성복역 롯데캐슬 골드타운 101동 5～6라인</t>
  </si>
  <si>
    <t>골드타운)</t>
  </si>
  <si>
    <t>성복동 23 성복역 롯데캐슬 골드타운 102동 1～2라인</t>
  </si>
  <si>
    <t>성복동 23 성복역 롯데캐슬 골드타운 102동 3～4라인</t>
  </si>
  <si>
    <t>성복동 23 성복역 롯데캐슬 골드타운 102동 5～6라인</t>
  </si>
  <si>
    <t>성복동 23 성복역 롯데캐슬 골드타운 103동 1～2라인</t>
  </si>
  <si>
    <t>성복동 23 성복역 롯데캐슬 골드타운 103동 3～4라인</t>
  </si>
  <si>
    <t>성복동 23 성복역 롯데캐슬 골드타운 103동 5～6라인</t>
  </si>
  <si>
    <t>성복38통</t>
  </si>
  <si>
    <t>성복동 23 성복역 롯데캐슬 골드타운 104동 1～2라인</t>
  </si>
  <si>
    <t>성복동 23 성복역 롯데캐슬 골드타운 104동 3～5라인</t>
  </si>
  <si>
    <t>성복역 롯데캐슬</t>
  </si>
  <si>
    <t>성복동 23 성복역 롯데캐슬 골드타운 105동 1～2라인</t>
  </si>
  <si>
    <t>성복동 23 성복역 롯데캐슬 골드타운 105동 3～4라인</t>
  </si>
  <si>
    <t>성복동 23 성복역 롯데캐슬 골드타운 105동 5～6라인</t>
  </si>
  <si>
    <t>성복동 23 성복역 롯데캐슬 골드타운 106동 1～2라인</t>
  </si>
  <si>
    <t>성복39통</t>
  </si>
  <si>
    <t>성복동 23 성복역 롯데캐슬 골드타운 107동 1～2라인</t>
  </si>
  <si>
    <t>성복동 23 성복역 롯데캐슬 골드타운 107동 3～5라인</t>
  </si>
  <si>
    <t>성복동 23 성복역 롯데캐슬 골드타운 108동 1～2라인</t>
  </si>
  <si>
    <t>성복동 23 성복역 롯데캐슬 골드타운 108동 3～4라인</t>
  </si>
  <si>
    <t>성복동 23 성복역 롯데캐슬 골드타운 108동 5～6라인</t>
  </si>
  <si>
    <t>성복40통</t>
  </si>
  <si>
    <t>성복동 23 성복역 롯데캐슬 골드타운 109동 1～2라인</t>
  </si>
  <si>
    <t>성복동 23 성복역 롯데캐슬 골드타운 109동 3～4라인</t>
  </si>
  <si>
    <t>성복동 23 성복역 롯데캐슬 골드타운 109동 5～6라인</t>
  </si>
  <si>
    <t>성복동 23 성복역 롯데캐슬 골드타운 110동 1～2라인</t>
  </si>
  <si>
    <t>성복동 23 성복역 롯데캐슬 골드타운 110동 3～4라인</t>
  </si>
  <si>
    <t>성복동 23 성복역 롯데캐슬 골드타운 110동 5～6라인</t>
  </si>
  <si>
    <t>성복41통</t>
  </si>
  <si>
    <t>성복동 23 성복역 롯데캐슬 골드타운 111동 1～2라인</t>
  </si>
  <si>
    <t>성복동 23 성복역 롯데캐슬 골드타운 111동 3～4라인</t>
  </si>
  <si>
    <t>성복동 23 성복역 롯데캐슬 골드타운 111동 5～6라인</t>
  </si>
  <si>
    <t>성복동 23 성복역 롯데캐슬 골드타운 112동 1～2라인</t>
  </si>
  <si>
    <t>성복동 23 성복역 롯데캐슬 골드타운 112동 3～4라인</t>
  </si>
  <si>
    <t>성복동 23 성복역 롯데캐슬 골드타운 112동 5～6라인</t>
  </si>
  <si>
    <t>성복42통</t>
  </si>
  <si>
    <t>성복동 23 성복역 롯데캐슬 골드타운 113동 1～2라인</t>
  </si>
  <si>
    <t>성복동 23 성복역 롯데캐슬 골드타운 113동 3～4라인</t>
  </si>
  <si>
    <t>성복동 23 성복역 롯데캐슬 골드타운 113동 5～6라인</t>
  </si>
  <si>
    <t>성복동 23 성복역 롯데캐슬 골드타운 오피스텔 8층~12층</t>
  </si>
  <si>
    <t>성복동 23 성복역 롯데캐슬 골드타운 오피스텔 13층～17층</t>
  </si>
  <si>
    <t>성복동 23 성복역 롯데캐슬 골드타운 오피스텔 18층～22층</t>
  </si>
  <si>
    <t>13-2</t>
    <phoneticPr fontId="1" type="noConversion"/>
  </si>
  <si>
    <t>15-2</t>
    <phoneticPr fontId="1" type="noConversion"/>
  </si>
  <si>
    <t>20-2</t>
    <phoneticPr fontId="1" type="noConversion"/>
  </si>
  <si>
    <t>20-3</t>
    <phoneticPr fontId="1" type="noConversion"/>
  </si>
  <si>
    <t>신갈동</t>
    <phoneticPr fontId="1" type="noConversion"/>
  </si>
  <si>
    <t>영덕1동</t>
    <phoneticPr fontId="1" type="noConversion"/>
  </si>
  <si>
    <t>영덕2동</t>
    <phoneticPr fontId="1" type="noConversion"/>
  </si>
  <si>
    <t>구갈동</t>
    <phoneticPr fontId="1" type="noConversion"/>
  </si>
  <si>
    <t>상갈동</t>
    <phoneticPr fontId="1" type="noConversion"/>
  </si>
  <si>
    <t>보라동</t>
    <phoneticPr fontId="1" type="noConversion"/>
  </si>
  <si>
    <t>기흥동</t>
    <phoneticPr fontId="1" type="noConversion"/>
  </si>
  <si>
    <t>서농동</t>
    <phoneticPr fontId="1" type="noConversion"/>
  </si>
  <si>
    <t>구성동</t>
    <phoneticPr fontId="1" type="noConversion"/>
  </si>
  <si>
    <t>마북동</t>
    <phoneticPr fontId="1" type="noConversion"/>
  </si>
  <si>
    <t>동백1동</t>
    <phoneticPr fontId="1" type="noConversion"/>
  </si>
  <si>
    <t>상하동</t>
    <phoneticPr fontId="1" type="noConversion"/>
  </si>
  <si>
    <t>보정동</t>
    <phoneticPr fontId="1" type="noConversion"/>
  </si>
  <si>
    <t>풍덕천1동</t>
    <phoneticPr fontId="1" type="noConversion"/>
  </si>
  <si>
    <t>풍덕천2동</t>
    <phoneticPr fontId="1" type="noConversion"/>
  </si>
  <si>
    <t>신봉동</t>
    <phoneticPr fontId="1" type="noConversion"/>
  </si>
  <si>
    <t>죽전1동</t>
    <phoneticPr fontId="1" type="noConversion"/>
  </si>
  <si>
    <t>죽전2동</t>
    <phoneticPr fontId="1" type="noConversion"/>
  </si>
  <si>
    <t>동천동</t>
    <phoneticPr fontId="1" type="noConversion"/>
  </si>
  <si>
    <t>상현1동</t>
    <phoneticPr fontId="1" type="noConversion"/>
  </si>
  <si>
    <t>상현2동</t>
    <phoneticPr fontId="1" type="noConversion"/>
  </si>
  <si>
    <t>성복동</t>
    <phoneticPr fontId="1" type="noConversion"/>
  </si>
  <si>
    <t>(</t>
    <phoneticPr fontId="1" type="noConversion"/>
  </si>
  <si>
    <t>)</t>
    <phoneticPr fontId="1" type="noConversion"/>
  </si>
  <si>
    <t>len</t>
    <phoneticPr fontId="1" type="noConversion"/>
  </si>
  <si>
    <t>AND</t>
    <phoneticPr fontId="1" type="noConversion"/>
  </si>
  <si>
    <t>XOR</t>
    <phoneticPr fontId="1" type="noConversion"/>
  </si>
  <si>
    <t>OR</t>
    <phoneticPr fontId="1" type="noConversion"/>
  </si>
  <si>
    <t>series</t>
    <phoneticPr fontId="1" type="noConversion"/>
  </si>
  <si>
    <t>series_S</t>
    <phoneticPr fontId="1" type="noConversion"/>
  </si>
  <si>
    <t>series_E</t>
    <phoneticPr fontId="1" type="noConversion"/>
  </si>
  <si>
    <t>start</t>
    <phoneticPr fontId="1" type="noConversion"/>
  </si>
  <si>
    <t>(동백동, 호수마을자연&amp;데시앙)</t>
  </si>
  <si>
    <t>(동백동, 호수마을월드메르디앙)</t>
  </si>
  <si>
    <t>(동백동, 호수마을휴먼시아)</t>
  </si>
  <si>
    <t>(동백동, 호수마을계룡리슈빌)</t>
  </si>
  <si>
    <t>(동백동, 호수마을주공아파트)</t>
  </si>
  <si>
    <t>(동백동, 호수마을동보노빌리티)</t>
  </si>
  <si>
    <t>(동백동, 호수마을서해그랑블)</t>
  </si>
  <si>
    <t>(동백동, 백현마을서해그랑블)</t>
  </si>
  <si>
    <t>(동백동, 백현마을주공아파트)</t>
  </si>
  <si>
    <t>(동백동, 백현마을휴먼시아)</t>
  </si>
  <si>
    <t>(동백동, 백현마을모아미래도)</t>
  </si>
  <si>
    <t>(동백동, 백현마을한라비발디)</t>
  </si>
  <si>
    <t>(동백동, 백현마을코아루아파트)</t>
  </si>
  <si>
    <t>(동백동, 호수마을상록롯데캐슬)</t>
  </si>
  <si>
    <t>통리명</t>
  </si>
  <si>
    <t>통리명</t>
    <phoneticPr fontId="1" type="noConversion"/>
  </si>
  <si>
    <t>상세 통리명)</t>
    <phoneticPr fontId="1" type="noConversion"/>
  </si>
  <si>
    <t>통순번</t>
  </si>
  <si>
    <t>통순번</t>
    <phoneticPr fontId="1" type="noConversion"/>
  </si>
  <si>
    <t>반순번</t>
  </si>
  <si>
    <t>반순번</t>
    <phoneticPr fontId="1" type="noConversion"/>
  </si>
  <si>
    <t>통명</t>
  </si>
  <si>
    <t>통명</t>
    <phoneticPr fontId="1" type="noConversion"/>
  </si>
  <si>
    <t>동백</t>
  </si>
  <si>
    <t>임시</t>
    <phoneticPr fontId="1" type="noConversion"/>
  </si>
  <si>
    <t>동</t>
    <phoneticPr fontId="1" type="noConversion"/>
  </si>
  <si>
    <t>21대</t>
    <phoneticPr fontId="1" type="noConversion"/>
  </si>
  <si>
    <t>정</t>
    <phoneticPr fontId="1" type="noConversion"/>
  </si>
  <si>
    <t>언남동 119-1, 119-3, 119-5, 119-8(동원베네스트 언남타운하우스), 119-4, 120-2(도원스포빌)</t>
  </si>
  <si>
    <t>언남동 119-1, 119-3, 119-5, 119-8(동원베네스트 언남타운하우스), 119-4, 120-2(도원스포빌)</t>
    <phoneticPr fontId="1" type="noConversion"/>
  </si>
  <si>
    <t>20대</t>
    <phoneticPr fontId="1" type="noConversion"/>
  </si>
  <si>
    <t>1</t>
    <phoneticPr fontId="1" type="noConversion"/>
  </si>
  <si>
    <t>2</t>
    <phoneticPr fontId="1" type="noConversion"/>
  </si>
  <si>
    <t>2-2</t>
    <phoneticPr fontId="1" type="noConversion"/>
  </si>
  <si>
    <t>3</t>
    <phoneticPr fontId="1" type="noConversion"/>
  </si>
  <si>
    <t>5</t>
    <phoneticPr fontId="1" type="noConversion"/>
  </si>
  <si>
    <t xml:space="preserve">언남동 1～33, 44-1～2, 165～169, 174～209, 225～228, 231～233,234-1, 234-10, 234-13, 234-20, 236-3, 236-5, 456-23, 456-29, 456-44, 456-45 </t>
  </si>
  <si>
    <t>청덕동 132∼149, 151∼152, 209, 209-5, 213∼220, 383∼390, 394∼396, 399∼402, 406∼411, 417∼421, 468-5, 539∼544</t>
  </si>
  <si>
    <t>청덕동 513 휴먼시아 물푸레마을 101동 1～7층510～512, 산31-14</t>
  </si>
  <si>
    <t>청덕동 526-1～5, 527-2～4, 528-1～13, 529-1～15,530-1～3, 531-1～9, 532-1～5, 533-1～7,534-1～6, 535-1～6, 537-1～3</t>
  </si>
  <si>
    <t>청덕동 546-1～5, 547-3～5, 551-1～9, 552-1～9, 553-1～7,554-1～5, 555-1～8</t>
  </si>
  <si>
    <t>중동 115～131, 844～853, 952, 923～929(산내촌), 863, 865(금호어울림), 864(레데보르)</t>
  </si>
  <si>
    <t>보정동 1301～1304, 1318～1318-22, 1323-1～1324-14, 1326-1～1327-18</t>
  </si>
  <si>
    <t>보정동 591-1～608-7, 614-2～703, 1019-239～1019-565,1288-1～1290</t>
  </si>
  <si>
    <t>(단국대입구 단독주택지)죽전동 1319-1～10, 1320-1～10</t>
  </si>
  <si>
    <t>(대덕ㆍ대청초등학교주변 단독주택부지)죽전동 1159-1～12, 1164-1～6</t>
  </si>
  <si>
    <t>(중앙하이츠 구미동경계 단독주택부지)죽전동 1169-1～11, 1170-1～16</t>
  </si>
  <si>
    <t>죽전동 1173-1～1173-4, 1175-1～1175-9, 1176-1～1176-3, 1177-1～4</t>
  </si>
  <si>
    <t>(대일초등학교 앞 단독주택부지)죽전동 1257-1～7, 1258-1～8, 1259-1～3, 1260-1～8</t>
  </si>
  <si>
    <t>죽전동 470, 471-1, 471-2, 472, 472-15～63, 473～479,1081-5, 1088-5, 1088-6</t>
  </si>
  <si>
    <t>언남</t>
  </si>
  <si>
    <t>(언남동, 동부아파트)</t>
  </si>
  <si>
    <t>(언남동, 동일1차아파트)</t>
  </si>
  <si>
    <t>(언남동, 동부센트레빌아파트)</t>
  </si>
  <si>
    <t>(언남동, 신일아파트)</t>
  </si>
  <si>
    <t>(언남동, 동일2차아파트)</t>
  </si>
  <si>
    <t>(언남동, 래미안2차아파트)</t>
  </si>
  <si>
    <t>(언남동, 성원상떼빌아파트)</t>
  </si>
  <si>
    <t>(언남동, 유원휴하임)</t>
  </si>
  <si>
    <t>(언남동,신일아파트)</t>
  </si>
  <si>
    <t>청덕</t>
  </si>
  <si>
    <t>(청덕동, 덕수마을)</t>
  </si>
  <si>
    <t>마북</t>
  </si>
  <si>
    <t>(마북동, 신창아파트)</t>
  </si>
  <si>
    <t>(마북동, 정광아파트)</t>
  </si>
  <si>
    <t>(마북동, 우림아파트)</t>
  </si>
  <si>
    <t>(마북동, LG아파트)</t>
  </si>
  <si>
    <t>(마북동, 현대아파트)</t>
  </si>
  <si>
    <t>(마북동, 벽산아파트)</t>
  </si>
  <si>
    <t>(마북동, 교동마을엘지자이아파트)</t>
  </si>
  <si>
    <t>(마북동, 쌍용아파트)</t>
  </si>
  <si>
    <t>(마북동, 현대필그린아파트)</t>
  </si>
  <si>
    <t>(마북동, 연원마을쉐르빌아파트)</t>
  </si>
  <si>
    <t>(마북동, 삼성래미안1차아파트)</t>
  </si>
  <si>
    <t>(마북동, 교동마을현대홈타운)</t>
  </si>
  <si>
    <t>(마북동, 태영데시앙아파트)</t>
  </si>
  <si>
    <t>(마북동, 교동마을 마북이-편한세상)</t>
  </si>
  <si>
    <t>(마북동, 구성자이3차아파트)</t>
  </si>
  <si>
    <t>(마북동, 교동마을동양파라곤아파트)</t>
  </si>
  <si>
    <t>(마북동, 교동마을마북2차이-편한세상)</t>
  </si>
  <si>
    <t>(마북동, 구성역효성헤링턴플레이스 아파트)</t>
  </si>
  <si>
    <t>(마북동, 마북신원아침도시아파트)</t>
  </si>
  <si>
    <t>중</t>
  </si>
  <si>
    <t>(중동, 성산마을서해그랑블)</t>
  </si>
  <si>
    <t>(중동, 어은목마을한라비발디)</t>
  </si>
  <si>
    <t>(중동, 어은목마을대원칸타빌)</t>
  </si>
  <si>
    <t>(중동,어은목마을벽산블루밍아파트)</t>
  </si>
  <si>
    <t>(중동, 어은목마을경남아너스빌아파트)</t>
  </si>
  <si>
    <t>(중동, 초당마을코아루아파트)</t>
  </si>
  <si>
    <t>(중동, 초당마을현진에버빌)</t>
  </si>
  <si>
    <t>(중동, 초당마을주공아파트)</t>
  </si>
  <si>
    <t>(중동, 백현마을동일하이빌)</t>
  </si>
  <si>
    <t>(중동, 백현마을상록롯데캐슬)</t>
  </si>
  <si>
    <t>(중동, 성산마을신영지웰)</t>
  </si>
  <si>
    <t>(중동, 성산마을하우스토리)</t>
  </si>
  <si>
    <t>(중동, 참솔마을월드메르디앙)</t>
  </si>
  <si>
    <t>보정</t>
  </si>
  <si>
    <t>(보정동, 연원마을성원아파트)</t>
  </si>
  <si>
    <t>(보정동, 행원마을동아솔레시티아파트)</t>
  </si>
  <si>
    <t>(보정동, 대림아파트)</t>
  </si>
  <si>
    <t>(보정동, 솔뫼마을현대홈타운)</t>
  </si>
  <si>
    <t>(보정동, 연원마을금호베스트빌)</t>
  </si>
  <si>
    <t>(보정동, 연원마을삼성명가타운아파트)</t>
  </si>
  <si>
    <t>(보정동, 성호샤인힐즈아파트)</t>
  </si>
  <si>
    <t>(보정동, 죽현마을 엘지자이)</t>
  </si>
  <si>
    <t>(보정동, 죽현마을아이파크)</t>
  </si>
  <si>
    <t>(보정동, 신촌마을포스홈타운1단지)</t>
  </si>
  <si>
    <t>(보정동, 신촌마을포스홈타운2단지)</t>
  </si>
  <si>
    <t>(보정동, 죽전자이2차)</t>
  </si>
  <si>
    <t>(보정동, 죽현마을 동원로얄듀크)</t>
  </si>
  <si>
    <t>(보정동, 신촌마을상록데시앙)</t>
  </si>
  <si>
    <t>(보정동, 죽전누리에뜰)</t>
  </si>
  <si>
    <t>(보정동, 용인보정 꿈에그린아파트)</t>
  </si>
  <si>
    <t>(보정동, 보정동 샬레 파인 비스타)</t>
  </si>
  <si>
    <t>죽전</t>
  </si>
  <si>
    <t>상현</t>
  </si>
  <si>
    <t>(상현동, 현대성우3차)</t>
  </si>
  <si>
    <t>(상현동, 현대성우)</t>
  </si>
  <si>
    <t>(상현동, 엘지자이)</t>
  </si>
  <si>
    <t>(상현동, 두산아파트)</t>
  </si>
  <si>
    <t>(상현동, 쌍용아파트)</t>
  </si>
  <si>
    <t>(상현동, 수지3차쌍용)</t>
  </si>
  <si>
    <t>(상현동, 현대7차아파트)</t>
  </si>
  <si>
    <t>(상현동, 현대6차아파트)</t>
  </si>
  <si>
    <t>(상현동, 성원5차)</t>
  </si>
  <si>
    <t>(상현동,롯데캐슬아파트)</t>
  </si>
  <si>
    <t>(상현동, 동보2차)</t>
  </si>
  <si>
    <t>(상현동, 현대3차아파트)</t>
  </si>
  <si>
    <t>(상현동, 성원아파트)</t>
  </si>
  <si>
    <t>(상현동, 수지동도센트리움)</t>
  </si>
  <si>
    <t>(상현동,레이크포레아파트)</t>
  </si>
  <si>
    <t>(상현동, 더샵파크사이드)</t>
  </si>
  <si>
    <t>상현동 852 만현마을 쌍용아파트 605동 3,4라인</t>
    <phoneticPr fontId="1" type="noConversion"/>
  </si>
  <si>
    <t xml:space="preserve">12반 </t>
    <phoneticPr fontId="1" type="noConversion"/>
  </si>
  <si>
    <t>11반</t>
    <phoneticPr fontId="1" type="noConversion"/>
  </si>
  <si>
    <t xml:space="preserve">10반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</si>
</sst>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\.m\.d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182" fontId="0" fillId="0" borderId="0" xfId="0" applyNumberFormat="1">
      <alignment vertical="center"/>
    </xf>
    <xf numFmtId="14" fontId="0" fillId="0" borderId="0" xfId="0" applyNumberFormat="1">
      <alignment vertical="center"/>
    </xf>
    <xf numFmtId="182" fontId="3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D1B4-5114-4BBF-99B7-78DA717AE8B1}">
  <dimension ref="A1:E36"/>
  <sheetViews>
    <sheetView workbookViewId="0">
      <selection activeCell="AA2587" sqref="Q2423:AA2587"/>
    </sheetView>
  </sheetViews>
  <sheetFormatPr defaultRowHeight="16.5"/>
  <cols>
    <col min="1" max="1" width="9" style="1"/>
    <col min="2" max="2" width="10.25" style="7" bestFit="1" customWidth="1"/>
  </cols>
  <sheetData>
    <row r="1" spans="1:5">
      <c r="A1" s="1" t="s">
        <v>0</v>
      </c>
      <c r="B1" s="7" t="s">
        <v>2</v>
      </c>
      <c r="C1" t="s">
        <v>10832</v>
      </c>
      <c r="D1" t="s">
        <v>10833</v>
      </c>
      <c r="E1" t="s">
        <v>10837</v>
      </c>
    </row>
    <row r="2" spans="1:5">
      <c r="A2" s="1" t="s">
        <v>10838</v>
      </c>
      <c r="B2" s="7">
        <v>43647</v>
      </c>
      <c r="C2" t="s">
        <v>506</v>
      </c>
    </row>
    <row r="3" spans="1:5">
      <c r="A3" s="1" t="s">
        <v>10839</v>
      </c>
      <c r="B3" s="7">
        <v>43112</v>
      </c>
      <c r="C3" t="s">
        <v>297</v>
      </c>
    </row>
    <row r="4" spans="1:5">
      <c r="A4" s="1" t="s">
        <v>10840</v>
      </c>
      <c r="B4" s="7">
        <v>43647</v>
      </c>
      <c r="C4" t="s">
        <v>508</v>
      </c>
    </row>
    <row r="5" spans="1:5">
      <c r="A5" s="1" t="s">
        <v>10841</v>
      </c>
      <c r="B5" s="7">
        <v>43840</v>
      </c>
      <c r="C5" t="s">
        <v>783</v>
      </c>
    </row>
    <row r="6" spans="1:5">
      <c r="A6" s="1" t="s">
        <v>10842</v>
      </c>
      <c r="B6" s="7">
        <v>43840</v>
      </c>
      <c r="C6" t="s">
        <v>1091</v>
      </c>
    </row>
    <row r="7" spans="1:5">
      <c r="A7" s="1">
        <v>6</v>
      </c>
      <c r="C7" t="s">
        <v>1265</v>
      </c>
    </row>
    <row r="8" spans="1:5">
      <c r="A8" s="1">
        <v>7</v>
      </c>
      <c r="B8" s="7">
        <v>42859</v>
      </c>
      <c r="C8" t="s">
        <v>1461</v>
      </c>
    </row>
    <row r="9" spans="1:5">
      <c r="A9" s="1">
        <v>8</v>
      </c>
      <c r="B9" s="7">
        <v>43112</v>
      </c>
      <c r="C9" t="s">
        <v>1649</v>
      </c>
    </row>
    <row r="10" spans="1:5">
      <c r="A10" s="1">
        <v>9</v>
      </c>
      <c r="B10" s="7">
        <v>43448</v>
      </c>
      <c r="C10" t="s">
        <v>1888</v>
      </c>
    </row>
    <row r="11" spans="1:5">
      <c r="A11" s="1">
        <v>10</v>
      </c>
      <c r="B11" s="7">
        <v>43647</v>
      </c>
      <c r="C11" t="s">
        <v>2305</v>
      </c>
    </row>
    <row r="12" spans="1:5">
      <c r="A12" s="1">
        <v>11</v>
      </c>
      <c r="C12" t="s">
        <v>2605</v>
      </c>
    </row>
    <row r="13" spans="1:5">
      <c r="A13" s="1">
        <v>12</v>
      </c>
      <c r="B13" s="7">
        <v>43840</v>
      </c>
      <c r="C13" t="s">
        <v>10775</v>
      </c>
    </row>
    <row r="14" spans="1:5">
      <c r="A14" s="1">
        <v>13</v>
      </c>
      <c r="B14" s="7">
        <v>43840</v>
      </c>
      <c r="C14" t="s">
        <v>10776</v>
      </c>
    </row>
    <row r="15" spans="1:5">
      <c r="A15" s="1" t="s">
        <v>10771</v>
      </c>
      <c r="B15" s="7">
        <v>43840</v>
      </c>
      <c r="C15" t="s">
        <v>10777</v>
      </c>
    </row>
    <row r="16" spans="1:5">
      <c r="A16" s="1">
        <v>14</v>
      </c>
      <c r="B16" s="7">
        <v>43647</v>
      </c>
      <c r="C16" t="s">
        <v>10778</v>
      </c>
    </row>
    <row r="17" spans="1:5">
      <c r="A17" s="1">
        <v>15</v>
      </c>
      <c r="B17" s="7">
        <v>43777</v>
      </c>
      <c r="C17" t="s">
        <v>10779</v>
      </c>
    </row>
    <row r="18" spans="1:5">
      <c r="A18" s="1" t="s">
        <v>10772</v>
      </c>
      <c r="B18" s="7">
        <v>43840</v>
      </c>
      <c r="C18" t="s">
        <v>10780</v>
      </c>
    </row>
    <row r="19" spans="1:5">
      <c r="A19" s="1">
        <v>16</v>
      </c>
      <c r="B19" s="7">
        <v>43647</v>
      </c>
      <c r="C19" t="s">
        <v>10781</v>
      </c>
    </row>
    <row r="20" spans="1:5">
      <c r="A20" s="1">
        <v>17</v>
      </c>
      <c r="B20" s="7">
        <v>43112</v>
      </c>
      <c r="C20" t="s">
        <v>10782</v>
      </c>
    </row>
    <row r="21" spans="1:5">
      <c r="A21" s="4">
        <v>18</v>
      </c>
      <c r="B21" s="7">
        <v>43840</v>
      </c>
      <c r="C21" s="5" t="s">
        <v>10783</v>
      </c>
      <c r="D21" t="s">
        <v>10834</v>
      </c>
      <c r="E21" t="s">
        <v>10834</v>
      </c>
    </row>
    <row r="22" spans="1:5">
      <c r="A22" s="4">
        <v>19</v>
      </c>
      <c r="B22" s="7">
        <v>43448</v>
      </c>
      <c r="C22" s="5" t="s">
        <v>10784</v>
      </c>
      <c r="D22" t="s">
        <v>10834</v>
      </c>
      <c r="E22" t="s">
        <v>10834</v>
      </c>
    </row>
    <row r="23" spans="1:5">
      <c r="A23" s="4">
        <v>20</v>
      </c>
      <c r="B23" s="7">
        <v>43777</v>
      </c>
      <c r="C23" s="5" t="s">
        <v>10785</v>
      </c>
      <c r="D23" t="s">
        <v>10834</v>
      </c>
      <c r="E23" t="s">
        <v>10834</v>
      </c>
    </row>
    <row r="24" spans="1:5">
      <c r="A24" s="4" t="s">
        <v>10773</v>
      </c>
      <c r="B24" s="7">
        <v>43777</v>
      </c>
      <c r="C24" s="5" t="s">
        <v>6069</v>
      </c>
      <c r="D24" t="s">
        <v>10834</v>
      </c>
      <c r="E24" t="s">
        <v>10834</v>
      </c>
    </row>
    <row r="25" spans="1:5">
      <c r="A25" s="1" t="s">
        <v>10774</v>
      </c>
      <c r="B25" s="7">
        <v>43840</v>
      </c>
      <c r="C25" t="s">
        <v>6324</v>
      </c>
      <c r="E25" t="s">
        <v>10834</v>
      </c>
    </row>
    <row r="26" spans="1:5">
      <c r="A26" s="1">
        <v>21</v>
      </c>
      <c r="B26" s="7">
        <v>42859</v>
      </c>
      <c r="C26" t="s">
        <v>10786</v>
      </c>
    </row>
    <row r="27" spans="1:5">
      <c r="A27" s="4">
        <v>22</v>
      </c>
      <c r="B27" s="7">
        <v>43840</v>
      </c>
      <c r="C27" s="5" t="s">
        <v>10787</v>
      </c>
      <c r="D27" t="s">
        <v>10834</v>
      </c>
      <c r="E27" t="s">
        <v>10834</v>
      </c>
    </row>
    <row r="28" spans="1:5">
      <c r="A28" s="1">
        <v>23</v>
      </c>
      <c r="B28" s="7">
        <v>43840</v>
      </c>
      <c r="C28" t="s">
        <v>10788</v>
      </c>
    </row>
    <row r="29" spans="1:5">
      <c r="A29" s="1">
        <v>24</v>
      </c>
      <c r="B29" s="7">
        <v>43448</v>
      </c>
      <c r="C29" t="s">
        <v>10789</v>
      </c>
    </row>
    <row r="30" spans="1:5">
      <c r="A30" s="1">
        <v>25</v>
      </c>
      <c r="B30" s="7">
        <v>43840</v>
      </c>
      <c r="C30" t="s">
        <v>10790</v>
      </c>
    </row>
    <row r="31" spans="1:5">
      <c r="A31" s="4">
        <v>26</v>
      </c>
      <c r="B31" s="7">
        <v>43448</v>
      </c>
      <c r="C31" s="5" t="s">
        <v>10791</v>
      </c>
      <c r="D31" t="s">
        <v>10834</v>
      </c>
      <c r="E31" t="s">
        <v>10834</v>
      </c>
    </row>
    <row r="32" spans="1:5">
      <c r="A32" s="1">
        <v>27</v>
      </c>
      <c r="B32" s="7">
        <v>43647</v>
      </c>
      <c r="C32" t="s">
        <v>10792</v>
      </c>
      <c r="E32" t="s">
        <v>10834</v>
      </c>
    </row>
    <row r="33" spans="1:4">
      <c r="A33" s="1">
        <v>28</v>
      </c>
      <c r="B33" s="7">
        <v>43840</v>
      </c>
      <c r="C33" t="s">
        <v>10793</v>
      </c>
    </row>
    <row r="34" spans="1:4">
      <c r="A34" s="1">
        <v>29</v>
      </c>
      <c r="B34" s="7">
        <v>43448</v>
      </c>
      <c r="C34" t="s">
        <v>10794</v>
      </c>
    </row>
    <row r="35" spans="1:4">
      <c r="A35" s="4">
        <v>30</v>
      </c>
      <c r="B35" s="7">
        <v>43840</v>
      </c>
      <c r="C35" s="5" t="s">
        <v>10795</v>
      </c>
      <c r="D35" t="s">
        <v>10834</v>
      </c>
    </row>
    <row r="36" spans="1:4">
      <c r="A36" s="1">
        <v>31</v>
      </c>
      <c r="B36" s="7">
        <v>43647</v>
      </c>
      <c r="C36" t="s">
        <v>10796</v>
      </c>
    </row>
  </sheetData>
  <autoFilter ref="A1:E36" xr:uid="{EFDF4DA4-E0F2-49A6-9698-078B038EAC15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FE6C-0767-46A9-8F17-96D1A9477DE7}">
  <dimension ref="A1:AG2613"/>
  <sheetViews>
    <sheetView workbookViewId="0">
      <pane ySplit="1" topLeftCell="A2" activePane="bottomLeft" state="frozen"/>
      <selection activeCell="AA2587" sqref="Q2423:AA2587"/>
      <selection pane="bottomLeft" activeCell="W2400" sqref="W2:W2400"/>
    </sheetView>
  </sheetViews>
  <sheetFormatPr defaultRowHeight="16.5"/>
  <cols>
    <col min="1" max="3" width="6.5" bestFit="1" customWidth="1"/>
    <col min="4" max="6" width="6.5" customWidth="1"/>
    <col min="7" max="8" width="7.875" bestFit="1" customWidth="1"/>
    <col min="9" max="10" width="7.875" customWidth="1"/>
    <col min="11" max="11" width="9.125" bestFit="1" customWidth="1"/>
    <col min="12" max="12" width="4.375" bestFit="1" customWidth="1"/>
    <col min="13" max="13" width="7.125" bestFit="1" customWidth="1"/>
    <col min="14" max="14" width="7.125" customWidth="1"/>
    <col min="15" max="15" width="29.625" bestFit="1" customWidth="1"/>
    <col min="16" max="16" width="29.625" customWidth="1"/>
    <col min="17" max="17" width="10.625" style="9" bestFit="1" customWidth="1"/>
    <col min="18" max="19" width="9" style="10"/>
    <col min="20" max="20" width="30.125" style="10" bestFit="1" customWidth="1"/>
    <col min="21" max="21" width="5.5" style="10" bestFit="1" customWidth="1"/>
    <col min="22" max="23" width="7.375" style="10" bestFit="1" customWidth="1"/>
    <col min="24" max="27" width="9" style="3"/>
  </cols>
  <sheetData>
    <row r="1" spans="1:27">
      <c r="A1" t="s">
        <v>10799</v>
      </c>
      <c r="B1" t="s">
        <v>10797</v>
      </c>
      <c r="C1" t="s">
        <v>10798</v>
      </c>
      <c r="D1" t="s">
        <v>10800</v>
      </c>
      <c r="E1" t="s">
        <v>10802</v>
      </c>
      <c r="F1" t="s">
        <v>10801</v>
      </c>
      <c r="G1" t="s">
        <v>10804</v>
      </c>
      <c r="H1" t="s">
        <v>10805</v>
      </c>
      <c r="I1" t="s">
        <v>10803</v>
      </c>
      <c r="J1" t="s">
        <v>10806</v>
      </c>
      <c r="K1" t="s">
        <v>10822</v>
      </c>
      <c r="L1" t="s">
        <v>10831</v>
      </c>
      <c r="M1" t="s">
        <v>10825</v>
      </c>
      <c r="N1" t="s">
        <v>10829</v>
      </c>
      <c r="O1" t="s">
        <v>10831</v>
      </c>
      <c r="P1" t="s">
        <v>10823</v>
      </c>
      <c r="Q1" s="9" t="s">
        <v>2</v>
      </c>
      <c r="R1" s="10" t="str">
        <f>X1</f>
        <v>읍 면 동</v>
      </c>
      <c r="S1" s="10" t="str">
        <f>Y1</f>
        <v>통 리 명</v>
      </c>
      <c r="T1" s="10" t="s">
        <v>10822</v>
      </c>
      <c r="U1" s="10" t="s">
        <v>10829</v>
      </c>
      <c r="V1" s="10" t="s">
        <v>10825</v>
      </c>
      <c r="W1" s="10" t="s">
        <v>10827</v>
      </c>
      <c r="X1" t="s">
        <v>3</v>
      </c>
      <c r="Y1" t="s">
        <v>4</v>
      </c>
      <c r="Z1" t="s">
        <v>5</v>
      </c>
      <c r="AA1" t="s">
        <v>2302</v>
      </c>
    </row>
    <row r="2" spans="1:27">
      <c r="A2" t="b">
        <f>LEN(Y2)&gt;0</f>
        <v>1</v>
      </c>
      <c r="B2" t="b">
        <f>LEFT(Y2)="("</f>
        <v>0</v>
      </c>
      <c r="C2" t="b">
        <f>RIGHT(Y2)=")"</f>
        <v>0</v>
      </c>
      <c r="D2" t="b">
        <f>AND(B2,C2)</f>
        <v>0</v>
      </c>
      <c r="E2" t="b">
        <f>OR(B2,C2)</f>
        <v>0</v>
      </c>
      <c r="F2" t="b">
        <f>_xlfn.XOR(B2,C2)</f>
        <v>0</v>
      </c>
      <c r="G2" t="b">
        <f t="shared" ref="G2:G33" si="0">AND(B2,F2)</f>
        <v>0</v>
      </c>
      <c r="H2" t="b">
        <f t="shared" ref="H2:H22" si="1">AND(C2,$F2)</f>
        <v>0</v>
      </c>
      <c r="I2" t="b">
        <v>0</v>
      </c>
      <c r="J2" t="b">
        <f>AND(A2,NOT(B2),NOT(I2))</f>
        <v>1</v>
      </c>
      <c r="K2" t="str">
        <f>IF(AND(J2,RIGHT(Y2)="통"),Y2,"")</f>
        <v>언남1통</v>
      </c>
      <c r="L2" t="str">
        <f t="shared" ref="L2:L7" si="2">RIGHT(SUBSTITUTE(K2,"통",""),2)</f>
        <v>남1</v>
      </c>
      <c r="M2">
        <f>IF(LEN(L2)=0,"",IF(CODE(L2)&lt;60,VALUE(L2),VALUE(RIGHT(L2))))</f>
        <v>1</v>
      </c>
      <c r="N2" t="str">
        <f>SUBSTITUTE(K2,_xlfn.CONCAT(TEXT(M2,"#"),"통"),"")</f>
        <v>언남</v>
      </c>
      <c r="O2" t="str">
        <f>IF(I2,IF(I3,CONCATENATE(Y2,O3),Y2),"")</f>
        <v/>
      </c>
      <c r="P2" t="str">
        <f>IF(G2,O2,IF(D2,Y2,""))</f>
        <v/>
      </c>
      <c r="Q2" s="9">
        <f>_xlfn.XLOOKUP(R2,summary!C:C,summary!B:B)</f>
        <v>43840</v>
      </c>
      <c r="R2" s="10" t="str">
        <f>IF($X2="",R1,$X2)</f>
        <v>구성동</v>
      </c>
      <c r="S2" s="10" t="str">
        <f>IF($J2,Y2,S1)</f>
        <v>언남1통</v>
      </c>
      <c r="T2" s="10" t="str">
        <f>IF($J2,P3,T1)</f>
        <v>(언남동, 남동)</v>
      </c>
      <c r="U2" s="10" t="str">
        <f>IF($J2,N2,U1)</f>
        <v>언남</v>
      </c>
      <c r="V2" s="10">
        <f>IF($J2,M2,V1)</f>
        <v>1</v>
      </c>
      <c r="W2" s="10">
        <f t="shared" ref="W2:W65" si="3">IF(ISBLANK(Z2),"",IF(LEN(TRIM(Z2))&lt;4,VALUE(SUBSTITUTE(TRIM(Z2),"반","")),""))</f>
        <v>1</v>
      </c>
      <c r="X2" t="s">
        <v>4920</v>
      </c>
      <c r="Y2" t="s">
        <v>4921</v>
      </c>
      <c r="Z2" t="s">
        <v>10</v>
      </c>
      <c r="AA2" t="s">
        <v>4922</v>
      </c>
    </row>
    <row r="3" spans="1:27">
      <c r="A3" t="b">
        <f t="shared" ref="A3:A66" si="4">LEN(Y3)&gt;0</f>
        <v>1</v>
      </c>
      <c r="B3" t="b">
        <f>LEFT(Y3)="("</f>
        <v>1</v>
      </c>
      <c r="C3" t="b">
        <f>RIGHT(Y3)=")"</f>
        <v>1</v>
      </c>
      <c r="D3" t="b">
        <f t="shared" ref="D3:D66" si="5">AND(B3,C3)</f>
        <v>1</v>
      </c>
      <c r="E3" t="b">
        <f t="shared" ref="E3:E23" si="6">OR(B3,C3)</f>
        <v>1</v>
      </c>
      <c r="F3" t="b">
        <f t="shared" ref="F3:F66" si="7">_xlfn.XOR(B3,C3)</f>
        <v>0</v>
      </c>
      <c r="G3" t="b">
        <f t="shared" si="0"/>
        <v>0</v>
      </c>
      <c r="H3" t="b">
        <f t="shared" si="1"/>
        <v>0</v>
      </c>
      <c r="I3" t="b">
        <f t="shared" ref="I3:I51" si="8">IF(G3,G3,IF(H2,FALSE,I2))</f>
        <v>0</v>
      </c>
      <c r="J3" t="b">
        <f t="shared" ref="J3:J66" si="9">AND(A3,NOT(B3),NOT(I3))</f>
        <v>0</v>
      </c>
      <c r="K3" t="str">
        <f>IF(AND(J3,RIGHT(Y3)="통"),Y3,"")</f>
        <v/>
      </c>
      <c r="L3" t="str">
        <f t="shared" si="2"/>
        <v/>
      </c>
      <c r="M3" t="str">
        <f t="shared" ref="M3:M66" si="10">IF(LEN(L3)=0,"",IF(CODE(L3)&lt;60,VALUE(L3),VALUE(RIGHT(L3))))</f>
        <v/>
      </c>
      <c r="N3" t="str">
        <f t="shared" ref="N3:N66" si="11">SUBSTITUTE(K3,_xlfn.CONCAT(TEXT(M3,"#"),"통"),"")</f>
        <v/>
      </c>
      <c r="O3" t="str">
        <f>IF(I3,IF(I4,CONCATENATE(Y3,O4),Y3),"")</f>
        <v/>
      </c>
      <c r="P3" t="str">
        <f>IF(G3,O3,IF(D3,Y3,""))</f>
        <v>(언남동, 남동)</v>
      </c>
      <c r="Q3" s="9">
        <f>_xlfn.XLOOKUP(R3,summary!C:C,summary!B:B)</f>
        <v>43840</v>
      </c>
      <c r="R3" s="10" t="str">
        <f>IF($X3="",R2,$X3)</f>
        <v>구성동</v>
      </c>
      <c r="S3" s="10" t="str">
        <f>IF(J3,Y3,S2)</f>
        <v>언남1통</v>
      </c>
      <c r="T3" s="10" t="str">
        <f>IF(J3,P4,T2)</f>
        <v>(언남동, 남동)</v>
      </c>
      <c r="U3" s="10" t="str">
        <f t="shared" ref="U3:U66" si="12">IF($J3,N3,U2)</f>
        <v>언남</v>
      </c>
      <c r="V3" s="10">
        <f t="shared" ref="V3:V66" si="13">IF(J3,M3,V2)</f>
        <v>1</v>
      </c>
      <c r="W3" s="10">
        <f t="shared" si="3"/>
        <v>2</v>
      </c>
      <c r="X3"/>
      <c r="Y3" t="s">
        <v>4923</v>
      </c>
      <c r="Z3" t="s">
        <v>12</v>
      </c>
      <c r="AA3" t="s">
        <v>4924</v>
      </c>
    </row>
    <row r="4" spans="1:27">
      <c r="A4" t="b">
        <f t="shared" si="4"/>
        <v>0</v>
      </c>
      <c r="B4" t="b">
        <f>LEFT(Y4)="("</f>
        <v>0</v>
      </c>
      <c r="C4" t="b">
        <f>RIGHT(Y4)=")"</f>
        <v>0</v>
      </c>
      <c r="D4" t="b">
        <f t="shared" si="5"/>
        <v>0</v>
      </c>
      <c r="E4" t="b">
        <f t="shared" si="6"/>
        <v>0</v>
      </c>
      <c r="F4" t="b">
        <f t="shared" si="7"/>
        <v>0</v>
      </c>
      <c r="G4" t="b">
        <f t="shared" si="0"/>
        <v>0</v>
      </c>
      <c r="H4" t="b">
        <f t="shared" si="1"/>
        <v>0</v>
      </c>
      <c r="I4" t="b">
        <f t="shared" si="8"/>
        <v>0</v>
      </c>
      <c r="J4" t="b">
        <f t="shared" si="9"/>
        <v>0</v>
      </c>
      <c r="K4" t="str">
        <f>IF(AND(J4,RIGHT(Y4)="통"),Y4,"")</f>
        <v/>
      </c>
      <c r="L4" t="str">
        <f t="shared" si="2"/>
        <v/>
      </c>
      <c r="M4" t="str">
        <f t="shared" si="10"/>
        <v/>
      </c>
      <c r="N4" t="str">
        <f t="shared" si="11"/>
        <v/>
      </c>
      <c r="O4" t="str">
        <f>IF(I4,IF(I5,CONCATENATE(Y4,O5),Y4),"")</f>
        <v/>
      </c>
      <c r="P4" t="str">
        <f>IF(G4,O4,IF(D4,Y4,""))</f>
        <v/>
      </c>
      <c r="Q4" s="9">
        <f>_xlfn.XLOOKUP(R4,summary!C:C,summary!B:B)</f>
        <v>43840</v>
      </c>
      <c r="R4" s="10" t="str">
        <f>IF($X4="",R3,$X4)</f>
        <v>구성동</v>
      </c>
      <c r="S4" s="10" t="str">
        <f>IF(J4,Y4,S3)</f>
        <v>언남1통</v>
      </c>
      <c r="T4" s="10" t="str">
        <f>IF(J4,P5,T3)</f>
        <v>(언남동, 남동)</v>
      </c>
      <c r="U4" s="10" t="str">
        <f t="shared" si="12"/>
        <v>언남</v>
      </c>
      <c r="V4" s="10">
        <f t="shared" si="13"/>
        <v>1</v>
      </c>
      <c r="W4" s="10">
        <f t="shared" si="3"/>
        <v>3</v>
      </c>
      <c r="X4"/>
      <c r="Y4"/>
      <c r="Z4" t="s">
        <v>14</v>
      </c>
      <c r="AA4" t="s">
        <v>4925</v>
      </c>
    </row>
    <row r="5" spans="1:27">
      <c r="A5" t="b">
        <f t="shared" si="4"/>
        <v>1</v>
      </c>
      <c r="B5" t="b">
        <f>LEFT(Y5)="("</f>
        <v>0</v>
      </c>
      <c r="C5" t="b">
        <f>RIGHT(Y5)=")"</f>
        <v>0</v>
      </c>
      <c r="D5" t="b">
        <f t="shared" si="5"/>
        <v>0</v>
      </c>
      <c r="E5" t="b">
        <f t="shared" si="6"/>
        <v>0</v>
      </c>
      <c r="F5" t="b">
        <f t="shared" si="7"/>
        <v>0</v>
      </c>
      <c r="G5" t="b">
        <f t="shared" si="0"/>
        <v>0</v>
      </c>
      <c r="H5" t="b">
        <f t="shared" si="1"/>
        <v>0</v>
      </c>
      <c r="I5" t="b">
        <f t="shared" si="8"/>
        <v>0</v>
      </c>
      <c r="J5" t="b">
        <f t="shared" si="9"/>
        <v>1</v>
      </c>
      <c r="K5" t="str">
        <f>IF(AND(J5,RIGHT(Y5)="통"),Y5,"")</f>
        <v>언남2통</v>
      </c>
      <c r="L5" t="str">
        <f t="shared" si="2"/>
        <v>남2</v>
      </c>
      <c r="M5">
        <f t="shared" si="10"/>
        <v>2</v>
      </c>
      <c r="N5" t="str">
        <f t="shared" si="11"/>
        <v>언남</v>
      </c>
      <c r="O5" t="str">
        <f>IF(I5,IF(I6,CONCATENATE(Y5,O6),Y5),"")</f>
        <v/>
      </c>
      <c r="P5" t="str">
        <f>IF(G5,O5,IF(D5,Y5,""))</f>
        <v/>
      </c>
      <c r="Q5" s="9">
        <f>_xlfn.XLOOKUP(R5,summary!C:C,summary!B:B)</f>
        <v>43840</v>
      </c>
      <c r="R5" s="10" t="str">
        <f>IF($X5="",R4,$X5)</f>
        <v>구성동</v>
      </c>
      <c r="S5" s="10" t="str">
        <f>IF(J5,Y5,S4)</f>
        <v>언남2통</v>
      </c>
      <c r="T5" s="10" t="str">
        <f>IF(J5,P6,T4)</f>
        <v>(언남동, 언동)</v>
      </c>
      <c r="U5" s="10" t="str">
        <f t="shared" si="12"/>
        <v>언남</v>
      </c>
      <c r="V5" s="10">
        <f t="shared" si="13"/>
        <v>2</v>
      </c>
      <c r="W5" s="10">
        <f t="shared" si="3"/>
        <v>1</v>
      </c>
      <c r="X5"/>
      <c r="Y5" t="s">
        <v>4926</v>
      </c>
      <c r="Z5" t="s">
        <v>10</v>
      </c>
      <c r="AA5" t="s">
        <v>4928</v>
      </c>
    </row>
    <row r="6" spans="1:27">
      <c r="A6" t="b">
        <f t="shared" si="4"/>
        <v>1</v>
      </c>
      <c r="B6" t="b">
        <f>LEFT(Y6)="("</f>
        <v>1</v>
      </c>
      <c r="C6" t="b">
        <f>RIGHT(Y6)=")"</f>
        <v>1</v>
      </c>
      <c r="D6" t="b">
        <f t="shared" si="5"/>
        <v>1</v>
      </c>
      <c r="E6" t="b">
        <f t="shared" si="6"/>
        <v>1</v>
      </c>
      <c r="F6" t="b">
        <f t="shared" si="7"/>
        <v>0</v>
      </c>
      <c r="G6" t="b">
        <f t="shared" si="0"/>
        <v>0</v>
      </c>
      <c r="H6" t="b">
        <f t="shared" si="1"/>
        <v>0</v>
      </c>
      <c r="I6" t="b">
        <f t="shared" si="8"/>
        <v>0</v>
      </c>
      <c r="J6" t="b">
        <f t="shared" si="9"/>
        <v>0</v>
      </c>
      <c r="K6" t="str">
        <f>IF(AND(J6,RIGHT(Y6)="통"),Y6,"")</f>
        <v/>
      </c>
      <c r="L6" t="str">
        <f t="shared" si="2"/>
        <v/>
      </c>
      <c r="M6" t="str">
        <f t="shared" si="10"/>
        <v/>
      </c>
      <c r="N6" t="str">
        <f t="shared" si="11"/>
        <v/>
      </c>
      <c r="O6" t="str">
        <f>IF(I6,IF(I7,CONCATENATE(Y6,O7),Y6),"")</f>
        <v/>
      </c>
      <c r="P6" t="str">
        <f>IF(G6,O6,IF(D6,Y6,""))</f>
        <v>(언남동, 언동)</v>
      </c>
      <c r="Q6" s="9">
        <f>_xlfn.XLOOKUP(R6,summary!C:C,summary!B:B)</f>
        <v>43840</v>
      </c>
      <c r="R6" s="10" t="str">
        <f>IF($X6="",R5,$X6)</f>
        <v>구성동</v>
      </c>
      <c r="S6" s="10" t="str">
        <f>IF(J6,Y6,S5)</f>
        <v>언남2통</v>
      </c>
      <c r="T6" s="10" t="str">
        <f>IF(J6,P7,T5)</f>
        <v>(언남동, 언동)</v>
      </c>
      <c r="U6" s="10" t="str">
        <f t="shared" si="12"/>
        <v>언남</v>
      </c>
      <c r="V6" s="10">
        <f t="shared" si="13"/>
        <v>2</v>
      </c>
      <c r="W6" s="10" t="str">
        <f t="shared" si="3"/>
        <v/>
      </c>
      <c r="X6"/>
      <c r="Y6" t="s">
        <v>4927</v>
      </c>
      <c r="Z6"/>
      <c r="AA6"/>
    </row>
    <row r="7" spans="1:27">
      <c r="A7" t="b">
        <f t="shared" si="4"/>
        <v>0</v>
      </c>
      <c r="B7" t="b">
        <f>LEFT(Y7)="("</f>
        <v>0</v>
      </c>
      <c r="C7" t="b">
        <f>RIGHT(Y7)=")"</f>
        <v>0</v>
      </c>
      <c r="D7" t="b">
        <f t="shared" si="5"/>
        <v>0</v>
      </c>
      <c r="E7" t="b">
        <f t="shared" si="6"/>
        <v>0</v>
      </c>
      <c r="F7" t="b">
        <f t="shared" si="7"/>
        <v>0</v>
      </c>
      <c r="G7" t="b">
        <f t="shared" si="0"/>
        <v>0</v>
      </c>
      <c r="H7" t="b">
        <f t="shared" si="1"/>
        <v>0</v>
      </c>
      <c r="I7" t="b">
        <f t="shared" si="8"/>
        <v>0</v>
      </c>
      <c r="J7" t="b">
        <f t="shared" si="9"/>
        <v>0</v>
      </c>
      <c r="K7" t="str">
        <f>IF(AND(J7,RIGHT(Y7)="통"),Y7,"")</f>
        <v/>
      </c>
      <c r="L7" t="str">
        <f t="shared" si="2"/>
        <v/>
      </c>
      <c r="M7" t="str">
        <f t="shared" si="10"/>
        <v/>
      </c>
      <c r="N7" t="str">
        <f t="shared" si="11"/>
        <v/>
      </c>
      <c r="O7" t="str">
        <f>IF(I7,IF(I8,CONCATENATE(Y7,O8),Y7),"")</f>
        <v/>
      </c>
      <c r="P7" t="str">
        <f>IF(G7,O7,IF(D7,Y7,""))</f>
        <v/>
      </c>
      <c r="Q7" s="9">
        <f>_xlfn.XLOOKUP(R7,summary!C:C,summary!B:B)</f>
        <v>43840</v>
      </c>
      <c r="R7" s="10" t="str">
        <f>IF($X7="",R6,$X7)</f>
        <v>구성동</v>
      </c>
      <c r="S7" s="10" t="str">
        <f>IF(J7,Y7,S6)</f>
        <v>언남2통</v>
      </c>
      <c r="T7" s="10" t="str">
        <f>IF(J7,P8,T6)</f>
        <v>(언남동, 언동)</v>
      </c>
      <c r="U7" s="10" t="str">
        <f t="shared" si="12"/>
        <v>언남</v>
      </c>
      <c r="V7" s="10">
        <f t="shared" si="13"/>
        <v>2</v>
      </c>
      <c r="W7" s="10">
        <f t="shared" si="3"/>
        <v>2</v>
      </c>
      <c r="X7"/>
      <c r="Y7"/>
      <c r="Z7" t="s">
        <v>12</v>
      </c>
      <c r="AA7" t="s">
        <v>4929</v>
      </c>
    </row>
    <row r="8" spans="1:27">
      <c r="A8" t="b">
        <f t="shared" si="4"/>
        <v>0</v>
      </c>
      <c r="B8" t="b">
        <f>LEFT(Y8)="("</f>
        <v>0</v>
      </c>
      <c r="C8" t="b">
        <f>RIGHT(Y8)=")"</f>
        <v>0</v>
      </c>
      <c r="D8" t="b">
        <f t="shared" si="5"/>
        <v>0</v>
      </c>
      <c r="E8" t="b">
        <f t="shared" si="6"/>
        <v>0</v>
      </c>
      <c r="F8" t="b">
        <f t="shared" si="7"/>
        <v>0</v>
      </c>
      <c r="G8" t="b">
        <f t="shared" si="0"/>
        <v>0</v>
      </c>
      <c r="H8" t="b">
        <f t="shared" si="1"/>
        <v>0</v>
      </c>
      <c r="I8" t="b">
        <f t="shared" si="8"/>
        <v>0</v>
      </c>
      <c r="J8" t="b">
        <f t="shared" si="9"/>
        <v>0</v>
      </c>
      <c r="K8" t="str">
        <f>IF(AND(J8,RIGHT(Y8)="통"),Y8,"")</f>
        <v/>
      </c>
      <c r="L8" t="str">
        <f>RIGHT(SUBSTITUTE(K8,"통",""),2)</f>
        <v/>
      </c>
      <c r="M8" t="str">
        <f t="shared" si="10"/>
        <v/>
      </c>
      <c r="N8" t="str">
        <f t="shared" si="11"/>
        <v/>
      </c>
      <c r="O8" t="str">
        <f>IF(I8,IF(I9,CONCATENATE(Y8,O9),Y8),"")</f>
        <v/>
      </c>
      <c r="P8" t="str">
        <f>IF(G8,O8,IF(D8,Y8,""))</f>
        <v/>
      </c>
      <c r="Q8" s="9">
        <f>_xlfn.XLOOKUP(R8,summary!C:C,summary!B:B)</f>
        <v>43840</v>
      </c>
      <c r="R8" s="10" t="str">
        <f>IF($X8="",R7,$X8)</f>
        <v>구성동</v>
      </c>
      <c r="S8" s="10" t="str">
        <f>IF(J8,Y8,S7)</f>
        <v>언남2통</v>
      </c>
      <c r="T8" s="10" t="str">
        <f>IF(J8,P9,T7)</f>
        <v>(언남동, 언동)</v>
      </c>
      <c r="U8" s="10" t="str">
        <f t="shared" si="12"/>
        <v>언남</v>
      </c>
      <c r="V8" s="10">
        <f t="shared" si="13"/>
        <v>2</v>
      </c>
      <c r="W8" s="10" t="str">
        <f t="shared" si="3"/>
        <v/>
      </c>
      <c r="X8"/>
      <c r="Y8"/>
      <c r="Z8"/>
      <c r="AA8"/>
    </row>
    <row r="9" spans="1:27">
      <c r="A9" t="b">
        <f t="shared" si="4"/>
        <v>0</v>
      </c>
      <c r="B9" t="b">
        <f>LEFT(Y9)="("</f>
        <v>0</v>
      </c>
      <c r="C9" t="b">
        <f>RIGHT(Y9)=")"</f>
        <v>0</v>
      </c>
      <c r="D9" t="b">
        <f t="shared" si="5"/>
        <v>0</v>
      </c>
      <c r="E9" t="b">
        <f t="shared" si="6"/>
        <v>0</v>
      </c>
      <c r="F9" t="b">
        <f t="shared" si="7"/>
        <v>0</v>
      </c>
      <c r="G9" t="b">
        <f t="shared" si="0"/>
        <v>0</v>
      </c>
      <c r="H9" t="b">
        <f t="shared" si="1"/>
        <v>0</v>
      </c>
      <c r="I9" t="b">
        <f t="shared" si="8"/>
        <v>0</v>
      </c>
      <c r="J9" t="b">
        <f t="shared" si="9"/>
        <v>0</v>
      </c>
      <c r="K9" t="str">
        <f>IF(AND(J9,RIGHT(Y9)="통"),Y9,"")</f>
        <v/>
      </c>
      <c r="L9" t="str">
        <f t="shared" ref="L9:L72" si="14">RIGHT(SUBSTITUTE(K9,"통",""),2)</f>
        <v/>
      </c>
      <c r="M9" t="str">
        <f t="shared" si="10"/>
        <v/>
      </c>
      <c r="N9" t="str">
        <f t="shared" si="11"/>
        <v/>
      </c>
      <c r="O9" t="str">
        <f>IF(I9,IF(I10,CONCATENATE(Y9,O10),Y9),"")</f>
        <v/>
      </c>
      <c r="P9" t="str">
        <f>IF(G9,O9,IF(D9,Y9,""))</f>
        <v/>
      </c>
      <c r="Q9" s="9">
        <f>_xlfn.XLOOKUP(R9,summary!C:C,summary!B:B)</f>
        <v>43840</v>
      </c>
      <c r="R9" s="10" t="str">
        <f>IF($X9="",R8,$X9)</f>
        <v>구성동</v>
      </c>
      <c r="S9" s="10" t="str">
        <f>IF(J9,Y9,S8)</f>
        <v>언남2통</v>
      </c>
      <c r="T9" s="10" t="str">
        <f>IF(J9,P10,T8)</f>
        <v>(언남동, 언동)</v>
      </c>
      <c r="U9" s="10" t="str">
        <f t="shared" si="12"/>
        <v>언남</v>
      </c>
      <c r="V9" s="10">
        <f t="shared" si="13"/>
        <v>2</v>
      </c>
      <c r="W9" s="10">
        <f t="shared" si="3"/>
        <v>3</v>
      </c>
      <c r="X9"/>
      <c r="Y9"/>
      <c r="Z9" t="s">
        <v>14</v>
      </c>
      <c r="AA9" t="s">
        <v>4930</v>
      </c>
    </row>
    <row r="10" spans="1:27">
      <c r="A10" t="b">
        <f t="shared" si="4"/>
        <v>0</v>
      </c>
      <c r="B10" t="b">
        <f>LEFT(Y10)="("</f>
        <v>0</v>
      </c>
      <c r="C10" t="b">
        <f>RIGHT(Y10)=")"</f>
        <v>0</v>
      </c>
      <c r="D10" t="b">
        <f t="shared" si="5"/>
        <v>0</v>
      </c>
      <c r="E10" t="b">
        <f t="shared" si="6"/>
        <v>0</v>
      </c>
      <c r="F10" t="b">
        <f t="shared" si="7"/>
        <v>0</v>
      </c>
      <c r="G10" t="b">
        <f t="shared" si="0"/>
        <v>0</v>
      </c>
      <c r="H10" t="b">
        <f t="shared" si="1"/>
        <v>0</v>
      </c>
      <c r="I10" t="b">
        <f t="shared" si="8"/>
        <v>0</v>
      </c>
      <c r="J10" t="b">
        <f t="shared" si="9"/>
        <v>0</v>
      </c>
      <c r="K10" t="str">
        <f>IF(AND(J10,RIGHT(Y10)="통"),Y10,"")</f>
        <v/>
      </c>
      <c r="L10" t="str">
        <f t="shared" si="14"/>
        <v/>
      </c>
      <c r="M10" t="str">
        <f t="shared" si="10"/>
        <v/>
      </c>
      <c r="N10" t="str">
        <f t="shared" si="11"/>
        <v/>
      </c>
      <c r="O10" t="str">
        <f>IF(I10,IF(I11,CONCATENATE(Y10,O11),Y10),"")</f>
        <v/>
      </c>
      <c r="P10" t="str">
        <f>IF(G10,O10,IF(D10,Y10,""))</f>
        <v/>
      </c>
      <c r="Q10" s="9">
        <f>_xlfn.XLOOKUP(R10,summary!C:C,summary!B:B)</f>
        <v>43840</v>
      </c>
      <c r="R10" s="10" t="str">
        <f>IF($X10="",R9,$X10)</f>
        <v>구성동</v>
      </c>
      <c r="S10" s="10" t="str">
        <f>IF(J10,Y10,S9)</f>
        <v>언남2통</v>
      </c>
      <c r="T10" s="10" t="str">
        <f>IF(J10,P11,T9)</f>
        <v>(언남동, 언동)</v>
      </c>
      <c r="U10" s="10" t="str">
        <f t="shared" si="12"/>
        <v>언남</v>
      </c>
      <c r="V10" s="10">
        <f t="shared" si="13"/>
        <v>2</v>
      </c>
      <c r="W10" s="10">
        <f t="shared" si="3"/>
        <v>4</v>
      </c>
      <c r="X10"/>
      <c r="Y10"/>
      <c r="Z10" t="s">
        <v>16</v>
      </c>
      <c r="AA10" t="s">
        <v>10843</v>
      </c>
    </row>
    <row r="11" spans="1:27">
      <c r="A11" t="b">
        <f t="shared" si="4"/>
        <v>0</v>
      </c>
      <c r="B11" t="b">
        <f>LEFT(Y11)="("</f>
        <v>0</v>
      </c>
      <c r="C11" t="b">
        <f>RIGHT(Y11)=")"</f>
        <v>0</v>
      </c>
      <c r="D11" t="b">
        <f t="shared" si="5"/>
        <v>0</v>
      </c>
      <c r="E11" t="b">
        <f t="shared" si="6"/>
        <v>0</v>
      </c>
      <c r="F11" t="b">
        <f t="shared" si="7"/>
        <v>0</v>
      </c>
      <c r="G11" t="b">
        <f t="shared" si="0"/>
        <v>0</v>
      </c>
      <c r="H11" t="b">
        <f t="shared" si="1"/>
        <v>0</v>
      </c>
      <c r="I11" t="b">
        <f t="shared" si="8"/>
        <v>0</v>
      </c>
      <c r="J11" t="b">
        <f t="shared" si="9"/>
        <v>0</v>
      </c>
      <c r="K11" t="str">
        <f>IF(AND(J11,RIGHT(Y11)="통"),Y11,"")</f>
        <v/>
      </c>
      <c r="L11" t="str">
        <f t="shared" si="14"/>
        <v/>
      </c>
      <c r="M11" t="str">
        <f t="shared" si="10"/>
        <v/>
      </c>
      <c r="N11" t="str">
        <f t="shared" si="11"/>
        <v/>
      </c>
      <c r="O11" t="str">
        <f>IF(I11,IF(I12,CONCATENATE(Y11,O12),Y11),"")</f>
        <v/>
      </c>
      <c r="P11" t="str">
        <f>IF(G11,O11,IF(D11,Y11,""))</f>
        <v/>
      </c>
      <c r="Q11" s="9">
        <f>_xlfn.XLOOKUP(R11,summary!C:C,summary!B:B)</f>
        <v>43840</v>
      </c>
      <c r="R11" s="10" t="str">
        <f>IF($X11="",R10,$X11)</f>
        <v>구성동</v>
      </c>
      <c r="S11" s="10" t="str">
        <f>IF(J11,Y11,S10)</f>
        <v>언남2통</v>
      </c>
      <c r="T11" s="10" t="str">
        <f>IF(J11,P12,T10)</f>
        <v>(언남동, 언동)</v>
      </c>
      <c r="U11" s="10" t="str">
        <f t="shared" si="12"/>
        <v>언남</v>
      </c>
      <c r="V11" s="10">
        <f t="shared" si="13"/>
        <v>2</v>
      </c>
      <c r="W11" s="10" t="str">
        <f t="shared" si="3"/>
        <v/>
      </c>
      <c r="X11"/>
      <c r="Y11"/>
      <c r="Z11"/>
      <c r="AA11"/>
    </row>
    <row r="12" spans="1:27">
      <c r="A12" t="b">
        <f t="shared" si="4"/>
        <v>0</v>
      </c>
      <c r="B12" t="b">
        <f>LEFT(Y12)="("</f>
        <v>0</v>
      </c>
      <c r="C12" t="b">
        <f>RIGHT(Y12)=")"</f>
        <v>0</v>
      </c>
      <c r="D12" t="b">
        <f t="shared" si="5"/>
        <v>0</v>
      </c>
      <c r="E12" t="b">
        <f t="shared" si="6"/>
        <v>0</v>
      </c>
      <c r="F12" t="b">
        <f t="shared" si="7"/>
        <v>0</v>
      </c>
      <c r="G12" t="b">
        <f t="shared" si="0"/>
        <v>0</v>
      </c>
      <c r="H12" t="b">
        <f t="shared" si="1"/>
        <v>0</v>
      </c>
      <c r="I12" t="b">
        <f t="shared" si="8"/>
        <v>0</v>
      </c>
      <c r="J12" t="b">
        <f t="shared" si="9"/>
        <v>0</v>
      </c>
      <c r="K12" t="str">
        <f>IF(AND(J12,RIGHT(Y12)="통"),Y12,"")</f>
        <v/>
      </c>
      <c r="L12" t="str">
        <f t="shared" si="14"/>
        <v/>
      </c>
      <c r="M12" t="str">
        <f t="shared" si="10"/>
        <v/>
      </c>
      <c r="N12" t="str">
        <f t="shared" si="11"/>
        <v/>
      </c>
      <c r="O12" t="str">
        <f>IF(I12,IF(I13,CONCATENATE(Y12,O13),Y12),"")</f>
        <v/>
      </c>
      <c r="P12" t="str">
        <f>IF(G12,O12,IF(D12,Y12,""))</f>
        <v/>
      </c>
      <c r="Q12" s="9">
        <f>_xlfn.XLOOKUP(R12,summary!C:C,summary!B:B)</f>
        <v>43840</v>
      </c>
      <c r="R12" s="10" t="str">
        <f>IF($X12="",R11,$X12)</f>
        <v>구성동</v>
      </c>
      <c r="S12" s="10" t="str">
        <f>IF(J12,Y12,S11)</f>
        <v>언남2통</v>
      </c>
      <c r="T12" s="10" t="str">
        <f>IF(J12,P13,T11)</f>
        <v>(언남동, 언동)</v>
      </c>
      <c r="U12" s="10" t="str">
        <f t="shared" si="12"/>
        <v>언남</v>
      </c>
      <c r="V12" s="10">
        <f t="shared" si="13"/>
        <v>2</v>
      </c>
      <c r="W12" s="10" t="str">
        <f t="shared" si="3"/>
        <v/>
      </c>
      <c r="X12"/>
      <c r="Y12"/>
      <c r="Z12"/>
      <c r="AA12"/>
    </row>
    <row r="13" spans="1:27">
      <c r="A13" t="b">
        <f t="shared" si="4"/>
        <v>1</v>
      </c>
      <c r="B13" t="b">
        <f>LEFT(Y13)="("</f>
        <v>0</v>
      </c>
      <c r="C13" t="b">
        <f>RIGHT(Y13)=")"</f>
        <v>0</v>
      </c>
      <c r="D13" t="b">
        <f t="shared" si="5"/>
        <v>0</v>
      </c>
      <c r="E13" t="b">
        <f t="shared" si="6"/>
        <v>0</v>
      </c>
      <c r="F13" t="b">
        <f t="shared" si="7"/>
        <v>0</v>
      </c>
      <c r="G13" t="b">
        <f t="shared" si="0"/>
        <v>0</v>
      </c>
      <c r="H13" t="b">
        <f t="shared" si="1"/>
        <v>0</v>
      </c>
      <c r="I13" t="b">
        <f t="shared" si="8"/>
        <v>0</v>
      </c>
      <c r="J13" t="b">
        <f t="shared" si="9"/>
        <v>1</v>
      </c>
      <c r="K13" t="str">
        <f>IF(AND(J13,RIGHT(Y13)="통"),Y13,"")</f>
        <v>언남3통</v>
      </c>
      <c r="L13" t="str">
        <f t="shared" si="14"/>
        <v>남3</v>
      </c>
      <c r="M13">
        <f t="shared" si="10"/>
        <v>3</v>
      </c>
      <c r="N13" t="str">
        <f t="shared" si="11"/>
        <v>언남</v>
      </c>
      <c r="O13" t="str">
        <f>IF(I13,IF(I14,CONCATENATE(Y13,O14),Y13),"")</f>
        <v/>
      </c>
      <c r="P13" t="str">
        <f>IF(G13,O13,IF(D13,Y13,""))</f>
        <v/>
      </c>
      <c r="Q13" s="9">
        <f>_xlfn.XLOOKUP(R13,summary!C:C,summary!B:B)</f>
        <v>43840</v>
      </c>
      <c r="R13" s="10" t="str">
        <f>IF($X13="",R12,$X13)</f>
        <v>구성동</v>
      </c>
      <c r="S13" s="10" t="str">
        <f>IF(J13,Y13,S12)</f>
        <v>언남3통</v>
      </c>
      <c r="T13" s="10" t="str">
        <f>IF(J13,P14,T12)</f>
        <v>(언남동, 향교앞)</v>
      </c>
      <c r="U13" s="10" t="str">
        <f t="shared" si="12"/>
        <v>언남</v>
      </c>
      <c r="V13" s="10">
        <f t="shared" si="13"/>
        <v>3</v>
      </c>
      <c r="W13" s="10">
        <f t="shared" si="3"/>
        <v>1</v>
      </c>
      <c r="X13"/>
      <c r="Y13" t="s">
        <v>4931</v>
      </c>
      <c r="Z13" t="s">
        <v>10</v>
      </c>
      <c r="AA13" t="s">
        <v>4932</v>
      </c>
    </row>
    <row r="14" spans="1:27">
      <c r="A14" t="b">
        <f t="shared" si="4"/>
        <v>1</v>
      </c>
      <c r="B14" t="b">
        <f>LEFT(Y14)="("</f>
        <v>1</v>
      </c>
      <c r="C14" t="b">
        <f>RIGHT(Y14)=")"</f>
        <v>1</v>
      </c>
      <c r="D14" t="b">
        <f t="shared" si="5"/>
        <v>1</v>
      </c>
      <c r="E14" t="b">
        <f t="shared" si="6"/>
        <v>1</v>
      </c>
      <c r="F14" t="b">
        <f t="shared" si="7"/>
        <v>0</v>
      </c>
      <c r="G14" t="b">
        <f t="shared" si="0"/>
        <v>0</v>
      </c>
      <c r="H14" t="b">
        <f t="shared" si="1"/>
        <v>0</v>
      </c>
      <c r="I14" t="b">
        <f t="shared" si="8"/>
        <v>0</v>
      </c>
      <c r="J14" t="b">
        <f t="shared" si="9"/>
        <v>0</v>
      </c>
      <c r="K14" t="str">
        <f>IF(AND(J14,RIGHT(Y14)="통"),Y14,"")</f>
        <v/>
      </c>
      <c r="L14" t="str">
        <f t="shared" si="14"/>
        <v/>
      </c>
      <c r="M14" t="str">
        <f t="shared" si="10"/>
        <v/>
      </c>
      <c r="N14" t="str">
        <f t="shared" si="11"/>
        <v/>
      </c>
      <c r="O14" t="str">
        <f>IF(I14,IF(I15,CONCATENATE(Y14,O15),Y14),"")</f>
        <v/>
      </c>
      <c r="P14" t="str">
        <f>IF(G14,O14,IF(D14,Y14,""))</f>
        <v>(언남동, 향교앞)</v>
      </c>
      <c r="Q14" s="9">
        <f>_xlfn.XLOOKUP(R14,summary!C:C,summary!B:B)</f>
        <v>43840</v>
      </c>
      <c r="R14" s="10" t="str">
        <f>IF($X14="",R13,$X14)</f>
        <v>구성동</v>
      </c>
      <c r="S14" s="10" t="str">
        <f>IF(J14,Y14,S13)</f>
        <v>언남3통</v>
      </c>
      <c r="T14" s="10" t="str">
        <f>IF(J14,P15,T13)</f>
        <v>(언남동, 향교앞)</v>
      </c>
      <c r="U14" s="10" t="str">
        <f t="shared" si="12"/>
        <v>언남</v>
      </c>
      <c r="V14" s="10">
        <f t="shared" si="13"/>
        <v>3</v>
      </c>
      <c r="W14" s="10">
        <f t="shared" si="3"/>
        <v>2</v>
      </c>
      <c r="X14"/>
      <c r="Y14" t="s">
        <v>4933</v>
      </c>
      <c r="Z14" t="s">
        <v>12</v>
      </c>
      <c r="AA14" t="s">
        <v>4934</v>
      </c>
    </row>
    <row r="15" spans="1:27">
      <c r="A15" t="b">
        <f t="shared" si="4"/>
        <v>0</v>
      </c>
      <c r="B15" t="b">
        <f>LEFT(Y15)="("</f>
        <v>0</v>
      </c>
      <c r="C15" t="b">
        <f>RIGHT(Y15)=")"</f>
        <v>0</v>
      </c>
      <c r="D15" t="b">
        <f t="shared" si="5"/>
        <v>0</v>
      </c>
      <c r="E15" t="b">
        <f t="shared" si="6"/>
        <v>0</v>
      </c>
      <c r="F15" t="b">
        <f t="shared" si="7"/>
        <v>0</v>
      </c>
      <c r="G15" t="b">
        <f t="shared" si="0"/>
        <v>0</v>
      </c>
      <c r="H15" t="b">
        <f t="shared" si="1"/>
        <v>0</v>
      </c>
      <c r="I15" t="b">
        <f t="shared" si="8"/>
        <v>0</v>
      </c>
      <c r="J15" t="b">
        <f t="shared" si="9"/>
        <v>0</v>
      </c>
      <c r="K15" t="str">
        <f>IF(AND(J15,RIGHT(Y15)="통"),Y15,"")</f>
        <v/>
      </c>
      <c r="L15" t="str">
        <f t="shared" si="14"/>
        <v/>
      </c>
      <c r="M15" t="str">
        <f t="shared" si="10"/>
        <v/>
      </c>
      <c r="N15" t="str">
        <f t="shared" si="11"/>
        <v/>
      </c>
      <c r="O15" t="str">
        <f>IF(I15,IF(I16,CONCATENATE(Y15,O16),Y15),"")</f>
        <v/>
      </c>
      <c r="P15" t="str">
        <f>IF(G15,O15,IF(D15,Y15,""))</f>
        <v/>
      </c>
      <c r="Q15" s="9">
        <f>_xlfn.XLOOKUP(R15,summary!C:C,summary!B:B)</f>
        <v>43840</v>
      </c>
      <c r="R15" s="10" t="str">
        <f>IF($X15="",R14,$X15)</f>
        <v>구성동</v>
      </c>
      <c r="S15" s="10" t="str">
        <f>IF(J15,Y15,S14)</f>
        <v>언남3통</v>
      </c>
      <c r="T15" s="10" t="str">
        <f>IF(J15,P16,T14)</f>
        <v>(언남동, 향교앞)</v>
      </c>
      <c r="U15" s="10" t="str">
        <f t="shared" si="12"/>
        <v>언남</v>
      </c>
      <c r="V15" s="10">
        <f t="shared" si="13"/>
        <v>3</v>
      </c>
      <c r="W15" s="10">
        <f t="shared" si="3"/>
        <v>3</v>
      </c>
      <c r="X15"/>
      <c r="Y15"/>
      <c r="Z15" t="s">
        <v>14</v>
      </c>
      <c r="AA15" t="s">
        <v>4935</v>
      </c>
    </row>
    <row r="16" spans="1:27">
      <c r="A16" t="b">
        <f t="shared" si="4"/>
        <v>0</v>
      </c>
      <c r="B16" t="b">
        <f>LEFT(Y16)="("</f>
        <v>0</v>
      </c>
      <c r="C16" t="b">
        <f>RIGHT(Y16)=")"</f>
        <v>0</v>
      </c>
      <c r="D16" t="b">
        <f t="shared" si="5"/>
        <v>0</v>
      </c>
      <c r="E16" t="b">
        <f t="shared" si="6"/>
        <v>0</v>
      </c>
      <c r="F16" t="b">
        <f t="shared" si="7"/>
        <v>0</v>
      </c>
      <c r="G16" t="b">
        <f t="shared" si="0"/>
        <v>0</v>
      </c>
      <c r="H16" t="b">
        <f t="shared" si="1"/>
        <v>0</v>
      </c>
      <c r="I16" t="b">
        <f t="shared" si="8"/>
        <v>0</v>
      </c>
      <c r="J16" t="b">
        <f t="shared" si="9"/>
        <v>0</v>
      </c>
      <c r="K16" t="str">
        <f>IF(AND(J16,RIGHT(Y16)="통"),Y16,"")</f>
        <v/>
      </c>
      <c r="L16" t="str">
        <f t="shared" si="14"/>
        <v/>
      </c>
      <c r="M16" t="str">
        <f t="shared" si="10"/>
        <v/>
      </c>
      <c r="N16" t="str">
        <f t="shared" si="11"/>
        <v/>
      </c>
      <c r="O16" t="str">
        <f>IF(I16,IF(I17,CONCATENATE(Y16,O17),Y16),"")</f>
        <v/>
      </c>
      <c r="P16" t="str">
        <f>IF(G16,O16,IF(D16,Y16,""))</f>
        <v/>
      </c>
      <c r="Q16" s="9">
        <f>_xlfn.XLOOKUP(R16,summary!C:C,summary!B:B)</f>
        <v>43840</v>
      </c>
      <c r="R16" s="10" t="str">
        <f>IF($X16="",R15,$X16)</f>
        <v>구성동</v>
      </c>
      <c r="S16" s="10" t="str">
        <f>IF(J16,Y16,S15)</f>
        <v>언남3통</v>
      </c>
      <c r="T16" s="10" t="str">
        <f>IF(J16,P17,T15)</f>
        <v>(언남동, 향교앞)</v>
      </c>
      <c r="U16" s="10" t="str">
        <f t="shared" si="12"/>
        <v>언남</v>
      </c>
      <c r="V16" s="10">
        <f t="shared" si="13"/>
        <v>3</v>
      </c>
      <c r="W16" s="10">
        <f t="shared" si="3"/>
        <v>4</v>
      </c>
      <c r="X16"/>
      <c r="Y16"/>
      <c r="Z16" t="s">
        <v>16</v>
      </c>
      <c r="AA16" t="s">
        <v>4936</v>
      </c>
    </row>
    <row r="17" spans="1:27">
      <c r="A17" t="b">
        <f t="shared" si="4"/>
        <v>1</v>
      </c>
      <c r="B17" t="b">
        <f>LEFT(Y17)="("</f>
        <v>0</v>
      </c>
      <c r="C17" t="b">
        <f>RIGHT(Y17)=")"</f>
        <v>0</v>
      </c>
      <c r="D17" t="b">
        <f t="shared" si="5"/>
        <v>0</v>
      </c>
      <c r="E17" t="b">
        <f t="shared" si="6"/>
        <v>0</v>
      </c>
      <c r="F17" t="b">
        <f t="shared" si="7"/>
        <v>0</v>
      </c>
      <c r="G17" t="b">
        <f t="shared" si="0"/>
        <v>0</v>
      </c>
      <c r="H17" t="b">
        <f t="shared" si="1"/>
        <v>0</v>
      </c>
      <c r="I17" t="b">
        <f t="shared" si="8"/>
        <v>0</v>
      </c>
      <c r="J17" t="b">
        <f t="shared" si="9"/>
        <v>1</v>
      </c>
      <c r="K17" t="str">
        <f>IF(AND(J17,RIGHT(Y17)="통"),Y17,"")</f>
        <v>언남4통</v>
      </c>
      <c r="L17" t="str">
        <f t="shared" si="14"/>
        <v>남4</v>
      </c>
      <c r="M17">
        <f t="shared" si="10"/>
        <v>4</v>
      </c>
      <c r="N17" t="str">
        <f t="shared" si="11"/>
        <v>언남</v>
      </c>
      <c r="O17" t="str">
        <f>IF(I17,IF(I18,CONCATENATE(Y17,O18),Y17),"")</f>
        <v/>
      </c>
      <c r="P17" t="str">
        <f>IF(G17,O17,IF(D17,Y17,""))</f>
        <v/>
      </c>
      <c r="Q17" s="9">
        <f>_xlfn.XLOOKUP(R17,summary!C:C,summary!B:B)</f>
        <v>43840</v>
      </c>
      <c r="R17" s="10" t="str">
        <f>IF($X17="",R16,$X17)</f>
        <v>구성동</v>
      </c>
      <c r="S17" s="10" t="str">
        <f>IF(J17,Y17,S16)</f>
        <v>언남4통</v>
      </c>
      <c r="T17" s="10" t="str">
        <f>IF(J17,P18,T16)</f>
        <v>(언남동, 동부아파트)</v>
      </c>
      <c r="U17" s="10" t="str">
        <f t="shared" si="12"/>
        <v>언남</v>
      </c>
      <c r="V17" s="10">
        <f t="shared" si="13"/>
        <v>4</v>
      </c>
      <c r="W17" s="10">
        <f t="shared" si="3"/>
        <v>1</v>
      </c>
      <c r="X17"/>
      <c r="Y17" t="s">
        <v>4937</v>
      </c>
      <c r="Z17" t="s">
        <v>10</v>
      </c>
      <c r="AA17" t="s">
        <v>4938</v>
      </c>
    </row>
    <row r="18" spans="1:27">
      <c r="A18" t="b">
        <f t="shared" si="4"/>
        <v>1</v>
      </c>
      <c r="B18" t="b">
        <f>LEFT(Y18)="("</f>
        <v>1</v>
      </c>
      <c r="C18" t="b">
        <f>RIGHT(Y18)=")"</f>
        <v>0</v>
      </c>
      <c r="D18" t="b">
        <f t="shared" si="5"/>
        <v>0</v>
      </c>
      <c r="E18" t="b">
        <f t="shared" si="6"/>
        <v>1</v>
      </c>
      <c r="F18" t="b">
        <f t="shared" si="7"/>
        <v>1</v>
      </c>
      <c r="G18" t="b">
        <f t="shared" si="0"/>
        <v>1</v>
      </c>
      <c r="H18" t="b">
        <f t="shared" si="1"/>
        <v>0</v>
      </c>
      <c r="I18" t="b">
        <f t="shared" si="8"/>
        <v>1</v>
      </c>
      <c r="J18" t="b">
        <f t="shared" si="9"/>
        <v>0</v>
      </c>
      <c r="K18" t="str">
        <f>IF(AND(J18,RIGHT(Y18)="통"),Y18,"")</f>
        <v/>
      </c>
      <c r="L18" t="str">
        <f t="shared" si="14"/>
        <v/>
      </c>
      <c r="M18" t="str">
        <f t="shared" si="10"/>
        <v/>
      </c>
      <c r="N18" t="str">
        <f t="shared" si="11"/>
        <v/>
      </c>
      <c r="O18" t="str">
        <f>IF(I18,IF(I19,CONCATENATE(Y18,O19),Y18),"")</f>
        <v>(언남동, 동부아파트)</v>
      </c>
      <c r="P18" t="str">
        <f>IF(G18,O18,IF(D18,Y18,""))</f>
        <v>(언남동, 동부아파트)</v>
      </c>
      <c r="Q18" s="9">
        <f>_xlfn.XLOOKUP(R18,summary!C:C,summary!B:B)</f>
        <v>43840</v>
      </c>
      <c r="R18" s="10" t="str">
        <f>IF($X18="",R17,$X18)</f>
        <v>구성동</v>
      </c>
      <c r="S18" s="10" t="str">
        <f>IF(J18,Y18,S17)</f>
        <v>언남4통</v>
      </c>
      <c r="T18" s="10" t="str">
        <f>IF(J18,P19,T17)</f>
        <v>(언남동, 동부아파트)</v>
      </c>
      <c r="U18" s="10" t="str">
        <f t="shared" si="12"/>
        <v>언남</v>
      </c>
      <c r="V18" s="10">
        <f t="shared" si="13"/>
        <v>4</v>
      </c>
      <c r="W18" s="10">
        <f t="shared" si="3"/>
        <v>2</v>
      </c>
      <c r="X18"/>
      <c r="Y18" t="s">
        <v>4939</v>
      </c>
      <c r="Z18" t="s">
        <v>12</v>
      </c>
      <c r="AA18" t="s">
        <v>4940</v>
      </c>
    </row>
    <row r="19" spans="1:27">
      <c r="A19" t="b">
        <f t="shared" si="4"/>
        <v>1</v>
      </c>
      <c r="B19" t="b">
        <f>LEFT(Y19)="("</f>
        <v>0</v>
      </c>
      <c r="C19" t="b">
        <f>RIGHT(Y19)=")"</f>
        <v>1</v>
      </c>
      <c r="D19" t="b">
        <f t="shared" si="5"/>
        <v>0</v>
      </c>
      <c r="E19" t="b">
        <f t="shared" si="6"/>
        <v>1</v>
      </c>
      <c r="F19" t="b">
        <f t="shared" si="7"/>
        <v>1</v>
      </c>
      <c r="G19" t="b">
        <f t="shared" si="0"/>
        <v>0</v>
      </c>
      <c r="H19" t="b">
        <f t="shared" si="1"/>
        <v>1</v>
      </c>
      <c r="I19" t="b">
        <f t="shared" si="8"/>
        <v>1</v>
      </c>
      <c r="J19" t="b">
        <f t="shared" si="9"/>
        <v>0</v>
      </c>
      <c r="K19" t="str">
        <f>IF(AND(J19,RIGHT(Y19)="통"),Y19,"")</f>
        <v/>
      </c>
      <c r="L19" t="str">
        <f t="shared" si="14"/>
        <v/>
      </c>
      <c r="M19" t="str">
        <f t="shared" si="10"/>
        <v/>
      </c>
      <c r="N19" t="str">
        <f t="shared" si="11"/>
        <v/>
      </c>
      <c r="O19" t="str">
        <f>IF(I19,IF(I20,CONCATENATE(Y19,O20),Y19),"")</f>
        <v>동부아파트)</v>
      </c>
      <c r="P19" t="str">
        <f>IF(G19,O19,IF(D19,Y19,""))</f>
        <v/>
      </c>
      <c r="Q19" s="9">
        <f>_xlfn.XLOOKUP(R19,summary!C:C,summary!B:B)</f>
        <v>43840</v>
      </c>
      <c r="R19" s="10" t="str">
        <f>IF($X19="",R18,$X19)</f>
        <v>구성동</v>
      </c>
      <c r="S19" s="10" t="str">
        <f>IF(J19,Y19,S18)</f>
        <v>언남4통</v>
      </c>
      <c r="T19" s="10" t="str">
        <f>IF(J19,P20,T18)</f>
        <v>(언남동, 동부아파트)</v>
      </c>
      <c r="U19" s="10" t="str">
        <f t="shared" si="12"/>
        <v>언남</v>
      </c>
      <c r="V19" s="10">
        <f t="shared" si="13"/>
        <v>4</v>
      </c>
      <c r="W19" s="10">
        <f t="shared" si="3"/>
        <v>3</v>
      </c>
      <c r="X19"/>
      <c r="Y19" t="s">
        <v>3725</v>
      </c>
      <c r="Z19" t="s">
        <v>14</v>
      </c>
      <c r="AA19" t="s">
        <v>4941</v>
      </c>
    </row>
    <row r="20" spans="1:27">
      <c r="A20" t="b">
        <f t="shared" si="4"/>
        <v>0</v>
      </c>
      <c r="B20" t="b">
        <f>LEFT(Y20)="("</f>
        <v>0</v>
      </c>
      <c r="C20" t="b">
        <f>RIGHT(Y20)=")"</f>
        <v>0</v>
      </c>
      <c r="D20" t="b">
        <f t="shared" si="5"/>
        <v>0</v>
      </c>
      <c r="E20" t="b">
        <f t="shared" si="6"/>
        <v>0</v>
      </c>
      <c r="F20" t="b">
        <f t="shared" si="7"/>
        <v>0</v>
      </c>
      <c r="G20" t="b">
        <f t="shared" si="0"/>
        <v>0</v>
      </c>
      <c r="H20" t="b">
        <f t="shared" si="1"/>
        <v>0</v>
      </c>
      <c r="I20" t="b">
        <f t="shared" si="8"/>
        <v>0</v>
      </c>
      <c r="J20" t="b">
        <f t="shared" si="9"/>
        <v>0</v>
      </c>
      <c r="K20" t="str">
        <f>IF(AND(J20,RIGHT(Y20)="통"),Y20,"")</f>
        <v/>
      </c>
      <c r="L20" t="str">
        <f t="shared" si="14"/>
        <v/>
      </c>
      <c r="M20" t="str">
        <f t="shared" si="10"/>
        <v/>
      </c>
      <c r="N20" t="str">
        <f t="shared" si="11"/>
        <v/>
      </c>
      <c r="O20" t="str">
        <f>IF(I20,IF(I21,CONCATENATE(Y20,O21),Y20),"")</f>
        <v/>
      </c>
      <c r="P20" t="str">
        <f>IF(G20,O20,IF(D20,Y20,""))</f>
        <v/>
      </c>
      <c r="Q20" s="9">
        <f>_xlfn.XLOOKUP(R20,summary!C:C,summary!B:B)</f>
        <v>43840</v>
      </c>
      <c r="R20" s="10" t="str">
        <f>IF($X20="",R19,$X20)</f>
        <v>구성동</v>
      </c>
      <c r="S20" s="10" t="str">
        <f>IF(J20,Y20,S19)</f>
        <v>언남4통</v>
      </c>
      <c r="T20" s="10" t="str">
        <f>IF(J20,P21,T19)</f>
        <v>(언남동, 동부아파트)</v>
      </c>
      <c r="U20" s="10" t="str">
        <f t="shared" si="12"/>
        <v>언남</v>
      </c>
      <c r="V20" s="10">
        <f t="shared" si="13"/>
        <v>4</v>
      </c>
      <c r="W20" s="10">
        <f t="shared" si="3"/>
        <v>4</v>
      </c>
      <c r="X20"/>
      <c r="Y20"/>
      <c r="Z20" t="s">
        <v>16</v>
      </c>
      <c r="AA20" t="s">
        <v>4942</v>
      </c>
    </row>
    <row r="21" spans="1:27">
      <c r="A21" t="b">
        <f t="shared" si="4"/>
        <v>0</v>
      </c>
      <c r="B21" t="b">
        <f>LEFT(Y21)="("</f>
        <v>0</v>
      </c>
      <c r="C21" t="b">
        <f>RIGHT(Y21)=")"</f>
        <v>0</v>
      </c>
      <c r="D21" t="b">
        <f t="shared" si="5"/>
        <v>0</v>
      </c>
      <c r="E21" t="b">
        <f t="shared" si="6"/>
        <v>0</v>
      </c>
      <c r="F21" t="b">
        <f t="shared" si="7"/>
        <v>0</v>
      </c>
      <c r="G21" t="b">
        <f t="shared" si="0"/>
        <v>0</v>
      </c>
      <c r="H21" t="b">
        <f t="shared" si="1"/>
        <v>0</v>
      </c>
      <c r="I21" t="b">
        <f t="shared" si="8"/>
        <v>0</v>
      </c>
      <c r="J21" t="b">
        <f t="shared" si="9"/>
        <v>0</v>
      </c>
      <c r="K21" t="str">
        <f>IF(AND(J21,RIGHT(Y21)="통"),Y21,"")</f>
        <v/>
      </c>
      <c r="L21" t="str">
        <f t="shared" si="14"/>
        <v/>
      </c>
      <c r="M21" t="str">
        <f t="shared" si="10"/>
        <v/>
      </c>
      <c r="N21" t="str">
        <f t="shared" si="11"/>
        <v/>
      </c>
      <c r="O21" t="str">
        <f>IF(I21,IF(I22,CONCATENATE(Y21,O22),Y21),"")</f>
        <v/>
      </c>
      <c r="P21" t="str">
        <f>IF(G21,O21,IF(D21,Y21,""))</f>
        <v/>
      </c>
      <c r="Q21" s="9">
        <f>_xlfn.XLOOKUP(R21,summary!C:C,summary!B:B)</f>
        <v>43840</v>
      </c>
      <c r="R21" s="10" t="str">
        <f>IF($X21="",R20,$X21)</f>
        <v>구성동</v>
      </c>
      <c r="S21" s="10" t="str">
        <f>IF(J21,Y21,S20)</f>
        <v>언남4통</v>
      </c>
      <c r="T21" s="10" t="str">
        <f>IF(J21,P22,T20)</f>
        <v>(언남동, 동부아파트)</v>
      </c>
      <c r="U21" s="10" t="str">
        <f t="shared" si="12"/>
        <v>언남</v>
      </c>
      <c r="V21" s="10">
        <f t="shared" si="13"/>
        <v>4</v>
      </c>
      <c r="W21" s="10">
        <f t="shared" si="3"/>
        <v>5</v>
      </c>
      <c r="X21"/>
      <c r="Y21"/>
      <c r="Z21" t="s">
        <v>18</v>
      </c>
      <c r="AA21" t="s">
        <v>4943</v>
      </c>
    </row>
    <row r="22" spans="1:27">
      <c r="A22" t="b">
        <f t="shared" si="4"/>
        <v>0</v>
      </c>
      <c r="B22" t="b">
        <f>LEFT(Y22)="("</f>
        <v>0</v>
      </c>
      <c r="C22" t="b">
        <f>RIGHT(Y22)=")"</f>
        <v>0</v>
      </c>
      <c r="D22" t="b">
        <f t="shared" si="5"/>
        <v>0</v>
      </c>
      <c r="E22" t="b">
        <f t="shared" si="6"/>
        <v>0</v>
      </c>
      <c r="F22" t="b">
        <f t="shared" si="7"/>
        <v>0</v>
      </c>
      <c r="G22" t="b">
        <f t="shared" si="0"/>
        <v>0</v>
      </c>
      <c r="H22" t="b">
        <f t="shared" si="1"/>
        <v>0</v>
      </c>
      <c r="I22" t="b">
        <f t="shared" si="8"/>
        <v>0</v>
      </c>
      <c r="J22" t="b">
        <f t="shared" si="9"/>
        <v>0</v>
      </c>
      <c r="K22" t="str">
        <f>IF(AND(J22,RIGHT(Y22)="통"),Y22,"")</f>
        <v/>
      </c>
      <c r="L22" t="str">
        <f t="shared" si="14"/>
        <v/>
      </c>
      <c r="M22" t="str">
        <f t="shared" si="10"/>
        <v/>
      </c>
      <c r="N22" t="str">
        <f t="shared" si="11"/>
        <v/>
      </c>
      <c r="O22" t="str">
        <f>IF(I22,IF(I23,CONCATENATE(Y22,O23),Y22),"")</f>
        <v/>
      </c>
      <c r="P22" t="str">
        <f>IF(G22,O22,IF(D22,Y22,""))</f>
        <v/>
      </c>
      <c r="Q22" s="9">
        <f>_xlfn.XLOOKUP(R22,summary!C:C,summary!B:B)</f>
        <v>43840</v>
      </c>
      <c r="R22" s="10" t="str">
        <f>IF($X22="",R21,$X22)</f>
        <v>구성동</v>
      </c>
      <c r="S22" s="10" t="str">
        <f>IF(J22,Y22,S21)</f>
        <v>언남4통</v>
      </c>
      <c r="T22" s="10" t="str">
        <f>IF(J22,P23,T21)</f>
        <v>(언남동, 동부아파트)</v>
      </c>
      <c r="U22" s="10" t="str">
        <f t="shared" si="12"/>
        <v>언남</v>
      </c>
      <c r="V22" s="10">
        <f t="shared" si="13"/>
        <v>4</v>
      </c>
      <c r="W22" s="10">
        <f t="shared" si="3"/>
        <v>6</v>
      </c>
      <c r="X22"/>
      <c r="Y22"/>
      <c r="Z22" t="s">
        <v>20</v>
      </c>
      <c r="AA22" t="s">
        <v>4944</v>
      </c>
    </row>
    <row r="23" spans="1:27">
      <c r="A23" t="b">
        <f t="shared" si="4"/>
        <v>0</v>
      </c>
      <c r="B23" t="b">
        <f>LEFT(Y23)="("</f>
        <v>0</v>
      </c>
      <c r="C23" t="b">
        <f>RIGHT(Y23)=")"</f>
        <v>0</v>
      </c>
      <c r="D23" t="b">
        <f t="shared" si="5"/>
        <v>0</v>
      </c>
      <c r="E23" t="b">
        <f t="shared" si="6"/>
        <v>0</v>
      </c>
      <c r="F23" t="b">
        <f t="shared" si="7"/>
        <v>0</v>
      </c>
      <c r="G23" t="b">
        <f>AND(B23,$F23)</f>
        <v>0</v>
      </c>
      <c r="H23" t="b">
        <f>AND(C23,$F23)</f>
        <v>0</v>
      </c>
      <c r="I23" t="b">
        <f t="shared" si="8"/>
        <v>0</v>
      </c>
      <c r="J23" t="b">
        <f t="shared" si="9"/>
        <v>0</v>
      </c>
      <c r="K23" t="str">
        <f>IF(AND(J23,RIGHT(Y23)="통"),Y23,"")</f>
        <v/>
      </c>
      <c r="L23" t="str">
        <f t="shared" si="14"/>
        <v/>
      </c>
      <c r="M23" t="str">
        <f t="shared" si="10"/>
        <v/>
      </c>
      <c r="N23" t="str">
        <f t="shared" si="11"/>
        <v/>
      </c>
      <c r="O23" t="str">
        <f>IF(I23,IF(I24,CONCATENATE(Y23,O24),Y23),"")</f>
        <v/>
      </c>
      <c r="P23" t="str">
        <f>IF(G23,O23,IF(D23,Y23,""))</f>
        <v/>
      </c>
      <c r="Q23" s="9">
        <f>_xlfn.XLOOKUP(R23,summary!C:C,summary!B:B)</f>
        <v>43840</v>
      </c>
      <c r="R23" s="10" t="str">
        <f>IF($X23="",R22,$X23)</f>
        <v>구성동</v>
      </c>
      <c r="S23" s="10" t="str">
        <f>IF(J23,Y23,S22)</f>
        <v>언남4통</v>
      </c>
      <c r="T23" s="10" t="str">
        <f>IF(J23,P24,T22)</f>
        <v>(언남동, 동부아파트)</v>
      </c>
      <c r="U23" s="10" t="str">
        <f t="shared" si="12"/>
        <v>언남</v>
      </c>
      <c r="V23" s="10">
        <f t="shared" si="13"/>
        <v>4</v>
      </c>
      <c r="W23" s="10">
        <f t="shared" si="3"/>
        <v>7</v>
      </c>
      <c r="X23"/>
      <c r="Y23"/>
      <c r="Z23" t="s">
        <v>99</v>
      </c>
      <c r="AA23" t="s">
        <v>4945</v>
      </c>
    </row>
    <row r="24" spans="1:27">
      <c r="A24" t="b">
        <f t="shared" si="4"/>
        <v>0</v>
      </c>
      <c r="B24" t="b">
        <f>LEFT(Y24)="("</f>
        <v>0</v>
      </c>
      <c r="C24" t="b">
        <f>RIGHT(Y24)=")"</f>
        <v>0</v>
      </c>
      <c r="D24" t="b">
        <f t="shared" si="5"/>
        <v>0</v>
      </c>
      <c r="E24" t="b">
        <f>OR(B24,C24)</f>
        <v>0</v>
      </c>
      <c r="F24" t="b">
        <f t="shared" si="7"/>
        <v>0</v>
      </c>
      <c r="G24" t="b">
        <f t="shared" ref="G24:H39" si="15">AND(B24,$F24)</f>
        <v>0</v>
      </c>
      <c r="H24" t="b">
        <f t="shared" si="15"/>
        <v>0</v>
      </c>
      <c r="I24" t="b">
        <f t="shared" si="8"/>
        <v>0</v>
      </c>
      <c r="J24" t="b">
        <f t="shared" si="9"/>
        <v>0</v>
      </c>
      <c r="K24" t="str">
        <f>IF(AND(J24,RIGHT(Y24)="통"),Y24,"")</f>
        <v/>
      </c>
      <c r="L24" t="str">
        <f t="shared" si="14"/>
        <v/>
      </c>
      <c r="M24" t="str">
        <f t="shared" si="10"/>
        <v/>
      </c>
      <c r="N24" t="str">
        <f t="shared" si="11"/>
        <v/>
      </c>
      <c r="O24" t="str">
        <f>IF(I24,IF(I25,CONCATENATE(Y24,O25),Y24),"")</f>
        <v/>
      </c>
      <c r="P24" t="str">
        <f>IF(G24,O24,IF(D24,Y24,""))</f>
        <v/>
      </c>
      <c r="Q24" s="9">
        <f>_xlfn.XLOOKUP(R24,summary!C:C,summary!B:B)</f>
        <v>43840</v>
      </c>
      <c r="R24" s="10" t="str">
        <f>IF($X24="",R23,$X24)</f>
        <v>구성동</v>
      </c>
      <c r="S24" s="10" t="str">
        <f>IF(J24,Y24,S23)</f>
        <v>언남4통</v>
      </c>
      <c r="T24" s="10" t="str">
        <f>IF(J24,P25,T23)</f>
        <v>(언남동, 동부아파트)</v>
      </c>
      <c r="U24" s="10" t="str">
        <f t="shared" si="12"/>
        <v>언남</v>
      </c>
      <c r="V24" s="10">
        <f t="shared" si="13"/>
        <v>4</v>
      </c>
      <c r="W24" s="10">
        <f t="shared" si="3"/>
        <v>8</v>
      </c>
      <c r="X24"/>
      <c r="Y24"/>
      <c r="Z24" t="s">
        <v>101</v>
      </c>
      <c r="AA24" t="s">
        <v>4946</v>
      </c>
    </row>
    <row r="25" spans="1:27">
      <c r="A25" t="b">
        <f t="shared" si="4"/>
        <v>0</v>
      </c>
      <c r="B25" t="b">
        <f>LEFT(Y25)="("</f>
        <v>0</v>
      </c>
      <c r="C25" t="b">
        <f>RIGHT(Y25)=")"</f>
        <v>0</v>
      </c>
      <c r="D25" t="b">
        <f t="shared" si="5"/>
        <v>0</v>
      </c>
      <c r="E25" t="b">
        <f t="shared" ref="E25:E88" si="16">OR(B25,C25)</f>
        <v>0</v>
      </c>
      <c r="F25" t="b">
        <f t="shared" si="7"/>
        <v>0</v>
      </c>
      <c r="G25" t="b">
        <f t="shared" si="15"/>
        <v>0</v>
      </c>
      <c r="H25" t="b">
        <f t="shared" si="15"/>
        <v>0</v>
      </c>
      <c r="I25" t="b">
        <f t="shared" si="8"/>
        <v>0</v>
      </c>
      <c r="J25" t="b">
        <f t="shared" si="9"/>
        <v>0</v>
      </c>
      <c r="K25" t="str">
        <f>IF(AND(J25,RIGHT(Y25)="통"),Y25,"")</f>
        <v/>
      </c>
      <c r="L25" t="str">
        <f t="shared" si="14"/>
        <v/>
      </c>
      <c r="M25" t="str">
        <f t="shared" si="10"/>
        <v/>
      </c>
      <c r="N25" t="str">
        <f t="shared" si="11"/>
        <v/>
      </c>
      <c r="O25" t="str">
        <f>IF(I25,IF(I26,CONCATENATE(Y25,O26),Y25),"")</f>
        <v/>
      </c>
      <c r="P25" t="str">
        <f>IF(G25,O25,IF(D25,Y25,""))</f>
        <v/>
      </c>
      <c r="Q25" s="9">
        <f>_xlfn.XLOOKUP(R25,summary!C:C,summary!B:B)</f>
        <v>43840</v>
      </c>
      <c r="R25" s="10" t="str">
        <f>IF($X25="",R24,$X25)</f>
        <v>구성동</v>
      </c>
      <c r="S25" s="10" t="str">
        <f>IF(J25,Y25,S24)</f>
        <v>언남4통</v>
      </c>
      <c r="T25" s="10" t="str">
        <f>IF(J25,P26,T24)</f>
        <v>(언남동, 동부아파트)</v>
      </c>
      <c r="U25" s="10" t="str">
        <f t="shared" si="12"/>
        <v>언남</v>
      </c>
      <c r="V25" s="10">
        <f t="shared" si="13"/>
        <v>4</v>
      </c>
      <c r="W25" s="10">
        <f t="shared" si="3"/>
        <v>9</v>
      </c>
      <c r="X25"/>
      <c r="Y25"/>
      <c r="Z25" t="s">
        <v>349</v>
      </c>
      <c r="AA25" t="s">
        <v>4947</v>
      </c>
    </row>
    <row r="26" spans="1:27">
      <c r="A26" t="b">
        <f t="shared" si="4"/>
        <v>0</v>
      </c>
      <c r="B26" t="b">
        <f>LEFT(Y26)="("</f>
        <v>0</v>
      </c>
      <c r="C26" t="b">
        <f>RIGHT(Y26)=")"</f>
        <v>0</v>
      </c>
      <c r="D26" t="b">
        <f t="shared" si="5"/>
        <v>0</v>
      </c>
      <c r="E26" t="b">
        <f t="shared" si="16"/>
        <v>0</v>
      </c>
      <c r="F26" t="b">
        <f t="shared" si="7"/>
        <v>0</v>
      </c>
      <c r="G26" t="b">
        <f t="shared" si="15"/>
        <v>0</v>
      </c>
      <c r="H26" t="b">
        <f t="shared" si="15"/>
        <v>0</v>
      </c>
      <c r="I26" t="b">
        <f t="shared" si="8"/>
        <v>0</v>
      </c>
      <c r="J26" t="b">
        <f t="shared" si="9"/>
        <v>0</v>
      </c>
      <c r="K26" t="str">
        <f>IF(AND(J26,RIGHT(Y26)="통"),Y26,"")</f>
        <v/>
      </c>
      <c r="L26" t="str">
        <f t="shared" si="14"/>
        <v/>
      </c>
      <c r="M26" t="str">
        <f t="shared" si="10"/>
        <v/>
      </c>
      <c r="N26" t="str">
        <f t="shared" si="11"/>
        <v/>
      </c>
      <c r="O26" t="str">
        <f>IF(I26,IF(I27,CONCATENATE(Y26,O27),Y26),"")</f>
        <v/>
      </c>
      <c r="P26" t="str">
        <f>IF(G26,O26,IF(D26,Y26,""))</f>
        <v/>
      </c>
      <c r="Q26" s="9">
        <f>_xlfn.XLOOKUP(R26,summary!C:C,summary!B:B)</f>
        <v>43840</v>
      </c>
      <c r="R26" s="10" t="str">
        <f>IF($X26="",R25,$X26)</f>
        <v>구성동</v>
      </c>
      <c r="S26" s="10" t="str">
        <f>IF(J26,Y26,S25)</f>
        <v>언남4통</v>
      </c>
      <c r="T26" s="10" t="str">
        <f>IF(J26,P27,T25)</f>
        <v>(언남동, 동부아파트)</v>
      </c>
      <c r="U26" s="10" t="str">
        <f t="shared" si="12"/>
        <v>언남</v>
      </c>
      <c r="V26" s="10">
        <f t="shared" si="13"/>
        <v>4</v>
      </c>
      <c r="W26" s="10">
        <f t="shared" si="3"/>
        <v>10</v>
      </c>
      <c r="X26"/>
      <c r="Y26"/>
      <c r="Z26" t="s">
        <v>441</v>
      </c>
      <c r="AA26" t="s">
        <v>4948</v>
      </c>
    </row>
    <row r="27" spans="1:27">
      <c r="A27" t="b">
        <f t="shared" si="4"/>
        <v>0</v>
      </c>
      <c r="B27" t="b">
        <f>LEFT(Y27)="("</f>
        <v>0</v>
      </c>
      <c r="C27" t="b">
        <f>RIGHT(Y27)=")"</f>
        <v>0</v>
      </c>
      <c r="D27" t="b">
        <f t="shared" si="5"/>
        <v>0</v>
      </c>
      <c r="E27" t="b">
        <f t="shared" si="16"/>
        <v>0</v>
      </c>
      <c r="F27" t="b">
        <f t="shared" si="7"/>
        <v>0</v>
      </c>
      <c r="G27" t="b">
        <f t="shared" si="15"/>
        <v>0</v>
      </c>
      <c r="H27" t="b">
        <f t="shared" si="15"/>
        <v>0</v>
      </c>
      <c r="I27" t="b">
        <f t="shared" si="8"/>
        <v>0</v>
      </c>
      <c r="J27" t="b">
        <f t="shared" si="9"/>
        <v>0</v>
      </c>
      <c r="K27" t="str">
        <f>IF(AND(J27,RIGHT(Y27)="통"),Y27,"")</f>
        <v/>
      </c>
      <c r="L27" t="str">
        <f t="shared" si="14"/>
        <v/>
      </c>
      <c r="M27" t="str">
        <f t="shared" si="10"/>
        <v/>
      </c>
      <c r="N27" t="str">
        <f t="shared" si="11"/>
        <v/>
      </c>
      <c r="O27" t="str">
        <f>IF(I27,IF(I28,CONCATENATE(Y27,O28),Y27),"")</f>
        <v/>
      </c>
      <c r="P27" t="str">
        <f>IF(G27,O27,IF(D27,Y27,""))</f>
        <v/>
      </c>
      <c r="Q27" s="9">
        <f>_xlfn.XLOOKUP(R27,summary!C:C,summary!B:B)</f>
        <v>43840</v>
      </c>
      <c r="R27" s="10" t="str">
        <f>IF($X27="",R26,$X27)</f>
        <v>구성동</v>
      </c>
      <c r="S27" s="10" t="str">
        <f>IF(J27,Y27,S26)</f>
        <v>언남4통</v>
      </c>
      <c r="T27" s="10" t="str">
        <f>IF(J27,P28,T26)</f>
        <v>(언남동, 동부아파트)</v>
      </c>
      <c r="U27" s="10" t="str">
        <f t="shared" si="12"/>
        <v>언남</v>
      </c>
      <c r="V27" s="10">
        <f t="shared" si="13"/>
        <v>4</v>
      </c>
      <c r="W27" s="10">
        <f t="shared" si="3"/>
        <v>11</v>
      </c>
      <c r="X27"/>
      <c r="Y27"/>
      <c r="Z27" t="s">
        <v>443</v>
      </c>
      <c r="AA27" t="s">
        <v>4949</v>
      </c>
    </row>
    <row r="28" spans="1:27">
      <c r="A28" t="b">
        <f t="shared" si="4"/>
        <v>0</v>
      </c>
      <c r="B28" t="b">
        <f>LEFT(Y28)="("</f>
        <v>0</v>
      </c>
      <c r="C28" t="b">
        <f>RIGHT(Y28)=")"</f>
        <v>0</v>
      </c>
      <c r="D28" t="b">
        <f t="shared" si="5"/>
        <v>0</v>
      </c>
      <c r="E28" t="b">
        <f t="shared" si="16"/>
        <v>0</v>
      </c>
      <c r="F28" t="b">
        <f t="shared" si="7"/>
        <v>0</v>
      </c>
      <c r="G28" t="b">
        <f t="shared" si="15"/>
        <v>0</v>
      </c>
      <c r="H28" t="b">
        <f t="shared" si="15"/>
        <v>0</v>
      </c>
      <c r="I28" t="b">
        <f t="shared" si="8"/>
        <v>0</v>
      </c>
      <c r="J28" t="b">
        <f t="shared" si="9"/>
        <v>0</v>
      </c>
      <c r="K28" t="str">
        <f>IF(AND(J28,RIGHT(Y28)="통"),Y28,"")</f>
        <v/>
      </c>
      <c r="L28" t="str">
        <f t="shared" si="14"/>
        <v/>
      </c>
      <c r="M28" t="str">
        <f t="shared" si="10"/>
        <v/>
      </c>
      <c r="N28" t="str">
        <f t="shared" si="11"/>
        <v/>
      </c>
      <c r="O28" t="str">
        <f>IF(I28,IF(I29,CONCATENATE(Y28,O29),Y28),"")</f>
        <v/>
      </c>
      <c r="P28" t="str">
        <f>IF(G28,O28,IF(D28,Y28,""))</f>
        <v/>
      </c>
      <c r="Q28" s="9">
        <f>_xlfn.XLOOKUP(R28,summary!C:C,summary!B:B)</f>
        <v>43840</v>
      </c>
      <c r="R28" s="10" t="str">
        <f>IF($X28="",R27,$X28)</f>
        <v>구성동</v>
      </c>
      <c r="S28" s="10" t="str">
        <f>IF(J28,Y28,S27)</f>
        <v>언남4통</v>
      </c>
      <c r="T28" s="10" t="str">
        <f>IF(J28,P29,T27)</f>
        <v>(언남동, 동부아파트)</v>
      </c>
      <c r="U28" s="10" t="str">
        <f t="shared" si="12"/>
        <v>언남</v>
      </c>
      <c r="V28" s="10">
        <f t="shared" si="13"/>
        <v>4</v>
      </c>
      <c r="W28" s="10">
        <f t="shared" si="3"/>
        <v>12</v>
      </c>
      <c r="X28"/>
      <c r="Y28"/>
      <c r="Z28" t="s">
        <v>445</v>
      </c>
      <c r="AA28" t="s">
        <v>4950</v>
      </c>
    </row>
    <row r="29" spans="1:27">
      <c r="A29" t="b">
        <f t="shared" si="4"/>
        <v>1</v>
      </c>
      <c r="B29" t="b">
        <f>LEFT(Y29)="("</f>
        <v>0</v>
      </c>
      <c r="C29" t="b">
        <f>RIGHT(Y29)=")"</f>
        <v>0</v>
      </c>
      <c r="D29" t="b">
        <f t="shared" si="5"/>
        <v>0</v>
      </c>
      <c r="E29" t="b">
        <f t="shared" si="16"/>
        <v>0</v>
      </c>
      <c r="F29" t="b">
        <f t="shared" si="7"/>
        <v>0</v>
      </c>
      <c r="G29" t="b">
        <f t="shared" si="15"/>
        <v>0</v>
      </c>
      <c r="H29" t="b">
        <f t="shared" si="15"/>
        <v>0</v>
      </c>
      <c r="I29" t="b">
        <f t="shared" si="8"/>
        <v>0</v>
      </c>
      <c r="J29" t="b">
        <f t="shared" si="9"/>
        <v>1</v>
      </c>
      <c r="K29" t="str">
        <f>IF(AND(J29,RIGHT(Y29)="통"),Y29,"")</f>
        <v>언남5통</v>
      </c>
      <c r="L29" t="str">
        <f t="shared" si="14"/>
        <v>남5</v>
      </c>
      <c r="M29">
        <f t="shared" si="10"/>
        <v>5</v>
      </c>
      <c r="N29" t="str">
        <f t="shared" si="11"/>
        <v>언남</v>
      </c>
      <c r="O29" t="str">
        <f>IF(I29,IF(I30,CONCATENATE(Y29,O30),Y29),"")</f>
        <v/>
      </c>
      <c r="P29" t="str">
        <f>IF(G29,O29,IF(D29,Y29,""))</f>
        <v/>
      </c>
      <c r="Q29" s="9">
        <f>_xlfn.XLOOKUP(R29,summary!C:C,summary!B:B)</f>
        <v>43840</v>
      </c>
      <c r="R29" s="10" t="str">
        <f>IF($X29="",R28,$X29)</f>
        <v>구성동</v>
      </c>
      <c r="S29" s="10" t="str">
        <f>IF(J29,Y29,S28)</f>
        <v>언남5통</v>
      </c>
      <c r="T29" s="10" t="str">
        <f>IF(J29,P30,T28)</f>
        <v>(언남동, 동일1차아파트)</v>
      </c>
      <c r="U29" s="10" t="str">
        <f t="shared" si="12"/>
        <v>언남</v>
      </c>
      <c r="V29" s="10">
        <f t="shared" si="13"/>
        <v>5</v>
      </c>
      <c r="W29" s="10">
        <f t="shared" si="3"/>
        <v>1</v>
      </c>
      <c r="X29"/>
      <c r="Y29" t="s">
        <v>4951</v>
      </c>
      <c r="Z29" t="s">
        <v>10</v>
      </c>
      <c r="AA29" t="s">
        <v>4952</v>
      </c>
    </row>
    <row r="30" spans="1:27">
      <c r="A30" t="b">
        <f t="shared" si="4"/>
        <v>1</v>
      </c>
      <c r="B30" t="b">
        <f>LEFT(Y30)="("</f>
        <v>1</v>
      </c>
      <c r="C30" t="b">
        <f>RIGHT(Y30)=")"</f>
        <v>0</v>
      </c>
      <c r="D30" t="b">
        <f t="shared" si="5"/>
        <v>0</v>
      </c>
      <c r="E30" t="b">
        <f t="shared" si="16"/>
        <v>1</v>
      </c>
      <c r="F30" t="b">
        <f t="shared" si="7"/>
        <v>1</v>
      </c>
      <c r="G30" t="b">
        <f t="shared" si="0"/>
        <v>1</v>
      </c>
      <c r="H30" t="b">
        <f t="shared" si="15"/>
        <v>0</v>
      </c>
      <c r="I30" t="b">
        <f t="shared" si="8"/>
        <v>1</v>
      </c>
      <c r="J30" t="b">
        <f t="shared" si="9"/>
        <v>0</v>
      </c>
      <c r="K30" t="str">
        <f>IF(AND(J30,RIGHT(Y30)="통"),Y30,"")</f>
        <v/>
      </c>
      <c r="L30" t="str">
        <f t="shared" si="14"/>
        <v/>
      </c>
      <c r="M30" t="str">
        <f t="shared" si="10"/>
        <v/>
      </c>
      <c r="N30" t="str">
        <f t="shared" si="11"/>
        <v/>
      </c>
      <c r="O30" t="str">
        <f>IF(I30,IF(I31,CONCATENATE(Y30,O31),Y30),"")</f>
        <v>(언남동, 동일1차아파트)</v>
      </c>
      <c r="P30" t="str">
        <f>IF(G30,O30,IF(D30,Y30,""))</f>
        <v>(언남동, 동일1차아파트)</v>
      </c>
      <c r="Q30" s="9">
        <f>_xlfn.XLOOKUP(R30,summary!C:C,summary!B:B)</f>
        <v>43840</v>
      </c>
      <c r="R30" s="10" t="str">
        <f>IF($X30="",R29,$X30)</f>
        <v>구성동</v>
      </c>
      <c r="S30" s="10" t="str">
        <f>IF(J30,Y30,S29)</f>
        <v>언남5통</v>
      </c>
      <c r="T30" s="10" t="str">
        <f>IF(J30,P31,T29)</f>
        <v>(언남동, 동일1차아파트)</v>
      </c>
      <c r="U30" s="10" t="str">
        <f t="shared" si="12"/>
        <v>언남</v>
      </c>
      <c r="V30" s="10">
        <f t="shared" si="13"/>
        <v>5</v>
      </c>
      <c r="W30" s="10">
        <f t="shared" si="3"/>
        <v>2</v>
      </c>
      <c r="X30"/>
      <c r="Y30" t="s">
        <v>4939</v>
      </c>
      <c r="Z30" t="s">
        <v>12</v>
      </c>
      <c r="AA30" t="s">
        <v>4953</v>
      </c>
    </row>
    <row r="31" spans="1:27">
      <c r="A31" t="b">
        <f t="shared" si="4"/>
        <v>1</v>
      </c>
      <c r="B31" t="b">
        <f>LEFT(Y31)="("</f>
        <v>0</v>
      </c>
      <c r="C31" t="b">
        <f>RIGHT(Y31)=")"</f>
        <v>1</v>
      </c>
      <c r="D31" t="b">
        <f t="shared" si="5"/>
        <v>0</v>
      </c>
      <c r="E31" t="b">
        <f t="shared" si="16"/>
        <v>1</v>
      </c>
      <c r="F31" t="b">
        <f t="shared" si="7"/>
        <v>1</v>
      </c>
      <c r="G31" t="b">
        <f t="shared" si="0"/>
        <v>0</v>
      </c>
      <c r="H31" t="b">
        <f t="shared" si="15"/>
        <v>1</v>
      </c>
      <c r="I31" t="b">
        <f t="shared" si="8"/>
        <v>1</v>
      </c>
      <c r="J31" t="b">
        <f t="shared" si="9"/>
        <v>0</v>
      </c>
      <c r="K31" t="str">
        <f>IF(AND(J31,RIGHT(Y31)="통"),Y31,"")</f>
        <v/>
      </c>
      <c r="L31" t="str">
        <f t="shared" si="14"/>
        <v/>
      </c>
      <c r="M31" t="str">
        <f t="shared" si="10"/>
        <v/>
      </c>
      <c r="N31" t="str">
        <f t="shared" si="11"/>
        <v/>
      </c>
      <c r="O31" t="str">
        <f>IF(I31,IF(I32,CONCATENATE(Y31,O32),Y31),"")</f>
        <v>동일1차아파트)</v>
      </c>
      <c r="P31" t="str">
        <f>IF(G31,O31,IF(D31,Y31,""))</f>
        <v/>
      </c>
      <c r="Q31" s="9">
        <f>_xlfn.XLOOKUP(R31,summary!C:C,summary!B:B)</f>
        <v>43840</v>
      </c>
      <c r="R31" s="10" t="str">
        <f>IF($X31="",R30,$X31)</f>
        <v>구성동</v>
      </c>
      <c r="S31" s="10" t="str">
        <f>IF(J31,Y31,S30)</f>
        <v>언남5통</v>
      </c>
      <c r="T31" s="10" t="str">
        <f>IF(J31,P32,T30)</f>
        <v>(언남동, 동일1차아파트)</v>
      </c>
      <c r="U31" s="10" t="str">
        <f t="shared" si="12"/>
        <v>언남</v>
      </c>
      <c r="V31" s="10">
        <f t="shared" si="13"/>
        <v>5</v>
      </c>
      <c r="W31" s="10">
        <f t="shared" si="3"/>
        <v>3</v>
      </c>
      <c r="X31"/>
      <c r="Y31" t="s">
        <v>4954</v>
      </c>
      <c r="Z31" t="s">
        <v>14</v>
      </c>
      <c r="AA31" t="s">
        <v>4955</v>
      </c>
    </row>
    <row r="32" spans="1:27">
      <c r="A32" t="b">
        <f t="shared" si="4"/>
        <v>0</v>
      </c>
      <c r="B32" t="b">
        <f>LEFT(Y32)="("</f>
        <v>0</v>
      </c>
      <c r="C32" t="b">
        <f>RIGHT(Y32)=")"</f>
        <v>0</v>
      </c>
      <c r="D32" t="b">
        <f t="shared" si="5"/>
        <v>0</v>
      </c>
      <c r="E32" t="b">
        <f t="shared" si="16"/>
        <v>0</v>
      </c>
      <c r="F32" t="b">
        <f t="shared" si="7"/>
        <v>0</v>
      </c>
      <c r="G32" t="b">
        <f t="shared" si="0"/>
        <v>0</v>
      </c>
      <c r="H32" t="b">
        <f t="shared" si="15"/>
        <v>0</v>
      </c>
      <c r="I32" t="b">
        <f t="shared" si="8"/>
        <v>0</v>
      </c>
      <c r="J32" t="b">
        <f t="shared" si="9"/>
        <v>0</v>
      </c>
      <c r="K32" t="str">
        <f>IF(AND(J32,RIGHT(Y32)="통"),Y32,"")</f>
        <v/>
      </c>
      <c r="L32" t="str">
        <f t="shared" si="14"/>
        <v/>
      </c>
      <c r="M32" t="str">
        <f t="shared" si="10"/>
        <v/>
      </c>
      <c r="N32" t="str">
        <f t="shared" si="11"/>
        <v/>
      </c>
      <c r="O32" t="str">
        <f>IF(I32,IF(I33,CONCATENATE(Y32,O33),Y32),"")</f>
        <v/>
      </c>
      <c r="P32" t="str">
        <f>IF(G32,O32,IF(D32,Y32,""))</f>
        <v/>
      </c>
      <c r="Q32" s="9">
        <f>_xlfn.XLOOKUP(R32,summary!C:C,summary!B:B)</f>
        <v>43840</v>
      </c>
      <c r="R32" s="10" t="str">
        <f>IF($X32="",R31,$X32)</f>
        <v>구성동</v>
      </c>
      <c r="S32" s="10" t="str">
        <f>IF(J32,Y32,S31)</f>
        <v>언남5통</v>
      </c>
      <c r="T32" s="10" t="str">
        <f>IF(J32,P33,T31)</f>
        <v>(언남동, 동일1차아파트)</v>
      </c>
      <c r="U32" s="10" t="str">
        <f t="shared" si="12"/>
        <v>언남</v>
      </c>
      <c r="V32" s="10">
        <f t="shared" si="13"/>
        <v>5</v>
      </c>
      <c r="W32" s="10">
        <f t="shared" si="3"/>
        <v>4</v>
      </c>
      <c r="X32"/>
      <c r="Y32"/>
      <c r="Z32" t="s">
        <v>16</v>
      </c>
      <c r="AA32" t="s">
        <v>4956</v>
      </c>
    </row>
    <row r="33" spans="1:27">
      <c r="A33" t="b">
        <f t="shared" si="4"/>
        <v>0</v>
      </c>
      <c r="B33" t="b">
        <f>LEFT(Y33)="("</f>
        <v>0</v>
      </c>
      <c r="C33" t="b">
        <f>RIGHT(Y33)=")"</f>
        <v>0</v>
      </c>
      <c r="D33" t="b">
        <f t="shared" si="5"/>
        <v>0</v>
      </c>
      <c r="E33" t="b">
        <f t="shared" si="16"/>
        <v>0</v>
      </c>
      <c r="F33" t="b">
        <f t="shared" si="7"/>
        <v>0</v>
      </c>
      <c r="G33" t="b">
        <f t="shared" si="0"/>
        <v>0</v>
      </c>
      <c r="H33" t="b">
        <f t="shared" si="15"/>
        <v>0</v>
      </c>
      <c r="I33" t="b">
        <f t="shared" si="8"/>
        <v>0</v>
      </c>
      <c r="J33" t="b">
        <f t="shared" si="9"/>
        <v>0</v>
      </c>
      <c r="K33" t="str">
        <f>IF(AND(J33,RIGHT(Y33)="통"),Y33,"")</f>
        <v/>
      </c>
      <c r="L33" t="str">
        <f t="shared" si="14"/>
        <v/>
      </c>
      <c r="M33" t="str">
        <f t="shared" si="10"/>
        <v/>
      </c>
      <c r="N33" t="str">
        <f t="shared" si="11"/>
        <v/>
      </c>
      <c r="O33" t="str">
        <f>IF(I33,IF(I34,CONCATENATE(Y33,O34),Y33),"")</f>
        <v/>
      </c>
      <c r="P33" t="str">
        <f>IF(G33,O33,IF(D33,Y33,""))</f>
        <v/>
      </c>
      <c r="Q33" s="9">
        <f>_xlfn.XLOOKUP(R33,summary!C:C,summary!B:B)</f>
        <v>43840</v>
      </c>
      <c r="R33" s="10" t="str">
        <f>IF($X33="",R32,$X33)</f>
        <v>구성동</v>
      </c>
      <c r="S33" s="10" t="str">
        <f>IF(J33,Y33,S32)</f>
        <v>언남5통</v>
      </c>
      <c r="T33" s="10" t="str">
        <f>IF(J33,P34,T32)</f>
        <v>(언남동, 동일1차아파트)</v>
      </c>
      <c r="U33" s="10" t="str">
        <f t="shared" si="12"/>
        <v>언남</v>
      </c>
      <c r="V33" s="10">
        <f t="shared" si="13"/>
        <v>5</v>
      </c>
      <c r="W33" s="10">
        <f t="shared" si="3"/>
        <v>5</v>
      </c>
      <c r="X33"/>
      <c r="Y33"/>
      <c r="Z33" t="s">
        <v>18</v>
      </c>
      <c r="AA33" t="s">
        <v>4957</v>
      </c>
    </row>
    <row r="34" spans="1:27">
      <c r="A34" t="b">
        <f t="shared" si="4"/>
        <v>0</v>
      </c>
      <c r="B34" t="b">
        <f>LEFT(Y34)="("</f>
        <v>0</v>
      </c>
      <c r="C34" t="b">
        <f>RIGHT(Y34)=")"</f>
        <v>0</v>
      </c>
      <c r="D34" t="b">
        <f t="shared" si="5"/>
        <v>0</v>
      </c>
      <c r="E34" t="b">
        <f t="shared" si="16"/>
        <v>0</v>
      </c>
      <c r="F34" t="b">
        <f t="shared" si="7"/>
        <v>0</v>
      </c>
      <c r="G34" t="b">
        <f>AND(B34,F34)</f>
        <v>0</v>
      </c>
      <c r="H34" t="b">
        <f t="shared" si="15"/>
        <v>0</v>
      </c>
      <c r="I34" t="b">
        <f t="shared" si="8"/>
        <v>0</v>
      </c>
      <c r="J34" t="b">
        <f t="shared" si="9"/>
        <v>0</v>
      </c>
      <c r="K34" t="str">
        <f>IF(AND(J34,RIGHT(Y34)="통"),Y34,"")</f>
        <v/>
      </c>
      <c r="L34" t="str">
        <f t="shared" si="14"/>
        <v/>
      </c>
      <c r="M34" t="str">
        <f t="shared" si="10"/>
        <v/>
      </c>
      <c r="N34" t="str">
        <f t="shared" si="11"/>
        <v/>
      </c>
      <c r="O34" t="str">
        <f>IF(I34,IF(I35,CONCATENATE(Y34,O35),Y34),"")</f>
        <v/>
      </c>
      <c r="P34" t="str">
        <f>IF(G34,O34,IF(D34,Y34,""))</f>
        <v/>
      </c>
      <c r="Q34" s="9">
        <f>_xlfn.XLOOKUP(R34,summary!C:C,summary!B:B)</f>
        <v>43840</v>
      </c>
      <c r="R34" s="10" t="str">
        <f>IF($X34="",R33,$X34)</f>
        <v>구성동</v>
      </c>
      <c r="S34" s="10" t="str">
        <f>IF(J34,Y34,S33)</f>
        <v>언남5통</v>
      </c>
      <c r="T34" s="10" t="str">
        <f>IF(J34,P35,T33)</f>
        <v>(언남동, 동일1차아파트)</v>
      </c>
      <c r="U34" s="10" t="str">
        <f t="shared" si="12"/>
        <v>언남</v>
      </c>
      <c r="V34" s="10">
        <f t="shared" si="13"/>
        <v>5</v>
      </c>
      <c r="W34" s="10">
        <f t="shared" si="3"/>
        <v>6</v>
      </c>
      <c r="X34"/>
      <c r="Y34"/>
      <c r="Z34" t="s">
        <v>20</v>
      </c>
      <c r="AA34" t="s">
        <v>4958</v>
      </c>
    </row>
    <row r="35" spans="1:27">
      <c r="A35" t="b">
        <f t="shared" si="4"/>
        <v>0</v>
      </c>
      <c r="B35" t="b">
        <f>LEFT(Y35)="("</f>
        <v>0</v>
      </c>
      <c r="C35" t="b">
        <f>RIGHT(Y35)=")"</f>
        <v>0</v>
      </c>
      <c r="D35" t="b">
        <f t="shared" si="5"/>
        <v>0</v>
      </c>
      <c r="E35" t="b">
        <f t="shared" si="16"/>
        <v>0</v>
      </c>
      <c r="F35" t="b">
        <f t="shared" si="7"/>
        <v>0</v>
      </c>
      <c r="G35" t="b">
        <f t="shared" ref="G35:G98" si="17">AND(B35,F35)</f>
        <v>0</v>
      </c>
      <c r="H35" t="b">
        <f t="shared" si="15"/>
        <v>0</v>
      </c>
      <c r="I35" t="b">
        <f t="shared" si="8"/>
        <v>0</v>
      </c>
      <c r="J35" t="b">
        <f t="shared" si="9"/>
        <v>0</v>
      </c>
      <c r="K35" t="str">
        <f>IF(AND(J35,RIGHT(Y35)="통"),Y35,"")</f>
        <v/>
      </c>
      <c r="L35" t="str">
        <f t="shared" si="14"/>
        <v/>
      </c>
      <c r="M35" t="str">
        <f t="shared" si="10"/>
        <v/>
      </c>
      <c r="N35" t="str">
        <f t="shared" si="11"/>
        <v/>
      </c>
      <c r="O35" t="str">
        <f>IF(I35,IF(I36,CONCATENATE(Y35,O36),Y35),"")</f>
        <v/>
      </c>
      <c r="P35" t="str">
        <f>IF(G35,O35,IF(D35,Y35,""))</f>
        <v/>
      </c>
      <c r="Q35" s="9">
        <f>_xlfn.XLOOKUP(R35,summary!C:C,summary!B:B)</f>
        <v>43840</v>
      </c>
      <c r="R35" s="10" t="str">
        <f>IF($X35="",R34,$X35)</f>
        <v>구성동</v>
      </c>
      <c r="S35" s="10" t="str">
        <f>IF(J35,Y35,S34)</f>
        <v>언남5통</v>
      </c>
      <c r="T35" s="10" t="str">
        <f>IF(J35,P36,T34)</f>
        <v>(언남동, 동일1차아파트)</v>
      </c>
      <c r="U35" s="10" t="str">
        <f t="shared" si="12"/>
        <v>언남</v>
      </c>
      <c r="V35" s="10">
        <f t="shared" si="13"/>
        <v>5</v>
      </c>
      <c r="W35" s="10">
        <f t="shared" si="3"/>
        <v>7</v>
      </c>
      <c r="X35"/>
      <c r="Y35"/>
      <c r="Z35" t="s">
        <v>99</v>
      </c>
      <c r="AA35" t="s">
        <v>4959</v>
      </c>
    </row>
    <row r="36" spans="1:27">
      <c r="A36" t="b">
        <f t="shared" si="4"/>
        <v>0</v>
      </c>
      <c r="B36" t="b">
        <f>LEFT(Y36)="("</f>
        <v>0</v>
      </c>
      <c r="C36" t="b">
        <f>RIGHT(Y36)=")"</f>
        <v>0</v>
      </c>
      <c r="D36" t="b">
        <f t="shared" si="5"/>
        <v>0</v>
      </c>
      <c r="E36" t="b">
        <f t="shared" si="16"/>
        <v>0</v>
      </c>
      <c r="F36" t="b">
        <f t="shared" si="7"/>
        <v>0</v>
      </c>
      <c r="G36" t="b">
        <f t="shared" si="17"/>
        <v>0</v>
      </c>
      <c r="H36" t="b">
        <f t="shared" si="15"/>
        <v>0</v>
      </c>
      <c r="I36" t="b">
        <f t="shared" si="8"/>
        <v>0</v>
      </c>
      <c r="J36" t="b">
        <f t="shared" si="9"/>
        <v>0</v>
      </c>
      <c r="K36" t="str">
        <f>IF(AND(J36,RIGHT(Y36)="통"),Y36,"")</f>
        <v/>
      </c>
      <c r="L36" t="str">
        <f t="shared" si="14"/>
        <v/>
      </c>
      <c r="M36" t="str">
        <f t="shared" si="10"/>
        <v/>
      </c>
      <c r="N36" t="str">
        <f t="shared" si="11"/>
        <v/>
      </c>
      <c r="O36" t="str">
        <f>IF(I36,IF(I37,CONCATENATE(Y36,O37),Y36),"")</f>
        <v/>
      </c>
      <c r="P36" t="str">
        <f>IF(G36,O36,IF(D36,Y36,""))</f>
        <v/>
      </c>
      <c r="Q36" s="9">
        <f>_xlfn.XLOOKUP(R36,summary!C:C,summary!B:B)</f>
        <v>43840</v>
      </c>
      <c r="R36" s="10" t="str">
        <f>IF($X36="",R35,$X36)</f>
        <v>구성동</v>
      </c>
      <c r="S36" s="10" t="str">
        <f>IF(J36,Y36,S35)</f>
        <v>언남5통</v>
      </c>
      <c r="T36" s="10" t="str">
        <f>IF(J36,P37,T35)</f>
        <v>(언남동, 동일1차아파트)</v>
      </c>
      <c r="U36" s="10" t="str">
        <f t="shared" si="12"/>
        <v>언남</v>
      </c>
      <c r="V36" s="10">
        <f t="shared" si="13"/>
        <v>5</v>
      </c>
      <c r="W36" s="10">
        <f t="shared" si="3"/>
        <v>8</v>
      </c>
      <c r="X36"/>
      <c r="Y36"/>
      <c r="Z36" t="s">
        <v>101</v>
      </c>
      <c r="AA36" t="s">
        <v>4960</v>
      </c>
    </row>
    <row r="37" spans="1:27">
      <c r="A37" t="b">
        <f t="shared" si="4"/>
        <v>0</v>
      </c>
      <c r="B37" t="b">
        <f>LEFT(Y37)="("</f>
        <v>0</v>
      </c>
      <c r="C37" t="b">
        <f>RIGHT(Y37)=")"</f>
        <v>0</v>
      </c>
      <c r="D37" t="b">
        <f t="shared" si="5"/>
        <v>0</v>
      </c>
      <c r="E37" t="b">
        <f t="shared" si="16"/>
        <v>0</v>
      </c>
      <c r="F37" t="b">
        <f t="shared" si="7"/>
        <v>0</v>
      </c>
      <c r="G37" t="b">
        <f t="shared" si="17"/>
        <v>0</v>
      </c>
      <c r="H37" t="b">
        <f t="shared" si="15"/>
        <v>0</v>
      </c>
      <c r="I37" t="b">
        <f t="shared" si="8"/>
        <v>0</v>
      </c>
      <c r="J37" t="b">
        <f t="shared" si="9"/>
        <v>0</v>
      </c>
      <c r="K37" t="str">
        <f>IF(AND(J37,RIGHT(Y37)="통"),Y37,"")</f>
        <v/>
      </c>
      <c r="L37" t="str">
        <f t="shared" si="14"/>
        <v/>
      </c>
      <c r="M37" t="str">
        <f t="shared" si="10"/>
        <v/>
      </c>
      <c r="N37" t="str">
        <f t="shared" si="11"/>
        <v/>
      </c>
      <c r="O37" t="str">
        <f>IF(I37,IF(I38,CONCATENATE(Y37,O38),Y37),"")</f>
        <v/>
      </c>
      <c r="P37" t="str">
        <f>IF(G37,O37,IF(D37,Y37,""))</f>
        <v/>
      </c>
      <c r="Q37" s="9">
        <f>_xlfn.XLOOKUP(R37,summary!C:C,summary!B:B)</f>
        <v>43840</v>
      </c>
      <c r="R37" s="10" t="str">
        <f>IF($X37="",R36,$X37)</f>
        <v>구성동</v>
      </c>
      <c r="S37" s="10" t="str">
        <f>IF(J37,Y37,S36)</f>
        <v>언남5통</v>
      </c>
      <c r="T37" s="10" t="str">
        <f>IF(J37,P38,T36)</f>
        <v>(언남동, 동일1차아파트)</v>
      </c>
      <c r="U37" s="10" t="str">
        <f t="shared" si="12"/>
        <v>언남</v>
      </c>
      <c r="V37" s="10">
        <f t="shared" si="13"/>
        <v>5</v>
      </c>
      <c r="W37" s="10">
        <f t="shared" si="3"/>
        <v>9</v>
      </c>
      <c r="X37"/>
      <c r="Y37"/>
      <c r="Z37" t="s">
        <v>349</v>
      </c>
      <c r="AA37" t="s">
        <v>4961</v>
      </c>
    </row>
    <row r="38" spans="1:27">
      <c r="A38" t="b">
        <f t="shared" si="4"/>
        <v>0</v>
      </c>
      <c r="B38" t="b">
        <f>LEFT(Y38)="("</f>
        <v>0</v>
      </c>
      <c r="C38" t="b">
        <f>RIGHT(Y38)=")"</f>
        <v>0</v>
      </c>
      <c r="D38" t="b">
        <f t="shared" si="5"/>
        <v>0</v>
      </c>
      <c r="E38" t="b">
        <f t="shared" si="16"/>
        <v>0</v>
      </c>
      <c r="F38" t="b">
        <f t="shared" si="7"/>
        <v>0</v>
      </c>
      <c r="G38" t="b">
        <f t="shared" si="17"/>
        <v>0</v>
      </c>
      <c r="H38" t="b">
        <f t="shared" si="15"/>
        <v>0</v>
      </c>
      <c r="I38" t="b">
        <f t="shared" si="8"/>
        <v>0</v>
      </c>
      <c r="J38" t="b">
        <f t="shared" si="9"/>
        <v>0</v>
      </c>
      <c r="K38" t="str">
        <f>IF(AND(J38,RIGHT(Y38)="통"),Y38,"")</f>
        <v/>
      </c>
      <c r="L38" t="str">
        <f t="shared" si="14"/>
        <v/>
      </c>
      <c r="M38" t="str">
        <f t="shared" si="10"/>
        <v/>
      </c>
      <c r="N38" t="str">
        <f t="shared" si="11"/>
        <v/>
      </c>
      <c r="O38" t="str">
        <f>IF(I38,IF(I39,CONCATENATE(Y38,O39),Y38),"")</f>
        <v/>
      </c>
      <c r="P38" t="str">
        <f>IF(G38,O38,IF(D38,Y38,""))</f>
        <v/>
      </c>
      <c r="Q38" s="9">
        <f>_xlfn.XLOOKUP(R38,summary!C:C,summary!B:B)</f>
        <v>43840</v>
      </c>
      <c r="R38" s="10" t="str">
        <f>IF($X38="",R37,$X38)</f>
        <v>구성동</v>
      </c>
      <c r="S38" s="10" t="str">
        <f>IF(J38,Y38,S37)</f>
        <v>언남5통</v>
      </c>
      <c r="T38" s="10" t="str">
        <f>IF(J38,P39,T37)</f>
        <v>(언남동, 동일1차아파트)</v>
      </c>
      <c r="U38" s="10" t="str">
        <f t="shared" si="12"/>
        <v>언남</v>
      </c>
      <c r="V38" s="10">
        <f t="shared" si="13"/>
        <v>5</v>
      </c>
      <c r="W38" s="10">
        <f t="shared" si="3"/>
        <v>10</v>
      </c>
      <c r="X38"/>
      <c r="Y38"/>
      <c r="Z38" t="s">
        <v>441</v>
      </c>
      <c r="AA38" t="s">
        <v>4962</v>
      </c>
    </row>
    <row r="39" spans="1:27">
      <c r="A39" t="b">
        <f t="shared" si="4"/>
        <v>0</v>
      </c>
      <c r="B39" t="b">
        <f>LEFT(Y39)="("</f>
        <v>0</v>
      </c>
      <c r="C39" t="b">
        <f>RIGHT(Y39)=")"</f>
        <v>0</v>
      </c>
      <c r="D39" t="b">
        <f t="shared" si="5"/>
        <v>0</v>
      </c>
      <c r="E39" t="b">
        <f t="shared" si="16"/>
        <v>0</v>
      </c>
      <c r="F39" t="b">
        <f t="shared" si="7"/>
        <v>0</v>
      </c>
      <c r="G39" t="b">
        <f t="shared" si="17"/>
        <v>0</v>
      </c>
      <c r="H39" t="b">
        <f t="shared" si="15"/>
        <v>0</v>
      </c>
      <c r="I39" t="b">
        <f t="shared" si="8"/>
        <v>0</v>
      </c>
      <c r="J39" t="b">
        <f t="shared" si="9"/>
        <v>0</v>
      </c>
      <c r="K39" t="str">
        <f>IF(AND(J39,RIGHT(Y39)="통"),Y39,"")</f>
        <v/>
      </c>
      <c r="L39" t="str">
        <f t="shared" si="14"/>
        <v/>
      </c>
      <c r="M39" t="str">
        <f t="shared" si="10"/>
        <v/>
      </c>
      <c r="N39" t="str">
        <f t="shared" si="11"/>
        <v/>
      </c>
      <c r="O39" t="str">
        <f>IF(I39,IF(I40,CONCATENATE(Y39,O40),Y39),"")</f>
        <v/>
      </c>
      <c r="P39" t="str">
        <f>IF(G39,O39,IF(D39,Y39,""))</f>
        <v/>
      </c>
      <c r="Q39" s="9">
        <f>_xlfn.XLOOKUP(R39,summary!C:C,summary!B:B)</f>
        <v>43840</v>
      </c>
      <c r="R39" s="10" t="str">
        <f>IF($X39="",R38,$X39)</f>
        <v>구성동</v>
      </c>
      <c r="S39" s="10" t="str">
        <f>IF(J39,Y39,S38)</f>
        <v>언남5통</v>
      </c>
      <c r="T39" s="10" t="str">
        <f>IF(J39,P40,T38)</f>
        <v>(언남동, 동일1차아파트)</v>
      </c>
      <c r="U39" s="10" t="str">
        <f t="shared" si="12"/>
        <v>언남</v>
      </c>
      <c r="V39" s="10">
        <f t="shared" si="13"/>
        <v>5</v>
      </c>
      <c r="W39" s="10">
        <f t="shared" si="3"/>
        <v>11</v>
      </c>
      <c r="X39"/>
      <c r="Y39"/>
      <c r="Z39" t="s">
        <v>443</v>
      </c>
      <c r="AA39" t="s">
        <v>4963</v>
      </c>
    </row>
    <row r="40" spans="1:27">
      <c r="A40" t="b">
        <f t="shared" si="4"/>
        <v>0</v>
      </c>
      <c r="B40" t="b">
        <f>LEFT(Y40)="("</f>
        <v>0</v>
      </c>
      <c r="C40" t="b">
        <f>RIGHT(Y40)=")"</f>
        <v>0</v>
      </c>
      <c r="D40" t="b">
        <f t="shared" si="5"/>
        <v>0</v>
      </c>
      <c r="E40" t="b">
        <f t="shared" si="16"/>
        <v>0</v>
      </c>
      <c r="F40" t="b">
        <f t="shared" si="7"/>
        <v>0</v>
      </c>
      <c r="G40" t="b">
        <f t="shared" si="17"/>
        <v>0</v>
      </c>
      <c r="H40" t="b">
        <f t="shared" ref="H40:H103" si="18">AND(C40,$F40)</f>
        <v>0</v>
      </c>
      <c r="I40" t="b">
        <f t="shared" si="8"/>
        <v>0</v>
      </c>
      <c r="J40" t="b">
        <f t="shared" si="9"/>
        <v>0</v>
      </c>
      <c r="K40" t="str">
        <f>IF(AND(J40,RIGHT(Y40)="통"),Y40,"")</f>
        <v/>
      </c>
      <c r="L40" t="str">
        <f t="shared" si="14"/>
        <v/>
      </c>
      <c r="M40" t="str">
        <f t="shared" si="10"/>
        <v/>
      </c>
      <c r="N40" t="str">
        <f t="shared" si="11"/>
        <v/>
      </c>
      <c r="O40" t="str">
        <f>IF(I40,IF(I41,CONCATENATE(Y40,O41),Y40),"")</f>
        <v/>
      </c>
      <c r="P40" t="str">
        <f>IF(G40,O40,IF(D40,Y40,""))</f>
        <v/>
      </c>
      <c r="Q40" s="9">
        <f>_xlfn.XLOOKUP(R40,summary!C:C,summary!B:B)</f>
        <v>43840</v>
      </c>
      <c r="R40" s="10" t="str">
        <f>IF($X40="",R39,$X40)</f>
        <v>구성동</v>
      </c>
      <c r="S40" s="10" t="str">
        <f>IF(J40,Y40,S39)</f>
        <v>언남5통</v>
      </c>
      <c r="T40" s="10" t="str">
        <f>IF(J40,P41,T39)</f>
        <v>(언남동, 동일1차아파트)</v>
      </c>
      <c r="U40" s="10" t="str">
        <f t="shared" si="12"/>
        <v>언남</v>
      </c>
      <c r="V40" s="10">
        <f t="shared" si="13"/>
        <v>5</v>
      </c>
      <c r="W40" s="10">
        <f t="shared" si="3"/>
        <v>12</v>
      </c>
      <c r="X40"/>
      <c r="Y40"/>
      <c r="Z40" t="s">
        <v>445</v>
      </c>
      <c r="AA40" t="s">
        <v>4964</v>
      </c>
    </row>
    <row r="41" spans="1:27">
      <c r="A41" t="b">
        <f t="shared" si="4"/>
        <v>0</v>
      </c>
      <c r="B41" t="b">
        <f>LEFT(Y41)="("</f>
        <v>0</v>
      </c>
      <c r="C41" t="b">
        <f>RIGHT(Y41)=")"</f>
        <v>0</v>
      </c>
      <c r="D41" t="b">
        <f t="shared" si="5"/>
        <v>0</v>
      </c>
      <c r="E41" t="b">
        <f t="shared" si="16"/>
        <v>0</v>
      </c>
      <c r="F41" t="b">
        <f t="shared" si="7"/>
        <v>0</v>
      </c>
      <c r="G41" t="b">
        <f t="shared" si="17"/>
        <v>0</v>
      </c>
      <c r="H41" t="b">
        <f t="shared" si="18"/>
        <v>0</v>
      </c>
      <c r="I41" t="b">
        <f t="shared" si="8"/>
        <v>0</v>
      </c>
      <c r="J41" t="b">
        <f t="shared" si="9"/>
        <v>0</v>
      </c>
      <c r="K41" t="str">
        <f>IF(AND(J41,RIGHT(Y41)="통"),Y41,"")</f>
        <v/>
      </c>
      <c r="L41" t="str">
        <f t="shared" si="14"/>
        <v/>
      </c>
      <c r="M41" t="str">
        <f t="shared" si="10"/>
        <v/>
      </c>
      <c r="N41" t="str">
        <f t="shared" si="11"/>
        <v/>
      </c>
      <c r="O41" t="str">
        <f>IF(I41,IF(I42,CONCATENATE(Y41,O42),Y41),"")</f>
        <v/>
      </c>
      <c r="P41" t="str">
        <f>IF(G41,O41,IF(D41,Y41,""))</f>
        <v/>
      </c>
      <c r="Q41" s="9">
        <f>_xlfn.XLOOKUP(R41,summary!C:C,summary!B:B)</f>
        <v>43840</v>
      </c>
      <c r="R41" s="10" t="str">
        <f>IF($X41="",R40,$X41)</f>
        <v>구성동</v>
      </c>
      <c r="S41" s="10" t="str">
        <f>IF(J41,Y41,S40)</f>
        <v>언남5통</v>
      </c>
      <c r="T41" s="10" t="str">
        <f>IF(J41,P42,T40)</f>
        <v>(언남동, 동일1차아파트)</v>
      </c>
      <c r="U41" s="10" t="str">
        <f t="shared" si="12"/>
        <v>언남</v>
      </c>
      <c r="V41" s="10">
        <f t="shared" si="13"/>
        <v>5</v>
      </c>
      <c r="W41" s="10">
        <f t="shared" si="3"/>
        <v>13</v>
      </c>
      <c r="X41"/>
      <c r="Y41"/>
      <c r="Z41" t="s">
        <v>447</v>
      </c>
      <c r="AA41" t="s">
        <v>4965</v>
      </c>
    </row>
    <row r="42" spans="1:27">
      <c r="A42" t="b">
        <f t="shared" si="4"/>
        <v>0</v>
      </c>
      <c r="B42" t="b">
        <f>LEFT(Y42)="("</f>
        <v>0</v>
      </c>
      <c r="C42" t="b">
        <f>RIGHT(Y42)=")"</f>
        <v>0</v>
      </c>
      <c r="D42" t="b">
        <f t="shared" si="5"/>
        <v>0</v>
      </c>
      <c r="E42" t="b">
        <f t="shared" si="16"/>
        <v>0</v>
      </c>
      <c r="F42" t="b">
        <f t="shared" si="7"/>
        <v>0</v>
      </c>
      <c r="G42" t="b">
        <f t="shared" si="17"/>
        <v>0</v>
      </c>
      <c r="H42" t="b">
        <f t="shared" si="18"/>
        <v>0</v>
      </c>
      <c r="I42" t="b">
        <f t="shared" si="8"/>
        <v>0</v>
      </c>
      <c r="J42" t="b">
        <f t="shared" si="9"/>
        <v>0</v>
      </c>
      <c r="K42" t="str">
        <f>IF(AND(J42,RIGHT(Y42)="통"),Y42,"")</f>
        <v/>
      </c>
      <c r="L42" t="str">
        <f t="shared" si="14"/>
        <v/>
      </c>
      <c r="M42" t="str">
        <f t="shared" si="10"/>
        <v/>
      </c>
      <c r="N42" t="str">
        <f t="shared" si="11"/>
        <v/>
      </c>
      <c r="O42" t="str">
        <f>IF(I42,IF(I43,CONCATENATE(Y42,O43),Y42),"")</f>
        <v/>
      </c>
      <c r="P42" t="str">
        <f>IF(G42,O42,IF(D42,Y42,""))</f>
        <v/>
      </c>
      <c r="Q42" s="9">
        <f>_xlfn.XLOOKUP(R42,summary!C:C,summary!B:B)</f>
        <v>43840</v>
      </c>
      <c r="R42" s="10" t="str">
        <f>IF($X42="",R41,$X42)</f>
        <v>구성동</v>
      </c>
      <c r="S42" s="10" t="str">
        <f>IF(J42,Y42,S41)</f>
        <v>언남5통</v>
      </c>
      <c r="T42" s="10" t="str">
        <f>IF(J42,P43,T41)</f>
        <v>(언남동, 동일1차아파트)</v>
      </c>
      <c r="U42" s="10" t="str">
        <f t="shared" si="12"/>
        <v>언남</v>
      </c>
      <c r="V42" s="10">
        <f t="shared" si="13"/>
        <v>5</v>
      </c>
      <c r="W42" s="10">
        <f t="shared" si="3"/>
        <v>14</v>
      </c>
      <c r="X42"/>
      <c r="Y42"/>
      <c r="Z42" t="s">
        <v>449</v>
      </c>
      <c r="AA42" t="s">
        <v>4966</v>
      </c>
    </row>
    <row r="43" spans="1:27">
      <c r="A43" t="b">
        <f t="shared" si="4"/>
        <v>0</v>
      </c>
      <c r="B43" t="b">
        <f>LEFT(Y43)="("</f>
        <v>0</v>
      </c>
      <c r="C43" t="b">
        <f>RIGHT(Y43)=")"</f>
        <v>0</v>
      </c>
      <c r="D43" t="b">
        <f t="shared" si="5"/>
        <v>0</v>
      </c>
      <c r="E43" t="b">
        <f t="shared" si="16"/>
        <v>0</v>
      </c>
      <c r="F43" t="b">
        <f t="shared" si="7"/>
        <v>0</v>
      </c>
      <c r="G43" t="b">
        <f t="shared" si="17"/>
        <v>0</v>
      </c>
      <c r="H43" t="b">
        <f t="shared" si="18"/>
        <v>0</v>
      </c>
      <c r="I43" t="b">
        <f t="shared" si="8"/>
        <v>0</v>
      </c>
      <c r="J43" t="b">
        <f t="shared" si="9"/>
        <v>0</v>
      </c>
      <c r="K43" t="str">
        <f>IF(AND(J43,RIGHT(Y43)="통"),Y43,"")</f>
        <v/>
      </c>
      <c r="L43" t="str">
        <f t="shared" si="14"/>
        <v/>
      </c>
      <c r="M43" t="str">
        <f t="shared" si="10"/>
        <v/>
      </c>
      <c r="N43" t="str">
        <f t="shared" si="11"/>
        <v/>
      </c>
      <c r="O43" t="str">
        <f>IF(I43,IF(I44,CONCATENATE(Y43,O44),Y43),"")</f>
        <v/>
      </c>
      <c r="P43" t="str">
        <f>IF(G43,O43,IF(D43,Y43,""))</f>
        <v/>
      </c>
      <c r="Q43" s="9">
        <f>_xlfn.XLOOKUP(R43,summary!C:C,summary!B:B)</f>
        <v>43840</v>
      </c>
      <c r="R43" s="10" t="str">
        <f>IF($X43="",R42,$X43)</f>
        <v>구성동</v>
      </c>
      <c r="S43" s="10" t="str">
        <f>IF(J43,Y43,S42)</f>
        <v>언남5통</v>
      </c>
      <c r="T43" s="10" t="str">
        <f>IF(J43,P44,T42)</f>
        <v>(언남동, 동일1차아파트)</v>
      </c>
      <c r="U43" s="10" t="str">
        <f t="shared" si="12"/>
        <v>언남</v>
      </c>
      <c r="V43" s="10">
        <f t="shared" si="13"/>
        <v>5</v>
      </c>
      <c r="W43" s="10" t="str">
        <f t="shared" si="3"/>
        <v/>
      </c>
      <c r="X43"/>
      <c r="Y43"/>
      <c r="Z43"/>
      <c r="AA43"/>
    </row>
    <row r="44" spans="1:27">
      <c r="A44" t="b">
        <f t="shared" si="4"/>
        <v>1</v>
      </c>
      <c r="B44" t="b">
        <f>LEFT(Y44)="("</f>
        <v>0</v>
      </c>
      <c r="C44" t="b">
        <f>RIGHT(Y44)=")"</f>
        <v>0</v>
      </c>
      <c r="D44" t="b">
        <f t="shared" si="5"/>
        <v>0</v>
      </c>
      <c r="E44" t="b">
        <f t="shared" si="16"/>
        <v>0</v>
      </c>
      <c r="F44" t="b">
        <f t="shared" si="7"/>
        <v>0</v>
      </c>
      <c r="G44" t="b">
        <f t="shared" si="17"/>
        <v>0</v>
      </c>
      <c r="H44" t="b">
        <f t="shared" si="18"/>
        <v>0</v>
      </c>
      <c r="I44" t="b">
        <f t="shared" si="8"/>
        <v>0</v>
      </c>
      <c r="J44" t="b">
        <f t="shared" si="9"/>
        <v>1</v>
      </c>
      <c r="K44" t="str">
        <f>IF(AND(J44,RIGHT(Y44)="통"),Y44,"")</f>
        <v/>
      </c>
      <c r="L44" t="str">
        <f t="shared" si="14"/>
        <v/>
      </c>
      <c r="M44" t="str">
        <f t="shared" si="10"/>
        <v/>
      </c>
      <c r="N44" t="str">
        <f t="shared" si="11"/>
        <v/>
      </c>
      <c r="O44" t="str">
        <f>IF(I44,IF(I45,CONCATENATE(Y44,O45),Y44),"")</f>
        <v/>
      </c>
      <c r="P44" t="str">
        <f>IF(G44,O44,IF(D44,Y44,""))</f>
        <v/>
      </c>
      <c r="Q44" s="9" t="e">
        <f>_xlfn.XLOOKUP(R44,summary!C:C,summary!B:B)</f>
        <v>#N/A</v>
      </c>
      <c r="R44" s="10" t="str">
        <f>IF($X44="",R43,$X44)</f>
        <v>읍 면 동</v>
      </c>
      <c r="S44" s="10" t="str">
        <f>IF(J44,Y44,S43)</f>
        <v>통 리 명</v>
      </c>
      <c r="T44" s="10" t="str">
        <f>IF(J44,P45,T43)</f>
        <v/>
      </c>
      <c r="U44" s="10" t="str">
        <f t="shared" si="12"/>
        <v/>
      </c>
      <c r="V44" s="10" t="str">
        <f t="shared" si="13"/>
        <v/>
      </c>
      <c r="W44" s="10" t="str">
        <f t="shared" si="3"/>
        <v/>
      </c>
      <c r="X44" t="s">
        <v>3</v>
      </c>
      <c r="Y44" t="s">
        <v>4</v>
      </c>
      <c r="Z44" t="s">
        <v>5</v>
      </c>
      <c r="AA44" t="s">
        <v>2302</v>
      </c>
    </row>
    <row r="45" spans="1:27">
      <c r="A45" t="b">
        <f t="shared" si="4"/>
        <v>1</v>
      </c>
      <c r="B45" t="b">
        <f>LEFT(Y45)="("</f>
        <v>0</v>
      </c>
      <c r="C45" t="b">
        <f>RIGHT(Y45)=")"</f>
        <v>0</v>
      </c>
      <c r="D45" t="b">
        <f t="shared" si="5"/>
        <v>0</v>
      </c>
      <c r="E45" t="b">
        <f t="shared" si="16"/>
        <v>0</v>
      </c>
      <c r="F45" t="b">
        <f t="shared" si="7"/>
        <v>0</v>
      </c>
      <c r="G45" t="b">
        <f t="shared" si="17"/>
        <v>0</v>
      </c>
      <c r="H45" t="b">
        <f t="shared" si="18"/>
        <v>0</v>
      </c>
      <c r="I45" t="b">
        <f t="shared" si="8"/>
        <v>0</v>
      </c>
      <c r="J45" t="b">
        <f t="shared" si="9"/>
        <v>1</v>
      </c>
      <c r="K45" t="str">
        <f>IF(AND(J45,RIGHT(Y45)="통"),Y45,"")</f>
        <v>언남6통</v>
      </c>
      <c r="L45" t="str">
        <f t="shared" si="14"/>
        <v>남6</v>
      </c>
      <c r="M45">
        <f t="shared" si="10"/>
        <v>6</v>
      </c>
      <c r="N45" t="str">
        <f t="shared" si="11"/>
        <v>언남</v>
      </c>
      <c r="O45" t="str">
        <f>IF(I45,IF(I46,CONCATENATE(Y45,O46),Y45),"")</f>
        <v/>
      </c>
      <c r="P45" t="str">
        <f>IF(G45,O45,IF(D45,Y45,""))</f>
        <v/>
      </c>
      <c r="Q45" s="9">
        <f>_xlfn.XLOOKUP(R45,summary!C:C,summary!B:B)</f>
        <v>43840</v>
      </c>
      <c r="R45" s="10" t="str">
        <f>IF($X45="",R44,$X45)</f>
        <v>구성동</v>
      </c>
      <c r="S45" s="10" t="str">
        <f>IF(J45,Y45,S44)</f>
        <v>언남6통</v>
      </c>
      <c r="T45" s="10" t="str">
        <f>IF(J45,P46,T44)</f>
        <v>(언남동, 동일1차아파트)</v>
      </c>
      <c r="U45" s="10" t="str">
        <f t="shared" si="12"/>
        <v>언남</v>
      </c>
      <c r="V45" s="10">
        <f t="shared" si="13"/>
        <v>6</v>
      </c>
      <c r="W45" s="10">
        <f t="shared" si="3"/>
        <v>1</v>
      </c>
      <c r="X45" t="s">
        <v>4920</v>
      </c>
      <c r="Y45" t="s">
        <v>4967</v>
      </c>
      <c r="Z45" t="s">
        <v>10</v>
      </c>
      <c r="AA45" t="s">
        <v>4968</v>
      </c>
    </row>
    <row r="46" spans="1:27">
      <c r="A46" t="b">
        <f t="shared" si="4"/>
        <v>1</v>
      </c>
      <c r="B46" t="b">
        <f>LEFT(Y46)="("</f>
        <v>1</v>
      </c>
      <c r="C46" t="b">
        <f>RIGHT(Y46)=")"</f>
        <v>0</v>
      </c>
      <c r="D46" t="b">
        <f t="shared" si="5"/>
        <v>0</v>
      </c>
      <c r="E46" t="b">
        <f t="shared" si="16"/>
        <v>1</v>
      </c>
      <c r="F46" t="b">
        <f t="shared" si="7"/>
        <v>1</v>
      </c>
      <c r="G46" t="b">
        <f t="shared" si="17"/>
        <v>1</v>
      </c>
      <c r="H46" t="b">
        <f t="shared" si="18"/>
        <v>0</v>
      </c>
      <c r="I46" t="b">
        <f t="shared" si="8"/>
        <v>1</v>
      </c>
      <c r="J46" t="b">
        <f t="shared" si="9"/>
        <v>0</v>
      </c>
      <c r="K46" t="str">
        <f>IF(AND(J46,RIGHT(Y46)="통"),Y46,"")</f>
        <v/>
      </c>
      <c r="L46" t="str">
        <f t="shared" si="14"/>
        <v/>
      </c>
      <c r="M46" t="str">
        <f t="shared" si="10"/>
        <v/>
      </c>
      <c r="N46" t="str">
        <f t="shared" si="11"/>
        <v/>
      </c>
      <c r="O46" t="str">
        <f>IF(I46,IF(I47,CONCATENATE(Y46,O47),Y46),"")</f>
        <v>(언남동, 동일1차아파트)</v>
      </c>
      <c r="P46" t="str">
        <f>IF(G46,O46,IF(D46,Y46,""))</f>
        <v>(언남동, 동일1차아파트)</v>
      </c>
      <c r="Q46" s="9">
        <f>_xlfn.XLOOKUP(R46,summary!C:C,summary!B:B)</f>
        <v>43840</v>
      </c>
      <c r="R46" s="10" t="str">
        <f>IF($X46="",R45,$X46)</f>
        <v>구성동</v>
      </c>
      <c r="S46" s="10" t="str">
        <f>IF(J46,Y46,S45)</f>
        <v>언남6통</v>
      </c>
      <c r="T46" s="10" t="str">
        <f>IF(J46,P47,T45)</f>
        <v>(언남동, 동일1차아파트)</v>
      </c>
      <c r="U46" s="10" t="str">
        <f t="shared" si="12"/>
        <v>언남</v>
      </c>
      <c r="V46" s="10">
        <f t="shared" si="13"/>
        <v>6</v>
      </c>
      <c r="W46" s="10">
        <f t="shared" si="3"/>
        <v>2</v>
      </c>
      <c r="X46"/>
      <c r="Y46" t="s">
        <v>4939</v>
      </c>
      <c r="Z46" t="s">
        <v>12</v>
      </c>
      <c r="AA46" t="s">
        <v>4969</v>
      </c>
    </row>
    <row r="47" spans="1:27">
      <c r="A47" t="b">
        <f t="shared" si="4"/>
        <v>1</v>
      </c>
      <c r="B47" t="b">
        <f>LEFT(Y47)="("</f>
        <v>0</v>
      </c>
      <c r="C47" t="b">
        <f>RIGHT(Y47)=")"</f>
        <v>1</v>
      </c>
      <c r="D47" t="b">
        <f t="shared" si="5"/>
        <v>0</v>
      </c>
      <c r="E47" t="b">
        <f t="shared" si="16"/>
        <v>1</v>
      </c>
      <c r="F47" t="b">
        <f t="shared" si="7"/>
        <v>1</v>
      </c>
      <c r="G47" t="b">
        <f t="shared" si="17"/>
        <v>0</v>
      </c>
      <c r="H47" t="b">
        <f t="shared" si="18"/>
        <v>1</v>
      </c>
      <c r="I47" t="b">
        <f t="shared" si="8"/>
        <v>1</v>
      </c>
      <c r="J47" t="b">
        <f t="shared" si="9"/>
        <v>0</v>
      </c>
      <c r="K47" t="str">
        <f>IF(AND(J47,RIGHT(Y47)="통"),Y47,"")</f>
        <v/>
      </c>
      <c r="L47" t="str">
        <f t="shared" si="14"/>
        <v/>
      </c>
      <c r="M47" t="str">
        <f t="shared" si="10"/>
        <v/>
      </c>
      <c r="N47" t="str">
        <f t="shared" si="11"/>
        <v/>
      </c>
      <c r="O47" t="str">
        <f>IF(I47,IF(I48,CONCATENATE(Y47,O48),Y47),"")</f>
        <v>동일1차아파트)</v>
      </c>
      <c r="P47" t="str">
        <f>IF(G47,O47,IF(D47,Y47,""))</f>
        <v/>
      </c>
      <c r="Q47" s="9">
        <f>_xlfn.XLOOKUP(R47,summary!C:C,summary!B:B)</f>
        <v>43840</v>
      </c>
      <c r="R47" s="10" t="str">
        <f>IF($X47="",R46,$X47)</f>
        <v>구성동</v>
      </c>
      <c r="S47" s="10" t="str">
        <f>IF(J47,Y47,S46)</f>
        <v>언남6통</v>
      </c>
      <c r="T47" s="10" t="str">
        <f>IF(J47,P48,T46)</f>
        <v>(언남동, 동일1차아파트)</v>
      </c>
      <c r="U47" s="10" t="str">
        <f t="shared" si="12"/>
        <v>언남</v>
      </c>
      <c r="V47" s="10">
        <f t="shared" si="13"/>
        <v>6</v>
      </c>
      <c r="W47" s="10">
        <f t="shared" si="3"/>
        <v>3</v>
      </c>
      <c r="X47"/>
      <c r="Y47" t="s">
        <v>4954</v>
      </c>
      <c r="Z47" t="s">
        <v>14</v>
      </c>
      <c r="AA47" t="s">
        <v>4970</v>
      </c>
    </row>
    <row r="48" spans="1:27">
      <c r="A48" t="b">
        <f t="shared" si="4"/>
        <v>0</v>
      </c>
      <c r="B48" t="b">
        <f>LEFT(Y48)="("</f>
        <v>0</v>
      </c>
      <c r="C48" t="b">
        <f>RIGHT(Y48)=")"</f>
        <v>0</v>
      </c>
      <c r="D48" t="b">
        <f t="shared" si="5"/>
        <v>0</v>
      </c>
      <c r="E48" t="b">
        <f t="shared" si="16"/>
        <v>0</v>
      </c>
      <c r="F48" t="b">
        <f t="shared" si="7"/>
        <v>0</v>
      </c>
      <c r="G48" t="b">
        <f t="shared" si="17"/>
        <v>0</v>
      </c>
      <c r="H48" t="b">
        <f t="shared" si="18"/>
        <v>0</v>
      </c>
      <c r="I48" t="b">
        <f t="shared" si="8"/>
        <v>0</v>
      </c>
      <c r="J48" t="b">
        <f t="shared" si="9"/>
        <v>0</v>
      </c>
      <c r="K48" t="str">
        <f>IF(AND(J48,RIGHT(Y48)="통"),Y48,"")</f>
        <v/>
      </c>
      <c r="L48" t="str">
        <f t="shared" si="14"/>
        <v/>
      </c>
      <c r="M48" t="str">
        <f t="shared" si="10"/>
        <v/>
      </c>
      <c r="N48" t="str">
        <f t="shared" si="11"/>
        <v/>
      </c>
      <c r="O48" t="str">
        <f>IF(I48,IF(I49,CONCATENATE(Y48,O49),Y48),"")</f>
        <v/>
      </c>
      <c r="P48" t="str">
        <f>IF(G48,O48,IF(D48,Y48,""))</f>
        <v/>
      </c>
      <c r="Q48" s="9">
        <f>_xlfn.XLOOKUP(R48,summary!C:C,summary!B:B)</f>
        <v>43840</v>
      </c>
      <c r="R48" s="10" t="str">
        <f>IF($X48="",R47,$X48)</f>
        <v>구성동</v>
      </c>
      <c r="S48" s="10" t="str">
        <f>IF(J48,Y48,S47)</f>
        <v>언남6통</v>
      </c>
      <c r="T48" s="10" t="str">
        <f>IF(J48,P49,T47)</f>
        <v>(언남동, 동일1차아파트)</v>
      </c>
      <c r="U48" s="10" t="str">
        <f t="shared" si="12"/>
        <v>언남</v>
      </c>
      <c r="V48" s="10">
        <f t="shared" si="13"/>
        <v>6</v>
      </c>
      <c r="W48" s="10">
        <f t="shared" si="3"/>
        <v>4</v>
      </c>
      <c r="X48"/>
      <c r="Y48"/>
      <c r="Z48" t="s">
        <v>16</v>
      </c>
      <c r="AA48" t="s">
        <v>4971</v>
      </c>
    </row>
    <row r="49" spans="1:27" s="2" customFormat="1">
      <c r="A49" s="2" t="b">
        <f t="shared" si="4"/>
        <v>0</v>
      </c>
      <c r="B49" s="2" t="b">
        <f>LEFT(Y49)="("</f>
        <v>0</v>
      </c>
      <c r="C49" s="2" t="b">
        <f>RIGHT(Y49)=")"</f>
        <v>0</v>
      </c>
      <c r="D49" s="2" t="b">
        <f t="shared" si="5"/>
        <v>0</v>
      </c>
      <c r="E49" s="2" t="b">
        <f t="shared" si="16"/>
        <v>0</v>
      </c>
      <c r="F49" s="2" t="b">
        <f t="shared" si="7"/>
        <v>0</v>
      </c>
      <c r="G49" s="2" t="b">
        <f t="shared" si="17"/>
        <v>0</v>
      </c>
      <c r="H49" s="2" t="b">
        <f t="shared" si="18"/>
        <v>0</v>
      </c>
      <c r="I49" t="b">
        <f t="shared" si="8"/>
        <v>0</v>
      </c>
      <c r="J49" t="b">
        <f t="shared" si="9"/>
        <v>0</v>
      </c>
      <c r="K49" t="str">
        <f>IF(AND(J49,RIGHT(Y49)="통"),Y49,"")</f>
        <v/>
      </c>
      <c r="L49" t="str">
        <f t="shared" si="14"/>
        <v/>
      </c>
      <c r="M49" t="str">
        <f t="shared" si="10"/>
        <v/>
      </c>
      <c r="N49" t="str">
        <f t="shared" si="11"/>
        <v/>
      </c>
      <c r="O49" t="str">
        <f>IF(I49,IF(I50,CONCATENATE(Y49,O50),Y49),"")</f>
        <v/>
      </c>
      <c r="P49" t="str">
        <f>IF(G49,O49,IF(D49,Y49,""))</f>
        <v/>
      </c>
      <c r="Q49" s="9">
        <f>_xlfn.XLOOKUP(R49,summary!C:C,summary!B:B)</f>
        <v>43840</v>
      </c>
      <c r="R49" s="11" t="str">
        <f>IF($X49="",R48,$X49)</f>
        <v>구성동</v>
      </c>
      <c r="S49" s="10" t="str">
        <f>IF(J49,Y49,S48)</f>
        <v>언남6통</v>
      </c>
      <c r="T49" s="10" t="str">
        <f>IF(J49,P50,T48)</f>
        <v>(언남동, 동일1차아파트)</v>
      </c>
      <c r="U49" s="10" t="str">
        <f t="shared" si="12"/>
        <v>언남</v>
      </c>
      <c r="V49" s="10">
        <f t="shared" si="13"/>
        <v>6</v>
      </c>
      <c r="W49" s="10">
        <f t="shared" si="3"/>
        <v>5</v>
      </c>
      <c r="X49"/>
      <c r="Y49"/>
      <c r="Z49" t="s">
        <v>18</v>
      </c>
      <c r="AA49" t="s">
        <v>4972</v>
      </c>
    </row>
    <row r="50" spans="1:27" s="2" customFormat="1">
      <c r="A50" s="2" t="b">
        <f t="shared" si="4"/>
        <v>0</v>
      </c>
      <c r="B50" s="2" t="b">
        <f>LEFT(Y50)="("</f>
        <v>0</v>
      </c>
      <c r="C50" s="2" t="b">
        <f>RIGHT(Y50)=")"</f>
        <v>0</v>
      </c>
      <c r="D50" s="2" t="b">
        <f t="shared" si="5"/>
        <v>0</v>
      </c>
      <c r="E50" s="2" t="b">
        <f t="shared" si="16"/>
        <v>0</v>
      </c>
      <c r="F50" s="2" t="b">
        <f t="shared" si="7"/>
        <v>0</v>
      </c>
      <c r="G50" s="2" t="b">
        <f t="shared" si="17"/>
        <v>0</v>
      </c>
      <c r="H50" s="2" t="b">
        <f t="shared" si="18"/>
        <v>0</v>
      </c>
      <c r="I50" t="b">
        <f t="shared" si="8"/>
        <v>0</v>
      </c>
      <c r="J50" t="b">
        <f t="shared" si="9"/>
        <v>0</v>
      </c>
      <c r="K50" t="str">
        <f>IF(AND(J50,RIGHT(Y50)="통"),Y50,"")</f>
        <v/>
      </c>
      <c r="L50" t="str">
        <f t="shared" si="14"/>
        <v/>
      </c>
      <c r="M50" t="str">
        <f t="shared" si="10"/>
        <v/>
      </c>
      <c r="N50" t="str">
        <f t="shared" si="11"/>
        <v/>
      </c>
      <c r="O50" t="str">
        <f>IF(I50,IF(I51,CONCATENATE(Y50,O51),Y50),"")</f>
        <v/>
      </c>
      <c r="P50" t="str">
        <f>IF(G50,O50,IF(D50,Y50,""))</f>
        <v/>
      </c>
      <c r="Q50" s="9">
        <f>_xlfn.XLOOKUP(R50,summary!C:C,summary!B:B)</f>
        <v>43840</v>
      </c>
      <c r="R50" s="11" t="str">
        <f>IF($X50="",R49,$X50)</f>
        <v>구성동</v>
      </c>
      <c r="S50" s="10" t="str">
        <f>IF(J50,Y50,S49)</f>
        <v>언남6통</v>
      </c>
      <c r="T50" s="10" t="str">
        <f>IF(J50,P51,T49)</f>
        <v>(언남동, 동일1차아파트)</v>
      </c>
      <c r="U50" s="10" t="str">
        <f t="shared" si="12"/>
        <v>언남</v>
      </c>
      <c r="V50" s="10">
        <f t="shared" si="13"/>
        <v>6</v>
      </c>
      <c r="W50" s="10">
        <f t="shared" si="3"/>
        <v>6</v>
      </c>
      <c r="X50"/>
      <c r="Y50"/>
      <c r="Z50" t="s">
        <v>20</v>
      </c>
      <c r="AA50" t="s">
        <v>4973</v>
      </c>
    </row>
    <row r="51" spans="1:27" s="2" customFormat="1">
      <c r="A51" s="2" t="b">
        <f t="shared" si="4"/>
        <v>0</v>
      </c>
      <c r="B51" s="2" t="b">
        <f>LEFT(Y51)="("</f>
        <v>0</v>
      </c>
      <c r="C51" s="2" t="b">
        <f>RIGHT(Y51)=")"</f>
        <v>0</v>
      </c>
      <c r="D51" s="2" t="b">
        <f t="shared" si="5"/>
        <v>0</v>
      </c>
      <c r="E51" s="2" t="b">
        <f t="shared" si="16"/>
        <v>0</v>
      </c>
      <c r="F51" s="2" t="b">
        <f t="shared" si="7"/>
        <v>0</v>
      </c>
      <c r="G51" s="2" t="b">
        <f t="shared" si="17"/>
        <v>0</v>
      </c>
      <c r="H51" s="2" t="b">
        <f t="shared" si="18"/>
        <v>0</v>
      </c>
      <c r="I51" t="b">
        <f t="shared" si="8"/>
        <v>0</v>
      </c>
      <c r="J51" t="b">
        <f t="shared" si="9"/>
        <v>0</v>
      </c>
      <c r="K51" t="str">
        <f>IF(AND(J51,RIGHT(Y51)="통"),Y51,"")</f>
        <v/>
      </c>
      <c r="L51" t="str">
        <f t="shared" si="14"/>
        <v/>
      </c>
      <c r="M51" t="str">
        <f t="shared" si="10"/>
        <v/>
      </c>
      <c r="N51" t="str">
        <f t="shared" si="11"/>
        <v/>
      </c>
      <c r="O51" t="str">
        <f>IF(I51,IF(I52,CONCATENATE(Y51,O52),Y51),"")</f>
        <v/>
      </c>
      <c r="P51" t="str">
        <f>IF(G51,O51,IF(D51,Y51,""))</f>
        <v/>
      </c>
      <c r="Q51" s="9">
        <f>_xlfn.XLOOKUP(R51,summary!C:C,summary!B:B)</f>
        <v>43840</v>
      </c>
      <c r="R51" s="11" t="str">
        <f>IF($X51="",R50,$X51)</f>
        <v>구성동</v>
      </c>
      <c r="S51" s="10" t="str">
        <f>IF(J51,Y51,S50)</f>
        <v>언남6통</v>
      </c>
      <c r="T51" s="10" t="str">
        <f>IF(J51,P52,T50)</f>
        <v>(언남동, 동일1차아파트)</v>
      </c>
      <c r="U51" s="10" t="str">
        <f t="shared" si="12"/>
        <v>언남</v>
      </c>
      <c r="V51" s="10">
        <f t="shared" si="13"/>
        <v>6</v>
      </c>
      <c r="W51" s="10">
        <f t="shared" si="3"/>
        <v>7</v>
      </c>
      <c r="X51"/>
      <c r="Y51"/>
      <c r="Z51" t="s">
        <v>99</v>
      </c>
      <c r="AA51" t="s">
        <v>4974</v>
      </c>
    </row>
    <row r="52" spans="1:27">
      <c r="A52" t="b">
        <f t="shared" si="4"/>
        <v>0</v>
      </c>
      <c r="B52" t="b">
        <f>LEFT(Y52)="("</f>
        <v>0</v>
      </c>
      <c r="C52" t="b">
        <f>RIGHT(Y52)=")"</f>
        <v>0</v>
      </c>
      <c r="D52" t="b">
        <f t="shared" si="5"/>
        <v>0</v>
      </c>
      <c r="E52" t="b">
        <f t="shared" si="16"/>
        <v>0</v>
      </c>
      <c r="F52" t="b">
        <f t="shared" si="7"/>
        <v>0</v>
      </c>
      <c r="G52" t="b">
        <f t="shared" si="17"/>
        <v>0</v>
      </c>
      <c r="H52" t="b">
        <f t="shared" si="18"/>
        <v>0</v>
      </c>
      <c r="I52" t="b">
        <f>IF(G52,G52,IF(H51,FALSE,I51))</f>
        <v>0</v>
      </c>
      <c r="J52" t="b">
        <f t="shared" si="9"/>
        <v>0</v>
      </c>
      <c r="K52" t="str">
        <f>IF(AND(J52,RIGHT(Y52)="통"),Y52,"")</f>
        <v/>
      </c>
      <c r="L52" t="str">
        <f t="shared" si="14"/>
        <v/>
      </c>
      <c r="M52" t="str">
        <f t="shared" si="10"/>
        <v/>
      </c>
      <c r="N52" t="str">
        <f t="shared" si="11"/>
        <v/>
      </c>
      <c r="O52" t="str">
        <f>IF(I52,IF(I53,CONCATENATE(Y52,O53),Y52),"")</f>
        <v/>
      </c>
      <c r="P52" t="str">
        <f>IF(G52,O52,IF(D52,Y52,""))</f>
        <v/>
      </c>
      <c r="Q52" s="9">
        <f>_xlfn.XLOOKUP(R52,summary!C:C,summary!B:B)</f>
        <v>43840</v>
      </c>
      <c r="R52" s="10" t="str">
        <f>IF($X52="",R51,$X52)</f>
        <v>구성동</v>
      </c>
      <c r="S52" s="10" t="str">
        <f>IF(J52,Y52,S51)</f>
        <v>언남6통</v>
      </c>
      <c r="T52" s="10" t="str">
        <f>IF(J52,P53,T51)</f>
        <v>(언남동, 동일1차아파트)</v>
      </c>
      <c r="U52" s="10" t="str">
        <f t="shared" si="12"/>
        <v>언남</v>
      </c>
      <c r="V52" s="10">
        <f t="shared" si="13"/>
        <v>6</v>
      </c>
      <c r="W52" s="10">
        <f t="shared" si="3"/>
        <v>8</v>
      </c>
      <c r="X52"/>
      <c r="Y52"/>
      <c r="Z52" t="s">
        <v>101</v>
      </c>
      <c r="AA52" t="s">
        <v>4975</v>
      </c>
    </row>
    <row r="53" spans="1:27">
      <c r="A53" t="b">
        <f t="shared" si="4"/>
        <v>0</v>
      </c>
      <c r="B53" t="b">
        <f>LEFT(Y53)="("</f>
        <v>0</v>
      </c>
      <c r="C53" t="b">
        <f>RIGHT(Y53)=")"</f>
        <v>0</v>
      </c>
      <c r="D53" t="b">
        <f t="shared" si="5"/>
        <v>0</v>
      </c>
      <c r="E53" t="b">
        <f t="shared" si="16"/>
        <v>0</v>
      </c>
      <c r="F53" t="b">
        <f t="shared" si="7"/>
        <v>0</v>
      </c>
      <c r="G53" t="b">
        <f t="shared" si="17"/>
        <v>0</v>
      </c>
      <c r="H53" t="b">
        <f t="shared" si="18"/>
        <v>0</v>
      </c>
      <c r="I53" t="b">
        <f t="shared" ref="I53:I116" si="19">IF(G53,G53,IF(H52,FALSE,I52))</f>
        <v>0</v>
      </c>
      <c r="J53" t="b">
        <f t="shared" si="9"/>
        <v>0</v>
      </c>
      <c r="K53" t="str">
        <f>IF(AND(J53,RIGHT(Y53)="통"),Y53,"")</f>
        <v/>
      </c>
      <c r="L53" t="str">
        <f t="shared" si="14"/>
        <v/>
      </c>
      <c r="M53" t="str">
        <f t="shared" si="10"/>
        <v/>
      </c>
      <c r="N53" t="str">
        <f t="shared" si="11"/>
        <v/>
      </c>
      <c r="O53" t="str">
        <f>IF(I53,IF(I54,CONCATENATE(Y53,O54),Y53),"")</f>
        <v/>
      </c>
      <c r="P53" t="str">
        <f>IF(G53,O53,IF(D53,Y53,""))</f>
        <v/>
      </c>
      <c r="Q53" s="9">
        <f>_xlfn.XLOOKUP(R53,summary!C:C,summary!B:B)</f>
        <v>43840</v>
      </c>
      <c r="R53" s="10" t="str">
        <f>IF($X53="",R52,$X53)</f>
        <v>구성동</v>
      </c>
      <c r="S53" s="10" t="str">
        <f>IF(J53,Y53,S52)</f>
        <v>언남6통</v>
      </c>
      <c r="T53" s="10" t="str">
        <f>IF(J53,P54,T52)</f>
        <v>(언남동, 동일1차아파트)</v>
      </c>
      <c r="U53" s="10" t="str">
        <f t="shared" si="12"/>
        <v>언남</v>
      </c>
      <c r="V53" s="10">
        <f t="shared" si="13"/>
        <v>6</v>
      </c>
      <c r="W53" s="10">
        <f t="shared" si="3"/>
        <v>9</v>
      </c>
      <c r="X53"/>
      <c r="Y53"/>
      <c r="Z53" t="s">
        <v>349</v>
      </c>
      <c r="AA53" t="s">
        <v>4976</v>
      </c>
    </row>
    <row r="54" spans="1:27">
      <c r="A54" t="b">
        <f t="shared" si="4"/>
        <v>0</v>
      </c>
      <c r="B54" t="b">
        <f>LEFT(Y54)="("</f>
        <v>0</v>
      </c>
      <c r="C54" t="b">
        <f>RIGHT(Y54)=")"</f>
        <v>0</v>
      </c>
      <c r="D54" t="b">
        <f t="shared" si="5"/>
        <v>0</v>
      </c>
      <c r="E54" t="b">
        <f t="shared" si="16"/>
        <v>0</v>
      </c>
      <c r="F54" t="b">
        <f t="shared" si="7"/>
        <v>0</v>
      </c>
      <c r="G54" t="b">
        <f t="shared" si="17"/>
        <v>0</v>
      </c>
      <c r="H54" t="b">
        <f t="shared" si="18"/>
        <v>0</v>
      </c>
      <c r="I54" t="b">
        <f t="shared" si="19"/>
        <v>0</v>
      </c>
      <c r="J54" t="b">
        <f t="shared" si="9"/>
        <v>0</v>
      </c>
      <c r="K54" t="str">
        <f>IF(AND(J54,RIGHT(Y54)="통"),Y54,"")</f>
        <v/>
      </c>
      <c r="L54" t="str">
        <f t="shared" si="14"/>
        <v/>
      </c>
      <c r="M54" t="str">
        <f t="shared" si="10"/>
        <v/>
      </c>
      <c r="N54" t="str">
        <f t="shared" si="11"/>
        <v/>
      </c>
      <c r="O54" t="str">
        <f>IF(I54,IF(I55,CONCATENATE(Y54,O55),Y54),"")</f>
        <v/>
      </c>
      <c r="P54" t="str">
        <f>IF(G54,O54,IF(D54,Y54,""))</f>
        <v/>
      </c>
      <c r="Q54" s="9">
        <f>_xlfn.XLOOKUP(R54,summary!C:C,summary!B:B)</f>
        <v>43840</v>
      </c>
      <c r="R54" s="10" t="str">
        <f>IF($X54="",R53,$X54)</f>
        <v>구성동</v>
      </c>
      <c r="S54" s="10" t="str">
        <f>IF(J54,Y54,S53)</f>
        <v>언남6통</v>
      </c>
      <c r="T54" s="10" t="str">
        <f>IF(J54,P55,T53)</f>
        <v>(언남동, 동일1차아파트)</v>
      </c>
      <c r="U54" s="10" t="str">
        <f t="shared" si="12"/>
        <v>언남</v>
      </c>
      <c r="V54" s="10">
        <f t="shared" si="13"/>
        <v>6</v>
      </c>
      <c r="W54" s="10">
        <f t="shared" si="3"/>
        <v>10</v>
      </c>
      <c r="X54"/>
      <c r="Y54"/>
      <c r="Z54" t="s">
        <v>441</v>
      </c>
      <c r="AA54" t="s">
        <v>4977</v>
      </c>
    </row>
    <row r="55" spans="1:27">
      <c r="A55" t="b">
        <f t="shared" si="4"/>
        <v>0</v>
      </c>
      <c r="B55" t="b">
        <f>LEFT(Y55)="("</f>
        <v>0</v>
      </c>
      <c r="C55" t="b">
        <f>RIGHT(Y55)=")"</f>
        <v>0</v>
      </c>
      <c r="D55" t="b">
        <f t="shared" si="5"/>
        <v>0</v>
      </c>
      <c r="E55" t="b">
        <f t="shared" si="16"/>
        <v>0</v>
      </c>
      <c r="F55" t="b">
        <f t="shared" si="7"/>
        <v>0</v>
      </c>
      <c r="G55" t="b">
        <f t="shared" si="17"/>
        <v>0</v>
      </c>
      <c r="H55" t="b">
        <f t="shared" si="18"/>
        <v>0</v>
      </c>
      <c r="I55" t="b">
        <f t="shared" si="19"/>
        <v>0</v>
      </c>
      <c r="J55" t="b">
        <f t="shared" si="9"/>
        <v>0</v>
      </c>
      <c r="K55" t="str">
        <f>IF(AND(J55,RIGHT(Y55)="통"),Y55,"")</f>
        <v/>
      </c>
      <c r="L55" t="str">
        <f t="shared" si="14"/>
        <v/>
      </c>
      <c r="M55" t="str">
        <f t="shared" si="10"/>
        <v/>
      </c>
      <c r="N55" t="str">
        <f t="shared" si="11"/>
        <v/>
      </c>
      <c r="O55" t="str">
        <f>IF(I55,IF(I56,CONCATENATE(Y55,O56),Y55),"")</f>
        <v/>
      </c>
      <c r="P55" t="str">
        <f>IF(G55,O55,IF(D55,Y55,""))</f>
        <v/>
      </c>
      <c r="Q55" s="9">
        <f>_xlfn.XLOOKUP(R55,summary!C:C,summary!B:B)</f>
        <v>43840</v>
      </c>
      <c r="R55" s="10" t="str">
        <f>IF($X55="",R54,$X55)</f>
        <v>구성동</v>
      </c>
      <c r="S55" s="10" t="str">
        <f>IF(J55,Y55,S54)</f>
        <v>언남6통</v>
      </c>
      <c r="T55" s="10" t="str">
        <f>IF(J55,P56,T54)</f>
        <v>(언남동, 동일1차아파트)</v>
      </c>
      <c r="U55" s="10" t="str">
        <f t="shared" si="12"/>
        <v>언남</v>
      </c>
      <c r="V55" s="10">
        <f t="shared" si="13"/>
        <v>6</v>
      </c>
      <c r="W55" s="10">
        <f t="shared" si="3"/>
        <v>11</v>
      </c>
      <c r="X55"/>
      <c r="Y55"/>
      <c r="Z55" t="s">
        <v>443</v>
      </c>
      <c r="AA55" t="s">
        <v>4978</v>
      </c>
    </row>
    <row r="56" spans="1:27">
      <c r="A56" t="b">
        <f t="shared" si="4"/>
        <v>0</v>
      </c>
      <c r="B56" t="b">
        <f>LEFT(Y56)="("</f>
        <v>0</v>
      </c>
      <c r="C56" t="b">
        <f>RIGHT(Y56)=")"</f>
        <v>0</v>
      </c>
      <c r="D56" t="b">
        <f t="shared" si="5"/>
        <v>0</v>
      </c>
      <c r="E56" t="b">
        <f t="shared" si="16"/>
        <v>0</v>
      </c>
      <c r="F56" t="b">
        <f t="shared" si="7"/>
        <v>0</v>
      </c>
      <c r="G56" t="b">
        <f t="shared" si="17"/>
        <v>0</v>
      </c>
      <c r="H56" t="b">
        <f t="shared" si="18"/>
        <v>0</v>
      </c>
      <c r="I56" t="b">
        <f t="shared" si="19"/>
        <v>0</v>
      </c>
      <c r="J56" t="b">
        <f t="shared" si="9"/>
        <v>0</v>
      </c>
      <c r="K56" t="str">
        <f>IF(AND(J56,RIGHT(Y56)="통"),Y56,"")</f>
        <v/>
      </c>
      <c r="L56" t="str">
        <f t="shared" si="14"/>
        <v/>
      </c>
      <c r="M56" t="str">
        <f t="shared" si="10"/>
        <v/>
      </c>
      <c r="N56" t="str">
        <f t="shared" si="11"/>
        <v/>
      </c>
      <c r="O56" t="str">
        <f>IF(I56,IF(I57,CONCATENATE(Y56,O57),Y56),"")</f>
        <v/>
      </c>
      <c r="P56" t="str">
        <f>IF(G56,O56,IF(D56,Y56,""))</f>
        <v/>
      </c>
      <c r="Q56" s="9">
        <f>_xlfn.XLOOKUP(R56,summary!C:C,summary!B:B)</f>
        <v>43840</v>
      </c>
      <c r="R56" s="10" t="str">
        <f>IF($X56="",R55,$X56)</f>
        <v>구성동</v>
      </c>
      <c r="S56" s="10" t="str">
        <f>IF(J56,Y56,S55)</f>
        <v>언남6통</v>
      </c>
      <c r="T56" s="10" t="str">
        <f>IF(J56,P57,T55)</f>
        <v>(언남동, 동일1차아파트)</v>
      </c>
      <c r="U56" s="10" t="str">
        <f t="shared" si="12"/>
        <v>언남</v>
      </c>
      <c r="V56" s="10">
        <f t="shared" si="13"/>
        <v>6</v>
      </c>
      <c r="W56" s="10">
        <f t="shared" si="3"/>
        <v>12</v>
      </c>
      <c r="X56"/>
      <c r="Y56"/>
      <c r="Z56" t="s">
        <v>445</v>
      </c>
      <c r="AA56" t="s">
        <v>4979</v>
      </c>
    </row>
    <row r="57" spans="1:27">
      <c r="A57" t="b">
        <f t="shared" si="4"/>
        <v>0</v>
      </c>
      <c r="B57" t="b">
        <f>LEFT(Y57)="("</f>
        <v>0</v>
      </c>
      <c r="C57" t="b">
        <f>RIGHT(Y57)=")"</f>
        <v>0</v>
      </c>
      <c r="D57" t="b">
        <f t="shared" si="5"/>
        <v>0</v>
      </c>
      <c r="E57" t="b">
        <f t="shared" si="16"/>
        <v>0</v>
      </c>
      <c r="F57" t="b">
        <f t="shared" si="7"/>
        <v>0</v>
      </c>
      <c r="G57" t="b">
        <f t="shared" si="17"/>
        <v>0</v>
      </c>
      <c r="H57" t="b">
        <f t="shared" si="18"/>
        <v>0</v>
      </c>
      <c r="I57" t="b">
        <f t="shared" si="19"/>
        <v>0</v>
      </c>
      <c r="J57" t="b">
        <f t="shared" si="9"/>
        <v>0</v>
      </c>
      <c r="K57" t="str">
        <f>IF(AND(J57,RIGHT(Y57)="통"),Y57,"")</f>
        <v/>
      </c>
      <c r="L57" t="str">
        <f t="shared" si="14"/>
        <v/>
      </c>
      <c r="M57" t="str">
        <f t="shared" si="10"/>
        <v/>
      </c>
      <c r="N57" t="str">
        <f t="shared" si="11"/>
        <v/>
      </c>
      <c r="O57" t="str">
        <f>IF(I57,IF(I58,CONCATENATE(Y57,O58),Y57),"")</f>
        <v/>
      </c>
      <c r="P57" t="str">
        <f>IF(G57,O57,IF(D57,Y57,""))</f>
        <v/>
      </c>
      <c r="Q57" s="9">
        <f>_xlfn.XLOOKUP(R57,summary!C:C,summary!B:B)</f>
        <v>43840</v>
      </c>
      <c r="R57" s="10" t="str">
        <f>IF($X57="",R56,$X57)</f>
        <v>구성동</v>
      </c>
      <c r="S57" s="10" t="str">
        <f>IF(J57,Y57,S56)</f>
        <v>언남6통</v>
      </c>
      <c r="T57" s="10" t="str">
        <f>IF(J57,P58,T56)</f>
        <v>(언남동, 동일1차아파트)</v>
      </c>
      <c r="U57" s="10" t="str">
        <f t="shared" si="12"/>
        <v>언남</v>
      </c>
      <c r="V57" s="10">
        <f t="shared" si="13"/>
        <v>6</v>
      </c>
      <c r="W57" s="10">
        <f t="shared" si="3"/>
        <v>13</v>
      </c>
      <c r="X57"/>
      <c r="Y57"/>
      <c r="Z57" t="s">
        <v>447</v>
      </c>
      <c r="AA57" t="s">
        <v>4980</v>
      </c>
    </row>
    <row r="58" spans="1:27">
      <c r="A58" t="b">
        <f t="shared" si="4"/>
        <v>0</v>
      </c>
      <c r="B58" t="b">
        <f>LEFT(Y58)="("</f>
        <v>0</v>
      </c>
      <c r="C58" t="b">
        <f>RIGHT(Y58)=")"</f>
        <v>0</v>
      </c>
      <c r="D58" t="b">
        <f t="shared" si="5"/>
        <v>0</v>
      </c>
      <c r="E58" t="b">
        <f t="shared" si="16"/>
        <v>0</v>
      </c>
      <c r="F58" t="b">
        <f t="shared" si="7"/>
        <v>0</v>
      </c>
      <c r="G58" t="b">
        <f t="shared" si="17"/>
        <v>0</v>
      </c>
      <c r="H58" t="b">
        <f t="shared" si="18"/>
        <v>0</v>
      </c>
      <c r="I58" t="b">
        <f t="shared" si="19"/>
        <v>0</v>
      </c>
      <c r="J58" t="b">
        <f t="shared" si="9"/>
        <v>0</v>
      </c>
      <c r="K58" t="str">
        <f>IF(AND(J58,RIGHT(Y58)="통"),Y58,"")</f>
        <v/>
      </c>
      <c r="L58" t="str">
        <f t="shared" si="14"/>
        <v/>
      </c>
      <c r="M58" t="str">
        <f t="shared" si="10"/>
        <v/>
      </c>
      <c r="N58" t="str">
        <f t="shared" si="11"/>
        <v/>
      </c>
      <c r="O58" t="str">
        <f>IF(I58,IF(I59,CONCATENATE(Y58,O59),Y58),"")</f>
        <v/>
      </c>
      <c r="P58" t="str">
        <f>IF(G58,O58,IF(D58,Y58,""))</f>
        <v/>
      </c>
      <c r="Q58" s="9">
        <f>_xlfn.XLOOKUP(R58,summary!C:C,summary!B:B)</f>
        <v>43840</v>
      </c>
      <c r="R58" s="10" t="str">
        <f>IF($X58="",R57,$X58)</f>
        <v>구성동</v>
      </c>
      <c r="S58" s="10" t="str">
        <f>IF(J58,Y58,S57)</f>
        <v>언남6통</v>
      </c>
      <c r="T58" s="10" t="str">
        <f>IF(J58,P59,T57)</f>
        <v>(언남동, 동일1차아파트)</v>
      </c>
      <c r="U58" s="10" t="str">
        <f t="shared" si="12"/>
        <v>언남</v>
      </c>
      <c r="V58" s="10">
        <f t="shared" si="13"/>
        <v>6</v>
      </c>
      <c r="W58" s="10">
        <f t="shared" si="3"/>
        <v>14</v>
      </c>
      <c r="X58"/>
      <c r="Y58"/>
      <c r="Z58" t="s">
        <v>449</v>
      </c>
      <c r="AA58" t="s">
        <v>4981</v>
      </c>
    </row>
    <row r="59" spans="1:27">
      <c r="A59" t="b">
        <f t="shared" si="4"/>
        <v>1</v>
      </c>
      <c r="B59" t="b">
        <f>LEFT(Y59)="("</f>
        <v>0</v>
      </c>
      <c r="C59" t="b">
        <f>RIGHT(Y59)=")"</f>
        <v>0</v>
      </c>
      <c r="D59" t="b">
        <f t="shared" si="5"/>
        <v>0</v>
      </c>
      <c r="E59" t="b">
        <f t="shared" si="16"/>
        <v>0</v>
      </c>
      <c r="F59" t="b">
        <f t="shared" si="7"/>
        <v>0</v>
      </c>
      <c r="G59" t="b">
        <f t="shared" si="17"/>
        <v>0</v>
      </c>
      <c r="H59" t="b">
        <f t="shared" si="18"/>
        <v>0</v>
      </c>
      <c r="I59" t="b">
        <f t="shared" si="19"/>
        <v>0</v>
      </c>
      <c r="J59" t="b">
        <f t="shared" si="9"/>
        <v>1</v>
      </c>
      <c r="K59" t="str">
        <f>IF(AND(J59,RIGHT(Y59)="통"),Y59,"")</f>
        <v>언남7통</v>
      </c>
      <c r="L59" t="str">
        <f t="shared" si="14"/>
        <v>남7</v>
      </c>
      <c r="M59">
        <f t="shared" si="10"/>
        <v>7</v>
      </c>
      <c r="N59" t="str">
        <f t="shared" si="11"/>
        <v>언남</v>
      </c>
      <c r="O59" t="str">
        <f>IF(I59,IF(I60,CONCATENATE(Y59,O60),Y59),"")</f>
        <v/>
      </c>
      <c r="P59" t="str">
        <f>IF(G59,O59,IF(D59,Y59,""))</f>
        <v/>
      </c>
      <c r="Q59" s="9">
        <f>_xlfn.XLOOKUP(R59,summary!C:C,summary!B:B)</f>
        <v>43840</v>
      </c>
      <c r="R59" s="10" t="str">
        <f>IF($X59="",R58,$X59)</f>
        <v>구성동</v>
      </c>
      <c r="S59" s="10" t="str">
        <f>IF(J59,Y59,S58)</f>
        <v>언남7통</v>
      </c>
      <c r="T59" s="10" t="str">
        <f>IF(J59,P60,T58)</f>
        <v>(언남동, 동부센트레빌아파트)</v>
      </c>
      <c r="U59" s="10" t="str">
        <f t="shared" si="12"/>
        <v>언남</v>
      </c>
      <c r="V59" s="10">
        <f t="shared" si="13"/>
        <v>7</v>
      </c>
      <c r="W59" s="10">
        <f t="shared" si="3"/>
        <v>1</v>
      </c>
      <c r="X59"/>
      <c r="Y59" t="s">
        <v>4982</v>
      </c>
      <c r="Z59" t="s">
        <v>10</v>
      </c>
      <c r="AA59" t="s">
        <v>4983</v>
      </c>
    </row>
    <row r="60" spans="1:27">
      <c r="A60" t="b">
        <f t="shared" si="4"/>
        <v>1</v>
      </c>
      <c r="B60" t="b">
        <f>LEFT(Y60)="("</f>
        <v>1</v>
      </c>
      <c r="C60" t="b">
        <f>RIGHT(Y60)=")"</f>
        <v>0</v>
      </c>
      <c r="D60" t="b">
        <f t="shared" si="5"/>
        <v>0</v>
      </c>
      <c r="E60" t="b">
        <f t="shared" si="16"/>
        <v>1</v>
      </c>
      <c r="F60" t="b">
        <f t="shared" si="7"/>
        <v>1</v>
      </c>
      <c r="G60" t="b">
        <f t="shared" si="17"/>
        <v>1</v>
      </c>
      <c r="H60" t="b">
        <f t="shared" si="18"/>
        <v>0</v>
      </c>
      <c r="I60" t="b">
        <f t="shared" si="19"/>
        <v>1</v>
      </c>
      <c r="J60" t="b">
        <f t="shared" si="9"/>
        <v>0</v>
      </c>
      <c r="K60" t="str">
        <f>IF(AND(J60,RIGHT(Y60)="통"),Y60,"")</f>
        <v/>
      </c>
      <c r="L60" t="str">
        <f t="shared" si="14"/>
        <v/>
      </c>
      <c r="M60" t="str">
        <f t="shared" si="10"/>
        <v/>
      </c>
      <c r="N60" t="str">
        <f t="shared" si="11"/>
        <v/>
      </c>
      <c r="O60" t="str">
        <f>IF(I60,IF(I61,CONCATENATE(Y60,O61),Y60),"")</f>
        <v>(언남동, 동부센트레빌아파트)</v>
      </c>
      <c r="P60" t="str">
        <f>IF(G60,O60,IF(D60,Y60,""))</f>
        <v>(언남동, 동부센트레빌아파트)</v>
      </c>
      <c r="Q60" s="9">
        <f>_xlfn.XLOOKUP(R60,summary!C:C,summary!B:B)</f>
        <v>43840</v>
      </c>
      <c r="R60" s="10" t="str">
        <f>IF($X60="",R59,$X60)</f>
        <v>구성동</v>
      </c>
      <c r="S60" s="10" t="str">
        <f>IF(J60,Y60,S59)</f>
        <v>언남7통</v>
      </c>
      <c r="T60" s="10" t="str">
        <f>IF(J60,P61,T59)</f>
        <v>(언남동, 동부센트레빌아파트)</v>
      </c>
      <c r="U60" s="10" t="str">
        <f t="shared" si="12"/>
        <v>언남</v>
      </c>
      <c r="V60" s="10">
        <f t="shared" si="13"/>
        <v>7</v>
      </c>
      <c r="W60" s="10">
        <f t="shared" si="3"/>
        <v>2</v>
      </c>
      <c r="X60"/>
      <c r="Y60" t="s">
        <v>4939</v>
      </c>
      <c r="Z60" t="s">
        <v>12</v>
      </c>
      <c r="AA60" t="s">
        <v>4984</v>
      </c>
    </row>
    <row r="61" spans="1:27">
      <c r="A61" t="b">
        <f t="shared" si="4"/>
        <v>1</v>
      </c>
      <c r="B61" t="b">
        <f>LEFT(Y61)="("</f>
        <v>0</v>
      </c>
      <c r="C61" t="b">
        <f>RIGHT(Y61)=")"</f>
        <v>0</v>
      </c>
      <c r="D61" t="b">
        <f t="shared" si="5"/>
        <v>0</v>
      </c>
      <c r="E61" t="b">
        <f t="shared" si="16"/>
        <v>0</v>
      </c>
      <c r="F61" t="b">
        <f t="shared" si="7"/>
        <v>0</v>
      </c>
      <c r="G61" t="b">
        <f t="shared" si="17"/>
        <v>0</v>
      </c>
      <c r="H61" t="b">
        <f t="shared" si="18"/>
        <v>0</v>
      </c>
      <c r="I61" t="b">
        <f t="shared" si="19"/>
        <v>1</v>
      </c>
      <c r="J61" t="b">
        <f t="shared" si="9"/>
        <v>0</v>
      </c>
      <c r="K61" t="str">
        <f>IF(AND(J61,RIGHT(Y61)="통"),Y61,"")</f>
        <v/>
      </c>
      <c r="L61" t="str">
        <f t="shared" si="14"/>
        <v/>
      </c>
      <c r="M61" t="str">
        <f t="shared" si="10"/>
        <v/>
      </c>
      <c r="N61" t="str">
        <f t="shared" si="11"/>
        <v/>
      </c>
      <c r="O61" t="str">
        <f>IF(I61,IF(I62,CONCATENATE(Y61,O62),Y61),"")</f>
        <v>동부센트레빌아파트)</v>
      </c>
      <c r="P61" t="str">
        <f>IF(G61,O61,IF(D61,Y61,""))</f>
        <v/>
      </c>
      <c r="Q61" s="9">
        <f>_xlfn.XLOOKUP(R61,summary!C:C,summary!B:B)</f>
        <v>43840</v>
      </c>
      <c r="R61" s="10" t="str">
        <f>IF($X61="",R60,$X61)</f>
        <v>구성동</v>
      </c>
      <c r="S61" s="10" t="str">
        <f>IF(J61,Y61,S60)</f>
        <v>언남7통</v>
      </c>
      <c r="T61" s="10" t="str">
        <f>IF(J61,P62,T60)</f>
        <v>(언남동, 동부센트레빌아파트)</v>
      </c>
      <c r="U61" s="10" t="str">
        <f t="shared" si="12"/>
        <v>언남</v>
      </c>
      <c r="V61" s="10">
        <f t="shared" si="13"/>
        <v>7</v>
      </c>
      <c r="W61" s="10">
        <f t="shared" si="3"/>
        <v>3</v>
      </c>
      <c r="X61"/>
      <c r="Y61" t="s">
        <v>4985</v>
      </c>
      <c r="Z61" t="s">
        <v>14</v>
      </c>
      <c r="AA61" t="s">
        <v>4986</v>
      </c>
    </row>
    <row r="62" spans="1:27">
      <c r="A62" t="b">
        <f t="shared" si="4"/>
        <v>1</v>
      </c>
      <c r="B62" t="b">
        <f>LEFT(Y62)="("</f>
        <v>0</v>
      </c>
      <c r="C62" t="b">
        <f>RIGHT(Y62)=")"</f>
        <v>1</v>
      </c>
      <c r="D62" t="b">
        <f t="shared" si="5"/>
        <v>0</v>
      </c>
      <c r="E62" t="b">
        <f t="shared" si="16"/>
        <v>1</v>
      </c>
      <c r="F62" t="b">
        <f t="shared" si="7"/>
        <v>1</v>
      </c>
      <c r="G62" t="b">
        <f t="shared" si="17"/>
        <v>0</v>
      </c>
      <c r="H62" t="b">
        <f t="shared" si="18"/>
        <v>1</v>
      </c>
      <c r="I62" t="b">
        <f t="shared" si="19"/>
        <v>1</v>
      </c>
      <c r="J62" t="b">
        <f t="shared" si="9"/>
        <v>0</v>
      </c>
      <c r="K62" t="str">
        <f>IF(AND(J62,RIGHT(Y62)="통"),Y62,"")</f>
        <v/>
      </c>
      <c r="L62" t="str">
        <f t="shared" si="14"/>
        <v/>
      </c>
      <c r="M62" t="str">
        <f t="shared" si="10"/>
        <v/>
      </c>
      <c r="N62" t="str">
        <f t="shared" si="11"/>
        <v/>
      </c>
      <c r="O62" t="str">
        <f>IF(I62,IF(I63,CONCATENATE(Y62,O63),Y62),"")</f>
        <v>아파트)</v>
      </c>
      <c r="P62" t="str">
        <f>IF(G62,O62,IF(D62,Y62,""))</f>
        <v/>
      </c>
      <c r="Q62" s="9">
        <f>_xlfn.XLOOKUP(R62,summary!C:C,summary!B:B)</f>
        <v>43840</v>
      </c>
      <c r="R62" s="10" t="str">
        <f>IF($X62="",R61,$X62)</f>
        <v>구성동</v>
      </c>
      <c r="S62" s="10" t="str">
        <f>IF(J62,Y62,S61)</f>
        <v>언남7통</v>
      </c>
      <c r="T62" s="10" t="str">
        <f>IF(J62,P63,T61)</f>
        <v>(언남동, 동부센트레빌아파트)</v>
      </c>
      <c r="U62" s="10" t="str">
        <f t="shared" si="12"/>
        <v>언남</v>
      </c>
      <c r="V62" s="10">
        <f t="shared" si="13"/>
        <v>7</v>
      </c>
      <c r="W62" s="10">
        <f t="shared" si="3"/>
        <v>4</v>
      </c>
      <c r="X62"/>
      <c r="Y62" t="s">
        <v>199</v>
      </c>
      <c r="Z62" t="s">
        <v>16</v>
      </c>
      <c r="AA62" t="s">
        <v>4987</v>
      </c>
    </row>
    <row r="63" spans="1:27">
      <c r="A63" t="b">
        <f t="shared" si="4"/>
        <v>0</v>
      </c>
      <c r="B63" t="b">
        <f>LEFT(Y63)="("</f>
        <v>0</v>
      </c>
      <c r="C63" t="b">
        <f>RIGHT(Y63)=")"</f>
        <v>0</v>
      </c>
      <c r="D63" t="b">
        <f t="shared" si="5"/>
        <v>0</v>
      </c>
      <c r="E63" t="b">
        <f t="shared" si="16"/>
        <v>0</v>
      </c>
      <c r="F63" t="b">
        <f t="shared" si="7"/>
        <v>0</v>
      </c>
      <c r="G63" t="b">
        <f t="shared" si="17"/>
        <v>0</v>
      </c>
      <c r="H63" t="b">
        <f t="shared" si="18"/>
        <v>0</v>
      </c>
      <c r="I63" t="b">
        <f t="shared" si="19"/>
        <v>0</v>
      </c>
      <c r="J63" t="b">
        <f t="shared" si="9"/>
        <v>0</v>
      </c>
      <c r="K63" t="str">
        <f>IF(AND(J63,RIGHT(Y63)="통"),Y63,"")</f>
        <v/>
      </c>
      <c r="L63" t="str">
        <f t="shared" si="14"/>
        <v/>
      </c>
      <c r="M63" t="str">
        <f t="shared" si="10"/>
        <v/>
      </c>
      <c r="N63" t="str">
        <f t="shared" si="11"/>
        <v/>
      </c>
      <c r="O63" t="str">
        <f>IF(I63,IF(I64,CONCATENATE(Y63,O64),Y63),"")</f>
        <v/>
      </c>
      <c r="P63" t="str">
        <f>IF(G63,O63,IF(D63,Y63,""))</f>
        <v/>
      </c>
      <c r="Q63" s="9">
        <f>_xlfn.XLOOKUP(R63,summary!C:C,summary!B:B)</f>
        <v>43840</v>
      </c>
      <c r="R63" s="10" t="str">
        <f>IF($X63="",R62,$X63)</f>
        <v>구성동</v>
      </c>
      <c r="S63" s="10" t="str">
        <f>IF(J63,Y63,S62)</f>
        <v>언남7통</v>
      </c>
      <c r="T63" s="10" t="str">
        <f>IF(J63,P64,T62)</f>
        <v>(언남동, 동부센트레빌아파트)</v>
      </c>
      <c r="U63" s="10" t="str">
        <f t="shared" si="12"/>
        <v>언남</v>
      </c>
      <c r="V63" s="10">
        <f t="shared" si="13"/>
        <v>7</v>
      </c>
      <c r="W63" s="10">
        <f t="shared" si="3"/>
        <v>5</v>
      </c>
      <c r="X63"/>
      <c r="Y63"/>
      <c r="Z63" t="s">
        <v>18</v>
      </c>
      <c r="AA63" t="s">
        <v>4988</v>
      </c>
    </row>
    <row r="64" spans="1:27">
      <c r="A64" t="b">
        <f t="shared" si="4"/>
        <v>0</v>
      </c>
      <c r="B64" t="b">
        <f>LEFT(Y64)="("</f>
        <v>0</v>
      </c>
      <c r="C64" t="b">
        <f>RIGHT(Y64)=")"</f>
        <v>0</v>
      </c>
      <c r="D64" t="b">
        <f t="shared" si="5"/>
        <v>0</v>
      </c>
      <c r="E64" t="b">
        <f t="shared" si="16"/>
        <v>0</v>
      </c>
      <c r="F64" t="b">
        <f t="shared" si="7"/>
        <v>0</v>
      </c>
      <c r="G64" t="b">
        <f t="shared" si="17"/>
        <v>0</v>
      </c>
      <c r="H64" t="b">
        <f t="shared" si="18"/>
        <v>0</v>
      </c>
      <c r="I64" t="b">
        <f t="shared" si="19"/>
        <v>0</v>
      </c>
      <c r="J64" t="b">
        <f t="shared" si="9"/>
        <v>0</v>
      </c>
      <c r="K64" t="str">
        <f>IF(AND(J64,RIGHT(Y64)="통"),Y64,"")</f>
        <v/>
      </c>
      <c r="L64" t="str">
        <f t="shared" si="14"/>
        <v/>
      </c>
      <c r="M64" t="str">
        <f t="shared" si="10"/>
        <v/>
      </c>
      <c r="N64" t="str">
        <f t="shared" si="11"/>
        <v/>
      </c>
      <c r="O64" t="str">
        <f>IF(I64,IF(I65,CONCATENATE(Y64,O65),Y64),"")</f>
        <v/>
      </c>
      <c r="P64" t="str">
        <f>IF(G64,O64,IF(D64,Y64,""))</f>
        <v/>
      </c>
      <c r="Q64" s="9">
        <f>_xlfn.XLOOKUP(R64,summary!C:C,summary!B:B)</f>
        <v>43840</v>
      </c>
      <c r="R64" s="10" t="str">
        <f>IF($X64="",R63,$X64)</f>
        <v>구성동</v>
      </c>
      <c r="S64" s="10" t="str">
        <f>IF(J64,Y64,S63)</f>
        <v>언남7통</v>
      </c>
      <c r="T64" s="10" t="str">
        <f>IF(J64,P65,T63)</f>
        <v>(언남동, 동부센트레빌아파트)</v>
      </c>
      <c r="U64" s="10" t="str">
        <f t="shared" si="12"/>
        <v>언남</v>
      </c>
      <c r="V64" s="10">
        <f t="shared" si="13"/>
        <v>7</v>
      </c>
      <c r="W64" s="10">
        <f t="shared" si="3"/>
        <v>6</v>
      </c>
      <c r="X64"/>
      <c r="Y64"/>
      <c r="Z64" t="s">
        <v>20</v>
      </c>
      <c r="AA64" t="s">
        <v>4989</v>
      </c>
    </row>
    <row r="65" spans="1:27">
      <c r="A65" t="b">
        <f t="shared" si="4"/>
        <v>0</v>
      </c>
      <c r="B65" t="b">
        <f>LEFT(Y65)="("</f>
        <v>0</v>
      </c>
      <c r="C65" t="b">
        <f>RIGHT(Y65)=")"</f>
        <v>0</v>
      </c>
      <c r="D65" t="b">
        <f t="shared" si="5"/>
        <v>0</v>
      </c>
      <c r="E65" t="b">
        <f t="shared" si="16"/>
        <v>0</v>
      </c>
      <c r="F65" t="b">
        <f t="shared" si="7"/>
        <v>0</v>
      </c>
      <c r="G65" t="b">
        <f t="shared" si="17"/>
        <v>0</v>
      </c>
      <c r="H65" t="b">
        <f t="shared" si="18"/>
        <v>0</v>
      </c>
      <c r="I65" t="b">
        <f t="shared" si="19"/>
        <v>0</v>
      </c>
      <c r="J65" t="b">
        <f t="shared" si="9"/>
        <v>0</v>
      </c>
      <c r="K65" t="str">
        <f>IF(AND(J65,RIGHT(Y65)="통"),Y65,"")</f>
        <v/>
      </c>
      <c r="L65" t="str">
        <f t="shared" si="14"/>
        <v/>
      </c>
      <c r="M65" t="str">
        <f t="shared" si="10"/>
        <v/>
      </c>
      <c r="N65" t="str">
        <f t="shared" si="11"/>
        <v/>
      </c>
      <c r="O65" t="str">
        <f>IF(I65,IF(I66,CONCATENATE(Y65,O66),Y65),"")</f>
        <v/>
      </c>
      <c r="P65" t="str">
        <f>IF(G65,O65,IF(D65,Y65,""))</f>
        <v/>
      </c>
      <c r="Q65" s="9">
        <f>_xlfn.XLOOKUP(R65,summary!C:C,summary!B:B)</f>
        <v>43840</v>
      </c>
      <c r="R65" s="10" t="str">
        <f>IF($X65="",R64,$X65)</f>
        <v>구성동</v>
      </c>
      <c r="S65" s="10" t="str">
        <f>IF(J65,Y65,S64)</f>
        <v>언남7통</v>
      </c>
      <c r="T65" s="10" t="str">
        <f>IF(J65,P66,T64)</f>
        <v>(언남동, 동부센트레빌아파트)</v>
      </c>
      <c r="U65" s="10" t="str">
        <f t="shared" si="12"/>
        <v>언남</v>
      </c>
      <c r="V65" s="10">
        <f t="shared" si="13"/>
        <v>7</v>
      </c>
      <c r="W65" s="10">
        <f t="shared" si="3"/>
        <v>7</v>
      </c>
      <c r="X65"/>
      <c r="Y65"/>
      <c r="Z65" t="s">
        <v>99</v>
      </c>
      <c r="AA65" t="s">
        <v>4990</v>
      </c>
    </row>
    <row r="66" spans="1:27">
      <c r="A66" t="b">
        <f t="shared" si="4"/>
        <v>0</v>
      </c>
      <c r="B66" t="b">
        <f>LEFT(Y66)="("</f>
        <v>0</v>
      </c>
      <c r="C66" t="b">
        <f>RIGHT(Y66)=")"</f>
        <v>0</v>
      </c>
      <c r="D66" t="b">
        <f t="shared" si="5"/>
        <v>0</v>
      </c>
      <c r="E66" t="b">
        <f t="shared" si="16"/>
        <v>0</v>
      </c>
      <c r="F66" t="b">
        <f t="shared" si="7"/>
        <v>0</v>
      </c>
      <c r="G66" t="b">
        <f t="shared" si="17"/>
        <v>0</v>
      </c>
      <c r="H66" t="b">
        <f t="shared" si="18"/>
        <v>0</v>
      </c>
      <c r="I66" t="b">
        <f t="shared" si="19"/>
        <v>0</v>
      </c>
      <c r="J66" t="b">
        <f t="shared" si="9"/>
        <v>0</v>
      </c>
      <c r="K66" t="str">
        <f>IF(AND(J66,RIGHT(Y66)="통"),Y66,"")</f>
        <v/>
      </c>
      <c r="L66" t="str">
        <f t="shared" si="14"/>
        <v/>
      </c>
      <c r="M66" t="str">
        <f t="shared" si="10"/>
        <v/>
      </c>
      <c r="N66" t="str">
        <f t="shared" si="11"/>
        <v/>
      </c>
      <c r="O66" t="str">
        <f>IF(I66,IF(I67,CONCATENATE(Y66,O67),Y66),"")</f>
        <v/>
      </c>
      <c r="P66" t="str">
        <f>IF(G66,O66,IF(D66,Y66,""))</f>
        <v/>
      </c>
      <c r="Q66" s="9">
        <f>_xlfn.XLOOKUP(R66,summary!C:C,summary!B:B)</f>
        <v>43840</v>
      </c>
      <c r="R66" s="10" t="str">
        <f>IF($X66="",R65,$X66)</f>
        <v>구성동</v>
      </c>
      <c r="S66" s="10" t="str">
        <f>IF(J66,Y66,S65)</f>
        <v>언남7통</v>
      </c>
      <c r="T66" s="10" t="str">
        <f>IF(J66,P67,T65)</f>
        <v>(언남동, 동부센트레빌아파트)</v>
      </c>
      <c r="U66" s="10" t="str">
        <f t="shared" si="12"/>
        <v>언남</v>
      </c>
      <c r="V66" s="10">
        <f t="shared" si="13"/>
        <v>7</v>
      </c>
      <c r="W66" s="10">
        <f t="shared" ref="W66:W129" si="20">IF(ISBLANK(Z66),"",IF(LEN(TRIM(Z66))&lt;4,VALUE(SUBSTITUTE(TRIM(Z66),"반","")),""))</f>
        <v>8</v>
      </c>
      <c r="X66"/>
      <c r="Y66"/>
      <c r="Z66" t="s">
        <v>101</v>
      </c>
      <c r="AA66" t="s">
        <v>4991</v>
      </c>
    </row>
    <row r="67" spans="1:27">
      <c r="A67" t="b">
        <f t="shared" ref="A67:A130" si="21">LEN(Y67)&gt;0</f>
        <v>0</v>
      </c>
      <c r="B67" t="b">
        <f>LEFT(Y67)="("</f>
        <v>0</v>
      </c>
      <c r="C67" t="b">
        <f>RIGHT(Y67)=")"</f>
        <v>0</v>
      </c>
      <c r="D67" t="b">
        <f t="shared" ref="D67:D130" si="22">AND(B67,C67)</f>
        <v>0</v>
      </c>
      <c r="E67" t="b">
        <f t="shared" si="16"/>
        <v>0</v>
      </c>
      <c r="F67" t="b">
        <f t="shared" ref="F67:F130" si="23">_xlfn.XOR(B67,C67)</f>
        <v>0</v>
      </c>
      <c r="G67" t="b">
        <f t="shared" si="17"/>
        <v>0</v>
      </c>
      <c r="H67" t="b">
        <f t="shared" si="18"/>
        <v>0</v>
      </c>
      <c r="I67" t="b">
        <f t="shared" si="19"/>
        <v>0</v>
      </c>
      <c r="J67" t="b">
        <f t="shared" ref="J67:J130" si="24">AND(A67,NOT(B67),NOT(I67))</f>
        <v>0</v>
      </c>
      <c r="K67" t="str">
        <f>IF(AND(J67,RIGHT(Y67)="통"),Y67,"")</f>
        <v/>
      </c>
      <c r="L67" t="str">
        <f t="shared" si="14"/>
        <v/>
      </c>
      <c r="M67" t="str">
        <f t="shared" ref="M67:M130" si="25">IF(LEN(L67)=0,"",IF(CODE(L67)&lt;60,VALUE(L67),VALUE(RIGHT(L67))))</f>
        <v/>
      </c>
      <c r="N67" t="str">
        <f t="shared" ref="N67:N130" si="26">SUBSTITUTE(K67,_xlfn.CONCAT(TEXT(M67,"#"),"통"),"")</f>
        <v/>
      </c>
      <c r="O67" t="str">
        <f>IF(I67,IF(I68,CONCATENATE(Y67,O68),Y67),"")</f>
        <v/>
      </c>
      <c r="P67" t="str">
        <f>IF(G67,O67,IF(D67,Y67,""))</f>
        <v/>
      </c>
      <c r="Q67" s="9">
        <f>_xlfn.XLOOKUP(R67,summary!C:C,summary!B:B)</f>
        <v>43840</v>
      </c>
      <c r="R67" s="10" t="str">
        <f>IF($X67="",R66,$X67)</f>
        <v>구성동</v>
      </c>
      <c r="S67" s="10" t="str">
        <f>IF(J67,Y67,S66)</f>
        <v>언남7통</v>
      </c>
      <c r="T67" s="10" t="str">
        <f>IF(J67,P68,T66)</f>
        <v>(언남동, 동부센트레빌아파트)</v>
      </c>
      <c r="U67" s="10" t="str">
        <f t="shared" ref="U67:U130" si="27">IF($J67,N67,U66)</f>
        <v>언남</v>
      </c>
      <c r="V67" s="10">
        <f t="shared" ref="V67:V130" si="28">IF(J67,M67,V66)</f>
        <v>7</v>
      </c>
      <c r="W67" s="10">
        <f t="shared" si="20"/>
        <v>9</v>
      </c>
      <c r="X67"/>
      <c r="Y67"/>
      <c r="Z67" t="s">
        <v>349</v>
      </c>
      <c r="AA67" t="s">
        <v>4992</v>
      </c>
    </row>
    <row r="68" spans="1:27">
      <c r="A68" t="b">
        <f t="shared" si="21"/>
        <v>0</v>
      </c>
      <c r="B68" t="b">
        <f>LEFT(Y68)="("</f>
        <v>0</v>
      </c>
      <c r="C68" t="b">
        <f>RIGHT(Y68)=")"</f>
        <v>0</v>
      </c>
      <c r="D68" t="b">
        <f t="shared" si="22"/>
        <v>0</v>
      </c>
      <c r="E68" t="b">
        <f t="shared" si="16"/>
        <v>0</v>
      </c>
      <c r="F68" t="b">
        <f t="shared" si="23"/>
        <v>0</v>
      </c>
      <c r="G68" t="b">
        <f t="shared" si="17"/>
        <v>0</v>
      </c>
      <c r="H68" t="b">
        <f t="shared" si="18"/>
        <v>0</v>
      </c>
      <c r="I68" t="b">
        <f t="shared" si="19"/>
        <v>0</v>
      </c>
      <c r="J68" t="b">
        <f t="shared" si="24"/>
        <v>0</v>
      </c>
      <c r="K68" t="str">
        <f>IF(AND(J68,RIGHT(Y68)="통"),Y68,"")</f>
        <v/>
      </c>
      <c r="L68" t="str">
        <f t="shared" si="14"/>
        <v/>
      </c>
      <c r="M68" t="str">
        <f t="shared" si="25"/>
        <v/>
      </c>
      <c r="N68" t="str">
        <f t="shared" si="26"/>
        <v/>
      </c>
      <c r="O68" t="str">
        <f>IF(I68,IF(I69,CONCATENATE(Y68,O69),Y68),"")</f>
        <v/>
      </c>
      <c r="P68" t="str">
        <f>IF(G68,O68,IF(D68,Y68,""))</f>
        <v/>
      </c>
      <c r="Q68" s="9">
        <f>_xlfn.XLOOKUP(R68,summary!C:C,summary!B:B)</f>
        <v>43840</v>
      </c>
      <c r="R68" s="10" t="str">
        <f>IF($X68="",R67,$X68)</f>
        <v>구성동</v>
      </c>
      <c r="S68" s="10" t="str">
        <f>IF(J68,Y68,S67)</f>
        <v>언남7통</v>
      </c>
      <c r="T68" s="10" t="str">
        <f>IF(J68,P69,T67)</f>
        <v>(언남동, 동부센트레빌아파트)</v>
      </c>
      <c r="U68" s="10" t="str">
        <f t="shared" si="27"/>
        <v>언남</v>
      </c>
      <c r="V68" s="10">
        <f t="shared" si="28"/>
        <v>7</v>
      </c>
      <c r="W68" s="10">
        <f t="shared" si="20"/>
        <v>10</v>
      </c>
      <c r="X68"/>
      <c r="Y68"/>
      <c r="Z68" t="s">
        <v>441</v>
      </c>
      <c r="AA68" t="s">
        <v>4993</v>
      </c>
    </row>
    <row r="69" spans="1:27">
      <c r="A69" t="b">
        <f t="shared" si="21"/>
        <v>0</v>
      </c>
      <c r="B69" t="b">
        <f>LEFT(Y69)="("</f>
        <v>0</v>
      </c>
      <c r="C69" t="b">
        <f>RIGHT(Y69)=")"</f>
        <v>0</v>
      </c>
      <c r="D69" t="b">
        <f t="shared" si="22"/>
        <v>0</v>
      </c>
      <c r="E69" t="b">
        <f t="shared" si="16"/>
        <v>0</v>
      </c>
      <c r="F69" t="b">
        <f t="shared" si="23"/>
        <v>0</v>
      </c>
      <c r="G69" t="b">
        <f t="shared" si="17"/>
        <v>0</v>
      </c>
      <c r="H69" t="b">
        <f t="shared" si="18"/>
        <v>0</v>
      </c>
      <c r="I69" t="b">
        <f t="shared" si="19"/>
        <v>0</v>
      </c>
      <c r="J69" t="b">
        <f t="shared" si="24"/>
        <v>0</v>
      </c>
      <c r="K69" t="str">
        <f>IF(AND(J69,RIGHT(Y69)="통"),Y69,"")</f>
        <v/>
      </c>
      <c r="L69" t="str">
        <f t="shared" si="14"/>
        <v/>
      </c>
      <c r="M69" t="str">
        <f t="shared" si="25"/>
        <v/>
      </c>
      <c r="N69" t="str">
        <f t="shared" si="26"/>
        <v/>
      </c>
      <c r="O69" t="str">
        <f>IF(I69,IF(I70,CONCATENATE(Y69,O70),Y69),"")</f>
        <v/>
      </c>
      <c r="P69" t="str">
        <f>IF(G69,O69,IF(D69,Y69,""))</f>
        <v/>
      </c>
      <c r="Q69" s="9">
        <f>_xlfn.XLOOKUP(R69,summary!C:C,summary!B:B)</f>
        <v>43840</v>
      </c>
      <c r="R69" s="10" t="str">
        <f>IF($X69="",R68,$X69)</f>
        <v>구성동</v>
      </c>
      <c r="S69" s="10" t="str">
        <f>IF(J69,Y69,S68)</f>
        <v>언남7통</v>
      </c>
      <c r="T69" s="10" t="str">
        <f>IF(J69,P70,T68)</f>
        <v>(언남동, 동부센트레빌아파트)</v>
      </c>
      <c r="U69" s="10" t="str">
        <f t="shared" si="27"/>
        <v>언남</v>
      </c>
      <c r="V69" s="10">
        <f t="shared" si="28"/>
        <v>7</v>
      </c>
      <c r="W69" s="10">
        <f t="shared" si="20"/>
        <v>11</v>
      </c>
      <c r="X69"/>
      <c r="Y69"/>
      <c r="Z69" t="s">
        <v>443</v>
      </c>
      <c r="AA69" t="s">
        <v>4994</v>
      </c>
    </row>
    <row r="70" spans="1:27">
      <c r="A70" t="b">
        <f t="shared" si="21"/>
        <v>0</v>
      </c>
      <c r="B70" t="b">
        <f>LEFT(Y70)="("</f>
        <v>0</v>
      </c>
      <c r="C70" t="b">
        <f>RIGHT(Y70)=")"</f>
        <v>0</v>
      </c>
      <c r="D70" t="b">
        <f t="shared" si="22"/>
        <v>0</v>
      </c>
      <c r="E70" t="b">
        <f t="shared" si="16"/>
        <v>0</v>
      </c>
      <c r="F70" t="b">
        <f t="shared" si="23"/>
        <v>0</v>
      </c>
      <c r="G70" t="b">
        <f t="shared" si="17"/>
        <v>0</v>
      </c>
      <c r="H70" t="b">
        <f t="shared" si="18"/>
        <v>0</v>
      </c>
      <c r="I70" t="b">
        <f t="shared" si="19"/>
        <v>0</v>
      </c>
      <c r="J70" t="b">
        <f t="shared" si="24"/>
        <v>0</v>
      </c>
      <c r="K70" t="str">
        <f>IF(AND(J70,RIGHT(Y70)="통"),Y70,"")</f>
        <v/>
      </c>
      <c r="L70" t="str">
        <f t="shared" si="14"/>
        <v/>
      </c>
      <c r="M70" t="str">
        <f t="shared" si="25"/>
        <v/>
      </c>
      <c r="N70" t="str">
        <f t="shared" si="26"/>
        <v/>
      </c>
      <c r="O70" t="str">
        <f>IF(I70,IF(I71,CONCATENATE(Y70,O71),Y70),"")</f>
        <v/>
      </c>
      <c r="P70" t="str">
        <f>IF(G70,O70,IF(D70,Y70,""))</f>
        <v/>
      </c>
      <c r="Q70" s="9">
        <f>_xlfn.XLOOKUP(R70,summary!C:C,summary!B:B)</f>
        <v>43840</v>
      </c>
      <c r="R70" s="10" t="str">
        <f>IF($X70="",R69,$X70)</f>
        <v>구성동</v>
      </c>
      <c r="S70" s="10" t="str">
        <f>IF(J70,Y70,S69)</f>
        <v>언남7통</v>
      </c>
      <c r="T70" s="10" t="str">
        <f>IF(J70,P71,T69)</f>
        <v>(언남동, 동부센트레빌아파트)</v>
      </c>
      <c r="U70" s="10" t="str">
        <f t="shared" si="27"/>
        <v>언남</v>
      </c>
      <c r="V70" s="10">
        <f t="shared" si="28"/>
        <v>7</v>
      </c>
      <c r="W70" s="10">
        <f t="shared" si="20"/>
        <v>12</v>
      </c>
      <c r="X70"/>
      <c r="Y70"/>
      <c r="Z70" t="s">
        <v>445</v>
      </c>
      <c r="AA70" t="s">
        <v>4995</v>
      </c>
    </row>
    <row r="71" spans="1:27">
      <c r="A71" t="b">
        <f t="shared" si="21"/>
        <v>0</v>
      </c>
      <c r="B71" t="b">
        <f>LEFT(Y71)="("</f>
        <v>0</v>
      </c>
      <c r="C71" t="b">
        <f>RIGHT(Y71)=")"</f>
        <v>0</v>
      </c>
      <c r="D71" t="b">
        <f t="shared" si="22"/>
        <v>0</v>
      </c>
      <c r="E71" t="b">
        <f t="shared" si="16"/>
        <v>0</v>
      </c>
      <c r="F71" t="b">
        <f t="shared" si="23"/>
        <v>0</v>
      </c>
      <c r="G71" t="b">
        <f t="shared" si="17"/>
        <v>0</v>
      </c>
      <c r="H71" t="b">
        <f t="shared" si="18"/>
        <v>0</v>
      </c>
      <c r="I71" t="b">
        <f t="shared" si="19"/>
        <v>0</v>
      </c>
      <c r="J71" t="b">
        <f t="shared" si="24"/>
        <v>0</v>
      </c>
      <c r="K71" t="str">
        <f>IF(AND(J71,RIGHT(Y71)="통"),Y71,"")</f>
        <v/>
      </c>
      <c r="L71" t="str">
        <f t="shared" si="14"/>
        <v/>
      </c>
      <c r="M71" t="str">
        <f t="shared" si="25"/>
        <v/>
      </c>
      <c r="N71" t="str">
        <f t="shared" si="26"/>
        <v/>
      </c>
      <c r="O71" t="str">
        <f>IF(I71,IF(I72,CONCATENATE(Y71,O72),Y71),"")</f>
        <v/>
      </c>
      <c r="P71" t="str">
        <f>IF(G71,O71,IF(D71,Y71,""))</f>
        <v/>
      </c>
      <c r="Q71" s="9">
        <f>_xlfn.XLOOKUP(R71,summary!C:C,summary!B:B)</f>
        <v>43840</v>
      </c>
      <c r="R71" s="10" t="str">
        <f>IF($X71="",R70,$X71)</f>
        <v>구성동</v>
      </c>
      <c r="S71" s="10" t="str">
        <f>IF(J71,Y71,S70)</f>
        <v>언남7통</v>
      </c>
      <c r="T71" s="10" t="str">
        <f>IF(J71,P72,T70)</f>
        <v>(언남동, 동부센트레빌아파트)</v>
      </c>
      <c r="U71" s="10" t="str">
        <f t="shared" si="27"/>
        <v>언남</v>
      </c>
      <c r="V71" s="10">
        <f t="shared" si="28"/>
        <v>7</v>
      </c>
      <c r="W71" s="10">
        <f t="shared" si="20"/>
        <v>13</v>
      </c>
      <c r="X71"/>
      <c r="Y71"/>
      <c r="Z71" t="s">
        <v>447</v>
      </c>
      <c r="AA71" t="s">
        <v>4996</v>
      </c>
    </row>
    <row r="72" spans="1:27">
      <c r="A72" t="b">
        <f t="shared" si="21"/>
        <v>1</v>
      </c>
      <c r="B72" t="b">
        <f>LEFT(Y72)="("</f>
        <v>0</v>
      </c>
      <c r="C72" t="b">
        <f>RIGHT(Y72)=")"</f>
        <v>0</v>
      </c>
      <c r="D72" t="b">
        <f t="shared" si="22"/>
        <v>0</v>
      </c>
      <c r="E72" t="b">
        <f t="shared" si="16"/>
        <v>0</v>
      </c>
      <c r="F72" t="b">
        <f t="shared" si="23"/>
        <v>0</v>
      </c>
      <c r="G72" t="b">
        <f t="shared" si="17"/>
        <v>0</v>
      </c>
      <c r="H72" t="b">
        <f t="shared" si="18"/>
        <v>0</v>
      </c>
      <c r="I72" t="b">
        <f t="shared" si="19"/>
        <v>0</v>
      </c>
      <c r="J72" t="b">
        <f t="shared" si="24"/>
        <v>1</v>
      </c>
      <c r="K72" t="str">
        <f>IF(AND(J72,RIGHT(Y72)="통"),Y72,"")</f>
        <v>언남8통</v>
      </c>
      <c r="L72" t="str">
        <f t="shared" si="14"/>
        <v>남8</v>
      </c>
      <c r="M72">
        <f t="shared" si="25"/>
        <v>8</v>
      </c>
      <c r="N72" t="str">
        <f t="shared" si="26"/>
        <v>언남</v>
      </c>
      <c r="O72" t="str">
        <f>IF(I72,IF(I73,CONCATENATE(Y72,O73),Y72),"")</f>
        <v/>
      </c>
      <c r="P72" t="str">
        <f>IF(G72,O72,IF(D72,Y72,""))</f>
        <v/>
      </c>
      <c r="Q72" s="9">
        <f>_xlfn.XLOOKUP(R72,summary!C:C,summary!B:B)</f>
        <v>43840</v>
      </c>
      <c r="R72" s="10" t="str">
        <f>IF($X72="",R71,$X72)</f>
        <v>구성동</v>
      </c>
      <c r="S72" s="10" t="str">
        <f>IF(J72,Y72,S71)</f>
        <v>언남8통</v>
      </c>
      <c r="T72" s="10" t="str">
        <f>IF(J72,P73,T71)</f>
        <v>(언남동, 신일아파트)</v>
      </c>
      <c r="U72" s="10" t="str">
        <f t="shared" si="27"/>
        <v>언남</v>
      </c>
      <c r="V72" s="10">
        <f t="shared" si="28"/>
        <v>8</v>
      </c>
      <c r="W72" s="10">
        <f t="shared" si="20"/>
        <v>1</v>
      </c>
      <c r="X72"/>
      <c r="Y72" t="s">
        <v>4997</v>
      </c>
      <c r="Z72" t="s">
        <v>10</v>
      </c>
      <c r="AA72" t="s">
        <v>4998</v>
      </c>
    </row>
    <row r="73" spans="1:27">
      <c r="A73" t="b">
        <f t="shared" si="21"/>
        <v>1</v>
      </c>
      <c r="B73" t="b">
        <f>LEFT(Y73)="("</f>
        <v>1</v>
      </c>
      <c r="C73" t="b">
        <f>RIGHT(Y73)=")"</f>
        <v>0</v>
      </c>
      <c r="D73" t="b">
        <f t="shared" si="22"/>
        <v>0</v>
      </c>
      <c r="E73" t="b">
        <f t="shared" si="16"/>
        <v>1</v>
      </c>
      <c r="F73" t="b">
        <f t="shared" si="23"/>
        <v>1</v>
      </c>
      <c r="G73" t="b">
        <f t="shared" si="17"/>
        <v>1</v>
      </c>
      <c r="H73" t="b">
        <f t="shared" si="18"/>
        <v>0</v>
      </c>
      <c r="I73" t="b">
        <f t="shared" si="19"/>
        <v>1</v>
      </c>
      <c r="J73" t="b">
        <f t="shared" si="24"/>
        <v>0</v>
      </c>
      <c r="K73" t="str">
        <f>IF(AND(J73,RIGHT(Y73)="통"),Y73,"")</f>
        <v/>
      </c>
      <c r="L73" t="str">
        <f t="shared" ref="L73:L136" si="29">RIGHT(SUBSTITUTE(K73,"통",""),2)</f>
        <v/>
      </c>
      <c r="M73" t="str">
        <f t="shared" si="25"/>
        <v/>
      </c>
      <c r="N73" t="str">
        <f t="shared" si="26"/>
        <v/>
      </c>
      <c r="O73" t="str">
        <f>IF(I73,IF(I74,CONCATENATE(Y73,O74),Y73),"")</f>
        <v>(언남동, 신일아파트)</v>
      </c>
      <c r="P73" t="str">
        <f>IF(G73,O73,IF(D73,Y73,""))</f>
        <v>(언남동, 신일아파트)</v>
      </c>
      <c r="Q73" s="9">
        <f>_xlfn.XLOOKUP(R73,summary!C:C,summary!B:B)</f>
        <v>43840</v>
      </c>
      <c r="R73" s="10" t="str">
        <f>IF($X73="",R72,$X73)</f>
        <v>구성동</v>
      </c>
      <c r="S73" s="10" t="str">
        <f>IF(J73,Y73,S72)</f>
        <v>언남8통</v>
      </c>
      <c r="T73" s="10" t="str">
        <f>IF(J73,P74,T72)</f>
        <v>(언남동, 신일아파트)</v>
      </c>
      <c r="U73" s="10" t="str">
        <f t="shared" si="27"/>
        <v>언남</v>
      </c>
      <c r="V73" s="10">
        <f t="shared" si="28"/>
        <v>8</v>
      </c>
      <c r="W73" s="10">
        <f t="shared" si="20"/>
        <v>2</v>
      </c>
      <c r="X73"/>
      <c r="Y73" t="s">
        <v>4939</v>
      </c>
      <c r="Z73" t="s">
        <v>12</v>
      </c>
      <c r="AA73" t="s">
        <v>4999</v>
      </c>
    </row>
    <row r="74" spans="1:27">
      <c r="A74" t="b">
        <f t="shared" si="21"/>
        <v>1</v>
      </c>
      <c r="B74" t="b">
        <f>LEFT(Y74)="("</f>
        <v>0</v>
      </c>
      <c r="C74" t="b">
        <f>RIGHT(Y74)=")"</f>
        <v>1</v>
      </c>
      <c r="D74" t="b">
        <f t="shared" si="22"/>
        <v>0</v>
      </c>
      <c r="E74" t="b">
        <f t="shared" si="16"/>
        <v>1</v>
      </c>
      <c r="F74" t="b">
        <f t="shared" si="23"/>
        <v>1</v>
      </c>
      <c r="G74" t="b">
        <f t="shared" si="17"/>
        <v>0</v>
      </c>
      <c r="H74" t="b">
        <f t="shared" si="18"/>
        <v>1</v>
      </c>
      <c r="I74" t="b">
        <f t="shared" si="19"/>
        <v>1</v>
      </c>
      <c r="J74" t="b">
        <f t="shared" si="24"/>
        <v>0</v>
      </c>
      <c r="K74" t="str">
        <f>IF(AND(J74,RIGHT(Y74)="통"),Y74,"")</f>
        <v/>
      </c>
      <c r="L74" t="str">
        <f t="shared" si="29"/>
        <v/>
      </c>
      <c r="M74" t="str">
        <f t="shared" si="25"/>
        <v/>
      </c>
      <c r="N74" t="str">
        <f t="shared" si="26"/>
        <v/>
      </c>
      <c r="O74" t="str">
        <f>IF(I74,IF(I75,CONCATENATE(Y74,O75),Y74),"")</f>
        <v>신일아파트)</v>
      </c>
      <c r="P74" t="str">
        <f>IF(G74,O74,IF(D74,Y74,""))</f>
        <v/>
      </c>
      <c r="Q74" s="9">
        <f>_xlfn.XLOOKUP(R74,summary!C:C,summary!B:B)</f>
        <v>43840</v>
      </c>
      <c r="R74" s="10" t="str">
        <f>IF($X74="",R73,$X74)</f>
        <v>구성동</v>
      </c>
      <c r="S74" s="10" t="str">
        <f>IF(J74,Y74,S73)</f>
        <v>언남8통</v>
      </c>
      <c r="T74" s="10" t="str">
        <f>IF(J74,P75,T73)</f>
        <v>(언남동, 신일아파트)</v>
      </c>
      <c r="U74" s="10" t="str">
        <f t="shared" si="27"/>
        <v>언남</v>
      </c>
      <c r="V74" s="10">
        <f t="shared" si="28"/>
        <v>8</v>
      </c>
      <c r="W74" s="10">
        <f t="shared" si="20"/>
        <v>3</v>
      </c>
      <c r="X74"/>
      <c r="Y74" t="s">
        <v>5000</v>
      </c>
      <c r="Z74" t="s">
        <v>14</v>
      </c>
      <c r="AA74" t="s">
        <v>5001</v>
      </c>
    </row>
    <row r="75" spans="1:27">
      <c r="A75" t="b">
        <f t="shared" si="21"/>
        <v>0</v>
      </c>
      <c r="B75" t="b">
        <f>LEFT(Y75)="("</f>
        <v>0</v>
      </c>
      <c r="C75" t="b">
        <f>RIGHT(Y75)=")"</f>
        <v>0</v>
      </c>
      <c r="D75" t="b">
        <f t="shared" si="22"/>
        <v>0</v>
      </c>
      <c r="E75" t="b">
        <f t="shared" si="16"/>
        <v>0</v>
      </c>
      <c r="F75" t="b">
        <f t="shared" si="23"/>
        <v>0</v>
      </c>
      <c r="G75" t="b">
        <f t="shared" si="17"/>
        <v>0</v>
      </c>
      <c r="H75" t="b">
        <f t="shared" si="18"/>
        <v>0</v>
      </c>
      <c r="I75" t="b">
        <f t="shared" si="19"/>
        <v>0</v>
      </c>
      <c r="J75" t="b">
        <f t="shared" si="24"/>
        <v>0</v>
      </c>
      <c r="K75" t="str">
        <f>IF(AND(J75,RIGHT(Y75)="통"),Y75,"")</f>
        <v/>
      </c>
      <c r="L75" t="str">
        <f t="shared" si="29"/>
        <v/>
      </c>
      <c r="M75" t="str">
        <f t="shared" si="25"/>
        <v/>
      </c>
      <c r="N75" t="str">
        <f t="shared" si="26"/>
        <v/>
      </c>
      <c r="O75" t="str">
        <f>IF(I75,IF(I76,CONCATENATE(Y75,O76),Y75),"")</f>
        <v/>
      </c>
      <c r="P75" t="str">
        <f>IF(G75,O75,IF(D75,Y75,""))</f>
        <v/>
      </c>
      <c r="Q75" s="9">
        <f>_xlfn.XLOOKUP(R75,summary!C:C,summary!B:B)</f>
        <v>43840</v>
      </c>
      <c r="R75" s="10" t="str">
        <f>IF($X75="",R74,$X75)</f>
        <v>구성동</v>
      </c>
      <c r="S75" s="10" t="str">
        <f>IF(J75,Y75,S74)</f>
        <v>언남8통</v>
      </c>
      <c r="T75" s="10" t="str">
        <f>IF(J75,P76,T74)</f>
        <v>(언남동, 신일아파트)</v>
      </c>
      <c r="U75" s="10" t="str">
        <f t="shared" si="27"/>
        <v>언남</v>
      </c>
      <c r="V75" s="10">
        <f t="shared" si="28"/>
        <v>8</v>
      </c>
      <c r="W75" s="10">
        <f t="shared" si="20"/>
        <v>4</v>
      </c>
      <c r="X75"/>
      <c r="Y75"/>
      <c r="Z75" t="s">
        <v>16</v>
      </c>
      <c r="AA75" t="s">
        <v>5002</v>
      </c>
    </row>
    <row r="76" spans="1:27">
      <c r="A76" t="b">
        <f t="shared" si="21"/>
        <v>0</v>
      </c>
      <c r="B76" t="b">
        <f>LEFT(Y76)="("</f>
        <v>0</v>
      </c>
      <c r="C76" t="b">
        <f>RIGHT(Y76)=")"</f>
        <v>0</v>
      </c>
      <c r="D76" t="b">
        <f t="shared" si="22"/>
        <v>0</v>
      </c>
      <c r="E76" t="b">
        <f t="shared" si="16"/>
        <v>0</v>
      </c>
      <c r="F76" t="b">
        <f t="shared" si="23"/>
        <v>0</v>
      </c>
      <c r="G76" t="b">
        <f t="shared" si="17"/>
        <v>0</v>
      </c>
      <c r="H76" t="b">
        <f t="shared" si="18"/>
        <v>0</v>
      </c>
      <c r="I76" t="b">
        <f t="shared" si="19"/>
        <v>0</v>
      </c>
      <c r="J76" t="b">
        <f t="shared" si="24"/>
        <v>0</v>
      </c>
      <c r="K76" t="str">
        <f>IF(AND(J76,RIGHT(Y76)="통"),Y76,"")</f>
        <v/>
      </c>
      <c r="L76" t="str">
        <f t="shared" si="29"/>
        <v/>
      </c>
      <c r="M76" t="str">
        <f t="shared" si="25"/>
        <v/>
      </c>
      <c r="N76" t="str">
        <f t="shared" si="26"/>
        <v/>
      </c>
      <c r="O76" t="str">
        <f>IF(I76,IF(I77,CONCATENATE(Y76,O77),Y76),"")</f>
        <v/>
      </c>
      <c r="P76" t="str">
        <f>IF(G76,O76,IF(D76,Y76,""))</f>
        <v/>
      </c>
      <c r="Q76" s="9">
        <f>_xlfn.XLOOKUP(R76,summary!C:C,summary!B:B)</f>
        <v>43840</v>
      </c>
      <c r="R76" s="10" t="str">
        <f>IF($X76="",R75,$X76)</f>
        <v>구성동</v>
      </c>
      <c r="S76" s="10" t="str">
        <f>IF(J76,Y76,S75)</f>
        <v>언남8통</v>
      </c>
      <c r="T76" s="10" t="str">
        <f>IF(J76,P77,T75)</f>
        <v>(언남동, 신일아파트)</v>
      </c>
      <c r="U76" s="10" t="str">
        <f t="shared" si="27"/>
        <v>언남</v>
      </c>
      <c r="V76" s="10">
        <f t="shared" si="28"/>
        <v>8</v>
      </c>
      <c r="W76" s="10">
        <f t="shared" si="20"/>
        <v>5</v>
      </c>
      <c r="X76"/>
      <c r="Y76"/>
      <c r="Z76" t="s">
        <v>18</v>
      </c>
      <c r="AA76" t="s">
        <v>5003</v>
      </c>
    </row>
    <row r="77" spans="1:27">
      <c r="A77" t="b">
        <f t="shared" si="21"/>
        <v>0</v>
      </c>
      <c r="B77" t="b">
        <f>LEFT(Y77)="("</f>
        <v>0</v>
      </c>
      <c r="C77" t="b">
        <f>RIGHT(Y77)=")"</f>
        <v>0</v>
      </c>
      <c r="D77" t="b">
        <f t="shared" si="22"/>
        <v>0</v>
      </c>
      <c r="E77" t="b">
        <f t="shared" si="16"/>
        <v>0</v>
      </c>
      <c r="F77" t="b">
        <f t="shared" si="23"/>
        <v>0</v>
      </c>
      <c r="G77" t="b">
        <f t="shared" si="17"/>
        <v>0</v>
      </c>
      <c r="H77" t="b">
        <f t="shared" si="18"/>
        <v>0</v>
      </c>
      <c r="I77" t="b">
        <f t="shared" si="19"/>
        <v>0</v>
      </c>
      <c r="J77" t="b">
        <f t="shared" si="24"/>
        <v>0</v>
      </c>
      <c r="K77" t="str">
        <f>IF(AND(J77,RIGHT(Y77)="통"),Y77,"")</f>
        <v/>
      </c>
      <c r="L77" t="str">
        <f t="shared" si="29"/>
        <v/>
      </c>
      <c r="M77" t="str">
        <f t="shared" si="25"/>
        <v/>
      </c>
      <c r="N77" t="str">
        <f t="shared" si="26"/>
        <v/>
      </c>
      <c r="O77" t="str">
        <f>IF(I77,IF(I78,CONCATENATE(Y77,O78),Y77),"")</f>
        <v/>
      </c>
      <c r="P77" t="str">
        <f>IF(G77,O77,IF(D77,Y77,""))</f>
        <v/>
      </c>
      <c r="Q77" s="9">
        <f>_xlfn.XLOOKUP(R77,summary!C:C,summary!B:B)</f>
        <v>43840</v>
      </c>
      <c r="R77" s="10" t="str">
        <f>IF($X77="",R76,$X77)</f>
        <v>구성동</v>
      </c>
      <c r="S77" s="10" t="str">
        <f>IF(J77,Y77,S76)</f>
        <v>언남8통</v>
      </c>
      <c r="T77" s="10" t="str">
        <f>IF(J77,P78,T76)</f>
        <v>(언남동, 신일아파트)</v>
      </c>
      <c r="U77" s="10" t="str">
        <f t="shared" si="27"/>
        <v>언남</v>
      </c>
      <c r="V77" s="10">
        <f t="shared" si="28"/>
        <v>8</v>
      </c>
      <c r="W77" s="10">
        <f t="shared" si="20"/>
        <v>6</v>
      </c>
      <c r="X77"/>
      <c r="Y77"/>
      <c r="Z77" t="s">
        <v>20</v>
      </c>
      <c r="AA77" t="s">
        <v>5004</v>
      </c>
    </row>
    <row r="78" spans="1:27">
      <c r="A78" t="b">
        <f t="shared" si="21"/>
        <v>0</v>
      </c>
      <c r="B78" t="b">
        <f>LEFT(Y78)="("</f>
        <v>0</v>
      </c>
      <c r="C78" t="b">
        <f>RIGHT(Y78)=")"</f>
        <v>0</v>
      </c>
      <c r="D78" t="b">
        <f t="shared" si="22"/>
        <v>0</v>
      </c>
      <c r="E78" t="b">
        <f t="shared" si="16"/>
        <v>0</v>
      </c>
      <c r="F78" t="b">
        <f t="shared" si="23"/>
        <v>0</v>
      </c>
      <c r="G78" t="b">
        <f t="shared" si="17"/>
        <v>0</v>
      </c>
      <c r="H78" t="b">
        <f t="shared" si="18"/>
        <v>0</v>
      </c>
      <c r="I78" t="b">
        <f t="shared" si="19"/>
        <v>0</v>
      </c>
      <c r="J78" t="b">
        <f t="shared" si="24"/>
        <v>0</v>
      </c>
      <c r="K78" t="str">
        <f>IF(AND(J78,RIGHT(Y78)="통"),Y78,"")</f>
        <v/>
      </c>
      <c r="L78" t="str">
        <f t="shared" si="29"/>
        <v/>
      </c>
      <c r="M78" t="str">
        <f t="shared" si="25"/>
        <v/>
      </c>
      <c r="N78" t="str">
        <f t="shared" si="26"/>
        <v/>
      </c>
      <c r="O78" t="str">
        <f>IF(I78,IF(I79,CONCATENATE(Y78,O79),Y78),"")</f>
        <v/>
      </c>
      <c r="P78" t="str">
        <f>IF(G78,O78,IF(D78,Y78,""))</f>
        <v/>
      </c>
      <c r="Q78" s="9">
        <f>_xlfn.XLOOKUP(R78,summary!C:C,summary!B:B)</f>
        <v>43840</v>
      </c>
      <c r="R78" s="10" t="str">
        <f>IF($X78="",R77,$X78)</f>
        <v>구성동</v>
      </c>
      <c r="S78" s="10" t="str">
        <f>IF(J78,Y78,S77)</f>
        <v>언남8통</v>
      </c>
      <c r="T78" s="10" t="str">
        <f>IF(J78,P79,T77)</f>
        <v>(언남동, 신일아파트)</v>
      </c>
      <c r="U78" s="10" t="str">
        <f t="shared" si="27"/>
        <v>언남</v>
      </c>
      <c r="V78" s="10">
        <f t="shared" si="28"/>
        <v>8</v>
      </c>
      <c r="W78" s="10">
        <f t="shared" si="20"/>
        <v>7</v>
      </c>
      <c r="X78"/>
      <c r="Y78"/>
      <c r="Z78" t="s">
        <v>99</v>
      </c>
      <c r="AA78" t="s">
        <v>5005</v>
      </c>
    </row>
    <row r="79" spans="1:27">
      <c r="A79" t="b">
        <f t="shared" si="21"/>
        <v>0</v>
      </c>
      <c r="B79" t="b">
        <f>LEFT(Y79)="("</f>
        <v>0</v>
      </c>
      <c r="C79" t="b">
        <f>RIGHT(Y79)=")"</f>
        <v>0</v>
      </c>
      <c r="D79" t="b">
        <f t="shared" si="22"/>
        <v>0</v>
      </c>
      <c r="E79" t="b">
        <f t="shared" si="16"/>
        <v>0</v>
      </c>
      <c r="F79" t="b">
        <f t="shared" si="23"/>
        <v>0</v>
      </c>
      <c r="G79" t="b">
        <f t="shared" si="17"/>
        <v>0</v>
      </c>
      <c r="H79" t="b">
        <f t="shared" si="18"/>
        <v>0</v>
      </c>
      <c r="I79" t="b">
        <f t="shared" si="19"/>
        <v>0</v>
      </c>
      <c r="J79" t="b">
        <f t="shared" si="24"/>
        <v>0</v>
      </c>
      <c r="K79" t="str">
        <f>IF(AND(J79,RIGHT(Y79)="통"),Y79,"")</f>
        <v/>
      </c>
      <c r="L79" t="str">
        <f t="shared" si="29"/>
        <v/>
      </c>
      <c r="M79" t="str">
        <f t="shared" si="25"/>
        <v/>
      </c>
      <c r="N79" t="str">
        <f t="shared" si="26"/>
        <v/>
      </c>
      <c r="O79" t="str">
        <f>IF(I79,IF(I80,CONCATENATE(Y79,O80),Y79),"")</f>
        <v/>
      </c>
      <c r="P79" t="str">
        <f>IF(G79,O79,IF(D79,Y79,""))</f>
        <v/>
      </c>
      <c r="Q79" s="9">
        <f>_xlfn.XLOOKUP(R79,summary!C:C,summary!B:B)</f>
        <v>43840</v>
      </c>
      <c r="R79" s="10" t="str">
        <f>IF($X79="",R78,$X79)</f>
        <v>구성동</v>
      </c>
      <c r="S79" s="10" t="str">
        <f>IF(J79,Y79,S78)</f>
        <v>언남8통</v>
      </c>
      <c r="T79" s="10" t="str">
        <f>IF(J79,P80,T78)</f>
        <v>(언남동, 신일아파트)</v>
      </c>
      <c r="U79" s="10" t="str">
        <f t="shared" si="27"/>
        <v>언남</v>
      </c>
      <c r="V79" s="10">
        <f t="shared" si="28"/>
        <v>8</v>
      </c>
      <c r="W79" s="10">
        <f t="shared" si="20"/>
        <v>8</v>
      </c>
      <c r="X79"/>
      <c r="Y79"/>
      <c r="Z79" t="s">
        <v>101</v>
      </c>
      <c r="AA79" t="s">
        <v>5006</v>
      </c>
    </row>
    <row r="80" spans="1:27">
      <c r="A80" t="b">
        <f t="shared" si="21"/>
        <v>0</v>
      </c>
      <c r="B80" t="b">
        <f>LEFT(Y80)="("</f>
        <v>0</v>
      </c>
      <c r="C80" t="b">
        <f>RIGHT(Y80)=")"</f>
        <v>0</v>
      </c>
      <c r="D80" t="b">
        <f t="shared" si="22"/>
        <v>0</v>
      </c>
      <c r="E80" t="b">
        <f t="shared" si="16"/>
        <v>0</v>
      </c>
      <c r="F80" t="b">
        <f t="shared" si="23"/>
        <v>0</v>
      </c>
      <c r="G80" t="b">
        <f t="shared" si="17"/>
        <v>0</v>
      </c>
      <c r="H80" t="b">
        <f t="shared" si="18"/>
        <v>0</v>
      </c>
      <c r="I80" t="b">
        <f t="shared" si="19"/>
        <v>0</v>
      </c>
      <c r="J80" t="b">
        <f t="shared" si="24"/>
        <v>0</v>
      </c>
      <c r="K80" t="str">
        <f>IF(AND(J80,RIGHT(Y80)="통"),Y80,"")</f>
        <v/>
      </c>
      <c r="L80" t="str">
        <f t="shared" si="29"/>
        <v/>
      </c>
      <c r="M80" t="str">
        <f t="shared" si="25"/>
        <v/>
      </c>
      <c r="N80" t="str">
        <f t="shared" si="26"/>
        <v/>
      </c>
      <c r="O80" t="str">
        <f>IF(I80,IF(I81,CONCATENATE(Y80,O81),Y80),"")</f>
        <v/>
      </c>
      <c r="P80" t="str">
        <f>IF(G80,O80,IF(D80,Y80,""))</f>
        <v/>
      </c>
      <c r="Q80" s="9">
        <f>_xlfn.XLOOKUP(R80,summary!C:C,summary!B:B)</f>
        <v>43840</v>
      </c>
      <c r="R80" s="10" t="str">
        <f>IF($X80="",R79,$X80)</f>
        <v>구성동</v>
      </c>
      <c r="S80" s="10" t="str">
        <f>IF(J80,Y80,S79)</f>
        <v>언남8통</v>
      </c>
      <c r="T80" s="10" t="str">
        <f>IF(J80,P81,T79)</f>
        <v>(언남동, 신일아파트)</v>
      </c>
      <c r="U80" s="10" t="str">
        <f t="shared" si="27"/>
        <v>언남</v>
      </c>
      <c r="V80" s="10">
        <f t="shared" si="28"/>
        <v>8</v>
      </c>
      <c r="W80" s="10">
        <f t="shared" si="20"/>
        <v>9</v>
      </c>
      <c r="X80"/>
      <c r="Y80"/>
      <c r="Z80" t="s">
        <v>349</v>
      </c>
      <c r="AA80" t="s">
        <v>5007</v>
      </c>
    </row>
    <row r="81" spans="1:27">
      <c r="A81" t="b">
        <f t="shared" si="21"/>
        <v>0</v>
      </c>
      <c r="B81" t="b">
        <f>LEFT(Y81)="("</f>
        <v>0</v>
      </c>
      <c r="C81" t="b">
        <f>RIGHT(Y81)=")"</f>
        <v>0</v>
      </c>
      <c r="D81" t="b">
        <f t="shared" si="22"/>
        <v>0</v>
      </c>
      <c r="E81" t="b">
        <f t="shared" si="16"/>
        <v>0</v>
      </c>
      <c r="F81" t="b">
        <f t="shared" si="23"/>
        <v>0</v>
      </c>
      <c r="G81" t="b">
        <f t="shared" si="17"/>
        <v>0</v>
      </c>
      <c r="H81" t="b">
        <f t="shared" si="18"/>
        <v>0</v>
      </c>
      <c r="I81" t="b">
        <f t="shared" si="19"/>
        <v>0</v>
      </c>
      <c r="J81" t="b">
        <f t="shared" si="24"/>
        <v>0</v>
      </c>
      <c r="K81" t="str">
        <f>IF(AND(J81,RIGHT(Y81)="통"),Y81,"")</f>
        <v/>
      </c>
      <c r="L81" t="str">
        <f t="shared" si="29"/>
        <v/>
      </c>
      <c r="M81" t="str">
        <f t="shared" si="25"/>
        <v/>
      </c>
      <c r="N81" t="str">
        <f t="shared" si="26"/>
        <v/>
      </c>
      <c r="O81" t="str">
        <f>IF(I81,IF(I82,CONCATENATE(Y81,O82),Y81),"")</f>
        <v/>
      </c>
      <c r="P81" t="str">
        <f>IF(G81,O81,IF(D81,Y81,""))</f>
        <v/>
      </c>
      <c r="Q81" s="9">
        <f>_xlfn.XLOOKUP(R81,summary!C:C,summary!B:B)</f>
        <v>43840</v>
      </c>
      <c r="R81" s="10" t="str">
        <f>IF($X81="",R80,$X81)</f>
        <v>구성동</v>
      </c>
      <c r="S81" s="10" t="str">
        <f>IF(J81,Y81,S80)</f>
        <v>언남8통</v>
      </c>
      <c r="T81" s="10" t="str">
        <f>IF(J81,P82,T80)</f>
        <v>(언남동, 신일아파트)</v>
      </c>
      <c r="U81" s="10" t="str">
        <f t="shared" si="27"/>
        <v>언남</v>
      </c>
      <c r="V81" s="10">
        <f t="shared" si="28"/>
        <v>8</v>
      </c>
      <c r="W81" s="10">
        <f t="shared" si="20"/>
        <v>10</v>
      </c>
      <c r="X81"/>
      <c r="Y81"/>
      <c r="Z81" t="s">
        <v>441</v>
      </c>
      <c r="AA81" t="s">
        <v>5008</v>
      </c>
    </row>
    <row r="82" spans="1:27">
      <c r="A82" t="b">
        <f t="shared" si="21"/>
        <v>0</v>
      </c>
      <c r="B82" t="b">
        <f>LEFT(Y82)="("</f>
        <v>0</v>
      </c>
      <c r="C82" t="b">
        <f>RIGHT(Y82)=")"</f>
        <v>0</v>
      </c>
      <c r="D82" t="b">
        <f t="shared" si="22"/>
        <v>0</v>
      </c>
      <c r="E82" t="b">
        <f t="shared" si="16"/>
        <v>0</v>
      </c>
      <c r="F82" t="b">
        <f t="shared" si="23"/>
        <v>0</v>
      </c>
      <c r="G82" t="b">
        <f t="shared" si="17"/>
        <v>0</v>
      </c>
      <c r="H82" t="b">
        <f t="shared" si="18"/>
        <v>0</v>
      </c>
      <c r="I82" t="b">
        <f t="shared" si="19"/>
        <v>0</v>
      </c>
      <c r="J82" t="b">
        <f t="shared" si="24"/>
        <v>0</v>
      </c>
      <c r="K82" t="str">
        <f>IF(AND(J82,RIGHT(Y82)="통"),Y82,"")</f>
        <v/>
      </c>
      <c r="L82" t="str">
        <f t="shared" si="29"/>
        <v/>
      </c>
      <c r="M82" t="str">
        <f t="shared" si="25"/>
        <v/>
      </c>
      <c r="N82" t="str">
        <f t="shared" si="26"/>
        <v/>
      </c>
      <c r="O82" t="str">
        <f>IF(I82,IF(I83,CONCATENATE(Y82,O83),Y82),"")</f>
        <v/>
      </c>
      <c r="P82" t="str">
        <f>IF(G82,O82,IF(D82,Y82,""))</f>
        <v/>
      </c>
      <c r="Q82" s="9">
        <f>_xlfn.XLOOKUP(R82,summary!C:C,summary!B:B)</f>
        <v>43840</v>
      </c>
      <c r="R82" s="10" t="str">
        <f>IF($X82="",R81,$X82)</f>
        <v>구성동</v>
      </c>
      <c r="S82" s="10" t="str">
        <f>IF(J82,Y82,S81)</f>
        <v>언남8통</v>
      </c>
      <c r="T82" s="10" t="str">
        <f>IF(J82,P83,T81)</f>
        <v>(언남동, 신일아파트)</v>
      </c>
      <c r="U82" s="10" t="str">
        <f t="shared" si="27"/>
        <v>언남</v>
      </c>
      <c r="V82" s="10">
        <f t="shared" si="28"/>
        <v>8</v>
      </c>
      <c r="W82" s="10" t="str">
        <f t="shared" si="20"/>
        <v/>
      </c>
      <c r="X82"/>
      <c r="Y82"/>
      <c r="Z82"/>
      <c r="AA82"/>
    </row>
    <row r="83" spans="1:27">
      <c r="A83" t="b">
        <f t="shared" si="21"/>
        <v>0</v>
      </c>
      <c r="B83" t="b">
        <f>LEFT(Y83)="("</f>
        <v>0</v>
      </c>
      <c r="C83" t="b">
        <f>RIGHT(Y83)=")"</f>
        <v>0</v>
      </c>
      <c r="D83" t="b">
        <f t="shared" si="22"/>
        <v>0</v>
      </c>
      <c r="E83" t="b">
        <f t="shared" si="16"/>
        <v>0</v>
      </c>
      <c r="F83" t="b">
        <f t="shared" si="23"/>
        <v>0</v>
      </c>
      <c r="G83" t="b">
        <f t="shared" si="17"/>
        <v>0</v>
      </c>
      <c r="H83" t="b">
        <f t="shared" si="18"/>
        <v>0</v>
      </c>
      <c r="I83" t="b">
        <f t="shared" si="19"/>
        <v>0</v>
      </c>
      <c r="J83" t="b">
        <f t="shared" si="24"/>
        <v>0</v>
      </c>
      <c r="K83" t="str">
        <f>IF(AND(J83,RIGHT(Y83)="통"),Y83,"")</f>
        <v/>
      </c>
      <c r="L83" t="str">
        <f t="shared" si="29"/>
        <v/>
      </c>
      <c r="M83" t="str">
        <f t="shared" si="25"/>
        <v/>
      </c>
      <c r="N83" t="str">
        <f t="shared" si="26"/>
        <v/>
      </c>
      <c r="O83" t="str">
        <f>IF(I83,IF(I84,CONCATENATE(Y83,O84),Y83),"")</f>
        <v/>
      </c>
      <c r="P83" t="str">
        <f>IF(G83,O83,IF(D83,Y83,""))</f>
        <v/>
      </c>
      <c r="Q83" s="9">
        <f>_xlfn.XLOOKUP(R83,summary!C:C,summary!B:B)</f>
        <v>43840</v>
      </c>
      <c r="R83" s="10" t="str">
        <f>IF($X83="",R82,$X83)</f>
        <v>구성동</v>
      </c>
      <c r="S83" s="10" t="str">
        <f>IF(J83,Y83,S82)</f>
        <v>언남8통</v>
      </c>
      <c r="T83" s="10" t="str">
        <f>IF(J83,P84,T82)</f>
        <v>(언남동, 신일아파트)</v>
      </c>
      <c r="U83" s="10" t="str">
        <f t="shared" si="27"/>
        <v>언남</v>
      </c>
      <c r="V83" s="10">
        <f t="shared" si="28"/>
        <v>8</v>
      </c>
      <c r="W83" s="10" t="str">
        <f t="shared" si="20"/>
        <v/>
      </c>
      <c r="X83"/>
      <c r="Y83"/>
      <c r="Z83"/>
      <c r="AA83"/>
    </row>
    <row r="84" spans="1:27">
      <c r="A84" t="b">
        <f t="shared" si="21"/>
        <v>0</v>
      </c>
      <c r="B84" t="b">
        <f>LEFT(Y84)="("</f>
        <v>0</v>
      </c>
      <c r="C84" t="b">
        <f>RIGHT(Y84)=")"</f>
        <v>0</v>
      </c>
      <c r="D84" t="b">
        <f t="shared" si="22"/>
        <v>0</v>
      </c>
      <c r="E84" t="b">
        <f t="shared" si="16"/>
        <v>0</v>
      </c>
      <c r="F84" t="b">
        <f t="shared" si="23"/>
        <v>0</v>
      </c>
      <c r="G84" t="b">
        <f t="shared" si="17"/>
        <v>0</v>
      </c>
      <c r="H84" t="b">
        <f t="shared" si="18"/>
        <v>0</v>
      </c>
      <c r="I84" t="b">
        <f t="shared" si="19"/>
        <v>0</v>
      </c>
      <c r="J84" t="b">
        <f t="shared" si="24"/>
        <v>0</v>
      </c>
      <c r="K84" t="str">
        <f>IF(AND(J84,RIGHT(Y84)="통"),Y84,"")</f>
        <v/>
      </c>
      <c r="L84" t="str">
        <f t="shared" si="29"/>
        <v/>
      </c>
      <c r="M84" t="str">
        <f t="shared" si="25"/>
        <v/>
      </c>
      <c r="N84" t="str">
        <f t="shared" si="26"/>
        <v/>
      </c>
      <c r="O84" t="str">
        <f>IF(I84,IF(I85,CONCATENATE(Y84,O85),Y84),"")</f>
        <v/>
      </c>
      <c r="P84" t="str">
        <f>IF(G84,O84,IF(D84,Y84,""))</f>
        <v/>
      </c>
      <c r="Q84" s="9">
        <f>_xlfn.XLOOKUP(R84,summary!C:C,summary!B:B)</f>
        <v>43840</v>
      </c>
      <c r="R84" s="10" t="str">
        <f>IF($X84="",R83,$X84)</f>
        <v>구성동</v>
      </c>
      <c r="S84" s="10" t="str">
        <f>IF(J84,Y84,S83)</f>
        <v>언남8통</v>
      </c>
      <c r="T84" s="10" t="str">
        <f>IF(J84,P85,T83)</f>
        <v>(언남동, 신일아파트)</v>
      </c>
      <c r="U84" s="10" t="str">
        <f t="shared" si="27"/>
        <v>언남</v>
      </c>
      <c r="V84" s="10">
        <f t="shared" si="28"/>
        <v>8</v>
      </c>
      <c r="W84" s="10" t="str">
        <f t="shared" si="20"/>
        <v/>
      </c>
      <c r="X84"/>
      <c r="Y84"/>
      <c r="Z84"/>
      <c r="AA84"/>
    </row>
    <row r="85" spans="1:27">
      <c r="A85" t="b">
        <f t="shared" si="21"/>
        <v>1</v>
      </c>
      <c r="B85" t="b">
        <f>LEFT(Y85)="("</f>
        <v>0</v>
      </c>
      <c r="C85" t="b">
        <f>RIGHT(Y85)=")"</f>
        <v>0</v>
      </c>
      <c r="D85" t="b">
        <f t="shared" si="22"/>
        <v>0</v>
      </c>
      <c r="E85" t="b">
        <f t="shared" si="16"/>
        <v>0</v>
      </c>
      <c r="F85" t="b">
        <f t="shared" si="23"/>
        <v>0</v>
      </c>
      <c r="G85" t="b">
        <f t="shared" si="17"/>
        <v>0</v>
      </c>
      <c r="H85" t="b">
        <f t="shared" si="18"/>
        <v>0</v>
      </c>
      <c r="I85" t="b">
        <f t="shared" si="19"/>
        <v>0</v>
      </c>
      <c r="J85" t="b">
        <f t="shared" si="24"/>
        <v>1</v>
      </c>
      <c r="K85" t="str">
        <f>IF(AND(J85,RIGHT(Y85)="통"),Y85,"")</f>
        <v/>
      </c>
      <c r="L85" t="str">
        <f t="shared" si="29"/>
        <v/>
      </c>
      <c r="M85" t="str">
        <f t="shared" si="25"/>
        <v/>
      </c>
      <c r="N85" t="str">
        <f t="shared" si="26"/>
        <v/>
      </c>
      <c r="O85" t="str">
        <f>IF(I85,IF(I86,CONCATENATE(Y85,O86),Y85),"")</f>
        <v/>
      </c>
      <c r="P85" t="str">
        <f>IF(G85,O85,IF(D85,Y85,""))</f>
        <v/>
      </c>
      <c r="Q85" s="9" t="e">
        <f>_xlfn.XLOOKUP(R85,summary!C:C,summary!B:B)</f>
        <v>#N/A</v>
      </c>
      <c r="R85" s="10" t="str">
        <f>IF($X85="",R84,$X85)</f>
        <v>읍 면 동</v>
      </c>
      <c r="S85" s="10" t="str">
        <f>IF(J85,Y85,S84)</f>
        <v>통 리 명</v>
      </c>
      <c r="T85" s="10" t="str">
        <f>IF(J85,P86,T84)</f>
        <v/>
      </c>
      <c r="U85" s="10" t="str">
        <f t="shared" si="27"/>
        <v/>
      </c>
      <c r="V85" s="10" t="str">
        <f t="shared" si="28"/>
        <v/>
      </c>
      <c r="W85" s="10" t="str">
        <f t="shared" si="20"/>
        <v/>
      </c>
      <c r="X85" t="s">
        <v>3</v>
      </c>
      <c r="Y85" t="s">
        <v>4</v>
      </c>
      <c r="Z85" t="s">
        <v>5</v>
      </c>
      <c r="AA85" t="s">
        <v>2302</v>
      </c>
    </row>
    <row r="86" spans="1:27">
      <c r="A86" t="b">
        <f t="shared" si="21"/>
        <v>1</v>
      </c>
      <c r="B86" t="b">
        <f>LEFT(Y86)="("</f>
        <v>0</v>
      </c>
      <c r="C86" t="b">
        <f>RIGHT(Y86)=")"</f>
        <v>0</v>
      </c>
      <c r="D86" t="b">
        <f t="shared" si="22"/>
        <v>0</v>
      </c>
      <c r="E86" t="b">
        <f t="shared" si="16"/>
        <v>0</v>
      </c>
      <c r="F86" t="b">
        <f t="shared" si="23"/>
        <v>0</v>
      </c>
      <c r="G86" t="b">
        <f t="shared" si="17"/>
        <v>0</v>
      </c>
      <c r="H86" t="b">
        <f t="shared" si="18"/>
        <v>0</v>
      </c>
      <c r="I86" t="b">
        <f t="shared" si="19"/>
        <v>0</v>
      </c>
      <c r="J86" t="b">
        <f t="shared" si="24"/>
        <v>1</v>
      </c>
      <c r="K86" t="str">
        <f>IF(AND(J86,RIGHT(Y86)="통"),Y86,"")</f>
        <v>언남9통</v>
      </c>
      <c r="L86" t="str">
        <f t="shared" si="29"/>
        <v>남9</v>
      </c>
      <c r="M86">
        <f t="shared" si="25"/>
        <v>9</v>
      </c>
      <c r="N86" t="str">
        <f t="shared" si="26"/>
        <v>언남</v>
      </c>
      <c r="O86" t="str">
        <f>IF(I86,IF(I87,CONCATENATE(Y86,O87),Y86),"")</f>
        <v/>
      </c>
      <c r="P86" t="str">
        <f>IF(G86,O86,IF(D86,Y86,""))</f>
        <v/>
      </c>
      <c r="Q86" s="9">
        <f>_xlfn.XLOOKUP(R86,summary!C:C,summary!B:B)</f>
        <v>43840</v>
      </c>
      <c r="R86" s="10" t="str">
        <f t="shared" ref="R86:R88" si="30">IF($X86="",R85,$X86)</f>
        <v>구성동</v>
      </c>
      <c r="S86" s="10" t="str">
        <f>IF(J86,Y86,S85)</f>
        <v>언남9통</v>
      </c>
      <c r="T86" s="10" t="str">
        <f>IF(J86,P87,T85)</f>
        <v>(언남동, 동일2차아파트)</v>
      </c>
      <c r="U86" s="10" t="str">
        <f t="shared" si="27"/>
        <v>언남</v>
      </c>
      <c r="V86" s="10">
        <f t="shared" si="28"/>
        <v>9</v>
      </c>
      <c r="W86" s="10">
        <f t="shared" si="20"/>
        <v>1</v>
      </c>
      <c r="X86" t="s">
        <v>4920</v>
      </c>
      <c r="Y86" t="s">
        <v>5009</v>
      </c>
      <c r="Z86" t="s">
        <v>10</v>
      </c>
      <c r="AA86" t="s">
        <v>5010</v>
      </c>
    </row>
    <row r="87" spans="1:27">
      <c r="A87" t="b">
        <f t="shared" si="21"/>
        <v>1</v>
      </c>
      <c r="B87" t="b">
        <f>LEFT(Y87)="("</f>
        <v>1</v>
      </c>
      <c r="C87" t="b">
        <f>RIGHT(Y87)=")"</f>
        <v>0</v>
      </c>
      <c r="D87" t="b">
        <f t="shared" si="22"/>
        <v>0</v>
      </c>
      <c r="E87" t="b">
        <f t="shared" si="16"/>
        <v>1</v>
      </c>
      <c r="F87" t="b">
        <f t="shared" si="23"/>
        <v>1</v>
      </c>
      <c r="G87" t="b">
        <f t="shared" si="17"/>
        <v>1</v>
      </c>
      <c r="H87" t="b">
        <f t="shared" si="18"/>
        <v>0</v>
      </c>
      <c r="I87" t="b">
        <f t="shared" si="19"/>
        <v>1</v>
      </c>
      <c r="J87" t="b">
        <f t="shared" si="24"/>
        <v>0</v>
      </c>
      <c r="K87" t="str">
        <f>IF(AND(J87,RIGHT(Y87)="통"),Y87,"")</f>
        <v/>
      </c>
      <c r="L87" t="str">
        <f t="shared" si="29"/>
        <v/>
      </c>
      <c r="M87" t="str">
        <f t="shared" si="25"/>
        <v/>
      </c>
      <c r="N87" t="str">
        <f t="shared" si="26"/>
        <v/>
      </c>
      <c r="O87" t="str">
        <f>IF(I87,IF(I88,CONCATENATE(Y87,O88),Y87),"")</f>
        <v>(언남동, 동일2차아파트)</v>
      </c>
      <c r="P87" t="str">
        <f>IF(G87,O87,IF(D87,Y87,""))</f>
        <v>(언남동, 동일2차아파트)</v>
      </c>
      <c r="Q87" s="9">
        <f>_xlfn.XLOOKUP(R87,summary!C:C,summary!B:B)</f>
        <v>43840</v>
      </c>
      <c r="R87" s="10" t="str">
        <f t="shared" si="30"/>
        <v>구성동</v>
      </c>
      <c r="S87" s="10" t="str">
        <f>IF(J87,Y87,S86)</f>
        <v>언남9통</v>
      </c>
      <c r="T87" s="10" t="str">
        <f>IF(J87,P88,T86)</f>
        <v>(언남동, 동일2차아파트)</v>
      </c>
      <c r="U87" s="10" t="str">
        <f t="shared" si="27"/>
        <v>언남</v>
      </c>
      <c r="V87" s="10">
        <f t="shared" si="28"/>
        <v>9</v>
      </c>
      <c r="W87" s="10">
        <f t="shared" si="20"/>
        <v>2</v>
      </c>
      <c r="X87"/>
      <c r="Y87" t="s">
        <v>4939</v>
      </c>
      <c r="Z87" t="s">
        <v>12</v>
      </c>
      <c r="AA87" t="s">
        <v>5011</v>
      </c>
    </row>
    <row r="88" spans="1:27">
      <c r="A88" t="b">
        <f t="shared" si="21"/>
        <v>1</v>
      </c>
      <c r="B88" t="b">
        <f>LEFT(Y88)="("</f>
        <v>0</v>
      </c>
      <c r="C88" t="b">
        <f>RIGHT(Y88)=")"</f>
        <v>1</v>
      </c>
      <c r="D88" t="b">
        <f t="shared" si="22"/>
        <v>0</v>
      </c>
      <c r="E88" t="b">
        <f t="shared" si="16"/>
        <v>1</v>
      </c>
      <c r="F88" t="b">
        <f t="shared" si="23"/>
        <v>1</v>
      </c>
      <c r="G88" t="b">
        <f t="shared" si="17"/>
        <v>0</v>
      </c>
      <c r="H88" t="b">
        <f t="shared" si="18"/>
        <v>1</v>
      </c>
      <c r="I88" t="b">
        <f t="shared" si="19"/>
        <v>1</v>
      </c>
      <c r="J88" t="b">
        <f t="shared" si="24"/>
        <v>0</v>
      </c>
      <c r="K88" t="str">
        <f>IF(AND(J88,RIGHT(Y88)="통"),Y88,"")</f>
        <v/>
      </c>
      <c r="L88" t="str">
        <f t="shared" si="29"/>
        <v/>
      </c>
      <c r="M88" t="str">
        <f t="shared" si="25"/>
        <v/>
      </c>
      <c r="N88" t="str">
        <f t="shared" si="26"/>
        <v/>
      </c>
      <c r="O88" t="str">
        <f>IF(I88,IF(I89,CONCATENATE(Y88,O89),Y88),"")</f>
        <v>동일2차아파트)</v>
      </c>
      <c r="P88" t="str">
        <f>IF(G88,O88,IF(D88,Y88,""))</f>
        <v/>
      </c>
      <c r="Q88" s="9">
        <f>_xlfn.XLOOKUP(R88,summary!C:C,summary!B:B)</f>
        <v>43840</v>
      </c>
      <c r="R88" s="10" t="str">
        <f t="shared" si="30"/>
        <v>구성동</v>
      </c>
      <c r="S88" s="10" t="str">
        <f>IF(J88,Y88,S87)</f>
        <v>언남9통</v>
      </c>
      <c r="T88" s="10" t="str">
        <f>IF(J88,P89,T87)</f>
        <v>(언남동, 동일2차아파트)</v>
      </c>
      <c r="U88" s="10" t="str">
        <f t="shared" si="27"/>
        <v>언남</v>
      </c>
      <c r="V88" s="10">
        <f t="shared" si="28"/>
        <v>9</v>
      </c>
      <c r="W88" s="10">
        <f t="shared" si="20"/>
        <v>3</v>
      </c>
      <c r="X88"/>
      <c r="Y88" t="s">
        <v>5012</v>
      </c>
      <c r="Z88" t="s">
        <v>14</v>
      </c>
      <c r="AA88" t="s">
        <v>5013</v>
      </c>
    </row>
    <row r="89" spans="1:27">
      <c r="A89" t="b">
        <f t="shared" si="21"/>
        <v>0</v>
      </c>
      <c r="B89" t="b">
        <f>LEFT(Y89)="("</f>
        <v>0</v>
      </c>
      <c r="C89" t="b">
        <f>RIGHT(Y89)=")"</f>
        <v>0</v>
      </c>
      <c r="D89" t="b">
        <f t="shared" si="22"/>
        <v>0</v>
      </c>
      <c r="E89" t="b">
        <f t="shared" ref="E89:E152" si="31">OR(B89,C89)</f>
        <v>0</v>
      </c>
      <c r="F89" t="b">
        <f t="shared" si="23"/>
        <v>0</v>
      </c>
      <c r="G89" t="b">
        <f t="shared" si="17"/>
        <v>0</v>
      </c>
      <c r="H89" t="b">
        <f t="shared" si="18"/>
        <v>0</v>
      </c>
      <c r="I89" t="b">
        <f t="shared" si="19"/>
        <v>0</v>
      </c>
      <c r="J89" t="b">
        <f t="shared" si="24"/>
        <v>0</v>
      </c>
      <c r="K89" t="str">
        <f>IF(AND(J89,RIGHT(Y89)="통"),Y89,"")</f>
        <v/>
      </c>
      <c r="L89" t="str">
        <f t="shared" si="29"/>
        <v/>
      </c>
      <c r="M89" t="str">
        <f t="shared" si="25"/>
        <v/>
      </c>
      <c r="N89" t="str">
        <f t="shared" si="26"/>
        <v/>
      </c>
      <c r="O89" t="str">
        <f>IF(I89,IF(I90,CONCATENATE(Y89,O90),Y89),"")</f>
        <v/>
      </c>
      <c r="P89" t="str">
        <f>IF(G89,O89,IF(D89,Y89,""))</f>
        <v/>
      </c>
      <c r="Q89" s="9">
        <f>_xlfn.XLOOKUP(R89,summary!C:C,summary!B:B)</f>
        <v>43840</v>
      </c>
      <c r="R89" s="10" t="str">
        <f>IF($X89="",R88,$X89)</f>
        <v>구성동</v>
      </c>
      <c r="S89" s="10" t="str">
        <f>IF(J89,Y89,S88)</f>
        <v>언남9통</v>
      </c>
      <c r="T89" s="10" t="str">
        <f>IF(J89,P90,T88)</f>
        <v>(언남동, 동일2차아파트)</v>
      </c>
      <c r="U89" s="10" t="str">
        <f t="shared" si="27"/>
        <v>언남</v>
      </c>
      <c r="V89" s="10">
        <f t="shared" si="28"/>
        <v>9</v>
      </c>
      <c r="W89" s="10">
        <f t="shared" si="20"/>
        <v>4</v>
      </c>
      <c r="X89"/>
      <c r="Y89"/>
      <c r="Z89" t="s">
        <v>16</v>
      </c>
      <c r="AA89" t="s">
        <v>5014</v>
      </c>
    </row>
    <row r="90" spans="1:27">
      <c r="A90" t="b">
        <f t="shared" si="21"/>
        <v>0</v>
      </c>
      <c r="B90" t="b">
        <f>LEFT(Y90)="("</f>
        <v>0</v>
      </c>
      <c r="C90" t="b">
        <f>RIGHT(Y90)=")"</f>
        <v>0</v>
      </c>
      <c r="D90" t="b">
        <f t="shared" si="22"/>
        <v>0</v>
      </c>
      <c r="E90" t="b">
        <f t="shared" si="31"/>
        <v>0</v>
      </c>
      <c r="F90" t="b">
        <f t="shared" si="23"/>
        <v>0</v>
      </c>
      <c r="G90" t="b">
        <f t="shared" si="17"/>
        <v>0</v>
      </c>
      <c r="H90" t="b">
        <f t="shared" si="18"/>
        <v>0</v>
      </c>
      <c r="I90" t="b">
        <f t="shared" si="19"/>
        <v>0</v>
      </c>
      <c r="J90" t="b">
        <f t="shared" si="24"/>
        <v>0</v>
      </c>
      <c r="K90" t="str">
        <f>IF(AND(J90,RIGHT(Y90)="통"),Y90,"")</f>
        <v/>
      </c>
      <c r="L90" t="str">
        <f t="shared" si="29"/>
        <v/>
      </c>
      <c r="M90" t="str">
        <f t="shared" si="25"/>
        <v/>
      </c>
      <c r="N90" t="str">
        <f t="shared" si="26"/>
        <v/>
      </c>
      <c r="O90" t="str">
        <f>IF(I90,IF(I91,CONCATENATE(Y90,O91),Y90),"")</f>
        <v/>
      </c>
      <c r="P90" t="str">
        <f>IF(G90,O90,IF(D90,Y90,""))</f>
        <v/>
      </c>
      <c r="Q90" s="9">
        <f>_xlfn.XLOOKUP(R90,summary!C:C,summary!B:B)</f>
        <v>43840</v>
      </c>
      <c r="R90" s="10" t="str">
        <f>IF($X90="",R89,$X90)</f>
        <v>구성동</v>
      </c>
      <c r="S90" s="10" t="str">
        <f>IF(J90,Y90,S89)</f>
        <v>언남9통</v>
      </c>
      <c r="T90" s="10" t="str">
        <f>IF(J90,P91,T89)</f>
        <v>(언남동, 동일2차아파트)</v>
      </c>
      <c r="U90" s="10" t="str">
        <f t="shared" si="27"/>
        <v>언남</v>
      </c>
      <c r="V90" s="10">
        <f t="shared" si="28"/>
        <v>9</v>
      </c>
      <c r="W90" s="10">
        <f t="shared" si="20"/>
        <v>5</v>
      </c>
      <c r="X90"/>
      <c r="Y90"/>
      <c r="Z90" t="s">
        <v>18</v>
      </c>
      <c r="AA90" t="s">
        <v>5015</v>
      </c>
    </row>
    <row r="91" spans="1:27">
      <c r="A91" t="b">
        <f t="shared" si="21"/>
        <v>0</v>
      </c>
      <c r="B91" t="b">
        <f>LEFT(Y91)="("</f>
        <v>0</v>
      </c>
      <c r="C91" t="b">
        <f>RIGHT(Y91)=")"</f>
        <v>0</v>
      </c>
      <c r="D91" t="b">
        <f t="shared" si="22"/>
        <v>0</v>
      </c>
      <c r="E91" t="b">
        <f t="shared" si="31"/>
        <v>0</v>
      </c>
      <c r="F91" t="b">
        <f t="shared" si="23"/>
        <v>0</v>
      </c>
      <c r="G91" t="b">
        <f t="shared" si="17"/>
        <v>0</v>
      </c>
      <c r="H91" t="b">
        <f t="shared" si="18"/>
        <v>0</v>
      </c>
      <c r="I91" t="b">
        <f t="shared" si="19"/>
        <v>0</v>
      </c>
      <c r="J91" t="b">
        <f t="shared" si="24"/>
        <v>0</v>
      </c>
      <c r="K91" t="str">
        <f>IF(AND(J91,RIGHT(Y91)="통"),Y91,"")</f>
        <v/>
      </c>
      <c r="L91" t="str">
        <f t="shared" si="29"/>
        <v/>
      </c>
      <c r="M91" t="str">
        <f t="shared" si="25"/>
        <v/>
      </c>
      <c r="N91" t="str">
        <f t="shared" si="26"/>
        <v/>
      </c>
      <c r="O91" t="str">
        <f>IF(I91,IF(I92,CONCATENATE(Y91,O92),Y91),"")</f>
        <v/>
      </c>
      <c r="P91" t="str">
        <f>IF(G91,O91,IF(D91,Y91,""))</f>
        <v/>
      </c>
      <c r="Q91" s="9">
        <f>_xlfn.XLOOKUP(R91,summary!C:C,summary!B:B)</f>
        <v>43840</v>
      </c>
      <c r="R91" s="10" t="str">
        <f>IF($X91="",R90,$X91)</f>
        <v>구성동</v>
      </c>
      <c r="S91" s="10" t="str">
        <f>IF(J91,Y91,S90)</f>
        <v>언남9통</v>
      </c>
      <c r="T91" s="10" t="str">
        <f>IF(J91,P92,T90)</f>
        <v>(언남동, 동일2차아파트)</v>
      </c>
      <c r="U91" s="10" t="str">
        <f t="shared" si="27"/>
        <v>언남</v>
      </c>
      <c r="V91" s="10">
        <f t="shared" si="28"/>
        <v>9</v>
      </c>
      <c r="W91" s="10">
        <f t="shared" si="20"/>
        <v>6</v>
      </c>
      <c r="X91"/>
      <c r="Y91"/>
      <c r="Z91" t="s">
        <v>20</v>
      </c>
      <c r="AA91" t="s">
        <v>5016</v>
      </c>
    </row>
    <row r="92" spans="1:27">
      <c r="A92" t="b">
        <f t="shared" si="21"/>
        <v>0</v>
      </c>
      <c r="B92" t="b">
        <f>LEFT(Y92)="("</f>
        <v>0</v>
      </c>
      <c r="C92" t="b">
        <f>RIGHT(Y92)=")"</f>
        <v>0</v>
      </c>
      <c r="D92" t="b">
        <f t="shared" si="22"/>
        <v>0</v>
      </c>
      <c r="E92" t="b">
        <f t="shared" si="31"/>
        <v>0</v>
      </c>
      <c r="F92" t="b">
        <f t="shared" si="23"/>
        <v>0</v>
      </c>
      <c r="G92" t="b">
        <f t="shared" si="17"/>
        <v>0</v>
      </c>
      <c r="H92" t="b">
        <f t="shared" si="18"/>
        <v>0</v>
      </c>
      <c r="I92" t="b">
        <f t="shared" si="19"/>
        <v>0</v>
      </c>
      <c r="J92" t="b">
        <f t="shared" si="24"/>
        <v>0</v>
      </c>
      <c r="K92" t="str">
        <f>IF(AND(J92,RIGHT(Y92)="통"),Y92,"")</f>
        <v/>
      </c>
      <c r="L92" t="str">
        <f t="shared" si="29"/>
        <v/>
      </c>
      <c r="M92" t="str">
        <f t="shared" si="25"/>
        <v/>
      </c>
      <c r="N92" t="str">
        <f t="shared" si="26"/>
        <v/>
      </c>
      <c r="O92" t="str">
        <f>IF(I92,IF(I93,CONCATENATE(Y92,O93),Y92),"")</f>
        <v/>
      </c>
      <c r="P92" t="str">
        <f>IF(G92,O92,IF(D92,Y92,""))</f>
        <v/>
      </c>
      <c r="Q92" s="9">
        <f>_xlfn.XLOOKUP(R92,summary!C:C,summary!B:B)</f>
        <v>43840</v>
      </c>
      <c r="R92" s="10" t="str">
        <f>IF($X92="",R91,$X92)</f>
        <v>구성동</v>
      </c>
      <c r="S92" s="10" t="str">
        <f>IF(J92,Y92,S91)</f>
        <v>언남9통</v>
      </c>
      <c r="T92" s="10" t="str">
        <f>IF(J92,P93,T91)</f>
        <v>(언남동, 동일2차아파트)</v>
      </c>
      <c r="U92" s="10" t="str">
        <f t="shared" si="27"/>
        <v>언남</v>
      </c>
      <c r="V92" s="10">
        <f t="shared" si="28"/>
        <v>9</v>
      </c>
      <c r="W92" s="10">
        <f t="shared" si="20"/>
        <v>7</v>
      </c>
      <c r="X92"/>
      <c r="Y92"/>
      <c r="Z92" t="s">
        <v>99</v>
      </c>
      <c r="AA92" t="s">
        <v>5017</v>
      </c>
    </row>
    <row r="93" spans="1:27">
      <c r="A93" t="b">
        <f t="shared" si="21"/>
        <v>0</v>
      </c>
      <c r="B93" t="b">
        <f>LEFT(Y93)="("</f>
        <v>0</v>
      </c>
      <c r="C93" t="b">
        <f>RIGHT(Y93)=")"</f>
        <v>0</v>
      </c>
      <c r="D93" t="b">
        <f t="shared" si="22"/>
        <v>0</v>
      </c>
      <c r="E93" t="b">
        <f t="shared" si="31"/>
        <v>0</v>
      </c>
      <c r="F93" t="b">
        <f t="shared" si="23"/>
        <v>0</v>
      </c>
      <c r="G93" t="b">
        <f t="shared" si="17"/>
        <v>0</v>
      </c>
      <c r="H93" t="b">
        <f t="shared" si="18"/>
        <v>0</v>
      </c>
      <c r="I93" t="b">
        <f t="shared" si="19"/>
        <v>0</v>
      </c>
      <c r="J93" t="b">
        <f t="shared" si="24"/>
        <v>0</v>
      </c>
      <c r="K93" t="str">
        <f>IF(AND(J93,RIGHT(Y93)="통"),Y93,"")</f>
        <v/>
      </c>
      <c r="L93" t="str">
        <f t="shared" si="29"/>
        <v/>
      </c>
      <c r="M93" t="str">
        <f t="shared" si="25"/>
        <v/>
      </c>
      <c r="N93" t="str">
        <f t="shared" si="26"/>
        <v/>
      </c>
      <c r="O93" t="str">
        <f>IF(I93,IF(I94,CONCATENATE(Y93,O94),Y93),"")</f>
        <v/>
      </c>
      <c r="P93" t="str">
        <f>IF(G93,O93,IF(D93,Y93,""))</f>
        <v/>
      </c>
      <c r="Q93" s="9">
        <f>_xlfn.XLOOKUP(R93,summary!C:C,summary!B:B)</f>
        <v>43840</v>
      </c>
      <c r="R93" s="10" t="str">
        <f>IF($X93="",R92,$X93)</f>
        <v>구성동</v>
      </c>
      <c r="S93" s="10" t="str">
        <f>IF(J93,Y93,S92)</f>
        <v>언남9통</v>
      </c>
      <c r="T93" s="10" t="str">
        <f>IF(J93,P94,T92)</f>
        <v>(언남동, 동일2차아파트)</v>
      </c>
      <c r="U93" s="10" t="str">
        <f t="shared" si="27"/>
        <v>언남</v>
      </c>
      <c r="V93" s="10">
        <f t="shared" si="28"/>
        <v>9</v>
      </c>
      <c r="W93" s="10">
        <f t="shared" si="20"/>
        <v>8</v>
      </c>
      <c r="X93"/>
      <c r="Y93"/>
      <c r="Z93" t="s">
        <v>101</v>
      </c>
      <c r="AA93" t="s">
        <v>5018</v>
      </c>
    </row>
    <row r="94" spans="1:27">
      <c r="A94" t="b">
        <f t="shared" si="21"/>
        <v>0</v>
      </c>
      <c r="B94" t="b">
        <f>LEFT(Y94)="("</f>
        <v>0</v>
      </c>
      <c r="C94" t="b">
        <f>RIGHT(Y94)=")"</f>
        <v>0</v>
      </c>
      <c r="D94" t="b">
        <f t="shared" si="22"/>
        <v>0</v>
      </c>
      <c r="E94" t="b">
        <f t="shared" si="31"/>
        <v>0</v>
      </c>
      <c r="F94" t="b">
        <f t="shared" si="23"/>
        <v>0</v>
      </c>
      <c r="G94" t="b">
        <f t="shared" si="17"/>
        <v>0</v>
      </c>
      <c r="H94" t="b">
        <f t="shared" si="18"/>
        <v>0</v>
      </c>
      <c r="I94" t="b">
        <f t="shared" si="19"/>
        <v>0</v>
      </c>
      <c r="J94" t="b">
        <f t="shared" si="24"/>
        <v>0</v>
      </c>
      <c r="K94" t="str">
        <f>IF(AND(J94,RIGHT(Y94)="통"),Y94,"")</f>
        <v/>
      </c>
      <c r="L94" t="str">
        <f t="shared" si="29"/>
        <v/>
      </c>
      <c r="M94" t="str">
        <f t="shared" si="25"/>
        <v/>
      </c>
      <c r="N94" t="str">
        <f t="shared" si="26"/>
        <v/>
      </c>
      <c r="O94" t="str">
        <f>IF(I94,IF(I95,CONCATENATE(Y94,O95),Y94),"")</f>
        <v/>
      </c>
      <c r="P94" t="str">
        <f>IF(G94,O94,IF(D94,Y94,""))</f>
        <v/>
      </c>
      <c r="Q94" s="9">
        <f>_xlfn.XLOOKUP(R94,summary!C:C,summary!B:B)</f>
        <v>43840</v>
      </c>
      <c r="R94" s="10" t="str">
        <f>IF($X94="",R93,$X94)</f>
        <v>구성동</v>
      </c>
      <c r="S94" s="10" t="str">
        <f>IF(J94,Y94,S93)</f>
        <v>언남9통</v>
      </c>
      <c r="T94" s="10" t="str">
        <f>IF(J94,P95,T93)</f>
        <v>(언남동, 동일2차아파트)</v>
      </c>
      <c r="U94" s="10" t="str">
        <f t="shared" si="27"/>
        <v>언남</v>
      </c>
      <c r="V94" s="10">
        <f t="shared" si="28"/>
        <v>9</v>
      </c>
      <c r="W94" s="10">
        <f t="shared" si="20"/>
        <v>9</v>
      </c>
      <c r="X94"/>
      <c r="Y94"/>
      <c r="Z94" t="s">
        <v>349</v>
      </c>
      <c r="AA94" t="s">
        <v>5019</v>
      </c>
    </row>
    <row r="95" spans="1:27">
      <c r="A95" t="b">
        <f t="shared" si="21"/>
        <v>0</v>
      </c>
      <c r="B95" t="b">
        <f>LEFT(Y95)="("</f>
        <v>0</v>
      </c>
      <c r="C95" t="b">
        <f>RIGHT(Y95)=")"</f>
        <v>0</v>
      </c>
      <c r="D95" t="b">
        <f t="shared" si="22"/>
        <v>0</v>
      </c>
      <c r="E95" t="b">
        <f t="shared" si="31"/>
        <v>0</v>
      </c>
      <c r="F95" t="b">
        <f t="shared" si="23"/>
        <v>0</v>
      </c>
      <c r="G95" t="b">
        <f t="shared" si="17"/>
        <v>0</v>
      </c>
      <c r="H95" t="b">
        <f t="shared" si="18"/>
        <v>0</v>
      </c>
      <c r="I95" t="b">
        <f t="shared" si="19"/>
        <v>0</v>
      </c>
      <c r="J95" t="b">
        <f t="shared" si="24"/>
        <v>0</v>
      </c>
      <c r="K95" t="str">
        <f>IF(AND(J95,RIGHT(Y95)="통"),Y95,"")</f>
        <v/>
      </c>
      <c r="L95" t="str">
        <f t="shared" si="29"/>
        <v/>
      </c>
      <c r="M95" t="str">
        <f t="shared" si="25"/>
        <v/>
      </c>
      <c r="N95" t="str">
        <f t="shared" si="26"/>
        <v/>
      </c>
      <c r="O95" t="str">
        <f>IF(I95,IF(I96,CONCATENATE(Y95,O96),Y95),"")</f>
        <v/>
      </c>
      <c r="P95" t="str">
        <f>IF(G95,O95,IF(D95,Y95,""))</f>
        <v/>
      </c>
      <c r="Q95" s="9">
        <f>_xlfn.XLOOKUP(R95,summary!C:C,summary!B:B)</f>
        <v>43840</v>
      </c>
      <c r="R95" s="10" t="str">
        <f>IF($X95="",R94,$X95)</f>
        <v>구성동</v>
      </c>
      <c r="S95" s="10" t="str">
        <f>IF(J95,Y95,S94)</f>
        <v>언남9통</v>
      </c>
      <c r="T95" s="10" t="str">
        <f>IF(J95,P96,T94)</f>
        <v>(언남동, 동일2차아파트)</v>
      </c>
      <c r="U95" s="10" t="str">
        <f t="shared" si="27"/>
        <v>언남</v>
      </c>
      <c r="V95" s="10">
        <f t="shared" si="28"/>
        <v>9</v>
      </c>
      <c r="W95" s="10">
        <f t="shared" si="20"/>
        <v>10</v>
      </c>
      <c r="X95"/>
      <c r="Y95"/>
      <c r="Z95" t="s">
        <v>441</v>
      </c>
      <c r="AA95" t="s">
        <v>5020</v>
      </c>
    </row>
    <row r="96" spans="1:27">
      <c r="A96" t="b">
        <f t="shared" si="21"/>
        <v>0</v>
      </c>
      <c r="B96" t="b">
        <f>LEFT(Y96)="("</f>
        <v>0</v>
      </c>
      <c r="C96" t="b">
        <f>RIGHT(Y96)=")"</f>
        <v>0</v>
      </c>
      <c r="D96" t="b">
        <f t="shared" si="22"/>
        <v>0</v>
      </c>
      <c r="E96" t="b">
        <f t="shared" si="31"/>
        <v>0</v>
      </c>
      <c r="F96" t="b">
        <f t="shared" si="23"/>
        <v>0</v>
      </c>
      <c r="G96" t="b">
        <f t="shared" si="17"/>
        <v>0</v>
      </c>
      <c r="H96" t="b">
        <f t="shared" si="18"/>
        <v>0</v>
      </c>
      <c r="I96" t="b">
        <f t="shared" si="19"/>
        <v>0</v>
      </c>
      <c r="J96" t="b">
        <f t="shared" si="24"/>
        <v>0</v>
      </c>
      <c r="K96" t="str">
        <f>IF(AND(J96,RIGHT(Y96)="통"),Y96,"")</f>
        <v/>
      </c>
      <c r="L96" t="str">
        <f t="shared" si="29"/>
        <v/>
      </c>
      <c r="M96" t="str">
        <f t="shared" si="25"/>
        <v/>
      </c>
      <c r="N96" t="str">
        <f t="shared" si="26"/>
        <v/>
      </c>
      <c r="O96" t="str">
        <f>IF(I96,IF(I97,CONCATENATE(Y96,O97),Y96),"")</f>
        <v/>
      </c>
      <c r="P96" t="str">
        <f>IF(G96,O96,IF(D96,Y96,""))</f>
        <v/>
      </c>
      <c r="Q96" s="9">
        <f>_xlfn.XLOOKUP(R96,summary!C:C,summary!B:B)</f>
        <v>43840</v>
      </c>
      <c r="R96" s="10" t="str">
        <f>IF($X96="",R95,$X96)</f>
        <v>구성동</v>
      </c>
      <c r="S96" s="10" t="str">
        <f>IF(J96,Y96,S95)</f>
        <v>언남9통</v>
      </c>
      <c r="T96" s="10" t="str">
        <f>IF(J96,P97,T95)</f>
        <v>(언남동, 동일2차아파트)</v>
      </c>
      <c r="U96" s="10" t="str">
        <f t="shared" si="27"/>
        <v>언남</v>
      </c>
      <c r="V96" s="10">
        <f t="shared" si="28"/>
        <v>9</v>
      </c>
      <c r="W96" s="10">
        <f t="shared" si="20"/>
        <v>11</v>
      </c>
      <c r="X96"/>
      <c r="Y96"/>
      <c r="Z96" t="s">
        <v>443</v>
      </c>
      <c r="AA96" t="s">
        <v>5021</v>
      </c>
    </row>
    <row r="97" spans="1:27">
      <c r="A97" t="b">
        <f t="shared" si="21"/>
        <v>0</v>
      </c>
      <c r="B97" t="b">
        <f>LEFT(Y97)="("</f>
        <v>0</v>
      </c>
      <c r="C97" t="b">
        <f>RIGHT(Y97)=")"</f>
        <v>0</v>
      </c>
      <c r="D97" t="b">
        <f t="shared" si="22"/>
        <v>0</v>
      </c>
      <c r="E97" t="b">
        <f t="shared" si="31"/>
        <v>0</v>
      </c>
      <c r="F97" t="b">
        <f t="shared" si="23"/>
        <v>0</v>
      </c>
      <c r="G97" t="b">
        <f t="shared" si="17"/>
        <v>0</v>
      </c>
      <c r="H97" t="b">
        <f t="shared" si="18"/>
        <v>0</v>
      </c>
      <c r="I97" t="b">
        <f t="shared" si="19"/>
        <v>0</v>
      </c>
      <c r="J97" t="b">
        <f t="shared" si="24"/>
        <v>0</v>
      </c>
      <c r="K97" t="str">
        <f>IF(AND(J97,RIGHT(Y97)="통"),Y97,"")</f>
        <v/>
      </c>
      <c r="L97" t="str">
        <f t="shared" si="29"/>
        <v/>
      </c>
      <c r="M97" t="str">
        <f t="shared" si="25"/>
        <v/>
      </c>
      <c r="N97" t="str">
        <f t="shared" si="26"/>
        <v/>
      </c>
      <c r="O97" t="str">
        <f>IF(I97,IF(I98,CONCATENATE(Y97,O98),Y97),"")</f>
        <v/>
      </c>
      <c r="P97" t="str">
        <f>IF(G97,O97,IF(D97,Y97,""))</f>
        <v/>
      </c>
      <c r="Q97" s="9">
        <f>_xlfn.XLOOKUP(R97,summary!C:C,summary!B:B)</f>
        <v>43840</v>
      </c>
      <c r="R97" s="10" t="str">
        <f>IF($X97="",R96,$X97)</f>
        <v>구성동</v>
      </c>
      <c r="S97" s="10" t="str">
        <f>IF(J97,Y97,S96)</f>
        <v>언남9통</v>
      </c>
      <c r="T97" s="10" t="str">
        <f>IF(J97,P98,T96)</f>
        <v>(언남동, 동일2차아파트)</v>
      </c>
      <c r="U97" s="10" t="str">
        <f t="shared" si="27"/>
        <v>언남</v>
      </c>
      <c r="V97" s="10">
        <f t="shared" si="28"/>
        <v>9</v>
      </c>
      <c r="W97" s="10">
        <f t="shared" si="20"/>
        <v>12</v>
      </c>
      <c r="X97"/>
      <c r="Y97"/>
      <c r="Z97" t="s">
        <v>445</v>
      </c>
      <c r="AA97" t="s">
        <v>5022</v>
      </c>
    </row>
    <row r="98" spans="1:27">
      <c r="A98" t="b">
        <f t="shared" si="21"/>
        <v>1</v>
      </c>
      <c r="B98" t="b">
        <f>LEFT(Y98)="("</f>
        <v>0</v>
      </c>
      <c r="C98" t="b">
        <f>RIGHT(Y98)=")"</f>
        <v>0</v>
      </c>
      <c r="D98" t="b">
        <f t="shared" si="22"/>
        <v>0</v>
      </c>
      <c r="E98" t="b">
        <f t="shared" si="31"/>
        <v>0</v>
      </c>
      <c r="F98" t="b">
        <f t="shared" si="23"/>
        <v>0</v>
      </c>
      <c r="G98" t="b">
        <f t="shared" si="17"/>
        <v>0</v>
      </c>
      <c r="H98" t="b">
        <f t="shared" si="18"/>
        <v>0</v>
      </c>
      <c r="I98" t="b">
        <f t="shared" si="19"/>
        <v>0</v>
      </c>
      <c r="J98" t="b">
        <f t="shared" si="24"/>
        <v>1</v>
      </c>
      <c r="K98" t="str">
        <f>IF(AND(J98,RIGHT(Y98)="통"),Y98,"")</f>
        <v>언남10통</v>
      </c>
      <c r="L98" t="str">
        <f t="shared" si="29"/>
        <v>10</v>
      </c>
      <c r="M98">
        <f t="shared" si="25"/>
        <v>10</v>
      </c>
      <c r="N98" t="str">
        <f t="shared" si="26"/>
        <v>언남</v>
      </c>
      <c r="O98" t="str">
        <f>IF(I98,IF(I99,CONCATENATE(Y98,O99),Y98),"")</f>
        <v/>
      </c>
      <c r="P98" t="str">
        <f>IF(G98,O98,IF(D98,Y98,""))</f>
        <v/>
      </c>
      <c r="Q98" s="9">
        <f>_xlfn.XLOOKUP(R98,summary!C:C,summary!B:B)</f>
        <v>43840</v>
      </c>
      <c r="R98" s="10" t="str">
        <f>IF($X98="",R97,$X98)</f>
        <v>구성동</v>
      </c>
      <c r="S98" s="10" t="str">
        <f>IF(J98,Y98,S97)</f>
        <v>언남10통</v>
      </c>
      <c r="T98" s="10" t="str">
        <f>IF(J98,P99,T97)</f>
        <v>(언남동, 동일2차아파트)</v>
      </c>
      <c r="U98" s="10" t="str">
        <f t="shared" si="27"/>
        <v>언남</v>
      </c>
      <c r="V98" s="10">
        <f t="shared" si="28"/>
        <v>10</v>
      </c>
      <c r="W98" s="10">
        <f t="shared" si="20"/>
        <v>1</v>
      </c>
      <c r="X98"/>
      <c r="Y98" t="s">
        <v>5023</v>
      </c>
      <c r="Z98" t="s">
        <v>10</v>
      </c>
      <c r="AA98" t="s">
        <v>5024</v>
      </c>
    </row>
    <row r="99" spans="1:27">
      <c r="A99" t="b">
        <f t="shared" si="21"/>
        <v>1</v>
      </c>
      <c r="B99" t="b">
        <f>LEFT(Y99)="("</f>
        <v>1</v>
      </c>
      <c r="C99" t="b">
        <f>RIGHT(Y99)=")"</f>
        <v>0</v>
      </c>
      <c r="D99" t="b">
        <f t="shared" si="22"/>
        <v>0</v>
      </c>
      <c r="E99" t="b">
        <f t="shared" si="31"/>
        <v>1</v>
      </c>
      <c r="F99" t="b">
        <f t="shared" si="23"/>
        <v>1</v>
      </c>
      <c r="G99" t="b">
        <f t="shared" ref="G99:G162" si="32">AND(B99,F99)</f>
        <v>1</v>
      </c>
      <c r="H99" t="b">
        <f t="shared" si="18"/>
        <v>0</v>
      </c>
      <c r="I99" t="b">
        <f t="shared" si="19"/>
        <v>1</v>
      </c>
      <c r="J99" t="b">
        <f t="shared" si="24"/>
        <v>0</v>
      </c>
      <c r="K99" t="str">
        <f>IF(AND(J99,RIGHT(Y99)="통"),Y99,"")</f>
        <v/>
      </c>
      <c r="L99" t="str">
        <f t="shared" si="29"/>
        <v/>
      </c>
      <c r="M99" t="str">
        <f t="shared" si="25"/>
        <v/>
      </c>
      <c r="N99" t="str">
        <f t="shared" si="26"/>
        <v/>
      </c>
      <c r="O99" t="str">
        <f>IF(I99,IF(I100,CONCATENATE(Y99,O100),Y99),"")</f>
        <v>(언남동, 동일2차아파트)</v>
      </c>
      <c r="P99" t="str">
        <f>IF(G99,O99,IF(D99,Y99,""))</f>
        <v>(언남동, 동일2차아파트)</v>
      </c>
      <c r="Q99" s="9">
        <f>_xlfn.XLOOKUP(R99,summary!C:C,summary!B:B)</f>
        <v>43840</v>
      </c>
      <c r="R99" s="10" t="str">
        <f>IF($X99="",R98,$X99)</f>
        <v>구성동</v>
      </c>
      <c r="S99" s="10" t="str">
        <f>IF(J99,Y99,S98)</f>
        <v>언남10통</v>
      </c>
      <c r="T99" s="10" t="str">
        <f>IF(J99,P100,T98)</f>
        <v>(언남동, 동일2차아파트)</v>
      </c>
      <c r="U99" s="10" t="str">
        <f t="shared" si="27"/>
        <v>언남</v>
      </c>
      <c r="V99" s="10">
        <f t="shared" si="28"/>
        <v>10</v>
      </c>
      <c r="W99" s="10">
        <f t="shared" si="20"/>
        <v>2</v>
      </c>
      <c r="X99"/>
      <c r="Y99" t="s">
        <v>4939</v>
      </c>
      <c r="Z99" t="s">
        <v>12</v>
      </c>
      <c r="AA99" t="s">
        <v>5025</v>
      </c>
    </row>
    <row r="100" spans="1:27">
      <c r="A100" t="b">
        <f t="shared" si="21"/>
        <v>1</v>
      </c>
      <c r="B100" t="b">
        <f>LEFT(Y100)="("</f>
        <v>0</v>
      </c>
      <c r="C100" t="b">
        <f>RIGHT(Y100)=")"</f>
        <v>1</v>
      </c>
      <c r="D100" t="b">
        <f t="shared" si="22"/>
        <v>0</v>
      </c>
      <c r="E100" t="b">
        <f t="shared" si="31"/>
        <v>1</v>
      </c>
      <c r="F100" t="b">
        <f t="shared" si="23"/>
        <v>1</v>
      </c>
      <c r="G100" t="b">
        <f t="shared" si="32"/>
        <v>0</v>
      </c>
      <c r="H100" t="b">
        <f t="shared" si="18"/>
        <v>1</v>
      </c>
      <c r="I100" t="b">
        <f t="shared" si="19"/>
        <v>1</v>
      </c>
      <c r="J100" t="b">
        <f t="shared" si="24"/>
        <v>0</v>
      </c>
      <c r="K100" t="str">
        <f>IF(AND(J100,RIGHT(Y100)="통"),Y100,"")</f>
        <v/>
      </c>
      <c r="L100" t="str">
        <f t="shared" si="29"/>
        <v/>
      </c>
      <c r="M100" t="str">
        <f t="shared" si="25"/>
        <v/>
      </c>
      <c r="N100" t="str">
        <f t="shared" si="26"/>
        <v/>
      </c>
      <c r="O100" t="str">
        <f>IF(I100,IF(I101,CONCATENATE(Y100,O101),Y100),"")</f>
        <v>동일2차아파트)</v>
      </c>
      <c r="P100" t="str">
        <f>IF(G100,O100,IF(D100,Y100,""))</f>
        <v/>
      </c>
      <c r="Q100" s="9">
        <f>_xlfn.XLOOKUP(R100,summary!C:C,summary!B:B)</f>
        <v>43840</v>
      </c>
      <c r="R100" s="10" t="str">
        <f>IF($X100="",R99,$X100)</f>
        <v>구성동</v>
      </c>
      <c r="S100" s="10" t="str">
        <f>IF(J100,Y100,S99)</f>
        <v>언남10통</v>
      </c>
      <c r="T100" s="10" t="str">
        <f>IF(J100,P101,T99)</f>
        <v>(언남동, 동일2차아파트)</v>
      </c>
      <c r="U100" s="10" t="str">
        <f t="shared" si="27"/>
        <v>언남</v>
      </c>
      <c r="V100" s="10">
        <f t="shared" si="28"/>
        <v>10</v>
      </c>
      <c r="W100" s="10">
        <f t="shared" si="20"/>
        <v>3</v>
      </c>
      <c r="X100"/>
      <c r="Y100" t="s">
        <v>5012</v>
      </c>
      <c r="Z100" t="s">
        <v>14</v>
      </c>
      <c r="AA100" t="s">
        <v>5026</v>
      </c>
    </row>
    <row r="101" spans="1:27">
      <c r="A101" t="b">
        <f t="shared" si="21"/>
        <v>0</v>
      </c>
      <c r="B101" t="b">
        <f>LEFT(Y101)="("</f>
        <v>0</v>
      </c>
      <c r="C101" t="b">
        <f>RIGHT(Y101)=")"</f>
        <v>0</v>
      </c>
      <c r="D101" t="b">
        <f t="shared" si="22"/>
        <v>0</v>
      </c>
      <c r="E101" t="b">
        <f t="shared" si="31"/>
        <v>0</v>
      </c>
      <c r="F101" t="b">
        <f t="shared" si="23"/>
        <v>0</v>
      </c>
      <c r="G101" t="b">
        <f t="shared" si="32"/>
        <v>0</v>
      </c>
      <c r="H101" t="b">
        <f t="shared" si="18"/>
        <v>0</v>
      </c>
      <c r="I101" t="b">
        <f t="shared" si="19"/>
        <v>0</v>
      </c>
      <c r="J101" t="b">
        <f t="shared" si="24"/>
        <v>0</v>
      </c>
      <c r="K101" t="str">
        <f>IF(AND(J101,RIGHT(Y101)="통"),Y101,"")</f>
        <v/>
      </c>
      <c r="L101" t="str">
        <f t="shared" si="29"/>
        <v/>
      </c>
      <c r="M101" t="str">
        <f t="shared" si="25"/>
        <v/>
      </c>
      <c r="N101" t="str">
        <f t="shared" si="26"/>
        <v/>
      </c>
      <c r="O101" t="str">
        <f>IF(I101,IF(I102,CONCATENATE(Y101,O102),Y101),"")</f>
        <v/>
      </c>
      <c r="P101" t="str">
        <f>IF(G101,O101,IF(D101,Y101,""))</f>
        <v/>
      </c>
      <c r="Q101" s="9">
        <f>_xlfn.XLOOKUP(R101,summary!C:C,summary!B:B)</f>
        <v>43840</v>
      </c>
      <c r="R101" s="10" t="str">
        <f>IF($X101="",R100,$X101)</f>
        <v>구성동</v>
      </c>
      <c r="S101" s="10" t="str">
        <f>IF(J101,Y101,S100)</f>
        <v>언남10통</v>
      </c>
      <c r="T101" s="10" t="str">
        <f>IF(J101,P102,T100)</f>
        <v>(언남동, 동일2차아파트)</v>
      </c>
      <c r="U101" s="10" t="str">
        <f t="shared" si="27"/>
        <v>언남</v>
      </c>
      <c r="V101" s="10">
        <f t="shared" si="28"/>
        <v>10</v>
      </c>
      <c r="W101" s="10">
        <f t="shared" si="20"/>
        <v>4</v>
      </c>
      <c r="X101"/>
      <c r="Y101"/>
      <c r="Z101" t="s">
        <v>16</v>
      </c>
      <c r="AA101" t="s">
        <v>5027</v>
      </c>
    </row>
    <row r="102" spans="1:27">
      <c r="A102" t="b">
        <f t="shared" si="21"/>
        <v>0</v>
      </c>
      <c r="B102" t="b">
        <f>LEFT(Y102)="("</f>
        <v>0</v>
      </c>
      <c r="C102" t="b">
        <f>RIGHT(Y102)=")"</f>
        <v>0</v>
      </c>
      <c r="D102" t="b">
        <f t="shared" si="22"/>
        <v>0</v>
      </c>
      <c r="E102" t="b">
        <f t="shared" si="31"/>
        <v>0</v>
      </c>
      <c r="F102" t="b">
        <f t="shared" si="23"/>
        <v>0</v>
      </c>
      <c r="G102" t="b">
        <f t="shared" si="32"/>
        <v>0</v>
      </c>
      <c r="H102" t="b">
        <f t="shared" si="18"/>
        <v>0</v>
      </c>
      <c r="I102" t="b">
        <f t="shared" si="19"/>
        <v>0</v>
      </c>
      <c r="J102" t="b">
        <f t="shared" si="24"/>
        <v>0</v>
      </c>
      <c r="K102" t="str">
        <f>IF(AND(J102,RIGHT(Y102)="통"),Y102,"")</f>
        <v/>
      </c>
      <c r="L102" t="str">
        <f t="shared" si="29"/>
        <v/>
      </c>
      <c r="M102" t="str">
        <f t="shared" si="25"/>
        <v/>
      </c>
      <c r="N102" t="str">
        <f t="shared" si="26"/>
        <v/>
      </c>
      <c r="O102" t="str">
        <f>IF(I102,IF(I103,CONCATENATE(Y102,O103),Y102),"")</f>
        <v/>
      </c>
      <c r="P102" t="str">
        <f>IF(G102,O102,IF(D102,Y102,""))</f>
        <v/>
      </c>
      <c r="Q102" s="9">
        <f>_xlfn.XLOOKUP(R102,summary!C:C,summary!B:B)</f>
        <v>43840</v>
      </c>
      <c r="R102" s="10" t="str">
        <f>IF($X102="",R101,$X102)</f>
        <v>구성동</v>
      </c>
      <c r="S102" s="10" t="str">
        <f>IF(J102,Y102,S101)</f>
        <v>언남10통</v>
      </c>
      <c r="T102" s="10" t="str">
        <f>IF(J102,P103,T101)</f>
        <v>(언남동, 동일2차아파트)</v>
      </c>
      <c r="U102" s="10" t="str">
        <f t="shared" si="27"/>
        <v>언남</v>
      </c>
      <c r="V102" s="10">
        <f t="shared" si="28"/>
        <v>10</v>
      </c>
      <c r="W102" s="10">
        <f t="shared" si="20"/>
        <v>5</v>
      </c>
      <c r="X102"/>
      <c r="Y102"/>
      <c r="Z102" t="s">
        <v>18</v>
      </c>
      <c r="AA102" t="s">
        <v>5028</v>
      </c>
    </row>
    <row r="103" spans="1:27">
      <c r="A103" t="b">
        <f t="shared" si="21"/>
        <v>0</v>
      </c>
      <c r="B103" t="b">
        <f>LEFT(Y103)="("</f>
        <v>0</v>
      </c>
      <c r="C103" t="b">
        <f>RIGHT(Y103)=")"</f>
        <v>0</v>
      </c>
      <c r="D103" t="b">
        <f t="shared" si="22"/>
        <v>0</v>
      </c>
      <c r="E103" t="b">
        <f t="shared" si="31"/>
        <v>0</v>
      </c>
      <c r="F103" t="b">
        <f t="shared" si="23"/>
        <v>0</v>
      </c>
      <c r="G103" t="b">
        <f t="shared" si="32"/>
        <v>0</v>
      </c>
      <c r="H103" t="b">
        <f t="shared" si="18"/>
        <v>0</v>
      </c>
      <c r="I103" t="b">
        <f t="shared" si="19"/>
        <v>0</v>
      </c>
      <c r="J103" t="b">
        <f t="shared" si="24"/>
        <v>0</v>
      </c>
      <c r="K103" t="str">
        <f>IF(AND(J103,RIGHT(Y103)="통"),Y103,"")</f>
        <v/>
      </c>
      <c r="L103" t="str">
        <f t="shared" si="29"/>
        <v/>
      </c>
      <c r="M103" t="str">
        <f t="shared" si="25"/>
        <v/>
      </c>
      <c r="N103" t="str">
        <f t="shared" si="26"/>
        <v/>
      </c>
      <c r="O103" t="str">
        <f>IF(I103,IF(I104,CONCATENATE(Y103,O104),Y103),"")</f>
        <v/>
      </c>
      <c r="P103" t="str">
        <f>IF(G103,O103,IF(D103,Y103,""))</f>
        <v/>
      </c>
      <c r="Q103" s="9">
        <f>_xlfn.XLOOKUP(R103,summary!C:C,summary!B:B)</f>
        <v>43840</v>
      </c>
      <c r="R103" s="10" t="str">
        <f>IF($X103="",R102,$X103)</f>
        <v>구성동</v>
      </c>
      <c r="S103" s="10" t="str">
        <f>IF(J103,Y103,S102)</f>
        <v>언남10통</v>
      </c>
      <c r="T103" s="10" t="str">
        <f>IF(J103,P104,T102)</f>
        <v>(언남동, 동일2차아파트)</v>
      </c>
      <c r="U103" s="10" t="str">
        <f t="shared" si="27"/>
        <v>언남</v>
      </c>
      <c r="V103" s="10">
        <f t="shared" si="28"/>
        <v>10</v>
      </c>
      <c r="W103" s="10">
        <f t="shared" si="20"/>
        <v>6</v>
      </c>
      <c r="X103"/>
      <c r="Y103"/>
      <c r="Z103" t="s">
        <v>20</v>
      </c>
      <c r="AA103" t="s">
        <v>5029</v>
      </c>
    </row>
    <row r="104" spans="1:27">
      <c r="A104" t="b">
        <f t="shared" si="21"/>
        <v>0</v>
      </c>
      <c r="B104" t="b">
        <f>LEFT(Y104)="("</f>
        <v>0</v>
      </c>
      <c r="C104" t="b">
        <f>RIGHT(Y104)=")"</f>
        <v>0</v>
      </c>
      <c r="D104" t="b">
        <f t="shared" si="22"/>
        <v>0</v>
      </c>
      <c r="E104" t="b">
        <f t="shared" si="31"/>
        <v>0</v>
      </c>
      <c r="F104" t="b">
        <f t="shared" si="23"/>
        <v>0</v>
      </c>
      <c r="G104" t="b">
        <f t="shared" si="32"/>
        <v>0</v>
      </c>
      <c r="H104" t="b">
        <f t="shared" ref="H104:H167" si="33">AND(C104,$F104)</f>
        <v>0</v>
      </c>
      <c r="I104" t="b">
        <f t="shared" si="19"/>
        <v>0</v>
      </c>
      <c r="J104" t="b">
        <f t="shared" si="24"/>
        <v>0</v>
      </c>
      <c r="K104" t="str">
        <f>IF(AND(J104,RIGHT(Y104)="통"),Y104,"")</f>
        <v/>
      </c>
      <c r="L104" t="str">
        <f t="shared" si="29"/>
        <v/>
      </c>
      <c r="M104" t="str">
        <f t="shared" si="25"/>
        <v/>
      </c>
      <c r="N104" t="str">
        <f t="shared" si="26"/>
        <v/>
      </c>
      <c r="O104" t="str">
        <f>IF(I104,IF(I105,CONCATENATE(Y104,O105),Y104),"")</f>
        <v/>
      </c>
      <c r="P104" t="str">
        <f>IF(G104,O104,IF(D104,Y104,""))</f>
        <v/>
      </c>
      <c r="Q104" s="9">
        <f>_xlfn.XLOOKUP(R104,summary!C:C,summary!B:B)</f>
        <v>43840</v>
      </c>
      <c r="R104" s="10" t="str">
        <f>IF($X104="",R103,$X104)</f>
        <v>구성동</v>
      </c>
      <c r="S104" s="10" t="str">
        <f>IF(J104,Y104,S103)</f>
        <v>언남10통</v>
      </c>
      <c r="T104" s="10" t="str">
        <f>IF(J104,P105,T103)</f>
        <v>(언남동, 동일2차아파트)</v>
      </c>
      <c r="U104" s="10" t="str">
        <f t="shared" si="27"/>
        <v>언남</v>
      </c>
      <c r="V104" s="10">
        <f t="shared" si="28"/>
        <v>10</v>
      </c>
      <c r="W104" s="10">
        <f t="shared" si="20"/>
        <v>7</v>
      </c>
      <c r="X104"/>
      <c r="Y104"/>
      <c r="Z104" t="s">
        <v>99</v>
      </c>
      <c r="AA104" t="s">
        <v>5030</v>
      </c>
    </row>
    <row r="105" spans="1:27">
      <c r="A105" t="b">
        <f t="shared" si="21"/>
        <v>0</v>
      </c>
      <c r="B105" t="b">
        <f>LEFT(Y105)="("</f>
        <v>0</v>
      </c>
      <c r="C105" t="b">
        <f>RIGHT(Y105)=")"</f>
        <v>0</v>
      </c>
      <c r="D105" t="b">
        <f t="shared" si="22"/>
        <v>0</v>
      </c>
      <c r="E105" t="b">
        <f t="shared" si="31"/>
        <v>0</v>
      </c>
      <c r="F105" t="b">
        <f t="shared" si="23"/>
        <v>0</v>
      </c>
      <c r="G105" t="b">
        <f t="shared" si="32"/>
        <v>0</v>
      </c>
      <c r="H105" t="b">
        <f t="shared" si="33"/>
        <v>0</v>
      </c>
      <c r="I105" t="b">
        <f t="shared" si="19"/>
        <v>0</v>
      </c>
      <c r="J105" t="b">
        <f t="shared" si="24"/>
        <v>0</v>
      </c>
      <c r="K105" t="str">
        <f>IF(AND(J105,RIGHT(Y105)="통"),Y105,"")</f>
        <v/>
      </c>
      <c r="L105" t="str">
        <f t="shared" si="29"/>
        <v/>
      </c>
      <c r="M105" t="str">
        <f t="shared" si="25"/>
        <v/>
      </c>
      <c r="N105" t="str">
        <f t="shared" si="26"/>
        <v/>
      </c>
      <c r="O105" t="str">
        <f>IF(I105,IF(I106,CONCATENATE(Y105,O106),Y105),"")</f>
        <v/>
      </c>
      <c r="P105" t="str">
        <f>IF(G105,O105,IF(D105,Y105,""))</f>
        <v/>
      </c>
      <c r="Q105" s="9">
        <f>_xlfn.XLOOKUP(R105,summary!C:C,summary!B:B)</f>
        <v>43840</v>
      </c>
      <c r="R105" s="10" t="str">
        <f>IF($X105="",R104,$X105)</f>
        <v>구성동</v>
      </c>
      <c r="S105" s="10" t="str">
        <f>IF(J105,Y105,S104)</f>
        <v>언남10통</v>
      </c>
      <c r="T105" s="10" t="str">
        <f>IF(J105,P106,T104)</f>
        <v>(언남동, 동일2차아파트)</v>
      </c>
      <c r="U105" s="10" t="str">
        <f t="shared" si="27"/>
        <v>언남</v>
      </c>
      <c r="V105" s="10">
        <f t="shared" si="28"/>
        <v>10</v>
      </c>
      <c r="W105" s="10">
        <f t="shared" si="20"/>
        <v>8</v>
      </c>
      <c r="X105"/>
      <c r="Y105"/>
      <c r="Z105" t="s">
        <v>101</v>
      </c>
      <c r="AA105" t="s">
        <v>5031</v>
      </c>
    </row>
    <row r="106" spans="1:27">
      <c r="A106" t="b">
        <f t="shared" si="21"/>
        <v>0</v>
      </c>
      <c r="B106" t="b">
        <f>LEFT(Y106)="("</f>
        <v>0</v>
      </c>
      <c r="C106" t="b">
        <f>RIGHT(Y106)=")"</f>
        <v>0</v>
      </c>
      <c r="D106" t="b">
        <f t="shared" si="22"/>
        <v>0</v>
      </c>
      <c r="E106" t="b">
        <f t="shared" si="31"/>
        <v>0</v>
      </c>
      <c r="F106" t="b">
        <f t="shared" si="23"/>
        <v>0</v>
      </c>
      <c r="G106" t="b">
        <f t="shared" si="32"/>
        <v>0</v>
      </c>
      <c r="H106" t="b">
        <f t="shared" si="33"/>
        <v>0</v>
      </c>
      <c r="I106" t="b">
        <f t="shared" si="19"/>
        <v>0</v>
      </c>
      <c r="J106" t="b">
        <f t="shared" si="24"/>
        <v>0</v>
      </c>
      <c r="K106" t="str">
        <f>IF(AND(J106,RIGHT(Y106)="통"),Y106,"")</f>
        <v/>
      </c>
      <c r="L106" t="str">
        <f t="shared" si="29"/>
        <v/>
      </c>
      <c r="M106" t="str">
        <f t="shared" si="25"/>
        <v/>
      </c>
      <c r="N106" t="str">
        <f t="shared" si="26"/>
        <v/>
      </c>
      <c r="O106" t="str">
        <f>IF(I106,IF(I107,CONCATENATE(Y106,O107),Y106),"")</f>
        <v/>
      </c>
      <c r="P106" t="str">
        <f>IF(G106,O106,IF(D106,Y106,""))</f>
        <v/>
      </c>
      <c r="Q106" s="9">
        <f>_xlfn.XLOOKUP(R106,summary!C:C,summary!B:B)</f>
        <v>43840</v>
      </c>
      <c r="R106" s="10" t="str">
        <f>IF($X106="",R105,$X106)</f>
        <v>구성동</v>
      </c>
      <c r="S106" s="10" t="str">
        <f>IF(J106,Y106,S105)</f>
        <v>언남10통</v>
      </c>
      <c r="T106" s="10" t="str">
        <f>IF(J106,P107,T105)</f>
        <v>(언남동, 동일2차아파트)</v>
      </c>
      <c r="U106" s="10" t="str">
        <f t="shared" si="27"/>
        <v>언남</v>
      </c>
      <c r="V106" s="10">
        <f t="shared" si="28"/>
        <v>10</v>
      </c>
      <c r="W106" s="10">
        <f t="shared" si="20"/>
        <v>9</v>
      </c>
      <c r="X106"/>
      <c r="Y106"/>
      <c r="Z106" t="s">
        <v>349</v>
      </c>
      <c r="AA106" t="s">
        <v>5032</v>
      </c>
    </row>
    <row r="107" spans="1:27">
      <c r="A107" t="b">
        <f t="shared" si="21"/>
        <v>0</v>
      </c>
      <c r="B107" t="b">
        <f>LEFT(Y107)="("</f>
        <v>0</v>
      </c>
      <c r="C107" t="b">
        <f>RIGHT(Y107)=")"</f>
        <v>0</v>
      </c>
      <c r="D107" t="b">
        <f t="shared" si="22"/>
        <v>0</v>
      </c>
      <c r="E107" t="b">
        <f t="shared" si="31"/>
        <v>0</v>
      </c>
      <c r="F107" t="b">
        <f t="shared" si="23"/>
        <v>0</v>
      </c>
      <c r="G107" t="b">
        <f t="shared" si="32"/>
        <v>0</v>
      </c>
      <c r="H107" t="b">
        <f t="shared" si="33"/>
        <v>0</v>
      </c>
      <c r="I107" t="b">
        <f t="shared" si="19"/>
        <v>0</v>
      </c>
      <c r="J107" t="b">
        <f t="shared" si="24"/>
        <v>0</v>
      </c>
      <c r="K107" t="str">
        <f>IF(AND(J107,RIGHT(Y107)="통"),Y107,"")</f>
        <v/>
      </c>
      <c r="L107" t="str">
        <f t="shared" si="29"/>
        <v/>
      </c>
      <c r="M107" t="str">
        <f t="shared" si="25"/>
        <v/>
      </c>
      <c r="N107" t="str">
        <f t="shared" si="26"/>
        <v/>
      </c>
      <c r="O107" t="str">
        <f>IF(I107,IF(I108,CONCATENATE(Y107,O108),Y107),"")</f>
        <v/>
      </c>
      <c r="P107" t="str">
        <f>IF(G107,O107,IF(D107,Y107,""))</f>
        <v/>
      </c>
      <c r="Q107" s="9">
        <f>_xlfn.XLOOKUP(R107,summary!C:C,summary!B:B)</f>
        <v>43840</v>
      </c>
      <c r="R107" s="10" t="str">
        <f>IF($X107="",R106,$X107)</f>
        <v>구성동</v>
      </c>
      <c r="S107" s="10" t="str">
        <f>IF(J107,Y107,S106)</f>
        <v>언남10통</v>
      </c>
      <c r="T107" s="10" t="str">
        <f>IF(J107,P108,T106)</f>
        <v>(언남동, 동일2차아파트)</v>
      </c>
      <c r="U107" s="10" t="str">
        <f t="shared" si="27"/>
        <v>언남</v>
      </c>
      <c r="V107" s="10">
        <f t="shared" si="28"/>
        <v>10</v>
      </c>
      <c r="W107" s="10">
        <f t="shared" si="20"/>
        <v>10</v>
      </c>
      <c r="X107"/>
      <c r="Y107"/>
      <c r="Z107" t="s">
        <v>441</v>
      </c>
      <c r="AA107" t="s">
        <v>5033</v>
      </c>
    </row>
    <row r="108" spans="1:27">
      <c r="A108" t="b">
        <f t="shared" si="21"/>
        <v>0</v>
      </c>
      <c r="B108" t="b">
        <f>LEFT(Y108)="("</f>
        <v>0</v>
      </c>
      <c r="C108" t="b">
        <f>RIGHT(Y108)=")"</f>
        <v>0</v>
      </c>
      <c r="D108" t="b">
        <f t="shared" si="22"/>
        <v>0</v>
      </c>
      <c r="E108" t="b">
        <f t="shared" si="31"/>
        <v>0</v>
      </c>
      <c r="F108" t="b">
        <f t="shared" si="23"/>
        <v>0</v>
      </c>
      <c r="G108" t="b">
        <f t="shared" si="32"/>
        <v>0</v>
      </c>
      <c r="H108" t="b">
        <f t="shared" si="33"/>
        <v>0</v>
      </c>
      <c r="I108" t="b">
        <f t="shared" si="19"/>
        <v>0</v>
      </c>
      <c r="J108" t="b">
        <f t="shared" si="24"/>
        <v>0</v>
      </c>
      <c r="K108" t="str">
        <f>IF(AND(J108,RIGHT(Y108)="통"),Y108,"")</f>
        <v/>
      </c>
      <c r="L108" t="str">
        <f t="shared" si="29"/>
        <v/>
      </c>
      <c r="M108" t="str">
        <f t="shared" si="25"/>
        <v/>
      </c>
      <c r="N108" t="str">
        <f t="shared" si="26"/>
        <v/>
      </c>
      <c r="O108" t="str">
        <f>IF(I108,IF(I109,CONCATENATE(Y108,O109),Y108),"")</f>
        <v/>
      </c>
      <c r="P108" t="str">
        <f>IF(G108,O108,IF(D108,Y108,""))</f>
        <v/>
      </c>
      <c r="Q108" s="9">
        <f>_xlfn.XLOOKUP(R108,summary!C:C,summary!B:B)</f>
        <v>43840</v>
      </c>
      <c r="R108" s="10" t="str">
        <f>IF($X108="",R107,$X108)</f>
        <v>구성동</v>
      </c>
      <c r="S108" s="10" t="str">
        <f>IF(J108,Y108,S107)</f>
        <v>언남10통</v>
      </c>
      <c r="T108" s="10" t="str">
        <f>IF(J108,P109,T107)</f>
        <v>(언남동, 동일2차아파트)</v>
      </c>
      <c r="U108" s="10" t="str">
        <f t="shared" si="27"/>
        <v>언남</v>
      </c>
      <c r="V108" s="10">
        <f t="shared" si="28"/>
        <v>10</v>
      </c>
      <c r="W108" s="10">
        <f t="shared" si="20"/>
        <v>11</v>
      </c>
      <c r="X108"/>
      <c r="Y108"/>
      <c r="Z108" t="s">
        <v>443</v>
      </c>
      <c r="AA108" t="s">
        <v>5034</v>
      </c>
    </row>
    <row r="109" spans="1:27">
      <c r="A109" t="b">
        <f t="shared" si="21"/>
        <v>1</v>
      </c>
      <c r="B109" t="b">
        <f>LEFT(Y109)="("</f>
        <v>0</v>
      </c>
      <c r="C109" t="b">
        <f>RIGHT(Y109)=")"</f>
        <v>0</v>
      </c>
      <c r="D109" t="b">
        <f t="shared" si="22"/>
        <v>0</v>
      </c>
      <c r="E109" t="b">
        <f t="shared" si="31"/>
        <v>0</v>
      </c>
      <c r="F109" t="b">
        <f t="shared" si="23"/>
        <v>0</v>
      </c>
      <c r="G109" t="b">
        <f t="shared" si="32"/>
        <v>0</v>
      </c>
      <c r="H109" t="b">
        <f t="shared" si="33"/>
        <v>0</v>
      </c>
      <c r="I109" t="b">
        <f t="shared" si="19"/>
        <v>0</v>
      </c>
      <c r="J109" t="b">
        <f t="shared" si="24"/>
        <v>1</v>
      </c>
      <c r="K109" t="str">
        <f>IF(AND(J109,RIGHT(Y109)="통"),Y109,"")</f>
        <v>언남11통</v>
      </c>
      <c r="L109" t="str">
        <f t="shared" si="29"/>
        <v>11</v>
      </c>
      <c r="M109">
        <f t="shared" si="25"/>
        <v>11</v>
      </c>
      <c r="N109" t="str">
        <f t="shared" si="26"/>
        <v>언남</v>
      </c>
      <c r="O109" t="str">
        <f>IF(I109,IF(I110,CONCATENATE(Y109,O110),Y109),"")</f>
        <v/>
      </c>
      <c r="P109" t="str">
        <f>IF(G109,O109,IF(D109,Y109,""))</f>
        <v/>
      </c>
      <c r="Q109" s="9">
        <f>_xlfn.XLOOKUP(R109,summary!C:C,summary!B:B)</f>
        <v>43840</v>
      </c>
      <c r="R109" s="10" t="str">
        <f>IF($X109="",R108,$X109)</f>
        <v>구성동</v>
      </c>
      <c r="S109" s="10" t="str">
        <f>IF(J109,Y109,S108)</f>
        <v>언남11통</v>
      </c>
      <c r="T109" s="10" t="str">
        <f>IF(J109,P110,T108)</f>
        <v>(언남동)</v>
      </c>
      <c r="U109" s="10" t="str">
        <f t="shared" si="27"/>
        <v>언남</v>
      </c>
      <c r="V109" s="10">
        <f t="shared" si="28"/>
        <v>11</v>
      </c>
      <c r="W109" s="10">
        <f t="shared" si="20"/>
        <v>1</v>
      </c>
      <c r="X109"/>
      <c r="Y109" t="s">
        <v>5035</v>
      </c>
      <c r="Z109" t="s">
        <v>10</v>
      </c>
      <c r="AA109" t="s">
        <v>5036</v>
      </c>
    </row>
    <row r="110" spans="1:27">
      <c r="A110" t="b">
        <f t="shared" si="21"/>
        <v>1</v>
      </c>
      <c r="B110" t="b">
        <f>LEFT(Y110)="("</f>
        <v>1</v>
      </c>
      <c r="C110" t="b">
        <f>RIGHT(Y110)=")"</f>
        <v>1</v>
      </c>
      <c r="D110" t="b">
        <f t="shared" si="22"/>
        <v>1</v>
      </c>
      <c r="E110" t="b">
        <f t="shared" si="31"/>
        <v>1</v>
      </c>
      <c r="F110" t="b">
        <f t="shared" si="23"/>
        <v>0</v>
      </c>
      <c r="G110" t="b">
        <f t="shared" si="32"/>
        <v>0</v>
      </c>
      <c r="H110" t="b">
        <f t="shared" si="33"/>
        <v>0</v>
      </c>
      <c r="I110" t="b">
        <f t="shared" si="19"/>
        <v>0</v>
      </c>
      <c r="J110" t="b">
        <f t="shared" si="24"/>
        <v>0</v>
      </c>
      <c r="K110" t="str">
        <f>IF(AND(J110,RIGHT(Y110)="통"),Y110,"")</f>
        <v/>
      </c>
      <c r="L110" t="str">
        <f t="shared" si="29"/>
        <v/>
      </c>
      <c r="M110" t="str">
        <f t="shared" si="25"/>
        <v/>
      </c>
      <c r="N110" t="str">
        <f t="shared" si="26"/>
        <v/>
      </c>
      <c r="O110" t="str">
        <f>IF(I110,IF(I111,CONCATENATE(Y110,O111),Y110),"")</f>
        <v/>
      </c>
      <c r="P110" t="str">
        <f>IF(G110,O110,IF(D110,Y110,""))</f>
        <v>(언남동)</v>
      </c>
      <c r="Q110" s="9">
        <f>_xlfn.XLOOKUP(R110,summary!C:C,summary!B:B)</f>
        <v>43840</v>
      </c>
      <c r="R110" s="10" t="str">
        <f>IF($X110="",R109,$X110)</f>
        <v>구성동</v>
      </c>
      <c r="S110" s="10" t="str">
        <f>IF(J110,Y110,S109)</f>
        <v>언남11통</v>
      </c>
      <c r="T110" s="10" t="str">
        <f>IF(J110,P111,T109)</f>
        <v>(언남동)</v>
      </c>
      <c r="U110" s="10" t="str">
        <f t="shared" si="27"/>
        <v>언남</v>
      </c>
      <c r="V110" s="10">
        <f t="shared" si="28"/>
        <v>11</v>
      </c>
      <c r="W110" s="10">
        <f t="shared" si="20"/>
        <v>2</v>
      </c>
      <c r="X110"/>
      <c r="Y110" t="s">
        <v>5037</v>
      </c>
      <c r="Z110" t="s">
        <v>12</v>
      </c>
      <c r="AA110" t="s">
        <v>5038</v>
      </c>
    </row>
    <row r="111" spans="1:27">
      <c r="A111" t="b">
        <f t="shared" si="21"/>
        <v>0</v>
      </c>
      <c r="B111" t="b">
        <f>LEFT(Y111)="("</f>
        <v>0</v>
      </c>
      <c r="C111" t="b">
        <f>RIGHT(Y111)=")"</f>
        <v>0</v>
      </c>
      <c r="D111" t="b">
        <f t="shared" si="22"/>
        <v>0</v>
      </c>
      <c r="E111" t="b">
        <f t="shared" si="31"/>
        <v>0</v>
      </c>
      <c r="F111" t="b">
        <f t="shared" si="23"/>
        <v>0</v>
      </c>
      <c r="G111" t="b">
        <f t="shared" si="32"/>
        <v>0</v>
      </c>
      <c r="H111" t="b">
        <f t="shared" si="33"/>
        <v>0</v>
      </c>
      <c r="I111" t="b">
        <f t="shared" si="19"/>
        <v>0</v>
      </c>
      <c r="J111" t="b">
        <f t="shared" si="24"/>
        <v>0</v>
      </c>
      <c r="K111" t="str">
        <f>IF(AND(J111,RIGHT(Y111)="통"),Y111,"")</f>
        <v/>
      </c>
      <c r="L111" t="str">
        <f t="shared" si="29"/>
        <v/>
      </c>
      <c r="M111" t="str">
        <f t="shared" si="25"/>
        <v/>
      </c>
      <c r="N111" t="str">
        <f t="shared" si="26"/>
        <v/>
      </c>
      <c r="O111" t="str">
        <f>IF(I111,IF(I112,CONCATENATE(Y111,O112),Y111),"")</f>
        <v/>
      </c>
      <c r="P111" t="str">
        <f>IF(G111,O111,IF(D111,Y111,""))</f>
        <v/>
      </c>
      <c r="Q111" s="9">
        <f>_xlfn.XLOOKUP(R111,summary!C:C,summary!B:B)</f>
        <v>43840</v>
      </c>
      <c r="R111" s="10" t="str">
        <f>IF($X111="",R110,$X111)</f>
        <v>구성동</v>
      </c>
      <c r="S111" s="10" t="str">
        <f>IF(J111,Y111,S110)</f>
        <v>언남11통</v>
      </c>
      <c r="T111" s="10" t="str">
        <f>IF(J111,P112,T110)</f>
        <v>(언남동)</v>
      </c>
      <c r="U111" s="10" t="str">
        <f t="shared" si="27"/>
        <v>언남</v>
      </c>
      <c r="V111" s="10">
        <f t="shared" si="28"/>
        <v>11</v>
      </c>
      <c r="W111" s="10" t="str">
        <f t="shared" si="20"/>
        <v/>
      </c>
      <c r="X111"/>
      <c r="Y111"/>
      <c r="Z111"/>
      <c r="AA111"/>
    </row>
    <row r="112" spans="1:27">
      <c r="A112" t="b">
        <f t="shared" si="21"/>
        <v>0</v>
      </c>
      <c r="B112" t="b">
        <f>LEFT(Y112)="("</f>
        <v>0</v>
      </c>
      <c r="C112" t="b">
        <f>RIGHT(Y112)=")"</f>
        <v>0</v>
      </c>
      <c r="D112" t="b">
        <f t="shared" si="22"/>
        <v>0</v>
      </c>
      <c r="E112" t="b">
        <f t="shared" si="31"/>
        <v>0</v>
      </c>
      <c r="F112" t="b">
        <f t="shared" si="23"/>
        <v>0</v>
      </c>
      <c r="G112" t="b">
        <f t="shared" si="32"/>
        <v>0</v>
      </c>
      <c r="H112" t="b">
        <f t="shared" si="33"/>
        <v>0</v>
      </c>
      <c r="I112" t="b">
        <f t="shared" si="19"/>
        <v>0</v>
      </c>
      <c r="J112" t="b">
        <f t="shared" si="24"/>
        <v>0</v>
      </c>
      <c r="K112" t="str">
        <f>IF(AND(J112,RIGHT(Y112)="통"),Y112,"")</f>
        <v/>
      </c>
      <c r="L112" t="str">
        <f t="shared" si="29"/>
        <v/>
      </c>
      <c r="M112" t="str">
        <f t="shared" si="25"/>
        <v/>
      </c>
      <c r="N112" t="str">
        <f t="shared" si="26"/>
        <v/>
      </c>
      <c r="O112" t="str">
        <f>IF(I112,IF(I113,CONCATENATE(Y112,O113),Y112),"")</f>
        <v/>
      </c>
      <c r="P112" t="str">
        <f>IF(G112,O112,IF(D112,Y112,""))</f>
        <v/>
      </c>
      <c r="Q112" s="9">
        <f>_xlfn.XLOOKUP(R112,summary!C:C,summary!B:B)</f>
        <v>43840</v>
      </c>
      <c r="R112" s="10" t="str">
        <f>IF($X112="",R111,$X112)</f>
        <v>구성동</v>
      </c>
      <c r="S112" s="10" t="str">
        <f>IF(J112,Y112,S111)</f>
        <v>언남11통</v>
      </c>
      <c r="T112" s="10" t="str">
        <f>IF(J112,P113,T111)</f>
        <v>(언남동)</v>
      </c>
      <c r="U112" s="10" t="str">
        <f t="shared" si="27"/>
        <v>언남</v>
      </c>
      <c r="V112" s="10">
        <f t="shared" si="28"/>
        <v>11</v>
      </c>
      <c r="W112" s="10">
        <f t="shared" si="20"/>
        <v>3</v>
      </c>
      <c r="X112"/>
      <c r="Y112"/>
      <c r="Z112" t="s">
        <v>14</v>
      </c>
      <c r="AA112" t="s">
        <v>5039</v>
      </c>
    </row>
    <row r="113" spans="1:27">
      <c r="A113" t="b">
        <f t="shared" si="21"/>
        <v>1</v>
      </c>
      <c r="B113" t="b">
        <f>LEFT(Y113)="("</f>
        <v>0</v>
      </c>
      <c r="C113" t="b">
        <f>RIGHT(Y113)=")"</f>
        <v>0</v>
      </c>
      <c r="D113" t="b">
        <f t="shared" si="22"/>
        <v>0</v>
      </c>
      <c r="E113" t="b">
        <f t="shared" si="31"/>
        <v>0</v>
      </c>
      <c r="F113" t="b">
        <f t="shared" si="23"/>
        <v>0</v>
      </c>
      <c r="G113" t="b">
        <f t="shared" si="32"/>
        <v>0</v>
      </c>
      <c r="H113" t="b">
        <f t="shared" si="33"/>
        <v>0</v>
      </c>
      <c r="I113" t="b">
        <f t="shared" si="19"/>
        <v>0</v>
      </c>
      <c r="J113" t="b">
        <f t="shared" si="24"/>
        <v>1</v>
      </c>
      <c r="K113" t="str">
        <f>IF(AND(J113,RIGHT(Y113)="통"),Y113,"")</f>
        <v>언남12통</v>
      </c>
      <c r="L113" t="str">
        <f t="shared" si="29"/>
        <v>12</v>
      </c>
      <c r="M113">
        <f t="shared" si="25"/>
        <v>12</v>
      </c>
      <c r="N113" t="str">
        <f t="shared" si="26"/>
        <v>언남</v>
      </c>
      <c r="O113" t="str">
        <f>IF(I113,IF(I114,CONCATENATE(Y113,O114),Y113),"")</f>
        <v/>
      </c>
      <c r="P113" t="str">
        <f>IF(G113,O113,IF(D113,Y113,""))</f>
        <v/>
      </c>
      <c r="Q113" s="9">
        <f>_xlfn.XLOOKUP(R113,summary!C:C,summary!B:B)</f>
        <v>43840</v>
      </c>
      <c r="R113" s="10" t="str">
        <f>IF($X113="",R112,$X113)</f>
        <v>구성동</v>
      </c>
      <c r="S113" s="10" t="str">
        <f>IF(J113,Y113,S112)</f>
        <v>언남12통</v>
      </c>
      <c r="T113" s="10" t="str">
        <f>IF(J113,P114,T112)</f>
        <v>(언남동, 래미안2차아파트)</v>
      </c>
      <c r="U113" s="10" t="str">
        <f t="shared" si="27"/>
        <v>언남</v>
      </c>
      <c r="V113" s="10">
        <f t="shared" si="28"/>
        <v>12</v>
      </c>
      <c r="W113" s="10">
        <f t="shared" si="20"/>
        <v>1</v>
      </c>
      <c r="X113"/>
      <c r="Y113" t="s">
        <v>5040</v>
      </c>
      <c r="Z113" t="s">
        <v>10</v>
      </c>
      <c r="AA113" t="s">
        <v>5041</v>
      </c>
    </row>
    <row r="114" spans="1:27">
      <c r="A114" t="b">
        <f t="shared" si="21"/>
        <v>1</v>
      </c>
      <c r="B114" t="b">
        <f>LEFT(Y114)="("</f>
        <v>1</v>
      </c>
      <c r="C114" t="b">
        <f>RIGHT(Y114)=")"</f>
        <v>0</v>
      </c>
      <c r="D114" t="b">
        <f t="shared" si="22"/>
        <v>0</v>
      </c>
      <c r="E114" t="b">
        <f t="shared" si="31"/>
        <v>1</v>
      </c>
      <c r="F114" t="b">
        <f t="shared" si="23"/>
        <v>1</v>
      </c>
      <c r="G114" t="b">
        <f t="shared" si="32"/>
        <v>1</v>
      </c>
      <c r="H114" t="b">
        <f t="shared" si="33"/>
        <v>0</v>
      </c>
      <c r="I114" t="b">
        <f t="shared" si="19"/>
        <v>1</v>
      </c>
      <c r="J114" t="b">
        <f t="shared" si="24"/>
        <v>0</v>
      </c>
      <c r="K114" t="str">
        <f>IF(AND(J114,RIGHT(Y114)="통"),Y114,"")</f>
        <v/>
      </c>
      <c r="L114" t="str">
        <f t="shared" si="29"/>
        <v/>
      </c>
      <c r="M114" t="str">
        <f t="shared" si="25"/>
        <v/>
      </c>
      <c r="N114" t="str">
        <f t="shared" si="26"/>
        <v/>
      </c>
      <c r="O114" t="str">
        <f>IF(I114,IF(I115,CONCATENATE(Y114,O115),Y114),"")</f>
        <v>(언남동, 래미안2차아파트)</v>
      </c>
      <c r="P114" t="str">
        <f>IF(G114,O114,IF(D114,Y114,""))</f>
        <v>(언남동, 래미안2차아파트)</v>
      </c>
      <c r="Q114" s="9">
        <f>_xlfn.XLOOKUP(R114,summary!C:C,summary!B:B)</f>
        <v>43840</v>
      </c>
      <c r="R114" s="10" t="str">
        <f>IF($X114="",R113,$X114)</f>
        <v>구성동</v>
      </c>
      <c r="S114" s="10" t="str">
        <f>IF(J114,Y114,S113)</f>
        <v>언남12통</v>
      </c>
      <c r="T114" s="10" t="str">
        <f>IF(J114,P115,T113)</f>
        <v>(언남동, 래미안2차아파트)</v>
      </c>
      <c r="U114" s="10" t="str">
        <f t="shared" si="27"/>
        <v>언남</v>
      </c>
      <c r="V114" s="10">
        <f t="shared" si="28"/>
        <v>12</v>
      </c>
      <c r="W114" s="10">
        <f t="shared" si="20"/>
        <v>2</v>
      </c>
      <c r="X114"/>
      <c r="Y114" t="s">
        <v>4939</v>
      </c>
      <c r="Z114" t="s">
        <v>12</v>
      </c>
      <c r="AA114" t="s">
        <v>5042</v>
      </c>
    </row>
    <row r="115" spans="1:27">
      <c r="A115" t="b">
        <f t="shared" si="21"/>
        <v>1</v>
      </c>
      <c r="B115" t="b">
        <f>LEFT(Y115)="("</f>
        <v>0</v>
      </c>
      <c r="C115" t="b">
        <f>RIGHT(Y115)=")"</f>
        <v>0</v>
      </c>
      <c r="D115" t="b">
        <f t="shared" si="22"/>
        <v>0</v>
      </c>
      <c r="E115" t="b">
        <f t="shared" si="31"/>
        <v>0</v>
      </c>
      <c r="F115" t="b">
        <f t="shared" si="23"/>
        <v>0</v>
      </c>
      <c r="G115" t="b">
        <f t="shared" si="32"/>
        <v>0</v>
      </c>
      <c r="H115" t="b">
        <f t="shared" si="33"/>
        <v>0</v>
      </c>
      <c r="I115" t="b">
        <f t="shared" si="19"/>
        <v>1</v>
      </c>
      <c r="J115" t="b">
        <f t="shared" si="24"/>
        <v>0</v>
      </c>
      <c r="K115" t="str">
        <f>IF(AND(J115,RIGHT(Y115)="통"),Y115,"")</f>
        <v/>
      </c>
      <c r="L115" t="str">
        <f t="shared" si="29"/>
        <v/>
      </c>
      <c r="M115" t="str">
        <f t="shared" si="25"/>
        <v/>
      </c>
      <c r="N115" t="str">
        <f t="shared" si="26"/>
        <v/>
      </c>
      <c r="O115" t="str">
        <f>IF(I115,IF(I116,CONCATENATE(Y115,O116),Y115),"")</f>
        <v>래미안2차아파트)</v>
      </c>
      <c r="P115" t="str">
        <f>IF(G115,O115,IF(D115,Y115,""))</f>
        <v/>
      </c>
      <c r="Q115" s="9">
        <f>_xlfn.XLOOKUP(R115,summary!C:C,summary!B:B)</f>
        <v>43840</v>
      </c>
      <c r="R115" s="10" t="str">
        <f>IF($X115="",R114,$X115)</f>
        <v>구성동</v>
      </c>
      <c r="S115" s="10" t="str">
        <f>IF(J115,Y115,S114)</f>
        <v>언남12통</v>
      </c>
      <c r="T115" s="10" t="str">
        <f>IF(J115,P116,T114)</f>
        <v>(언남동, 래미안2차아파트)</v>
      </c>
      <c r="U115" s="10" t="str">
        <f t="shared" si="27"/>
        <v>언남</v>
      </c>
      <c r="V115" s="10">
        <f t="shared" si="28"/>
        <v>12</v>
      </c>
      <c r="W115" s="10">
        <f t="shared" si="20"/>
        <v>3</v>
      </c>
      <c r="X115"/>
      <c r="Y115" t="s">
        <v>5043</v>
      </c>
      <c r="Z115" t="s">
        <v>14</v>
      </c>
      <c r="AA115" t="s">
        <v>5044</v>
      </c>
    </row>
    <row r="116" spans="1:27">
      <c r="A116" t="b">
        <f t="shared" si="21"/>
        <v>1</v>
      </c>
      <c r="B116" t="b">
        <f>LEFT(Y116)="("</f>
        <v>0</v>
      </c>
      <c r="C116" t="b">
        <f>RIGHT(Y116)=")"</f>
        <v>1</v>
      </c>
      <c r="D116" t="b">
        <f t="shared" si="22"/>
        <v>0</v>
      </c>
      <c r="E116" t="b">
        <f t="shared" si="31"/>
        <v>1</v>
      </c>
      <c r="F116" t="b">
        <f t="shared" si="23"/>
        <v>1</v>
      </c>
      <c r="G116" t="b">
        <f t="shared" si="32"/>
        <v>0</v>
      </c>
      <c r="H116" t="b">
        <f t="shared" si="33"/>
        <v>1</v>
      </c>
      <c r="I116" t="b">
        <f t="shared" si="19"/>
        <v>1</v>
      </c>
      <c r="J116" t="b">
        <f t="shared" si="24"/>
        <v>0</v>
      </c>
      <c r="K116" t="str">
        <f>IF(AND(J116,RIGHT(Y116)="통"),Y116,"")</f>
        <v/>
      </c>
      <c r="L116" t="str">
        <f t="shared" si="29"/>
        <v/>
      </c>
      <c r="M116" t="str">
        <f t="shared" si="25"/>
        <v/>
      </c>
      <c r="N116" t="str">
        <f t="shared" si="26"/>
        <v/>
      </c>
      <c r="O116" t="str">
        <f>IF(I116,IF(I117,CONCATENATE(Y116,O117),Y116),"")</f>
        <v>아파트)</v>
      </c>
      <c r="P116" t="str">
        <f>IF(G116,O116,IF(D116,Y116,""))</f>
        <v/>
      </c>
      <c r="Q116" s="9">
        <f>_xlfn.XLOOKUP(R116,summary!C:C,summary!B:B)</f>
        <v>43840</v>
      </c>
      <c r="R116" s="10" t="str">
        <f>IF($X116="",R115,$X116)</f>
        <v>구성동</v>
      </c>
      <c r="S116" s="10" t="str">
        <f>IF(J116,Y116,S115)</f>
        <v>언남12통</v>
      </c>
      <c r="T116" s="10" t="str">
        <f>IF(J116,P117,T115)</f>
        <v>(언남동, 래미안2차아파트)</v>
      </c>
      <c r="U116" s="10" t="str">
        <f t="shared" si="27"/>
        <v>언남</v>
      </c>
      <c r="V116" s="10">
        <f t="shared" si="28"/>
        <v>12</v>
      </c>
      <c r="W116" s="10">
        <f t="shared" si="20"/>
        <v>4</v>
      </c>
      <c r="X116"/>
      <c r="Y116" t="s">
        <v>199</v>
      </c>
      <c r="Z116" t="s">
        <v>16</v>
      </c>
      <c r="AA116" t="s">
        <v>5045</v>
      </c>
    </row>
    <row r="117" spans="1:27">
      <c r="A117" t="b">
        <f t="shared" si="21"/>
        <v>0</v>
      </c>
      <c r="B117" t="b">
        <f>LEFT(Y117)="("</f>
        <v>0</v>
      </c>
      <c r="C117" t="b">
        <f>RIGHT(Y117)=")"</f>
        <v>0</v>
      </c>
      <c r="D117" t="b">
        <f t="shared" si="22"/>
        <v>0</v>
      </c>
      <c r="E117" t="b">
        <f t="shared" si="31"/>
        <v>0</v>
      </c>
      <c r="F117" t="b">
        <f t="shared" si="23"/>
        <v>0</v>
      </c>
      <c r="G117" t="b">
        <f t="shared" si="32"/>
        <v>0</v>
      </c>
      <c r="H117" t="b">
        <f t="shared" si="33"/>
        <v>0</v>
      </c>
      <c r="I117" t="b">
        <f t="shared" ref="I117:I180" si="34">IF(G117,G117,IF(H116,FALSE,I116))</f>
        <v>0</v>
      </c>
      <c r="J117" t="b">
        <f t="shared" si="24"/>
        <v>0</v>
      </c>
      <c r="K117" t="str">
        <f>IF(AND(J117,RIGHT(Y117)="통"),Y117,"")</f>
        <v/>
      </c>
      <c r="L117" t="str">
        <f t="shared" si="29"/>
        <v/>
      </c>
      <c r="M117" t="str">
        <f t="shared" si="25"/>
        <v/>
      </c>
      <c r="N117" t="str">
        <f t="shared" si="26"/>
        <v/>
      </c>
      <c r="O117" t="str">
        <f>IF(I117,IF(I118,CONCATENATE(Y117,O118),Y117),"")</f>
        <v/>
      </c>
      <c r="P117" t="str">
        <f>IF(G117,O117,IF(D117,Y117,""))</f>
        <v/>
      </c>
      <c r="Q117" s="9">
        <f>_xlfn.XLOOKUP(R117,summary!C:C,summary!B:B)</f>
        <v>43840</v>
      </c>
      <c r="R117" s="10" t="str">
        <f>IF($X117="",R116,$X117)</f>
        <v>구성동</v>
      </c>
      <c r="S117" s="10" t="str">
        <f>IF(J117,Y117,S116)</f>
        <v>언남12통</v>
      </c>
      <c r="T117" s="10" t="str">
        <f>IF(J117,P118,T116)</f>
        <v>(언남동, 래미안2차아파트)</v>
      </c>
      <c r="U117" s="10" t="str">
        <f t="shared" si="27"/>
        <v>언남</v>
      </c>
      <c r="V117" s="10">
        <f t="shared" si="28"/>
        <v>12</v>
      </c>
      <c r="W117" s="10">
        <f t="shared" si="20"/>
        <v>5</v>
      </c>
      <c r="X117"/>
      <c r="Y117"/>
      <c r="Z117" t="s">
        <v>18</v>
      </c>
      <c r="AA117" t="s">
        <v>5046</v>
      </c>
    </row>
    <row r="118" spans="1:27">
      <c r="A118" t="b">
        <f t="shared" si="21"/>
        <v>0</v>
      </c>
      <c r="B118" t="b">
        <f>LEFT(Y118)="("</f>
        <v>0</v>
      </c>
      <c r="C118" t="b">
        <f>RIGHT(Y118)=")"</f>
        <v>0</v>
      </c>
      <c r="D118" t="b">
        <f t="shared" si="22"/>
        <v>0</v>
      </c>
      <c r="E118" t="b">
        <f t="shared" si="31"/>
        <v>0</v>
      </c>
      <c r="F118" t="b">
        <f t="shared" si="23"/>
        <v>0</v>
      </c>
      <c r="G118" t="b">
        <f t="shared" si="32"/>
        <v>0</v>
      </c>
      <c r="H118" t="b">
        <f t="shared" si="33"/>
        <v>0</v>
      </c>
      <c r="I118" t="b">
        <f t="shared" si="34"/>
        <v>0</v>
      </c>
      <c r="J118" t="b">
        <f t="shared" si="24"/>
        <v>0</v>
      </c>
      <c r="K118" t="str">
        <f>IF(AND(J118,RIGHT(Y118)="통"),Y118,"")</f>
        <v/>
      </c>
      <c r="L118" t="str">
        <f t="shared" si="29"/>
        <v/>
      </c>
      <c r="M118" t="str">
        <f t="shared" si="25"/>
        <v/>
      </c>
      <c r="N118" t="str">
        <f t="shared" si="26"/>
        <v/>
      </c>
      <c r="O118" t="str">
        <f>IF(I118,IF(I119,CONCATENATE(Y118,O119),Y118),"")</f>
        <v/>
      </c>
      <c r="P118" t="str">
        <f>IF(G118,O118,IF(D118,Y118,""))</f>
        <v/>
      </c>
      <c r="Q118" s="9">
        <f>_xlfn.XLOOKUP(R118,summary!C:C,summary!B:B)</f>
        <v>43840</v>
      </c>
      <c r="R118" s="10" t="str">
        <f>IF($X118="",R117,$X118)</f>
        <v>구성동</v>
      </c>
      <c r="S118" s="10" t="str">
        <f>IF(J118,Y118,S117)</f>
        <v>언남12통</v>
      </c>
      <c r="T118" s="10" t="str">
        <f>IF(J118,P119,T117)</f>
        <v>(언남동, 래미안2차아파트)</v>
      </c>
      <c r="U118" s="10" t="str">
        <f t="shared" si="27"/>
        <v>언남</v>
      </c>
      <c r="V118" s="10">
        <f t="shared" si="28"/>
        <v>12</v>
      </c>
      <c r="W118" s="10">
        <f t="shared" si="20"/>
        <v>6</v>
      </c>
      <c r="X118"/>
      <c r="Y118"/>
      <c r="Z118" t="s">
        <v>20</v>
      </c>
      <c r="AA118" t="s">
        <v>5047</v>
      </c>
    </row>
    <row r="119" spans="1:27">
      <c r="A119" t="b">
        <f t="shared" si="21"/>
        <v>0</v>
      </c>
      <c r="B119" t="b">
        <f>LEFT(Y119)="("</f>
        <v>0</v>
      </c>
      <c r="C119" t="b">
        <f>RIGHT(Y119)=")"</f>
        <v>0</v>
      </c>
      <c r="D119" t="b">
        <f t="shared" si="22"/>
        <v>0</v>
      </c>
      <c r="E119" t="b">
        <f t="shared" si="31"/>
        <v>0</v>
      </c>
      <c r="F119" t="b">
        <f t="shared" si="23"/>
        <v>0</v>
      </c>
      <c r="G119" t="b">
        <f t="shared" si="32"/>
        <v>0</v>
      </c>
      <c r="H119" t="b">
        <f t="shared" si="33"/>
        <v>0</v>
      </c>
      <c r="I119" t="b">
        <f t="shared" si="34"/>
        <v>0</v>
      </c>
      <c r="J119" t="b">
        <f t="shared" si="24"/>
        <v>0</v>
      </c>
      <c r="K119" t="str">
        <f>IF(AND(J119,RIGHT(Y119)="통"),Y119,"")</f>
        <v/>
      </c>
      <c r="L119" t="str">
        <f t="shared" si="29"/>
        <v/>
      </c>
      <c r="M119" t="str">
        <f t="shared" si="25"/>
        <v/>
      </c>
      <c r="N119" t="str">
        <f t="shared" si="26"/>
        <v/>
      </c>
      <c r="O119" t="str">
        <f>IF(I119,IF(I120,CONCATENATE(Y119,O120),Y119),"")</f>
        <v/>
      </c>
      <c r="P119" t="str">
        <f>IF(G119,O119,IF(D119,Y119,""))</f>
        <v/>
      </c>
      <c r="Q119" s="9">
        <f>_xlfn.XLOOKUP(R119,summary!C:C,summary!B:B)</f>
        <v>43840</v>
      </c>
      <c r="R119" s="10" t="str">
        <f>IF($X119="",R118,$X119)</f>
        <v>구성동</v>
      </c>
      <c r="S119" s="10" t="str">
        <f>IF(J119,Y119,S118)</f>
        <v>언남12통</v>
      </c>
      <c r="T119" s="10" t="str">
        <f>IF(J119,P120,T118)</f>
        <v>(언남동, 래미안2차아파트)</v>
      </c>
      <c r="U119" s="10" t="str">
        <f t="shared" si="27"/>
        <v>언남</v>
      </c>
      <c r="V119" s="10">
        <f t="shared" si="28"/>
        <v>12</v>
      </c>
      <c r="W119" s="10">
        <f t="shared" si="20"/>
        <v>7</v>
      </c>
      <c r="X119"/>
      <c r="Y119"/>
      <c r="Z119" t="s">
        <v>99</v>
      </c>
      <c r="AA119" t="s">
        <v>5048</v>
      </c>
    </row>
    <row r="120" spans="1:27">
      <c r="A120" t="b">
        <f t="shared" si="21"/>
        <v>0</v>
      </c>
      <c r="B120" t="b">
        <f>LEFT(Y120)="("</f>
        <v>0</v>
      </c>
      <c r="C120" t="b">
        <f>RIGHT(Y120)=")"</f>
        <v>0</v>
      </c>
      <c r="D120" t="b">
        <f t="shared" si="22"/>
        <v>0</v>
      </c>
      <c r="E120" t="b">
        <f t="shared" si="31"/>
        <v>0</v>
      </c>
      <c r="F120" t="b">
        <f t="shared" si="23"/>
        <v>0</v>
      </c>
      <c r="G120" t="b">
        <f t="shared" si="32"/>
        <v>0</v>
      </c>
      <c r="H120" t="b">
        <f t="shared" si="33"/>
        <v>0</v>
      </c>
      <c r="I120" t="b">
        <f t="shared" si="34"/>
        <v>0</v>
      </c>
      <c r="J120" t="b">
        <f t="shared" si="24"/>
        <v>0</v>
      </c>
      <c r="K120" t="str">
        <f>IF(AND(J120,RIGHT(Y120)="통"),Y120,"")</f>
        <v/>
      </c>
      <c r="L120" t="str">
        <f t="shared" si="29"/>
        <v/>
      </c>
      <c r="M120" t="str">
        <f t="shared" si="25"/>
        <v/>
      </c>
      <c r="N120" t="str">
        <f t="shared" si="26"/>
        <v/>
      </c>
      <c r="O120" t="str">
        <f>IF(I120,IF(I121,CONCATENATE(Y120,O121),Y120),"")</f>
        <v/>
      </c>
      <c r="P120" t="str">
        <f>IF(G120,O120,IF(D120,Y120,""))</f>
        <v/>
      </c>
      <c r="Q120" s="9">
        <f>_xlfn.XLOOKUP(R120,summary!C:C,summary!B:B)</f>
        <v>43840</v>
      </c>
      <c r="R120" s="10" t="str">
        <f>IF($X120="",R119,$X120)</f>
        <v>구성동</v>
      </c>
      <c r="S120" s="10" t="str">
        <f>IF(J120,Y120,S119)</f>
        <v>언남12통</v>
      </c>
      <c r="T120" s="10" t="str">
        <f>IF(J120,P121,T119)</f>
        <v>(언남동, 래미안2차아파트)</v>
      </c>
      <c r="U120" s="10" t="str">
        <f t="shared" si="27"/>
        <v>언남</v>
      </c>
      <c r="V120" s="10">
        <f t="shared" si="28"/>
        <v>12</v>
      </c>
      <c r="W120" s="10">
        <f t="shared" si="20"/>
        <v>8</v>
      </c>
      <c r="X120"/>
      <c r="Y120"/>
      <c r="Z120" t="s">
        <v>101</v>
      </c>
      <c r="AA120" t="s">
        <v>5049</v>
      </c>
    </row>
    <row r="121" spans="1:27">
      <c r="A121" t="b">
        <f t="shared" si="21"/>
        <v>0</v>
      </c>
      <c r="B121" t="b">
        <f>LEFT(Y121)="("</f>
        <v>0</v>
      </c>
      <c r="C121" t="b">
        <f>RIGHT(Y121)=")"</f>
        <v>0</v>
      </c>
      <c r="D121" t="b">
        <f t="shared" si="22"/>
        <v>0</v>
      </c>
      <c r="E121" t="b">
        <f t="shared" si="31"/>
        <v>0</v>
      </c>
      <c r="F121" t="b">
        <f t="shared" si="23"/>
        <v>0</v>
      </c>
      <c r="G121" t="b">
        <f t="shared" si="32"/>
        <v>0</v>
      </c>
      <c r="H121" t="b">
        <f t="shared" si="33"/>
        <v>0</v>
      </c>
      <c r="I121" t="b">
        <f t="shared" si="34"/>
        <v>0</v>
      </c>
      <c r="J121" t="b">
        <f t="shared" si="24"/>
        <v>0</v>
      </c>
      <c r="K121" t="str">
        <f>IF(AND(J121,RIGHT(Y121)="통"),Y121,"")</f>
        <v/>
      </c>
      <c r="L121" t="str">
        <f t="shared" si="29"/>
        <v/>
      </c>
      <c r="M121" t="str">
        <f t="shared" si="25"/>
        <v/>
      </c>
      <c r="N121" t="str">
        <f t="shared" si="26"/>
        <v/>
      </c>
      <c r="O121" t="str">
        <f>IF(I121,IF(I122,CONCATENATE(Y121,O122),Y121),"")</f>
        <v/>
      </c>
      <c r="P121" t="str">
        <f>IF(G121,O121,IF(D121,Y121,""))</f>
        <v/>
      </c>
      <c r="Q121" s="9">
        <f>_xlfn.XLOOKUP(R121,summary!C:C,summary!B:B)</f>
        <v>43840</v>
      </c>
      <c r="R121" s="10" t="str">
        <f>IF($X121="",R120,$X121)</f>
        <v>구성동</v>
      </c>
      <c r="S121" s="10" t="str">
        <f>IF(J121,Y121,S120)</f>
        <v>언남12통</v>
      </c>
      <c r="T121" s="10" t="str">
        <f>IF(J121,P122,T120)</f>
        <v>(언남동, 래미안2차아파트)</v>
      </c>
      <c r="U121" s="10" t="str">
        <f t="shared" si="27"/>
        <v>언남</v>
      </c>
      <c r="V121" s="10">
        <f t="shared" si="28"/>
        <v>12</v>
      </c>
      <c r="W121" s="10">
        <f t="shared" si="20"/>
        <v>9</v>
      </c>
      <c r="X121"/>
      <c r="Y121"/>
      <c r="Z121" t="s">
        <v>349</v>
      </c>
      <c r="AA121" t="s">
        <v>5050</v>
      </c>
    </row>
    <row r="122" spans="1:27">
      <c r="A122" t="b">
        <f t="shared" si="21"/>
        <v>0</v>
      </c>
      <c r="B122" t="b">
        <f>LEFT(Y122)="("</f>
        <v>0</v>
      </c>
      <c r="C122" t="b">
        <f>RIGHT(Y122)=")"</f>
        <v>0</v>
      </c>
      <c r="D122" t="b">
        <f t="shared" si="22"/>
        <v>0</v>
      </c>
      <c r="E122" t="b">
        <f t="shared" si="31"/>
        <v>0</v>
      </c>
      <c r="F122" t="b">
        <f t="shared" si="23"/>
        <v>0</v>
      </c>
      <c r="G122" t="b">
        <f t="shared" si="32"/>
        <v>0</v>
      </c>
      <c r="H122" t="b">
        <f t="shared" si="33"/>
        <v>0</v>
      </c>
      <c r="I122" t="b">
        <f t="shared" si="34"/>
        <v>0</v>
      </c>
      <c r="J122" t="b">
        <f t="shared" si="24"/>
        <v>0</v>
      </c>
      <c r="K122" t="str">
        <f>IF(AND(J122,RIGHT(Y122)="통"),Y122,"")</f>
        <v/>
      </c>
      <c r="L122" t="str">
        <f t="shared" si="29"/>
        <v/>
      </c>
      <c r="M122" t="str">
        <f t="shared" si="25"/>
        <v/>
      </c>
      <c r="N122" t="str">
        <f t="shared" si="26"/>
        <v/>
      </c>
      <c r="O122" t="str">
        <f>IF(I122,IF(I123,CONCATENATE(Y122,O123),Y122),"")</f>
        <v/>
      </c>
      <c r="P122" t="str">
        <f>IF(G122,O122,IF(D122,Y122,""))</f>
        <v/>
      </c>
      <c r="Q122" s="9">
        <f>_xlfn.XLOOKUP(R122,summary!C:C,summary!B:B)</f>
        <v>43840</v>
      </c>
      <c r="R122" s="10" t="str">
        <f>IF($X122="",R121,$X122)</f>
        <v>구성동</v>
      </c>
      <c r="S122" s="10" t="str">
        <f>IF(J122,Y122,S121)</f>
        <v>언남12통</v>
      </c>
      <c r="T122" s="10" t="str">
        <f>IF(J122,P123,T121)</f>
        <v>(언남동, 래미안2차아파트)</v>
      </c>
      <c r="U122" s="10" t="str">
        <f t="shared" si="27"/>
        <v>언남</v>
      </c>
      <c r="V122" s="10">
        <f t="shared" si="28"/>
        <v>12</v>
      </c>
      <c r="W122" s="10">
        <f t="shared" si="20"/>
        <v>10</v>
      </c>
      <c r="X122"/>
      <c r="Y122"/>
      <c r="Z122" t="s">
        <v>441</v>
      </c>
      <c r="AA122" t="s">
        <v>5051</v>
      </c>
    </row>
    <row r="123" spans="1:27">
      <c r="A123" t="b">
        <f t="shared" si="21"/>
        <v>0</v>
      </c>
      <c r="B123" t="b">
        <f>LEFT(Y123)="("</f>
        <v>0</v>
      </c>
      <c r="C123" t="b">
        <f>RIGHT(Y123)=")"</f>
        <v>0</v>
      </c>
      <c r="D123" t="b">
        <f t="shared" si="22"/>
        <v>0</v>
      </c>
      <c r="E123" t="b">
        <f t="shared" si="31"/>
        <v>0</v>
      </c>
      <c r="F123" t="b">
        <f t="shared" si="23"/>
        <v>0</v>
      </c>
      <c r="G123" t="b">
        <f t="shared" si="32"/>
        <v>0</v>
      </c>
      <c r="H123" t="b">
        <f t="shared" si="33"/>
        <v>0</v>
      </c>
      <c r="I123" t="b">
        <f t="shared" si="34"/>
        <v>0</v>
      </c>
      <c r="J123" t="b">
        <f t="shared" si="24"/>
        <v>0</v>
      </c>
      <c r="K123" t="str">
        <f>IF(AND(J123,RIGHT(Y123)="통"),Y123,"")</f>
        <v/>
      </c>
      <c r="L123" t="str">
        <f t="shared" si="29"/>
        <v/>
      </c>
      <c r="M123" t="str">
        <f t="shared" si="25"/>
        <v/>
      </c>
      <c r="N123" t="str">
        <f t="shared" si="26"/>
        <v/>
      </c>
      <c r="O123" t="str">
        <f>IF(I123,IF(I124,CONCATENATE(Y123,O124),Y123),"")</f>
        <v/>
      </c>
      <c r="P123" t="str">
        <f>IF(G123,O123,IF(D123,Y123,""))</f>
        <v/>
      </c>
      <c r="Q123" s="9" t="e">
        <f>_xlfn.XLOOKUP(R123,summary!C:C,summary!B:B)</f>
        <v>#N/A</v>
      </c>
      <c r="R123" s="10" t="str">
        <f>IF($X123="",R122,$X123)</f>
        <v xml:space="preserve">  </v>
      </c>
      <c r="S123" s="10" t="str">
        <f>IF(J123,Y123,S122)</f>
        <v>언남12통</v>
      </c>
      <c r="T123" s="10" t="str">
        <f>IF(J123,P124,T122)</f>
        <v>(언남동, 래미안2차아파트)</v>
      </c>
      <c r="U123" s="10" t="str">
        <f t="shared" si="27"/>
        <v>언남</v>
      </c>
      <c r="V123" s="10">
        <f t="shared" si="28"/>
        <v>12</v>
      </c>
      <c r="W123" s="10" t="str">
        <f t="shared" si="20"/>
        <v/>
      </c>
      <c r="X123" t="s">
        <v>5052</v>
      </c>
      <c r="Y123"/>
      <c r="Z123"/>
      <c r="AA123"/>
    </row>
    <row r="124" spans="1:27">
      <c r="A124" t="b">
        <f t="shared" si="21"/>
        <v>0</v>
      </c>
      <c r="B124" t="b">
        <f>LEFT(Y124)="("</f>
        <v>0</v>
      </c>
      <c r="C124" t="b">
        <f>RIGHT(Y124)=")"</f>
        <v>0</v>
      </c>
      <c r="D124" t="b">
        <f t="shared" si="22"/>
        <v>0</v>
      </c>
      <c r="E124" t="b">
        <f t="shared" si="31"/>
        <v>0</v>
      </c>
      <c r="F124" t="b">
        <f t="shared" si="23"/>
        <v>0</v>
      </c>
      <c r="G124" t="b">
        <f t="shared" si="32"/>
        <v>0</v>
      </c>
      <c r="H124" t="b">
        <f t="shared" si="33"/>
        <v>0</v>
      </c>
      <c r="I124" t="b">
        <f t="shared" si="34"/>
        <v>0</v>
      </c>
      <c r="J124" t="b">
        <f t="shared" si="24"/>
        <v>0</v>
      </c>
      <c r="K124" t="str">
        <f>IF(AND(J124,RIGHT(Y124)="통"),Y124,"")</f>
        <v/>
      </c>
      <c r="L124" t="str">
        <f t="shared" si="29"/>
        <v/>
      </c>
      <c r="M124" t="str">
        <f t="shared" si="25"/>
        <v/>
      </c>
      <c r="N124" t="str">
        <f t="shared" si="26"/>
        <v/>
      </c>
      <c r="O124" t="str">
        <f>IF(I124,IF(I125,CONCATENATE(Y124,O125),Y124),"")</f>
        <v/>
      </c>
      <c r="P124" t="str">
        <f>IF(G124,O124,IF(D124,Y124,""))</f>
        <v/>
      </c>
      <c r="Q124" s="9" t="e">
        <f>_xlfn.XLOOKUP(R124,summary!C:C,summary!B:B)</f>
        <v>#N/A</v>
      </c>
      <c r="R124" s="10" t="str">
        <f>IF($X124="",R123,$X124)</f>
        <v xml:space="preserve">  </v>
      </c>
      <c r="S124" s="10" t="str">
        <f>IF(J124,Y124,S123)</f>
        <v>언남12통</v>
      </c>
      <c r="T124" s="10" t="str">
        <f>IF(J124,P125,T123)</f>
        <v>(언남동, 래미안2차아파트)</v>
      </c>
      <c r="U124" s="10" t="str">
        <f t="shared" si="27"/>
        <v>언남</v>
      </c>
      <c r="V124" s="10">
        <f t="shared" si="28"/>
        <v>12</v>
      </c>
      <c r="W124" s="10" t="str">
        <f t="shared" si="20"/>
        <v/>
      </c>
      <c r="X124"/>
      <c r="Y124"/>
      <c r="Z124"/>
      <c r="AA124"/>
    </row>
    <row r="125" spans="1:27">
      <c r="A125" t="b">
        <f t="shared" si="21"/>
        <v>0</v>
      </c>
      <c r="B125" t="b">
        <f>LEFT(Y125)="("</f>
        <v>0</v>
      </c>
      <c r="C125" t="b">
        <f>RIGHT(Y125)=")"</f>
        <v>0</v>
      </c>
      <c r="D125" t="b">
        <f t="shared" si="22"/>
        <v>0</v>
      </c>
      <c r="E125" t="b">
        <f t="shared" si="31"/>
        <v>0</v>
      </c>
      <c r="F125" t="b">
        <f t="shared" si="23"/>
        <v>0</v>
      </c>
      <c r="G125" t="b">
        <f t="shared" si="32"/>
        <v>0</v>
      </c>
      <c r="H125" t="b">
        <f t="shared" si="33"/>
        <v>0</v>
      </c>
      <c r="I125" t="b">
        <f t="shared" si="34"/>
        <v>0</v>
      </c>
      <c r="J125" t="b">
        <f t="shared" si="24"/>
        <v>0</v>
      </c>
      <c r="K125" t="str">
        <f>IF(AND(J125,RIGHT(Y125)="통"),Y125,"")</f>
        <v/>
      </c>
      <c r="L125" t="str">
        <f t="shared" si="29"/>
        <v/>
      </c>
      <c r="M125" t="str">
        <f t="shared" si="25"/>
        <v/>
      </c>
      <c r="N125" t="str">
        <f t="shared" si="26"/>
        <v/>
      </c>
      <c r="O125" t="str">
        <f>IF(I125,IF(I126,CONCATENATE(Y125,O126),Y125),"")</f>
        <v/>
      </c>
      <c r="P125" t="str">
        <f>IF(G125,O125,IF(D125,Y125,""))</f>
        <v/>
      </c>
      <c r="Q125" s="9" t="e">
        <f>_xlfn.XLOOKUP(R125,summary!C:C,summary!B:B)</f>
        <v>#N/A</v>
      </c>
      <c r="R125" s="10" t="str">
        <f>IF($X125="",R124,$X125)</f>
        <v xml:space="preserve">  </v>
      </c>
      <c r="S125" s="10" t="str">
        <f>IF(J125,Y125,S124)</f>
        <v>언남12통</v>
      </c>
      <c r="T125" s="10" t="str">
        <f>IF(J125,P126,T124)</f>
        <v>(언남동, 래미안2차아파트)</v>
      </c>
      <c r="U125" s="10" t="str">
        <f t="shared" si="27"/>
        <v>언남</v>
      </c>
      <c r="V125" s="10">
        <f t="shared" si="28"/>
        <v>12</v>
      </c>
      <c r="W125" s="10" t="str">
        <f t="shared" si="20"/>
        <v/>
      </c>
      <c r="X125"/>
      <c r="Y125"/>
      <c r="Z125"/>
      <c r="AA125"/>
    </row>
    <row r="126" spans="1:27">
      <c r="A126" t="b">
        <f t="shared" si="21"/>
        <v>1</v>
      </c>
      <c r="B126" t="b">
        <f>LEFT(Y126)="("</f>
        <v>0</v>
      </c>
      <c r="C126" t="b">
        <f>RIGHT(Y126)=")"</f>
        <v>0</v>
      </c>
      <c r="D126" t="b">
        <f t="shared" si="22"/>
        <v>0</v>
      </c>
      <c r="E126" t="b">
        <f t="shared" si="31"/>
        <v>0</v>
      </c>
      <c r="F126" t="b">
        <f t="shared" si="23"/>
        <v>0</v>
      </c>
      <c r="G126" t="b">
        <f t="shared" si="32"/>
        <v>0</v>
      </c>
      <c r="H126" t="b">
        <f t="shared" si="33"/>
        <v>0</v>
      </c>
      <c r="I126" t="b">
        <f t="shared" si="34"/>
        <v>0</v>
      </c>
      <c r="J126" t="b">
        <f t="shared" si="24"/>
        <v>1</v>
      </c>
      <c r="K126" t="str">
        <f>IF(AND(J126,RIGHT(Y126)="통"),Y126,"")</f>
        <v/>
      </c>
      <c r="L126" t="str">
        <f t="shared" si="29"/>
        <v/>
      </c>
      <c r="M126" t="str">
        <f t="shared" si="25"/>
        <v/>
      </c>
      <c r="N126" t="str">
        <f t="shared" si="26"/>
        <v/>
      </c>
      <c r="O126" t="str">
        <f>IF(I126,IF(I127,CONCATENATE(Y126,O127),Y126),"")</f>
        <v/>
      </c>
      <c r="P126" t="str">
        <f>IF(G126,O126,IF(D126,Y126,""))</f>
        <v/>
      </c>
      <c r="Q126" s="9" t="e">
        <f>_xlfn.XLOOKUP(R126,summary!C:C,summary!B:B)</f>
        <v>#N/A</v>
      </c>
      <c r="R126" s="10" t="str">
        <f>IF($X126="",R125,$X126)</f>
        <v>읍 면 동</v>
      </c>
      <c r="S126" s="10" t="str">
        <f>IF(J126,Y126,S125)</f>
        <v>통 리 명</v>
      </c>
      <c r="T126" s="10" t="str">
        <f>IF(J126,P127,T125)</f>
        <v/>
      </c>
      <c r="U126" s="10" t="str">
        <f t="shared" si="27"/>
        <v/>
      </c>
      <c r="V126" s="10" t="str">
        <f t="shared" si="28"/>
        <v/>
      </c>
      <c r="W126" s="10" t="str">
        <f t="shared" si="20"/>
        <v/>
      </c>
      <c r="X126" t="s">
        <v>3</v>
      </c>
      <c r="Y126" t="s">
        <v>4</v>
      </c>
      <c r="Z126" t="s">
        <v>5</v>
      </c>
      <c r="AA126" t="s">
        <v>2302</v>
      </c>
    </row>
    <row r="127" spans="1:27">
      <c r="A127" t="b">
        <f t="shared" si="21"/>
        <v>1</v>
      </c>
      <c r="B127" t="b">
        <f>LEFT(Y127)="("</f>
        <v>0</v>
      </c>
      <c r="C127" t="b">
        <f>RIGHT(Y127)=")"</f>
        <v>0</v>
      </c>
      <c r="D127" t="b">
        <f t="shared" si="22"/>
        <v>0</v>
      </c>
      <c r="E127" t="b">
        <f t="shared" si="31"/>
        <v>0</v>
      </c>
      <c r="F127" t="b">
        <f t="shared" si="23"/>
        <v>0</v>
      </c>
      <c r="G127" t="b">
        <f t="shared" si="32"/>
        <v>0</v>
      </c>
      <c r="H127" t="b">
        <f t="shared" si="33"/>
        <v>0</v>
      </c>
      <c r="I127" t="b">
        <f t="shared" si="34"/>
        <v>0</v>
      </c>
      <c r="J127" t="b">
        <f t="shared" si="24"/>
        <v>1</v>
      </c>
      <c r="K127" t="str">
        <f>IF(AND(J127,RIGHT(Y127)="통"),Y127,"")</f>
        <v>언남13통</v>
      </c>
      <c r="L127" t="str">
        <f t="shared" si="29"/>
        <v>13</v>
      </c>
      <c r="M127">
        <f t="shared" si="25"/>
        <v>13</v>
      </c>
      <c r="N127" t="str">
        <f t="shared" si="26"/>
        <v>언남</v>
      </c>
      <c r="O127" t="str">
        <f>IF(I127,IF(I128,CONCATENATE(Y127,O128),Y127),"")</f>
        <v/>
      </c>
      <c r="P127" t="str">
        <f>IF(G127,O127,IF(D127,Y127,""))</f>
        <v/>
      </c>
      <c r="Q127" s="9">
        <f>_xlfn.XLOOKUP(R127,summary!C:C,summary!B:B)</f>
        <v>43840</v>
      </c>
      <c r="R127" s="10" t="str">
        <f>IF($X127="",R126,$X127)</f>
        <v>구성동</v>
      </c>
      <c r="S127" s="10" t="str">
        <f>IF(J127,Y127,S126)</f>
        <v>언남13통</v>
      </c>
      <c r="T127" s="10" t="str">
        <f>IF(J127,P128,T126)</f>
        <v>(언남동, 래미안2차아파트)</v>
      </c>
      <c r="U127" s="10" t="str">
        <f t="shared" si="27"/>
        <v>언남</v>
      </c>
      <c r="V127" s="10">
        <f t="shared" si="28"/>
        <v>13</v>
      </c>
      <c r="W127" s="10">
        <f t="shared" si="20"/>
        <v>1</v>
      </c>
      <c r="X127" t="s">
        <v>4920</v>
      </c>
      <c r="Y127" t="s">
        <v>5053</v>
      </c>
      <c r="Z127" t="s">
        <v>10</v>
      </c>
      <c r="AA127" t="s">
        <v>5054</v>
      </c>
    </row>
    <row r="128" spans="1:27">
      <c r="A128" t="b">
        <f t="shared" si="21"/>
        <v>1</v>
      </c>
      <c r="B128" t="b">
        <f>LEFT(Y128)="("</f>
        <v>1</v>
      </c>
      <c r="C128" t="b">
        <f>RIGHT(Y128)=")"</f>
        <v>0</v>
      </c>
      <c r="D128" t="b">
        <f t="shared" si="22"/>
        <v>0</v>
      </c>
      <c r="E128" t="b">
        <f t="shared" si="31"/>
        <v>1</v>
      </c>
      <c r="F128" t="b">
        <f t="shared" si="23"/>
        <v>1</v>
      </c>
      <c r="G128" t="b">
        <f t="shared" si="32"/>
        <v>1</v>
      </c>
      <c r="H128" t="b">
        <f t="shared" si="33"/>
        <v>0</v>
      </c>
      <c r="I128" t="b">
        <f t="shared" si="34"/>
        <v>1</v>
      </c>
      <c r="J128" t="b">
        <f t="shared" si="24"/>
        <v>0</v>
      </c>
      <c r="K128" t="str">
        <f>IF(AND(J128,RIGHT(Y128)="통"),Y128,"")</f>
        <v/>
      </c>
      <c r="L128" t="str">
        <f t="shared" si="29"/>
        <v/>
      </c>
      <c r="M128" t="str">
        <f t="shared" si="25"/>
        <v/>
      </c>
      <c r="N128" t="str">
        <f t="shared" si="26"/>
        <v/>
      </c>
      <c r="O128" t="str">
        <f>IF(I128,IF(I129,CONCATENATE(Y128,O129),Y128),"")</f>
        <v>(언남동, 래미안2차아파트)</v>
      </c>
      <c r="P128" t="str">
        <f>IF(G128,O128,IF(D128,Y128,""))</f>
        <v>(언남동, 래미안2차아파트)</v>
      </c>
      <c r="Q128" s="9">
        <f>_xlfn.XLOOKUP(R128,summary!C:C,summary!B:B)</f>
        <v>43840</v>
      </c>
      <c r="R128" s="10" t="str">
        <f>IF($X128="",R127,$X128)</f>
        <v>구성동</v>
      </c>
      <c r="S128" s="10" t="str">
        <f>IF(J128,Y128,S127)</f>
        <v>언남13통</v>
      </c>
      <c r="T128" s="10" t="str">
        <f>IF(J128,P129,T127)</f>
        <v>(언남동, 래미안2차아파트)</v>
      </c>
      <c r="U128" s="10" t="str">
        <f t="shared" si="27"/>
        <v>언남</v>
      </c>
      <c r="V128" s="10">
        <f t="shared" si="28"/>
        <v>13</v>
      </c>
      <c r="W128" s="10">
        <f t="shared" si="20"/>
        <v>2</v>
      </c>
      <c r="X128"/>
      <c r="Y128" t="s">
        <v>4939</v>
      </c>
      <c r="Z128" t="s">
        <v>12</v>
      </c>
      <c r="AA128" t="s">
        <v>5055</v>
      </c>
    </row>
    <row r="129" spans="1:27">
      <c r="A129" t="b">
        <f t="shared" si="21"/>
        <v>1</v>
      </c>
      <c r="B129" t="b">
        <f>LEFT(Y129)="("</f>
        <v>0</v>
      </c>
      <c r="C129" t="b">
        <f>RIGHT(Y129)=")"</f>
        <v>0</v>
      </c>
      <c r="D129" t="b">
        <f t="shared" si="22"/>
        <v>0</v>
      </c>
      <c r="E129" t="b">
        <f t="shared" si="31"/>
        <v>0</v>
      </c>
      <c r="F129" t="b">
        <f t="shared" si="23"/>
        <v>0</v>
      </c>
      <c r="G129" t="b">
        <f t="shared" si="32"/>
        <v>0</v>
      </c>
      <c r="H129" t="b">
        <f t="shared" si="33"/>
        <v>0</v>
      </c>
      <c r="I129" t="b">
        <f t="shared" si="34"/>
        <v>1</v>
      </c>
      <c r="J129" t="b">
        <f t="shared" si="24"/>
        <v>0</v>
      </c>
      <c r="K129" t="str">
        <f>IF(AND(J129,RIGHT(Y129)="통"),Y129,"")</f>
        <v/>
      </c>
      <c r="L129" t="str">
        <f t="shared" si="29"/>
        <v/>
      </c>
      <c r="M129" t="str">
        <f t="shared" si="25"/>
        <v/>
      </c>
      <c r="N129" t="str">
        <f t="shared" si="26"/>
        <v/>
      </c>
      <c r="O129" t="str">
        <f>IF(I129,IF(I130,CONCATENATE(Y129,O130),Y129),"")</f>
        <v>래미안2차아파트)</v>
      </c>
      <c r="P129" t="str">
        <f>IF(G129,O129,IF(D129,Y129,""))</f>
        <v/>
      </c>
      <c r="Q129" s="9">
        <f>_xlfn.XLOOKUP(R129,summary!C:C,summary!B:B)</f>
        <v>43840</v>
      </c>
      <c r="R129" s="10" t="str">
        <f>IF($X129="",R128,$X129)</f>
        <v>구성동</v>
      </c>
      <c r="S129" s="10" t="str">
        <f>IF(J129,Y129,S128)</f>
        <v>언남13통</v>
      </c>
      <c r="T129" s="10" t="str">
        <f>IF(J129,P130,T128)</f>
        <v>(언남동, 래미안2차아파트)</v>
      </c>
      <c r="U129" s="10" t="str">
        <f t="shared" si="27"/>
        <v>언남</v>
      </c>
      <c r="V129" s="10">
        <f t="shared" si="28"/>
        <v>13</v>
      </c>
      <c r="W129" s="10">
        <f t="shared" si="20"/>
        <v>3</v>
      </c>
      <c r="X129"/>
      <c r="Y129" t="s">
        <v>5043</v>
      </c>
      <c r="Z129" t="s">
        <v>14</v>
      </c>
      <c r="AA129" t="s">
        <v>5056</v>
      </c>
    </row>
    <row r="130" spans="1:27">
      <c r="A130" t="b">
        <f t="shared" si="21"/>
        <v>1</v>
      </c>
      <c r="B130" t="b">
        <f>LEFT(Y130)="("</f>
        <v>0</v>
      </c>
      <c r="C130" t="b">
        <f>RIGHT(Y130)=")"</f>
        <v>1</v>
      </c>
      <c r="D130" t="b">
        <f t="shared" si="22"/>
        <v>0</v>
      </c>
      <c r="E130" t="b">
        <f t="shared" si="31"/>
        <v>1</v>
      </c>
      <c r="F130" t="b">
        <f t="shared" si="23"/>
        <v>1</v>
      </c>
      <c r="G130" t="b">
        <f t="shared" si="32"/>
        <v>0</v>
      </c>
      <c r="H130" t="b">
        <f t="shared" si="33"/>
        <v>1</v>
      </c>
      <c r="I130" t="b">
        <f t="shared" si="34"/>
        <v>1</v>
      </c>
      <c r="J130" t="b">
        <f t="shared" si="24"/>
        <v>0</v>
      </c>
      <c r="K130" t="str">
        <f>IF(AND(J130,RIGHT(Y130)="통"),Y130,"")</f>
        <v/>
      </c>
      <c r="L130" t="str">
        <f t="shared" si="29"/>
        <v/>
      </c>
      <c r="M130" t="str">
        <f t="shared" si="25"/>
        <v/>
      </c>
      <c r="N130" t="str">
        <f t="shared" si="26"/>
        <v/>
      </c>
      <c r="O130" t="str">
        <f>IF(I130,IF(I131,CONCATENATE(Y130,O131),Y130),"")</f>
        <v>아파트)</v>
      </c>
      <c r="P130" t="str">
        <f>IF(G130,O130,IF(D130,Y130,""))</f>
        <v/>
      </c>
      <c r="Q130" s="9">
        <f>_xlfn.XLOOKUP(R130,summary!C:C,summary!B:B)</f>
        <v>43840</v>
      </c>
      <c r="R130" s="10" t="str">
        <f>IF($X130="",R129,$X130)</f>
        <v>구성동</v>
      </c>
      <c r="S130" s="10" t="str">
        <f>IF(J130,Y130,S129)</f>
        <v>언남13통</v>
      </c>
      <c r="T130" s="10" t="str">
        <f>IF(J130,P131,T129)</f>
        <v>(언남동, 래미안2차아파트)</v>
      </c>
      <c r="U130" s="10" t="str">
        <f t="shared" si="27"/>
        <v>언남</v>
      </c>
      <c r="V130" s="10">
        <f t="shared" si="28"/>
        <v>13</v>
      </c>
      <c r="W130" s="10">
        <f t="shared" ref="W130:W193" si="35">IF(ISBLANK(Z130),"",IF(LEN(TRIM(Z130))&lt;4,VALUE(SUBSTITUTE(TRIM(Z130),"반","")),""))</f>
        <v>4</v>
      </c>
      <c r="X130"/>
      <c r="Y130" t="s">
        <v>199</v>
      </c>
      <c r="Z130" t="s">
        <v>16</v>
      </c>
      <c r="AA130" t="s">
        <v>5057</v>
      </c>
    </row>
    <row r="131" spans="1:27">
      <c r="A131" t="b">
        <f t="shared" ref="A131:A194" si="36">LEN(Y131)&gt;0</f>
        <v>0</v>
      </c>
      <c r="B131" t="b">
        <f>LEFT(Y131)="("</f>
        <v>0</v>
      </c>
      <c r="C131" t="b">
        <f>RIGHT(Y131)=")"</f>
        <v>0</v>
      </c>
      <c r="D131" t="b">
        <f t="shared" ref="D131:D194" si="37">AND(B131,C131)</f>
        <v>0</v>
      </c>
      <c r="E131" t="b">
        <f t="shared" si="31"/>
        <v>0</v>
      </c>
      <c r="F131" t="b">
        <f t="shared" ref="F131:F194" si="38">_xlfn.XOR(B131,C131)</f>
        <v>0</v>
      </c>
      <c r="G131" t="b">
        <f t="shared" si="32"/>
        <v>0</v>
      </c>
      <c r="H131" t="b">
        <f t="shared" si="33"/>
        <v>0</v>
      </c>
      <c r="I131" t="b">
        <f t="shared" si="34"/>
        <v>0</v>
      </c>
      <c r="J131" t="b">
        <f t="shared" ref="J131:J194" si="39">AND(A131,NOT(B131),NOT(I131))</f>
        <v>0</v>
      </c>
      <c r="K131" t="str">
        <f>IF(AND(J131,RIGHT(Y131)="통"),Y131,"")</f>
        <v/>
      </c>
      <c r="L131" t="str">
        <f t="shared" si="29"/>
        <v/>
      </c>
      <c r="M131" t="str">
        <f t="shared" ref="M131:M194" si="40">IF(LEN(L131)=0,"",IF(CODE(L131)&lt;60,VALUE(L131),VALUE(RIGHT(L131))))</f>
        <v/>
      </c>
      <c r="N131" t="str">
        <f t="shared" ref="N131:N194" si="41">SUBSTITUTE(K131,_xlfn.CONCAT(TEXT(M131,"#"),"통"),"")</f>
        <v/>
      </c>
      <c r="O131" t="str">
        <f>IF(I131,IF(I132,CONCATENATE(Y131,O132),Y131),"")</f>
        <v/>
      </c>
      <c r="P131" t="str">
        <f>IF(G131,O131,IF(D131,Y131,""))</f>
        <v/>
      </c>
      <c r="Q131" s="9">
        <f>_xlfn.XLOOKUP(R131,summary!C:C,summary!B:B)</f>
        <v>43840</v>
      </c>
      <c r="R131" s="10" t="str">
        <f>IF($X131="",R130,$X131)</f>
        <v>구성동</v>
      </c>
      <c r="S131" s="10" t="str">
        <f>IF(J131,Y131,S130)</f>
        <v>언남13통</v>
      </c>
      <c r="T131" s="10" t="str">
        <f>IF(J131,P132,T130)</f>
        <v>(언남동, 래미안2차아파트)</v>
      </c>
      <c r="U131" s="10" t="str">
        <f t="shared" ref="U131:U194" si="42">IF($J131,N131,U130)</f>
        <v>언남</v>
      </c>
      <c r="V131" s="10">
        <f t="shared" ref="V131:V194" si="43">IF(J131,M131,V130)</f>
        <v>13</v>
      </c>
      <c r="W131" s="10">
        <f t="shared" si="35"/>
        <v>5</v>
      </c>
      <c r="X131"/>
      <c r="Y131"/>
      <c r="Z131" t="s">
        <v>18</v>
      </c>
      <c r="AA131" t="s">
        <v>5058</v>
      </c>
    </row>
    <row r="132" spans="1:27">
      <c r="A132" t="b">
        <f t="shared" si="36"/>
        <v>0</v>
      </c>
      <c r="B132" t="b">
        <f>LEFT(Y132)="("</f>
        <v>0</v>
      </c>
      <c r="C132" t="b">
        <f>RIGHT(Y132)=")"</f>
        <v>0</v>
      </c>
      <c r="D132" t="b">
        <f t="shared" si="37"/>
        <v>0</v>
      </c>
      <c r="E132" t="b">
        <f t="shared" si="31"/>
        <v>0</v>
      </c>
      <c r="F132" t="b">
        <f t="shared" si="38"/>
        <v>0</v>
      </c>
      <c r="G132" t="b">
        <f t="shared" si="32"/>
        <v>0</v>
      </c>
      <c r="H132" t="b">
        <f t="shared" si="33"/>
        <v>0</v>
      </c>
      <c r="I132" t="b">
        <f t="shared" si="34"/>
        <v>0</v>
      </c>
      <c r="J132" t="b">
        <f t="shared" si="39"/>
        <v>0</v>
      </c>
      <c r="K132" t="str">
        <f>IF(AND(J132,RIGHT(Y132)="통"),Y132,"")</f>
        <v/>
      </c>
      <c r="L132" t="str">
        <f t="shared" si="29"/>
        <v/>
      </c>
      <c r="M132" t="str">
        <f t="shared" si="40"/>
        <v/>
      </c>
      <c r="N132" t="str">
        <f t="shared" si="41"/>
        <v/>
      </c>
      <c r="O132" t="str">
        <f>IF(I132,IF(I133,CONCATENATE(Y132,O133),Y132),"")</f>
        <v/>
      </c>
      <c r="P132" t="str">
        <f>IF(G132,O132,IF(D132,Y132,""))</f>
        <v/>
      </c>
      <c r="Q132" s="9">
        <f>_xlfn.XLOOKUP(R132,summary!C:C,summary!B:B)</f>
        <v>43840</v>
      </c>
      <c r="R132" s="10" t="str">
        <f>IF($X132="",R131,$X132)</f>
        <v>구성동</v>
      </c>
      <c r="S132" s="10" t="str">
        <f>IF(J132,Y132,S131)</f>
        <v>언남13통</v>
      </c>
      <c r="T132" s="10" t="str">
        <f>IF(J132,P133,T131)</f>
        <v>(언남동, 래미안2차아파트)</v>
      </c>
      <c r="U132" s="10" t="str">
        <f t="shared" si="42"/>
        <v>언남</v>
      </c>
      <c r="V132" s="10">
        <f t="shared" si="43"/>
        <v>13</v>
      </c>
      <c r="W132" s="10">
        <f t="shared" si="35"/>
        <v>6</v>
      </c>
      <c r="X132"/>
      <c r="Y132"/>
      <c r="Z132" t="s">
        <v>20</v>
      </c>
      <c r="AA132" t="s">
        <v>5059</v>
      </c>
    </row>
    <row r="133" spans="1:27">
      <c r="A133" t="b">
        <f t="shared" si="36"/>
        <v>0</v>
      </c>
      <c r="B133" t="b">
        <f>LEFT(Y133)="("</f>
        <v>0</v>
      </c>
      <c r="C133" t="b">
        <f>RIGHT(Y133)=")"</f>
        <v>0</v>
      </c>
      <c r="D133" t="b">
        <f t="shared" si="37"/>
        <v>0</v>
      </c>
      <c r="E133" t="b">
        <f t="shared" si="31"/>
        <v>0</v>
      </c>
      <c r="F133" t="b">
        <f t="shared" si="38"/>
        <v>0</v>
      </c>
      <c r="G133" t="b">
        <f t="shared" si="32"/>
        <v>0</v>
      </c>
      <c r="H133" t="b">
        <f t="shared" si="33"/>
        <v>0</v>
      </c>
      <c r="I133" t="b">
        <f t="shared" si="34"/>
        <v>0</v>
      </c>
      <c r="J133" t="b">
        <f t="shared" si="39"/>
        <v>0</v>
      </c>
      <c r="K133" t="str">
        <f>IF(AND(J133,RIGHT(Y133)="통"),Y133,"")</f>
        <v/>
      </c>
      <c r="L133" t="str">
        <f t="shared" si="29"/>
        <v/>
      </c>
      <c r="M133" t="str">
        <f t="shared" si="40"/>
        <v/>
      </c>
      <c r="N133" t="str">
        <f t="shared" si="41"/>
        <v/>
      </c>
      <c r="O133" t="str">
        <f>IF(I133,IF(I134,CONCATENATE(Y133,O134),Y133),"")</f>
        <v/>
      </c>
      <c r="P133" t="str">
        <f>IF(G133,O133,IF(D133,Y133,""))</f>
        <v/>
      </c>
      <c r="Q133" s="9">
        <f>_xlfn.XLOOKUP(R133,summary!C:C,summary!B:B)</f>
        <v>43840</v>
      </c>
      <c r="R133" s="10" t="str">
        <f>IF($X133="",R132,$X133)</f>
        <v>구성동</v>
      </c>
      <c r="S133" s="10" t="str">
        <f>IF(J133,Y133,S132)</f>
        <v>언남13통</v>
      </c>
      <c r="T133" s="10" t="str">
        <f>IF(J133,P134,T132)</f>
        <v>(언남동, 래미안2차아파트)</v>
      </c>
      <c r="U133" s="10" t="str">
        <f t="shared" si="42"/>
        <v>언남</v>
      </c>
      <c r="V133" s="10">
        <f t="shared" si="43"/>
        <v>13</v>
      </c>
      <c r="W133" s="10">
        <f t="shared" si="35"/>
        <v>7</v>
      </c>
      <c r="X133"/>
      <c r="Y133"/>
      <c r="Z133" t="s">
        <v>99</v>
      </c>
      <c r="AA133" t="s">
        <v>5060</v>
      </c>
    </row>
    <row r="134" spans="1:27">
      <c r="A134" t="b">
        <f t="shared" si="36"/>
        <v>0</v>
      </c>
      <c r="B134" t="b">
        <f>LEFT(Y134)="("</f>
        <v>0</v>
      </c>
      <c r="C134" t="b">
        <f>RIGHT(Y134)=")"</f>
        <v>0</v>
      </c>
      <c r="D134" t="b">
        <f t="shared" si="37"/>
        <v>0</v>
      </c>
      <c r="E134" t="b">
        <f t="shared" si="31"/>
        <v>0</v>
      </c>
      <c r="F134" t="b">
        <f t="shared" si="38"/>
        <v>0</v>
      </c>
      <c r="G134" t="b">
        <f t="shared" si="32"/>
        <v>0</v>
      </c>
      <c r="H134" t="b">
        <f t="shared" si="33"/>
        <v>0</v>
      </c>
      <c r="I134" t="b">
        <f t="shared" si="34"/>
        <v>0</v>
      </c>
      <c r="J134" t="b">
        <f t="shared" si="39"/>
        <v>0</v>
      </c>
      <c r="K134" t="str">
        <f>IF(AND(J134,RIGHT(Y134)="통"),Y134,"")</f>
        <v/>
      </c>
      <c r="L134" t="str">
        <f t="shared" si="29"/>
        <v/>
      </c>
      <c r="M134" t="str">
        <f t="shared" si="40"/>
        <v/>
      </c>
      <c r="N134" t="str">
        <f t="shared" si="41"/>
        <v/>
      </c>
      <c r="O134" t="str">
        <f>IF(I134,IF(I135,CONCATENATE(Y134,O135),Y134),"")</f>
        <v/>
      </c>
      <c r="P134" t="str">
        <f>IF(G134,O134,IF(D134,Y134,""))</f>
        <v/>
      </c>
      <c r="Q134" s="9">
        <f>_xlfn.XLOOKUP(R134,summary!C:C,summary!B:B)</f>
        <v>43840</v>
      </c>
      <c r="R134" s="10" t="str">
        <f>IF($X134="",R133,$X134)</f>
        <v>구성동</v>
      </c>
      <c r="S134" s="10" t="str">
        <f>IF(J134,Y134,S133)</f>
        <v>언남13통</v>
      </c>
      <c r="T134" s="10" t="str">
        <f>IF(J134,P135,T133)</f>
        <v>(언남동, 래미안2차아파트)</v>
      </c>
      <c r="U134" s="10" t="str">
        <f t="shared" si="42"/>
        <v>언남</v>
      </c>
      <c r="V134" s="10">
        <f t="shared" si="43"/>
        <v>13</v>
      </c>
      <c r="W134" s="10">
        <f t="shared" si="35"/>
        <v>8</v>
      </c>
      <c r="X134"/>
      <c r="Y134"/>
      <c r="Z134" t="s">
        <v>101</v>
      </c>
      <c r="AA134" t="s">
        <v>5061</v>
      </c>
    </row>
    <row r="135" spans="1:27">
      <c r="A135" t="b">
        <f t="shared" si="36"/>
        <v>0</v>
      </c>
      <c r="B135" t="b">
        <f>LEFT(Y135)="("</f>
        <v>0</v>
      </c>
      <c r="C135" t="b">
        <f>RIGHT(Y135)=")"</f>
        <v>0</v>
      </c>
      <c r="D135" t="b">
        <f t="shared" si="37"/>
        <v>0</v>
      </c>
      <c r="E135" t="b">
        <f t="shared" si="31"/>
        <v>0</v>
      </c>
      <c r="F135" t="b">
        <f t="shared" si="38"/>
        <v>0</v>
      </c>
      <c r="G135" t="b">
        <f t="shared" si="32"/>
        <v>0</v>
      </c>
      <c r="H135" t="b">
        <f t="shared" si="33"/>
        <v>0</v>
      </c>
      <c r="I135" t="b">
        <f t="shared" si="34"/>
        <v>0</v>
      </c>
      <c r="J135" t="b">
        <f t="shared" si="39"/>
        <v>0</v>
      </c>
      <c r="K135" t="str">
        <f>IF(AND(J135,RIGHT(Y135)="통"),Y135,"")</f>
        <v/>
      </c>
      <c r="L135" t="str">
        <f t="shared" si="29"/>
        <v/>
      </c>
      <c r="M135" t="str">
        <f t="shared" si="40"/>
        <v/>
      </c>
      <c r="N135" t="str">
        <f t="shared" si="41"/>
        <v/>
      </c>
      <c r="O135" t="str">
        <f>IF(I135,IF(I136,CONCATENATE(Y135,O136),Y135),"")</f>
        <v/>
      </c>
      <c r="P135" t="str">
        <f>IF(G135,O135,IF(D135,Y135,""))</f>
        <v/>
      </c>
      <c r="Q135" s="9">
        <f>_xlfn.XLOOKUP(R135,summary!C:C,summary!B:B)</f>
        <v>43840</v>
      </c>
      <c r="R135" s="10" t="str">
        <f>IF($X135="",R134,$X135)</f>
        <v>구성동</v>
      </c>
      <c r="S135" s="10" t="str">
        <f>IF(J135,Y135,S134)</f>
        <v>언남13통</v>
      </c>
      <c r="T135" s="10" t="str">
        <f>IF(J135,P136,T134)</f>
        <v>(언남동, 래미안2차아파트)</v>
      </c>
      <c r="U135" s="10" t="str">
        <f t="shared" si="42"/>
        <v>언남</v>
      </c>
      <c r="V135" s="10">
        <f t="shared" si="43"/>
        <v>13</v>
      </c>
      <c r="W135" s="10">
        <f t="shared" si="35"/>
        <v>9</v>
      </c>
      <c r="X135"/>
      <c r="Y135"/>
      <c r="Z135" t="s">
        <v>349</v>
      </c>
      <c r="AA135" t="s">
        <v>5062</v>
      </c>
    </row>
    <row r="136" spans="1:27">
      <c r="A136" t="b">
        <f t="shared" si="36"/>
        <v>0</v>
      </c>
      <c r="B136" t="b">
        <f>LEFT(Y136)="("</f>
        <v>0</v>
      </c>
      <c r="C136" t="b">
        <f>RIGHT(Y136)=")"</f>
        <v>0</v>
      </c>
      <c r="D136" t="b">
        <f t="shared" si="37"/>
        <v>0</v>
      </c>
      <c r="E136" t="b">
        <f t="shared" si="31"/>
        <v>0</v>
      </c>
      <c r="F136" t="b">
        <f t="shared" si="38"/>
        <v>0</v>
      </c>
      <c r="G136" t="b">
        <f t="shared" si="32"/>
        <v>0</v>
      </c>
      <c r="H136" t="b">
        <f t="shared" si="33"/>
        <v>0</v>
      </c>
      <c r="I136" t="b">
        <f t="shared" si="34"/>
        <v>0</v>
      </c>
      <c r="J136" t="b">
        <f t="shared" si="39"/>
        <v>0</v>
      </c>
      <c r="K136" t="str">
        <f>IF(AND(J136,RIGHT(Y136)="통"),Y136,"")</f>
        <v/>
      </c>
      <c r="L136" t="str">
        <f t="shared" si="29"/>
        <v/>
      </c>
      <c r="M136" t="str">
        <f t="shared" si="40"/>
        <v/>
      </c>
      <c r="N136" t="str">
        <f t="shared" si="41"/>
        <v/>
      </c>
      <c r="O136" t="str">
        <f>IF(I136,IF(I137,CONCATENATE(Y136,O137),Y136),"")</f>
        <v/>
      </c>
      <c r="P136" t="str">
        <f>IF(G136,O136,IF(D136,Y136,""))</f>
        <v/>
      </c>
      <c r="Q136" s="9">
        <f>_xlfn.XLOOKUP(R136,summary!C:C,summary!B:B)</f>
        <v>43840</v>
      </c>
      <c r="R136" s="10" t="str">
        <f>IF($X136="",R135,$X136)</f>
        <v>구성동</v>
      </c>
      <c r="S136" s="10" t="str">
        <f>IF(J136,Y136,S135)</f>
        <v>언남13통</v>
      </c>
      <c r="T136" s="10" t="str">
        <f>IF(J136,P137,T135)</f>
        <v>(언남동, 래미안2차아파트)</v>
      </c>
      <c r="U136" s="10" t="str">
        <f t="shared" si="42"/>
        <v>언남</v>
      </c>
      <c r="V136" s="10">
        <f t="shared" si="43"/>
        <v>13</v>
      </c>
      <c r="W136" s="10">
        <f t="shared" si="35"/>
        <v>10</v>
      </c>
      <c r="X136"/>
      <c r="Y136"/>
      <c r="Z136" t="s">
        <v>441</v>
      </c>
      <c r="AA136" t="s">
        <v>5063</v>
      </c>
    </row>
    <row r="137" spans="1:27">
      <c r="A137" t="b">
        <f t="shared" si="36"/>
        <v>1</v>
      </c>
      <c r="B137" t="b">
        <f>LEFT(Y137)="("</f>
        <v>0</v>
      </c>
      <c r="C137" t="b">
        <f>RIGHT(Y137)=")"</f>
        <v>0</v>
      </c>
      <c r="D137" t="b">
        <f t="shared" si="37"/>
        <v>0</v>
      </c>
      <c r="E137" t="b">
        <f t="shared" si="31"/>
        <v>0</v>
      </c>
      <c r="F137" t="b">
        <f t="shared" si="38"/>
        <v>0</v>
      </c>
      <c r="G137" t="b">
        <f t="shared" si="32"/>
        <v>0</v>
      </c>
      <c r="H137" t="b">
        <f t="shared" si="33"/>
        <v>0</v>
      </c>
      <c r="I137" t="b">
        <f t="shared" si="34"/>
        <v>0</v>
      </c>
      <c r="J137" t="b">
        <f t="shared" si="39"/>
        <v>1</v>
      </c>
      <c r="K137" t="str">
        <f>IF(AND(J137,RIGHT(Y137)="통"),Y137,"")</f>
        <v>언남14통</v>
      </c>
      <c r="L137" t="str">
        <f t="shared" ref="L137:L200" si="44">RIGHT(SUBSTITUTE(K137,"통",""),2)</f>
        <v>14</v>
      </c>
      <c r="M137">
        <f t="shared" si="40"/>
        <v>14</v>
      </c>
      <c r="N137" t="str">
        <f t="shared" si="41"/>
        <v>언남</v>
      </c>
      <c r="O137" t="str">
        <f>IF(I137,IF(I138,CONCATENATE(Y137,O138),Y137),"")</f>
        <v/>
      </c>
      <c r="P137" t="str">
        <f>IF(G137,O137,IF(D137,Y137,""))</f>
        <v/>
      </c>
      <c r="Q137" s="9">
        <f>_xlfn.XLOOKUP(R137,summary!C:C,summary!B:B)</f>
        <v>43840</v>
      </c>
      <c r="R137" s="10" t="str">
        <f>IF($X137="",R136,$X137)</f>
        <v>구성동</v>
      </c>
      <c r="S137" s="10" t="str">
        <f>IF(J137,Y137,S136)</f>
        <v>언남14통</v>
      </c>
      <c r="T137" s="10" t="str">
        <f>IF(J137,P138,T136)</f>
        <v>(언남동, 성원상떼빌아파트)</v>
      </c>
      <c r="U137" s="10" t="str">
        <f t="shared" si="42"/>
        <v>언남</v>
      </c>
      <c r="V137" s="10">
        <f t="shared" si="43"/>
        <v>14</v>
      </c>
      <c r="W137" s="10">
        <f t="shared" si="35"/>
        <v>1</v>
      </c>
      <c r="X137"/>
      <c r="Y137" t="s">
        <v>5064</v>
      </c>
      <c r="Z137" t="s">
        <v>10</v>
      </c>
      <c r="AA137" t="s">
        <v>5065</v>
      </c>
    </row>
    <row r="138" spans="1:27">
      <c r="A138" t="b">
        <f t="shared" si="36"/>
        <v>1</v>
      </c>
      <c r="B138" t="b">
        <f>LEFT(Y138)="("</f>
        <v>1</v>
      </c>
      <c r="C138" t="b">
        <f>RIGHT(Y138)=")"</f>
        <v>0</v>
      </c>
      <c r="D138" t="b">
        <f t="shared" si="37"/>
        <v>0</v>
      </c>
      <c r="E138" t="b">
        <f t="shared" si="31"/>
        <v>1</v>
      </c>
      <c r="F138" t="b">
        <f t="shared" si="38"/>
        <v>1</v>
      </c>
      <c r="G138" t="b">
        <f t="shared" si="32"/>
        <v>1</v>
      </c>
      <c r="H138" t="b">
        <f t="shared" si="33"/>
        <v>0</v>
      </c>
      <c r="I138" t="b">
        <f t="shared" si="34"/>
        <v>1</v>
      </c>
      <c r="J138" t="b">
        <f t="shared" si="39"/>
        <v>0</v>
      </c>
      <c r="K138" t="str">
        <f>IF(AND(J138,RIGHT(Y138)="통"),Y138,"")</f>
        <v/>
      </c>
      <c r="L138" t="str">
        <f t="shared" si="44"/>
        <v/>
      </c>
      <c r="M138" t="str">
        <f t="shared" si="40"/>
        <v/>
      </c>
      <c r="N138" t="str">
        <f t="shared" si="41"/>
        <v/>
      </c>
      <c r="O138" t="str">
        <f>IF(I138,IF(I139,CONCATENATE(Y138,O139),Y138),"")</f>
        <v>(언남동, 성원상떼빌아파트)</v>
      </c>
      <c r="P138" t="str">
        <f>IF(G138,O138,IF(D138,Y138,""))</f>
        <v>(언남동, 성원상떼빌아파트)</v>
      </c>
      <c r="Q138" s="9">
        <f>_xlfn.XLOOKUP(R138,summary!C:C,summary!B:B)</f>
        <v>43840</v>
      </c>
      <c r="R138" s="10" t="str">
        <f>IF($X138="",R137,$X138)</f>
        <v>구성동</v>
      </c>
      <c r="S138" s="10" t="str">
        <f>IF(J138,Y138,S137)</f>
        <v>언남14통</v>
      </c>
      <c r="T138" s="10" t="str">
        <f>IF(J138,P139,T137)</f>
        <v>(언남동, 성원상떼빌아파트)</v>
      </c>
      <c r="U138" s="10" t="str">
        <f t="shared" si="42"/>
        <v>언남</v>
      </c>
      <c r="V138" s="10">
        <f t="shared" si="43"/>
        <v>14</v>
      </c>
      <c r="W138" s="10">
        <f t="shared" si="35"/>
        <v>2</v>
      </c>
      <c r="X138"/>
      <c r="Y138" t="s">
        <v>4939</v>
      </c>
      <c r="Z138" t="s">
        <v>12</v>
      </c>
      <c r="AA138" t="s">
        <v>5066</v>
      </c>
    </row>
    <row r="139" spans="1:27">
      <c r="A139" t="b">
        <f t="shared" si="36"/>
        <v>1</v>
      </c>
      <c r="B139" t="b">
        <f>LEFT(Y139)="("</f>
        <v>0</v>
      </c>
      <c r="C139" t="b">
        <f>RIGHT(Y139)=")"</f>
        <v>0</v>
      </c>
      <c r="D139" t="b">
        <f t="shared" si="37"/>
        <v>0</v>
      </c>
      <c r="E139" t="b">
        <f t="shared" si="31"/>
        <v>0</v>
      </c>
      <c r="F139" t="b">
        <f t="shared" si="38"/>
        <v>0</v>
      </c>
      <c r="G139" t="b">
        <f t="shared" si="32"/>
        <v>0</v>
      </c>
      <c r="H139" t="b">
        <f t="shared" si="33"/>
        <v>0</v>
      </c>
      <c r="I139" t="b">
        <f t="shared" si="34"/>
        <v>1</v>
      </c>
      <c r="J139" t="b">
        <f t="shared" si="39"/>
        <v>0</v>
      </c>
      <c r="K139" t="str">
        <f>IF(AND(J139,RIGHT(Y139)="통"),Y139,"")</f>
        <v/>
      </c>
      <c r="L139" t="str">
        <f t="shared" si="44"/>
        <v/>
      </c>
      <c r="M139" t="str">
        <f t="shared" si="40"/>
        <v/>
      </c>
      <c r="N139" t="str">
        <f t="shared" si="41"/>
        <v/>
      </c>
      <c r="O139" t="str">
        <f>IF(I139,IF(I140,CONCATENATE(Y139,O140),Y139),"")</f>
        <v>성원상떼빌아파트)</v>
      </c>
      <c r="P139" t="str">
        <f>IF(G139,O139,IF(D139,Y139,""))</f>
        <v/>
      </c>
      <c r="Q139" s="9">
        <f>_xlfn.XLOOKUP(R139,summary!C:C,summary!B:B)</f>
        <v>43840</v>
      </c>
      <c r="R139" s="10" t="str">
        <f>IF($X139="",R138,$X139)</f>
        <v>구성동</v>
      </c>
      <c r="S139" s="10" t="str">
        <f>IF(J139,Y139,S138)</f>
        <v>언남14통</v>
      </c>
      <c r="T139" s="10" t="str">
        <f>IF(J139,P140,T138)</f>
        <v>(언남동, 성원상떼빌아파트)</v>
      </c>
      <c r="U139" s="10" t="str">
        <f t="shared" si="42"/>
        <v>언남</v>
      </c>
      <c r="V139" s="10">
        <f t="shared" si="43"/>
        <v>14</v>
      </c>
      <c r="W139" s="10">
        <f t="shared" si="35"/>
        <v>3</v>
      </c>
      <c r="X139"/>
      <c r="Y139" t="s">
        <v>5067</v>
      </c>
      <c r="Z139" t="s">
        <v>14</v>
      </c>
      <c r="AA139" t="s">
        <v>5068</v>
      </c>
    </row>
    <row r="140" spans="1:27">
      <c r="A140" t="b">
        <f t="shared" si="36"/>
        <v>1</v>
      </c>
      <c r="B140" t="b">
        <f>LEFT(Y140)="("</f>
        <v>0</v>
      </c>
      <c r="C140" t="b">
        <f>RIGHT(Y140)=")"</f>
        <v>1</v>
      </c>
      <c r="D140" t="b">
        <f t="shared" si="37"/>
        <v>0</v>
      </c>
      <c r="E140" t="b">
        <f t="shared" si="31"/>
        <v>1</v>
      </c>
      <c r="F140" t="b">
        <f t="shared" si="38"/>
        <v>1</v>
      </c>
      <c r="G140" t="b">
        <f t="shared" si="32"/>
        <v>0</v>
      </c>
      <c r="H140" t="b">
        <f t="shared" si="33"/>
        <v>1</v>
      </c>
      <c r="I140" t="b">
        <f t="shared" si="34"/>
        <v>1</v>
      </c>
      <c r="J140" t="b">
        <f t="shared" si="39"/>
        <v>0</v>
      </c>
      <c r="K140" t="str">
        <f>IF(AND(J140,RIGHT(Y140)="통"),Y140,"")</f>
        <v/>
      </c>
      <c r="L140" t="str">
        <f t="shared" si="44"/>
        <v/>
      </c>
      <c r="M140" t="str">
        <f t="shared" si="40"/>
        <v/>
      </c>
      <c r="N140" t="str">
        <f t="shared" si="41"/>
        <v/>
      </c>
      <c r="O140" t="str">
        <f>IF(I140,IF(I141,CONCATENATE(Y140,O141),Y140),"")</f>
        <v>아파트)</v>
      </c>
      <c r="P140" t="str">
        <f>IF(G140,O140,IF(D140,Y140,""))</f>
        <v/>
      </c>
      <c r="Q140" s="9">
        <f>_xlfn.XLOOKUP(R140,summary!C:C,summary!B:B)</f>
        <v>43840</v>
      </c>
      <c r="R140" s="10" t="str">
        <f>IF($X140="",R139,$X140)</f>
        <v>구성동</v>
      </c>
      <c r="S140" s="10" t="str">
        <f>IF(J140,Y140,S139)</f>
        <v>언남14통</v>
      </c>
      <c r="T140" s="10" t="str">
        <f>IF(J140,P141,T139)</f>
        <v>(언남동, 성원상떼빌아파트)</v>
      </c>
      <c r="U140" s="10" t="str">
        <f t="shared" si="42"/>
        <v>언남</v>
      </c>
      <c r="V140" s="10">
        <f t="shared" si="43"/>
        <v>14</v>
      </c>
      <c r="W140" s="10">
        <f t="shared" si="35"/>
        <v>4</v>
      </c>
      <c r="X140"/>
      <c r="Y140" t="s">
        <v>199</v>
      </c>
      <c r="Z140" t="s">
        <v>16</v>
      </c>
      <c r="AA140" t="s">
        <v>5069</v>
      </c>
    </row>
    <row r="141" spans="1:27">
      <c r="A141" t="b">
        <f t="shared" si="36"/>
        <v>0</v>
      </c>
      <c r="B141" t="b">
        <f>LEFT(Y141)="("</f>
        <v>0</v>
      </c>
      <c r="C141" t="b">
        <f>RIGHT(Y141)=")"</f>
        <v>0</v>
      </c>
      <c r="D141" t="b">
        <f t="shared" si="37"/>
        <v>0</v>
      </c>
      <c r="E141" t="b">
        <f t="shared" si="31"/>
        <v>0</v>
      </c>
      <c r="F141" t="b">
        <f t="shared" si="38"/>
        <v>0</v>
      </c>
      <c r="G141" t="b">
        <f t="shared" si="32"/>
        <v>0</v>
      </c>
      <c r="H141" t="b">
        <f t="shared" si="33"/>
        <v>0</v>
      </c>
      <c r="I141" t="b">
        <f t="shared" si="34"/>
        <v>0</v>
      </c>
      <c r="J141" t="b">
        <f t="shared" si="39"/>
        <v>0</v>
      </c>
      <c r="K141" t="str">
        <f>IF(AND(J141,RIGHT(Y141)="통"),Y141,"")</f>
        <v/>
      </c>
      <c r="L141" t="str">
        <f t="shared" si="44"/>
        <v/>
      </c>
      <c r="M141" t="str">
        <f t="shared" si="40"/>
        <v/>
      </c>
      <c r="N141" t="str">
        <f t="shared" si="41"/>
        <v/>
      </c>
      <c r="O141" t="str">
        <f>IF(I141,IF(I142,CONCATENATE(Y141,O142),Y141),"")</f>
        <v/>
      </c>
      <c r="P141" t="str">
        <f>IF(G141,O141,IF(D141,Y141,""))</f>
        <v/>
      </c>
      <c r="Q141" s="9">
        <f>_xlfn.XLOOKUP(R141,summary!C:C,summary!B:B)</f>
        <v>43840</v>
      </c>
      <c r="R141" s="10" t="str">
        <f>IF($X141="",R140,$X141)</f>
        <v>구성동</v>
      </c>
      <c r="S141" s="10" t="str">
        <f>IF(J141,Y141,S140)</f>
        <v>언남14통</v>
      </c>
      <c r="T141" s="10" t="str">
        <f>IF(J141,P142,T140)</f>
        <v>(언남동, 성원상떼빌아파트)</v>
      </c>
      <c r="U141" s="10" t="str">
        <f t="shared" si="42"/>
        <v>언남</v>
      </c>
      <c r="V141" s="10">
        <f t="shared" si="43"/>
        <v>14</v>
      </c>
      <c r="W141" s="10">
        <f t="shared" si="35"/>
        <v>5</v>
      </c>
      <c r="X141"/>
      <c r="Y141"/>
      <c r="Z141" t="s">
        <v>18</v>
      </c>
      <c r="AA141" t="s">
        <v>5070</v>
      </c>
    </row>
    <row r="142" spans="1:27">
      <c r="A142" t="b">
        <f t="shared" si="36"/>
        <v>0</v>
      </c>
      <c r="B142" t="b">
        <f>LEFT(Y142)="("</f>
        <v>0</v>
      </c>
      <c r="C142" t="b">
        <f>RIGHT(Y142)=")"</f>
        <v>0</v>
      </c>
      <c r="D142" t="b">
        <f t="shared" si="37"/>
        <v>0</v>
      </c>
      <c r="E142" t="b">
        <f t="shared" si="31"/>
        <v>0</v>
      </c>
      <c r="F142" t="b">
        <f t="shared" si="38"/>
        <v>0</v>
      </c>
      <c r="G142" t="b">
        <f t="shared" si="32"/>
        <v>0</v>
      </c>
      <c r="H142" t="b">
        <f t="shared" si="33"/>
        <v>0</v>
      </c>
      <c r="I142" t="b">
        <f t="shared" si="34"/>
        <v>0</v>
      </c>
      <c r="J142" t="b">
        <f t="shared" si="39"/>
        <v>0</v>
      </c>
      <c r="K142" t="str">
        <f>IF(AND(J142,RIGHT(Y142)="통"),Y142,"")</f>
        <v/>
      </c>
      <c r="L142" t="str">
        <f t="shared" si="44"/>
        <v/>
      </c>
      <c r="M142" t="str">
        <f t="shared" si="40"/>
        <v/>
      </c>
      <c r="N142" t="str">
        <f t="shared" si="41"/>
        <v/>
      </c>
      <c r="O142" t="str">
        <f>IF(I142,IF(I143,CONCATENATE(Y142,O143),Y142),"")</f>
        <v/>
      </c>
      <c r="P142" t="str">
        <f>IF(G142,O142,IF(D142,Y142,""))</f>
        <v/>
      </c>
      <c r="Q142" s="9">
        <f>_xlfn.XLOOKUP(R142,summary!C:C,summary!B:B)</f>
        <v>43840</v>
      </c>
      <c r="R142" s="10" t="str">
        <f>IF($X142="",R141,$X142)</f>
        <v>구성동</v>
      </c>
      <c r="S142" s="10" t="str">
        <f>IF(J142,Y142,S141)</f>
        <v>언남14통</v>
      </c>
      <c r="T142" s="10" t="str">
        <f>IF(J142,P143,T141)</f>
        <v>(언남동, 성원상떼빌아파트)</v>
      </c>
      <c r="U142" s="10" t="str">
        <f t="shared" si="42"/>
        <v>언남</v>
      </c>
      <c r="V142" s="10">
        <f t="shared" si="43"/>
        <v>14</v>
      </c>
      <c r="W142" s="10">
        <f t="shared" si="35"/>
        <v>6</v>
      </c>
      <c r="X142"/>
      <c r="Y142"/>
      <c r="Z142" t="s">
        <v>20</v>
      </c>
      <c r="AA142" t="s">
        <v>5071</v>
      </c>
    </row>
    <row r="143" spans="1:27">
      <c r="A143" t="b">
        <f t="shared" si="36"/>
        <v>0</v>
      </c>
      <c r="B143" t="b">
        <f>LEFT(Y143)="("</f>
        <v>0</v>
      </c>
      <c r="C143" t="b">
        <f>RIGHT(Y143)=")"</f>
        <v>0</v>
      </c>
      <c r="D143" t="b">
        <f t="shared" si="37"/>
        <v>0</v>
      </c>
      <c r="E143" t="b">
        <f t="shared" si="31"/>
        <v>0</v>
      </c>
      <c r="F143" t="b">
        <f t="shared" si="38"/>
        <v>0</v>
      </c>
      <c r="G143" t="b">
        <f t="shared" si="32"/>
        <v>0</v>
      </c>
      <c r="H143" t="b">
        <f t="shared" si="33"/>
        <v>0</v>
      </c>
      <c r="I143" t="b">
        <f t="shared" si="34"/>
        <v>0</v>
      </c>
      <c r="J143" t="b">
        <f t="shared" si="39"/>
        <v>0</v>
      </c>
      <c r="K143" t="str">
        <f>IF(AND(J143,RIGHT(Y143)="통"),Y143,"")</f>
        <v/>
      </c>
      <c r="L143" t="str">
        <f t="shared" si="44"/>
        <v/>
      </c>
      <c r="M143" t="str">
        <f t="shared" si="40"/>
        <v/>
      </c>
      <c r="N143" t="str">
        <f t="shared" si="41"/>
        <v/>
      </c>
      <c r="O143" t="str">
        <f>IF(I143,IF(I144,CONCATENATE(Y143,O144),Y143),"")</f>
        <v/>
      </c>
      <c r="P143" t="str">
        <f>IF(G143,O143,IF(D143,Y143,""))</f>
        <v/>
      </c>
      <c r="Q143" s="9">
        <f>_xlfn.XLOOKUP(R143,summary!C:C,summary!B:B)</f>
        <v>43840</v>
      </c>
      <c r="R143" s="10" t="str">
        <f>IF($X143="",R142,$X143)</f>
        <v>구성동</v>
      </c>
      <c r="S143" s="10" t="str">
        <f>IF(J143,Y143,S142)</f>
        <v>언남14통</v>
      </c>
      <c r="T143" s="10" t="str">
        <f>IF(J143,P144,T142)</f>
        <v>(언남동, 성원상떼빌아파트)</v>
      </c>
      <c r="U143" s="10" t="str">
        <f t="shared" si="42"/>
        <v>언남</v>
      </c>
      <c r="V143" s="10">
        <f t="shared" si="43"/>
        <v>14</v>
      </c>
      <c r="W143" s="10">
        <f t="shared" si="35"/>
        <v>7</v>
      </c>
      <c r="X143"/>
      <c r="Y143"/>
      <c r="Z143" t="s">
        <v>99</v>
      </c>
      <c r="AA143" t="s">
        <v>5072</v>
      </c>
    </row>
    <row r="144" spans="1:27">
      <c r="A144" t="b">
        <f t="shared" si="36"/>
        <v>0</v>
      </c>
      <c r="B144" t="b">
        <f>LEFT(Y144)="("</f>
        <v>0</v>
      </c>
      <c r="C144" t="b">
        <f>RIGHT(Y144)=")"</f>
        <v>0</v>
      </c>
      <c r="D144" t="b">
        <f t="shared" si="37"/>
        <v>0</v>
      </c>
      <c r="E144" t="b">
        <f t="shared" si="31"/>
        <v>0</v>
      </c>
      <c r="F144" t="b">
        <f t="shared" si="38"/>
        <v>0</v>
      </c>
      <c r="G144" t="b">
        <f t="shared" si="32"/>
        <v>0</v>
      </c>
      <c r="H144" t="b">
        <f t="shared" si="33"/>
        <v>0</v>
      </c>
      <c r="I144" t="b">
        <f t="shared" si="34"/>
        <v>0</v>
      </c>
      <c r="J144" t="b">
        <f t="shared" si="39"/>
        <v>0</v>
      </c>
      <c r="K144" t="str">
        <f>IF(AND(J144,RIGHT(Y144)="통"),Y144,"")</f>
        <v/>
      </c>
      <c r="L144" t="str">
        <f t="shared" si="44"/>
        <v/>
      </c>
      <c r="M144" t="str">
        <f t="shared" si="40"/>
        <v/>
      </c>
      <c r="N144" t="str">
        <f t="shared" si="41"/>
        <v/>
      </c>
      <c r="O144" t="str">
        <f>IF(I144,IF(I145,CONCATENATE(Y144,O145),Y144),"")</f>
        <v/>
      </c>
      <c r="P144" t="str">
        <f>IF(G144,O144,IF(D144,Y144,""))</f>
        <v/>
      </c>
      <c r="Q144" s="9">
        <f>_xlfn.XLOOKUP(R144,summary!C:C,summary!B:B)</f>
        <v>43840</v>
      </c>
      <c r="R144" s="10" t="str">
        <f>IF($X144="",R143,$X144)</f>
        <v>구성동</v>
      </c>
      <c r="S144" s="10" t="str">
        <f>IF(J144,Y144,S143)</f>
        <v>언남14통</v>
      </c>
      <c r="T144" s="10" t="str">
        <f>IF(J144,P145,T143)</f>
        <v>(언남동, 성원상떼빌아파트)</v>
      </c>
      <c r="U144" s="10" t="str">
        <f t="shared" si="42"/>
        <v>언남</v>
      </c>
      <c r="V144" s="10">
        <f t="shared" si="43"/>
        <v>14</v>
      </c>
      <c r="W144" s="10">
        <f t="shared" si="35"/>
        <v>8</v>
      </c>
      <c r="X144"/>
      <c r="Y144"/>
      <c r="Z144" t="s">
        <v>101</v>
      </c>
      <c r="AA144" t="s">
        <v>5073</v>
      </c>
    </row>
    <row r="145" spans="1:27">
      <c r="A145" t="b">
        <f t="shared" si="36"/>
        <v>0</v>
      </c>
      <c r="B145" t="b">
        <f>LEFT(Y145)="("</f>
        <v>0</v>
      </c>
      <c r="C145" t="b">
        <f>RIGHT(Y145)=")"</f>
        <v>0</v>
      </c>
      <c r="D145" t="b">
        <f t="shared" si="37"/>
        <v>0</v>
      </c>
      <c r="E145" t="b">
        <f t="shared" si="31"/>
        <v>0</v>
      </c>
      <c r="F145" t="b">
        <f t="shared" si="38"/>
        <v>0</v>
      </c>
      <c r="G145" t="b">
        <f t="shared" si="32"/>
        <v>0</v>
      </c>
      <c r="H145" t="b">
        <f t="shared" si="33"/>
        <v>0</v>
      </c>
      <c r="I145" t="b">
        <f t="shared" si="34"/>
        <v>0</v>
      </c>
      <c r="J145" t="b">
        <f t="shared" si="39"/>
        <v>0</v>
      </c>
      <c r="K145" t="str">
        <f>IF(AND(J145,RIGHT(Y145)="통"),Y145,"")</f>
        <v/>
      </c>
      <c r="L145" t="str">
        <f t="shared" si="44"/>
        <v/>
      </c>
      <c r="M145" t="str">
        <f t="shared" si="40"/>
        <v/>
      </c>
      <c r="N145" t="str">
        <f t="shared" si="41"/>
        <v/>
      </c>
      <c r="O145" t="str">
        <f>IF(I145,IF(I146,CONCATENATE(Y145,O146),Y145),"")</f>
        <v/>
      </c>
      <c r="P145" t="str">
        <f>IF(G145,O145,IF(D145,Y145,""))</f>
        <v/>
      </c>
      <c r="Q145" s="9">
        <f>_xlfn.XLOOKUP(R145,summary!C:C,summary!B:B)</f>
        <v>43840</v>
      </c>
      <c r="R145" s="10" t="str">
        <f>IF($X145="",R144,$X145)</f>
        <v>구성동</v>
      </c>
      <c r="S145" s="10" t="str">
        <f>IF(J145,Y145,S144)</f>
        <v>언남14통</v>
      </c>
      <c r="T145" s="10" t="str">
        <f>IF(J145,P146,T144)</f>
        <v>(언남동, 성원상떼빌아파트)</v>
      </c>
      <c r="U145" s="10" t="str">
        <f t="shared" si="42"/>
        <v>언남</v>
      </c>
      <c r="V145" s="10">
        <f t="shared" si="43"/>
        <v>14</v>
      </c>
      <c r="W145" s="10">
        <f t="shared" si="35"/>
        <v>9</v>
      </c>
      <c r="X145"/>
      <c r="Y145"/>
      <c r="Z145" t="s">
        <v>349</v>
      </c>
      <c r="AA145" t="s">
        <v>5074</v>
      </c>
    </row>
    <row r="146" spans="1:27">
      <c r="A146" t="b">
        <f t="shared" si="36"/>
        <v>0</v>
      </c>
      <c r="B146" t="b">
        <f>LEFT(Y146)="("</f>
        <v>0</v>
      </c>
      <c r="C146" t="b">
        <f>RIGHT(Y146)=")"</f>
        <v>0</v>
      </c>
      <c r="D146" t="b">
        <f t="shared" si="37"/>
        <v>0</v>
      </c>
      <c r="E146" t="b">
        <f t="shared" si="31"/>
        <v>0</v>
      </c>
      <c r="F146" t="b">
        <f t="shared" si="38"/>
        <v>0</v>
      </c>
      <c r="G146" t="b">
        <f t="shared" si="32"/>
        <v>0</v>
      </c>
      <c r="H146" t="b">
        <f t="shared" si="33"/>
        <v>0</v>
      </c>
      <c r="I146" t="b">
        <f t="shared" si="34"/>
        <v>0</v>
      </c>
      <c r="J146" t="b">
        <f t="shared" si="39"/>
        <v>0</v>
      </c>
      <c r="K146" t="str">
        <f>IF(AND(J146,RIGHT(Y146)="통"),Y146,"")</f>
        <v/>
      </c>
      <c r="L146" t="str">
        <f t="shared" si="44"/>
        <v/>
      </c>
      <c r="M146" t="str">
        <f t="shared" si="40"/>
        <v/>
      </c>
      <c r="N146" t="str">
        <f t="shared" si="41"/>
        <v/>
      </c>
      <c r="O146" t="str">
        <f>IF(I146,IF(I147,CONCATENATE(Y146,O147),Y146),"")</f>
        <v/>
      </c>
      <c r="P146" t="str">
        <f>IF(G146,O146,IF(D146,Y146,""))</f>
        <v/>
      </c>
      <c r="Q146" s="9">
        <f>_xlfn.XLOOKUP(R146,summary!C:C,summary!B:B)</f>
        <v>43840</v>
      </c>
      <c r="R146" s="10" t="str">
        <f>IF($X146="",R145,$X146)</f>
        <v>구성동</v>
      </c>
      <c r="S146" s="10" t="str">
        <f>IF(J146,Y146,S145)</f>
        <v>언남14통</v>
      </c>
      <c r="T146" s="10" t="str">
        <f>IF(J146,P147,T145)</f>
        <v>(언남동, 성원상떼빌아파트)</v>
      </c>
      <c r="U146" s="10" t="str">
        <f t="shared" si="42"/>
        <v>언남</v>
      </c>
      <c r="V146" s="10">
        <f t="shared" si="43"/>
        <v>14</v>
      </c>
      <c r="W146" s="10">
        <f t="shared" si="35"/>
        <v>10</v>
      </c>
      <c r="X146"/>
      <c r="Y146"/>
      <c r="Z146" t="s">
        <v>441</v>
      </c>
      <c r="AA146" t="s">
        <v>5075</v>
      </c>
    </row>
    <row r="147" spans="1:27">
      <c r="A147" t="b">
        <f t="shared" si="36"/>
        <v>0</v>
      </c>
      <c r="B147" t="b">
        <f>LEFT(Y147)="("</f>
        <v>0</v>
      </c>
      <c r="C147" t="b">
        <f>RIGHT(Y147)=")"</f>
        <v>0</v>
      </c>
      <c r="D147" t="b">
        <f t="shared" si="37"/>
        <v>0</v>
      </c>
      <c r="E147" t="b">
        <f t="shared" si="31"/>
        <v>0</v>
      </c>
      <c r="F147" t="b">
        <f t="shared" si="38"/>
        <v>0</v>
      </c>
      <c r="G147" t="b">
        <f t="shared" si="32"/>
        <v>0</v>
      </c>
      <c r="H147" t="b">
        <f t="shared" si="33"/>
        <v>0</v>
      </c>
      <c r="I147" t="b">
        <f t="shared" si="34"/>
        <v>0</v>
      </c>
      <c r="J147" t="b">
        <f t="shared" si="39"/>
        <v>0</v>
      </c>
      <c r="K147" t="str">
        <f>IF(AND(J147,RIGHT(Y147)="통"),Y147,"")</f>
        <v/>
      </c>
      <c r="L147" t="str">
        <f t="shared" si="44"/>
        <v/>
      </c>
      <c r="M147" t="str">
        <f t="shared" si="40"/>
        <v/>
      </c>
      <c r="N147" t="str">
        <f t="shared" si="41"/>
        <v/>
      </c>
      <c r="O147" t="str">
        <f>IF(I147,IF(I148,CONCATENATE(Y147,O148),Y147),"")</f>
        <v/>
      </c>
      <c r="P147" t="str">
        <f>IF(G147,O147,IF(D147,Y147,""))</f>
        <v/>
      </c>
      <c r="Q147" s="9">
        <f>_xlfn.XLOOKUP(R147,summary!C:C,summary!B:B)</f>
        <v>43840</v>
      </c>
      <c r="R147" s="10" t="str">
        <f>IF($X147="",R146,$X147)</f>
        <v>구성동</v>
      </c>
      <c r="S147" s="10" t="str">
        <f>IF(J147,Y147,S146)</f>
        <v>언남14통</v>
      </c>
      <c r="T147" s="10" t="str">
        <f>IF(J147,P148,T146)</f>
        <v>(언남동, 성원상떼빌아파트)</v>
      </c>
      <c r="U147" s="10" t="str">
        <f t="shared" si="42"/>
        <v>언남</v>
      </c>
      <c r="V147" s="10">
        <f t="shared" si="43"/>
        <v>14</v>
      </c>
      <c r="W147" s="10">
        <f t="shared" si="35"/>
        <v>11</v>
      </c>
      <c r="X147"/>
      <c r="Y147"/>
      <c r="Z147" t="s">
        <v>443</v>
      </c>
      <c r="AA147" t="s">
        <v>5076</v>
      </c>
    </row>
    <row r="148" spans="1:27">
      <c r="A148" t="b">
        <f t="shared" si="36"/>
        <v>1</v>
      </c>
      <c r="B148" t="b">
        <f>LEFT(Y148)="("</f>
        <v>0</v>
      </c>
      <c r="C148" t="b">
        <f>RIGHT(Y148)=")"</f>
        <v>0</v>
      </c>
      <c r="D148" t="b">
        <f t="shared" si="37"/>
        <v>0</v>
      </c>
      <c r="E148" t="b">
        <f t="shared" si="31"/>
        <v>0</v>
      </c>
      <c r="F148" t="b">
        <f t="shared" si="38"/>
        <v>0</v>
      </c>
      <c r="G148" t="b">
        <f t="shared" si="32"/>
        <v>0</v>
      </c>
      <c r="H148" t="b">
        <f t="shared" si="33"/>
        <v>0</v>
      </c>
      <c r="I148" t="b">
        <f t="shared" si="34"/>
        <v>0</v>
      </c>
      <c r="J148" t="b">
        <f t="shared" si="39"/>
        <v>1</v>
      </c>
      <c r="K148" t="str">
        <f>IF(AND(J148,RIGHT(Y148)="통"),Y148,"")</f>
        <v>언남15통</v>
      </c>
      <c r="L148" t="str">
        <f t="shared" si="44"/>
        <v>15</v>
      </c>
      <c r="M148">
        <f t="shared" si="40"/>
        <v>15</v>
      </c>
      <c r="N148" t="str">
        <f t="shared" si="41"/>
        <v>언남</v>
      </c>
      <c r="O148" t="str">
        <f>IF(I148,IF(I149,CONCATENATE(Y148,O149),Y148),"")</f>
        <v/>
      </c>
      <c r="P148" t="str">
        <f>IF(G148,O148,IF(D148,Y148,""))</f>
        <v/>
      </c>
      <c r="Q148" s="9">
        <f>_xlfn.XLOOKUP(R148,summary!C:C,summary!B:B)</f>
        <v>43840</v>
      </c>
      <c r="R148" s="10" t="str">
        <f>IF($X148="",R147,$X148)</f>
        <v>구성동</v>
      </c>
      <c r="S148" s="10" t="str">
        <f>IF(J148,Y148,S147)</f>
        <v>언남15통</v>
      </c>
      <c r="T148" s="10" t="str">
        <f>IF(J148,P149,T147)</f>
        <v>(언남동, 성원상떼빌아파트)</v>
      </c>
      <c r="U148" s="10" t="str">
        <f t="shared" si="42"/>
        <v>언남</v>
      </c>
      <c r="V148" s="10">
        <f t="shared" si="43"/>
        <v>15</v>
      </c>
      <c r="W148" s="10">
        <f t="shared" si="35"/>
        <v>1</v>
      </c>
      <c r="X148"/>
      <c r="Y148" t="s">
        <v>5077</v>
      </c>
      <c r="Z148" t="s">
        <v>10</v>
      </c>
      <c r="AA148" t="s">
        <v>5078</v>
      </c>
    </row>
    <row r="149" spans="1:27">
      <c r="A149" t="b">
        <f>LEN(Y149)&gt;0</f>
        <v>1</v>
      </c>
      <c r="B149" t="b">
        <f>LEFT(Y149)="("</f>
        <v>1</v>
      </c>
      <c r="C149" t="b">
        <f>RIGHT(Y149)=")"</f>
        <v>0</v>
      </c>
      <c r="D149" t="b">
        <f t="shared" si="37"/>
        <v>0</v>
      </c>
      <c r="E149" t="b">
        <f t="shared" si="31"/>
        <v>1</v>
      </c>
      <c r="F149" t="b">
        <f t="shared" si="38"/>
        <v>1</v>
      </c>
      <c r="G149" t="b">
        <f t="shared" si="32"/>
        <v>1</v>
      </c>
      <c r="H149" t="b">
        <f t="shared" si="33"/>
        <v>0</v>
      </c>
      <c r="I149" t="b">
        <f t="shared" si="34"/>
        <v>1</v>
      </c>
      <c r="J149" t="b">
        <f t="shared" si="39"/>
        <v>0</v>
      </c>
      <c r="K149" t="str">
        <f>IF(AND(J149,RIGHT(Y149)="통"),Y149,"")</f>
        <v/>
      </c>
      <c r="L149" t="str">
        <f t="shared" si="44"/>
        <v/>
      </c>
      <c r="M149" t="str">
        <f t="shared" si="40"/>
        <v/>
      </c>
      <c r="N149" t="str">
        <f t="shared" si="41"/>
        <v/>
      </c>
      <c r="O149" t="str">
        <f>IF(I149,IF(I150,CONCATENATE(Y149,O150),Y149),"")</f>
        <v>(언남동, 성원상떼빌아파트)</v>
      </c>
      <c r="P149" t="str">
        <f>IF(G149,O149,IF(D149,Y149,""))</f>
        <v>(언남동, 성원상떼빌아파트)</v>
      </c>
      <c r="Q149" s="9">
        <f>_xlfn.XLOOKUP(R149,summary!C:C,summary!B:B)</f>
        <v>43840</v>
      </c>
      <c r="R149" s="10" t="str">
        <f>IF($X149="",R148,$X149)</f>
        <v>구성동</v>
      </c>
      <c r="S149" s="10" t="str">
        <f>IF(J149,Y149,S148)</f>
        <v>언남15통</v>
      </c>
      <c r="T149" s="10" t="str">
        <f>IF(J149,P150,T148)</f>
        <v>(언남동, 성원상떼빌아파트)</v>
      </c>
      <c r="U149" s="10" t="str">
        <f t="shared" si="42"/>
        <v>언남</v>
      </c>
      <c r="V149" s="10">
        <f t="shared" si="43"/>
        <v>15</v>
      </c>
      <c r="W149" s="10">
        <f t="shared" si="35"/>
        <v>2</v>
      </c>
      <c r="X149"/>
      <c r="Y149" t="s">
        <v>4939</v>
      </c>
      <c r="Z149" t="s">
        <v>12</v>
      </c>
      <c r="AA149" t="s">
        <v>5079</v>
      </c>
    </row>
    <row r="150" spans="1:27">
      <c r="A150" t="b">
        <f>LEN(Y150)&gt;0</f>
        <v>0</v>
      </c>
      <c r="B150" t="b">
        <f>LEFT(Y150)="("</f>
        <v>0</v>
      </c>
      <c r="C150" t="b">
        <f>RIGHT(Y150)=")"</f>
        <v>0</v>
      </c>
      <c r="D150" t="b">
        <f t="shared" si="37"/>
        <v>0</v>
      </c>
      <c r="E150" t="b">
        <f t="shared" si="31"/>
        <v>0</v>
      </c>
      <c r="F150" t="b">
        <f t="shared" si="38"/>
        <v>0</v>
      </c>
      <c r="G150" t="b">
        <f t="shared" si="32"/>
        <v>0</v>
      </c>
      <c r="H150" t="b">
        <f t="shared" si="33"/>
        <v>0</v>
      </c>
      <c r="I150" t="b">
        <f t="shared" si="34"/>
        <v>1</v>
      </c>
      <c r="J150" t="b">
        <f t="shared" si="39"/>
        <v>0</v>
      </c>
      <c r="K150" t="str">
        <f>IF(AND(J150,RIGHT(Y150)="통"),Y150,"")</f>
        <v/>
      </c>
      <c r="L150" t="str">
        <f t="shared" si="44"/>
        <v/>
      </c>
      <c r="M150" t="str">
        <f t="shared" si="40"/>
        <v/>
      </c>
      <c r="N150" t="str">
        <f t="shared" si="41"/>
        <v/>
      </c>
      <c r="O150" t="str">
        <f>IF(I150,IF(I151,CONCATENATE(Y150,O151),Y150),"")</f>
        <v>성원상떼빌아파트)</v>
      </c>
      <c r="P150" t="str">
        <f>IF(G150,O150,IF(D150,Y150,""))</f>
        <v/>
      </c>
      <c r="Q150" s="9">
        <f>_xlfn.XLOOKUP(R150,summary!C:C,summary!B:B)</f>
        <v>43840</v>
      </c>
      <c r="R150" s="10" t="str">
        <f>IF($X150="",R149,$X150)</f>
        <v>구성동</v>
      </c>
      <c r="S150" s="10" t="str">
        <f>IF(J150,Y150,S149)</f>
        <v>언남15통</v>
      </c>
      <c r="T150" s="10" t="str">
        <f>IF(J150,P151,T149)</f>
        <v>(언남동, 성원상떼빌아파트)</v>
      </c>
      <c r="U150" s="10" t="str">
        <f t="shared" si="42"/>
        <v>언남</v>
      </c>
      <c r="V150" s="10">
        <f t="shared" si="43"/>
        <v>15</v>
      </c>
      <c r="W150" s="10" t="str">
        <f t="shared" si="35"/>
        <v/>
      </c>
      <c r="X150"/>
      <c r="Y150"/>
      <c r="Z150"/>
      <c r="AA150"/>
    </row>
    <row r="151" spans="1:27">
      <c r="A151" t="b">
        <f t="shared" si="36"/>
        <v>0</v>
      </c>
      <c r="B151" t="b">
        <f>LEFT(Y151)="("</f>
        <v>0</v>
      </c>
      <c r="C151" t="b">
        <f>RIGHT(Y151)=")"</f>
        <v>0</v>
      </c>
      <c r="D151" t="b">
        <f t="shared" si="37"/>
        <v>0</v>
      </c>
      <c r="E151" t="b">
        <f t="shared" si="31"/>
        <v>0</v>
      </c>
      <c r="F151" t="b">
        <f t="shared" si="38"/>
        <v>0</v>
      </c>
      <c r="G151" t="b">
        <f t="shared" si="32"/>
        <v>0</v>
      </c>
      <c r="H151" t="b">
        <f t="shared" si="33"/>
        <v>0</v>
      </c>
      <c r="I151" t="b">
        <f t="shared" si="34"/>
        <v>1</v>
      </c>
      <c r="J151" t="b">
        <f t="shared" si="39"/>
        <v>0</v>
      </c>
      <c r="K151" t="str">
        <f>IF(AND(J151,RIGHT(Y151)="통"),Y151,"")</f>
        <v/>
      </c>
      <c r="L151" t="str">
        <f t="shared" si="44"/>
        <v/>
      </c>
      <c r="M151" t="str">
        <f t="shared" si="40"/>
        <v/>
      </c>
      <c r="N151" t="str">
        <f t="shared" si="41"/>
        <v/>
      </c>
      <c r="O151" t="str">
        <f>IF(I151,IF(I152,CONCATENATE(Y151,O152),Y151),"")</f>
        <v>성원상떼빌아파트)</v>
      </c>
      <c r="P151" t="str">
        <f>IF(G151,O151,IF(D151,Y151,""))</f>
        <v/>
      </c>
      <c r="Q151" s="9">
        <f>_xlfn.XLOOKUP(R151,summary!C:C,summary!B:B)</f>
        <v>43840</v>
      </c>
      <c r="R151" s="10" t="str">
        <f>IF($X151="",R150,$X151)</f>
        <v>구성동</v>
      </c>
      <c r="S151" s="10" t="str">
        <f>IF(J151,Y151,S150)</f>
        <v>언남15통</v>
      </c>
      <c r="T151" s="10" t="str">
        <f>IF(J151,P152,T150)</f>
        <v>(언남동, 성원상떼빌아파트)</v>
      </c>
      <c r="U151" s="10" t="str">
        <f t="shared" si="42"/>
        <v>언남</v>
      </c>
      <c r="V151" s="10">
        <f t="shared" si="43"/>
        <v>15</v>
      </c>
      <c r="W151" s="10">
        <f t="shared" si="35"/>
        <v>3</v>
      </c>
      <c r="X151"/>
      <c r="Y151"/>
      <c r="Z151" t="s">
        <v>14</v>
      </c>
      <c r="AA151" t="s">
        <v>5080</v>
      </c>
    </row>
    <row r="152" spans="1:27">
      <c r="A152" t="b">
        <f t="shared" si="36"/>
        <v>1</v>
      </c>
      <c r="B152" t="b">
        <f>LEFT(Y152)="("</f>
        <v>0</v>
      </c>
      <c r="C152" t="b">
        <f>RIGHT(Y152)=")"</f>
        <v>0</v>
      </c>
      <c r="D152" t="b">
        <f t="shared" si="37"/>
        <v>0</v>
      </c>
      <c r="E152" t="b">
        <f t="shared" si="31"/>
        <v>0</v>
      </c>
      <c r="F152" t="b">
        <f t="shared" si="38"/>
        <v>0</v>
      </c>
      <c r="G152" t="b">
        <f t="shared" si="32"/>
        <v>0</v>
      </c>
      <c r="H152" t="b">
        <f t="shared" si="33"/>
        <v>0</v>
      </c>
      <c r="I152" t="b">
        <f t="shared" si="34"/>
        <v>1</v>
      </c>
      <c r="J152" t="b">
        <f t="shared" si="39"/>
        <v>0</v>
      </c>
      <c r="K152" t="str">
        <f>IF(AND(J152,RIGHT(Y152)="통"),Y152,"")</f>
        <v/>
      </c>
      <c r="L152" t="str">
        <f t="shared" si="44"/>
        <v/>
      </c>
      <c r="M152" t="str">
        <f t="shared" si="40"/>
        <v/>
      </c>
      <c r="N152" t="str">
        <f t="shared" si="41"/>
        <v/>
      </c>
      <c r="O152" t="str">
        <f>IF(I152,IF(I153,CONCATENATE(Y152,O153),Y152),"")</f>
        <v>성원상떼빌아파트)</v>
      </c>
      <c r="P152" t="str">
        <f>IF(G152,O152,IF(D152,Y152,""))</f>
        <v/>
      </c>
      <c r="Q152" s="9">
        <f>_xlfn.XLOOKUP(R152,summary!C:C,summary!B:B)</f>
        <v>43840</v>
      </c>
      <c r="R152" s="10" t="str">
        <f>IF($X152="",R151,$X152)</f>
        <v>구성동</v>
      </c>
      <c r="S152" s="10" t="str">
        <f>IF(J152,Y152,S151)</f>
        <v>언남15통</v>
      </c>
      <c r="T152" s="10" t="str">
        <f>IF(J152,P153,T151)</f>
        <v>(언남동, 성원상떼빌아파트)</v>
      </c>
      <c r="U152" s="10" t="str">
        <f t="shared" si="42"/>
        <v>언남</v>
      </c>
      <c r="V152" s="10">
        <f t="shared" si="43"/>
        <v>15</v>
      </c>
      <c r="W152" s="10" t="str">
        <f t="shared" si="35"/>
        <v/>
      </c>
      <c r="X152"/>
      <c r="Y152" t="s">
        <v>5067</v>
      </c>
      <c r="Z152"/>
      <c r="AA152"/>
    </row>
    <row r="153" spans="1:27">
      <c r="A153" t="b">
        <f t="shared" si="36"/>
        <v>1</v>
      </c>
      <c r="B153" t="b">
        <f>LEFT(Y153)="("</f>
        <v>0</v>
      </c>
      <c r="C153" t="b">
        <f>RIGHT(Y153)=")"</f>
        <v>1</v>
      </c>
      <c r="D153" t="b">
        <f t="shared" si="37"/>
        <v>0</v>
      </c>
      <c r="E153" t="b">
        <f t="shared" ref="E153:E216" si="45">OR(B153,C153)</f>
        <v>1</v>
      </c>
      <c r="F153" t="b">
        <f t="shared" si="38"/>
        <v>1</v>
      </c>
      <c r="G153" t="b">
        <f t="shared" si="32"/>
        <v>0</v>
      </c>
      <c r="H153" t="b">
        <f t="shared" si="33"/>
        <v>1</v>
      </c>
      <c r="I153" t="b">
        <f t="shared" si="34"/>
        <v>1</v>
      </c>
      <c r="J153" t="b">
        <f t="shared" si="39"/>
        <v>0</v>
      </c>
      <c r="K153" t="str">
        <f>IF(AND(J153,RIGHT(Y153)="통"),Y153,"")</f>
        <v/>
      </c>
      <c r="L153" t="str">
        <f t="shared" si="44"/>
        <v/>
      </c>
      <c r="M153" t="str">
        <f t="shared" si="40"/>
        <v/>
      </c>
      <c r="N153" t="str">
        <f t="shared" si="41"/>
        <v/>
      </c>
      <c r="O153" t="str">
        <f>IF(I153,IF(I154,CONCATENATE(Y153,O154),Y153),"")</f>
        <v>아파트)</v>
      </c>
      <c r="P153" t="str">
        <f>IF(G153,O153,IF(D153,Y153,""))</f>
        <v/>
      </c>
      <c r="Q153" s="9">
        <f>_xlfn.XLOOKUP(R153,summary!C:C,summary!B:B)</f>
        <v>43840</v>
      </c>
      <c r="R153" s="10" t="str">
        <f>IF($X153="",R152,$X153)</f>
        <v>구성동</v>
      </c>
      <c r="S153" s="10" t="str">
        <f>IF(J153,Y153,S152)</f>
        <v>언남15통</v>
      </c>
      <c r="T153" s="10" t="str">
        <f>IF(J153,P154,T152)</f>
        <v>(언남동, 성원상떼빌아파트)</v>
      </c>
      <c r="U153" s="10" t="str">
        <f t="shared" si="42"/>
        <v>언남</v>
      </c>
      <c r="V153" s="10">
        <f t="shared" si="43"/>
        <v>15</v>
      </c>
      <c r="W153" s="10">
        <f t="shared" si="35"/>
        <v>4</v>
      </c>
      <c r="X153"/>
      <c r="Y153" t="s">
        <v>199</v>
      </c>
      <c r="Z153" t="s">
        <v>16</v>
      </c>
      <c r="AA153" t="s">
        <v>5081</v>
      </c>
    </row>
    <row r="154" spans="1:27">
      <c r="A154" t="b">
        <f t="shared" si="36"/>
        <v>0</v>
      </c>
      <c r="B154" t="b">
        <f>LEFT(Y154)="("</f>
        <v>0</v>
      </c>
      <c r="C154" t="b">
        <f>RIGHT(Y154)=")"</f>
        <v>0</v>
      </c>
      <c r="D154" t="b">
        <f t="shared" si="37"/>
        <v>0</v>
      </c>
      <c r="E154" t="b">
        <f t="shared" si="45"/>
        <v>0</v>
      </c>
      <c r="F154" t="b">
        <f t="shared" si="38"/>
        <v>0</v>
      </c>
      <c r="G154" t="b">
        <f t="shared" si="32"/>
        <v>0</v>
      </c>
      <c r="H154" t="b">
        <f t="shared" si="33"/>
        <v>0</v>
      </c>
      <c r="I154" t="b">
        <f t="shared" si="34"/>
        <v>0</v>
      </c>
      <c r="J154" t="b">
        <f t="shared" si="39"/>
        <v>0</v>
      </c>
      <c r="K154" t="str">
        <f>IF(AND(J154,RIGHT(Y154)="통"),Y154,"")</f>
        <v/>
      </c>
      <c r="L154" t="str">
        <f t="shared" si="44"/>
        <v/>
      </c>
      <c r="M154" t="str">
        <f t="shared" si="40"/>
        <v/>
      </c>
      <c r="N154" t="str">
        <f t="shared" si="41"/>
        <v/>
      </c>
      <c r="O154" t="str">
        <f>IF(I154,IF(I155,CONCATENATE(Y154,O155),Y154),"")</f>
        <v/>
      </c>
      <c r="P154" t="str">
        <f>IF(G154,O154,IF(D154,Y154,""))</f>
        <v/>
      </c>
      <c r="Q154" s="9">
        <f>_xlfn.XLOOKUP(R154,summary!C:C,summary!B:B)</f>
        <v>43840</v>
      </c>
      <c r="R154" s="10" t="str">
        <f>IF($X154="",R153,$X154)</f>
        <v>구성동</v>
      </c>
      <c r="S154" s="10" t="str">
        <f>IF(J154,Y154,S153)</f>
        <v>언남15통</v>
      </c>
      <c r="T154" s="10" t="str">
        <f>IF(J154,P155,T153)</f>
        <v>(언남동, 성원상떼빌아파트)</v>
      </c>
      <c r="U154" s="10" t="str">
        <f t="shared" si="42"/>
        <v>언남</v>
      </c>
      <c r="V154" s="10">
        <f t="shared" si="43"/>
        <v>15</v>
      </c>
      <c r="W154" s="10">
        <f t="shared" si="35"/>
        <v>5</v>
      </c>
      <c r="X154"/>
      <c r="Y154"/>
      <c r="Z154" t="s">
        <v>18</v>
      </c>
      <c r="AA154" t="s">
        <v>5082</v>
      </c>
    </row>
    <row r="155" spans="1:27">
      <c r="A155" t="b">
        <f t="shared" si="36"/>
        <v>0</v>
      </c>
      <c r="B155" t="b">
        <f>LEFT(Y155)="("</f>
        <v>0</v>
      </c>
      <c r="C155" t="b">
        <f>RIGHT(Y155)=")"</f>
        <v>0</v>
      </c>
      <c r="D155" t="b">
        <f t="shared" si="37"/>
        <v>0</v>
      </c>
      <c r="E155" t="b">
        <f t="shared" si="45"/>
        <v>0</v>
      </c>
      <c r="F155" t="b">
        <f t="shared" si="38"/>
        <v>0</v>
      </c>
      <c r="G155" t="b">
        <f t="shared" si="32"/>
        <v>0</v>
      </c>
      <c r="H155" t="b">
        <f t="shared" si="33"/>
        <v>0</v>
      </c>
      <c r="I155" t="b">
        <f t="shared" si="34"/>
        <v>0</v>
      </c>
      <c r="J155" t="b">
        <f t="shared" si="39"/>
        <v>0</v>
      </c>
      <c r="K155" t="str">
        <f>IF(AND(J155,RIGHT(Y155)="통"),Y155,"")</f>
        <v/>
      </c>
      <c r="L155" t="str">
        <f t="shared" si="44"/>
        <v/>
      </c>
      <c r="M155" t="str">
        <f t="shared" si="40"/>
        <v/>
      </c>
      <c r="N155" t="str">
        <f t="shared" si="41"/>
        <v/>
      </c>
      <c r="O155" t="str">
        <f>IF(I155,IF(I156,CONCATENATE(Y155,O156),Y155),"")</f>
        <v/>
      </c>
      <c r="P155" t="str">
        <f>IF(G155,O155,IF(D155,Y155,""))</f>
        <v/>
      </c>
      <c r="Q155" s="9">
        <f>_xlfn.XLOOKUP(R155,summary!C:C,summary!B:B)</f>
        <v>43840</v>
      </c>
      <c r="R155" s="10" t="str">
        <f>IF($X155="",R154,$X155)</f>
        <v>구성동</v>
      </c>
      <c r="S155" s="10" t="str">
        <f>IF(J155,Y155,S154)</f>
        <v>언남15통</v>
      </c>
      <c r="T155" s="10" t="str">
        <f>IF(J155,P156,T154)</f>
        <v>(언남동, 성원상떼빌아파트)</v>
      </c>
      <c r="U155" s="10" t="str">
        <f t="shared" si="42"/>
        <v>언남</v>
      </c>
      <c r="V155" s="10">
        <f t="shared" si="43"/>
        <v>15</v>
      </c>
      <c r="W155" s="10">
        <f t="shared" si="35"/>
        <v>6</v>
      </c>
      <c r="X155"/>
      <c r="Y155"/>
      <c r="Z155" t="s">
        <v>20</v>
      </c>
      <c r="AA155" t="s">
        <v>5083</v>
      </c>
    </row>
    <row r="156" spans="1:27">
      <c r="A156" t="b">
        <f t="shared" si="36"/>
        <v>0</v>
      </c>
      <c r="B156" t="b">
        <f>LEFT(Y156)="("</f>
        <v>0</v>
      </c>
      <c r="C156" t="b">
        <f>RIGHT(Y156)=")"</f>
        <v>0</v>
      </c>
      <c r="D156" t="b">
        <f t="shared" si="37"/>
        <v>0</v>
      </c>
      <c r="E156" t="b">
        <f t="shared" si="45"/>
        <v>0</v>
      </c>
      <c r="F156" t="b">
        <f t="shared" si="38"/>
        <v>0</v>
      </c>
      <c r="G156" t="b">
        <f t="shared" si="32"/>
        <v>0</v>
      </c>
      <c r="H156" t="b">
        <f t="shared" si="33"/>
        <v>0</v>
      </c>
      <c r="I156" t="b">
        <f t="shared" si="34"/>
        <v>0</v>
      </c>
      <c r="J156" t="b">
        <f t="shared" si="39"/>
        <v>0</v>
      </c>
      <c r="K156" t="str">
        <f>IF(AND(J156,RIGHT(Y156)="통"),Y156,"")</f>
        <v/>
      </c>
      <c r="L156" t="str">
        <f t="shared" si="44"/>
        <v/>
      </c>
      <c r="M156" t="str">
        <f t="shared" si="40"/>
        <v/>
      </c>
      <c r="N156" t="str">
        <f t="shared" si="41"/>
        <v/>
      </c>
      <c r="O156" t="str">
        <f>IF(I156,IF(I157,CONCATENATE(Y156,O157),Y156),"")</f>
        <v/>
      </c>
      <c r="P156" t="str">
        <f>IF(G156,O156,IF(D156,Y156,""))</f>
        <v/>
      </c>
      <c r="Q156" s="9">
        <f>_xlfn.XLOOKUP(R156,summary!C:C,summary!B:B)</f>
        <v>43840</v>
      </c>
      <c r="R156" s="10" t="str">
        <f>IF($X156="",R155,$X156)</f>
        <v>구성동</v>
      </c>
      <c r="S156" s="10" t="str">
        <f>IF(J156,Y156,S155)</f>
        <v>언남15통</v>
      </c>
      <c r="T156" s="10" t="str">
        <f>IF(J156,P157,T155)</f>
        <v>(언남동, 성원상떼빌아파트)</v>
      </c>
      <c r="U156" s="10" t="str">
        <f t="shared" si="42"/>
        <v>언남</v>
      </c>
      <c r="V156" s="10">
        <f t="shared" si="43"/>
        <v>15</v>
      </c>
      <c r="W156" s="10">
        <f t="shared" si="35"/>
        <v>7</v>
      </c>
      <c r="X156"/>
      <c r="Y156"/>
      <c r="Z156" t="s">
        <v>99</v>
      </c>
      <c r="AA156" t="s">
        <v>5084</v>
      </c>
    </row>
    <row r="157" spans="1:27">
      <c r="A157" t="b">
        <f t="shared" si="36"/>
        <v>0</v>
      </c>
      <c r="B157" t="b">
        <f>LEFT(Y157)="("</f>
        <v>0</v>
      </c>
      <c r="C157" t="b">
        <f>RIGHT(Y157)=")"</f>
        <v>0</v>
      </c>
      <c r="D157" t="b">
        <f t="shared" si="37"/>
        <v>0</v>
      </c>
      <c r="E157" t="b">
        <f t="shared" si="45"/>
        <v>0</v>
      </c>
      <c r="F157" t="b">
        <f t="shared" si="38"/>
        <v>0</v>
      </c>
      <c r="G157" t="b">
        <f t="shared" si="32"/>
        <v>0</v>
      </c>
      <c r="H157" t="b">
        <f t="shared" si="33"/>
        <v>0</v>
      </c>
      <c r="I157" t="b">
        <f t="shared" si="34"/>
        <v>0</v>
      </c>
      <c r="J157" t="b">
        <f t="shared" si="39"/>
        <v>0</v>
      </c>
      <c r="K157" t="str">
        <f>IF(AND(J157,RIGHT(Y157)="통"),Y157,"")</f>
        <v/>
      </c>
      <c r="L157" t="str">
        <f t="shared" si="44"/>
        <v/>
      </c>
      <c r="M157" t="str">
        <f t="shared" si="40"/>
        <v/>
      </c>
      <c r="N157" t="str">
        <f t="shared" si="41"/>
        <v/>
      </c>
      <c r="O157" t="str">
        <f>IF(I157,IF(I158,CONCATENATE(Y157,O158),Y157),"")</f>
        <v/>
      </c>
      <c r="P157" t="str">
        <f>IF(G157,O157,IF(D157,Y157,""))</f>
        <v/>
      </c>
      <c r="Q157" s="9">
        <f>_xlfn.XLOOKUP(R157,summary!C:C,summary!B:B)</f>
        <v>43840</v>
      </c>
      <c r="R157" s="10" t="str">
        <f>IF($X157="",R156,$X157)</f>
        <v>구성동</v>
      </c>
      <c r="S157" s="10" t="str">
        <f>IF(J157,Y157,S156)</f>
        <v>언남15통</v>
      </c>
      <c r="T157" s="10" t="str">
        <f>IF(J157,P158,T156)</f>
        <v>(언남동, 성원상떼빌아파트)</v>
      </c>
      <c r="U157" s="10" t="str">
        <f t="shared" si="42"/>
        <v>언남</v>
      </c>
      <c r="V157" s="10">
        <f t="shared" si="43"/>
        <v>15</v>
      </c>
      <c r="W157" s="10">
        <f t="shared" si="35"/>
        <v>8</v>
      </c>
      <c r="X157"/>
      <c r="Y157"/>
      <c r="Z157" t="s">
        <v>101</v>
      </c>
      <c r="AA157" t="s">
        <v>5085</v>
      </c>
    </row>
    <row r="158" spans="1:27">
      <c r="A158" t="b">
        <f t="shared" si="36"/>
        <v>0</v>
      </c>
      <c r="B158" t="b">
        <f>LEFT(Y158)="("</f>
        <v>0</v>
      </c>
      <c r="C158" t="b">
        <f>RIGHT(Y158)=")"</f>
        <v>0</v>
      </c>
      <c r="D158" t="b">
        <f t="shared" si="37"/>
        <v>0</v>
      </c>
      <c r="E158" t="b">
        <f t="shared" si="45"/>
        <v>0</v>
      </c>
      <c r="F158" t="b">
        <f t="shared" si="38"/>
        <v>0</v>
      </c>
      <c r="G158" t="b">
        <f t="shared" si="32"/>
        <v>0</v>
      </c>
      <c r="H158" t="b">
        <f t="shared" si="33"/>
        <v>0</v>
      </c>
      <c r="I158" t="b">
        <f t="shared" si="34"/>
        <v>0</v>
      </c>
      <c r="J158" t="b">
        <f t="shared" si="39"/>
        <v>0</v>
      </c>
      <c r="K158" t="str">
        <f>IF(AND(J158,RIGHT(Y158)="통"),Y158,"")</f>
        <v/>
      </c>
      <c r="L158" t="str">
        <f t="shared" si="44"/>
        <v/>
      </c>
      <c r="M158" t="str">
        <f t="shared" si="40"/>
        <v/>
      </c>
      <c r="N158" t="str">
        <f t="shared" si="41"/>
        <v/>
      </c>
      <c r="O158" t="str">
        <f>IF(I158,IF(I159,CONCATENATE(Y158,O159),Y158),"")</f>
        <v/>
      </c>
      <c r="P158" t="str">
        <f>IF(G158,O158,IF(D158,Y158,""))</f>
        <v/>
      </c>
      <c r="Q158" s="9">
        <f>_xlfn.XLOOKUP(R158,summary!C:C,summary!B:B)</f>
        <v>43840</v>
      </c>
      <c r="R158" s="10" t="str">
        <f>IF($X158="",R157,$X158)</f>
        <v>구성동</v>
      </c>
      <c r="S158" s="10" t="str">
        <f>IF(J158,Y158,S157)</f>
        <v>언남15통</v>
      </c>
      <c r="T158" s="10" t="str">
        <f>IF(J158,P159,T157)</f>
        <v>(언남동, 성원상떼빌아파트)</v>
      </c>
      <c r="U158" s="10" t="str">
        <f t="shared" si="42"/>
        <v>언남</v>
      </c>
      <c r="V158" s="10">
        <f t="shared" si="43"/>
        <v>15</v>
      </c>
      <c r="W158" s="10">
        <f t="shared" si="35"/>
        <v>9</v>
      </c>
      <c r="X158"/>
      <c r="Y158"/>
      <c r="Z158" t="s">
        <v>349</v>
      </c>
      <c r="AA158" t="s">
        <v>5086</v>
      </c>
    </row>
    <row r="159" spans="1:27">
      <c r="A159" t="b">
        <f t="shared" si="36"/>
        <v>0</v>
      </c>
      <c r="B159" t="b">
        <f>LEFT(Y159)="("</f>
        <v>0</v>
      </c>
      <c r="C159" t="b">
        <f>RIGHT(Y159)=")"</f>
        <v>0</v>
      </c>
      <c r="D159" t="b">
        <f t="shared" si="37"/>
        <v>0</v>
      </c>
      <c r="E159" t="b">
        <f t="shared" si="45"/>
        <v>0</v>
      </c>
      <c r="F159" t="b">
        <f t="shared" si="38"/>
        <v>0</v>
      </c>
      <c r="G159" t="b">
        <f t="shared" si="32"/>
        <v>0</v>
      </c>
      <c r="H159" t="b">
        <f t="shared" si="33"/>
        <v>0</v>
      </c>
      <c r="I159" t="b">
        <f t="shared" si="34"/>
        <v>0</v>
      </c>
      <c r="J159" t="b">
        <f t="shared" si="39"/>
        <v>0</v>
      </c>
      <c r="K159" t="str">
        <f>IF(AND(J159,RIGHT(Y159)="통"),Y159,"")</f>
        <v/>
      </c>
      <c r="L159" t="str">
        <f t="shared" si="44"/>
        <v/>
      </c>
      <c r="M159" t="str">
        <f t="shared" si="40"/>
        <v/>
      </c>
      <c r="N159" t="str">
        <f t="shared" si="41"/>
        <v/>
      </c>
      <c r="O159" t="str">
        <f>IF(I159,IF(I160,CONCATENATE(Y159,O160),Y159),"")</f>
        <v/>
      </c>
      <c r="P159" t="str">
        <f>IF(G159,O159,IF(D159,Y159,""))</f>
        <v/>
      </c>
      <c r="Q159" s="9">
        <f>_xlfn.XLOOKUP(R159,summary!C:C,summary!B:B)</f>
        <v>43840</v>
      </c>
      <c r="R159" s="10" t="str">
        <f>IF($X159="",R158,$X159)</f>
        <v>구성동</v>
      </c>
      <c r="S159" s="10" t="str">
        <f>IF(J159,Y159,S158)</f>
        <v>언남15통</v>
      </c>
      <c r="T159" s="10" t="str">
        <f>IF(J159,P160,T158)</f>
        <v>(언남동, 성원상떼빌아파트)</v>
      </c>
      <c r="U159" s="10" t="str">
        <f t="shared" si="42"/>
        <v>언남</v>
      </c>
      <c r="V159" s="10">
        <f t="shared" si="43"/>
        <v>15</v>
      </c>
      <c r="W159" s="10">
        <f t="shared" si="35"/>
        <v>10</v>
      </c>
      <c r="X159"/>
      <c r="Y159"/>
      <c r="Z159" t="s">
        <v>441</v>
      </c>
      <c r="AA159" t="s">
        <v>5087</v>
      </c>
    </row>
    <row r="160" spans="1:27">
      <c r="A160" t="b">
        <f t="shared" si="36"/>
        <v>0</v>
      </c>
      <c r="B160" t="b">
        <f>LEFT(Y160)="("</f>
        <v>0</v>
      </c>
      <c r="C160" t="b">
        <f>RIGHT(Y160)=")"</f>
        <v>0</v>
      </c>
      <c r="D160" t="b">
        <f t="shared" si="37"/>
        <v>0</v>
      </c>
      <c r="E160" t="b">
        <f t="shared" si="45"/>
        <v>0</v>
      </c>
      <c r="F160" t="b">
        <f t="shared" si="38"/>
        <v>0</v>
      </c>
      <c r="G160" t="b">
        <f t="shared" si="32"/>
        <v>0</v>
      </c>
      <c r="H160" t="b">
        <f t="shared" si="33"/>
        <v>0</v>
      </c>
      <c r="I160" t="b">
        <f t="shared" si="34"/>
        <v>0</v>
      </c>
      <c r="J160" t="b">
        <f t="shared" si="39"/>
        <v>0</v>
      </c>
      <c r="K160" t="str">
        <f>IF(AND(J160,RIGHT(Y160)="통"),Y160,"")</f>
        <v/>
      </c>
      <c r="L160" t="str">
        <f t="shared" si="44"/>
        <v/>
      </c>
      <c r="M160" t="str">
        <f t="shared" si="40"/>
        <v/>
      </c>
      <c r="N160" t="str">
        <f t="shared" si="41"/>
        <v/>
      </c>
      <c r="O160" t="str">
        <f>IF(I160,IF(I161,CONCATENATE(Y160,O161),Y160),"")</f>
        <v/>
      </c>
      <c r="P160" t="str">
        <f>IF(G160,O160,IF(D160,Y160,""))</f>
        <v/>
      </c>
      <c r="Q160" s="9">
        <f>_xlfn.XLOOKUP(R160,summary!C:C,summary!B:B)</f>
        <v>43840</v>
      </c>
      <c r="R160" s="10" t="str">
        <f>IF($X160="",R159,$X160)</f>
        <v>구성동</v>
      </c>
      <c r="S160" s="10" t="str">
        <f>IF(J160,Y160,S159)</f>
        <v>언남15통</v>
      </c>
      <c r="T160" s="10" t="str">
        <f>IF(J160,P161,T159)</f>
        <v>(언남동, 성원상떼빌아파트)</v>
      </c>
      <c r="U160" s="10" t="str">
        <f t="shared" si="42"/>
        <v>언남</v>
      </c>
      <c r="V160" s="10">
        <f t="shared" si="43"/>
        <v>15</v>
      </c>
      <c r="W160" s="10">
        <f t="shared" si="35"/>
        <v>11</v>
      </c>
      <c r="X160"/>
      <c r="Y160"/>
      <c r="Z160" t="s">
        <v>443</v>
      </c>
      <c r="AA160" t="s">
        <v>5088</v>
      </c>
    </row>
    <row r="161" spans="1:27">
      <c r="A161" t="b">
        <f t="shared" si="36"/>
        <v>0</v>
      </c>
      <c r="B161" t="b">
        <f>LEFT(Y161)="("</f>
        <v>0</v>
      </c>
      <c r="C161" t="b">
        <f>RIGHT(Y161)=")"</f>
        <v>0</v>
      </c>
      <c r="D161" t="b">
        <f t="shared" si="37"/>
        <v>0</v>
      </c>
      <c r="E161" t="b">
        <f t="shared" si="45"/>
        <v>0</v>
      </c>
      <c r="F161" t="b">
        <f t="shared" si="38"/>
        <v>0</v>
      </c>
      <c r="G161" t="b">
        <f t="shared" si="32"/>
        <v>0</v>
      </c>
      <c r="H161" t="b">
        <f t="shared" si="33"/>
        <v>0</v>
      </c>
      <c r="I161" t="b">
        <f t="shared" si="34"/>
        <v>0</v>
      </c>
      <c r="J161" t="b">
        <f t="shared" si="39"/>
        <v>0</v>
      </c>
      <c r="K161" t="str">
        <f>IF(AND(J161,RIGHT(Y161)="통"),Y161,"")</f>
        <v/>
      </c>
      <c r="L161" t="str">
        <f t="shared" si="44"/>
        <v/>
      </c>
      <c r="M161" t="str">
        <f t="shared" si="40"/>
        <v/>
      </c>
      <c r="N161" t="str">
        <f t="shared" si="41"/>
        <v/>
      </c>
      <c r="O161" t="str">
        <f>IF(I161,IF(I162,CONCATENATE(Y161,O162),Y161),"")</f>
        <v/>
      </c>
      <c r="P161" t="str">
        <f>IF(G161,O161,IF(D161,Y161,""))</f>
        <v/>
      </c>
      <c r="Q161" s="9">
        <f>_xlfn.XLOOKUP(R161,summary!C:C,summary!B:B)</f>
        <v>43840</v>
      </c>
      <c r="R161" s="10" t="str">
        <f>IF($X161="",R160,$X161)</f>
        <v>구성동</v>
      </c>
      <c r="S161" s="10" t="str">
        <f>IF(J161,Y161,S160)</f>
        <v>언남15통</v>
      </c>
      <c r="T161" s="10" t="str">
        <f>IF(J161,P162,T160)</f>
        <v>(언남동, 성원상떼빌아파트)</v>
      </c>
      <c r="U161" s="10" t="str">
        <f t="shared" si="42"/>
        <v>언남</v>
      </c>
      <c r="V161" s="10">
        <f t="shared" si="43"/>
        <v>15</v>
      </c>
      <c r="W161" s="10" t="str">
        <f t="shared" si="35"/>
        <v/>
      </c>
      <c r="X161"/>
      <c r="Y161"/>
      <c r="Z161"/>
      <c r="AA161"/>
    </row>
    <row r="162" spans="1:27">
      <c r="A162" t="b">
        <f t="shared" si="36"/>
        <v>0</v>
      </c>
      <c r="B162" t="b">
        <f>LEFT(Y162)="("</f>
        <v>0</v>
      </c>
      <c r="C162" t="b">
        <f>RIGHT(Y162)=")"</f>
        <v>0</v>
      </c>
      <c r="D162" t="b">
        <f t="shared" si="37"/>
        <v>0</v>
      </c>
      <c r="E162" t="b">
        <f t="shared" si="45"/>
        <v>0</v>
      </c>
      <c r="F162" t="b">
        <f t="shared" si="38"/>
        <v>0</v>
      </c>
      <c r="G162" t="b">
        <f t="shared" si="32"/>
        <v>0</v>
      </c>
      <c r="H162" t="b">
        <f t="shared" si="33"/>
        <v>0</v>
      </c>
      <c r="I162" t="b">
        <f t="shared" si="34"/>
        <v>0</v>
      </c>
      <c r="J162" t="b">
        <f t="shared" si="39"/>
        <v>0</v>
      </c>
      <c r="K162" t="str">
        <f>IF(AND(J162,RIGHT(Y162)="통"),Y162,"")</f>
        <v/>
      </c>
      <c r="L162" t="str">
        <f t="shared" si="44"/>
        <v/>
      </c>
      <c r="M162" t="str">
        <f t="shared" si="40"/>
        <v/>
      </c>
      <c r="N162" t="str">
        <f t="shared" si="41"/>
        <v/>
      </c>
      <c r="O162" t="str">
        <f>IF(I162,IF(I163,CONCATENATE(Y162,O163),Y162),"")</f>
        <v/>
      </c>
      <c r="P162" t="str">
        <f>IF(G162,O162,IF(D162,Y162,""))</f>
        <v/>
      </c>
      <c r="Q162" s="9">
        <f>_xlfn.XLOOKUP(R162,summary!C:C,summary!B:B)</f>
        <v>43840</v>
      </c>
      <c r="R162" s="10" t="str">
        <f>IF($X162="",R161,$X162)</f>
        <v>구성동</v>
      </c>
      <c r="S162" s="10" t="str">
        <f>IF(J162,Y162,S161)</f>
        <v>언남15통</v>
      </c>
      <c r="T162" s="10" t="str">
        <f>IF(J162,P163,T161)</f>
        <v>(언남동, 성원상떼빌아파트)</v>
      </c>
      <c r="U162" s="10" t="str">
        <f t="shared" si="42"/>
        <v>언남</v>
      </c>
      <c r="V162" s="10">
        <f t="shared" si="43"/>
        <v>15</v>
      </c>
      <c r="W162" s="10" t="str">
        <f t="shared" si="35"/>
        <v/>
      </c>
      <c r="X162"/>
      <c r="Y162"/>
      <c r="Z162"/>
      <c r="AA162"/>
    </row>
    <row r="163" spans="1:27">
      <c r="A163" t="b">
        <f t="shared" si="36"/>
        <v>0</v>
      </c>
      <c r="B163" t="b">
        <f>LEFT(Y163)="("</f>
        <v>0</v>
      </c>
      <c r="C163" t="b">
        <f>RIGHT(Y163)=")"</f>
        <v>0</v>
      </c>
      <c r="D163" t="b">
        <f t="shared" si="37"/>
        <v>0</v>
      </c>
      <c r="E163" t="b">
        <f t="shared" si="45"/>
        <v>0</v>
      </c>
      <c r="F163" t="b">
        <f t="shared" si="38"/>
        <v>0</v>
      </c>
      <c r="G163" t="b">
        <f t="shared" ref="G163:G226" si="46">AND(B163,F163)</f>
        <v>0</v>
      </c>
      <c r="H163" t="b">
        <f t="shared" si="33"/>
        <v>0</v>
      </c>
      <c r="I163" t="b">
        <f t="shared" si="34"/>
        <v>0</v>
      </c>
      <c r="J163" t="b">
        <f t="shared" si="39"/>
        <v>0</v>
      </c>
      <c r="K163" t="str">
        <f>IF(AND(J163,RIGHT(Y163)="통"),Y163,"")</f>
        <v/>
      </c>
      <c r="L163" t="str">
        <f t="shared" si="44"/>
        <v/>
      </c>
      <c r="M163" t="str">
        <f t="shared" si="40"/>
        <v/>
      </c>
      <c r="N163" t="str">
        <f t="shared" si="41"/>
        <v/>
      </c>
      <c r="O163" t="str">
        <f>IF(I163,IF(I164,CONCATENATE(Y163,O164),Y163),"")</f>
        <v/>
      </c>
      <c r="P163" t="str">
        <f>IF(G163,O163,IF(D163,Y163,""))</f>
        <v/>
      </c>
      <c r="Q163" s="9">
        <f>_xlfn.XLOOKUP(R163,summary!C:C,summary!B:B)</f>
        <v>43840</v>
      </c>
      <c r="R163" s="10" t="str">
        <f>IF($X163="",R162,$X163)</f>
        <v>구성동</v>
      </c>
      <c r="S163" s="10" t="str">
        <f>IF(J163,Y163,S162)</f>
        <v>언남15통</v>
      </c>
      <c r="T163" s="10" t="str">
        <f>IF(J163,P164,T162)</f>
        <v>(언남동, 성원상떼빌아파트)</v>
      </c>
      <c r="U163" s="10" t="str">
        <f t="shared" si="42"/>
        <v>언남</v>
      </c>
      <c r="V163" s="10">
        <f t="shared" si="43"/>
        <v>15</v>
      </c>
      <c r="W163" s="10" t="str">
        <f t="shared" si="35"/>
        <v/>
      </c>
      <c r="X163"/>
      <c r="Y163"/>
      <c r="Z163"/>
      <c r="AA163"/>
    </row>
    <row r="164" spans="1:27">
      <c r="A164" t="b">
        <f t="shared" si="36"/>
        <v>1</v>
      </c>
      <c r="B164" t="b">
        <f>LEFT(Y164)="("</f>
        <v>0</v>
      </c>
      <c r="C164" t="b">
        <f>RIGHT(Y164)=")"</f>
        <v>0</v>
      </c>
      <c r="D164" t="b">
        <f t="shared" si="37"/>
        <v>0</v>
      </c>
      <c r="E164" t="b">
        <f t="shared" si="45"/>
        <v>0</v>
      </c>
      <c r="F164" t="b">
        <f t="shared" si="38"/>
        <v>0</v>
      </c>
      <c r="G164" t="b">
        <f t="shared" si="46"/>
        <v>0</v>
      </c>
      <c r="H164" t="b">
        <f t="shared" si="33"/>
        <v>0</v>
      </c>
      <c r="I164" t="b">
        <f t="shared" si="34"/>
        <v>0</v>
      </c>
      <c r="J164" t="b">
        <f t="shared" si="39"/>
        <v>1</v>
      </c>
      <c r="K164" t="str">
        <f>IF(AND(J164,RIGHT(Y164)="통"),Y164,"")</f>
        <v/>
      </c>
      <c r="L164" t="str">
        <f t="shared" si="44"/>
        <v/>
      </c>
      <c r="M164" t="str">
        <f t="shared" si="40"/>
        <v/>
      </c>
      <c r="N164" t="str">
        <f t="shared" si="41"/>
        <v/>
      </c>
      <c r="O164" t="str">
        <f>IF(I164,IF(I165,CONCATENATE(Y164,O165),Y164),"")</f>
        <v/>
      </c>
      <c r="P164" t="str">
        <f>IF(G164,O164,IF(D164,Y164,""))</f>
        <v/>
      </c>
      <c r="Q164" s="9" t="e">
        <f>_xlfn.XLOOKUP(R164,summary!C:C,summary!B:B)</f>
        <v>#N/A</v>
      </c>
      <c r="R164" s="10" t="str">
        <f>IF($X164="",R163,$X164)</f>
        <v>읍 면 동</v>
      </c>
      <c r="S164" s="10" t="str">
        <f>IF(J164,Y164,S163)</f>
        <v>통 리 명</v>
      </c>
      <c r="T164" s="10" t="str">
        <f>IF(J164,P165,T163)</f>
        <v/>
      </c>
      <c r="U164" s="10" t="str">
        <f t="shared" si="42"/>
        <v/>
      </c>
      <c r="V164" s="10" t="str">
        <f t="shared" si="43"/>
        <v/>
      </c>
      <c r="W164" s="10" t="str">
        <f t="shared" si="35"/>
        <v/>
      </c>
      <c r="X164" t="s">
        <v>3</v>
      </c>
      <c r="Y164" t="s">
        <v>4</v>
      </c>
      <c r="Z164" t="s">
        <v>5</v>
      </c>
      <c r="AA164" t="s">
        <v>2302</v>
      </c>
    </row>
    <row r="165" spans="1:27">
      <c r="A165" t="b">
        <f t="shared" si="36"/>
        <v>1</v>
      </c>
      <c r="B165" t="b">
        <f>LEFT(Y165)="("</f>
        <v>0</v>
      </c>
      <c r="C165" t="b">
        <f>RIGHT(Y165)=")"</f>
        <v>0</v>
      </c>
      <c r="D165" t="b">
        <f t="shared" si="37"/>
        <v>0</v>
      </c>
      <c r="E165" t="b">
        <f t="shared" si="45"/>
        <v>0</v>
      </c>
      <c r="F165" t="b">
        <f t="shared" si="38"/>
        <v>0</v>
      </c>
      <c r="G165" t="b">
        <f t="shared" si="46"/>
        <v>0</v>
      </c>
      <c r="H165" t="b">
        <f t="shared" si="33"/>
        <v>0</v>
      </c>
      <c r="I165" t="b">
        <f t="shared" si="34"/>
        <v>0</v>
      </c>
      <c r="J165" t="b">
        <f t="shared" si="39"/>
        <v>1</v>
      </c>
      <c r="K165" t="str">
        <f>IF(AND(J165,RIGHT(Y165)="통"),Y165,"")</f>
        <v>언남16통</v>
      </c>
      <c r="L165" t="str">
        <f t="shared" si="44"/>
        <v>16</v>
      </c>
      <c r="M165">
        <f t="shared" si="40"/>
        <v>16</v>
      </c>
      <c r="N165" t="str">
        <f t="shared" si="41"/>
        <v>언남</v>
      </c>
      <c r="O165" t="str">
        <f>IF(I165,IF(I166,CONCATENATE(Y165,O166),Y165),"")</f>
        <v/>
      </c>
      <c r="P165" t="str">
        <f>IF(G165,O165,IF(D165,Y165,""))</f>
        <v/>
      </c>
      <c r="Q165" s="9">
        <f>_xlfn.XLOOKUP(R165,summary!C:C,summary!B:B)</f>
        <v>43840</v>
      </c>
      <c r="R165" s="10" t="str">
        <f>IF($X165="",R164,$X165)</f>
        <v>구성동</v>
      </c>
      <c r="S165" s="10" t="str">
        <f>IF(J165,Y165,S164)</f>
        <v>언남16통</v>
      </c>
      <c r="T165" s="10" t="str">
        <f>IF(J165,P166,T164)</f>
        <v>(언남동)</v>
      </c>
      <c r="U165" s="10" t="str">
        <f t="shared" si="42"/>
        <v>언남</v>
      </c>
      <c r="V165" s="10">
        <f t="shared" si="43"/>
        <v>16</v>
      </c>
      <c r="W165" s="10">
        <f t="shared" si="35"/>
        <v>1</v>
      </c>
      <c r="X165" t="s">
        <v>4920</v>
      </c>
      <c r="Y165" t="s">
        <v>5089</v>
      </c>
      <c r="Z165" t="s">
        <v>10</v>
      </c>
      <c r="AA165" t="s">
        <v>5090</v>
      </c>
    </row>
    <row r="166" spans="1:27">
      <c r="A166" t="b">
        <f t="shared" si="36"/>
        <v>1</v>
      </c>
      <c r="B166" t="b">
        <f>LEFT(Y166)="("</f>
        <v>1</v>
      </c>
      <c r="C166" t="b">
        <f>RIGHT(Y166)=")"</f>
        <v>1</v>
      </c>
      <c r="D166" t="b">
        <f t="shared" si="37"/>
        <v>1</v>
      </c>
      <c r="E166" t="b">
        <f t="shared" si="45"/>
        <v>1</v>
      </c>
      <c r="F166" t="b">
        <f t="shared" si="38"/>
        <v>0</v>
      </c>
      <c r="G166" t="b">
        <f t="shared" si="46"/>
        <v>0</v>
      </c>
      <c r="H166" t="b">
        <f t="shared" si="33"/>
        <v>0</v>
      </c>
      <c r="I166" t="b">
        <f t="shared" si="34"/>
        <v>0</v>
      </c>
      <c r="J166" t="b">
        <f t="shared" si="39"/>
        <v>0</v>
      </c>
      <c r="K166" t="str">
        <f>IF(AND(J166,RIGHT(Y166)="통"),Y166,"")</f>
        <v/>
      </c>
      <c r="L166" t="str">
        <f t="shared" si="44"/>
        <v/>
      </c>
      <c r="M166" t="str">
        <f t="shared" si="40"/>
        <v/>
      </c>
      <c r="N166" t="str">
        <f t="shared" si="41"/>
        <v/>
      </c>
      <c r="O166" t="str">
        <f>IF(I166,IF(I167,CONCATENATE(Y166,O167),Y166),"")</f>
        <v/>
      </c>
      <c r="P166" t="str">
        <f>IF(G166,O166,IF(D166,Y166,""))</f>
        <v>(언남동)</v>
      </c>
      <c r="Q166" s="9">
        <f>_xlfn.XLOOKUP(R166,summary!C:C,summary!B:B)</f>
        <v>43840</v>
      </c>
      <c r="R166" s="10" t="str">
        <f>IF($X166="",R165,$X166)</f>
        <v>구성동</v>
      </c>
      <c r="S166" s="10" t="str">
        <f>IF(J166,Y166,S165)</f>
        <v>언남16통</v>
      </c>
      <c r="T166" s="10" t="str">
        <f>IF(J166,P167,T165)</f>
        <v>(언남동)</v>
      </c>
      <c r="U166" s="10" t="str">
        <f t="shared" si="42"/>
        <v>언남</v>
      </c>
      <c r="V166" s="10">
        <f t="shared" si="43"/>
        <v>16</v>
      </c>
      <c r="W166" s="10">
        <f t="shared" si="35"/>
        <v>2</v>
      </c>
      <c r="X166"/>
      <c r="Y166" t="s">
        <v>5037</v>
      </c>
      <c r="Z166" t="s">
        <v>12</v>
      </c>
      <c r="AA166" t="s">
        <v>10836</v>
      </c>
    </row>
    <row r="167" spans="1:27">
      <c r="A167" t="b">
        <f t="shared" si="36"/>
        <v>0</v>
      </c>
      <c r="B167" t="b">
        <f>LEFT(Y167)="("</f>
        <v>0</v>
      </c>
      <c r="C167" t="b">
        <f>RIGHT(Y167)=")"</f>
        <v>0</v>
      </c>
      <c r="D167" t="b">
        <f t="shared" si="37"/>
        <v>0</v>
      </c>
      <c r="E167" t="b">
        <f t="shared" si="45"/>
        <v>0</v>
      </c>
      <c r="F167" t="b">
        <f t="shared" si="38"/>
        <v>0</v>
      </c>
      <c r="G167" t="b">
        <f t="shared" si="46"/>
        <v>0</v>
      </c>
      <c r="H167" t="b">
        <f t="shared" si="33"/>
        <v>0</v>
      </c>
      <c r="I167" t="b">
        <f t="shared" si="34"/>
        <v>0</v>
      </c>
      <c r="J167" t="b">
        <f t="shared" si="39"/>
        <v>0</v>
      </c>
      <c r="K167" t="str">
        <f>IF(AND(J167,RIGHT(Y167)="통"),Y167,"")</f>
        <v/>
      </c>
      <c r="L167" t="str">
        <f t="shared" si="44"/>
        <v/>
      </c>
      <c r="M167" t="str">
        <f t="shared" si="40"/>
        <v/>
      </c>
      <c r="N167" t="str">
        <f t="shared" si="41"/>
        <v/>
      </c>
      <c r="O167" t="str">
        <f>IF(I167,IF(I168,CONCATENATE(Y167,O168),Y167),"")</f>
        <v/>
      </c>
      <c r="P167" t="str">
        <f>IF(G167,O167,IF(D167,Y167,""))</f>
        <v/>
      </c>
      <c r="Q167" s="9">
        <f>_xlfn.XLOOKUP(R167,summary!C:C,summary!B:B)</f>
        <v>43840</v>
      </c>
      <c r="R167" s="10" t="str">
        <f>IF($X167="",R166,$X167)</f>
        <v>구성동</v>
      </c>
      <c r="S167" s="10" t="str">
        <f>IF(J167,Y167,S166)</f>
        <v>언남16통</v>
      </c>
      <c r="T167" s="10" t="str">
        <f>IF(J167,P168,T166)</f>
        <v>(언남동)</v>
      </c>
      <c r="U167" s="10" t="str">
        <f t="shared" si="42"/>
        <v>언남</v>
      </c>
      <c r="V167" s="10">
        <f t="shared" si="43"/>
        <v>16</v>
      </c>
      <c r="W167" s="10" t="str">
        <f t="shared" si="35"/>
        <v/>
      </c>
      <c r="X167"/>
      <c r="Y167"/>
      <c r="Z167"/>
      <c r="AA167"/>
    </row>
    <row r="168" spans="1:27">
      <c r="A168" t="b">
        <f t="shared" si="36"/>
        <v>0</v>
      </c>
      <c r="B168" t="b">
        <f>LEFT(Y168)="("</f>
        <v>0</v>
      </c>
      <c r="C168" t="b">
        <f>RIGHT(Y168)=")"</f>
        <v>0</v>
      </c>
      <c r="D168" t="b">
        <f t="shared" si="37"/>
        <v>0</v>
      </c>
      <c r="E168" t="b">
        <f t="shared" si="45"/>
        <v>0</v>
      </c>
      <c r="F168" t="b">
        <f t="shared" si="38"/>
        <v>0</v>
      </c>
      <c r="G168" t="b">
        <f t="shared" si="46"/>
        <v>0</v>
      </c>
      <c r="H168" t="b">
        <f t="shared" ref="H168:H231" si="47">AND(C168,$F168)</f>
        <v>0</v>
      </c>
      <c r="I168" t="b">
        <f t="shared" si="34"/>
        <v>0</v>
      </c>
      <c r="J168" t="b">
        <f t="shared" si="39"/>
        <v>0</v>
      </c>
      <c r="K168" t="str">
        <f>IF(AND(J168,RIGHT(Y168)="통"),Y168,"")</f>
        <v/>
      </c>
      <c r="L168" t="str">
        <f t="shared" si="44"/>
        <v/>
      </c>
      <c r="M168" t="str">
        <f t="shared" si="40"/>
        <v/>
      </c>
      <c r="N168" t="str">
        <f t="shared" si="41"/>
        <v/>
      </c>
      <c r="O168" t="str">
        <f>IF(I168,IF(I169,CONCATENATE(Y168,O169),Y168),"")</f>
        <v/>
      </c>
      <c r="P168" t="str">
        <f>IF(G168,O168,IF(D168,Y168,""))</f>
        <v/>
      </c>
      <c r="Q168" s="9">
        <f>_xlfn.XLOOKUP(R168,summary!C:C,summary!B:B)</f>
        <v>43840</v>
      </c>
      <c r="R168" s="10" t="str">
        <f>IF($X168="",R167,$X168)</f>
        <v>구성동</v>
      </c>
      <c r="S168" s="10" t="str">
        <f>IF(J168,Y168,S167)</f>
        <v>언남16통</v>
      </c>
      <c r="T168" s="10" t="str">
        <f>IF(J168,P169,T167)</f>
        <v>(언남동)</v>
      </c>
      <c r="U168" s="10" t="str">
        <f t="shared" si="42"/>
        <v>언남</v>
      </c>
      <c r="V168" s="10">
        <f t="shared" si="43"/>
        <v>16</v>
      </c>
      <c r="W168" s="10">
        <f t="shared" si="35"/>
        <v>3</v>
      </c>
      <c r="X168"/>
      <c r="Y168"/>
      <c r="Z168" t="s">
        <v>14</v>
      </c>
      <c r="AA168" t="s">
        <v>5091</v>
      </c>
    </row>
    <row r="169" spans="1:27">
      <c r="A169" t="b">
        <f t="shared" si="36"/>
        <v>0</v>
      </c>
      <c r="B169" t="b">
        <f>LEFT(Y169)="("</f>
        <v>0</v>
      </c>
      <c r="C169" t="b">
        <f>RIGHT(Y169)=")"</f>
        <v>0</v>
      </c>
      <c r="D169" t="b">
        <f t="shared" si="37"/>
        <v>0</v>
      </c>
      <c r="E169" t="b">
        <f t="shared" si="45"/>
        <v>0</v>
      </c>
      <c r="F169" t="b">
        <f t="shared" si="38"/>
        <v>0</v>
      </c>
      <c r="G169" t="b">
        <f t="shared" si="46"/>
        <v>0</v>
      </c>
      <c r="H169" t="b">
        <f t="shared" si="47"/>
        <v>0</v>
      </c>
      <c r="I169" t="b">
        <f t="shared" si="34"/>
        <v>0</v>
      </c>
      <c r="J169" t="b">
        <f t="shared" si="39"/>
        <v>0</v>
      </c>
      <c r="K169" t="str">
        <f>IF(AND(J169,RIGHT(Y169)="통"),Y169,"")</f>
        <v/>
      </c>
      <c r="L169" t="str">
        <f t="shared" si="44"/>
        <v/>
      </c>
      <c r="M169" t="str">
        <f t="shared" si="40"/>
        <v/>
      </c>
      <c r="N169" t="str">
        <f t="shared" si="41"/>
        <v/>
      </c>
      <c r="O169" t="str">
        <f>IF(I169,IF(I170,CONCATENATE(Y169,O170),Y169),"")</f>
        <v/>
      </c>
      <c r="P169" t="str">
        <f>IF(G169,O169,IF(D169,Y169,""))</f>
        <v/>
      </c>
      <c r="Q169" s="9">
        <f>_xlfn.XLOOKUP(R169,summary!C:C,summary!B:B)</f>
        <v>43840</v>
      </c>
      <c r="R169" s="10" t="str">
        <f>IF($X169="",R168,$X169)</f>
        <v>구성동</v>
      </c>
      <c r="S169" s="10" t="str">
        <f>IF(J169,Y169,S168)</f>
        <v>언남16통</v>
      </c>
      <c r="T169" s="10" t="str">
        <f>IF(J169,P170,T168)</f>
        <v>(언남동)</v>
      </c>
      <c r="U169" s="10" t="str">
        <f t="shared" si="42"/>
        <v>언남</v>
      </c>
      <c r="V169" s="10">
        <f t="shared" si="43"/>
        <v>16</v>
      </c>
      <c r="W169" s="10">
        <f t="shared" si="35"/>
        <v>4</v>
      </c>
      <c r="X169"/>
      <c r="Y169"/>
      <c r="Z169" t="s">
        <v>16</v>
      </c>
      <c r="AA169" t="s">
        <v>5092</v>
      </c>
    </row>
    <row r="170" spans="1:27">
      <c r="A170" t="b">
        <f t="shared" si="36"/>
        <v>0</v>
      </c>
      <c r="B170" t="b">
        <f>LEFT(Y170)="("</f>
        <v>0</v>
      </c>
      <c r="C170" t="b">
        <f>RIGHT(Y170)=")"</f>
        <v>0</v>
      </c>
      <c r="D170" t="b">
        <f t="shared" si="37"/>
        <v>0</v>
      </c>
      <c r="E170" t="b">
        <f t="shared" si="45"/>
        <v>0</v>
      </c>
      <c r="F170" t="b">
        <f t="shared" si="38"/>
        <v>0</v>
      </c>
      <c r="G170" t="b">
        <f t="shared" si="46"/>
        <v>0</v>
      </c>
      <c r="H170" t="b">
        <f t="shared" si="47"/>
        <v>0</v>
      </c>
      <c r="I170" t="b">
        <f t="shared" si="34"/>
        <v>0</v>
      </c>
      <c r="J170" t="b">
        <f t="shared" si="39"/>
        <v>0</v>
      </c>
      <c r="K170" t="str">
        <f>IF(AND(J170,RIGHT(Y170)="통"),Y170,"")</f>
        <v/>
      </c>
      <c r="L170" t="str">
        <f t="shared" si="44"/>
        <v/>
      </c>
      <c r="M170" t="str">
        <f t="shared" si="40"/>
        <v/>
      </c>
      <c r="N170" t="str">
        <f t="shared" si="41"/>
        <v/>
      </c>
      <c r="O170" t="str">
        <f>IF(I170,IF(I171,CONCATENATE(Y170,O171),Y170),"")</f>
        <v/>
      </c>
      <c r="P170" t="str">
        <f>IF(G170,O170,IF(D170,Y170,""))</f>
        <v/>
      </c>
      <c r="Q170" s="9">
        <f>_xlfn.XLOOKUP(R170,summary!C:C,summary!B:B)</f>
        <v>43840</v>
      </c>
      <c r="R170" s="10" t="str">
        <f>IF($X170="",R169,$X170)</f>
        <v>구성동</v>
      </c>
      <c r="S170" s="10" t="str">
        <f>IF(J170,Y170,S169)</f>
        <v>언남16통</v>
      </c>
      <c r="T170" s="10" t="str">
        <f>IF(J170,P171,T169)</f>
        <v>(언남동)</v>
      </c>
      <c r="U170" s="10" t="str">
        <f t="shared" si="42"/>
        <v>언남</v>
      </c>
      <c r="V170" s="10">
        <f t="shared" si="43"/>
        <v>16</v>
      </c>
      <c r="W170" s="10">
        <f t="shared" si="35"/>
        <v>5</v>
      </c>
      <c r="X170"/>
      <c r="Y170"/>
      <c r="Z170" t="s">
        <v>18</v>
      </c>
      <c r="AA170" t="s">
        <v>5093</v>
      </c>
    </row>
    <row r="171" spans="1:27">
      <c r="A171" t="b">
        <f t="shared" si="36"/>
        <v>1</v>
      </c>
      <c r="B171" t="b">
        <f>LEFT(Y171)="("</f>
        <v>0</v>
      </c>
      <c r="C171" t="b">
        <f>RIGHT(Y171)=")"</f>
        <v>0</v>
      </c>
      <c r="D171" t="b">
        <f t="shared" si="37"/>
        <v>0</v>
      </c>
      <c r="E171" t="b">
        <f t="shared" si="45"/>
        <v>0</v>
      </c>
      <c r="F171" t="b">
        <f t="shared" si="38"/>
        <v>0</v>
      </c>
      <c r="G171" t="b">
        <f t="shared" si="46"/>
        <v>0</v>
      </c>
      <c r="H171" t="b">
        <f t="shared" si="47"/>
        <v>0</v>
      </c>
      <c r="I171" t="b">
        <f t="shared" si="34"/>
        <v>0</v>
      </c>
      <c r="J171" t="b">
        <f t="shared" si="39"/>
        <v>1</v>
      </c>
      <c r="K171" t="str">
        <f>IF(AND(J171,RIGHT(Y171)="통"),Y171,"")</f>
        <v>언남17통</v>
      </c>
      <c r="L171" t="str">
        <f t="shared" si="44"/>
        <v>17</v>
      </c>
      <c r="M171">
        <f t="shared" si="40"/>
        <v>17</v>
      </c>
      <c r="N171" t="str">
        <f t="shared" si="41"/>
        <v>언남</v>
      </c>
      <c r="O171" t="str">
        <f>IF(I171,IF(I172,CONCATENATE(Y171,O172),Y171),"")</f>
        <v/>
      </c>
      <c r="P171" t="str">
        <f>IF(G171,O171,IF(D171,Y171,""))</f>
        <v/>
      </c>
      <c r="Q171" s="9">
        <f>_xlfn.XLOOKUP(R171,summary!C:C,summary!B:B)</f>
        <v>43840</v>
      </c>
      <c r="R171" s="10" t="str">
        <f>IF($X171="",R170,$X171)</f>
        <v>구성동</v>
      </c>
      <c r="S171" s="10" t="str">
        <f>IF(J171,Y171,S170)</f>
        <v>언남17통</v>
      </c>
      <c r="T171" s="10" t="str">
        <f>IF(J171,P172,T170)</f>
        <v>(언남동)</v>
      </c>
      <c r="U171" s="10" t="str">
        <f t="shared" si="42"/>
        <v>언남</v>
      </c>
      <c r="V171" s="10">
        <f t="shared" si="43"/>
        <v>17</v>
      </c>
      <c r="W171" s="10">
        <f t="shared" si="35"/>
        <v>1</v>
      </c>
      <c r="X171"/>
      <c r="Y171" t="s">
        <v>5094</v>
      </c>
      <c r="Z171" t="s">
        <v>10</v>
      </c>
      <c r="AA171" t="s">
        <v>5095</v>
      </c>
    </row>
    <row r="172" spans="1:27">
      <c r="A172" t="b">
        <f t="shared" si="36"/>
        <v>1</v>
      </c>
      <c r="B172" t="b">
        <f>LEFT(Y172)="("</f>
        <v>1</v>
      </c>
      <c r="C172" t="b">
        <f>RIGHT(Y172)=")"</f>
        <v>1</v>
      </c>
      <c r="D172" t="b">
        <f t="shared" si="37"/>
        <v>1</v>
      </c>
      <c r="E172" t="b">
        <f t="shared" si="45"/>
        <v>1</v>
      </c>
      <c r="F172" t="b">
        <f t="shared" si="38"/>
        <v>0</v>
      </c>
      <c r="G172" t="b">
        <f t="shared" si="46"/>
        <v>0</v>
      </c>
      <c r="H172" t="b">
        <f t="shared" si="47"/>
        <v>0</v>
      </c>
      <c r="I172" t="b">
        <f t="shared" si="34"/>
        <v>0</v>
      </c>
      <c r="J172" t="b">
        <f t="shared" si="39"/>
        <v>0</v>
      </c>
      <c r="K172" t="str">
        <f>IF(AND(J172,RIGHT(Y172)="통"),Y172,"")</f>
        <v/>
      </c>
      <c r="L172" t="str">
        <f t="shared" si="44"/>
        <v/>
      </c>
      <c r="M172" t="str">
        <f t="shared" si="40"/>
        <v/>
      </c>
      <c r="N172" t="str">
        <f t="shared" si="41"/>
        <v/>
      </c>
      <c r="O172" t="str">
        <f>IF(I172,IF(I173,CONCATENATE(Y172,O173),Y172),"")</f>
        <v/>
      </c>
      <c r="P172" t="str">
        <f>IF(G172,O172,IF(D172,Y172,""))</f>
        <v>(언남동)</v>
      </c>
      <c r="Q172" s="9">
        <f>_xlfn.XLOOKUP(R172,summary!C:C,summary!B:B)</f>
        <v>43840</v>
      </c>
      <c r="R172" s="10" t="str">
        <f>IF($X172="",R171,$X172)</f>
        <v>구성동</v>
      </c>
      <c r="S172" s="10" t="str">
        <f>IF(J172,Y172,S171)</f>
        <v>언남17통</v>
      </c>
      <c r="T172" s="10" t="str">
        <f>IF(J172,P173,T171)</f>
        <v>(언남동)</v>
      </c>
      <c r="U172" s="10" t="str">
        <f t="shared" si="42"/>
        <v>언남</v>
      </c>
      <c r="V172" s="10">
        <f t="shared" si="43"/>
        <v>17</v>
      </c>
      <c r="W172" s="10">
        <f t="shared" si="35"/>
        <v>2</v>
      </c>
      <c r="X172"/>
      <c r="Y172" t="s">
        <v>5037</v>
      </c>
      <c r="Z172" t="s">
        <v>12</v>
      </c>
      <c r="AA172" t="s">
        <v>5096</v>
      </c>
    </row>
    <row r="173" spans="1:27">
      <c r="A173" t="b">
        <f t="shared" si="36"/>
        <v>0</v>
      </c>
      <c r="B173" t="b">
        <f>LEFT(Y173)="("</f>
        <v>0</v>
      </c>
      <c r="C173" t="b">
        <f>RIGHT(Y173)=")"</f>
        <v>0</v>
      </c>
      <c r="D173" t="b">
        <f t="shared" si="37"/>
        <v>0</v>
      </c>
      <c r="E173" t="b">
        <f t="shared" si="45"/>
        <v>0</v>
      </c>
      <c r="F173" t="b">
        <f t="shared" si="38"/>
        <v>0</v>
      </c>
      <c r="G173" t="b">
        <f t="shared" si="46"/>
        <v>0</v>
      </c>
      <c r="H173" t="b">
        <f t="shared" si="47"/>
        <v>0</v>
      </c>
      <c r="I173" t="b">
        <f t="shared" si="34"/>
        <v>0</v>
      </c>
      <c r="J173" t="b">
        <f t="shared" si="39"/>
        <v>0</v>
      </c>
      <c r="K173" t="str">
        <f>IF(AND(J173,RIGHT(Y173)="통"),Y173,"")</f>
        <v/>
      </c>
      <c r="L173" t="str">
        <f t="shared" si="44"/>
        <v/>
      </c>
      <c r="M173" t="str">
        <f t="shared" si="40"/>
        <v/>
      </c>
      <c r="N173" t="str">
        <f t="shared" si="41"/>
        <v/>
      </c>
      <c r="O173" t="str">
        <f>IF(I173,IF(I174,CONCATENATE(Y173,O174),Y173),"")</f>
        <v/>
      </c>
      <c r="P173" t="str">
        <f>IF(G173,O173,IF(D173,Y173,""))</f>
        <v/>
      </c>
      <c r="Q173" s="9">
        <f>_xlfn.XLOOKUP(R173,summary!C:C,summary!B:B)</f>
        <v>43840</v>
      </c>
      <c r="R173" s="10" t="str">
        <f>IF($X173="",R172,$X173)</f>
        <v>구성동</v>
      </c>
      <c r="S173" s="10" t="str">
        <f>IF(J173,Y173,S172)</f>
        <v>언남17통</v>
      </c>
      <c r="T173" s="10" t="str">
        <f>IF(J173,P174,T172)</f>
        <v>(언남동)</v>
      </c>
      <c r="U173" s="10" t="str">
        <f t="shared" si="42"/>
        <v>언남</v>
      </c>
      <c r="V173" s="10">
        <f t="shared" si="43"/>
        <v>17</v>
      </c>
      <c r="W173" s="10">
        <f t="shared" si="35"/>
        <v>3</v>
      </c>
      <c r="X173"/>
      <c r="Y173"/>
      <c r="Z173" t="s">
        <v>14</v>
      </c>
      <c r="AA173" t="s">
        <v>5097</v>
      </c>
    </row>
    <row r="174" spans="1:27">
      <c r="A174" t="b">
        <f t="shared" si="36"/>
        <v>0</v>
      </c>
      <c r="B174" t="b">
        <f>LEFT(Y174)="("</f>
        <v>0</v>
      </c>
      <c r="C174" t="b">
        <f>RIGHT(Y174)=")"</f>
        <v>0</v>
      </c>
      <c r="D174" t="b">
        <f t="shared" si="37"/>
        <v>0</v>
      </c>
      <c r="E174" t="b">
        <f t="shared" si="45"/>
        <v>0</v>
      </c>
      <c r="F174" t="b">
        <f t="shared" si="38"/>
        <v>0</v>
      </c>
      <c r="G174" t="b">
        <f t="shared" si="46"/>
        <v>0</v>
      </c>
      <c r="H174" t="b">
        <f t="shared" si="47"/>
        <v>0</v>
      </c>
      <c r="I174" t="b">
        <f t="shared" si="34"/>
        <v>0</v>
      </c>
      <c r="J174" t="b">
        <f t="shared" si="39"/>
        <v>0</v>
      </c>
      <c r="K174" t="str">
        <f>IF(AND(J174,RIGHT(Y174)="통"),Y174,"")</f>
        <v/>
      </c>
      <c r="L174" t="str">
        <f t="shared" si="44"/>
        <v/>
      </c>
      <c r="M174" t="str">
        <f t="shared" si="40"/>
        <v/>
      </c>
      <c r="N174" t="str">
        <f t="shared" si="41"/>
        <v/>
      </c>
      <c r="O174" t="str">
        <f>IF(I174,IF(I175,CONCATENATE(Y174,O175),Y174),"")</f>
        <v/>
      </c>
      <c r="P174" t="str">
        <f>IF(G174,O174,IF(D174,Y174,""))</f>
        <v/>
      </c>
      <c r="Q174" s="9">
        <f>_xlfn.XLOOKUP(R174,summary!C:C,summary!B:B)</f>
        <v>43840</v>
      </c>
      <c r="R174" s="10" t="str">
        <f>IF($X174="",R173,$X174)</f>
        <v>구성동</v>
      </c>
      <c r="S174" s="10" t="str">
        <f>IF(J174,Y174,S173)</f>
        <v>언남17통</v>
      </c>
      <c r="T174" s="10" t="str">
        <f>IF(J174,P175,T173)</f>
        <v>(언남동)</v>
      </c>
      <c r="U174" s="10" t="str">
        <f t="shared" si="42"/>
        <v>언남</v>
      </c>
      <c r="V174" s="10">
        <f t="shared" si="43"/>
        <v>17</v>
      </c>
      <c r="W174" s="10">
        <f t="shared" si="35"/>
        <v>4</v>
      </c>
      <c r="X174"/>
      <c r="Y174"/>
      <c r="Z174" t="s">
        <v>16</v>
      </c>
      <c r="AA174" t="s">
        <v>5098</v>
      </c>
    </row>
    <row r="175" spans="1:27">
      <c r="A175" t="b">
        <f t="shared" si="36"/>
        <v>0</v>
      </c>
      <c r="B175" t="b">
        <f>LEFT(Y175)="("</f>
        <v>0</v>
      </c>
      <c r="C175" t="b">
        <f>RIGHT(Y175)=")"</f>
        <v>0</v>
      </c>
      <c r="D175" t="b">
        <f t="shared" si="37"/>
        <v>0</v>
      </c>
      <c r="E175" t="b">
        <f t="shared" si="45"/>
        <v>0</v>
      </c>
      <c r="F175" t="b">
        <f t="shared" si="38"/>
        <v>0</v>
      </c>
      <c r="G175" t="b">
        <f t="shared" si="46"/>
        <v>0</v>
      </c>
      <c r="H175" t="b">
        <f t="shared" si="47"/>
        <v>0</v>
      </c>
      <c r="I175" t="b">
        <f t="shared" si="34"/>
        <v>0</v>
      </c>
      <c r="J175" t="b">
        <f t="shared" si="39"/>
        <v>0</v>
      </c>
      <c r="K175" t="str">
        <f>IF(AND(J175,RIGHT(Y175)="통"),Y175,"")</f>
        <v/>
      </c>
      <c r="L175" t="str">
        <f t="shared" si="44"/>
        <v/>
      </c>
      <c r="M175" t="str">
        <f t="shared" si="40"/>
        <v/>
      </c>
      <c r="N175" t="str">
        <f t="shared" si="41"/>
        <v/>
      </c>
      <c r="O175" t="str">
        <f>IF(I175,IF(I176,CONCATENATE(Y175,O176),Y175),"")</f>
        <v/>
      </c>
      <c r="P175" t="str">
        <f>IF(G175,O175,IF(D175,Y175,""))</f>
        <v/>
      </c>
      <c r="Q175" s="9">
        <f>_xlfn.XLOOKUP(R175,summary!C:C,summary!B:B)</f>
        <v>43840</v>
      </c>
      <c r="R175" s="10" t="str">
        <f>IF($X175="",R174,$X175)</f>
        <v>구성동</v>
      </c>
      <c r="S175" s="10" t="str">
        <f>IF(J175,Y175,S174)</f>
        <v>언남17통</v>
      </c>
      <c r="T175" s="10" t="str">
        <f>IF(J175,P176,T174)</f>
        <v>(언남동)</v>
      </c>
      <c r="U175" s="10" t="str">
        <f t="shared" si="42"/>
        <v>언남</v>
      </c>
      <c r="V175" s="10">
        <f t="shared" si="43"/>
        <v>17</v>
      </c>
      <c r="W175" s="10">
        <f t="shared" si="35"/>
        <v>5</v>
      </c>
      <c r="X175"/>
      <c r="Y175"/>
      <c r="Z175" t="s">
        <v>18</v>
      </c>
      <c r="AA175" t="s">
        <v>5099</v>
      </c>
    </row>
    <row r="176" spans="1:27">
      <c r="A176" t="b">
        <f t="shared" si="36"/>
        <v>0</v>
      </c>
      <c r="B176" t="b">
        <f>LEFT(Y176)="("</f>
        <v>0</v>
      </c>
      <c r="C176" t="b">
        <f>RIGHT(Y176)=")"</f>
        <v>0</v>
      </c>
      <c r="D176" t="b">
        <f t="shared" si="37"/>
        <v>0</v>
      </c>
      <c r="E176" t="b">
        <f t="shared" si="45"/>
        <v>0</v>
      </c>
      <c r="F176" t="b">
        <f t="shared" si="38"/>
        <v>0</v>
      </c>
      <c r="G176" t="b">
        <f t="shared" si="46"/>
        <v>0</v>
      </c>
      <c r="H176" t="b">
        <f t="shared" si="47"/>
        <v>0</v>
      </c>
      <c r="I176" t="b">
        <f t="shared" si="34"/>
        <v>0</v>
      </c>
      <c r="J176" t="b">
        <f t="shared" si="39"/>
        <v>0</v>
      </c>
      <c r="K176" t="str">
        <f>IF(AND(J176,RIGHT(Y176)="통"),Y176,"")</f>
        <v/>
      </c>
      <c r="L176" t="str">
        <f t="shared" si="44"/>
        <v/>
      </c>
      <c r="M176" t="str">
        <f t="shared" si="40"/>
        <v/>
      </c>
      <c r="N176" t="str">
        <f t="shared" si="41"/>
        <v/>
      </c>
      <c r="O176" t="str">
        <f>IF(I176,IF(I177,CONCATENATE(Y176,O177),Y176),"")</f>
        <v/>
      </c>
      <c r="P176" t="str">
        <f>IF(G176,O176,IF(D176,Y176,""))</f>
        <v/>
      </c>
      <c r="Q176" s="9">
        <f>_xlfn.XLOOKUP(R176,summary!C:C,summary!B:B)</f>
        <v>43840</v>
      </c>
      <c r="R176" s="10" t="str">
        <f>IF($X176="",R175,$X176)</f>
        <v>구성동</v>
      </c>
      <c r="S176" s="10" t="str">
        <f>IF(J176,Y176,S175)</f>
        <v>언남17통</v>
      </c>
      <c r="T176" s="10" t="str">
        <f>IF(J176,P177,T175)</f>
        <v>(언남동)</v>
      </c>
      <c r="U176" s="10" t="str">
        <f t="shared" si="42"/>
        <v>언남</v>
      </c>
      <c r="V176" s="10">
        <f t="shared" si="43"/>
        <v>17</v>
      </c>
      <c r="W176" s="10">
        <f t="shared" si="35"/>
        <v>6</v>
      </c>
      <c r="X176"/>
      <c r="Y176"/>
      <c r="Z176" t="s">
        <v>20</v>
      </c>
      <c r="AA176" t="s">
        <v>5100</v>
      </c>
    </row>
    <row r="177" spans="1:27">
      <c r="A177" t="b">
        <f t="shared" si="36"/>
        <v>0</v>
      </c>
      <c r="B177" t="b">
        <f>LEFT(Y177)="("</f>
        <v>0</v>
      </c>
      <c r="C177" t="b">
        <f>RIGHT(Y177)=")"</f>
        <v>0</v>
      </c>
      <c r="D177" t="b">
        <f t="shared" si="37"/>
        <v>0</v>
      </c>
      <c r="E177" t="b">
        <f t="shared" si="45"/>
        <v>0</v>
      </c>
      <c r="F177" t="b">
        <f t="shared" si="38"/>
        <v>0</v>
      </c>
      <c r="G177" t="b">
        <f t="shared" si="46"/>
        <v>0</v>
      </c>
      <c r="H177" t="b">
        <f t="shared" si="47"/>
        <v>0</v>
      </c>
      <c r="I177" t="b">
        <f t="shared" si="34"/>
        <v>0</v>
      </c>
      <c r="J177" t="b">
        <f t="shared" si="39"/>
        <v>0</v>
      </c>
      <c r="K177" t="str">
        <f>IF(AND(J177,RIGHT(Y177)="통"),Y177,"")</f>
        <v/>
      </c>
      <c r="L177" t="str">
        <f t="shared" si="44"/>
        <v/>
      </c>
      <c r="M177" t="str">
        <f t="shared" si="40"/>
        <v/>
      </c>
      <c r="N177" t="str">
        <f t="shared" si="41"/>
        <v/>
      </c>
      <c r="O177" t="str">
        <f>IF(I177,IF(I178,CONCATENATE(Y177,O178),Y177),"")</f>
        <v/>
      </c>
      <c r="P177" t="str">
        <f>IF(G177,O177,IF(D177,Y177,""))</f>
        <v/>
      </c>
      <c r="Q177" s="9">
        <f>_xlfn.XLOOKUP(R177,summary!C:C,summary!B:B)</f>
        <v>43840</v>
      </c>
      <c r="R177" s="10" t="str">
        <f>IF($X177="",R176,$X177)</f>
        <v>구성동</v>
      </c>
      <c r="S177" s="10" t="str">
        <f>IF(J177,Y177,S176)</f>
        <v>언남17통</v>
      </c>
      <c r="T177" s="10" t="str">
        <f>IF(J177,P178,T176)</f>
        <v>(언남동)</v>
      </c>
      <c r="U177" s="10" t="str">
        <f t="shared" si="42"/>
        <v>언남</v>
      </c>
      <c r="V177" s="10">
        <f t="shared" si="43"/>
        <v>17</v>
      </c>
      <c r="W177" s="10">
        <f t="shared" si="35"/>
        <v>7</v>
      </c>
      <c r="X177"/>
      <c r="Y177"/>
      <c r="Z177" t="s">
        <v>99</v>
      </c>
      <c r="AA177" t="s">
        <v>5101</v>
      </c>
    </row>
    <row r="178" spans="1:27">
      <c r="A178" t="b">
        <f t="shared" si="36"/>
        <v>0</v>
      </c>
      <c r="B178" t="b">
        <f>LEFT(Y178)="("</f>
        <v>0</v>
      </c>
      <c r="C178" t="b">
        <f>RIGHT(Y178)=")"</f>
        <v>0</v>
      </c>
      <c r="D178" t="b">
        <f t="shared" si="37"/>
        <v>0</v>
      </c>
      <c r="E178" t="b">
        <f t="shared" si="45"/>
        <v>0</v>
      </c>
      <c r="F178" t="b">
        <f t="shared" si="38"/>
        <v>0</v>
      </c>
      <c r="G178" t="b">
        <f t="shared" si="46"/>
        <v>0</v>
      </c>
      <c r="H178" t="b">
        <f t="shared" si="47"/>
        <v>0</v>
      </c>
      <c r="I178" t="b">
        <f t="shared" si="34"/>
        <v>0</v>
      </c>
      <c r="J178" t="b">
        <f t="shared" si="39"/>
        <v>0</v>
      </c>
      <c r="K178" t="str">
        <f>IF(AND(J178,RIGHT(Y178)="통"),Y178,"")</f>
        <v/>
      </c>
      <c r="L178" t="str">
        <f t="shared" si="44"/>
        <v/>
      </c>
      <c r="M178" t="str">
        <f t="shared" si="40"/>
        <v/>
      </c>
      <c r="N178" t="str">
        <f t="shared" si="41"/>
        <v/>
      </c>
      <c r="O178" t="str">
        <f>IF(I178,IF(I179,CONCATENATE(Y178,O179),Y178),"")</f>
        <v/>
      </c>
      <c r="P178" t="str">
        <f>IF(G178,O178,IF(D178,Y178,""))</f>
        <v/>
      </c>
      <c r="Q178" s="9">
        <f>_xlfn.XLOOKUP(R178,summary!C:C,summary!B:B)</f>
        <v>43840</v>
      </c>
      <c r="R178" s="10" t="str">
        <f>IF($X178="",R177,$X178)</f>
        <v>구성동</v>
      </c>
      <c r="S178" s="10" t="str">
        <f>IF(J178,Y178,S177)</f>
        <v>언남17통</v>
      </c>
      <c r="T178" s="10" t="str">
        <f>IF(J178,P179,T177)</f>
        <v>(언남동)</v>
      </c>
      <c r="U178" s="10" t="str">
        <f t="shared" si="42"/>
        <v>언남</v>
      </c>
      <c r="V178" s="10">
        <f t="shared" si="43"/>
        <v>17</v>
      </c>
      <c r="W178" s="10">
        <f t="shared" si="35"/>
        <v>8</v>
      </c>
      <c r="X178"/>
      <c r="Y178"/>
      <c r="Z178" t="s">
        <v>101</v>
      </c>
      <c r="AA178" t="s">
        <v>5102</v>
      </c>
    </row>
    <row r="179" spans="1:27">
      <c r="A179" t="b">
        <f t="shared" si="36"/>
        <v>0</v>
      </c>
      <c r="B179" t="b">
        <f>LEFT(Y179)="("</f>
        <v>0</v>
      </c>
      <c r="C179" t="b">
        <f>RIGHT(Y179)=")"</f>
        <v>0</v>
      </c>
      <c r="D179" t="b">
        <f t="shared" si="37"/>
        <v>0</v>
      </c>
      <c r="E179" t="b">
        <f t="shared" si="45"/>
        <v>0</v>
      </c>
      <c r="F179" t="b">
        <f t="shared" si="38"/>
        <v>0</v>
      </c>
      <c r="G179" t="b">
        <f t="shared" si="46"/>
        <v>0</v>
      </c>
      <c r="H179" t="b">
        <f t="shared" si="47"/>
        <v>0</v>
      </c>
      <c r="I179" t="b">
        <f t="shared" si="34"/>
        <v>0</v>
      </c>
      <c r="J179" t="b">
        <f t="shared" si="39"/>
        <v>0</v>
      </c>
      <c r="K179" t="str">
        <f>IF(AND(J179,RIGHT(Y179)="통"),Y179,"")</f>
        <v/>
      </c>
      <c r="L179" t="str">
        <f t="shared" si="44"/>
        <v/>
      </c>
      <c r="M179" t="str">
        <f t="shared" si="40"/>
        <v/>
      </c>
      <c r="N179" t="str">
        <f t="shared" si="41"/>
        <v/>
      </c>
      <c r="O179" t="str">
        <f>IF(I179,IF(I180,CONCATENATE(Y179,O180),Y179),"")</f>
        <v/>
      </c>
      <c r="P179" t="str">
        <f>IF(G179,O179,IF(D179,Y179,""))</f>
        <v/>
      </c>
      <c r="Q179" s="9">
        <f>_xlfn.XLOOKUP(R179,summary!C:C,summary!B:B)</f>
        <v>43840</v>
      </c>
      <c r="R179" s="10" t="str">
        <f>IF($X179="",R178,$X179)</f>
        <v>구성동</v>
      </c>
      <c r="S179" s="10" t="str">
        <f>IF(J179,Y179,S178)</f>
        <v>언남17통</v>
      </c>
      <c r="T179" s="10" t="str">
        <f>IF(J179,P180,T178)</f>
        <v>(언남동)</v>
      </c>
      <c r="U179" s="10" t="str">
        <f t="shared" si="42"/>
        <v>언남</v>
      </c>
      <c r="V179" s="10">
        <f t="shared" si="43"/>
        <v>17</v>
      </c>
      <c r="W179" s="10">
        <f t="shared" si="35"/>
        <v>9</v>
      </c>
      <c r="X179"/>
      <c r="Y179"/>
      <c r="Z179" t="s">
        <v>349</v>
      </c>
      <c r="AA179" t="s">
        <v>5103</v>
      </c>
    </row>
    <row r="180" spans="1:27">
      <c r="A180" t="b">
        <f t="shared" si="36"/>
        <v>0</v>
      </c>
      <c r="B180" t="b">
        <f>LEFT(Y180)="("</f>
        <v>0</v>
      </c>
      <c r="C180" t="b">
        <f>RIGHT(Y180)=")"</f>
        <v>0</v>
      </c>
      <c r="D180" t="b">
        <f t="shared" si="37"/>
        <v>0</v>
      </c>
      <c r="E180" t="b">
        <f t="shared" si="45"/>
        <v>0</v>
      </c>
      <c r="F180" t="b">
        <f t="shared" si="38"/>
        <v>0</v>
      </c>
      <c r="G180" t="b">
        <f t="shared" si="46"/>
        <v>0</v>
      </c>
      <c r="H180" t="b">
        <f t="shared" si="47"/>
        <v>0</v>
      </c>
      <c r="I180" t="b">
        <f t="shared" si="34"/>
        <v>0</v>
      </c>
      <c r="J180" t="b">
        <f t="shared" si="39"/>
        <v>0</v>
      </c>
      <c r="K180" t="str">
        <f>IF(AND(J180,RIGHT(Y180)="통"),Y180,"")</f>
        <v/>
      </c>
      <c r="L180" t="str">
        <f t="shared" si="44"/>
        <v/>
      </c>
      <c r="M180" t="str">
        <f t="shared" si="40"/>
        <v/>
      </c>
      <c r="N180" t="str">
        <f t="shared" si="41"/>
        <v/>
      </c>
      <c r="O180" t="str">
        <f>IF(I180,IF(I181,CONCATENATE(Y180,O181),Y180),"")</f>
        <v/>
      </c>
      <c r="P180" t="str">
        <f>IF(G180,O180,IF(D180,Y180,""))</f>
        <v/>
      </c>
      <c r="Q180" s="9">
        <f>_xlfn.XLOOKUP(R180,summary!C:C,summary!B:B)</f>
        <v>43840</v>
      </c>
      <c r="R180" s="10" t="str">
        <f>IF($X180="",R179,$X180)</f>
        <v>구성동</v>
      </c>
      <c r="S180" s="10" t="str">
        <f>IF(J180,Y180,S179)</f>
        <v>언남17통</v>
      </c>
      <c r="T180" s="10" t="str">
        <f>IF(J180,P181,T179)</f>
        <v>(언남동)</v>
      </c>
      <c r="U180" s="10" t="str">
        <f t="shared" si="42"/>
        <v>언남</v>
      </c>
      <c r="V180" s="10">
        <f t="shared" si="43"/>
        <v>17</v>
      </c>
      <c r="W180" s="10">
        <f t="shared" si="35"/>
        <v>10</v>
      </c>
      <c r="X180"/>
      <c r="Y180"/>
      <c r="Z180" t="s">
        <v>441</v>
      </c>
      <c r="AA180" t="s">
        <v>5104</v>
      </c>
    </row>
    <row r="181" spans="1:27">
      <c r="A181" t="b">
        <f t="shared" si="36"/>
        <v>0</v>
      </c>
      <c r="B181" t="b">
        <f>LEFT(Y181)="("</f>
        <v>0</v>
      </c>
      <c r="C181" t="b">
        <f>RIGHT(Y181)=")"</f>
        <v>0</v>
      </c>
      <c r="D181" t="b">
        <f t="shared" si="37"/>
        <v>0</v>
      </c>
      <c r="E181" t="b">
        <f t="shared" si="45"/>
        <v>0</v>
      </c>
      <c r="F181" t="b">
        <f t="shared" si="38"/>
        <v>0</v>
      </c>
      <c r="G181" t="b">
        <f t="shared" si="46"/>
        <v>0</v>
      </c>
      <c r="H181" t="b">
        <f t="shared" si="47"/>
        <v>0</v>
      </c>
      <c r="I181" t="b">
        <f t="shared" ref="I181:I244" si="48">IF(G181,G181,IF(H180,FALSE,I180))</f>
        <v>0</v>
      </c>
      <c r="J181" t="b">
        <f t="shared" si="39"/>
        <v>0</v>
      </c>
      <c r="K181" t="str">
        <f>IF(AND(J181,RIGHT(Y181)="통"),Y181,"")</f>
        <v/>
      </c>
      <c r="L181" t="str">
        <f t="shared" si="44"/>
        <v/>
      </c>
      <c r="M181" t="str">
        <f t="shared" si="40"/>
        <v/>
      </c>
      <c r="N181" t="str">
        <f t="shared" si="41"/>
        <v/>
      </c>
      <c r="O181" t="str">
        <f>IF(I181,IF(I182,CONCATENATE(Y181,O182),Y181),"")</f>
        <v/>
      </c>
      <c r="P181" t="str">
        <f>IF(G181,O181,IF(D181,Y181,""))</f>
        <v/>
      </c>
      <c r="Q181" s="9">
        <f>_xlfn.XLOOKUP(R181,summary!C:C,summary!B:B)</f>
        <v>43840</v>
      </c>
      <c r="R181" s="10" t="str">
        <f>IF($X181="",R180,$X181)</f>
        <v>구성동</v>
      </c>
      <c r="S181" s="10" t="str">
        <f>IF(J181,Y181,S180)</f>
        <v>언남17통</v>
      </c>
      <c r="T181" s="10" t="str">
        <f>IF(J181,P182,T180)</f>
        <v>(언남동)</v>
      </c>
      <c r="U181" s="10" t="str">
        <f t="shared" si="42"/>
        <v>언남</v>
      </c>
      <c r="V181" s="10">
        <f t="shared" si="43"/>
        <v>17</v>
      </c>
      <c r="W181" s="10">
        <f t="shared" si="35"/>
        <v>11</v>
      </c>
      <c r="X181"/>
      <c r="Y181"/>
      <c r="Z181" t="s">
        <v>443</v>
      </c>
      <c r="AA181" t="s">
        <v>5105</v>
      </c>
    </row>
    <row r="182" spans="1:27">
      <c r="A182" t="b">
        <f t="shared" si="36"/>
        <v>0</v>
      </c>
      <c r="B182" t="b">
        <f>LEFT(Y182)="("</f>
        <v>0</v>
      </c>
      <c r="C182" t="b">
        <f>RIGHT(Y182)=")"</f>
        <v>0</v>
      </c>
      <c r="D182" t="b">
        <f t="shared" si="37"/>
        <v>0</v>
      </c>
      <c r="E182" t="b">
        <f t="shared" si="45"/>
        <v>0</v>
      </c>
      <c r="F182" t="b">
        <f t="shared" si="38"/>
        <v>0</v>
      </c>
      <c r="G182" t="b">
        <f t="shared" si="46"/>
        <v>0</v>
      </c>
      <c r="H182" t="b">
        <f t="shared" si="47"/>
        <v>0</v>
      </c>
      <c r="I182" t="b">
        <f t="shared" si="48"/>
        <v>0</v>
      </c>
      <c r="J182" t="b">
        <f t="shared" si="39"/>
        <v>0</v>
      </c>
      <c r="K182" t="str">
        <f>IF(AND(J182,RIGHT(Y182)="통"),Y182,"")</f>
        <v/>
      </c>
      <c r="L182" t="str">
        <f t="shared" si="44"/>
        <v/>
      </c>
      <c r="M182" t="str">
        <f t="shared" si="40"/>
        <v/>
      </c>
      <c r="N182" t="str">
        <f t="shared" si="41"/>
        <v/>
      </c>
      <c r="O182" t="str">
        <f>IF(I182,IF(I183,CONCATENATE(Y182,O183),Y182),"")</f>
        <v/>
      </c>
      <c r="P182" t="str">
        <f>IF(G182,O182,IF(D182,Y182,""))</f>
        <v/>
      </c>
      <c r="Q182" s="9">
        <f>_xlfn.XLOOKUP(R182,summary!C:C,summary!B:B)</f>
        <v>43840</v>
      </c>
      <c r="R182" s="10" t="str">
        <f>IF($X182="",R181,$X182)</f>
        <v>구성동</v>
      </c>
      <c r="S182" s="10" t="str">
        <f>IF(J182,Y182,S181)</f>
        <v>언남17통</v>
      </c>
      <c r="T182" s="10" t="str">
        <f>IF(J182,P183,T181)</f>
        <v>(언남동)</v>
      </c>
      <c r="U182" s="10" t="str">
        <f t="shared" si="42"/>
        <v>언남</v>
      </c>
      <c r="V182" s="10">
        <f t="shared" si="43"/>
        <v>17</v>
      </c>
      <c r="W182" s="10">
        <f t="shared" si="35"/>
        <v>12</v>
      </c>
      <c r="X182"/>
      <c r="Y182"/>
      <c r="Z182" t="s">
        <v>445</v>
      </c>
      <c r="AA182" t="s">
        <v>5106</v>
      </c>
    </row>
    <row r="183" spans="1:27">
      <c r="A183" t="b">
        <f t="shared" si="36"/>
        <v>1</v>
      </c>
      <c r="B183" t="b">
        <f>LEFT(Y183)="("</f>
        <v>0</v>
      </c>
      <c r="C183" t="b">
        <f>RIGHT(Y183)=")"</f>
        <v>0</v>
      </c>
      <c r="D183" t="b">
        <f t="shared" si="37"/>
        <v>0</v>
      </c>
      <c r="E183" t="b">
        <f t="shared" si="45"/>
        <v>0</v>
      </c>
      <c r="F183" t="b">
        <f t="shared" si="38"/>
        <v>0</v>
      </c>
      <c r="G183" t="b">
        <f t="shared" si="46"/>
        <v>0</v>
      </c>
      <c r="H183" t="b">
        <f t="shared" si="47"/>
        <v>0</v>
      </c>
      <c r="I183" t="b">
        <f t="shared" si="48"/>
        <v>0</v>
      </c>
      <c r="J183" t="b">
        <f t="shared" si="39"/>
        <v>1</v>
      </c>
      <c r="K183" t="str">
        <f>IF(AND(J183,RIGHT(Y183)="통"),Y183,"")</f>
        <v>언남18통</v>
      </c>
      <c r="L183" t="str">
        <f t="shared" si="44"/>
        <v>18</v>
      </c>
      <c r="M183">
        <f t="shared" si="40"/>
        <v>18</v>
      </c>
      <c r="N183" t="str">
        <f t="shared" si="41"/>
        <v>언남</v>
      </c>
      <c r="O183" t="str">
        <f>IF(I183,IF(I184,CONCATENATE(Y183,O184),Y183),"")</f>
        <v/>
      </c>
      <c r="P183" t="str">
        <f>IF(G183,O183,IF(D183,Y183,""))</f>
        <v/>
      </c>
      <c r="Q183" s="9">
        <f>_xlfn.XLOOKUP(R183,summary!C:C,summary!B:B)</f>
        <v>43840</v>
      </c>
      <c r="R183" s="10" t="str">
        <f>IF($X183="",R182,$X183)</f>
        <v>구성동</v>
      </c>
      <c r="S183" s="10" t="str">
        <f>IF(J183,Y183,S182)</f>
        <v>언남18통</v>
      </c>
      <c r="T183" s="10" t="str">
        <f>IF(J183,P184,T182)</f>
        <v>(언남동)</v>
      </c>
      <c r="U183" s="10" t="str">
        <f t="shared" si="42"/>
        <v>언남</v>
      </c>
      <c r="V183" s="10">
        <f t="shared" si="43"/>
        <v>18</v>
      </c>
      <c r="W183" s="10">
        <f t="shared" si="35"/>
        <v>1</v>
      </c>
      <c r="X183"/>
      <c r="Y183" t="s">
        <v>5107</v>
      </c>
      <c r="Z183" t="s">
        <v>10</v>
      </c>
      <c r="AA183" t="s">
        <v>5108</v>
      </c>
    </row>
    <row r="184" spans="1:27">
      <c r="A184" t="b">
        <f t="shared" si="36"/>
        <v>1</v>
      </c>
      <c r="B184" t="b">
        <f>LEFT(Y184)="("</f>
        <v>1</v>
      </c>
      <c r="C184" t="b">
        <f>RIGHT(Y184)=")"</f>
        <v>1</v>
      </c>
      <c r="D184" t="b">
        <f t="shared" si="37"/>
        <v>1</v>
      </c>
      <c r="E184" t="b">
        <f t="shared" si="45"/>
        <v>1</v>
      </c>
      <c r="F184" t="b">
        <f t="shared" si="38"/>
        <v>0</v>
      </c>
      <c r="G184" t="b">
        <f t="shared" si="46"/>
        <v>0</v>
      </c>
      <c r="H184" t="b">
        <f t="shared" si="47"/>
        <v>0</v>
      </c>
      <c r="I184" t="b">
        <f t="shared" si="48"/>
        <v>0</v>
      </c>
      <c r="J184" t="b">
        <f t="shared" si="39"/>
        <v>0</v>
      </c>
      <c r="K184" t="str">
        <f>IF(AND(J184,RIGHT(Y184)="통"),Y184,"")</f>
        <v/>
      </c>
      <c r="L184" t="str">
        <f t="shared" si="44"/>
        <v/>
      </c>
      <c r="M184" t="str">
        <f t="shared" si="40"/>
        <v/>
      </c>
      <c r="N184" t="str">
        <f t="shared" si="41"/>
        <v/>
      </c>
      <c r="O184" t="str">
        <f>IF(I184,IF(I185,CONCATENATE(Y184,O185),Y184),"")</f>
        <v/>
      </c>
      <c r="P184" t="str">
        <f>IF(G184,O184,IF(D184,Y184,""))</f>
        <v>(언남동)</v>
      </c>
      <c r="Q184" s="9">
        <f>_xlfn.XLOOKUP(R184,summary!C:C,summary!B:B)</f>
        <v>43840</v>
      </c>
      <c r="R184" s="10" t="str">
        <f>IF($X184="",R183,$X184)</f>
        <v>구성동</v>
      </c>
      <c r="S184" s="10" t="str">
        <f>IF(J184,Y184,S183)</f>
        <v>언남18통</v>
      </c>
      <c r="T184" s="10" t="str">
        <f>IF(J184,P185,T183)</f>
        <v>(언남동)</v>
      </c>
      <c r="U184" s="10" t="str">
        <f t="shared" si="42"/>
        <v>언남</v>
      </c>
      <c r="V184" s="10">
        <f t="shared" si="43"/>
        <v>18</v>
      </c>
      <c r="W184" s="10">
        <f t="shared" si="35"/>
        <v>2</v>
      </c>
      <c r="X184"/>
      <c r="Y184" t="s">
        <v>5037</v>
      </c>
      <c r="Z184" t="s">
        <v>12</v>
      </c>
      <c r="AA184" t="s">
        <v>5109</v>
      </c>
    </row>
    <row r="185" spans="1:27">
      <c r="A185" t="b">
        <f t="shared" si="36"/>
        <v>0</v>
      </c>
      <c r="B185" t="b">
        <f>LEFT(Y185)="("</f>
        <v>0</v>
      </c>
      <c r="C185" t="b">
        <f>RIGHT(Y185)=")"</f>
        <v>0</v>
      </c>
      <c r="D185" t="b">
        <f t="shared" si="37"/>
        <v>0</v>
      </c>
      <c r="E185" t="b">
        <f t="shared" si="45"/>
        <v>0</v>
      </c>
      <c r="F185" t="b">
        <f t="shared" si="38"/>
        <v>0</v>
      </c>
      <c r="G185" t="b">
        <f t="shared" si="46"/>
        <v>0</v>
      </c>
      <c r="H185" t="b">
        <f t="shared" si="47"/>
        <v>0</v>
      </c>
      <c r="I185" t="b">
        <f t="shared" si="48"/>
        <v>0</v>
      </c>
      <c r="J185" t="b">
        <f t="shared" si="39"/>
        <v>0</v>
      </c>
      <c r="K185" t="str">
        <f>IF(AND(J185,RIGHT(Y185)="통"),Y185,"")</f>
        <v/>
      </c>
      <c r="L185" t="str">
        <f t="shared" si="44"/>
        <v/>
      </c>
      <c r="M185" t="str">
        <f t="shared" si="40"/>
        <v/>
      </c>
      <c r="N185" t="str">
        <f t="shared" si="41"/>
        <v/>
      </c>
      <c r="O185" t="str">
        <f>IF(I185,IF(I186,CONCATENATE(Y185,O186),Y185),"")</f>
        <v/>
      </c>
      <c r="P185" t="str">
        <f>IF(G185,O185,IF(D185,Y185,""))</f>
        <v/>
      </c>
      <c r="Q185" s="9">
        <f>_xlfn.XLOOKUP(R185,summary!C:C,summary!B:B)</f>
        <v>43840</v>
      </c>
      <c r="R185" s="10" t="str">
        <f>IF($X185="",R184,$X185)</f>
        <v>구성동</v>
      </c>
      <c r="S185" s="10" t="str">
        <f>IF(J185,Y185,S184)</f>
        <v>언남18통</v>
      </c>
      <c r="T185" s="10" t="str">
        <f>IF(J185,P186,T184)</f>
        <v>(언남동)</v>
      </c>
      <c r="U185" s="10" t="str">
        <f t="shared" si="42"/>
        <v>언남</v>
      </c>
      <c r="V185" s="10">
        <f t="shared" si="43"/>
        <v>18</v>
      </c>
      <c r="W185" s="10">
        <f t="shared" si="35"/>
        <v>3</v>
      </c>
      <c r="X185"/>
      <c r="Y185"/>
      <c r="Z185" t="s">
        <v>14</v>
      </c>
      <c r="AA185" t="s">
        <v>5110</v>
      </c>
    </row>
    <row r="186" spans="1:27">
      <c r="A186" t="b">
        <f t="shared" si="36"/>
        <v>0</v>
      </c>
      <c r="B186" t="b">
        <f>LEFT(Y186)="("</f>
        <v>0</v>
      </c>
      <c r="C186" t="b">
        <f>RIGHT(Y186)=")"</f>
        <v>0</v>
      </c>
      <c r="D186" t="b">
        <f t="shared" si="37"/>
        <v>0</v>
      </c>
      <c r="E186" t="b">
        <f t="shared" si="45"/>
        <v>0</v>
      </c>
      <c r="F186" t="b">
        <f t="shared" si="38"/>
        <v>0</v>
      </c>
      <c r="G186" t="b">
        <f t="shared" si="46"/>
        <v>0</v>
      </c>
      <c r="H186" t="b">
        <f t="shared" si="47"/>
        <v>0</v>
      </c>
      <c r="I186" t="b">
        <f t="shared" si="48"/>
        <v>0</v>
      </c>
      <c r="J186" t="b">
        <f t="shared" si="39"/>
        <v>0</v>
      </c>
      <c r="K186" t="str">
        <f>IF(AND(J186,RIGHT(Y186)="통"),Y186,"")</f>
        <v/>
      </c>
      <c r="L186" t="str">
        <f t="shared" si="44"/>
        <v/>
      </c>
      <c r="M186" t="str">
        <f t="shared" si="40"/>
        <v/>
      </c>
      <c r="N186" t="str">
        <f t="shared" si="41"/>
        <v/>
      </c>
      <c r="O186" t="str">
        <f>IF(I186,IF(I187,CONCATENATE(Y186,O187),Y186),"")</f>
        <v/>
      </c>
      <c r="P186" t="str">
        <f>IF(G186,O186,IF(D186,Y186,""))</f>
        <v/>
      </c>
      <c r="Q186" s="9">
        <f>_xlfn.XLOOKUP(R186,summary!C:C,summary!B:B)</f>
        <v>43840</v>
      </c>
      <c r="R186" s="10" t="str">
        <f>IF($X186="",R185,$X186)</f>
        <v>구성동</v>
      </c>
      <c r="S186" s="10" t="str">
        <f>IF(J186,Y186,S185)</f>
        <v>언남18통</v>
      </c>
      <c r="T186" s="10" t="str">
        <f>IF(J186,P187,T185)</f>
        <v>(언남동)</v>
      </c>
      <c r="U186" s="10" t="str">
        <f t="shared" si="42"/>
        <v>언남</v>
      </c>
      <c r="V186" s="10">
        <f t="shared" si="43"/>
        <v>18</v>
      </c>
      <c r="W186" s="10">
        <f t="shared" si="35"/>
        <v>4</v>
      </c>
      <c r="X186"/>
      <c r="Y186"/>
      <c r="Z186" t="s">
        <v>16</v>
      </c>
      <c r="AA186" t="s">
        <v>5111</v>
      </c>
    </row>
    <row r="187" spans="1:27">
      <c r="A187" t="b">
        <f t="shared" si="36"/>
        <v>0</v>
      </c>
      <c r="B187" t="b">
        <f>LEFT(Y187)="("</f>
        <v>0</v>
      </c>
      <c r="C187" t="b">
        <f>RIGHT(Y187)=")"</f>
        <v>0</v>
      </c>
      <c r="D187" t="b">
        <f t="shared" si="37"/>
        <v>0</v>
      </c>
      <c r="E187" t="b">
        <f t="shared" si="45"/>
        <v>0</v>
      </c>
      <c r="F187" t="b">
        <f t="shared" si="38"/>
        <v>0</v>
      </c>
      <c r="G187" t="b">
        <f t="shared" si="46"/>
        <v>0</v>
      </c>
      <c r="H187" t="b">
        <f t="shared" si="47"/>
        <v>0</v>
      </c>
      <c r="I187" t="b">
        <f t="shared" si="48"/>
        <v>0</v>
      </c>
      <c r="J187" t="b">
        <f t="shared" si="39"/>
        <v>0</v>
      </c>
      <c r="K187" t="str">
        <f>IF(AND(J187,RIGHT(Y187)="통"),Y187,"")</f>
        <v/>
      </c>
      <c r="L187" t="str">
        <f t="shared" si="44"/>
        <v/>
      </c>
      <c r="M187" t="str">
        <f t="shared" si="40"/>
        <v/>
      </c>
      <c r="N187" t="str">
        <f t="shared" si="41"/>
        <v/>
      </c>
      <c r="O187" t="str">
        <f>IF(I187,IF(I188,CONCATENATE(Y187,O188),Y187),"")</f>
        <v/>
      </c>
      <c r="P187" t="str">
        <f>IF(G187,O187,IF(D187,Y187,""))</f>
        <v/>
      </c>
      <c r="Q187" s="9">
        <f>_xlfn.XLOOKUP(R187,summary!C:C,summary!B:B)</f>
        <v>43840</v>
      </c>
      <c r="R187" s="10" t="str">
        <f>IF($X187="",R186,$X187)</f>
        <v>구성동</v>
      </c>
      <c r="S187" s="10" t="str">
        <f>IF(J187,Y187,S186)</f>
        <v>언남18통</v>
      </c>
      <c r="T187" s="10" t="str">
        <f>IF(J187,P188,T186)</f>
        <v>(언남동)</v>
      </c>
      <c r="U187" s="10" t="str">
        <f t="shared" si="42"/>
        <v>언남</v>
      </c>
      <c r="V187" s="10">
        <f t="shared" si="43"/>
        <v>18</v>
      </c>
      <c r="W187" s="10">
        <f t="shared" si="35"/>
        <v>5</v>
      </c>
      <c r="X187"/>
      <c r="Y187"/>
      <c r="Z187" t="s">
        <v>18</v>
      </c>
      <c r="AA187" t="s">
        <v>5112</v>
      </c>
    </row>
    <row r="188" spans="1:27">
      <c r="A188" t="b">
        <f t="shared" si="36"/>
        <v>0</v>
      </c>
      <c r="B188" t="b">
        <f>LEFT(Y188)="("</f>
        <v>0</v>
      </c>
      <c r="C188" t="b">
        <f>RIGHT(Y188)=")"</f>
        <v>0</v>
      </c>
      <c r="D188" t="b">
        <f t="shared" si="37"/>
        <v>0</v>
      </c>
      <c r="E188" t="b">
        <f t="shared" si="45"/>
        <v>0</v>
      </c>
      <c r="F188" t="b">
        <f t="shared" si="38"/>
        <v>0</v>
      </c>
      <c r="G188" t="b">
        <f t="shared" si="46"/>
        <v>0</v>
      </c>
      <c r="H188" t="b">
        <f t="shared" si="47"/>
        <v>0</v>
      </c>
      <c r="I188" t="b">
        <f t="shared" si="48"/>
        <v>0</v>
      </c>
      <c r="J188" t="b">
        <f t="shared" si="39"/>
        <v>0</v>
      </c>
      <c r="K188" t="str">
        <f>IF(AND(J188,RIGHT(Y188)="통"),Y188,"")</f>
        <v/>
      </c>
      <c r="L188" t="str">
        <f t="shared" si="44"/>
        <v/>
      </c>
      <c r="M188" t="str">
        <f t="shared" si="40"/>
        <v/>
      </c>
      <c r="N188" t="str">
        <f t="shared" si="41"/>
        <v/>
      </c>
      <c r="O188" t="str">
        <f>IF(I188,IF(I189,CONCATENATE(Y188,O189),Y188),"")</f>
        <v/>
      </c>
      <c r="P188" t="str">
        <f>IF(G188,O188,IF(D188,Y188,""))</f>
        <v/>
      </c>
      <c r="Q188" s="9">
        <f>_xlfn.XLOOKUP(R188,summary!C:C,summary!B:B)</f>
        <v>43840</v>
      </c>
      <c r="R188" s="10" t="str">
        <f>IF($X188="",R187,$X188)</f>
        <v>구성동</v>
      </c>
      <c r="S188" s="10" t="str">
        <f>IF(J188,Y188,S187)</f>
        <v>언남18통</v>
      </c>
      <c r="T188" s="10" t="str">
        <f>IF(J188,P189,T187)</f>
        <v>(언남동)</v>
      </c>
      <c r="U188" s="10" t="str">
        <f t="shared" si="42"/>
        <v>언남</v>
      </c>
      <c r="V188" s="10">
        <f t="shared" si="43"/>
        <v>18</v>
      </c>
      <c r="W188" s="10">
        <f t="shared" si="35"/>
        <v>6</v>
      </c>
      <c r="X188"/>
      <c r="Y188"/>
      <c r="Z188" t="s">
        <v>20</v>
      </c>
      <c r="AA188" t="s">
        <v>5113</v>
      </c>
    </row>
    <row r="189" spans="1:27">
      <c r="A189" t="b">
        <f t="shared" si="36"/>
        <v>0</v>
      </c>
      <c r="B189" t="b">
        <f>LEFT(Y189)="("</f>
        <v>0</v>
      </c>
      <c r="C189" t="b">
        <f>RIGHT(Y189)=")"</f>
        <v>0</v>
      </c>
      <c r="D189" t="b">
        <f t="shared" si="37"/>
        <v>0</v>
      </c>
      <c r="E189" t="b">
        <f t="shared" si="45"/>
        <v>0</v>
      </c>
      <c r="F189" t="b">
        <f t="shared" si="38"/>
        <v>0</v>
      </c>
      <c r="G189" t="b">
        <f t="shared" si="46"/>
        <v>0</v>
      </c>
      <c r="H189" t="b">
        <f t="shared" si="47"/>
        <v>0</v>
      </c>
      <c r="I189" t="b">
        <f t="shared" si="48"/>
        <v>0</v>
      </c>
      <c r="J189" t="b">
        <f t="shared" si="39"/>
        <v>0</v>
      </c>
      <c r="K189" t="str">
        <f>IF(AND(J189,RIGHT(Y189)="통"),Y189,"")</f>
        <v/>
      </c>
      <c r="L189" t="str">
        <f t="shared" si="44"/>
        <v/>
      </c>
      <c r="M189" t="str">
        <f t="shared" si="40"/>
        <v/>
      </c>
      <c r="N189" t="str">
        <f t="shared" si="41"/>
        <v/>
      </c>
      <c r="O189" t="str">
        <f>IF(I189,IF(I190,CONCATENATE(Y189,O190),Y189),"")</f>
        <v/>
      </c>
      <c r="P189" t="str">
        <f>IF(G189,O189,IF(D189,Y189,""))</f>
        <v/>
      </c>
      <c r="Q189" s="9">
        <f>_xlfn.XLOOKUP(R189,summary!C:C,summary!B:B)</f>
        <v>43840</v>
      </c>
      <c r="R189" s="10" t="str">
        <f>IF($X189="",R188,$X189)</f>
        <v>구성동</v>
      </c>
      <c r="S189" s="10" t="str">
        <f>IF(J189,Y189,S188)</f>
        <v>언남18통</v>
      </c>
      <c r="T189" s="10" t="str">
        <f>IF(J189,P190,T188)</f>
        <v>(언남동)</v>
      </c>
      <c r="U189" s="10" t="str">
        <f t="shared" si="42"/>
        <v>언남</v>
      </c>
      <c r="V189" s="10">
        <f t="shared" si="43"/>
        <v>18</v>
      </c>
      <c r="W189" s="10">
        <f t="shared" si="35"/>
        <v>7</v>
      </c>
      <c r="X189"/>
      <c r="Y189"/>
      <c r="Z189" t="s">
        <v>99</v>
      </c>
      <c r="AA189" t="s">
        <v>5114</v>
      </c>
    </row>
    <row r="190" spans="1:27">
      <c r="A190" t="b">
        <f t="shared" si="36"/>
        <v>0</v>
      </c>
      <c r="B190" t="b">
        <f>LEFT(Y190)="("</f>
        <v>0</v>
      </c>
      <c r="C190" t="b">
        <f>RIGHT(Y190)=")"</f>
        <v>0</v>
      </c>
      <c r="D190" t="b">
        <f t="shared" si="37"/>
        <v>0</v>
      </c>
      <c r="E190" t="b">
        <f t="shared" si="45"/>
        <v>0</v>
      </c>
      <c r="F190" t="b">
        <f t="shared" si="38"/>
        <v>0</v>
      </c>
      <c r="G190" t="b">
        <f t="shared" si="46"/>
        <v>0</v>
      </c>
      <c r="H190" t="b">
        <f t="shared" si="47"/>
        <v>0</v>
      </c>
      <c r="I190" t="b">
        <f t="shared" si="48"/>
        <v>0</v>
      </c>
      <c r="J190" t="b">
        <f t="shared" si="39"/>
        <v>0</v>
      </c>
      <c r="K190" t="str">
        <f>IF(AND(J190,RIGHT(Y190)="통"),Y190,"")</f>
        <v/>
      </c>
      <c r="L190" t="str">
        <f t="shared" si="44"/>
        <v/>
      </c>
      <c r="M190" t="str">
        <f t="shared" si="40"/>
        <v/>
      </c>
      <c r="N190" t="str">
        <f t="shared" si="41"/>
        <v/>
      </c>
      <c r="O190" t="str">
        <f>IF(I190,IF(I191,CONCATENATE(Y190,O191),Y190),"")</f>
        <v/>
      </c>
      <c r="P190" t="str">
        <f>IF(G190,O190,IF(D190,Y190,""))</f>
        <v/>
      </c>
      <c r="Q190" s="9">
        <f>_xlfn.XLOOKUP(R190,summary!C:C,summary!B:B)</f>
        <v>43840</v>
      </c>
      <c r="R190" s="10" t="str">
        <f>IF($X190="",R189,$X190)</f>
        <v>구성동</v>
      </c>
      <c r="S190" s="10" t="str">
        <f>IF(J190,Y190,S189)</f>
        <v>언남18통</v>
      </c>
      <c r="T190" s="10" t="str">
        <f>IF(J190,P191,T189)</f>
        <v>(언남동)</v>
      </c>
      <c r="U190" s="10" t="str">
        <f t="shared" si="42"/>
        <v>언남</v>
      </c>
      <c r="V190" s="10">
        <f t="shared" si="43"/>
        <v>18</v>
      </c>
      <c r="W190" s="10">
        <f t="shared" si="35"/>
        <v>8</v>
      </c>
      <c r="X190"/>
      <c r="Y190"/>
      <c r="Z190" t="s">
        <v>101</v>
      </c>
      <c r="AA190" t="s">
        <v>5115</v>
      </c>
    </row>
    <row r="191" spans="1:27">
      <c r="A191" t="b">
        <f t="shared" si="36"/>
        <v>0</v>
      </c>
      <c r="B191" t="b">
        <f>LEFT(Y191)="("</f>
        <v>0</v>
      </c>
      <c r="C191" t="b">
        <f>RIGHT(Y191)=")"</f>
        <v>0</v>
      </c>
      <c r="D191" t="b">
        <f t="shared" si="37"/>
        <v>0</v>
      </c>
      <c r="E191" t="b">
        <f t="shared" si="45"/>
        <v>0</v>
      </c>
      <c r="F191" t="b">
        <f t="shared" si="38"/>
        <v>0</v>
      </c>
      <c r="G191" t="b">
        <f t="shared" si="46"/>
        <v>0</v>
      </c>
      <c r="H191" t="b">
        <f t="shared" si="47"/>
        <v>0</v>
      </c>
      <c r="I191" t="b">
        <f t="shared" si="48"/>
        <v>0</v>
      </c>
      <c r="J191" t="b">
        <f t="shared" si="39"/>
        <v>0</v>
      </c>
      <c r="K191" t="str">
        <f>IF(AND(J191,RIGHT(Y191)="통"),Y191,"")</f>
        <v/>
      </c>
      <c r="L191" t="str">
        <f t="shared" si="44"/>
        <v/>
      </c>
      <c r="M191" t="str">
        <f t="shared" si="40"/>
        <v/>
      </c>
      <c r="N191" t="str">
        <f t="shared" si="41"/>
        <v/>
      </c>
      <c r="O191" t="str">
        <f>IF(I191,IF(I192,CONCATENATE(Y191,O192),Y191),"")</f>
        <v/>
      </c>
      <c r="P191" t="str">
        <f>IF(G191,O191,IF(D191,Y191,""))</f>
        <v/>
      </c>
      <c r="Q191" s="9">
        <f>_xlfn.XLOOKUP(R191,summary!C:C,summary!B:B)</f>
        <v>43840</v>
      </c>
      <c r="R191" s="10" t="str">
        <f>IF($X191="",R190,$X191)</f>
        <v>구성동</v>
      </c>
      <c r="S191" s="10" t="str">
        <f>IF(J191,Y191,S190)</f>
        <v>언남18통</v>
      </c>
      <c r="T191" s="10" t="str">
        <f>IF(J191,P192,T190)</f>
        <v>(언남동)</v>
      </c>
      <c r="U191" s="10" t="str">
        <f t="shared" si="42"/>
        <v>언남</v>
      </c>
      <c r="V191" s="10">
        <f t="shared" si="43"/>
        <v>18</v>
      </c>
      <c r="W191" s="10">
        <f t="shared" si="35"/>
        <v>9</v>
      </c>
      <c r="X191"/>
      <c r="Y191"/>
      <c r="Z191" t="s">
        <v>349</v>
      </c>
      <c r="AA191" t="s">
        <v>5116</v>
      </c>
    </row>
    <row r="192" spans="1:27">
      <c r="A192" t="b">
        <f t="shared" si="36"/>
        <v>0</v>
      </c>
      <c r="B192" t="b">
        <f>LEFT(Y192)="("</f>
        <v>0</v>
      </c>
      <c r="C192" t="b">
        <f>RIGHT(Y192)=")"</f>
        <v>0</v>
      </c>
      <c r="D192" t="b">
        <f t="shared" si="37"/>
        <v>0</v>
      </c>
      <c r="E192" t="b">
        <f t="shared" si="45"/>
        <v>0</v>
      </c>
      <c r="F192" t="b">
        <f t="shared" si="38"/>
        <v>0</v>
      </c>
      <c r="G192" t="b">
        <f t="shared" si="46"/>
        <v>0</v>
      </c>
      <c r="H192" t="b">
        <f t="shared" si="47"/>
        <v>0</v>
      </c>
      <c r="I192" t="b">
        <f t="shared" si="48"/>
        <v>0</v>
      </c>
      <c r="J192" t="b">
        <f t="shared" si="39"/>
        <v>0</v>
      </c>
      <c r="K192" t="str">
        <f>IF(AND(J192,RIGHT(Y192)="통"),Y192,"")</f>
        <v/>
      </c>
      <c r="L192" t="str">
        <f t="shared" si="44"/>
        <v/>
      </c>
      <c r="M192" t="str">
        <f t="shared" si="40"/>
        <v/>
      </c>
      <c r="N192" t="str">
        <f t="shared" si="41"/>
        <v/>
      </c>
      <c r="O192" t="str">
        <f>IF(I192,IF(I193,CONCATENATE(Y192,O193),Y192),"")</f>
        <v/>
      </c>
      <c r="P192" t="str">
        <f>IF(G192,O192,IF(D192,Y192,""))</f>
        <v/>
      </c>
      <c r="Q192" s="9">
        <f>_xlfn.XLOOKUP(R192,summary!C:C,summary!B:B)</f>
        <v>43840</v>
      </c>
      <c r="R192" s="10" t="str">
        <f>IF($X192="",R191,$X192)</f>
        <v>구성동</v>
      </c>
      <c r="S192" s="10" t="str">
        <f>IF(J192,Y192,S191)</f>
        <v>언남18통</v>
      </c>
      <c r="T192" s="10" t="str">
        <f>IF(J192,P193,T191)</f>
        <v>(언남동)</v>
      </c>
      <c r="U192" s="10" t="str">
        <f t="shared" si="42"/>
        <v>언남</v>
      </c>
      <c r="V192" s="10">
        <f t="shared" si="43"/>
        <v>18</v>
      </c>
      <c r="W192" s="10">
        <f t="shared" si="35"/>
        <v>10</v>
      </c>
      <c r="X192"/>
      <c r="Y192"/>
      <c r="Z192" t="s">
        <v>441</v>
      </c>
      <c r="AA192" t="s">
        <v>5117</v>
      </c>
    </row>
    <row r="193" spans="1:27">
      <c r="A193" t="b">
        <f t="shared" si="36"/>
        <v>0</v>
      </c>
      <c r="B193" t="b">
        <f>LEFT(Y193)="("</f>
        <v>0</v>
      </c>
      <c r="C193" t="b">
        <f>RIGHT(Y193)=")"</f>
        <v>0</v>
      </c>
      <c r="D193" t="b">
        <f t="shared" si="37"/>
        <v>0</v>
      </c>
      <c r="E193" t="b">
        <f t="shared" si="45"/>
        <v>0</v>
      </c>
      <c r="F193" t="b">
        <f t="shared" si="38"/>
        <v>0</v>
      </c>
      <c r="G193" t="b">
        <f t="shared" si="46"/>
        <v>0</v>
      </c>
      <c r="H193" t="b">
        <f t="shared" si="47"/>
        <v>0</v>
      </c>
      <c r="I193" t="b">
        <f t="shared" si="48"/>
        <v>0</v>
      </c>
      <c r="J193" t="b">
        <f t="shared" si="39"/>
        <v>0</v>
      </c>
      <c r="K193" t="str">
        <f>IF(AND(J193,RIGHT(Y193)="통"),Y193,"")</f>
        <v/>
      </c>
      <c r="L193" t="str">
        <f t="shared" si="44"/>
        <v/>
      </c>
      <c r="M193" t="str">
        <f t="shared" si="40"/>
        <v/>
      </c>
      <c r="N193" t="str">
        <f t="shared" si="41"/>
        <v/>
      </c>
      <c r="O193" t="str">
        <f>IF(I193,IF(I194,CONCATENATE(Y193,O194),Y193),"")</f>
        <v/>
      </c>
      <c r="P193" t="str">
        <f>IF(G193,O193,IF(D193,Y193,""))</f>
        <v/>
      </c>
      <c r="Q193" s="9">
        <f>_xlfn.XLOOKUP(R193,summary!C:C,summary!B:B)</f>
        <v>43840</v>
      </c>
      <c r="R193" s="10" t="str">
        <f>IF($X193="",R192,$X193)</f>
        <v>구성동</v>
      </c>
      <c r="S193" s="10" t="str">
        <f>IF(J193,Y193,S192)</f>
        <v>언남18통</v>
      </c>
      <c r="T193" s="10" t="str">
        <f>IF(J193,P194,T192)</f>
        <v>(언남동)</v>
      </c>
      <c r="U193" s="10" t="str">
        <f t="shared" si="42"/>
        <v>언남</v>
      </c>
      <c r="V193" s="10">
        <f t="shared" si="43"/>
        <v>18</v>
      </c>
      <c r="W193" s="10">
        <f t="shared" si="35"/>
        <v>11</v>
      </c>
      <c r="X193"/>
      <c r="Y193"/>
      <c r="Z193" t="s">
        <v>443</v>
      </c>
      <c r="AA193" t="s">
        <v>5118</v>
      </c>
    </row>
    <row r="194" spans="1:27">
      <c r="A194" t="b">
        <f t="shared" si="36"/>
        <v>0</v>
      </c>
      <c r="B194" t="b">
        <f>LEFT(Y194)="("</f>
        <v>0</v>
      </c>
      <c r="C194" t="b">
        <f>RIGHT(Y194)=")"</f>
        <v>0</v>
      </c>
      <c r="D194" t="b">
        <f t="shared" si="37"/>
        <v>0</v>
      </c>
      <c r="E194" t="b">
        <f t="shared" si="45"/>
        <v>0</v>
      </c>
      <c r="F194" t="b">
        <f t="shared" si="38"/>
        <v>0</v>
      </c>
      <c r="G194" t="b">
        <f t="shared" si="46"/>
        <v>0</v>
      </c>
      <c r="H194" t="b">
        <f t="shared" si="47"/>
        <v>0</v>
      </c>
      <c r="I194" t="b">
        <f t="shared" si="48"/>
        <v>0</v>
      </c>
      <c r="J194" t="b">
        <f t="shared" si="39"/>
        <v>0</v>
      </c>
      <c r="K194" t="str">
        <f>IF(AND(J194,RIGHT(Y194)="통"),Y194,"")</f>
        <v/>
      </c>
      <c r="L194" t="str">
        <f t="shared" si="44"/>
        <v/>
      </c>
      <c r="M194" t="str">
        <f t="shared" si="40"/>
        <v/>
      </c>
      <c r="N194" t="str">
        <f t="shared" si="41"/>
        <v/>
      </c>
      <c r="O194" t="str">
        <f>IF(I194,IF(I195,CONCATENATE(Y194,O195),Y194),"")</f>
        <v/>
      </c>
      <c r="P194" t="str">
        <f>IF(G194,O194,IF(D194,Y194,""))</f>
        <v/>
      </c>
      <c r="Q194" s="9">
        <f>_xlfn.XLOOKUP(R194,summary!C:C,summary!B:B)</f>
        <v>43840</v>
      </c>
      <c r="R194" s="10" t="str">
        <f>IF($X194="",R193,$X194)</f>
        <v>구성동</v>
      </c>
      <c r="S194" s="10" t="str">
        <f>IF(J194,Y194,S193)</f>
        <v>언남18통</v>
      </c>
      <c r="T194" s="10" t="str">
        <f>IF(J194,P195,T193)</f>
        <v>(언남동)</v>
      </c>
      <c r="U194" s="10" t="str">
        <f t="shared" si="42"/>
        <v>언남</v>
      </c>
      <c r="V194" s="10">
        <f t="shared" si="43"/>
        <v>18</v>
      </c>
      <c r="W194" s="10">
        <f t="shared" ref="W194:W257" si="49">IF(ISBLANK(Z194),"",IF(LEN(TRIM(Z194))&lt;4,VALUE(SUBSTITUTE(TRIM(Z194),"반","")),""))</f>
        <v>12</v>
      </c>
      <c r="X194"/>
      <c r="Y194"/>
      <c r="Z194" t="s">
        <v>445</v>
      </c>
      <c r="AA194" t="s">
        <v>5119</v>
      </c>
    </row>
    <row r="195" spans="1:27">
      <c r="A195" t="b">
        <f t="shared" ref="A195:A258" si="50">LEN(Y195)&gt;0</f>
        <v>0</v>
      </c>
      <c r="B195" t="b">
        <f>LEFT(Y195)="("</f>
        <v>0</v>
      </c>
      <c r="C195" t="b">
        <f>RIGHT(Y195)=")"</f>
        <v>0</v>
      </c>
      <c r="D195" t="b">
        <f t="shared" ref="D195:D258" si="51">AND(B195,C195)</f>
        <v>0</v>
      </c>
      <c r="E195" t="b">
        <f t="shared" si="45"/>
        <v>0</v>
      </c>
      <c r="F195" t="b">
        <f t="shared" ref="F195:F258" si="52">_xlfn.XOR(B195,C195)</f>
        <v>0</v>
      </c>
      <c r="G195" t="b">
        <f t="shared" si="46"/>
        <v>0</v>
      </c>
      <c r="H195" t="b">
        <f t="shared" si="47"/>
        <v>0</v>
      </c>
      <c r="I195" t="b">
        <f t="shared" si="48"/>
        <v>0</v>
      </c>
      <c r="J195" t="b">
        <f t="shared" ref="J195:J258" si="53">AND(A195,NOT(B195),NOT(I195))</f>
        <v>0</v>
      </c>
      <c r="K195" t="str">
        <f>IF(AND(J195,RIGHT(Y195)="통"),Y195,"")</f>
        <v/>
      </c>
      <c r="L195" t="str">
        <f t="shared" si="44"/>
        <v/>
      </c>
      <c r="M195" t="str">
        <f t="shared" ref="M195:M258" si="54">IF(LEN(L195)=0,"",IF(CODE(L195)&lt;60,VALUE(L195),VALUE(RIGHT(L195))))</f>
        <v/>
      </c>
      <c r="N195" t="str">
        <f t="shared" ref="N195:N258" si="55">SUBSTITUTE(K195,_xlfn.CONCAT(TEXT(M195,"#"),"통"),"")</f>
        <v/>
      </c>
      <c r="O195" t="str">
        <f>IF(I195,IF(I196,CONCATENATE(Y195,O196),Y195),"")</f>
        <v/>
      </c>
      <c r="P195" t="str">
        <f>IF(G195,O195,IF(D195,Y195,""))</f>
        <v/>
      </c>
      <c r="Q195" s="9">
        <f>_xlfn.XLOOKUP(R195,summary!C:C,summary!B:B)</f>
        <v>43840</v>
      </c>
      <c r="R195" s="10" t="str">
        <f>IF($X195="",R194,$X195)</f>
        <v>구성동</v>
      </c>
      <c r="S195" s="10" t="str">
        <f>IF(J195,Y195,S194)</f>
        <v>언남18통</v>
      </c>
      <c r="T195" s="10" t="str">
        <f>IF(J195,P196,T194)</f>
        <v>(언남동)</v>
      </c>
      <c r="U195" s="10" t="str">
        <f t="shared" ref="U195:U258" si="56">IF($J195,N195,U194)</f>
        <v>언남</v>
      </c>
      <c r="V195" s="10">
        <f t="shared" ref="V195:V258" si="57">IF(J195,M195,V194)</f>
        <v>18</v>
      </c>
      <c r="W195" s="10">
        <f t="shared" si="49"/>
        <v>13</v>
      </c>
      <c r="X195"/>
      <c r="Y195"/>
      <c r="Z195" t="s">
        <v>447</v>
      </c>
      <c r="AA195" t="s">
        <v>5120</v>
      </c>
    </row>
    <row r="196" spans="1:27">
      <c r="A196" t="b">
        <f t="shared" si="50"/>
        <v>0</v>
      </c>
      <c r="B196" t="b">
        <f>LEFT(Y196)="("</f>
        <v>0</v>
      </c>
      <c r="C196" t="b">
        <f>RIGHT(Y196)=")"</f>
        <v>0</v>
      </c>
      <c r="D196" t="b">
        <f t="shared" si="51"/>
        <v>0</v>
      </c>
      <c r="E196" t="b">
        <f t="shared" si="45"/>
        <v>0</v>
      </c>
      <c r="F196" t="b">
        <f t="shared" si="52"/>
        <v>0</v>
      </c>
      <c r="G196" t="b">
        <f t="shared" si="46"/>
        <v>0</v>
      </c>
      <c r="H196" t="b">
        <f t="shared" si="47"/>
        <v>0</v>
      </c>
      <c r="I196" t="b">
        <f t="shared" si="48"/>
        <v>0</v>
      </c>
      <c r="J196" t="b">
        <f t="shared" si="53"/>
        <v>0</v>
      </c>
      <c r="K196" t="str">
        <f>IF(AND(J196,RIGHT(Y196)="통"),Y196,"")</f>
        <v/>
      </c>
      <c r="L196" t="str">
        <f t="shared" si="44"/>
        <v/>
      </c>
      <c r="M196" t="str">
        <f t="shared" si="54"/>
        <v/>
      </c>
      <c r="N196" t="str">
        <f t="shared" si="55"/>
        <v/>
      </c>
      <c r="O196" t="str">
        <f>IF(I196,IF(I197,CONCATENATE(Y196,O197),Y196),"")</f>
        <v/>
      </c>
      <c r="P196" t="str">
        <f>IF(G196,O196,IF(D196,Y196,""))</f>
        <v/>
      </c>
      <c r="Q196" s="9">
        <f>_xlfn.XLOOKUP(R196,summary!C:C,summary!B:B)</f>
        <v>43840</v>
      </c>
      <c r="R196" s="10" t="str">
        <f>IF($X196="",R195,$X196)</f>
        <v>구성동</v>
      </c>
      <c r="S196" s="10" t="str">
        <f>IF(J196,Y196,S195)</f>
        <v>언남18통</v>
      </c>
      <c r="T196" s="10" t="str">
        <f>IF(J196,P197,T195)</f>
        <v>(언남동)</v>
      </c>
      <c r="U196" s="10" t="str">
        <f t="shared" si="56"/>
        <v>언남</v>
      </c>
      <c r="V196" s="10">
        <f t="shared" si="57"/>
        <v>18</v>
      </c>
      <c r="W196" s="10">
        <f t="shared" si="49"/>
        <v>14</v>
      </c>
      <c r="X196"/>
      <c r="Y196"/>
      <c r="Z196" t="s">
        <v>449</v>
      </c>
      <c r="AA196" t="s">
        <v>5121</v>
      </c>
    </row>
    <row r="197" spans="1:27">
      <c r="A197" t="b">
        <f t="shared" si="50"/>
        <v>0</v>
      </c>
      <c r="B197" t="b">
        <f>LEFT(Y197)="("</f>
        <v>0</v>
      </c>
      <c r="C197" t="b">
        <f>RIGHT(Y197)=")"</f>
        <v>0</v>
      </c>
      <c r="D197" t="b">
        <f t="shared" si="51"/>
        <v>0</v>
      </c>
      <c r="E197" t="b">
        <f t="shared" si="45"/>
        <v>0</v>
      </c>
      <c r="F197" t="b">
        <f t="shared" si="52"/>
        <v>0</v>
      </c>
      <c r="G197" t="b">
        <f t="shared" si="46"/>
        <v>0</v>
      </c>
      <c r="H197" t="b">
        <f t="shared" si="47"/>
        <v>0</v>
      </c>
      <c r="I197" t="b">
        <f t="shared" si="48"/>
        <v>0</v>
      </c>
      <c r="J197" t="b">
        <f t="shared" si="53"/>
        <v>0</v>
      </c>
      <c r="K197" t="str">
        <f>IF(AND(J197,RIGHT(Y197)="통"),Y197,"")</f>
        <v/>
      </c>
      <c r="L197" t="str">
        <f t="shared" si="44"/>
        <v/>
      </c>
      <c r="M197" t="str">
        <f t="shared" si="54"/>
        <v/>
      </c>
      <c r="N197" t="str">
        <f t="shared" si="55"/>
        <v/>
      </c>
      <c r="O197" t="str">
        <f>IF(I197,IF(I198,CONCATENATE(Y197,O198),Y197),"")</f>
        <v/>
      </c>
      <c r="P197" t="str">
        <f>IF(G197,O197,IF(D197,Y197,""))</f>
        <v/>
      </c>
      <c r="Q197" s="9">
        <f>_xlfn.XLOOKUP(R197,summary!C:C,summary!B:B)</f>
        <v>43840</v>
      </c>
      <c r="R197" s="10" t="str">
        <f>IF($X197="",R196,$X197)</f>
        <v>구성동</v>
      </c>
      <c r="S197" s="10" t="str">
        <f>IF(J197,Y197,S196)</f>
        <v>언남18통</v>
      </c>
      <c r="T197" s="10" t="str">
        <f>IF(J197,P198,T196)</f>
        <v>(언남동)</v>
      </c>
      <c r="U197" s="10" t="str">
        <f t="shared" si="56"/>
        <v>언남</v>
      </c>
      <c r="V197" s="10">
        <f t="shared" si="57"/>
        <v>18</v>
      </c>
      <c r="W197" s="10">
        <f t="shared" si="49"/>
        <v>15</v>
      </c>
      <c r="X197"/>
      <c r="Y197"/>
      <c r="Z197" t="s">
        <v>734</v>
      </c>
      <c r="AA197" t="s">
        <v>5122</v>
      </c>
    </row>
    <row r="198" spans="1:27">
      <c r="A198" t="b">
        <f t="shared" si="50"/>
        <v>0</v>
      </c>
      <c r="B198" t="b">
        <f>LEFT(Y198)="("</f>
        <v>0</v>
      </c>
      <c r="C198" t="b">
        <f>RIGHT(Y198)=")"</f>
        <v>0</v>
      </c>
      <c r="D198" t="b">
        <f t="shared" si="51"/>
        <v>0</v>
      </c>
      <c r="E198" t="b">
        <f t="shared" si="45"/>
        <v>0</v>
      </c>
      <c r="F198" t="b">
        <f t="shared" si="52"/>
        <v>0</v>
      </c>
      <c r="G198" t="b">
        <f t="shared" si="46"/>
        <v>0</v>
      </c>
      <c r="H198" t="b">
        <f t="shared" si="47"/>
        <v>0</v>
      </c>
      <c r="I198" t="b">
        <f t="shared" si="48"/>
        <v>0</v>
      </c>
      <c r="J198" t="b">
        <f t="shared" si="53"/>
        <v>0</v>
      </c>
      <c r="K198" t="str">
        <f>IF(AND(J198,RIGHT(Y198)="통"),Y198,"")</f>
        <v/>
      </c>
      <c r="L198" t="str">
        <f t="shared" si="44"/>
        <v/>
      </c>
      <c r="M198" t="str">
        <f t="shared" si="54"/>
        <v/>
      </c>
      <c r="N198" t="str">
        <f t="shared" si="55"/>
        <v/>
      </c>
      <c r="O198" t="str">
        <f>IF(I198,IF(I199,CONCATENATE(Y198,O199),Y198),"")</f>
        <v/>
      </c>
      <c r="P198" t="str">
        <f>IF(G198,O198,IF(D198,Y198,""))</f>
        <v/>
      </c>
      <c r="Q198" s="9">
        <f>_xlfn.XLOOKUP(R198,summary!C:C,summary!B:B)</f>
        <v>43840</v>
      </c>
      <c r="R198" s="10" t="str">
        <f>IF($X198="",R197,$X198)</f>
        <v>구성동</v>
      </c>
      <c r="S198" s="10" t="str">
        <f>IF(J198,Y198,S197)</f>
        <v>언남18통</v>
      </c>
      <c r="T198" s="10" t="str">
        <f>IF(J198,P199,T197)</f>
        <v>(언남동)</v>
      </c>
      <c r="U198" s="10" t="str">
        <f t="shared" si="56"/>
        <v>언남</v>
      </c>
      <c r="V198" s="10">
        <f t="shared" si="57"/>
        <v>18</v>
      </c>
      <c r="W198" s="10" t="str">
        <f t="shared" si="49"/>
        <v/>
      </c>
      <c r="X198"/>
      <c r="Y198"/>
      <c r="Z198"/>
      <c r="AA198"/>
    </row>
    <row r="199" spans="1:27">
      <c r="A199" t="b">
        <f t="shared" si="50"/>
        <v>1</v>
      </c>
      <c r="B199" t="b">
        <f>LEFT(Y199)="("</f>
        <v>0</v>
      </c>
      <c r="C199" t="b">
        <f>RIGHT(Y199)=")"</f>
        <v>0</v>
      </c>
      <c r="D199" t="b">
        <f t="shared" si="51"/>
        <v>0</v>
      </c>
      <c r="E199" t="b">
        <f t="shared" si="45"/>
        <v>0</v>
      </c>
      <c r="F199" t="b">
        <f t="shared" si="52"/>
        <v>0</v>
      </c>
      <c r="G199" t="b">
        <f t="shared" si="46"/>
        <v>0</v>
      </c>
      <c r="H199" t="b">
        <f t="shared" si="47"/>
        <v>0</v>
      </c>
      <c r="I199" t="b">
        <f t="shared" si="48"/>
        <v>0</v>
      </c>
      <c r="J199" t="b">
        <f t="shared" si="53"/>
        <v>1</v>
      </c>
      <c r="K199" t="str">
        <f>IF(AND(J199,RIGHT(Y199)="통"),Y199,"")</f>
        <v/>
      </c>
      <c r="L199" t="str">
        <f t="shared" si="44"/>
        <v/>
      </c>
      <c r="M199" t="str">
        <f t="shared" si="54"/>
        <v/>
      </c>
      <c r="N199" t="str">
        <f t="shared" si="55"/>
        <v/>
      </c>
      <c r="O199" t="str">
        <f>IF(I199,IF(I200,CONCATENATE(Y199,O200),Y199),"")</f>
        <v/>
      </c>
      <c r="P199" t="str">
        <f>IF(G199,O199,IF(D199,Y199,""))</f>
        <v/>
      </c>
      <c r="Q199" s="9" t="e">
        <f>_xlfn.XLOOKUP(R199,summary!C:C,summary!B:B)</f>
        <v>#N/A</v>
      </c>
      <c r="R199" s="10" t="str">
        <f>IF($X199="",R198,$X199)</f>
        <v>읍 면 동</v>
      </c>
      <c r="S199" s="10" t="str">
        <f>IF(J199,Y199,S198)</f>
        <v>통 리 명</v>
      </c>
      <c r="T199" s="10" t="str">
        <f>IF(J199,P200,T198)</f>
        <v/>
      </c>
      <c r="U199" s="10" t="str">
        <f t="shared" si="56"/>
        <v/>
      </c>
      <c r="V199" s="10" t="str">
        <f t="shared" si="57"/>
        <v/>
      </c>
      <c r="W199" s="10" t="str">
        <f t="shared" si="49"/>
        <v/>
      </c>
      <c r="X199" t="s">
        <v>3</v>
      </c>
      <c r="Y199" t="s">
        <v>4</v>
      </c>
      <c r="Z199" t="s">
        <v>5</v>
      </c>
      <c r="AA199" t="s">
        <v>2302</v>
      </c>
    </row>
    <row r="200" spans="1:27">
      <c r="A200" t="b">
        <f t="shared" si="50"/>
        <v>1</v>
      </c>
      <c r="B200" t="b">
        <f>LEFT(Y200)="("</f>
        <v>0</v>
      </c>
      <c r="C200" t="b">
        <f>RIGHT(Y200)=")"</f>
        <v>0</v>
      </c>
      <c r="D200" t="b">
        <f t="shared" si="51"/>
        <v>0</v>
      </c>
      <c r="E200" t="b">
        <f t="shared" si="45"/>
        <v>0</v>
      </c>
      <c r="F200" t="b">
        <f t="shared" si="52"/>
        <v>0</v>
      </c>
      <c r="G200" t="b">
        <f t="shared" si="46"/>
        <v>0</v>
      </c>
      <c r="H200" t="b">
        <f t="shared" si="47"/>
        <v>0</v>
      </c>
      <c r="I200" t="b">
        <f t="shared" si="48"/>
        <v>0</v>
      </c>
      <c r="J200" t="b">
        <f t="shared" si="53"/>
        <v>1</v>
      </c>
      <c r="K200" t="str">
        <f>IF(AND(J200,RIGHT(Y200)="통"),Y200,"")</f>
        <v>언남19통</v>
      </c>
      <c r="L200" t="str">
        <f t="shared" si="44"/>
        <v>19</v>
      </c>
      <c r="M200">
        <f t="shared" si="54"/>
        <v>19</v>
      </c>
      <c r="N200" t="str">
        <f t="shared" si="55"/>
        <v>언남</v>
      </c>
      <c r="O200" t="str">
        <f>IF(I200,IF(I201,CONCATENATE(Y200,O201),Y200),"")</f>
        <v/>
      </c>
      <c r="P200" t="str">
        <f>IF(G200,O200,IF(D200,Y200,""))</f>
        <v/>
      </c>
      <c r="Q200" s="9">
        <f>_xlfn.XLOOKUP(R200,summary!C:C,summary!B:B)</f>
        <v>43840</v>
      </c>
      <c r="R200" s="10" t="str">
        <f>IF($X200="",R199,$X200)</f>
        <v>구성동</v>
      </c>
      <c r="S200" s="10" t="str">
        <f>IF(J200,Y200,S199)</f>
        <v>언남19통</v>
      </c>
      <c r="T200" s="10" t="str">
        <f>IF(J200,P201,T199)</f>
        <v>(언남동, 유원휴하임)</v>
      </c>
      <c r="U200" s="10" t="str">
        <f t="shared" si="56"/>
        <v>언남</v>
      </c>
      <c r="V200" s="10">
        <f t="shared" si="57"/>
        <v>19</v>
      </c>
      <c r="W200" s="10">
        <f t="shared" si="49"/>
        <v>1</v>
      </c>
      <c r="X200" t="s">
        <v>4920</v>
      </c>
      <c r="Y200" t="s">
        <v>5123</v>
      </c>
      <c r="Z200" t="s">
        <v>10</v>
      </c>
      <c r="AA200" t="s">
        <v>5124</v>
      </c>
    </row>
    <row r="201" spans="1:27">
      <c r="A201" t="b">
        <f t="shared" si="50"/>
        <v>1</v>
      </c>
      <c r="B201" t="b">
        <f>LEFT(Y201)="("</f>
        <v>1</v>
      </c>
      <c r="C201" t="b">
        <f>RIGHT(Y201)=")"</f>
        <v>0</v>
      </c>
      <c r="D201" t="b">
        <f t="shared" si="51"/>
        <v>0</v>
      </c>
      <c r="E201" t="b">
        <f t="shared" si="45"/>
        <v>1</v>
      </c>
      <c r="F201" t="b">
        <f t="shared" si="52"/>
        <v>1</v>
      </c>
      <c r="G201" t="b">
        <f t="shared" si="46"/>
        <v>1</v>
      </c>
      <c r="H201" t="b">
        <f t="shared" si="47"/>
        <v>0</v>
      </c>
      <c r="I201" t="b">
        <f t="shared" si="48"/>
        <v>1</v>
      </c>
      <c r="J201" t="b">
        <f t="shared" si="53"/>
        <v>0</v>
      </c>
      <c r="K201" t="str">
        <f>IF(AND(J201,RIGHT(Y201)="통"),Y201,"")</f>
        <v/>
      </c>
      <c r="L201" t="str">
        <f t="shared" ref="L201:L264" si="58">RIGHT(SUBSTITUTE(K201,"통",""),2)</f>
        <v/>
      </c>
      <c r="M201" t="str">
        <f t="shared" si="54"/>
        <v/>
      </c>
      <c r="N201" t="str">
        <f t="shared" si="55"/>
        <v/>
      </c>
      <c r="O201" t="str">
        <f>IF(I201,IF(I202,CONCATENATE(Y201,O202),Y201),"")</f>
        <v>(언남동, 유원휴하임)</v>
      </c>
      <c r="P201" t="str">
        <f>IF(G201,O201,IF(D201,Y201,""))</f>
        <v>(언남동, 유원휴하임)</v>
      </c>
      <c r="Q201" s="9">
        <f>_xlfn.XLOOKUP(R201,summary!C:C,summary!B:B)</f>
        <v>43840</v>
      </c>
      <c r="R201" s="10" t="str">
        <f>IF($X201="",R200,$X201)</f>
        <v>구성동</v>
      </c>
      <c r="S201" s="10" t="str">
        <f>IF(J201,Y201,S200)</f>
        <v>언남19통</v>
      </c>
      <c r="T201" s="10" t="str">
        <f>IF(J201,P202,T200)</f>
        <v>(언남동, 유원휴하임)</v>
      </c>
      <c r="U201" s="10" t="str">
        <f t="shared" si="56"/>
        <v>언남</v>
      </c>
      <c r="V201" s="10">
        <f t="shared" si="57"/>
        <v>19</v>
      </c>
      <c r="W201" s="10">
        <f t="shared" si="49"/>
        <v>2</v>
      </c>
      <c r="X201"/>
      <c r="Y201" t="s">
        <v>4939</v>
      </c>
      <c r="Z201" t="s">
        <v>12</v>
      </c>
      <c r="AA201" t="s">
        <v>5125</v>
      </c>
    </row>
    <row r="202" spans="1:27">
      <c r="A202" t="b">
        <f t="shared" si="50"/>
        <v>1</v>
      </c>
      <c r="B202" t="b">
        <f>LEFT(Y202)="("</f>
        <v>0</v>
      </c>
      <c r="C202" t="b">
        <f>RIGHT(Y202)=")"</f>
        <v>1</v>
      </c>
      <c r="D202" t="b">
        <f t="shared" si="51"/>
        <v>0</v>
      </c>
      <c r="E202" t="b">
        <f t="shared" si="45"/>
        <v>1</v>
      </c>
      <c r="F202" t="b">
        <f t="shared" si="52"/>
        <v>1</v>
      </c>
      <c r="G202" t="b">
        <f t="shared" si="46"/>
        <v>0</v>
      </c>
      <c r="H202" t="b">
        <f t="shared" si="47"/>
        <v>1</v>
      </c>
      <c r="I202" t="b">
        <f t="shared" si="48"/>
        <v>1</v>
      </c>
      <c r="J202" t="b">
        <f t="shared" si="53"/>
        <v>0</v>
      </c>
      <c r="K202" t="str">
        <f>IF(AND(J202,RIGHT(Y202)="통"),Y202,"")</f>
        <v/>
      </c>
      <c r="L202" t="str">
        <f t="shared" si="58"/>
        <v/>
      </c>
      <c r="M202" t="str">
        <f t="shared" si="54"/>
        <v/>
      </c>
      <c r="N202" t="str">
        <f t="shared" si="55"/>
        <v/>
      </c>
      <c r="O202" t="str">
        <f>IF(I202,IF(I203,CONCATENATE(Y202,O203),Y202),"")</f>
        <v>유원휴하임)</v>
      </c>
      <c r="P202" t="str">
        <f>IF(G202,O202,IF(D202,Y202,""))</f>
        <v/>
      </c>
      <c r="Q202" s="9">
        <f>_xlfn.XLOOKUP(R202,summary!C:C,summary!B:B)</f>
        <v>43840</v>
      </c>
      <c r="R202" s="10" t="str">
        <f>IF($X202="",R201,$X202)</f>
        <v>구성동</v>
      </c>
      <c r="S202" s="10" t="str">
        <f>IF(J202,Y202,S201)</f>
        <v>언남19통</v>
      </c>
      <c r="T202" s="10" t="str">
        <f>IF(J202,P203,T201)</f>
        <v>(언남동, 유원휴하임)</v>
      </c>
      <c r="U202" s="10" t="str">
        <f t="shared" si="56"/>
        <v>언남</v>
      </c>
      <c r="V202" s="10">
        <f t="shared" si="57"/>
        <v>19</v>
      </c>
      <c r="W202" s="10">
        <f t="shared" si="49"/>
        <v>3</v>
      </c>
      <c r="X202"/>
      <c r="Y202" t="s">
        <v>5126</v>
      </c>
      <c r="Z202" t="s">
        <v>14</v>
      </c>
      <c r="AA202" t="s">
        <v>5127</v>
      </c>
    </row>
    <row r="203" spans="1:27">
      <c r="A203" t="b">
        <f t="shared" si="50"/>
        <v>0</v>
      </c>
      <c r="B203" t="b">
        <f>LEFT(Y203)="("</f>
        <v>0</v>
      </c>
      <c r="C203" t="b">
        <f>RIGHT(Y203)=")"</f>
        <v>0</v>
      </c>
      <c r="D203" t="b">
        <f t="shared" si="51"/>
        <v>0</v>
      </c>
      <c r="E203" t="b">
        <f t="shared" si="45"/>
        <v>0</v>
      </c>
      <c r="F203" t="b">
        <f t="shared" si="52"/>
        <v>0</v>
      </c>
      <c r="G203" t="b">
        <f t="shared" si="46"/>
        <v>0</v>
      </c>
      <c r="H203" t="b">
        <f t="shared" si="47"/>
        <v>0</v>
      </c>
      <c r="I203" t="b">
        <f t="shared" si="48"/>
        <v>0</v>
      </c>
      <c r="J203" t="b">
        <f t="shared" si="53"/>
        <v>0</v>
      </c>
      <c r="K203" t="str">
        <f>IF(AND(J203,RIGHT(Y203)="통"),Y203,"")</f>
        <v/>
      </c>
      <c r="L203" t="str">
        <f t="shared" si="58"/>
        <v/>
      </c>
      <c r="M203" t="str">
        <f t="shared" si="54"/>
        <v/>
      </c>
      <c r="N203" t="str">
        <f t="shared" si="55"/>
        <v/>
      </c>
      <c r="O203" t="str">
        <f>IF(I203,IF(I204,CONCATENATE(Y203,O204),Y203),"")</f>
        <v/>
      </c>
      <c r="P203" t="str">
        <f>IF(G203,O203,IF(D203,Y203,""))</f>
        <v/>
      </c>
      <c r="Q203" s="9">
        <f>_xlfn.XLOOKUP(R203,summary!C:C,summary!B:B)</f>
        <v>43840</v>
      </c>
      <c r="R203" s="10" t="str">
        <f>IF($X203="",R202,$X203)</f>
        <v>구성동</v>
      </c>
      <c r="S203" s="10" t="str">
        <f>IF(J203,Y203,S202)</f>
        <v>언남19통</v>
      </c>
      <c r="T203" s="10" t="str">
        <f>IF(J203,P204,T202)</f>
        <v>(언남동, 유원휴하임)</v>
      </c>
      <c r="U203" s="10" t="str">
        <f t="shared" si="56"/>
        <v>언남</v>
      </c>
      <c r="V203" s="10">
        <f t="shared" si="57"/>
        <v>19</v>
      </c>
      <c r="W203" s="10">
        <f t="shared" si="49"/>
        <v>4</v>
      </c>
      <c r="X203"/>
      <c r="Y203"/>
      <c r="Z203" t="s">
        <v>16</v>
      </c>
      <c r="AA203" t="s">
        <v>5128</v>
      </c>
    </row>
    <row r="204" spans="1:27">
      <c r="A204" t="b">
        <f t="shared" si="50"/>
        <v>0</v>
      </c>
      <c r="B204" t="b">
        <f>LEFT(Y204)="("</f>
        <v>0</v>
      </c>
      <c r="C204" t="b">
        <f>RIGHT(Y204)=")"</f>
        <v>0</v>
      </c>
      <c r="D204" t="b">
        <f t="shared" si="51"/>
        <v>0</v>
      </c>
      <c r="E204" t="b">
        <f t="shared" si="45"/>
        <v>0</v>
      </c>
      <c r="F204" t="b">
        <f t="shared" si="52"/>
        <v>0</v>
      </c>
      <c r="G204" t="b">
        <f t="shared" si="46"/>
        <v>0</v>
      </c>
      <c r="H204" t="b">
        <f t="shared" si="47"/>
        <v>0</v>
      </c>
      <c r="I204" t="b">
        <f t="shared" si="48"/>
        <v>0</v>
      </c>
      <c r="J204" t="b">
        <f t="shared" si="53"/>
        <v>0</v>
      </c>
      <c r="K204" t="str">
        <f>IF(AND(J204,RIGHT(Y204)="통"),Y204,"")</f>
        <v/>
      </c>
      <c r="L204" t="str">
        <f t="shared" si="58"/>
        <v/>
      </c>
      <c r="M204" t="str">
        <f t="shared" si="54"/>
        <v/>
      </c>
      <c r="N204" t="str">
        <f t="shared" si="55"/>
        <v/>
      </c>
      <c r="O204" t="str">
        <f>IF(I204,IF(I205,CONCATENATE(Y204,O205),Y204),"")</f>
        <v/>
      </c>
      <c r="P204" t="str">
        <f>IF(G204,O204,IF(D204,Y204,""))</f>
        <v/>
      </c>
      <c r="Q204" s="9">
        <f>_xlfn.XLOOKUP(R204,summary!C:C,summary!B:B)</f>
        <v>43840</v>
      </c>
      <c r="R204" s="10" t="str">
        <f>IF($X204="",R203,$X204)</f>
        <v>구성동</v>
      </c>
      <c r="S204" s="10" t="str">
        <f>IF(J204,Y204,S203)</f>
        <v>언남19통</v>
      </c>
      <c r="T204" s="10" t="str">
        <f>IF(J204,P205,T203)</f>
        <v>(언남동, 유원휴하임)</v>
      </c>
      <c r="U204" s="10" t="str">
        <f t="shared" si="56"/>
        <v>언남</v>
      </c>
      <c r="V204" s="10">
        <f t="shared" si="57"/>
        <v>19</v>
      </c>
      <c r="W204" s="10">
        <f t="shared" si="49"/>
        <v>5</v>
      </c>
      <c r="X204"/>
      <c r="Y204"/>
      <c r="Z204" t="s">
        <v>18</v>
      </c>
      <c r="AA204" t="s">
        <v>5129</v>
      </c>
    </row>
    <row r="205" spans="1:27">
      <c r="A205" t="b">
        <f t="shared" si="50"/>
        <v>0</v>
      </c>
      <c r="B205" t="b">
        <f>LEFT(Y205)="("</f>
        <v>0</v>
      </c>
      <c r="C205" t="b">
        <f>RIGHT(Y205)=")"</f>
        <v>0</v>
      </c>
      <c r="D205" t="b">
        <f t="shared" si="51"/>
        <v>0</v>
      </c>
      <c r="E205" t="b">
        <f t="shared" si="45"/>
        <v>0</v>
      </c>
      <c r="F205" t="b">
        <f t="shared" si="52"/>
        <v>0</v>
      </c>
      <c r="G205" t="b">
        <f t="shared" si="46"/>
        <v>0</v>
      </c>
      <c r="H205" t="b">
        <f t="shared" si="47"/>
        <v>0</v>
      </c>
      <c r="I205" t="b">
        <f t="shared" si="48"/>
        <v>0</v>
      </c>
      <c r="J205" t="b">
        <f t="shared" si="53"/>
        <v>0</v>
      </c>
      <c r="K205" t="str">
        <f>IF(AND(J205,RIGHT(Y205)="통"),Y205,"")</f>
        <v/>
      </c>
      <c r="L205" t="str">
        <f t="shared" si="58"/>
        <v/>
      </c>
      <c r="M205" t="str">
        <f t="shared" si="54"/>
        <v/>
      </c>
      <c r="N205" t="str">
        <f t="shared" si="55"/>
        <v/>
      </c>
      <c r="O205" t="str">
        <f>IF(I205,IF(I206,CONCATENATE(Y205,O206),Y205),"")</f>
        <v/>
      </c>
      <c r="P205" t="str">
        <f>IF(G205,O205,IF(D205,Y205,""))</f>
        <v/>
      </c>
      <c r="Q205" s="9">
        <f>_xlfn.XLOOKUP(R205,summary!C:C,summary!B:B)</f>
        <v>43840</v>
      </c>
      <c r="R205" s="10" t="str">
        <f>IF($X205="",R204,$X205)</f>
        <v>구성동</v>
      </c>
      <c r="S205" s="10" t="str">
        <f>IF(J205,Y205,S204)</f>
        <v>언남19통</v>
      </c>
      <c r="T205" s="10" t="str">
        <f>IF(J205,P206,T204)</f>
        <v>(언남동, 유원휴하임)</v>
      </c>
      <c r="U205" s="10" t="str">
        <f t="shared" si="56"/>
        <v>언남</v>
      </c>
      <c r="V205" s="10">
        <f t="shared" si="57"/>
        <v>19</v>
      </c>
      <c r="W205" s="10">
        <f t="shared" si="49"/>
        <v>6</v>
      </c>
      <c r="X205"/>
      <c r="Y205"/>
      <c r="Z205" t="s">
        <v>20</v>
      </c>
      <c r="AA205" t="s">
        <v>5130</v>
      </c>
    </row>
    <row r="206" spans="1:27">
      <c r="A206" t="b">
        <f t="shared" si="50"/>
        <v>0</v>
      </c>
      <c r="B206" t="b">
        <f>LEFT(Y206)="("</f>
        <v>0</v>
      </c>
      <c r="C206" t="b">
        <f>RIGHT(Y206)=")"</f>
        <v>0</v>
      </c>
      <c r="D206" t="b">
        <f t="shared" si="51"/>
        <v>0</v>
      </c>
      <c r="E206" t="b">
        <f t="shared" si="45"/>
        <v>0</v>
      </c>
      <c r="F206" t="b">
        <f t="shared" si="52"/>
        <v>0</v>
      </c>
      <c r="G206" t="b">
        <f t="shared" si="46"/>
        <v>0</v>
      </c>
      <c r="H206" t="b">
        <f t="shared" si="47"/>
        <v>0</v>
      </c>
      <c r="I206" t="b">
        <f t="shared" si="48"/>
        <v>0</v>
      </c>
      <c r="J206" t="b">
        <f t="shared" si="53"/>
        <v>0</v>
      </c>
      <c r="K206" t="str">
        <f>IF(AND(J206,RIGHT(Y206)="통"),Y206,"")</f>
        <v/>
      </c>
      <c r="L206" t="str">
        <f t="shared" si="58"/>
        <v/>
      </c>
      <c r="M206" t="str">
        <f t="shared" si="54"/>
        <v/>
      </c>
      <c r="N206" t="str">
        <f t="shared" si="55"/>
        <v/>
      </c>
      <c r="O206" t="str">
        <f>IF(I206,IF(I207,CONCATENATE(Y206,O207),Y206),"")</f>
        <v/>
      </c>
      <c r="P206" t="str">
        <f>IF(G206,O206,IF(D206,Y206,""))</f>
        <v/>
      </c>
      <c r="Q206" s="9">
        <f>_xlfn.XLOOKUP(R206,summary!C:C,summary!B:B)</f>
        <v>43840</v>
      </c>
      <c r="R206" s="10" t="str">
        <f>IF($X206="",R205,$X206)</f>
        <v>구성동</v>
      </c>
      <c r="S206" s="10" t="str">
        <f>IF(J206,Y206,S205)</f>
        <v>언남19통</v>
      </c>
      <c r="T206" s="10" t="str">
        <f>IF(J206,P207,T205)</f>
        <v>(언남동, 유원휴하임)</v>
      </c>
      <c r="U206" s="10" t="str">
        <f t="shared" si="56"/>
        <v>언남</v>
      </c>
      <c r="V206" s="10">
        <f t="shared" si="57"/>
        <v>19</v>
      </c>
      <c r="W206" s="10">
        <f t="shared" si="49"/>
        <v>7</v>
      </c>
      <c r="X206"/>
      <c r="Y206"/>
      <c r="Z206" t="s">
        <v>99</v>
      </c>
      <c r="AA206" t="s">
        <v>5131</v>
      </c>
    </row>
    <row r="207" spans="1:27">
      <c r="A207" t="b">
        <f t="shared" si="50"/>
        <v>1</v>
      </c>
      <c r="B207" t="b">
        <f>LEFT(Y207)="("</f>
        <v>0</v>
      </c>
      <c r="C207" t="b">
        <f>RIGHT(Y207)=")"</f>
        <v>0</v>
      </c>
      <c r="D207" t="b">
        <f t="shared" si="51"/>
        <v>0</v>
      </c>
      <c r="E207" t="b">
        <f t="shared" si="45"/>
        <v>0</v>
      </c>
      <c r="F207" t="b">
        <f t="shared" si="52"/>
        <v>0</v>
      </c>
      <c r="G207" t="b">
        <f t="shared" si="46"/>
        <v>0</v>
      </c>
      <c r="H207" t="b">
        <f t="shared" si="47"/>
        <v>0</v>
      </c>
      <c r="I207" t="b">
        <f t="shared" si="48"/>
        <v>0</v>
      </c>
      <c r="J207" t="b">
        <f t="shared" si="53"/>
        <v>1</v>
      </c>
      <c r="K207" t="str">
        <f>IF(AND(J207,RIGHT(Y207)="통"),Y207,"")</f>
        <v>언남20통</v>
      </c>
      <c r="L207" t="str">
        <f t="shared" si="58"/>
        <v>20</v>
      </c>
      <c r="M207">
        <f t="shared" si="54"/>
        <v>20</v>
      </c>
      <c r="N207" t="str">
        <f t="shared" si="55"/>
        <v>언남</v>
      </c>
      <c r="O207" t="str">
        <f>IF(I207,IF(I208,CONCATENATE(Y207,O208),Y207),"")</f>
        <v/>
      </c>
      <c r="P207" t="str">
        <f>IF(G207,O207,IF(D207,Y207,""))</f>
        <v/>
      </c>
      <c r="Q207" s="9">
        <f>_xlfn.XLOOKUP(R207,summary!C:C,summary!B:B)</f>
        <v>43840</v>
      </c>
      <c r="R207" s="10" t="str">
        <f>IF($X207="",R206,$X207)</f>
        <v>구성동</v>
      </c>
      <c r="S207" s="10" t="str">
        <f>IF(J207,Y207,S206)</f>
        <v>언남20통</v>
      </c>
      <c r="T207" s="10" t="str">
        <f>IF(J207,P208,T206)</f>
        <v>(언남동,신일아파트)</v>
      </c>
      <c r="U207" s="10" t="str">
        <f t="shared" si="56"/>
        <v>언남</v>
      </c>
      <c r="V207" s="10">
        <f t="shared" si="57"/>
        <v>20</v>
      </c>
      <c r="W207" s="10">
        <f t="shared" si="49"/>
        <v>1</v>
      </c>
      <c r="X207"/>
      <c r="Y207" t="s">
        <v>5132</v>
      </c>
      <c r="Z207" t="s">
        <v>10</v>
      </c>
      <c r="AA207" t="s">
        <v>5133</v>
      </c>
    </row>
    <row r="208" spans="1:27">
      <c r="A208" t="b">
        <f t="shared" si="50"/>
        <v>1</v>
      </c>
      <c r="B208" t="b">
        <f>LEFT(Y208)="("</f>
        <v>1</v>
      </c>
      <c r="C208" t="b">
        <f>RIGHT(Y208)=")"</f>
        <v>0</v>
      </c>
      <c r="D208" t="b">
        <f t="shared" si="51"/>
        <v>0</v>
      </c>
      <c r="E208" t="b">
        <f t="shared" si="45"/>
        <v>1</v>
      </c>
      <c r="F208" t="b">
        <f t="shared" si="52"/>
        <v>1</v>
      </c>
      <c r="G208" t="b">
        <f t="shared" si="46"/>
        <v>1</v>
      </c>
      <c r="H208" t="b">
        <f t="shared" si="47"/>
        <v>0</v>
      </c>
      <c r="I208" t="b">
        <f t="shared" si="48"/>
        <v>1</v>
      </c>
      <c r="J208" t="b">
        <f t="shared" si="53"/>
        <v>0</v>
      </c>
      <c r="K208" t="str">
        <f>IF(AND(J208,RIGHT(Y208)="통"),Y208,"")</f>
        <v/>
      </c>
      <c r="L208" t="str">
        <f t="shared" si="58"/>
        <v/>
      </c>
      <c r="M208" t="str">
        <f t="shared" si="54"/>
        <v/>
      </c>
      <c r="N208" t="str">
        <f t="shared" si="55"/>
        <v/>
      </c>
      <c r="O208" t="str">
        <f>IF(I208,IF(I209,CONCATENATE(Y208,O209),Y208),"")</f>
        <v>(언남동,신일아파트)</v>
      </c>
      <c r="P208" t="str">
        <f>IF(G208,O208,IF(D208,Y208,""))</f>
        <v>(언남동,신일아파트)</v>
      </c>
      <c r="Q208" s="9">
        <f>_xlfn.XLOOKUP(R208,summary!C:C,summary!B:B)</f>
        <v>43840</v>
      </c>
      <c r="R208" s="10" t="str">
        <f>IF($X208="",R207,$X208)</f>
        <v>구성동</v>
      </c>
      <c r="S208" s="10" t="str">
        <f>IF(J208,Y208,S207)</f>
        <v>언남20통</v>
      </c>
      <c r="T208" s="10" t="str">
        <f>IF(J208,P209,T207)</f>
        <v>(언남동,신일아파트)</v>
      </c>
      <c r="U208" s="10" t="str">
        <f t="shared" si="56"/>
        <v>언남</v>
      </c>
      <c r="V208" s="10">
        <f t="shared" si="57"/>
        <v>20</v>
      </c>
      <c r="W208" s="10">
        <f t="shared" si="49"/>
        <v>2</v>
      </c>
      <c r="X208"/>
      <c r="Y208" t="s">
        <v>5134</v>
      </c>
      <c r="Z208" t="s">
        <v>12</v>
      </c>
      <c r="AA208" t="s">
        <v>5135</v>
      </c>
    </row>
    <row r="209" spans="1:27">
      <c r="A209" t="b">
        <f t="shared" si="50"/>
        <v>1</v>
      </c>
      <c r="B209" t="b">
        <f>LEFT(Y209)="("</f>
        <v>0</v>
      </c>
      <c r="C209" t="b">
        <f>RIGHT(Y209)=")"</f>
        <v>1</v>
      </c>
      <c r="D209" t="b">
        <f t="shared" si="51"/>
        <v>0</v>
      </c>
      <c r="E209" t="b">
        <f t="shared" si="45"/>
        <v>1</v>
      </c>
      <c r="F209" t="b">
        <f t="shared" si="52"/>
        <v>1</v>
      </c>
      <c r="G209" t="b">
        <f t="shared" si="46"/>
        <v>0</v>
      </c>
      <c r="H209" t="b">
        <f t="shared" si="47"/>
        <v>1</v>
      </c>
      <c r="I209" t="b">
        <f t="shared" si="48"/>
        <v>1</v>
      </c>
      <c r="J209" t="b">
        <f t="shared" si="53"/>
        <v>0</v>
      </c>
      <c r="K209" t="str">
        <f>IF(AND(J209,RIGHT(Y209)="통"),Y209,"")</f>
        <v/>
      </c>
      <c r="L209" t="str">
        <f t="shared" si="58"/>
        <v/>
      </c>
      <c r="M209" t="str">
        <f t="shared" si="54"/>
        <v/>
      </c>
      <c r="N209" t="str">
        <f t="shared" si="55"/>
        <v/>
      </c>
      <c r="O209" t="str">
        <f>IF(I209,IF(I210,CONCATENATE(Y209,O210),Y209),"")</f>
        <v>신일아파트)</v>
      </c>
      <c r="P209" t="str">
        <f>IF(G209,O209,IF(D209,Y209,""))</f>
        <v/>
      </c>
      <c r="Q209" s="9">
        <f>_xlfn.XLOOKUP(R209,summary!C:C,summary!B:B)</f>
        <v>43840</v>
      </c>
      <c r="R209" s="10" t="str">
        <f>IF($X209="",R208,$X209)</f>
        <v>구성동</v>
      </c>
      <c r="S209" s="10" t="str">
        <f>IF(J209,Y209,S208)</f>
        <v>언남20통</v>
      </c>
      <c r="T209" s="10" t="str">
        <f>IF(J209,P210,T208)</f>
        <v>(언남동,신일아파트)</v>
      </c>
      <c r="U209" s="10" t="str">
        <f t="shared" si="56"/>
        <v>언남</v>
      </c>
      <c r="V209" s="10">
        <f t="shared" si="57"/>
        <v>20</v>
      </c>
      <c r="W209" s="10">
        <f t="shared" si="49"/>
        <v>3</v>
      </c>
      <c r="X209"/>
      <c r="Y209" t="s">
        <v>5000</v>
      </c>
      <c r="Z209" t="s">
        <v>14</v>
      </c>
      <c r="AA209" t="s">
        <v>5136</v>
      </c>
    </row>
    <row r="210" spans="1:27">
      <c r="A210" t="b">
        <f t="shared" si="50"/>
        <v>0</v>
      </c>
      <c r="B210" t="b">
        <f>LEFT(Y210)="("</f>
        <v>0</v>
      </c>
      <c r="C210" t="b">
        <f>RIGHT(Y210)=")"</f>
        <v>0</v>
      </c>
      <c r="D210" t="b">
        <f t="shared" si="51"/>
        <v>0</v>
      </c>
      <c r="E210" t="b">
        <f t="shared" si="45"/>
        <v>0</v>
      </c>
      <c r="F210" t="b">
        <f t="shared" si="52"/>
        <v>0</v>
      </c>
      <c r="G210" t="b">
        <f t="shared" si="46"/>
        <v>0</v>
      </c>
      <c r="H210" t="b">
        <f t="shared" si="47"/>
        <v>0</v>
      </c>
      <c r="I210" t="b">
        <f t="shared" si="48"/>
        <v>0</v>
      </c>
      <c r="J210" t="b">
        <f t="shared" si="53"/>
        <v>0</v>
      </c>
      <c r="K210" t="str">
        <f>IF(AND(J210,RIGHT(Y210)="통"),Y210,"")</f>
        <v/>
      </c>
      <c r="L210" t="str">
        <f t="shared" si="58"/>
        <v/>
      </c>
      <c r="M210" t="str">
        <f t="shared" si="54"/>
        <v/>
      </c>
      <c r="N210" t="str">
        <f t="shared" si="55"/>
        <v/>
      </c>
      <c r="O210" t="str">
        <f>IF(I210,IF(I211,CONCATENATE(Y210,O211),Y210),"")</f>
        <v/>
      </c>
      <c r="P210" t="str">
        <f>IF(G210,O210,IF(D210,Y210,""))</f>
        <v/>
      </c>
      <c r="Q210" s="9">
        <f>_xlfn.XLOOKUP(R210,summary!C:C,summary!B:B)</f>
        <v>43840</v>
      </c>
      <c r="R210" s="10" t="str">
        <f>IF($X210="",R209,$X210)</f>
        <v>구성동</v>
      </c>
      <c r="S210" s="10" t="str">
        <f>IF(J210,Y210,S209)</f>
        <v>언남20통</v>
      </c>
      <c r="T210" s="10" t="str">
        <f>IF(J210,P211,T209)</f>
        <v>(언남동,신일아파트)</v>
      </c>
      <c r="U210" s="10" t="str">
        <f t="shared" si="56"/>
        <v>언남</v>
      </c>
      <c r="V210" s="10">
        <f t="shared" si="57"/>
        <v>20</v>
      </c>
      <c r="W210" s="10">
        <f t="shared" si="49"/>
        <v>4</v>
      </c>
      <c r="X210"/>
      <c r="Y210"/>
      <c r="Z210" t="s">
        <v>16</v>
      </c>
      <c r="AA210" t="s">
        <v>5137</v>
      </c>
    </row>
    <row r="211" spans="1:27">
      <c r="A211" t="b">
        <f t="shared" si="50"/>
        <v>0</v>
      </c>
      <c r="B211" t="b">
        <f>LEFT(Y211)="("</f>
        <v>0</v>
      </c>
      <c r="C211" t="b">
        <f>RIGHT(Y211)=")"</f>
        <v>0</v>
      </c>
      <c r="D211" t="b">
        <f t="shared" si="51"/>
        <v>0</v>
      </c>
      <c r="E211" t="b">
        <f t="shared" si="45"/>
        <v>0</v>
      </c>
      <c r="F211" t="b">
        <f t="shared" si="52"/>
        <v>0</v>
      </c>
      <c r="G211" t="b">
        <f t="shared" si="46"/>
        <v>0</v>
      </c>
      <c r="H211" t="b">
        <f t="shared" si="47"/>
        <v>0</v>
      </c>
      <c r="I211" t="b">
        <f t="shared" si="48"/>
        <v>0</v>
      </c>
      <c r="J211" t="b">
        <f t="shared" si="53"/>
        <v>0</v>
      </c>
      <c r="K211" t="str">
        <f>IF(AND(J211,RIGHT(Y211)="통"),Y211,"")</f>
        <v/>
      </c>
      <c r="L211" t="str">
        <f t="shared" si="58"/>
        <v/>
      </c>
      <c r="M211" t="str">
        <f t="shared" si="54"/>
        <v/>
      </c>
      <c r="N211" t="str">
        <f t="shared" si="55"/>
        <v/>
      </c>
      <c r="O211" t="str">
        <f>IF(I211,IF(I212,CONCATENATE(Y211,O212),Y211),"")</f>
        <v/>
      </c>
      <c r="P211" t="str">
        <f>IF(G211,O211,IF(D211,Y211,""))</f>
        <v/>
      </c>
      <c r="Q211" s="9">
        <f>_xlfn.XLOOKUP(R211,summary!C:C,summary!B:B)</f>
        <v>43840</v>
      </c>
      <c r="R211" s="10" t="str">
        <f>IF($X211="",R210,$X211)</f>
        <v>구성동</v>
      </c>
      <c r="S211" s="10" t="str">
        <f>IF(J211,Y211,S210)</f>
        <v>언남20통</v>
      </c>
      <c r="T211" s="10" t="str">
        <f>IF(J211,P212,T210)</f>
        <v>(언남동,신일아파트)</v>
      </c>
      <c r="U211" s="10" t="str">
        <f t="shared" si="56"/>
        <v>언남</v>
      </c>
      <c r="V211" s="10">
        <f t="shared" si="57"/>
        <v>20</v>
      </c>
      <c r="W211" s="10">
        <f t="shared" si="49"/>
        <v>5</v>
      </c>
      <c r="X211"/>
      <c r="Y211"/>
      <c r="Z211" t="s">
        <v>18</v>
      </c>
      <c r="AA211" t="s">
        <v>5138</v>
      </c>
    </row>
    <row r="212" spans="1:27">
      <c r="A212" t="b">
        <f t="shared" si="50"/>
        <v>0</v>
      </c>
      <c r="B212" t="b">
        <f>LEFT(Y212)="("</f>
        <v>0</v>
      </c>
      <c r="C212" t="b">
        <f>RIGHT(Y212)=")"</f>
        <v>0</v>
      </c>
      <c r="D212" t="b">
        <f t="shared" si="51"/>
        <v>0</v>
      </c>
      <c r="E212" t="b">
        <f t="shared" si="45"/>
        <v>0</v>
      </c>
      <c r="F212" t="b">
        <f t="shared" si="52"/>
        <v>0</v>
      </c>
      <c r="G212" t="b">
        <f t="shared" si="46"/>
        <v>0</v>
      </c>
      <c r="H212" t="b">
        <f t="shared" si="47"/>
        <v>0</v>
      </c>
      <c r="I212" t="b">
        <f t="shared" si="48"/>
        <v>0</v>
      </c>
      <c r="J212" t="b">
        <f t="shared" si="53"/>
        <v>0</v>
      </c>
      <c r="K212" t="str">
        <f>IF(AND(J212,RIGHT(Y212)="통"),Y212,"")</f>
        <v/>
      </c>
      <c r="L212" t="str">
        <f t="shared" si="58"/>
        <v/>
      </c>
      <c r="M212" t="str">
        <f t="shared" si="54"/>
        <v/>
      </c>
      <c r="N212" t="str">
        <f t="shared" si="55"/>
        <v/>
      </c>
      <c r="O212" t="str">
        <f>IF(I212,IF(I213,CONCATENATE(Y212,O213),Y212),"")</f>
        <v/>
      </c>
      <c r="P212" t="str">
        <f>IF(G212,O212,IF(D212,Y212,""))</f>
        <v/>
      </c>
      <c r="Q212" s="9">
        <f>_xlfn.XLOOKUP(R212,summary!C:C,summary!B:B)</f>
        <v>43840</v>
      </c>
      <c r="R212" s="10" t="str">
        <f>IF($X212="",R211,$X212)</f>
        <v>구성동</v>
      </c>
      <c r="S212" s="10" t="str">
        <f>IF(J212,Y212,S211)</f>
        <v>언남20통</v>
      </c>
      <c r="T212" s="10" t="str">
        <f>IF(J212,P213,T211)</f>
        <v>(언남동,신일아파트)</v>
      </c>
      <c r="U212" s="10" t="str">
        <f t="shared" si="56"/>
        <v>언남</v>
      </c>
      <c r="V212" s="10">
        <f t="shared" si="57"/>
        <v>20</v>
      </c>
      <c r="W212" s="10">
        <f t="shared" si="49"/>
        <v>6</v>
      </c>
      <c r="X212"/>
      <c r="Y212"/>
      <c r="Z212" t="s">
        <v>20</v>
      </c>
      <c r="AA212" t="s">
        <v>5139</v>
      </c>
    </row>
    <row r="213" spans="1:27">
      <c r="A213" t="b">
        <f t="shared" si="50"/>
        <v>0</v>
      </c>
      <c r="B213" t="b">
        <f>LEFT(Y213)="("</f>
        <v>0</v>
      </c>
      <c r="C213" t="b">
        <f>RIGHT(Y213)=")"</f>
        <v>0</v>
      </c>
      <c r="D213" t="b">
        <f t="shared" si="51"/>
        <v>0</v>
      </c>
      <c r="E213" t="b">
        <f t="shared" si="45"/>
        <v>0</v>
      </c>
      <c r="F213" t="b">
        <f t="shared" si="52"/>
        <v>0</v>
      </c>
      <c r="G213" t="b">
        <f t="shared" si="46"/>
        <v>0</v>
      </c>
      <c r="H213" t="b">
        <f t="shared" si="47"/>
        <v>0</v>
      </c>
      <c r="I213" t="b">
        <f t="shared" si="48"/>
        <v>0</v>
      </c>
      <c r="J213" t="b">
        <f t="shared" si="53"/>
        <v>0</v>
      </c>
      <c r="K213" t="str">
        <f>IF(AND(J213,RIGHT(Y213)="통"),Y213,"")</f>
        <v/>
      </c>
      <c r="L213" t="str">
        <f t="shared" si="58"/>
        <v/>
      </c>
      <c r="M213" t="str">
        <f t="shared" si="54"/>
        <v/>
      </c>
      <c r="N213" t="str">
        <f t="shared" si="55"/>
        <v/>
      </c>
      <c r="O213" t="str">
        <f>IF(I213,IF(I214,CONCATENATE(Y213,O214),Y213),"")</f>
        <v/>
      </c>
      <c r="P213" t="str">
        <f>IF(G213,O213,IF(D213,Y213,""))</f>
        <v/>
      </c>
      <c r="Q213" s="9">
        <f>_xlfn.XLOOKUP(R213,summary!C:C,summary!B:B)</f>
        <v>43840</v>
      </c>
      <c r="R213" s="10" t="str">
        <f>IF($X213="",R212,$X213)</f>
        <v>구성동</v>
      </c>
      <c r="S213" s="10" t="str">
        <f>IF(J213,Y213,S212)</f>
        <v>언남20통</v>
      </c>
      <c r="T213" s="10" t="str">
        <f>IF(J213,P214,T212)</f>
        <v>(언남동,신일아파트)</v>
      </c>
      <c r="U213" s="10" t="str">
        <f t="shared" si="56"/>
        <v>언남</v>
      </c>
      <c r="V213" s="10">
        <f t="shared" si="57"/>
        <v>20</v>
      </c>
      <c r="W213" s="10">
        <f t="shared" si="49"/>
        <v>7</v>
      </c>
      <c r="X213"/>
      <c r="Y213"/>
      <c r="Z213" t="s">
        <v>99</v>
      </c>
      <c r="AA213" t="s">
        <v>5140</v>
      </c>
    </row>
    <row r="214" spans="1:27">
      <c r="A214" t="b">
        <f t="shared" si="50"/>
        <v>0</v>
      </c>
      <c r="B214" t="b">
        <f>LEFT(Y214)="("</f>
        <v>0</v>
      </c>
      <c r="C214" t="b">
        <f>RIGHT(Y214)=")"</f>
        <v>0</v>
      </c>
      <c r="D214" t="b">
        <f t="shared" si="51"/>
        <v>0</v>
      </c>
      <c r="E214" t="b">
        <f t="shared" si="45"/>
        <v>0</v>
      </c>
      <c r="F214" t="b">
        <f t="shared" si="52"/>
        <v>0</v>
      </c>
      <c r="G214" t="b">
        <f t="shared" si="46"/>
        <v>0</v>
      </c>
      <c r="H214" t="b">
        <f t="shared" si="47"/>
        <v>0</v>
      </c>
      <c r="I214" t="b">
        <f t="shared" si="48"/>
        <v>0</v>
      </c>
      <c r="J214" t="b">
        <f t="shared" si="53"/>
        <v>0</v>
      </c>
      <c r="K214" t="str">
        <f>IF(AND(J214,RIGHT(Y214)="통"),Y214,"")</f>
        <v/>
      </c>
      <c r="L214" t="str">
        <f t="shared" si="58"/>
        <v/>
      </c>
      <c r="M214" t="str">
        <f t="shared" si="54"/>
        <v/>
      </c>
      <c r="N214" t="str">
        <f t="shared" si="55"/>
        <v/>
      </c>
      <c r="O214" t="str">
        <f>IF(I214,IF(I215,CONCATENATE(Y214,O215),Y214),"")</f>
        <v/>
      </c>
      <c r="P214" t="str">
        <f>IF(G214,O214,IF(D214,Y214,""))</f>
        <v/>
      </c>
      <c r="Q214" s="9">
        <f>_xlfn.XLOOKUP(R214,summary!C:C,summary!B:B)</f>
        <v>43840</v>
      </c>
      <c r="R214" s="10" t="str">
        <f>IF($X214="",R213,$X214)</f>
        <v>구성동</v>
      </c>
      <c r="S214" s="10" t="str">
        <f>IF(J214,Y214,S213)</f>
        <v>언남20통</v>
      </c>
      <c r="T214" s="10" t="str">
        <f>IF(J214,P215,T213)</f>
        <v>(언남동,신일아파트)</v>
      </c>
      <c r="U214" s="10" t="str">
        <f t="shared" si="56"/>
        <v>언남</v>
      </c>
      <c r="V214" s="10">
        <f t="shared" si="57"/>
        <v>20</v>
      </c>
      <c r="W214" s="10">
        <f t="shared" si="49"/>
        <v>8</v>
      </c>
      <c r="X214"/>
      <c r="Y214"/>
      <c r="Z214" t="s">
        <v>101</v>
      </c>
      <c r="AA214" t="s">
        <v>5141</v>
      </c>
    </row>
    <row r="215" spans="1:27">
      <c r="A215" t="b">
        <f t="shared" si="50"/>
        <v>0</v>
      </c>
      <c r="B215" t="b">
        <f>LEFT(Y215)="("</f>
        <v>0</v>
      </c>
      <c r="C215" t="b">
        <f>RIGHT(Y215)=")"</f>
        <v>0</v>
      </c>
      <c r="D215" t="b">
        <f t="shared" si="51"/>
        <v>0</v>
      </c>
      <c r="E215" t="b">
        <f t="shared" si="45"/>
        <v>0</v>
      </c>
      <c r="F215" t="b">
        <f t="shared" si="52"/>
        <v>0</v>
      </c>
      <c r="G215" t="b">
        <f t="shared" si="46"/>
        <v>0</v>
      </c>
      <c r="H215" t="b">
        <f t="shared" si="47"/>
        <v>0</v>
      </c>
      <c r="I215" t="b">
        <f t="shared" si="48"/>
        <v>0</v>
      </c>
      <c r="J215" t="b">
        <f t="shared" si="53"/>
        <v>0</v>
      </c>
      <c r="K215" t="str">
        <f>IF(AND(J215,RIGHT(Y215)="통"),Y215,"")</f>
        <v/>
      </c>
      <c r="L215" t="str">
        <f t="shared" si="58"/>
        <v/>
      </c>
      <c r="M215" t="str">
        <f t="shared" si="54"/>
        <v/>
      </c>
      <c r="N215" t="str">
        <f t="shared" si="55"/>
        <v/>
      </c>
      <c r="O215" t="str">
        <f>IF(I215,IF(I216,CONCATENATE(Y215,O216),Y215),"")</f>
        <v/>
      </c>
      <c r="P215" t="str">
        <f>IF(G215,O215,IF(D215,Y215,""))</f>
        <v/>
      </c>
      <c r="Q215" s="9">
        <f>_xlfn.XLOOKUP(R215,summary!C:C,summary!B:B)</f>
        <v>43840</v>
      </c>
      <c r="R215" s="10" t="str">
        <f>IF($X215="",R214,$X215)</f>
        <v>구성동</v>
      </c>
      <c r="S215" s="10" t="str">
        <f>IF(J215,Y215,S214)</f>
        <v>언남20통</v>
      </c>
      <c r="T215" s="10" t="str">
        <f>IF(J215,P216,T214)</f>
        <v>(언남동,신일아파트)</v>
      </c>
      <c r="U215" s="10" t="str">
        <f t="shared" si="56"/>
        <v>언남</v>
      </c>
      <c r="V215" s="10">
        <f t="shared" si="57"/>
        <v>20</v>
      </c>
      <c r="W215" s="10">
        <f t="shared" si="49"/>
        <v>9</v>
      </c>
      <c r="X215"/>
      <c r="Y215"/>
      <c r="Z215" t="s">
        <v>349</v>
      </c>
      <c r="AA215" t="s">
        <v>5142</v>
      </c>
    </row>
    <row r="216" spans="1:27">
      <c r="A216" t="b">
        <f t="shared" si="50"/>
        <v>0</v>
      </c>
      <c r="B216" t="b">
        <f>LEFT(Y216)="("</f>
        <v>0</v>
      </c>
      <c r="C216" t="b">
        <f>RIGHT(Y216)=")"</f>
        <v>0</v>
      </c>
      <c r="D216" t="b">
        <f t="shared" si="51"/>
        <v>0</v>
      </c>
      <c r="E216" t="b">
        <f t="shared" si="45"/>
        <v>0</v>
      </c>
      <c r="F216" t="b">
        <f t="shared" si="52"/>
        <v>0</v>
      </c>
      <c r="G216" t="b">
        <f t="shared" si="46"/>
        <v>0</v>
      </c>
      <c r="H216" t="b">
        <f t="shared" si="47"/>
        <v>0</v>
      </c>
      <c r="I216" t="b">
        <f t="shared" si="48"/>
        <v>0</v>
      </c>
      <c r="J216" t="b">
        <f t="shared" si="53"/>
        <v>0</v>
      </c>
      <c r="K216" t="str">
        <f>IF(AND(J216,RIGHT(Y216)="통"),Y216,"")</f>
        <v/>
      </c>
      <c r="L216" t="str">
        <f t="shared" si="58"/>
        <v/>
      </c>
      <c r="M216" t="str">
        <f t="shared" si="54"/>
        <v/>
      </c>
      <c r="N216" t="str">
        <f t="shared" si="55"/>
        <v/>
      </c>
      <c r="O216" t="str">
        <f>IF(I216,IF(I217,CONCATENATE(Y216,O217),Y216),"")</f>
        <v/>
      </c>
      <c r="P216" t="str">
        <f>IF(G216,O216,IF(D216,Y216,""))</f>
        <v/>
      </c>
      <c r="Q216" s="9">
        <f>_xlfn.XLOOKUP(R216,summary!C:C,summary!B:B)</f>
        <v>43840</v>
      </c>
      <c r="R216" s="10" t="str">
        <f>IF($X216="",R215,$X216)</f>
        <v>구성동</v>
      </c>
      <c r="S216" s="10" t="str">
        <f>IF(J216,Y216,S215)</f>
        <v>언남20통</v>
      </c>
      <c r="T216" s="10" t="str">
        <f>IF(J216,P217,T215)</f>
        <v>(언남동,신일아파트)</v>
      </c>
      <c r="U216" s="10" t="str">
        <f t="shared" si="56"/>
        <v>언남</v>
      </c>
      <c r="V216" s="10">
        <f t="shared" si="57"/>
        <v>20</v>
      </c>
      <c r="W216" s="10">
        <f t="shared" si="49"/>
        <v>10</v>
      </c>
      <c r="X216"/>
      <c r="Y216"/>
      <c r="Z216" t="s">
        <v>441</v>
      </c>
      <c r="AA216" t="s">
        <v>5143</v>
      </c>
    </row>
    <row r="217" spans="1:27">
      <c r="A217" t="b">
        <f t="shared" si="50"/>
        <v>1</v>
      </c>
      <c r="B217" t="b">
        <f>LEFT(Y217)="("</f>
        <v>0</v>
      </c>
      <c r="C217" t="b">
        <f>RIGHT(Y217)=")"</f>
        <v>0</v>
      </c>
      <c r="D217" t="b">
        <f t="shared" si="51"/>
        <v>0</v>
      </c>
      <c r="E217" t="b">
        <f t="shared" ref="E217:E280" si="59">OR(B217,C217)</f>
        <v>0</v>
      </c>
      <c r="F217" t="b">
        <f t="shared" si="52"/>
        <v>0</v>
      </c>
      <c r="G217" t="b">
        <f t="shared" si="46"/>
        <v>0</v>
      </c>
      <c r="H217" t="b">
        <f t="shared" si="47"/>
        <v>0</v>
      </c>
      <c r="I217" t="b">
        <f t="shared" si="48"/>
        <v>0</v>
      </c>
      <c r="J217" t="b">
        <f t="shared" si="53"/>
        <v>1</v>
      </c>
      <c r="K217" t="str">
        <f>IF(AND(J217,RIGHT(Y217)="통"),Y217,"")</f>
        <v>청덕1통</v>
      </c>
      <c r="L217" t="str">
        <f t="shared" si="58"/>
        <v>덕1</v>
      </c>
      <c r="M217">
        <f t="shared" si="54"/>
        <v>1</v>
      </c>
      <c r="N217" t="str">
        <f t="shared" si="55"/>
        <v>청덕</v>
      </c>
      <c r="O217" t="str">
        <f>IF(I217,IF(I218,CONCATENATE(Y217,O218),Y217),"")</f>
        <v/>
      </c>
      <c r="P217" t="str">
        <f>IF(G217,O217,IF(D217,Y217,""))</f>
        <v/>
      </c>
      <c r="Q217" s="9">
        <f>_xlfn.XLOOKUP(R217,summary!C:C,summary!B:B)</f>
        <v>43840</v>
      </c>
      <c r="R217" s="10" t="str">
        <f>IF($X217="",R216,$X217)</f>
        <v>구성동</v>
      </c>
      <c r="S217" s="10" t="str">
        <f>IF(J217,Y217,S216)</f>
        <v>청덕1통</v>
      </c>
      <c r="T217" s="10" t="str">
        <f>IF(J217,P218,T216)</f>
        <v>(청덕동, 덕수동)</v>
      </c>
      <c r="U217" s="10" t="str">
        <f t="shared" si="56"/>
        <v>청덕</v>
      </c>
      <c r="V217" s="10">
        <f t="shared" si="57"/>
        <v>1</v>
      </c>
      <c r="W217" s="10">
        <f t="shared" si="49"/>
        <v>1</v>
      </c>
      <c r="X217"/>
      <c r="Y217" t="s">
        <v>5144</v>
      </c>
      <c r="Z217" t="s">
        <v>10</v>
      </c>
      <c r="AA217" t="s">
        <v>10844</v>
      </c>
    </row>
    <row r="218" spans="1:27">
      <c r="A218" t="b">
        <f t="shared" si="50"/>
        <v>1</v>
      </c>
      <c r="B218" t="b">
        <f>LEFT(Y218)="("</f>
        <v>1</v>
      </c>
      <c r="C218" t="b">
        <f>RIGHT(Y218)=")"</f>
        <v>1</v>
      </c>
      <c r="D218" t="b">
        <f t="shared" si="51"/>
        <v>1</v>
      </c>
      <c r="E218" t="b">
        <f t="shared" si="59"/>
        <v>1</v>
      </c>
      <c r="F218" t="b">
        <f t="shared" si="52"/>
        <v>0</v>
      </c>
      <c r="G218" t="b">
        <f t="shared" si="46"/>
        <v>0</v>
      </c>
      <c r="H218" t="b">
        <f t="shared" si="47"/>
        <v>0</v>
      </c>
      <c r="I218" t="b">
        <f t="shared" si="48"/>
        <v>0</v>
      </c>
      <c r="J218" t="b">
        <f t="shared" si="53"/>
        <v>0</v>
      </c>
      <c r="K218" t="str">
        <f>IF(AND(J218,RIGHT(Y218)="통"),Y218,"")</f>
        <v/>
      </c>
      <c r="L218" t="str">
        <f t="shared" si="58"/>
        <v/>
      </c>
      <c r="M218" t="str">
        <f t="shared" si="54"/>
        <v/>
      </c>
      <c r="N218" t="str">
        <f t="shared" si="55"/>
        <v/>
      </c>
      <c r="O218" t="str">
        <f>IF(I218,IF(I219,CONCATENATE(Y218,O219),Y218),"")</f>
        <v/>
      </c>
      <c r="P218" t="str">
        <f>IF(G218,O218,IF(D218,Y218,""))</f>
        <v>(청덕동, 덕수동)</v>
      </c>
      <c r="Q218" s="9">
        <f>_xlfn.XLOOKUP(R218,summary!C:C,summary!B:B)</f>
        <v>43840</v>
      </c>
      <c r="R218" s="10" t="str">
        <f>IF($X218="",R217,$X218)</f>
        <v>구성동</v>
      </c>
      <c r="S218" s="10" t="str">
        <f>IF(J218,Y218,S217)</f>
        <v>청덕1통</v>
      </c>
      <c r="T218" s="10" t="str">
        <f>IF(J218,P219,T217)</f>
        <v>(청덕동, 덕수동)</v>
      </c>
      <c r="U218" s="10" t="str">
        <f t="shared" si="56"/>
        <v>청덕</v>
      </c>
      <c r="V218" s="10">
        <f t="shared" si="57"/>
        <v>1</v>
      </c>
      <c r="W218" s="10" t="str">
        <f t="shared" si="49"/>
        <v/>
      </c>
      <c r="X218"/>
      <c r="Y218" t="s">
        <v>5145</v>
      </c>
      <c r="Z218"/>
      <c r="AA218"/>
    </row>
    <row r="219" spans="1:27">
      <c r="A219" t="b">
        <f t="shared" si="50"/>
        <v>0</v>
      </c>
      <c r="B219" t="b">
        <f>LEFT(Y219)="("</f>
        <v>0</v>
      </c>
      <c r="C219" t="b">
        <f>RIGHT(Y219)=")"</f>
        <v>0</v>
      </c>
      <c r="D219" t="b">
        <f t="shared" si="51"/>
        <v>0</v>
      </c>
      <c r="E219" t="b">
        <f t="shared" si="59"/>
        <v>0</v>
      </c>
      <c r="F219" t="b">
        <f t="shared" si="52"/>
        <v>0</v>
      </c>
      <c r="G219" t="b">
        <f t="shared" si="46"/>
        <v>0</v>
      </c>
      <c r="H219" t="b">
        <f t="shared" si="47"/>
        <v>0</v>
      </c>
      <c r="I219" t="b">
        <f t="shared" si="48"/>
        <v>0</v>
      </c>
      <c r="J219" t="b">
        <f t="shared" si="53"/>
        <v>0</v>
      </c>
      <c r="K219" t="str">
        <f>IF(AND(J219,RIGHT(Y219)="통"),Y219,"")</f>
        <v/>
      </c>
      <c r="L219" t="str">
        <f t="shared" si="58"/>
        <v/>
      </c>
      <c r="M219" t="str">
        <f t="shared" si="54"/>
        <v/>
      </c>
      <c r="N219" t="str">
        <f t="shared" si="55"/>
        <v/>
      </c>
      <c r="O219" t="str">
        <f>IF(I219,IF(I220,CONCATENATE(Y219,O220),Y219),"")</f>
        <v/>
      </c>
      <c r="P219" t="str">
        <f>IF(G219,O219,IF(D219,Y219,""))</f>
        <v/>
      </c>
      <c r="Q219" s="9">
        <f>_xlfn.XLOOKUP(R219,summary!C:C,summary!B:B)</f>
        <v>43840</v>
      </c>
      <c r="R219" s="10" t="str">
        <f>IF($X219="",R218,$X219)</f>
        <v>구성동</v>
      </c>
      <c r="S219" s="10" t="str">
        <f>IF(J219,Y219,S218)</f>
        <v>청덕1통</v>
      </c>
      <c r="T219" s="10" t="str">
        <f>IF(J219,P220,T218)</f>
        <v>(청덕동, 덕수동)</v>
      </c>
      <c r="U219" s="10" t="str">
        <f t="shared" si="56"/>
        <v>청덕</v>
      </c>
      <c r="V219" s="10">
        <f t="shared" si="57"/>
        <v>1</v>
      </c>
      <c r="W219" s="10">
        <f t="shared" si="49"/>
        <v>2</v>
      </c>
      <c r="X219"/>
      <c r="Y219"/>
      <c r="Z219" t="s">
        <v>12</v>
      </c>
      <c r="AA219" t="s">
        <v>5146</v>
      </c>
    </row>
    <row r="220" spans="1:27">
      <c r="A220" t="b">
        <f t="shared" si="50"/>
        <v>1</v>
      </c>
      <c r="B220" t="b">
        <f>LEFT(Y220)="("</f>
        <v>0</v>
      </c>
      <c r="C220" t="b">
        <f>RIGHT(Y220)=")"</f>
        <v>0</v>
      </c>
      <c r="D220" t="b">
        <f t="shared" si="51"/>
        <v>0</v>
      </c>
      <c r="E220" t="b">
        <f t="shared" si="59"/>
        <v>0</v>
      </c>
      <c r="F220" t="b">
        <f t="shared" si="52"/>
        <v>0</v>
      </c>
      <c r="G220" t="b">
        <f t="shared" si="46"/>
        <v>0</v>
      </c>
      <c r="H220" t="b">
        <f t="shared" si="47"/>
        <v>0</v>
      </c>
      <c r="I220" t="b">
        <f t="shared" si="48"/>
        <v>0</v>
      </c>
      <c r="J220" t="b">
        <f t="shared" si="53"/>
        <v>1</v>
      </c>
      <c r="K220" t="str">
        <f>IF(AND(J220,RIGHT(Y220)="통"),Y220,"")</f>
        <v>청덕2통</v>
      </c>
      <c r="L220" t="str">
        <f t="shared" si="58"/>
        <v>덕2</v>
      </c>
      <c r="M220">
        <f t="shared" si="54"/>
        <v>2</v>
      </c>
      <c r="N220" t="str">
        <f t="shared" si="55"/>
        <v>청덕</v>
      </c>
      <c r="O220" t="str">
        <f>IF(I220,IF(I221,CONCATENATE(Y220,O221),Y220),"")</f>
        <v/>
      </c>
      <c r="P220" t="str">
        <f>IF(G220,O220,IF(D220,Y220,""))</f>
        <v/>
      </c>
      <c r="Q220" s="9">
        <f>_xlfn.XLOOKUP(R220,summary!C:C,summary!B:B)</f>
        <v>43840</v>
      </c>
      <c r="R220" s="10" t="str">
        <f>IF($X220="",R219,$X220)</f>
        <v>구성동</v>
      </c>
      <c r="S220" s="10" t="str">
        <f>IF(J220,Y220,S219)</f>
        <v>청덕2통</v>
      </c>
      <c r="T220" s="10" t="str">
        <f>IF(J220,P221,T219)</f>
        <v>(청덕동, 수청동)</v>
      </c>
      <c r="U220" s="10" t="str">
        <f t="shared" si="56"/>
        <v>청덕</v>
      </c>
      <c r="V220" s="10">
        <f t="shared" si="57"/>
        <v>2</v>
      </c>
      <c r="W220" s="10">
        <f t="shared" si="49"/>
        <v>1</v>
      </c>
      <c r="X220"/>
      <c r="Y220" t="s">
        <v>5147</v>
      </c>
      <c r="Z220" t="s">
        <v>10</v>
      </c>
      <c r="AA220" t="s">
        <v>5372</v>
      </c>
    </row>
    <row r="221" spans="1:27">
      <c r="A221" t="b">
        <f t="shared" si="50"/>
        <v>1</v>
      </c>
      <c r="B221" t="b">
        <f>LEFT(Y221)="("</f>
        <v>1</v>
      </c>
      <c r="C221" t="b">
        <f>RIGHT(Y221)=")"</f>
        <v>1</v>
      </c>
      <c r="D221" t="b">
        <f t="shared" si="51"/>
        <v>1</v>
      </c>
      <c r="E221" t="b">
        <f t="shared" si="59"/>
        <v>1</v>
      </c>
      <c r="F221" t="b">
        <f t="shared" si="52"/>
        <v>0</v>
      </c>
      <c r="G221" t="b">
        <f t="shared" si="46"/>
        <v>0</v>
      </c>
      <c r="H221" t="b">
        <f t="shared" si="47"/>
        <v>0</v>
      </c>
      <c r="I221" t="b">
        <f t="shared" si="48"/>
        <v>0</v>
      </c>
      <c r="J221" t="b">
        <f t="shared" si="53"/>
        <v>0</v>
      </c>
      <c r="K221" t="str">
        <f>IF(AND(J221,RIGHT(Y221)="통"),Y221,"")</f>
        <v/>
      </c>
      <c r="L221" t="str">
        <f t="shared" si="58"/>
        <v/>
      </c>
      <c r="M221" t="str">
        <f t="shared" si="54"/>
        <v/>
      </c>
      <c r="N221" t="str">
        <f t="shared" si="55"/>
        <v/>
      </c>
      <c r="O221" t="str">
        <f>IF(I221,IF(I222,CONCATENATE(Y221,O222),Y221),"")</f>
        <v/>
      </c>
      <c r="P221" t="str">
        <f>IF(G221,O221,IF(D221,Y221,""))</f>
        <v>(청덕동, 수청동)</v>
      </c>
      <c r="Q221" s="9">
        <f>_xlfn.XLOOKUP(R221,summary!C:C,summary!B:B)</f>
        <v>43840</v>
      </c>
      <c r="R221" s="10" t="str">
        <f>IF($X221="",R220,$X221)</f>
        <v>구성동</v>
      </c>
      <c r="S221" s="10" t="str">
        <f>IF(J221,Y221,S220)</f>
        <v>청덕2통</v>
      </c>
      <c r="T221" s="10" t="str">
        <f>IF(J221,P222,T220)</f>
        <v>(청덕동, 수청동)</v>
      </c>
      <c r="U221" s="10" t="str">
        <f t="shared" si="56"/>
        <v>청덕</v>
      </c>
      <c r="V221" s="10">
        <f t="shared" si="57"/>
        <v>2</v>
      </c>
      <c r="W221" s="10" t="str">
        <f t="shared" si="49"/>
        <v/>
      </c>
      <c r="X221"/>
      <c r="Y221" t="s">
        <v>5148</v>
      </c>
      <c r="Z221"/>
      <c r="AA221"/>
    </row>
    <row r="222" spans="1:27">
      <c r="A222" t="b">
        <f t="shared" si="50"/>
        <v>1</v>
      </c>
      <c r="B222" t="b">
        <f>LEFT(Y222)="("</f>
        <v>0</v>
      </c>
      <c r="C222" t="b">
        <f>RIGHT(Y222)=")"</f>
        <v>0</v>
      </c>
      <c r="D222" t="b">
        <f t="shared" si="51"/>
        <v>0</v>
      </c>
      <c r="E222" t="b">
        <f t="shared" si="59"/>
        <v>0</v>
      </c>
      <c r="F222" t="b">
        <f t="shared" si="52"/>
        <v>0</v>
      </c>
      <c r="G222" t="b">
        <f t="shared" si="46"/>
        <v>0</v>
      </c>
      <c r="H222" t="b">
        <f t="shared" si="47"/>
        <v>0</v>
      </c>
      <c r="I222" t="b">
        <f t="shared" si="48"/>
        <v>0</v>
      </c>
      <c r="J222" t="b">
        <f t="shared" si="53"/>
        <v>1</v>
      </c>
      <c r="K222" t="str">
        <f>IF(AND(J222,RIGHT(Y222)="통"),Y222,"")</f>
        <v>청덕3통</v>
      </c>
      <c r="L222" t="str">
        <f t="shared" si="58"/>
        <v>덕3</v>
      </c>
      <c r="M222">
        <f t="shared" si="54"/>
        <v>3</v>
      </c>
      <c r="N222" t="str">
        <f t="shared" si="55"/>
        <v>청덕</v>
      </c>
      <c r="O222" t="str">
        <f>IF(I222,IF(I223,CONCATENATE(Y222,O223),Y222),"")</f>
        <v/>
      </c>
      <c r="P222" t="str">
        <f>IF(G222,O222,IF(D222,Y222,""))</f>
        <v/>
      </c>
      <c r="Q222" s="9">
        <f>_xlfn.XLOOKUP(R222,summary!C:C,summary!B:B)</f>
        <v>43840</v>
      </c>
      <c r="R222" s="10" t="str">
        <f>IF($X222="",R221,$X222)</f>
        <v>구성동</v>
      </c>
      <c r="S222" s="10" t="str">
        <f>IF(J222,Y222,S221)</f>
        <v>청덕3통</v>
      </c>
      <c r="T222" s="10" t="str">
        <f>IF(J222,P223,T221)</f>
        <v>(청덕동)</v>
      </c>
      <c r="U222" s="10" t="str">
        <f t="shared" si="56"/>
        <v>청덕</v>
      </c>
      <c r="V222" s="10">
        <f t="shared" si="57"/>
        <v>3</v>
      </c>
      <c r="W222" s="10">
        <f t="shared" si="49"/>
        <v>1</v>
      </c>
      <c r="X222"/>
      <c r="Y222" t="s">
        <v>5149</v>
      </c>
      <c r="Z222" t="s">
        <v>10</v>
      </c>
      <c r="AA222" t="s">
        <v>5150</v>
      </c>
    </row>
    <row r="223" spans="1:27">
      <c r="A223" t="b">
        <f t="shared" si="50"/>
        <v>1</v>
      </c>
      <c r="B223" t="b">
        <f>LEFT(Y223)="("</f>
        <v>1</v>
      </c>
      <c r="C223" t="b">
        <f>RIGHT(Y223)=")"</f>
        <v>1</v>
      </c>
      <c r="D223" t="b">
        <f t="shared" si="51"/>
        <v>1</v>
      </c>
      <c r="E223" t="b">
        <f t="shared" si="59"/>
        <v>1</v>
      </c>
      <c r="F223" t="b">
        <f t="shared" si="52"/>
        <v>0</v>
      </c>
      <c r="G223" t="b">
        <f t="shared" si="46"/>
        <v>0</v>
      </c>
      <c r="H223" t="b">
        <f t="shared" si="47"/>
        <v>0</v>
      </c>
      <c r="I223" t="b">
        <f t="shared" si="48"/>
        <v>0</v>
      </c>
      <c r="J223" t="b">
        <f t="shared" si="53"/>
        <v>0</v>
      </c>
      <c r="K223" t="str">
        <f>IF(AND(J223,RIGHT(Y223)="통"),Y223,"")</f>
        <v/>
      </c>
      <c r="L223" t="str">
        <f t="shared" si="58"/>
        <v/>
      </c>
      <c r="M223" t="str">
        <f t="shared" si="54"/>
        <v/>
      </c>
      <c r="N223" t="str">
        <f t="shared" si="55"/>
        <v/>
      </c>
      <c r="O223" t="str">
        <f>IF(I223,IF(I224,CONCATENATE(Y223,O224),Y223),"")</f>
        <v/>
      </c>
      <c r="P223" t="str">
        <f>IF(G223,O223,IF(D223,Y223,""))</f>
        <v>(청덕동)</v>
      </c>
      <c r="Q223" s="9">
        <f>_xlfn.XLOOKUP(R223,summary!C:C,summary!B:B)</f>
        <v>43840</v>
      </c>
      <c r="R223" s="10" t="str">
        <f>IF($X223="",R222,$X223)</f>
        <v>구성동</v>
      </c>
      <c r="S223" s="10" t="str">
        <f>IF(J223,Y223,S222)</f>
        <v>청덕3통</v>
      </c>
      <c r="T223" s="10" t="str">
        <f>IF(J223,P224,T222)</f>
        <v>(청덕동)</v>
      </c>
      <c r="U223" s="10" t="str">
        <f t="shared" si="56"/>
        <v>청덕</v>
      </c>
      <c r="V223" s="10">
        <f t="shared" si="57"/>
        <v>3</v>
      </c>
      <c r="W223" s="10">
        <f t="shared" si="49"/>
        <v>2</v>
      </c>
      <c r="X223"/>
      <c r="Y223" t="s">
        <v>5151</v>
      </c>
      <c r="Z223" t="s">
        <v>12</v>
      </c>
      <c r="AA223" t="s">
        <v>5152</v>
      </c>
    </row>
    <row r="224" spans="1:27">
      <c r="A224" t="b">
        <f t="shared" si="50"/>
        <v>0</v>
      </c>
      <c r="B224" t="b">
        <f>LEFT(Y224)="("</f>
        <v>0</v>
      </c>
      <c r="C224" t="b">
        <f>RIGHT(Y224)=")"</f>
        <v>0</v>
      </c>
      <c r="D224" t="b">
        <f t="shared" si="51"/>
        <v>0</v>
      </c>
      <c r="E224" t="b">
        <f t="shared" si="59"/>
        <v>0</v>
      </c>
      <c r="F224" t="b">
        <f t="shared" si="52"/>
        <v>0</v>
      </c>
      <c r="G224" t="b">
        <f t="shared" si="46"/>
        <v>0</v>
      </c>
      <c r="H224" t="b">
        <f t="shared" si="47"/>
        <v>0</v>
      </c>
      <c r="I224" t="b">
        <f t="shared" si="48"/>
        <v>0</v>
      </c>
      <c r="J224" t="b">
        <f t="shared" si="53"/>
        <v>0</v>
      </c>
      <c r="K224" t="str">
        <f>IF(AND(J224,RIGHT(Y224)="통"),Y224,"")</f>
        <v/>
      </c>
      <c r="L224" t="str">
        <f t="shared" si="58"/>
        <v/>
      </c>
      <c r="M224" t="str">
        <f t="shared" si="54"/>
        <v/>
      </c>
      <c r="N224" t="str">
        <f t="shared" si="55"/>
        <v/>
      </c>
      <c r="O224" t="str">
        <f>IF(I224,IF(I225,CONCATENATE(Y224,O225),Y224),"")</f>
        <v/>
      </c>
      <c r="P224" t="str">
        <f>IF(G224,O224,IF(D224,Y224,""))</f>
        <v/>
      </c>
      <c r="Q224" s="9">
        <f>_xlfn.XLOOKUP(R224,summary!C:C,summary!B:B)</f>
        <v>43840</v>
      </c>
      <c r="R224" s="10" t="str">
        <f>IF($X224="",R223,$X224)</f>
        <v>구성동</v>
      </c>
      <c r="S224" s="10" t="str">
        <f>IF(J224,Y224,S223)</f>
        <v>청덕3통</v>
      </c>
      <c r="T224" s="10" t="str">
        <f>IF(J224,P225,T223)</f>
        <v>(청덕동)</v>
      </c>
      <c r="U224" s="10" t="str">
        <f t="shared" si="56"/>
        <v>청덕</v>
      </c>
      <c r="V224" s="10">
        <f t="shared" si="57"/>
        <v>3</v>
      </c>
      <c r="W224" s="10">
        <f t="shared" si="49"/>
        <v>3</v>
      </c>
      <c r="X224"/>
      <c r="Y224"/>
      <c r="Z224" t="s">
        <v>14</v>
      </c>
      <c r="AA224" t="s">
        <v>5153</v>
      </c>
    </row>
    <row r="225" spans="1:27">
      <c r="A225" t="b">
        <f t="shared" si="50"/>
        <v>0</v>
      </c>
      <c r="B225" t="b">
        <f>LEFT(Y225)="("</f>
        <v>0</v>
      </c>
      <c r="C225" t="b">
        <f>RIGHT(Y225)=")"</f>
        <v>0</v>
      </c>
      <c r="D225" t="b">
        <f t="shared" si="51"/>
        <v>0</v>
      </c>
      <c r="E225" t="b">
        <f t="shared" si="59"/>
        <v>0</v>
      </c>
      <c r="F225" t="b">
        <f t="shared" si="52"/>
        <v>0</v>
      </c>
      <c r="G225" t="b">
        <f t="shared" si="46"/>
        <v>0</v>
      </c>
      <c r="H225" t="b">
        <f t="shared" si="47"/>
        <v>0</v>
      </c>
      <c r="I225" t="b">
        <f t="shared" si="48"/>
        <v>0</v>
      </c>
      <c r="J225" t="b">
        <f t="shared" si="53"/>
        <v>0</v>
      </c>
      <c r="K225" t="str">
        <f>IF(AND(J225,RIGHT(Y225)="통"),Y225,"")</f>
        <v/>
      </c>
      <c r="L225" t="str">
        <f t="shared" si="58"/>
        <v/>
      </c>
      <c r="M225" t="str">
        <f t="shared" si="54"/>
        <v/>
      </c>
      <c r="N225" t="str">
        <f t="shared" si="55"/>
        <v/>
      </c>
      <c r="O225" t="str">
        <f>IF(I225,IF(I226,CONCATENATE(Y225,O226),Y225),"")</f>
        <v/>
      </c>
      <c r="P225" t="str">
        <f>IF(G225,O225,IF(D225,Y225,""))</f>
        <v/>
      </c>
      <c r="Q225" s="9">
        <f>_xlfn.XLOOKUP(R225,summary!C:C,summary!B:B)</f>
        <v>43840</v>
      </c>
      <c r="R225" s="10" t="str">
        <f>IF($X225="",R224,$X225)</f>
        <v>구성동</v>
      </c>
      <c r="S225" s="10" t="str">
        <f>IF(J225,Y225,S224)</f>
        <v>청덕3통</v>
      </c>
      <c r="T225" s="10" t="str">
        <f>IF(J225,P226,T224)</f>
        <v>(청덕동)</v>
      </c>
      <c r="U225" s="10" t="str">
        <f t="shared" si="56"/>
        <v>청덕</v>
      </c>
      <c r="V225" s="10">
        <f t="shared" si="57"/>
        <v>3</v>
      </c>
      <c r="W225" s="10">
        <f t="shared" si="49"/>
        <v>4</v>
      </c>
      <c r="X225"/>
      <c r="Y225"/>
      <c r="Z225" t="s">
        <v>16</v>
      </c>
      <c r="AA225" t="s">
        <v>5154</v>
      </c>
    </row>
    <row r="226" spans="1:27">
      <c r="A226" t="b">
        <f t="shared" si="50"/>
        <v>0</v>
      </c>
      <c r="B226" t="b">
        <f>LEFT(Y226)="("</f>
        <v>0</v>
      </c>
      <c r="C226" t="b">
        <f>RIGHT(Y226)=")"</f>
        <v>0</v>
      </c>
      <c r="D226" t="b">
        <f t="shared" si="51"/>
        <v>0</v>
      </c>
      <c r="E226" t="b">
        <f t="shared" si="59"/>
        <v>0</v>
      </c>
      <c r="F226" t="b">
        <f t="shared" si="52"/>
        <v>0</v>
      </c>
      <c r="G226" t="b">
        <f t="shared" si="46"/>
        <v>0</v>
      </c>
      <c r="H226" t="b">
        <f t="shared" si="47"/>
        <v>0</v>
      </c>
      <c r="I226" t="b">
        <f t="shared" si="48"/>
        <v>0</v>
      </c>
      <c r="J226" t="b">
        <f t="shared" si="53"/>
        <v>0</v>
      </c>
      <c r="K226" t="str">
        <f>IF(AND(J226,RIGHT(Y226)="통"),Y226,"")</f>
        <v/>
      </c>
      <c r="L226" t="str">
        <f t="shared" si="58"/>
        <v/>
      </c>
      <c r="M226" t="str">
        <f t="shared" si="54"/>
        <v/>
      </c>
      <c r="N226" t="str">
        <f t="shared" si="55"/>
        <v/>
      </c>
      <c r="O226" t="str">
        <f>IF(I226,IF(I227,CONCATENATE(Y226,O227),Y226),"")</f>
        <v/>
      </c>
      <c r="P226" t="str">
        <f>IF(G226,O226,IF(D226,Y226,""))</f>
        <v/>
      </c>
      <c r="Q226" s="9">
        <f>_xlfn.XLOOKUP(R226,summary!C:C,summary!B:B)</f>
        <v>43840</v>
      </c>
      <c r="R226" s="10" t="str">
        <f>IF($X226="",R225,$X226)</f>
        <v>구성동</v>
      </c>
      <c r="S226" s="10" t="str">
        <f>IF(J226,Y226,S225)</f>
        <v>청덕3통</v>
      </c>
      <c r="T226" s="10" t="str">
        <f>IF(J226,P227,T225)</f>
        <v>(청덕동)</v>
      </c>
      <c r="U226" s="10" t="str">
        <f t="shared" si="56"/>
        <v>청덕</v>
      </c>
      <c r="V226" s="10">
        <f t="shared" si="57"/>
        <v>3</v>
      </c>
      <c r="W226" s="10">
        <f t="shared" si="49"/>
        <v>5</v>
      </c>
      <c r="X226"/>
      <c r="Y226"/>
      <c r="Z226" t="s">
        <v>18</v>
      </c>
      <c r="AA226" t="s">
        <v>5155</v>
      </c>
    </row>
    <row r="227" spans="1:27">
      <c r="A227" t="b">
        <f t="shared" si="50"/>
        <v>0</v>
      </c>
      <c r="B227" t="b">
        <f>LEFT(Y227)="("</f>
        <v>0</v>
      </c>
      <c r="C227" t="b">
        <f>RIGHT(Y227)=")"</f>
        <v>0</v>
      </c>
      <c r="D227" t="b">
        <f t="shared" si="51"/>
        <v>0</v>
      </c>
      <c r="E227" t="b">
        <f t="shared" si="59"/>
        <v>0</v>
      </c>
      <c r="F227" t="b">
        <f t="shared" si="52"/>
        <v>0</v>
      </c>
      <c r="G227" t="b">
        <f t="shared" ref="G227:G290" si="60">AND(B227,F227)</f>
        <v>0</v>
      </c>
      <c r="H227" t="b">
        <f t="shared" si="47"/>
        <v>0</v>
      </c>
      <c r="I227" t="b">
        <f t="shared" si="48"/>
        <v>0</v>
      </c>
      <c r="J227" t="b">
        <f t="shared" si="53"/>
        <v>0</v>
      </c>
      <c r="K227" t="str">
        <f>IF(AND(J227,RIGHT(Y227)="통"),Y227,"")</f>
        <v/>
      </c>
      <c r="L227" t="str">
        <f t="shared" si="58"/>
        <v/>
      </c>
      <c r="M227" t="str">
        <f t="shared" si="54"/>
        <v/>
      </c>
      <c r="N227" t="str">
        <f t="shared" si="55"/>
        <v/>
      </c>
      <c r="O227" t="str">
        <f>IF(I227,IF(I228,CONCATENATE(Y227,O228),Y227),"")</f>
        <v/>
      </c>
      <c r="P227" t="str">
        <f>IF(G227,O227,IF(D227,Y227,""))</f>
        <v/>
      </c>
      <c r="Q227" s="9">
        <f>_xlfn.XLOOKUP(R227,summary!C:C,summary!B:B)</f>
        <v>43840</v>
      </c>
      <c r="R227" s="10" t="str">
        <f>IF($X227="",R226,$X227)</f>
        <v>구성동</v>
      </c>
      <c r="S227" s="10" t="str">
        <f>IF(J227,Y227,S226)</f>
        <v>청덕3통</v>
      </c>
      <c r="T227" s="10" t="str">
        <f>IF(J227,P228,T226)</f>
        <v>(청덕동)</v>
      </c>
      <c r="U227" s="10" t="str">
        <f t="shared" si="56"/>
        <v>청덕</v>
      </c>
      <c r="V227" s="10">
        <f t="shared" si="57"/>
        <v>3</v>
      </c>
      <c r="W227" s="10">
        <f t="shared" si="49"/>
        <v>6</v>
      </c>
      <c r="X227"/>
      <c r="Y227"/>
      <c r="Z227" t="s">
        <v>20</v>
      </c>
      <c r="AA227" t="s">
        <v>5156</v>
      </c>
    </row>
    <row r="228" spans="1:27">
      <c r="A228" t="b">
        <f t="shared" si="50"/>
        <v>0</v>
      </c>
      <c r="B228" t="b">
        <f>LEFT(Y228)="("</f>
        <v>0</v>
      </c>
      <c r="C228" t="b">
        <f>RIGHT(Y228)=")"</f>
        <v>0</v>
      </c>
      <c r="D228" t="b">
        <f t="shared" si="51"/>
        <v>0</v>
      </c>
      <c r="E228" t="b">
        <f t="shared" si="59"/>
        <v>0</v>
      </c>
      <c r="F228" t="b">
        <f t="shared" si="52"/>
        <v>0</v>
      </c>
      <c r="G228" t="b">
        <f t="shared" si="60"/>
        <v>0</v>
      </c>
      <c r="H228" t="b">
        <f t="shared" si="47"/>
        <v>0</v>
      </c>
      <c r="I228" t="b">
        <f t="shared" si="48"/>
        <v>0</v>
      </c>
      <c r="J228" t="b">
        <f t="shared" si="53"/>
        <v>0</v>
      </c>
      <c r="K228" t="str">
        <f>IF(AND(J228,RIGHT(Y228)="통"),Y228,"")</f>
        <v/>
      </c>
      <c r="L228" t="str">
        <f t="shared" si="58"/>
        <v/>
      </c>
      <c r="M228" t="str">
        <f t="shared" si="54"/>
        <v/>
      </c>
      <c r="N228" t="str">
        <f t="shared" si="55"/>
        <v/>
      </c>
      <c r="O228" t="str">
        <f>IF(I228,IF(I229,CONCATENATE(Y228,O229),Y228),"")</f>
        <v/>
      </c>
      <c r="P228" t="str">
        <f>IF(G228,O228,IF(D228,Y228,""))</f>
        <v/>
      </c>
      <c r="Q228" s="9">
        <f>_xlfn.XLOOKUP(R228,summary!C:C,summary!B:B)</f>
        <v>43840</v>
      </c>
      <c r="R228" s="10" t="str">
        <f>IF($X228="",R227,$X228)</f>
        <v>구성동</v>
      </c>
      <c r="S228" s="10" t="str">
        <f>IF(J228,Y228,S227)</f>
        <v>청덕3통</v>
      </c>
      <c r="T228" s="10" t="str">
        <f>IF(J228,P229,T227)</f>
        <v>(청덕동)</v>
      </c>
      <c r="U228" s="10" t="str">
        <f t="shared" si="56"/>
        <v>청덕</v>
      </c>
      <c r="V228" s="10">
        <f t="shared" si="57"/>
        <v>3</v>
      </c>
      <c r="W228" s="10">
        <f t="shared" si="49"/>
        <v>7</v>
      </c>
      <c r="X228"/>
      <c r="Y228"/>
      <c r="Z228" t="s">
        <v>99</v>
      </c>
      <c r="AA228" t="s">
        <v>5157</v>
      </c>
    </row>
    <row r="229" spans="1:27">
      <c r="A229" t="b">
        <f t="shared" si="50"/>
        <v>0</v>
      </c>
      <c r="B229" t="b">
        <f>LEFT(Y229)="("</f>
        <v>0</v>
      </c>
      <c r="C229" t="b">
        <f>RIGHT(Y229)=")"</f>
        <v>0</v>
      </c>
      <c r="D229" t="b">
        <f t="shared" si="51"/>
        <v>0</v>
      </c>
      <c r="E229" t="b">
        <f t="shared" si="59"/>
        <v>0</v>
      </c>
      <c r="F229" t="b">
        <f t="shared" si="52"/>
        <v>0</v>
      </c>
      <c r="G229" t="b">
        <f t="shared" si="60"/>
        <v>0</v>
      </c>
      <c r="H229" t="b">
        <f t="shared" si="47"/>
        <v>0</v>
      </c>
      <c r="I229" t="b">
        <f t="shared" si="48"/>
        <v>0</v>
      </c>
      <c r="J229" t="b">
        <f t="shared" si="53"/>
        <v>0</v>
      </c>
      <c r="K229" t="str">
        <f>IF(AND(J229,RIGHT(Y229)="통"),Y229,"")</f>
        <v/>
      </c>
      <c r="L229" t="str">
        <f t="shared" si="58"/>
        <v/>
      </c>
      <c r="M229" t="str">
        <f t="shared" si="54"/>
        <v/>
      </c>
      <c r="N229" t="str">
        <f t="shared" si="55"/>
        <v/>
      </c>
      <c r="O229" t="str">
        <f>IF(I229,IF(I230,CONCATENATE(Y229,O230),Y229),"")</f>
        <v/>
      </c>
      <c r="P229" t="str">
        <f>IF(G229,O229,IF(D229,Y229,""))</f>
        <v/>
      </c>
      <c r="Q229" s="9">
        <f>_xlfn.XLOOKUP(R229,summary!C:C,summary!B:B)</f>
        <v>43840</v>
      </c>
      <c r="R229" s="10" t="str">
        <f>IF($X229="",R228,$X229)</f>
        <v>구성동</v>
      </c>
      <c r="S229" s="10" t="str">
        <f>IF(J229,Y229,S228)</f>
        <v>청덕3통</v>
      </c>
      <c r="T229" s="10" t="str">
        <f>IF(J229,P230,T228)</f>
        <v>(청덕동)</v>
      </c>
      <c r="U229" s="10" t="str">
        <f t="shared" si="56"/>
        <v>청덕</v>
      </c>
      <c r="V229" s="10">
        <f t="shared" si="57"/>
        <v>3</v>
      </c>
      <c r="W229" s="10">
        <f t="shared" si="49"/>
        <v>8</v>
      </c>
      <c r="X229"/>
      <c r="Y229"/>
      <c r="Z229" t="s">
        <v>101</v>
      </c>
      <c r="AA229" t="s">
        <v>5158</v>
      </c>
    </row>
    <row r="230" spans="1:27">
      <c r="A230" t="b">
        <f t="shared" si="50"/>
        <v>0</v>
      </c>
      <c r="B230" t="b">
        <f>LEFT(Y230)="("</f>
        <v>0</v>
      </c>
      <c r="C230" t="b">
        <f>RIGHT(Y230)=")"</f>
        <v>0</v>
      </c>
      <c r="D230" t="b">
        <f t="shared" si="51"/>
        <v>0</v>
      </c>
      <c r="E230" t="b">
        <f t="shared" si="59"/>
        <v>0</v>
      </c>
      <c r="F230" t="b">
        <f t="shared" si="52"/>
        <v>0</v>
      </c>
      <c r="G230" t="b">
        <f t="shared" si="60"/>
        <v>0</v>
      </c>
      <c r="H230" t="b">
        <f t="shared" si="47"/>
        <v>0</v>
      </c>
      <c r="I230" t="b">
        <f t="shared" si="48"/>
        <v>0</v>
      </c>
      <c r="J230" t="b">
        <f t="shared" si="53"/>
        <v>0</v>
      </c>
      <c r="K230" t="str">
        <f>IF(AND(J230,RIGHT(Y230)="통"),Y230,"")</f>
        <v/>
      </c>
      <c r="L230" t="str">
        <f t="shared" si="58"/>
        <v/>
      </c>
      <c r="M230" t="str">
        <f t="shared" si="54"/>
        <v/>
      </c>
      <c r="N230" t="str">
        <f t="shared" si="55"/>
        <v/>
      </c>
      <c r="O230" t="str">
        <f>IF(I230,IF(I231,CONCATENATE(Y230,O231),Y230),"")</f>
        <v/>
      </c>
      <c r="P230" t="str">
        <f>IF(G230,O230,IF(D230,Y230,""))</f>
        <v/>
      </c>
      <c r="Q230" s="9">
        <f>_xlfn.XLOOKUP(R230,summary!C:C,summary!B:B)</f>
        <v>43840</v>
      </c>
      <c r="R230" s="10" t="str">
        <f>IF($X230="",R229,$X230)</f>
        <v>구성동</v>
      </c>
      <c r="S230" s="10" t="str">
        <f>IF(J230,Y230,S229)</f>
        <v>청덕3통</v>
      </c>
      <c r="T230" s="10" t="str">
        <f>IF(J230,P231,T229)</f>
        <v>(청덕동)</v>
      </c>
      <c r="U230" s="10" t="str">
        <f t="shared" si="56"/>
        <v>청덕</v>
      </c>
      <c r="V230" s="10">
        <f t="shared" si="57"/>
        <v>3</v>
      </c>
      <c r="W230" s="10">
        <f t="shared" si="49"/>
        <v>9</v>
      </c>
      <c r="X230"/>
      <c r="Y230"/>
      <c r="Z230" t="s">
        <v>349</v>
      </c>
      <c r="AA230" t="s">
        <v>5159</v>
      </c>
    </row>
    <row r="231" spans="1:27">
      <c r="A231" t="b">
        <f t="shared" si="50"/>
        <v>0</v>
      </c>
      <c r="B231" t="b">
        <f>LEFT(Y231)="("</f>
        <v>0</v>
      </c>
      <c r="C231" t="b">
        <f>RIGHT(Y231)=")"</f>
        <v>0</v>
      </c>
      <c r="D231" t="b">
        <f t="shared" si="51"/>
        <v>0</v>
      </c>
      <c r="E231" t="b">
        <f t="shared" si="59"/>
        <v>0</v>
      </c>
      <c r="F231" t="b">
        <f t="shared" si="52"/>
        <v>0</v>
      </c>
      <c r="G231" t="b">
        <f t="shared" si="60"/>
        <v>0</v>
      </c>
      <c r="H231" t="b">
        <f t="shared" si="47"/>
        <v>0</v>
      </c>
      <c r="I231" t="b">
        <f t="shared" si="48"/>
        <v>0</v>
      </c>
      <c r="J231" t="b">
        <f t="shared" si="53"/>
        <v>0</v>
      </c>
      <c r="K231" t="str">
        <f>IF(AND(J231,RIGHT(Y231)="통"),Y231,"")</f>
        <v/>
      </c>
      <c r="L231" t="str">
        <f t="shared" si="58"/>
        <v/>
      </c>
      <c r="M231" t="str">
        <f t="shared" si="54"/>
        <v/>
      </c>
      <c r="N231" t="str">
        <f t="shared" si="55"/>
        <v/>
      </c>
      <c r="O231" t="str">
        <f>IF(I231,IF(I232,CONCATENATE(Y231,O232),Y231),"")</f>
        <v/>
      </c>
      <c r="P231" t="str">
        <f>IF(G231,O231,IF(D231,Y231,""))</f>
        <v/>
      </c>
      <c r="Q231" s="9">
        <f>_xlfn.XLOOKUP(R231,summary!C:C,summary!B:B)</f>
        <v>43840</v>
      </c>
      <c r="R231" s="10" t="str">
        <f>IF($X231="",R230,$X231)</f>
        <v>구성동</v>
      </c>
      <c r="S231" s="10" t="str">
        <f>IF(J231,Y231,S230)</f>
        <v>청덕3통</v>
      </c>
      <c r="T231" s="10" t="str">
        <f>IF(J231,P232,T230)</f>
        <v>(청덕동)</v>
      </c>
      <c r="U231" s="10" t="str">
        <f t="shared" si="56"/>
        <v>청덕</v>
      </c>
      <c r="V231" s="10">
        <f t="shared" si="57"/>
        <v>3</v>
      </c>
      <c r="W231" s="10">
        <f t="shared" si="49"/>
        <v>10</v>
      </c>
      <c r="X231"/>
      <c r="Y231"/>
      <c r="Z231" t="s">
        <v>441</v>
      </c>
      <c r="AA231" t="s">
        <v>5160</v>
      </c>
    </row>
    <row r="232" spans="1:27">
      <c r="A232" t="b">
        <f t="shared" si="50"/>
        <v>0</v>
      </c>
      <c r="B232" t="b">
        <f>LEFT(Y232)="("</f>
        <v>0</v>
      </c>
      <c r="C232" t="b">
        <f>RIGHT(Y232)=")"</f>
        <v>0</v>
      </c>
      <c r="D232" t="b">
        <f t="shared" si="51"/>
        <v>0</v>
      </c>
      <c r="E232" t="b">
        <f t="shared" si="59"/>
        <v>0</v>
      </c>
      <c r="F232" t="b">
        <f t="shared" si="52"/>
        <v>0</v>
      </c>
      <c r="G232" t="b">
        <f t="shared" si="60"/>
        <v>0</v>
      </c>
      <c r="H232" t="b">
        <f t="shared" ref="H232:H295" si="61">AND(C232,$F232)</f>
        <v>0</v>
      </c>
      <c r="I232" t="b">
        <f t="shared" si="48"/>
        <v>0</v>
      </c>
      <c r="J232" t="b">
        <f t="shared" si="53"/>
        <v>0</v>
      </c>
      <c r="K232" t="str">
        <f>IF(AND(J232,RIGHT(Y232)="통"),Y232,"")</f>
        <v/>
      </c>
      <c r="L232" t="str">
        <f t="shared" si="58"/>
        <v/>
      </c>
      <c r="M232" t="str">
        <f t="shared" si="54"/>
        <v/>
      </c>
      <c r="N232" t="str">
        <f t="shared" si="55"/>
        <v/>
      </c>
      <c r="O232" t="str">
        <f>IF(I232,IF(I233,CONCATENATE(Y232,O233),Y232),"")</f>
        <v/>
      </c>
      <c r="P232" t="str">
        <f>IF(G232,O232,IF(D232,Y232,""))</f>
        <v/>
      </c>
      <c r="Q232" s="9">
        <f>_xlfn.XLOOKUP(R232,summary!C:C,summary!B:B)</f>
        <v>43840</v>
      </c>
      <c r="R232" s="10" t="str">
        <f>IF($X232="",R231,$X232)</f>
        <v>구성동</v>
      </c>
      <c r="S232" s="10" t="str">
        <f>IF(J232,Y232,S231)</f>
        <v>청덕3통</v>
      </c>
      <c r="T232" s="10" t="str">
        <f>IF(J232,P233,T231)</f>
        <v>(청덕동)</v>
      </c>
      <c r="U232" s="10" t="str">
        <f t="shared" si="56"/>
        <v>청덕</v>
      </c>
      <c r="V232" s="10">
        <f t="shared" si="57"/>
        <v>3</v>
      </c>
      <c r="W232" s="10">
        <f t="shared" si="49"/>
        <v>11</v>
      </c>
      <c r="X232"/>
      <c r="Y232"/>
      <c r="Z232" t="s">
        <v>443</v>
      </c>
      <c r="AA232" t="s">
        <v>5161</v>
      </c>
    </row>
    <row r="233" spans="1:27">
      <c r="A233" t="b">
        <f t="shared" si="50"/>
        <v>0</v>
      </c>
      <c r="B233" t="b">
        <f>LEFT(Y233)="("</f>
        <v>0</v>
      </c>
      <c r="C233" t="b">
        <f>RIGHT(Y233)=")"</f>
        <v>0</v>
      </c>
      <c r="D233" t="b">
        <f t="shared" si="51"/>
        <v>0</v>
      </c>
      <c r="E233" t="b">
        <f t="shared" si="59"/>
        <v>0</v>
      </c>
      <c r="F233" t="b">
        <f t="shared" si="52"/>
        <v>0</v>
      </c>
      <c r="G233" t="b">
        <f t="shared" si="60"/>
        <v>0</v>
      </c>
      <c r="H233" t="b">
        <f t="shared" si="61"/>
        <v>0</v>
      </c>
      <c r="I233" t="b">
        <f t="shared" si="48"/>
        <v>0</v>
      </c>
      <c r="J233" t="b">
        <f t="shared" si="53"/>
        <v>0</v>
      </c>
      <c r="K233" t="str">
        <f>IF(AND(J233,RIGHT(Y233)="통"),Y233,"")</f>
        <v/>
      </c>
      <c r="L233" t="str">
        <f t="shared" si="58"/>
        <v/>
      </c>
      <c r="M233" t="str">
        <f t="shared" si="54"/>
        <v/>
      </c>
      <c r="N233" t="str">
        <f t="shared" si="55"/>
        <v/>
      </c>
      <c r="O233" t="str">
        <f>IF(I233,IF(I234,CONCATENATE(Y233,O234),Y233),"")</f>
        <v/>
      </c>
      <c r="P233" t="str">
        <f>IF(G233,O233,IF(D233,Y233,""))</f>
        <v/>
      </c>
      <c r="Q233" s="9">
        <f>_xlfn.XLOOKUP(R233,summary!C:C,summary!B:B)</f>
        <v>43840</v>
      </c>
      <c r="R233" s="10" t="str">
        <f>IF($X233="",R232,$X233)</f>
        <v>구성동</v>
      </c>
      <c r="S233" s="10" t="str">
        <f>IF(J233,Y233,S232)</f>
        <v>청덕3통</v>
      </c>
      <c r="T233" s="10" t="str">
        <f>IF(J233,P234,T232)</f>
        <v>(청덕동)</v>
      </c>
      <c r="U233" s="10" t="str">
        <f t="shared" si="56"/>
        <v>청덕</v>
      </c>
      <c r="V233" s="10">
        <f t="shared" si="57"/>
        <v>3</v>
      </c>
      <c r="W233" s="10">
        <f t="shared" si="49"/>
        <v>12</v>
      </c>
      <c r="X233"/>
      <c r="Y233"/>
      <c r="Z233" t="s">
        <v>445</v>
      </c>
      <c r="AA233" t="s">
        <v>5162</v>
      </c>
    </row>
    <row r="234" spans="1:27">
      <c r="A234" t="b">
        <f t="shared" si="50"/>
        <v>0</v>
      </c>
      <c r="B234" t="b">
        <f>LEFT(Y234)="("</f>
        <v>0</v>
      </c>
      <c r="C234" t="b">
        <f>RIGHT(Y234)=")"</f>
        <v>0</v>
      </c>
      <c r="D234" t="b">
        <f t="shared" si="51"/>
        <v>0</v>
      </c>
      <c r="E234" t="b">
        <f t="shared" si="59"/>
        <v>0</v>
      </c>
      <c r="F234" t="b">
        <f t="shared" si="52"/>
        <v>0</v>
      </c>
      <c r="G234" t="b">
        <f t="shared" si="60"/>
        <v>0</v>
      </c>
      <c r="H234" t="b">
        <f t="shared" si="61"/>
        <v>0</v>
      </c>
      <c r="I234" t="b">
        <f t="shared" si="48"/>
        <v>0</v>
      </c>
      <c r="J234" t="b">
        <f t="shared" si="53"/>
        <v>0</v>
      </c>
      <c r="K234" t="str">
        <f>IF(AND(J234,RIGHT(Y234)="통"),Y234,"")</f>
        <v/>
      </c>
      <c r="L234" t="str">
        <f t="shared" si="58"/>
        <v/>
      </c>
      <c r="M234" t="str">
        <f t="shared" si="54"/>
        <v/>
      </c>
      <c r="N234" t="str">
        <f t="shared" si="55"/>
        <v/>
      </c>
      <c r="O234" t="str">
        <f>IF(I234,IF(I235,CONCATENATE(Y234,O235),Y234),"")</f>
        <v/>
      </c>
      <c r="P234" t="str">
        <f>IF(G234,O234,IF(D234,Y234,""))</f>
        <v/>
      </c>
      <c r="Q234" s="9">
        <f>_xlfn.XLOOKUP(R234,summary!C:C,summary!B:B)</f>
        <v>43840</v>
      </c>
      <c r="R234" s="10" t="str">
        <f>IF($X234="",R233,$X234)</f>
        <v>구성동</v>
      </c>
      <c r="S234" s="10" t="str">
        <f>IF(J234,Y234,S233)</f>
        <v>청덕3통</v>
      </c>
      <c r="T234" s="10" t="str">
        <f>IF(J234,P235,T233)</f>
        <v>(청덕동)</v>
      </c>
      <c r="U234" s="10" t="str">
        <f t="shared" si="56"/>
        <v>청덕</v>
      </c>
      <c r="V234" s="10">
        <f t="shared" si="57"/>
        <v>3</v>
      </c>
      <c r="W234" s="10">
        <f t="shared" si="49"/>
        <v>13</v>
      </c>
      <c r="X234"/>
      <c r="Y234"/>
      <c r="Z234" t="s">
        <v>447</v>
      </c>
      <c r="AA234" t="s">
        <v>5163</v>
      </c>
    </row>
    <row r="235" spans="1:27">
      <c r="A235" t="b">
        <f t="shared" si="50"/>
        <v>0</v>
      </c>
      <c r="B235" t="b">
        <f>LEFT(Y235)="("</f>
        <v>0</v>
      </c>
      <c r="C235" t="b">
        <f>RIGHT(Y235)=")"</f>
        <v>0</v>
      </c>
      <c r="D235" t="b">
        <f t="shared" si="51"/>
        <v>0</v>
      </c>
      <c r="E235" t="b">
        <f t="shared" si="59"/>
        <v>0</v>
      </c>
      <c r="F235" t="b">
        <f t="shared" si="52"/>
        <v>0</v>
      </c>
      <c r="G235" t="b">
        <f t="shared" si="60"/>
        <v>0</v>
      </c>
      <c r="H235" t="b">
        <f t="shared" si="61"/>
        <v>0</v>
      </c>
      <c r="I235" t="b">
        <f t="shared" si="48"/>
        <v>0</v>
      </c>
      <c r="J235" t="b">
        <f t="shared" si="53"/>
        <v>0</v>
      </c>
      <c r="K235" t="str">
        <f>IF(AND(J235,RIGHT(Y235)="통"),Y235,"")</f>
        <v/>
      </c>
      <c r="L235" t="str">
        <f t="shared" si="58"/>
        <v/>
      </c>
      <c r="M235" t="str">
        <f t="shared" si="54"/>
        <v/>
      </c>
      <c r="N235" t="str">
        <f t="shared" si="55"/>
        <v/>
      </c>
      <c r="O235" t="str">
        <f>IF(I235,IF(I236,CONCATENATE(Y235,O236),Y235),"")</f>
        <v/>
      </c>
      <c r="P235" t="str">
        <f>IF(G235,O235,IF(D235,Y235,""))</f>
        <v/>
      </c>
      <c r="Q235" s="9">
        <f>_xlfn.XLOOKUP(R235,summary!C:C,summary!B:B)</f>
        <v>43840</v>
      </c>
      <c r="R235" s="10" t="str">
        <f>IF($X235="",R234,$X235)</f>
        <v>구성동</v>
      </c>
      <c r="S235" s="10" t="str">
        <f>IF(J235,Y235,S234)</f>
        <v>청덕3통</v>
      </c>
      <c r="T235" s="10" t="str">
        <f>IF(J235,P236,T234)</f>
        <v>(청덕동)</v>
      </c>
      <c r="U235" s="10" t="str">
        <f t="shared" si="56"/>
        <v>청덕</v>
      </c>
      <c r="V235" s="10">
        <f t="shared" si="57"/>
        <v>3</v>
      </c>
      <c r="W235" s="10">
        <f t="shared" si="49"/>
        <v>14</v>
      </c>
      <c r="X235"/>
      <c r="Y235"/>
      <c r="Z235" t="s">
        <v>449</v>
      </c>
      <c r="AA235" t="s">
        <v>5164</v>
      </c>
    </row>
    <row r="236" spans="1:27">
      <c r="A236" t="b">
        <f t="shared" si="50"/>
        <v>0</v>
      </c>
      <c r="B236" t="b">
        <f>LEFT(Y236)="("</f>
        <v>0</v>
      </c>
      <c r="C236" t="b">
        <f>RIGHT(Y236)=")"</f>
        <v>0</v>
      </c>
      <c r="D236" t="b">
        <f t="shared" si="51"/>
        <v>0</v>
      </c>
      <c r="E236" t="b">
        <f t="shared" si="59"/>
        <v>0</v>
      </c>
      <c r="F236" t="b">
        <f t="shared" si="52"/>
        <v>0</v>
      </c>
      <c r="G236" t="b">
        <f t="shared" si="60"/>
        <v>0</v>
      </c>
      <c r="H236" t="b">
        <f t="shared" si="61"/>
        <v>0</v>
      </c>
      <c r="I236" t="b">
        <f t="shared" si="48"/>
        <v>0</v>
      </c>
      <c r="J236" t="b">
        <f t="shared" si="53"/>
        <v>0</v>
      </c>
      <c r="K236" t="str">
        <f>IF(AND(J236,RIGHT(Y236)="통"),Y236,"")</f>
        <v/>
      </c>
      <c r="L236" t="str">
        <f t="shared" si="58"/>
        <v/>
      </c>
      <c r="M236" t="str">
        <f t="shared" si="54"/>
        <v/>
      </c>
      <c r="N236" t="str">
        <f t="shared" si="55"/>
        <v/>
      </c>
      <c r="O236" t="str">
        <f>IF(I236,IF(I237,CONCATENATE(Y236,O237),Y236),"")</f>
        <v/>
      </c>
      <c r="P236" t="str">
        <f>IF(G236,O236,IF(D236,Y236,""))</f>
        <v/>
      </c>
      <c r="Q236" s="9">
        <f>_xlfn.XLOOKUP(R236,summary!C:C,summary!B:B)</f>
        <v>43840</v>
      </c>
      <c r="R236" s="10" t="str">
        <f>IF($X236="",R235,$X236)</f>
        <v>구성동</v>
      </c>
      <c r="S236" s="10" t="str">
        <f>IF(J236,Y236,S235)</f>
        <v>청덕3통</v>
      </c>
      <c r="T236" s="10" t="str">
        <f>IF(J236,P237,T235)</f>
        <v>(청덕동)</v>
      </c>
      <c r="U236" s="10" t="str">
        <f t="shared" si="56"/>
        <v>청덕</v>
      </c>
      <c r="V236" s="10">
        <f t="shared" si="57"/>
        <v>3</v>
      </c>
      <c r="W236" s="10">
        <f t="shared" si="49"/>
        <v>15</v>
      </c>
      <c r="X236"/>
      <c r="Y236"/>
      <c r="Z236" t="s">
        <v>734</v>
      </c>
      <c r="AA236" t="s">
        <v>5165</v>
      </c>
    </row>
    <row r="237" spans="1:27">
      <c r="A237" t="b">
        <f t="shared" si="50"/>
        <v>0</v>
      </c>
      <c r="B237" t="b">
        <f>LEFT(Y237)="("</f>
        <v>0</v>
      </c>
      <c r="C237" t="b">
        <f>RIGHT(Y237)=")"</f>
        <v>0</v>
      </c>
      <c r="D237" t="b">
        <f t="shared" si="51"/>
        <v>0</v>
      </c>
      <c r="E237" t="b">
        <f t="shared" si="59"/>
        <v>0</v>
      </c>
      <c r="F237" t="b">
        <f t="shared" si="52"/>
        <v>0</v>
      </c>
      <c r="G237" t="b">
        <f t="shared" si="60"/>
        <v>0</v>
      </c>
      <c r="H237" t="b">
        <f t="shared" si="61"/>
        <v>0</v>
      </c>
      <c r="I237" t="b">
        <f t="shared" si="48"/>
        <v>0</v>
      </c>
      <c r="J237" t="b">
        <f t="shared" si="53"/>
        <v>0</v>
      </c>
      <c r="K237" t="str">
        <f>IF(AND(J237,RIGHT(Y237)="통"),Y237,"")</f>
        <v/>
      </c>
      <c r="L237" t="str">
        <f t="shared" si="58"/>
        <v/>
      </c>
      <c r="M237" t="str">
        <f t="shared" si="54"/>
        <v/>
      </c>
      <c r="N237" t="str">
        <f t="shared" si="55"/>
        <v/>
      </c>
      <c r="O237" t="str">
        <f>IF(I237,IF(I238,CONCATENATE(Y237,O238),Y237),"")</f>
        <v/>
      </c>
      <c r="P237" t="str">
        <f>IF(G237,O237,IF(D237,Y237,""))</f>
        <v/>
      </c>
      <c r="Q237" s="9">
        <f>_xlfn.XLOOKUP(R237,summary!C:C,summary!B:B)</f>
        <v>43840</v>
      </c>
      <c r="R237" s="10" t="str">
        <f>IF($X237="",R236,$X237)</f>
        <v>구성동</v>
      </c>
      <c r="S237" s="10" t="str">
        <f>IF(J237,Y237,S236)</f>
        <v>청덕3통</v>
      </c>
      <c r="T237" s="10" t="str">
        <f>IF(J237,P238,T236)</f>
        <v>(청덕동)</v>
      </c>
      <c r="U237" s="10" t="str">
        <f t="shared" si="56"/>
        <v>청덕</v>
      </c>
      <c r="V237" s="10">
        <f t="shared" si="57"/>
        <v>3</v>
      </c>
      <c r="W237" s="10">
        <f t="shared" si="49"/>
        <v>16</v>
      </c>
      <c r="X237"/>
      <c r="Y237"/>
      <c r="Z237" t="s">
        <v>736</v>
      </c>
      <c r="AA237" t="s">
        <v>5166</v>
      </c>
    </row>
    <row r="238" spans="1:27">
      <c r="A238" t="b">
        <f t="shared" si="50"/>
        <v>0</v>
      </c>
      <c r="B238" t="b">
        <f>LEFT(Y238)="("</f>
        <v>0</v>
      </c>
      <c r="C238" t="b">
        <f>RIGHT(Y238)=")"</f>
        <v>0</v>
      </c>
      <c r="D238" t="b">
        <f t="shared" si="51"/>
        <v>0</v>
      </c>
      <c r="E238" t="b">
        <f t="shared" si="59"/>
        <v>0</v>
      </c>
      <c r="F238" t="b">
        <f t="shared" si="52"/>
        <v>0</v>
      </c>
      <c r="G238" t="b">
        <f t="shared" si="60"/>
        <v>0</v>
      </c>
      <c r="H238" t="b">
        <f t="shared" si="61"/>
        <v>0</v>
      </c>
      <c r="I238" t="b">
        <f t="shared" si="48"/>
        <v>0</v>
      </c>
      <c r="J238" t="b">
        <f t="shared" si="53"/>
        <v>0</v>
      </c>
      <c r="K238" t="str">
        <f>IF(AND(J238,RIGHT(Y238)="통"),Y238,"")</f>
        <v/>
      </c>
      <c r="L238" t="str">
        <f t="shared" si="58"/>
        <v/>
      </c>
      <c r="M238" t="str">
        <f t="shared" si="54"/>
        <v/>
      </c>
      <c r="N238" t="str">
        <f t="shared" si="55"/>
        <v/>
      </c>
      <c r="O238" t="str">
        <f>IF(I238,IF(I239,CONCATENATE(Y238,O239),Y238),"")</f>
        <v/>
      </c>
      <c r="P238" t="str">
        <f>IF(G238,O238,IF(D238,Y238,""))</f>
        <v/>
      </c>
      <c r="Q238" s="9">
        <f>_xlfn.XLOOKUP(R238,summary!C:C,summary!B:B)</f>
        <v>43840</v>
      </c>
      <c r="R238" s="10" t="str">
        <f>IF($X238="",R237,$X238)</f>
        <v>구성동</v>
      </c>
      <c r="S238" s="10" t="str">
        <f>IF(J238,Y238,S237)</f>
        <v>청덕3통</v>
      </c>
      <c r="T238" s="10" t="str">
        <f>IF(J238,P239,T237)</f>
        <v>(청덕동)</v>
      </c>
      <c r="U238" s="10" t="str">
        <f t="shared" si="56"/>
        <v>청덕</v>
      </c>
      <c r="V238" s="10">
        <f t="shared" si="57"/>
        <v>3</v>
      </c>
      <c r="W238" s="10" t="str">
        <f t="shared" si="49"/>
        <v/>
      </c>
      <c r="X238"/>
      <c r="Y238"/>
      <c r="Z238"/>
      <c r="AA238"/>
    </row>
    <row r="239" spans="1:27">
      <c r="A239" t="b">
        <f t="shared" si="50"/>
        <v>1</v>
      </c>
      <c r="B239" t="b">
        <f>LEFT(Y239)="("</f>
        <v>0</v>
      </c>
      <c r="C239" t="b">
        <f>RIGHT(Y239)=")"</f>
        <v>0</v>
      </c>
      <c r="D239" t="b">
        <f t="shared" si="51"/>
        <v>0</v>
      </c>
      <c r="E239" t="b">
        <f t="shared" si="59"/>
        <v>0</v>
      </c>
      <c r="F239" t="b">
        <f t="shared" si="52"/>
        <v>0</v>
      </c>
      <c r="G239" t="b">
        <f t="shared" si="60"/>
        <v>0</v>
      </c>
      <c r="H239" t="b">
        <f t="shared" si="61"/>
        <v>0</v>
      </c>
      <c r="I239" t="b">
        <f t="shared" si="48"/>
        <v>0</v>
      </c>
      <c r="J239" t="b">
        <f t="shared" si="53"/>
        <v>1</v>
      </c>
      <c r="K239" t="str">
        <f>IF(AND(J239,RIGHT(Y239)="통"),Y239,"")</f>
        <v/>
      </c>
      <c r="L239" t="str">
        <f t="shared" si="58"/>
        <v/>
      </c>
      <c r="M239" t="str">
        <f t="shared" si="54"/>
        <v/>
      </c>
      <c r="N239" t="str">
        <f t="shared" si="55"/>
        <v/>
      </c>
      <c r="O239" t="str">
        <f>IF(I239,IF(I240,CONCATENATE(Y239,O240),Y239),"")</f>
        <v/>
      </c>
      <c r="P239" t="str">
        <f>IF(G239,O239,IF(D239,Y239,""))</f>
        <v/>
      </c>
      <c r="Q239" s="9" t="e">
        <f>_xlfn.XLOOKUP(R239,summary!C:C,summary!B:B)</f>
        <v>#N/A</v>
      </c>
      <c r="R239" s="10" t="str">
        <f>IF($X239="",R238,$X239)</f>
        <v>읍 면 동</v>
      </c>
      <c r="S239" s="10" t="str">
        <f>IF(J239,Y239,S238)</f>
        <v>통 리 명</v>
      </c>
      <c r="T239" s="10" t="str">
        <f>IF(J239,P240,T238)</f>
        <v/>
      </c>
      <c r="U239" s="10" t="str">
        <f t="shared" si="56"/>
        <v/>
      </c>
      <c r="V239" s="10" t="str">
        <f t="shared" si="57"/>
        <v/>
      </c>
      <c r="W239" s="10" t="str">
        <f t="shared" si="49"/>
        <v/>
      </c>
      <c r="X239" t="s">
        <v>3</v>
      </c>
      <c r="Y239" t="s">
        <v>4</v>
      </c>
      <c r="Z239" t="s">
        <v>5</v>
      </c>
      <c r="AA239" t="s">
        <v>2302</v>
      </c>
    </row>
    <row r="240" spans="1:27">
      <c r="A240" t="b">
        <f t="shared" si="50"/>
        <v>1</v>
      </c>
      <c r="B240" t="b">
        <f>LEFT(Y240)="("</f>
        <v>0</v>
      </c>
      <c r="C240" t="b">
        <f>RIGHT(Y240)=")"</f>
        <v>0</v>
      </c>
      <c r="D240" t="b">
        <f t="shared" si="51"/>
        <v>0</v>
      </c>
      <c r="E240" t="b">
        <f t="shared" si="59"/>
        <v>0</v>
      </c>
      <c r="F240" t="b">
        <f t="shared" si="52"/>
        <v>0</v>
      </c>
      <c r="G240" t="b">
        <f t="shared" si="60"/>
        <v>0</v>
      </c>
      <c r="H240" t="b">
        <f t="shared" si="61"/>
        <v>0</v>
      </c>
      <c r="I240" t="b">
        <f t="shared" si="48"/>
        <v>0</v>
      </c>
      <c r="J240" t="b">
        <f t="shared" si="53"/>
        <v>1</v>
      </c>
      <c r="K240" t="str">
        <f>IF(AND(J240,RIGHT(Y240)="통"),Y240,"")</f>
        <v>청덕4통</v>
      </c>
      <c r="L240" t="str">
        <f t="shared" si="58"/>
        <v>덕4</v>
      </c>
      <c r="M240">
        <f t="shared" si="54"/>
        <v>4</v>
      </c>
      <c r="N240" t="str">
        <f t="shared" si="55"/>
        <v>청덕</v>
      </c>
      <c r="O240" t="str">
        <f>IF(I240,IF(I241,CONCATENATE(Y240,O241),Y240),"")</f>
        <v/>
      </c>
      <c r="P240" t="str">
        <f>IF(G240,O240,IF(D240,Y240,""))</f>
        <v/>
      </c>
      <c r="Q240" s="9">
        <f>_xlfn.XLOOKUP(R240,summary!C:C,summary!B:B)</f>
        <v>43840</v>
      </c>
      <c r="R240" s="10" t="str">
        <f>IF($X240="",R239,$X240)</f>
        <v>구성동</v>
      </c>
      <c r="S240" s="10" t="str">
        <f>IF(J240,Y240,S239)</f>
        <v>청덕4통</v>
      </c>
      <c r="T240" s="10" t="str">
        <f>IF(J240,P241,T239)</f>
        <v>(청덕동)</v>
      </c>
      <c r="U240" s="10" t="str">
        <f t="shared" si="56"/>
        <v>청덕</v>
      </c>
      <c r="V240" s="10">
        <f t="shared" si="57"/>
        <v>4</v>
      </c>
      <c r="W240" s="10">
        <f t="shared" si="49"/>
        <v>1</v>
      </c>
      <c r="X240" t="s">
        <v>4920</v>
      </c>
      <c r="Y240" t="s">
        <v>5167</v>
      </c>
      <c r="Z240" t="s">
        <v>10</v>
      </c>
      <c r="AA240" t="s">
        <v>10845</v>
      </c>
    </row>
    <row r="241" spans="1:27">
      <c r="A241" t="b">
        <f t="shared" si="50"/>
        <v>1</v>
      </c>
      <c r="B241" t="b">
        <f>LEFT(Y241)="("</f>
        <v>1</v>
      </c>
      <c r="C241" t="b">
        <f>RIGHT(Y241)=")"</f>
        <v>1</v>
      </c>
      <c r="D241" t="b">
        <f t="shared" si="51"/>
        <v>1</v>
      </c>
      <c r="E241" t="b">
        <f t="shared" si="59"/>
        <v>1</v>
      </c>
      <c r="F241" t="b">
        <f t="shared" si="52"/>
        <v>0</v>
      </c>
      <c r="G241" t="b">
        <f t="shared" si="60"/>
        <v>0</v>
      </c>
      <c r="H241" t="b">
        <f t="shared" si="61"/>
        <v>0</v>
      </c>
      <c r="I241" t="b">
        <f t="shared" si="48"/>
        <v>0</v>
      </c>
      <c r="J241" t="b">
        <f t="shared" si="53"/>
        <v>0</v>
      </c>
      <c r="K241" t="str">
        <f>IF(AND(J241,RIGHT(Y241)="통"),Y241,"")</f>
        <v/>
      </c>
      <c r="L241" t="str">
        <f t="shared" si="58"/>
        <v/>
      </c>
      <c r="M241" t="str">
        <f t="shared" si="54"/>
        <v/>
      </c>
      <c r="N241" t="str">
        <f t="shared" si="55"/>
        <v/>
      </c>
      <c r="O241" t="str">
        <f>IF(I241,IF(I242,CONCATENATE(Y241,O242),Y241),"")</f>
        <v/>
      </c>
      <c r="P241" t="str">
        <f>IF(G241,O241,IF(D241,Y241,""))</f>
        <v>(청덕동)</v>
      </c>
      <c r="Q241" s="9">
        <f>_xlfn.XLOOKUP(R241,summary!C:C,summary!B:B)</f>
        <v>43840</v>
      </c>
      <c r="R241" s="10" t="str">
        <f>IF($X241="",R240,$X241)</f>
        <v>구성동</v>
      </c>
      <c r="S241" s="10" t="str">
        <f>IF(J241,Y241,S240)</f>
        <v>청덕4통</v>
      </c>
      <c r="T241" s="10" t="str">
        <f>IF(J241,P242,T240)</f>
        <v>(청덕동)</v>
      </c>
      <c r="U241" s="10" t="str">
        <f t="shared" si="56"/>
        <v>청덕</v>
      </c>
      <c r="V241" s="10">
        <f t="shared" si="57"/>
        <v>4</v>
      </c>
      <c r="W241" s="10" t="str">
        <f t="shared" si="49"/>
        <v/>
      </c>
      <c r="X241"/>
      <c r="Y241" t="s">
        <v>5151</v>
      </c>
      <c r="Z241"/>
      <c r="AA241"/>
    </row>
    <row r="242" spans="1:27">
      <c r="A242" t="b">
        <f t="shared" si="50"/>
        <v>0</v>
      </c>
      <c r="B242" t="b">
        <f>LEFT(Y242)="("</f>
        <v>0</v>
      </c>
      <c r="C242" t="b">
        <f>RIGHT(Y242)=")"</f>
        <v>0</v>
      </c>
      <c r="D242" t="b">
        <f t="shared" si="51"/>
        <v>0</v>
      </c>
      <c r="E242" t="b">
        <f t="shared" si="59"/>
        <v>0</v>
      </c>
      <c r="F242" t="b">
        <f t="shared" si="52"/>
        <v>0</v>
      </c>
      <c r="G242" t="b">
        <f t="shared" si="60"/>
        <v>0</v>
      </c>
      <c r="H242" t="b">
        <f t="shared" si="61"/>
        <v>0</v>
      </c>
      <c r="I242" t="b">
        <f t="shared" si="48"/>
        <v>0</v>
      </c>
      <c r="J242" t="b">
        <f t="shared" si="53"/>
        <v>0</v>
      </c>
      <c r="K242" t="str">
        <f>IF(AND(J242,RIGHT(Y242)="통"),Y242,"")</f>
        <v/>
      </c>
      <c r="L242" t="str">
        <f t="shared" si="58"/>
        <v/>
      </c>
      <c r="M242" t="str">
        <f t="shared" si="54"/>
        <v/>
      </c>
      <c r="N242" t="str">
        <f t="shared" si="55"/>
        <v/>
      </c>
      <c r="O242" t="str">
        <f>IF(I242,IF(I243,CONCATENATE(Y242,O243),Y242),"")</f>
        <v/>
      </c>
      <c r="P242" t="str">
        <f>IF(G242,O242,IF(D242,Y242,""))</f>
        <v/>
      </c>
      <c r="Q242" s="9">
        <f>_xlfn.XLOOKUP(R242,summary!C:C,summary!B:B)</f>
        <v>43840</v>
      </c>
      <c r="R242" s="10" t="str">
        <f>IF($X242="",R241,$X242)</f>
        <v>구성동</v>
      </c>
      <c r="S242" s="10" t="str">
        <f>IF(J242,Y242,S241)</f>
        <v>청덕4통</v>
      </c>
      <c r="T242" s="10" t="str">
        <f>IF(J242,P243,T241)</f>
        <v>(청덕동)</v>
      </c>
      <c r="U242" s="10" t="str">
        <f t="shared" si="56"/>
        <v>청덕</v>
      </c>
      <c r="V242" s="10">
        <f t="shared" si="57"/>
        <v>4</v>
      </c>
      <c r="W242" s="10">
        <f t="shared" si="49"/>
        <v>2</v>
      </c>
      <c r="X242"/>
      <c r="Y242"/>
      <c r="Z242" t="s">
        <v>12</v>
      </c>
      <c r="AA242" t="s">
        <v>5168</v>
      </c>
    </row>
    <row r="243" spans="1:27">
      <c r="A243" t="b">
        <f t="shared" si="50"/>
        <v>0</v>
      </c>
      <c r="B243" t="b">
        <f>LEFT(Y243)="("</f>
        <v>0</v>
      </c>
      <c r="C243" t="b">
        <f>RIGHT(Y243)=")"</f>
        <v>0</v>
      </c>
      <c r="D243" t="b">
        <f t="shared" si="51"/>
        <v>0</v>
      </c>
      <c r="E243" t="b">
        <f t="shared" si="59"/>
        <v>0</v>
      </c>
      <c r="F243" t="b">
        <f t="shared" si="52"/>
        <v>0</v>
      </c>
      <c r="G243" t="b">
        <f t="shared" si="60"/>
        <v>0</v>
      </c>
      <c r="H243" t="b">
        <f t="shared" si="61"/>
        <v>0</v>
      </c>
      <c r="I243" t="b">
        <f t="shared" si="48"/>
        <v>0</v>
      </c>
      <c r="J243" t="b">
        <f t="shared" si="53"/>
        <v>0</v>
      </c>
      <c r="K243" t="str">
        <f>IF(AND(J243,RIGHT(Y243)="통"),Y243,"")</f>
        <v/>
      </c>
      <c r="L243" t="str">
        <f t="shared" si="58"/>
        <v/>
      </c>
      <c r="M243" t="str">
        <f t="shared" si="54"/>
        <v/>
      </c>
      <c r="N243" t="str">
        <f t="shared" si="55"/>
        <v/>
      </c>
      <c r="O243" t="str">
        <f>IF(I243,IF(I244,CONCATENATE(Y243,O244),Y243),"")</f>
        <v/>
      </c>
      <c r="P243" t="str">
        <f>IF(G243,O243,IF(D243,Y243,""))</f>
        <v/>
      </c>
      <c r="Q243" s="9">
        <f>_xlfn.XLOOKUP(R243,summary!C:C,summary!B:B)</f>
        <v>43840</v>
      </c>
      <c r="R243" s="10" t="str">
        <f>IF($X243="",R242,$X243)</f>
        <v>구성동</v>
      </c>
      <c r="S243" s="10" t="str">
        <f>IF(J243,Y243,S242)</f>
        <v>청덕4통</v>
      </c>
      <c r="T243" s="10" t="str">
        <f>IF(J243,P244,T242)</f>
        <v>(청덕동)</v>
      </c>
      <c r="U243" s="10" t="str">
        <f t="shared" si="56"/>
        <v>청덕</v>
      </c>
      <c r="V243" s="10">
        <f t="shared" si="57"/>
        <v>4</v>
      </c>
      <c r="W243" s="10">
        <f t="shared" si="49"/>
        <v>3</v>
      </c>
      <c r="X243"/>
      <c r="Y243"/>
      <c r="Z243" t="s">
        <v>14</v>
      </c>
      <c r="AA243" t="s">
        <v>5169</v>
      </c>
    </row>
    <row r="244" spans="1:27">
      <c r="A244" t="b">
        <f t="shared" si="50"/>
        <v>0</v>
      </c>
      <c r="B244" t="b">
        <f>LEFT(Y244)="("</f>
        <v>0</v>
      </c>
      <c r="C244" t="b">
        <f>RIGHT(Y244)=")"</f>
        <v>0</v>
      </c>
      <c r="D244" t="b">
        <f t="shared" si="51"/>
        <v>0</v>
      </c>
      <c r="E244" t="b">
        <f t="shared" si="59"/>
        <v>0</v>
      </c>
      <c r="F244" t="b">
        <f t="shared" si="52"/>
        <v>0</v>
      </c>
      <c r="G244" t="b">
        <f t="shared" si="60"/>
        <v>0</v>
      </c>
      <c r="H244" t="b">
        <f t="shared" si="61"/>
        <v>0</v>
      </c>
      <c r="I244" t="b">
        <f t="shared" si="48"/>
        <v>0</v>
      </c>
      <c r="J244" t="b">
        <f t="shared" si="53"/>
        <v>0</v>
      </c>
      <c r="K244" t="str">
        <f>IF(AND(J244,RIGHT(Y244)="통"),Y244,"")</f>
        <v/>
      </c>
      <c r="L244" t="str">
        <f t="shared" si="58"/>
        <v/>
      </c>
      <c r="M244" t="str">
        <f t="shared" si="54"/>
        <v/>
      </c>
      <c r="N244" t="str">
        <f t="shared" si="55"/>
        <v/>
      </c>
      <c r="O244" t="str">
        <f>IF(I244,IF(I245,CONCATENATE(Y244,O245),Y244),"")</f>
        <v/>
      </c>
      <c r="P244" t="str">
        <f>IF(G244,O244,IF(D244,Y244,""))</f>
        <v/>
      </c>
      <c r="Q244" s="9">
        <f>_xlfn.XLOOKUP(R244,summary!C:C,summary!B:B)</f>
        <v>43840</v>
      </c>
      <c r="R244" s="10" t="str">
        <f>IF($X244="",R243,$X244)</f>
        <v>구성동</v>
      </c>
      <c r="S244" s="10" t="str">
        <f>IF(J244,Y244,S243)</f>
        <v>청덕4통</v>
      </c>
      <c r="T244" s="10" t="str">
        <f>IF(J244,P245,T243)</f>
        <v>(청덕동)</v>
      </c>
      <c r="U244" s="10" t="str">
        <f t="shared" si="56"/>
        <v>청덕</v>
      </c>
      <c r="V244" s="10">
        <f t="shared" si="57"/>
        <v>4</v>
      </c>
      <c r="W244" s="10">
        <f t="shared" si="49"/>
        <v>4</v>
      </c>
      <c r="X244"/>
      <c r="Y244"/>
      <c r="Z244" t="s">
        <v>16</v>
      </c>
      <c r="AA244" t="s">
        <v>5170</v>
      </c>
    </row>
    <row r="245" spans="1:27">
      <c r="A245" t="b">
        <f t="shared" si="50"/>
        <v>0</v>
      </c>
      <c r="B245" t="b">
        <f>LEFT(Y245)="("</f>
        <v>0</v>
      </c>
      <c r="C245" t="b">
        <f>RIGHT(Y245)=")"</f>
        <v>0</v>
      </c>
      <c r="D245" t="b">
        <f t="shared" si="51"/>
        <v>0</v>
      </c>
      <c r="E245" t="b">
        <f t="shared" si="59"/>
        <v>0</v>
      </c>
      <c r="F245" t="b">
        <f t="shared" si="52"/>
        <v>0</v>
      </c>
      <c r="G245" t="b">
        <f t="shared" si="60"/>
        <v>0</v>
      </c>
      <c r="H245" t="b">
        <f t="shared" si="61"/>
        <v>0</v>
      </c>
      <c r="I245" t="b">
        <f t="shared" ref="I245:I308" si="62">IF(G245,G245,IF(H244,FALSE,I244))</f>
        <v>0</v>
      </c>
      <c r="J245" t="b">
        <f t="shared" si="53"/>
        <v>0</v>
      </c>
      <c r="K245" t="str">
        <f>IF(AND(J245,RIGHT(Y245)="통"),Y245,"")</f>
        <v/>
      </c>
      <c r="L245" t="str">
        <f t="shared" si="58"/>
        <v/>
      </c>
      <c r="M245" t="str">
        <f t="shared" si="54"/>
        <v/>
      </c>
      <c r="N245" t="str">
        <f t="shared" si="55"/>
        <v/>
      </c>
      <c r="O245" t="str">
        <f>IF(I245,IF(I246,CONCATENATE(Y245,O246),Y245),"")</f>
        <v/>
      </c>
      <c r="P245" t="str">
        <f>IF(G245,O245,IF(D245,Y245,""))</f>
        <v/>
      </c>
      <c r="Q245" s="9">
        <f>_xlfn.XLOOKUP(R245,summary!C:C,summary!B:B)</f>
        <v>43840</v>
      </c>
      <c r="R245" s="10" t="str">
        <f>IF($X245="",R244,$X245)</f>
        <v>구성동</v>
      </c>
      <c r="S245" s="10" t="str">
        <f>IF(J245,Y245,S244)</f>
        <v>청덕4통</v>
      </c>
      <c r="T245" s="10" t="str">
        <f>IF(J245,P246,T244)</f>
        <v>(청덕동)</v>
      </c>
      <c r="U245" s="10" t="str">
        <f t="shared" si="56"/>
        <v>청덕</v>
      </c>
      <c r="V245" s="10">
        <f t="shared" si="57"/>
        <v>4</v>
      </c>
      <c r="W245" s="10">
        <f t="shared" si="49"/>
        <v>5</v>
      </c>
      <c r="X245"/>
      <c r="Y245"/>
      <c r="Z245" t="s">
        <v>18</v>
      </c>
      <c r="AA245" t="s">
        <v>5171</v>
      </c>
    </row>
    <row r="246" spans="1:27">
      <c r="A246" t="b">
        <f t="shared" si="50"/>
        <v>0</v>
      </c>
      <c r="B246" t="b">
        <f>LEFT(Y246)="("</f>
        <v>0</v>
      </c>
      <c r="C246" t="b">
        <f>RIGHT(Y246)=")"</f>
        <v>0</v>
      </c>
      <c r="D246" t="b">
        <f t="shared" si="51"/>
        <v>0</v>
      </c>
      <c r="E246" t="b">
        <f t="shared" si="59"/>
        <v>0</v>
      </c>
      <c r="F246" t="b">
        <f t="shared" si="52"/>
        <v>0</v>
      </c>
      <c r="G246" t="b">
        <f t="shared" si="60"/>
        <v>0</v>
      </c>
      <c r="H246" t="b">
        <f t="shared" si="61"/>
        <v>0</v>
      </c>
      <c r="I246" t="b">
        <f t="shared" si="62"/>
        <v>0</v>
      </c>
      <c r="J246" t="b">
        <f t="shared" si="53"/>
        <v>0</v>
      </c>
      <c r="K246" t="str">
        <f>IF(AND(J246,RIGHT(Y246)="통"),Y246,"")</f>
        <v/>
      </c>
      <c r="L246" t="str">
        <f t="shared" si="58"/>
        <v/>
      </c>
      <c r="M246" t="str">
        <f t="shared" si="54"/>
        <v/>
      </c>
      <c r="N246" t="str">
        <f t="shared" si="55"/>
        <v/>
      </c>
      <c r="O246" t="str">
        <f>IF(I246,IF(I247,CONCATENATE(Y246,O247),Y246),"")</f>
        <v/>
      </c>
      <c r="P246" t="str">
        <f>IF(G246,O246,IF(D246,Y246,""))</f>
        <v/>
      </c>
      <c r="Q246" s="9">
        <f>_xlfn.XLOOKUP(R246,summary!C:C,summary!B:B)</f>
        <v>43840</v>
      </c>
      <c r="R246" s="10" t="str">
        <f>IF($X246="",R245,$X246)</f>
        <v>구성동</v>
      </c>
      <c r="S246" s="10" t="str">
        <f>IF(J246,Y246,S245)</f>
        <v>청덕4통</v>
      </c>
      <c r="T246" s="10" t="str">
        <f>IF(J246,P247,T245)</f>
        <v>(청덕동)</v>
      </c>
      <c r="U246" s="10" t="str">
        <f t="shared" si="56"/>
        <v>청덕</v>
      </c>
      <c r="V246" s="10">
        <f t="shared" si="57"/>
        <v>4</v>
      </c>
      <c r="W246" s="10">
        <f t="shared" si="49"/>
        <v>6</v>
      </c>
      <c r="X246"/>
      <c r="Y246"/>
      <c r="Z246" t="s">
        <v>20</v>
      </c>
      <c r="AA246" t="s">
        <v>5172</v>
      </c>
    </row>
    <row r="247" spans="1:27">
      <c r="A247" t="b">
        <f t="shared" si="50"/>
        <v>0</v>
      </c>
      <c r="B247" t="b">
        <f>LEFT(Y247)="("</f>
        <v>0</v>
      </c>
      <c r="C247" t="b">
        <f>RIGHT(Y247)=")"</f>
        <v>0</v>
      </c>
      <c r="D247" t="b">
        <f t="shared" si="51"/>
        <v>0</v>
      </c>
      <c r="E247" t="b">
        <f t="shared" si="59"/>
        <v>0</v>
      </c>
      <c r="F247" t="b">
        <f t="shared" si="52"/>
        <v>0</v>
      </c>
      <c r="G247" t="b">
        <f t="shared" si="60"/>
        <v>0</v>
      </c>
      <c r="H247" t="b">
        <f t="shared" si="61"/>
        <v>0</v>
      </c>
      <c r="I247" t="b">
        <f t="shared" si="62"/>
        <v>0</v>
      </c>
      <c r="J247" t="b">
        <f t="shared" si="53"/>
        <v>0</v>
      </c>
      <c r="K247" t="str">
        <f>IF(AND(J247,RIGHT(Y247)="통"),Y247,"")</f>
        <v/>
      </c>
      <c r="L247" t="str">
        <f t="shared" si="58"/>
        <v/>
      </c>
      <c r="M247" t="str">
        <f t="shared" si="54"/>
        <v/>
      </c>
      <c r="N247" t="str">
        <f t="shared" si="55"/>
        <v/>
      </c>
      <c r="O247" t="str">
        <f>IF(I247,IF(I248,CONCATENATE(Y247,O248),Y247),"")</f>
        <v/>
      </c>
      <c r="P247" t="str">
        <f>IF(G247,O247,IF(D247,Y247,""))</f>
        <v/>
      </c>
      <c r="Q247" s="9">
        <f>_xlfn.XLOOKUP(R247,summary!C:C,summary!B:B)</f>
        <v>43840</v>
      </c>
      <c r="R247" s="10" t="str">
        <f>IF($X247="",R246,$X247)</f>
        <v>구성동</v>
      </c>
      <c r="S247" s="10" t="str">
        <f>IF(J247,Y247,S246)</f>
        <v>청덕4통</v>
      </c>
      <c r="T247" s="10" t="str">
        <f>IF(J247,P248,T246)</f>
        <v>(청덕동)</v>
      </c>
      <c r="U247" s="10" t="str">
        <f t="shared" si="56"/>
        <v>청덕</v>
      </c>
      <c r="V247" s="10">
        <f t="shared" si="57"/>
        <v>4</v>
      </c>
      <c r="W247" s="10">
        <f t="shared" si="49"/>
        <v>7</v>
      </c>
      <c r="X247"/>
      <c r="Y247"/>
      <c r="Z247" t="s">
        <v>99</v>
      </c>
      <c r="AA247" t="s">
        <v>5173</v>
      </c>
    </row>
    <row r="248" spans="1:27">
      <c r="A248" t="b">
        <f t="shared" si="50"/>
        <v>0</v>
      </c>
      <c r="B248" t="b">
        <f>LEFT(Y248)="("</f>
        <v>0</v>
      </c>
      <c r="C248" t="b">
        <f>RIGHT(Y248)=")"</f>
        <v>0</v>
      </c>
      <c r="D248" t="b">
        <f t="shared" si="51"/>
        <v>0</v>
      </c>
      <c r="E248" t="b">
        <f t="shared" si="59"/>
        <v>0</v>
      </c>
      <c r="F248" t="b">
        <f t="shared" si="52"/>
        <v>0</v>
      </c>
      <c r="G248" t="b">
        <f t="shared" si="60"/>
        <v>0</v>
      </c>
      <c r="H248" t="b">
        <f t="shared" si="61"/>
        <v>0</v>
      </c>
      <c r="I248" t="b">
        <f t="shared" si="62"/>
        <v>0</v>
      </c>
      <c r="J248" t="b">
        <f t="shared" si="53"/>
        <v>0</v>
      </c>
      <c r="K248" t="str">
        <f>IF(AND(J248,RIGHT(Y248)="통"),Y248,"")</f>
        <v/>
      </c>
      <c r="L248" t="str">
        <f t="shared" si="58"/>
        <v/>
      </c>
      <c r="M248" t="str">
        <f t="shared" si="54"/>
        <v/>
      </c>
      <c r="N248" t="str">
        <f t="shared" si="55"/>
        <v/>
      </c>
      <c r="O248" t="str">
        <f>IF(I248,IF(I249,CONCATENATE(Y248,O249),Y248),"")</f>
        <v/>
      </c>
      <c r="P248" t="str">
        <f>IF(G248,O248,IF(D248,Y248,""))</f>
        <v/>
      </c>
      <c r="Q248" s="9">
        <f>_xlfn.XLOOKUP(R248,summary!C:C,summary!B:B)</f>
        <v>43840</v>
      </c>
      <c r="R248" s="10" t="str">
        <f>IF($X248="",R247,$X248)</f>
        <v>구성동</v>
      </c>
      <c r="S248" s="10" t="str">
        <f>IF(J248,Y248,S247)</f>
        <v>청덕4통</v>
      </c>
      <c r="T248" s="10" t="str">
        <f>IF(J248,P249,T247)</f>
        <v>(청덕동)</v>
      </c>
      <c r="U248" s="10" t="str">
        <f t="shared" si="56"/>
        <v>청덕</v>
      </c>
      <c r="V248" s="10">
        <f t="shared" si="57"/>
        <v>4</v>
      </c>
      <c r="W248" s="10">
        <f t="shared" si="49"/>
        <v>8</v>
      </c>
      <c r="X248"/>
      <c r="Y248"/>
      <c r="Z248" t="s">
        <v>101</v>
      </c>
      <c r="AA248" t="s">
        <v>5174</v>
      </c>
    </row>
    <row r="249" spans="1:27">
      <c r="A249" t="b">
        <f t="shared" si="50"/>
        <v>0</v>
      </c>
      <c r="B249" t="b">
        <f>LEFT(Y249)="("</f>
        <v>0</v>
      </c>
      <c r="C249" t="b">
        <f>RIGHT(Y249)=")"</f>
        <v>0</v>
      </c>
      <c r="D249" t="b">
        <f t="shared" si="51"/>
        <v>0</v>
      </c>
      <c r="E249" t="b">
        <f t="shared" si="59"/>
        <v>0</v>
      </c>
      <c r="F249" t="b">
        <f t="shared" si="52"/>
        <v>0</v>
      </c>
      <c r="G249" t="b">
        <f t="shared" si="60"/>
        <v>0</v>
      </c>
      <c r="H249" t="b">
        <f t="shared" si="61"/>
        <v>0</v>
      </c>
      <c r="I249" t="b">
        <f t="shared" si="62"/>
        <v>0</v>
      </c>
      <c r="J249" t="b">
        <f t="shared" si="53"/>
        <v>0</v>
      </c>
      <c r="K249" t="str">
        <f>IF(AND(J249,RIGHT(Y249)="통"),Y249,"")</f>
        <v/>
      </c>
      <c r="L249" t="str">
        <f t="shared" si="58"/>
        <v/>
      </c>
      <c r="M249" t="str">
        <f t="shared" si="54"/>
        <v/>
      </c>
      <c r="N249" t="str">
        <f t="shared" si="55"/>
        <v/>
      </c>
      <c r="O249" t="str">
        <f>IF(I249,IF(I250,CONCATENATE(Y249,O250),Y249),"")</f>
        <v/>
      </c>
      <c r="P249" t="str">
        <f>IF(G249,O249,IF(D249,Y249,""))</f>
        <v/>
      </c>
      <c r="Q249" s="9">
        <f>_xlfn.XLOOKUP(R249,summary!C:C,summary!B:B)</f>
        <v>43840</v>
      </c>
      <c r="R249" s="10" t="str">
        <f>IF($X249="",R248,$X249)</f>
        <v>구성동</v>
      </c>
      <c r="S249" s="10" t="str">
        <f>IF(J249,Y249,S248)</f>
        <v>청덕4통</v>
      </c>
      <c r="T249" s="10" t="str">
        <f>IF(J249,P250,T248)</f>
        <v>(청덕동)</v>
      </c>
      <c r="U249" s="10" t="str">
        <f t="shared" si="56"/>
        <v>청덕</v>
      </c>
      <c r="V249" s="10">
        <f t="shared" si="57"/>
        <v>4</v>
      </c>
      <c r="W249" s="10">
        <f t="shared" si="49"/>
        <v>9</v>
      </c>
      <c r="X249"/>
      <c r="Y249"/>
      <c r="Z249" t="s">
        <v>349</v>
      </c>
      <c r="AA249" t="s">
        <v>5175</v>
      </c>
    </row>
    <row r="250" spans="1:27">
      <c r="A250" t="b">
        <f t="shared" si="50"/>
        <v>0</v>
      </c>
      <c r="B250" t="b">
        <f>LEFT(Y250)="("</f>
        <v>0</v>
      </c>
      <c r="C250" t="b">
        <f>RIGHT(Y250)=")"</f>
        <v>0</v>
      </c>
      <c r="D250" t="b">
        <f t="shared" si="51"/>
        <v>0</v>
      </c>
      <c r="E250" t="b">
        <f t="shared" si="59"/>
        <v>0</v>
      </c>
      <c r="F250" t="b">
        <f t="shared" si="52"/>
        <v>0</v>
      </c>
      <c r="G250" t="b">
        <f t="shared" si="60"/>
        <v>0</v>
      </c>
      <c r="H250" t="b">
        <f t="shared" si="61"/>
        <v>0</v>
      </c>
      <c r="I250" t="b">
        <f t="shared" si="62"/>
        <v>0</v>
      </c>
      <c r="J250" t="b">
        <f t="shared" si="53"/>
        <v>0</v>
      </c>
      <c r="K250" t="str">
        <f>IF(AND(J250,RIGHT(Y250)="통"),Y250,"")</f>
        <v/>
      </c>
      <c r="L250" t="str">
        <f t="shared" si="58"/>
        <v/>
      </c>
      <c r="M250" t="str">
        <f t="shared" si="54"/>
        <v/>
      </c>
      <c r="N250" t="str">
        <f t="shared" si="55"/>
        <v/>
      </c>
      <c r="O250" t="str">
        <f>IF(I250,IF(I251,CONCATENATE(Y250,O251),Y250),"")</f>
        <v/>
      </c>
      <c r="P250" t="str">
        <f>IF(G250,O250,IF(D250,Y250,""))</f>
        <v/>
      </c>
      <c r="Q250" s="9">
        <f>_xlfn.XLOOKUP(R250,summary!C:C,summary!B:B)</f>
        <v>43840</v>
      </c>
      <c r="R250" s="10" t="str">
        <f>IF($X250="",R249,$X250)</f>
        <v>구성동</v>
      </c>
      <c r="S250" s="10" t="str">
        <f>IF(J250,Y250,S249)</f>
        <v>청덕4통</v>
      </c>
      <c r="T250" s="10" t="str">
        <f>IF(J250,P251,T249)</f>
        <v>(청덕동)</v>
      </c>
      <c r="U250" s="10" t="str">
        <f t="shared" si="56"/>
        <v>청덕</v>
      </c>
      <c r="V250" s="10">
        <f t="shared" si="57"/>
        <v>4</v>
      </c>
      <c r="W250" s="10">
        <f t="shared" si="49"/>
        <v>10</v>
      </c>
      <c r="X250"/>
      <c r="Y250"/>
      <c r="Z250" t="s">
        <v>441</v>
      </c>
      <c r="AA250" t="s">
        <v>5176</v>
      </c>
    </row>
    <row r="251" spans="1:27">
      <c r="A251" t="b">
        <f t="shared" si="50"/>
        <v>1</v>
      </c>
      <c r="B251" t="b">
        <f>LEFT(Y251)="("</f>
        <v>0</v>
      </c>
      <c r="C251" t="b">
        <f>RIGHT(Y251)=")"</f>
        <v>0</v>
      </c>
      <c r="D251" t="b">
        <f t="shared" si="51"/>
        <v>0</v>
      </c>
      <c r="E251" t="b">
        <f t="shared" si="59"/>
        <v>0</v>
      </c>
      <c r="F251" t="b">
        <f t="shared" si="52"/>
        <v>0</v>
      </c>
      <c r="G251" t="b">
        <f t="shared" si="60"/>
        <v>0</v>
      </c>
      <c r="H251" t="b">
        <f t="shared" si="61"/>
        <v>0</v>
      </c>
      <c r="I251" t="b">
        <f t="shared" si="62"/>
        <v>0</v>
      </c>
      <c r="J251" t="b">
        <f t="shared" si="53"/>
        <v>1</v>
      </c>
      <c r="K251" t="str">
        <f>IF(AND(J251,RIGHT(Y251)="통"),Y251,"")</f>
        <v>청덕5통</v>
      </c>
      <c r="L251" t="str">
        <f t="shared" si="58"/>
        <v>덕5</v>
      </c>
      <c r="M251">
        <f t="shared" si="54"/>
        <v>5</v>
      </c>
      <c r="N251" t="str">
        <f t="shared" si="55"/>
        <v>청덕</v>
      </c>
      <c r="O251" t="str">
        <f>IF(I251,IF(I252,CONCATENATE(Y251,O252),Y251),"")</f>
        <v/>
      </c>
      <c r="P251" t="str">
        <f>IF(G251,O251,IF(D251,Y251,""))</f>
        <v/>
      </c>
      <c r="Q251" s="9">
        <f>_xlfn.XLOOKUP(R251,summary!C:C,summary!B:B)</f>
        <v>43840</v>
      </c>
      <c r="R251" s="10" t="str">
        <f>IF($X251="",R250,$X251)</f>
        <v>구성동</v>
      </c>
      <c r="S251" s="10" t="str">
        <f>IF(J251,Y251,S250)</f>
        <v>청덕5통</v>
      </c>
      <c r="T251" s="10" t="str">
        <f>IF(J251,P252,T250)</f>
        <v>(청덕동)</v>
      </c>
      <c r="U251" s="10" t="str">
        <f t="shared" si="56"/>
        <v>청덕</v>
      </c>
      <c r="V251" s="10">
        <f t="shared" si="57"/>
        <v>5</v>
      </c>
      <c r="W251" s="10">
        <f t="shared" si="49"/>
        <v>1</v>
      </c>
      <c r="X251"/>
      <c r="Y251" t="s">
        <v>5177</v>
      </c>
      <c r="Z251" t="s">
        <v>10</v>
      </c>
      <c r="AA251" t="s">
        <v>5178</v>
      </c>
    </row>
    <row r="252" spans="1:27">
      <c r="A252" t="b">
        <f t="shared" si="50"/>
        <v>1</v>
      </c>
      <c r="B252" t="b">
        <f>LEFT(Y252)="("</f>
        <v>1</v>
      </c>
      <c r="C252" t="b">
        <f>RIGHT(Y252)=")"</f>
        <v>1</v>
      </c>
      <c r="D252" t="b">
        <f t="shared" si="51"/>
        <v>1</v>
      </c>
      <c r="E252" t="b">
        <f t="shared" si="59"/>
        <v>1</v>
      </c>
      <c r="F252" t="b">
        <f t="shared" si="52"/>
        <v>0</v>
      </c>
      <c r="G252" t="b">
        <f t="shared" si="60"/>
        <v>0</v>
      </c>
      <c r="H252" t="b">
        <f t="shared" si="61"/>
        <v>0</v>
      </c>
      <c r="I252" t="b">
        <f t="shared" si="62"/>
        <v>0</v>
      </c>
      <c r="J252" t="b">
        <f t="shared" si="53"/>
        <v>0</v>
      </c>
      <c r="K252" t="str">
        <f>IF(AND(J252,RIGHT(Y252)="통"),Y252,"")</f>
        <v/>
      </c>
      <c r="L252" t="str">
        <f t="shared" si="58"/>
        <v/>
      </c>
      <c r="M252" t="str">
        <f t="shared" si="54"/>
        <v/>
      </c>
      <c r="N252" t="str">
        <f t="shared" si="55"/>
        <v/>
      </c>
      <c r="O252" t="str">
        <f>IF(I252,IF(I253,CONCATENATE(Y252,O253),Y252),"")</f>
        <v/>
      </c>
      <c r="P252" t="str">
        <f>IF(G252,O252,IF(D252,Y252,""))</f>
        <v>(청덕동)</v>
      </c>
      <c r="Q252" s="9">
        <f>_xlfn.XLOOKUP(R252,summary!C:C,summary!B:B)</f>
        <v>43840</v>
      </c>
      <c r="R252" s="10" t="str">
        <f>IF($X252="",R251,$X252)</f>
        <v>구성동</v>
      </c>
      <c r="S252" s="10" t="str">
        <f>IF(J252,Y252,S251)</f>
        <v>청덕5통</v>
      </c>
      <c r="T252" s="10" t="str">
        <f>IF(J252,P253,T251)</f>
        <v>(청덕동)</v>
      </c>
      <c r="U252" s="10" t="str">
        <f t="shared" si="56"/>
        <v>청덕</v>
      </c>
      <c r="V252" s="10">
        <f t="shared" si="57"/>
        <v>5</v>
      </c>
      <c r="W252" s="10">
        <f t="shared" si="49"/>
        <v>2</v>
      </c>
      <c r="X252"/>
      <c r="Y252" t="s">
        <v>5151</v>
      </c>
      <c r="Z252" t="s">
        <v>12</v>
      </c>
      <c r="AA252" t="s">
        <v>5179</v>
      </c>
    </row>
    <row r="253" spans="1:27">
      <c r="A253" t="b">
        <f t="shared" si="50"/>
        <v>0</v>
      </c>
      <c r="B253" t="b">
        <f>LEFT(Y253)="("</f>
        <v>0</v>
      </c>
      <c r="C253" t="b">
        <f>RIGHT(Y253)=")"</f>
        <v>0</v>
      </c>
      <c r="D253" t="b">
        <f t="shared" si="51"/>
        <v>0</v>
      </c>
      <c r="E253" t="b">
        <f t="shared" si="59"/>
        <v>0</v>
      </c>
      <c r="F253" t="b">
        <f t="shared" si="52"/>
        <v>0</v>
      </c>
      <c r="G253" t="b">
        <f t="shared" si="60"/>
        <v>0</v>
      </c>
      <c r="H253" t="b">
        <f t="shared" si="61"/>
        <v>0</v>
      </c>
      <c r="I253" t="b">
        <f t="shared" si="62"/>
        <v>0</v>
      </c>
      <c r="J253" t="b">
        <f t="shared" si="53"/>
        <v>0</v>
      </c>
      <c r="K253" t="str">
        <f>IF(AND(J253,RIGHT(Y253)="통"),Y253,"")</f>
        <v/>
      </c>
      <c r="L253" t="str">
        <f t="shared" si="58"/>
        <v/>
      </c>
      <c r="M253" t="str">
        <f t="shared" si="54"/>
        <v/>
      </c>
      <c r="N253" t="str">
        <f t="shared" si="55"/>
        <v/>
      </c>
      <c r="O253" t="str">
        <f>IF(I253,IF(I254,CONCATENATE(Y253,O254),Y253),"")</f>
        <v/>
      </c>
      <c r="P253" t="str">
        <f>IF(G253,O253,IF(D253,Y253,""))</f>
        <v/>
      </c>
      <c r="Q253" s="9">
        <f>_xlfn.XLOOKUP(R253,summary!C:C,summary!B:B)</f>
        <v>43840</v>
      </c>
      <c r="R253" s="10" t="str">
        <f>IF($X253="",R252,$X253)</f>
        <v>구성동</v>
      </c>
      <c r="S253" s="10" t="str">
        <f>IF(J253,Y253,S252)</f>
        <v>청덕5통</v>
      </c>
      <c r="T253" s="10" t="str">
        <f>IF(J253,P254,T252)</f>
        <v>(청덕동)</v>
      </c>
      <c r="U253" s="10" t="str">
        <f t="shared" si="56"/>
        <v>청덕</v>
      </c>
      <c r="V253" s="10">
        <f t="shared" si="57"/>
        <v>5</v>
      </c>
      <c r="W253" s="10">
        <f t="shared" si="49"/>
        <v>3</v>
      </c>
      <c r="X253"/>
      <c r="Y253"/>
      <c r="Z253" t="s">
        <v>14</v>
      </c>
      <c r="AA253" t="s">
        <v>5180</v>
      </c>
    </row>
    <row r="254" spans="1:27">
      <c r="A254" t="b">
        <f t="shared" si="50"/>
        <v>0</v>
      </c>
      <c r="B254" t="b">
        <f>LEFT(Y254)="("</f>
        <v>0</v>
      </c>
      <c r="C254" t="b">
        <f>RIGHT(Y254)=")"</f>
        <v>0</v>
      </c>
      <c r="D254" t="b">
        <f t="shared" si="51"/>
        <v>0</v>
      </c>
      <c r="E254" t="b">
        <f t="shared" si="59"/>
        <v>0</v>
      </c>
      <c r="F254" t="b">
        <f t="shared" si="52"/>
        <v>0</v>
      </c>
      <c r="G254" t="b">
        <f t="shared" si="60"/>
        <v>0</v>
      </c>
      <c r="H254" t="b">
        <f t="shared" si="61"/>
        <v>0</v>
      </c>
      <c r="I254" t="b">
        <f t="shared" si="62"/>
        <v>0</v>
      </c>
      <c r="J254" t="b">
        <f t="shared" si="53"/>
        <v>0</v>
      </c>
      <c r="K254" t="str">
        <f>IF(AND(J254,RIGHT(Y254)="통"),Y254,"")</f>
        <v/>
      </c>
      <c r="L254" t="str">
        <f t="shared" si="58"/>
        <v/>
      </c>
      <c r="M254" t="str">
        <f t="shared" si="54"/>
        <v/>
      </c>
      <c r="N254" t="str">
        <f t="shared" si="55"/>
        <v/>
      </c>
      <c r="O254" t="str">
        <f>IF(I254,IF(I255,CONCATENATE(Y254,O255),Y254),"")</f>
        <v/>
      </c>
      <c r="P254" t="str">
        <f>IF(G254,O254,IF(D254,Y254,""))</f>
        <v/>
      </c>
      <c r="Q254" s="9">
        <f>_xlfn.XLOOKUP(R254,summary!C:C,summary!B:B)</f>
        <v>43840</v>
      </c>
      <c r="R254" s="10" t="str">
        <f>IF($X254="",R253,$X254)</f>
        <v>구성동</v>
      </c>
      <c r="S254" s="10" t="str">
        <f>IF(J254,Y254,S253)</f>
        <v>청덕5통</v>
      </c>
      <c r="T254" s="10" t="str">
        <f>IF(J254,P255,T253)</f>
        <v>(청덕동)</v>
      </c>
      <c r="U254" s="10" t="str">
        <f t="shared" si="56"/>
        <v>청덕</v>
      </c>
      <c r="V254" s="10">
        <f t="shared" si="57"/>
        <v>5</v>
      </c>
      <c r="W254" s="10">
        <f t="shared" si="49"/>
        <v>4</v>
      </c>
      <c r="X254"/>
      <c r="Y254"/>
      <c r="Z254" t="s">
        <v>16</v>
      </c>
      <c r="AA254" t="s">
        <v>5181</v>
      </c>
    </row>
    <row r="255" spans="1:27">
      <c r="A255" t="b">
        <f t="shared" si="50"/>
        <v>0</v>
      </c>
      <c r="B255" t="b">
        <f>LEFT(Y255)="("</f>
        <v>0</v>
      </c>
      <c r="C255" t="b">
        <f>RIGHT(Y255)=")"</f>
        <v>0</v>
      </c>
      <c r="D255" t="b">
        <f t="shared" si="51"/>
        <v>0</v>
      </c>
      <c r="E255" t="b">
        <f t="shared" si="59"/>
        <v>0</v>
      </c>
      <c r="F255" t="b">
        <f t="shared" si="52"/>
        <v>0</v>
      </c>
      <c r="G255" t="b">
        <f t="shared" si="60"/>
        <v>0</v>
      </c>
      <c r="H255" t="b">
        <f t="shared" si="61"/>
        <v>0</v>
      </c>
      <c r="I255" t="b">
        <f t="shared" si="62"/>
        <v>0</v>
      </c>
      <c r="J255" t="b">
        <f t="shared" si="53"/>
        <v>0</v>
      </c>
      <c r="K255" t="str">
        <f>IF(AND(J255,RIGHT(Y255)="통"),Y255,"")</f>
        <v/>
      </c>
      <c r="L255" t="str">
        <f t="shared" si="58"/>
        <v/>
      </c>
      <c r="M255" t="str">
        <f t="shared" si="54"/>
        <v/>
      </c>
      <c r="N255" t="str">
        <f t="shared" si="55"/>
        <v/>
      </c>
      <c r="O255" t="str">
        <f>IF(I255,IF(I256,CONCATENATE(Y255,O256),Y255),"")</f>
        <v/>
      </c>
      <c r="P255" t="str">
        <f>IF(G255,O255,IF(D255,Y255,""))</f>
        <v/>
      </c>
      <c r="Q255" s="9">
        <f>_xlfn.XLOOKUP(R255,summary!C:C,summary!B:B)</f>
        <v>43840</v>
      </c>
      <c r="R255" s="10" t="str">
        <f>IF($X255="",R254,$X255)</f>
        <v>구성동</v>
      </c>
      <c r="S255" s="10" t="str">
        <f>IF(J255,Y255,S254)</f>
        <v>청덕5통</v>
      </c>
      <c r="T255" s="10" t="str">
        <f>IF(J255,P256,T254)</f>
        <v>(청덕동)</v>
      </c>
      <c r="U255" s="10" t="str">
        <f t="shared" si="56"/>
        <v>청덕</v>
      </c>
      <c r="V255" s="10">
        <f t="shared" si="57"/>
        <v>5</v>
      </c>
      <c r="W255" s="10">
        <f t="shared" si="49"/>
        <v>5</v>
      </c>
      <c r="X255"/>
      <c r="Y255"/>
      <c r="Z255" t="s">
        <v>18</v>
      </c>
      <c r="AA255" t="s">
        <v>5182</v>
      </c>
    </row>
    <row r="256" spans="1:27">
      <c r="A256" t="b">
        <f t="shared" si="50"/>
        <v>0</v>
      </c>
      <c r="B256" t="b">
        <f>LEFT(Y256)="("</f>
        <v>0</v>
      </c>
      <c r="C256" t="b">
        <f>RIGHT(Y256)=")"</f>
        <v>0</v>
      </c>
      <c r="D256" t="b">
        <f t="shared" si="51"/>
        <v>0</v>
      </c>
      <c r="E256" t="b">
        <f t="shared" si="59"/>
        <v>0</v>
      </c>
      <c r="F256" t="b">
        <f t="shared" si="52"/>
        <v>0</v>
      </c>
      <c r="G256" t="b">
        <f t="shared" si="60"/>
        <v>0</v>
      </c>
      <c r="H256" t="b">
        <f t="shared" si="61"/>
        <v>0</v>
      </c>
      <c r="I256" t="b">
        <f t="shared" si="62"/>
        <v>0</v>
      </c>
      <c r="J256" t="b">
        <f t="shared" si="53"/>
        <v>0</v>
      </c>
      <c r="K256" t="str">
        <f>IF(AND(J256,RIGHT(Y256)="통"),Y256,"")</f>
        <v/>
      </c>
      <c r="L256" t="str">
        <f t="shared" si="58"/>
        <v/>
      </c>
      <c r="M256" t="str">
        <f t="shared" si="54"/>
        <v/>
      </c>
      <c r="N256" t="str">
        <f t="shared" si="55"/>
        <v/>
      </c>
      <c r="O256" t="str">
        <f>IF(I256,IF(I257,CONCATENATE(Y256,O257),Y256),"")</f>
        <v/>
      </c>
      <c r="P256" t="str">
        <f>IF(G256,O256,IF(D256,Y256,""))</f>
        <v/>
      </c>
      <c r="Q256" s="9">
        <f>_xlfn.XLOOKUP(R256,summary!C:C,summary!B:B)</f>
        <v>43840</v>
      </c>
      <c r="R256" s="10" t="str">
        <f>IF($X256="",R255,$X256)</f>
        <v>구성동</v>
      </c>
      <c r="S256" s="10" t="str">
        <f>IF(J256,Y256,S255)</f>
        <v>청덕5통</v>
      </c>
      <c r="T256" s="10" t="str">
        <f>IF(J256,P257,T255)</f>
        <v>(청덕동)</v>
      </c>
      <c r="U256" s="10" t="str">
        <f t="shared" si="56"/>
        <v>청덕</v>
      </c>
      <c r="V256" s="10">
        <f t="shared" si="57"/>
        <v>5</v>
      </c>
      <c r="W256" s="10">
        <f t="shared" si="49"/>
        <v>6</v>
      </c>
      <c r="X256"/>
      <c r="Y256"/>
      <c r="Z256" t="s">
        <v>20</v>
      </c>
      <c r="AA256" t="s">
        <v>5183</v>
      </c>
    </row>
    <row r="257" spans="1:27">
      <c r="A257" t="b">
        <f t="shared" si="50"/>
        <v>0</v>
      </c>
      <c r="B257" t="b">
        <f>LEFT(Y257)="("</f>
        <v>0</v>
      </c>
      <c r="C257" t="b">
        <f>RIGHT(Y257)=")"</f>
        <v>0</v>
      </c>
      <c r="D257" t="b">
        <f t="shared" si="51"/>
        <v>0</v>
      </c>
      <c r="E257" t="b">
        <f t="shared" si="59"/>
        <v>0</v>
      </c>
      <c r="F257" t="b">
        <f t="shared" si="52"/>
        <v>0</v>
      </c>
      <c r="G257" t="b">
        <f t="shared" si="60"/>
        <v>0</v>
      </c>
      <c r="H257" t="b">
        <f t="shared" si="61"/>
        <v>0</v>
      </c>
      <c r="I257" t="b">
        <f t="shared" si="62"/>
        <v>0</v>
      </c>
      <c r="J257" t="b">
        <f t="shared" si="53"/>
        <v>0</v>
      </c>
      <c r="K257" t="str">
        <f>IF(AND(J257,RIGHT(Y257)="통"),Y257,"")</f>
        <v/>
      </c>
      <c r="L257" t="str">
        <f t="shared" si="58"/>
        <v/>
      </c>
      <c r="M257" t="str">
        <f t="shared" si="54"/>
        <v/>
      </c>
      <c r="N257" t="str">
        <f t="shared" si="55"/>
        <v/>
      </c>
      <c r="O257" t="str">
        <f>IF(I257,IF(I258,CONCATENATE(Y257,O258),Y257),"")</f>
        <v/>
      </c>
      <c r="P257" t="str">
        <f>IF(G257,O257,IF(D257,Y257,""))</f>
        <v/>
      </c>
      <c r="Q257" s="9">
        <f>_xlfn.XLOOKUP(R257,summary!C:C,summary!B:B)</f>
        <v>43840</v>
      </c>
      <c r="R257" s="10" t="str">
        <f>IF($X257="",R256,$X257)</f>
        <v>구성동</v>
      </c>
      <c r="S257" s="10" t="str">
        <f>IF(J257,Y257,S256)</f>
        <v>청덕5통</v>
      </c>
      <c r="T257" s="10" t="str">
        <f>IF(J257,P258,T256)</f>
        <v>(청덕동)</v>
      </c>
      <c r="U257" s="10" t="str">
        <f t="shared" si="56"/>
        <v>청덕</v>
      </c>
      <c r="V257" s="10">
        <f t="shared" si="57"/>
        <v>5</v>
      </c>
      <c r="W257" s="10">
        <f t="shared" si="49"/>
        <v>7</v>
      </c>
      <c r="X257"/>
      <c r="Y257"/>
      <c r="Z257" t="s">
        <v>99</v>
      </c>
      <c r="AA257" t="s">
        <v>5184</v>
      </c>
    </row>
    <row r="258" spans="1:27">
      <c r="A258" t="b">
        <f t="shared" si="50"/>
        <v>0</v>
      </c>
      <c r="B258" t="b">
        <f>LEFT(Y258)="("</f>
        <v>0</v>
      </c>
      <c r="C258" t="b">
        <f>RIGHT(Y258)=")"</f>
        <v>0</v>
      </c>
      <c r="D258" t="b">
        <f t="shared" si="51"/>
        <v>0</v>
      </c>
      <c r="E258" t="b">
        <f t="shared" si="59"/>
        <v>0</v>
      </c>
      <c r="F258" t="b">
        <f t="shared" si="52"/>
        <v>0</v>
      </c>
      <c r="G258" t="b">
        <f t="shared" si="60"/>
        <v>0</v>
      </c>
      <c r="H258" t="b">
        <f t="shared" si="61"/>
        <v>0</v>
      </c>
      <c r="I258" t="b">
        <f t="shared" si="62"/>
        <v>0</v>
      </c>
      <c r="J258" t="b">
        <f t="shared" si="53"/>
        <v>0</v>
      </c>
      <c r="K258" t="str">
        <f>IF(AND(J258,RIGHT(Y258)="통"),Y258,"")</f>
        <v/>
      </c>
      <c r="L258" t="str">
        <f t="shared" si="58"/>
        <v/>
      </c>
      <c r="M258" t="str">
        <f t="shared" si="54"/>
        <v/>
      </c>
      <c r="N258" t="str">
        <f t="shared" si="55"/>
        <v/>
      </c>
      <c r="O258" t="str">
        <f>IF(I258,IF(I259,CONCATENATE(Y258,O259),Y258),"")</f>
        <v/>
      </c>
      <c r="P258" t="str">
        <f>IF(G258,O258,IF(D258,Y258,""))</f>
        <v/>
      </c>
      <c r="Q258" s="9">
        <f>_xlfn.XLOOKUP(R258,summary!C:C,summary!B:B)</f>
        <v>43840</v>
      </c>
      <c r="R258" s="10" t="str">
        <f>IF($X258="",R257,$X258)</f>
        <v>구성동</v>
      </c>
      <c r="S258" s="10" t="str">
        <f>IF(J258,Y258,S257)</f>
        <v>청덕5통</v>
      </c>
      <c r="T258" s="10" t="str">
        <f>IF(J258,P259,T257)</f>
        <v>(청덕동)</v>
      </c>
      <c r="U258" s="10" t="str">
        <f t="shared" si="56"/>
        <v>청덕</v>
      </c>
      <c r="V258" s="10">
        <f t="shared" si="57"/>
        <v>5</v>
      </c>
      <c r="W258" s="10">
        <f t="shared" ref="W258:W321" si="63">IF(ISBLANK(Z258),"",IF(LEN(TRIM(Z258))&lt;4,VALUE(SUBSTITUTE(TRIM(Z258),"반","")),""))</f>
        <v>8</v>
      </c>
      <c r="X258"/>
      <c r="Y258"/>
      <c r="Z258" t="s">
        <v>101</v>
      </c>
      <c r="AA258" t="s">
        <v>5185</v>
      </c>
    </row>
    <row r="259" spans="1:27">
      <c r="A259" t="b">
        <f t="shared" ref="A259:A314" si="64">LEN(Y259)&gt;0</f>
        <v>0</v>
      </c>
      <c r="B259" t="b">
        <f>LEFT(Y259)="("</f>
        <v>0</v>
      </c>
      <c r="C259" t="b">
        <f>RIGHT(Y259)=")"</f>
        <v>0</v>
      </c>
      <c r="D259" t="b">
        <f t="shared" ref="D259:D314" si="65">AND(B259,C259)</f>
        <v>0</v>
      </c>
      <c r="E259" t="b">
        <f t="shared" si="59"/>
        <v>0</v>
      </c>
      <c r="F259" t="b">
        <f t="shared" ref="F259:F314" si="66">_xlfn.XOR(B259,C259)</f>
        <v>0</v>
      </c>
      <c r="G259" t="b">
        <f t="shared" si="60"/>
        <v>0</v>
      </c>
      <c r="H259" t="b">
        <f t="shared" si="61"/>
        <v>0</v>
      </c>
      <c r="I259" t="b">
        <f t="shared" si="62"/>
        <v>0</v>
      </c>
      <c r="J259" t="b">
        <f t="shared" ref="J259:J314" si="67">AND(A259,NOT(B259),NOT(I259))</f>
        <v>0</v>
      </c>
      <c r="K259" t="str">
        <f>IF(AND(J259,RIGHT(Y259)="통"),Y259,"")</f>
        <v/>
      </c>
      <c r="L259" t="str">
        <f t="shared" si="58"/>
        <v/>
      </c>
      <c r="M259" t="str">
        <f t="shared" ref="M259:M322" si="68">IF(LEN(L259)=0,"",IF(CODE(L259)&lt;60,VALUE(L259),VALUE(RIGHT(L259))))</f>
        <v/>
      </c>
      <c r="N259" t="str">
        <f t="shared" ref="N259:N313" si="69">SUBSTITUTE(K259,_xlfn.CONCAT(TEXT(M259,"#"),"통"),"")</f>
        <v/>
      </c>
      <c r="O259" t="str">
        <f>IF(I259,IF(I260,CONCATENATE(Y259,O260),Y259),"")</f>
        <v/>
      </c>
      <c r="P259" t="str">
        <f>IF(G259,O259,IF(D259,Y259,""))</f>
        <v/>
      </c>
      <c r="Q259" s="9">
        <f>_xlfn.XLOOKUP(R259,summary!C:C,summary!B:B)</f>
        <v>43840</v>
      </c>
      <c r="R259" s="10" t="str">
        <f>IF($X259="",R258,$X259)</f>
        <v>구성동</v>
      </c>
      <c r="S259" s="10" t="str">
        <f>IF(J259,Y259,S258)</f>
        <v>청덕5통</v>
      </c>
      <c r="T259" s="10" t="str">
        <f>IF(J259,P260,T258)</f>
        <v>(청덕동)</v>
      </c>
      <c r="U259" s="10" t="str">
        <f t="shared" ref="U259:U313" si="70">IF($J259,N259,U258)</f>
        <v>청덕</v>
      </c>
      <c r="V259" s="10">
        <f t="shared" ref="V259:V313" si="71">IF(J259,M259,V258)</f>
        <v>5</v>
      </c>
      <c r="W259" s="10">
        <f t="shared" si="63"/>
        <v>9</v>
      </c>
      <c r="X259"/>
      <c r="Y259"/>
      <c r="Z259" t="s">
        <v>349</v>
      </c>
      <c r="AA259" t="s">
        <v>5186</v>
      </c>
    </row>
    <row r="260" spans="1:27">
      <c r="A260" t="b">
        <f t="shared" si="64"/>
        <v>0</v>
      </c>
      <c r="B260" t="b">
        <f>LEFT(Y260)="("</f>
        <v>0</v>
      </c>
      <c r="C260" t="b">
        <f>RIGHT(Y260)=")"</f>
        <v>0</v>
      </c>
      <c r="D260" t="b">
        <f t="shared" si="65"/>
        <v>0</v>
      </c>
      <c r="E260" t="b">
        <f t="shared" si="59"/>
        <v>0</v>
      </c>
      <c r="F260" t="b">
        <f t="shared" si="66"/>
        <v>0</v>
      </c>
      <c r="G260" t="b">
        <f t="shared" si="60"/>
        <v>0</v>
      </c>
      <c r="H260" t="b">
        <f t="shared" si="61"/>
        <v>0</v>
      </c>
      <c r="I260" t="b">
        <f t="shared" si="62"/>
        <v>0</v>
      </c>
      <c r="J260" t="b">
        <f t="shared" si="67"/>
        <v>0</v>
      </c>
      <c r="K260" t="str">
        <f>IF(AND(J260,RIGHT(Y260)="통"),Y260,"")</f>
        <v/>
      </c>
      <c r="L260" t="str">
        <f t="shared" si="58"/>
        <v/>
      </c>
      <c r="M260" t="str">
        <f t="shared" si="68"/>
        <v/>
      </c>
      <c r="N260" t="str">
        <f t="shared" si="69"/>
        <v/>
      </c>
      <c r="O260" t="str">
        <f>IF(I260,IF(I261,CONCATENATE(Y260,O261),Y260),"")</f>
        <v/>
      </c>
      <c r="P260" t="str">
        <f>IF(G260,O260,IF(D260,Y260,""))</f>
        <v/>
      </c>
      <c r="Q260" s="9">
        <f>_xlfn.XLOOKUP(R260,summary!C:C,summary!B:B)</f>
        <v>43840</v>
      </c>
      <c r="R260" s="10" t="str">
        <f>IF($X260="",R259,$X260)</f>
        <v>구성동</v>
      </c>
      <c r="S260" s="10" t="str">
        <f>IF(J260,Y260,S259)</f>
        <v>청덕5통</v>
      </c>
      <c r="T260" s="10" t="str">
        <f>IF(J260,P261,T259)</f>
        <v>(청덕동)</v>
      </c>
      <c r="U260" s="10" t="str">
        <f t="shared" si="70"/>
        <v>청덕</v>
      </c>
      <c r="V260" s="10">
        <f t="shared" si="71"/>
        <v>5</v>
      </c>
      <c r="W260" s="10">
        <f t="shared" si="63"/>
        <v>10</v>
      </c>
      <c r="X260"/>
      <c r="Y260"/>
      <c r="Z260" t="s">
        <v>441</v>
      </c>
      <c r="AA260" t="s">
        <v>5187</v>
      </c>
    </row>
    <row r="261" spans="1:27">
      <c r="A261" t="b">
        <f t="shared" si="64"/>
        <v>0</v>
      </c>
      <c r="B261" t="b">
        <f>LEFT(Y261)="("</f>
        <v>0</v>
      </c>
      <c r="C261" t="b">
        <f>RIGHT(Y261)=")"</f>
        <v>0</v>
      </c>
      <c r="D261" t="b">
        <f t="shared" si="65"/>
        <v>0</v>
      </c>
      <c r="E261" t="b">
        <f t="shared" si="59"/>
        <v>0</v>
      </c>
      <c r="F261" t="b">
        <f t="shared" si="66"/>
        <v>0</v>
      </c>
      <c r="G261" t="b">
        <f t="shared" si="60"/>
        <v>0</v>
      </c>
      <c r="H261" t="b">
        <f t="shared" si="61"/>
        <v>0</v>
      </c>
      <c r="I261" t="b">
        <f t="shared" si="62"/>
        <v>0</v>
      </c>
      <c r="J261" t="b">
        <f t="shared" si="67"/>
        <v>0</v>
      </c>
      <c r="K261" t="str">
        <f>IF(AND(J261,RIGHT(Y261)="통"),Y261,"")</f>
        <v/>
      </c>
      <c r="L261" t="str">
        <f t="shared" si="58"/>
        <v/>
      </c>
      <c r="M261" t="str">
        <f t="shared" si="68"/>
        <v/>
      </c>
      <c r="N261" t="str">
        <f t="shared" si="69"/>
        <v/>
      </c>
      <c r="O261" t="str">
        <f>IF(I261,IF(I262,CONCATENATE(Y261,O262),Y261),"")</f>
        <v/>
      </c>
      <c r="P261" t="str">
        <f>IF(G261,O261,IF(D261,Y261,""))</f>
        <v/>
      </c>
      <c r="Q261" s="9">
        <f>_xlfn.XLOOKUP(R261,summary!C:C,summary!B:B)</f>
        <v>43840</v>
      </c>
      <c r="R261" s="10" t="str">
        <f>IF($X261="",R260,$X261)</f>
        <v>구성동</v>
      </c>
      <c r="S261" s="10" t="str">
        <f>IF(J261,Y261,S260)</f>
        <v>청덕5통</v>
      </c>
      <c r="T261" s="10" t="str">
        <f>IF(J261,P262,T260)</f>
        <v>(청덕동)</v>
      </c>
      <c r="U261" s="10" t="str">
        <f t="shared" si="70"/>
        <v>청덕</v>
      </c>
      <c r="V261" s="10">
        <f t="shared" si="71"/>
        <v>5</v>
      </c>
      <c r="W261" s="10">
        <f t="shared" si="63"/>
        <v>11</v>
      </c>
      <c r="X261"/>
      <c r="Y261"/>
      <c r="Z261" t="s">
        <v>443</v>
      </c>
      <c r="AA261" t="s">
        <v>5188</v>
      </c>
    </row>
    <row r="262" spans="1:27">
      <c r="A262" t="b">
        <f t="shared" si="64"/>
        <v>0</v>
      </c>
      <c r="B262" t="b">
        <f>LEFT(Y262)="("</f>
        <v>0</v>
      </c>
      <c r="C262" t="b">
        <f>RIGHT(Y262)=")"</f>
        <v>0</v>
      </c>
      <c r="D262" t="b">
        <f t="shared" si="65"/>
        <v>0</v>
      </c>
      <c r="E262" t="b">
        <f t="shared" si="59"/>
        <v>0</v>
      </c>
      <c r="F262" t="b">
        <f t="shared" si="66"/>
        <v>0</v>
      </c>
      <c r="G262" t="b">
        <f t="shared" si="60"/>
        <v>0</v>
      </c>
      <c r="H262" t="b">
        <f t="shared" si="61"/>
        <v>0</v>
      </c>
      <c r="I262" t="b">
        <f t="shared" si="62"/>
        <v>0</v>
      </c>
      <c r="J262" t="b">
        <f t="shared" si="67"/>
        <v>0</v>
      </c>
      <c r="K262" t="str">
        <f>IF(AND(J262,RIGHT(Y262)="통"),Y262,"")</f>
        <v/>
      </c>
      <c r="L262" t="str">
        <f t="shared" si="58"/>
        <v/>
      </c>
      <c r="M262" t="str">
        <f t="shared" si="68"/>
        <v/>
      </c>
      <c r="N262" t="str">
        <f t="shared" si="69"/>
        <v/>
      </c>
      <c r="O262" t="str">
        <f>IF(I262,IF(I263,CONCATENATE(Y262,O263),Y262),"")</f>
        <v/>
      </c>
      <c r="P262" t="str">
        <f>IF(G262,O262,IF(D262,Y262,""))</f>
        <v/>
      </c>
      <c r="Q262" s="9">
        <f>_xlfn.XLOOKUP(R262,summary!C:C,summary!B:B)</f>
        <v>43840</v>
      </c>
      <c r="R262" s="10" t="str">
        <f>IF($X262="",R261,$X262)</f>
        <v>구성동</v>
      </c>
      <c r="S262" s="10" t="str">
        <f>IF(J262,Y262,S261)</f>
        <v>청덕5통</v>
      </c>
      <c r="T262" s="10" t="str">
        <f>IF(J262,P263,T261)</f>
        <v>(청덕동)</v>
      </c>
      <c r="U262" s="10" t="str">
        <f t="shared" si="70"/>
        <v>청덕</v>
      </c>
      <c r="V262" s="10">
        <f t="shared" si="71"/>
        <v>5</v>
      </c>
      <c r="W262" s="10">
        <f t="shared" si="63"/>
        <v>12</v>
      </c>
      <c r="X262"/>
      <c r="Y262"/>
      <c r="Z262" t="s">
        <v>445</v>
      </c>
      <c r="AA262" t="s">
        <v>5189</v>
      </c>
    </row>
    <row r="263" spans="1:27">
      <c r="A263" t="b">
        <f t="shared" si="64"/>
        <v>1</v>
      </c>
      <c r="B263" t="b">
        <f>LEFT(Y263)="("</f>
        <v>0</v>
      </c>
      <c r="C263" t="b">
        <f>RIGHT(Y263)=")"</f>
        <v>0</v>
      </c>
      <c r="D263" t="b">
        <f t="shared" si="65"/>
        <v>0</v>
      </c>
      <c r="E263" t="b">
        <f t="shared" si="59"/>
        <v>0</v>
      </c>
      <c r="F263" t="b">
        <f t="shared" si="66"/>
        <v>0</v>
      </c>
      <c r="G263" t="b">
        <f t="shared" si="60"/>
        <v>0</v>
      </c>
      <c r="H263" t="b">
        <f t="shared" si="61"/>
        <v>0</v>
      </c>
      <c r="I263" t="b">
        <f t="shared" si="62"/>
        <v>0</v>
      </c>
      <c r="J263" t="b">
        <f t="shared" si="67"/>
        <v>1</v>
      </c>
      <c r="K263" t="str">
        <f>IF(AND(J263,RIGHT(Y263)="통"),Y263,"")</f>
        <v>청덕6통</v>
      </c>
      <c r="L263" t="str">
        <f t="shared" si="58"/>
        <v>덕6</v>
      </c>
      <c r="M263">
        <f t="shared" si="68"/>
        <v>6</v>
      </c>
      <c r="N263" t="str">
        <f t="shared" si="69"/>
        <v>청덕</v>
      </c>
      <c r="O263" t="str">
        <f>IF(I263,IF(I264,CONCATENATE(Y263,O264),Y263),"")</f>
        <v/>
      </c>
      <c r="P263" t="str">
        <f>IF(G263,O263,IF(D263,Y263,""))</f>
        <v/>
      </c>
      <c r="Q263" s="9">
        <f>_xlfn.XLOOKUP(R263,summary!C:C,summary!B:B)</f>
        <v>43840</v>
      </c>
      <c r="R263" s="10" t="str">
        <f>IF($X263="",R262,$X263)</f>
        <v>구성동</v>
      </c>
      <c r="S263" s="10" t="str">
        <f>IF(J263,Y263,S262)</f>
        <v>청덕6통</v>
      </c>
      <c r="T263" s="10" t="str">
        <f>IF(J263,P264,T262)</f>
        <v>(청덕동)</v>
      </c>
      <c r="U263" s="10" t="str">
        <f t="shared" si="70"/>
        <v>청덕</v>
      </c>
      <c r="V263" s="10">
        <f t="shared" si="71"/>
        <v>6</v>
      </c>
      <c r="W263" s="10">
        <f t="shared" si="63"/>
        <v>1</v>
      </c>
      <c r="X263"/>
      <c r="Y263" t="s">
        <v>5190</v>
      </c>
      <c r="Z263" t="s">
        <v>10</v>
      </c>
      <c r="AA263" t="s">
        <v>5191</v>
      </c>
    </row>
    <row r="264" spans="1:27">
      <c r="A264" t="b">
        <f t="shared" si="64"/>
        <v>1</v>
      </c>
      <c r="B264" t="b">
        <f>LEFT(Y264)="("</f>
        <v>1</v>
      </c>
      <c r="C264" t="b">
        <f>RIGHT(Y264)=")"</f>
        <v>1</v>
      </c>
      <c r="D264" t="b">
        <f t="shared" si="65"/>
        <v>1</v>
      </c>
      <c r="E264" t="b">
        <f t="shared" si="59"/>
        <v>1</v>
      </c>
      <c r="F264" t="b">
        <f t="shared" si="66"/>
        <v>0</v>
      </c>
      <c r="G264" t="b">
        <f t="shared" si="60"/>
        <v>0</v>
      </c>
      <c r="H264" t="b">
        <f t="shared" si="61"/>
        <v>0</v>
      </c>
      <c r="I264" t="b">
        <f t="shared" si="62"/>
        <v>0</v>
      </c>
      <c r="J264" t="b">
        <f t="shared" si="67"/>
        <v>0</v>
      </c>
      <c r="K264" t="str">
        <f>IF(AND(J264,RIGHT(Y264)="통"),Y264,"")</f>
        <v/>
      </c>
      <c r="L264" t="str">
        <f t="shared" si="58"/>
        <v/>
      </c>
      <c r="M264" t="str">
        <f t="shared" si="68"/>
        <v/>
      </c>
      <c r="N264" t="str">
        <f t="shared" si="69"/>
        <v/>
      </c>
      <c r="O264" t="str">
        <f>IF(I264,IF(I265,CONCATENATE(Y264,O265),Y264),"")</f>
        <v/>
      </c>
      <c r="P264" t="str">
        <f>IF(G264,O264,IF(D264,Y264,""))</f>
        <v>(청덕동)</v>
      </c>
      <c r="Q264" s="9">
        <f>_xlfn.XLOOKUP(R264,summary!C:C,summary!B:B)</f>
        <v>43840</v>
      </c>
      <c r="R264" s="10" t="str">
        <f>IF($X264="",R263,$X264)</f>
        <v>구성동</v>
      </c>
      <c r="S264" s="10" t="str">
        <f>IF(J264,Y264,S263)</f>
        <v>청덕6통</v>
      </c>
      <c r="T264" s="10" t="str">
        <f>IF(J264,P265,T263)</f>
        <v>(청덕동)</v>
      </c>
      <c r="U264" s="10" t="str">
        <f t="shared" si="70"/>
        <v>청덕</v>
      </c>
      <c r="V264" s="10">
        <f t="shared" si="71"/>
        <v>6</v>
      </c>
      <c r="W264" s="10">
        <f t="shared" si="63"/>
        <v>2</v>
      </c>
      <c r="X264"/>
      <c r="Y264" t="s">
        <v>5151</v>
      </c>
      <c r="Z264" t="s">
        <v>12</v>
      </c>
      <c r="AA264" t="s">
        <v>5192</v>
      </c>
    </row>
    <row r="265" spans="1:27">
      <c r="A265" t="b">
        <f t="shared" si="64"/>
        <v>0</v>
      </c>
      <c r="B265" t="b">
        <f>LEFT(Y265)="("</f>
        <v>0</v>
      </c>
      <c r="C265" t="b">
        <f>RIGHT(Y265)=")"</f>
        <v>0</v>
      </c>
      <c r="D265" t="b">
        <f t="shared" si="65"/>
        <v>0</v>
      </c>
      <c r="E265" t="b">
        <f t="shared" si="59"/>
        <v>0</v>
      </c>
      <c r="F265" t="b">
        <f t="shared" si="66"/>
        <v>0</v>
      </c>
      <c r="G265" t="b">
        <f t="shared" si="60"/>
        <v>0</v>
      </c>
      <c r="H265" t="b">
        <f t="shared" si="61"/>
        <v>0</v>
      </c>
      <c r="I265" t="b">
        <f t="shared" si="62"/>
        <v>0</v>
      </c>
      <c r="J265" t="b">
        <f t="shared" si="67"/>
        <v>0</v>
      </c>
      <c r="K265" t="str">
        <f>IF(AND(J265,RIGHT(Y265)="통"),Y265,"")</f>
        <v/>
      </c>
      <c r="L265" t="str">
        <f t="shared" ref="L265:L328" si="72">RIGHT(SUBSTITUTE(K265,"통",""),2)</f>
        <v/>
      </c>
      <c r="M265" t="str">
        <f t="shared" si="68"/>
        <v/>
      </c>
      <c r="N265" t="str">
        <f t="shared" si="69"/>
        <v/>
      </c>
      <c r="O265" t="str">
        <f>IF(I265,IF(I266,CONCATENATE(Y265,O266),Y265),"")</f>
        <v/>
      </c>
      <c r="P265" t="str">
        <f>IF(G265,O265,IF(D265,Y265,""))</f>
        <v/>
      </c>
      <c r="Q265" s="9">
        <f>_xlfn.XLOOKUP(R265,summary!C:C,summary!B:B)</f>
        <v>43840</v>
      </c>
      <c r="R265" s="10" t="str">
        <f>IF($X265="",R264,$X265)</f>
        <v>구성동</v>
      </c>
      <c r="S265" s="10" t="str">
        <f>IF(J265,Y265,S264)</f>
        <v>청덕6통</v>
      </c>
      <c r="T265" s="10" t="str">
        <f>IF(J265,P266,T264)</f>
        <v>(청덕동)</v>
      </c>
      <c r="U265" s="10" t="str">
        <f t="shared" si="70"/>
        <v>청덕</v>
      </c>
      <c r="V265" s="10">
        <f t="shared" si="71"/>
        <v>6</v>
      </c>
      <c r="W265" s="10">
        <f t="shared" si="63"/>
        <v>3</v>
      </c>
      <c r="X265"/>
      <c r="Y265"/>
      <c r="Z265" t="s">
        <v>14</v>
      </c>
      <c r="AA265" t="s">
        <v>5193</v>
      </c>
    </row>
    <row r="266" spans="1:27">
      <c r="A266" t="b">
        <f t="shared" si="64"/>
        <v>0</v>
      </c>
      <c r="B266" t="b">
        <f>LEFT(Y266)="("</f>
        <v>0</v>
      </c>
      <c r="C266" t="b">
        <f>RIGHT(Y266)=")"</f>
        <v>0</v>
      </c>
      <c r="D266" t="b">
        <f t="shared" si="65"/>
        <v>0</v>
      </c>
      <c r="E266" t="b">
        <f t="shared" si="59"/>
        <v>0</v>
      </c>
      <c r="F266" t="b">
        <f t="shared" si="66"/>
        <v>0</v>
      </c>
      <c r="G266" t="b">
        <f t="shared" si="60"/>
        <v>0</v>
      </c>
      <c r="H266" t="b">
        <f t="shared" si="61"/>
        <v>0</v>
      </c>
      <c r="I266" t="b">
        <f t="shared" si="62"/>
        <v>0</v>
      </c>
      <c r="J266" t="b">
        <f t="shared" si="67"/>
        <v>0</v>
      </c>
      <c r="K266" t="str">
        <f>IF(AND(J266,RIGHT(Y266)="통"),Y266,"")</f>
        <v/>
      </c>
      <c r="L266" t="str">
        <f t="shared" si="72"/>
        <v/>
      </c>
      <c r="M266" t="str">
        <f t="shared" si="68"/>
        <v/>
      </c>
      <c r="N266" t="str">
        <f t="shared" si="69"/>
        <v/>
      </c>
      <c r="O266" t="str">
        <f>IF(I266,IF(I267,CONCATENATE(Y266,O267),Y266),"")</f>
        <v/>
      </c>
      <c r="P266" t="str">
        <f>IF(G266,O266,IF(D266,Y266,""))</f>
        <v/>
      </c>
      <c r="Q266" s="9">
        <f>_xlfn.XLOOKUP(R266,summary!C:C,summary!B:B)</f>
        <v>43840</v>
      </c>
      <c r="R266" s="10" t="str">
        <f>IF($X266="",R265,$X266)</f>
        <v>구성동</v>
      </c>
      <c r="S266" s="10" t="str">
        <f>IF(J266,Y266,S265)</f>
        <v>청덕6통</v>
      </c>
      <c r="T266" s="10" t="str">
        <f>IF(J266,P267,T265)</f>
        <v>(청덕동)</v>
      </c>
      <c r="U266" s="10" t="str">
        <f t="shared" si="70"/>
        <v>청덕</v>
      </c>
      <c r="V266" s="10">
        <f t="shared" si="71"/>
        <v>6</v>
      </c>
      <c r="W266" s="10">
        <f t="shared" si="63"/>
        <v>4</v>
      </c>
      <c r="X266"/>
      <c r="Y266"/>
      <c r="Z266" t="s">
        <v>16</v>
      </c>
      <c r="AA266" t="s">
        <v>5194</v>
      </c>
    </row>
    <row r="267" spans="1:27">
      <c r="A267" t="b">
        <f t="shared" si="64"/>
        <v>0</v>
      </c>
      <c r="B267" t="b">
        <f>LEFT(Y267)="("</f>
        <v>0</v>
      </c>
      <c r="C267" t="b">
        <f>RIGHT(Y267)=")"</f>
        <v>0</v>
      </c>
      <c r="D267" t="b">
        <f t="shared" si="65"/>
        <v>0</v>
      </c>
      <c r="E267" t="b">
        <f t="shared" si="59"/>
        <v>0</v>
      </c>
      <c r="F267" t="b">
        <f t="shared" si="66"/>
        <v>0</v>
      </c>
      <c r="G267" t="b">
        <f t="shared" si="60"/>
        <v>0</v>
      </c>
      <c r="H267" t="b">
        <f t="shared" si="61"/>
        <v>0</v>
      </c>
      <c r="I267" t="b">
        <f t="shared" si="62"/>
        <v>0</v>
      </c>
      <c r="J267" t="b">
        <f t="shared" si="67"/>
        <v>0</v>
      </c>
      <c r="K267" t="str">
        <f>IF(AND(J267,RIGHT(Y267)="통"),Y267,"")</f>
        <v/>
      </c>
      <c r="L267" t="str">
        <f t="shared" si="72"/>
        <v/>
      </c>
      <c r="M267" t="str">
        <f t="shared" si="68"/>
        <v/>
      </c>
      <c r="N267" t="str">
        <f t="shared" si="69"/>
        <v/>
      </c>
      <c r="O267" t="str">
        <f>IF(I267,IF(I268,CONCATENATE(Y267,O268),Y267),"")</f>
        <v/>
      </c>
      <c r="P267" t="str">
        <f>IF(G267,O267,IF(D267,Y267,""))</f>
        <v/>
      </c>
      <c r="Q267" s="9">
        <f>_xlfn.XLOOKUP(R267,summary!C:C,summary!B:B)</f>
        <v>43840</v>
      </c>
      <c r="R267" s="10" t="str">
        <f>IF($X267="",R266,$X267)</f>
        <v>구성동</v>
      </c>
      <c r="S267" s="10" t="str">
        <f>IF(J267,Y267,S266)</f>
        <v>청덕6통</v>
      </c>
      <c r="T267" s="10" t="str">
        <f>IF(J267,P268,T266)</f>
        <v>(청덕동)</v>
      </c>
      <c r="U267" s="10" t="str">
        <f t="shared" si="70"/>
        <v>청덕</v>
      </c>
      <c r="V267" s="10">
        <f t="shared" si="71"/>
        <v>6</v>
      </c>
      <c r="W267" s="10">
        <f t="shared" si="63"/>
        <v>5</v>
      </c>
      <c r="X267"/>
      <c r="Y267"/>
      <c r="Z267" t="s">
        <v>18</v>
      </c>
      <c r="AA267" t="s">
        <v>5195</v>
      </c>
    </row>
    <row r="268" spans="1:27">
      <c r="A268" t="b">
        <f t="shared" si="64"/>
        <v>0</v>
      </c>
      <c r="B268" t="b">
        <f>LEFT(Y268)="("</f>
        <v>0</v>
      </c>
      <c r="C268" t="b">
        <f>RIGHT(Y268)=")"</f>
        <v>0</v>
      </c>
      <c r="D268" t="b">
        <f t="shared" si="65"/>
        <v>0</v>
      </c>
      <c r="E268" t="b">
        <f t="shared" si="59"/>
        <v>0</v>
      </c>
      <c r="F268" t="b">
        <f t="shared" si="66"/>
        <v>0</v>
      </c>
      <c r="G268" t="b">
        <f t="shared" si="60"/>
        <v>0</v>
      </c>
      <c r="H268" t="b">
        <f t="shared" si="61"/>
        <v>0</v>
      </c>
      <c r="I268" t="b">
        <f t="shared" si="62"/>
        <v>0</v>
      </c>
      <c r="J268" t="b">
        <f t="shared" si="67"/>
        <v>0</v>
      </c>
      <c r="K268" t="str">
        <f>IF(AND(J268,RIGHT(Y268)="통"),Y268,"")</f>
        <v/>
      </c>
      <c r="L268" t="str">
        <f t="shared" si="72"/>
        <v/>
      </c>
      <c r="M268" t="str">
        <f t="shared" si="68"/>
        <v/>
      </c>
      <c r="N268" t="str">
        <f t="shared" si="69"/>
        <v/>
      </c>
      <c r="O268" t="str">
        <f>IF(I268,IF(I269,CONCATENATE(Y268,O269),Y268),"")</f>
        <v/>
      </c>
      <c r="P268" t="str">
        <f>IF(G268,O268,IF(D268,Y268,""))</f>
        <v/>
      </c>
      <c r="Q268" s="9">
        <f>_xlfn.XLOOKUP(R268,summary!C:C,summary!B:B)</f>
        <v>43840</v>
      </c>
      <c r="R268" s="10" t="str">
        <f>IF($X268="",R267,$X268)</f>
        <v>구성동</v>
      </c>
      <c r="S268" s="10" t="str">
        <f>IF(J268,Y268,S267)</f>
        <v>청덕6통</v>
      </c>
      <c r="T268" s="10" t="str">
        <f>IF(J268,P269,T267)</f>
        <v>(청덕동)</v>
      </c>
      <c r="U268" s="10" t="str">
        <f t="shared" si="70"/>
        <v>청덕</v>
      </c>
      <c r="V268" s="10">
        <f t="shared" si="71"/>
        <v>6</v>
      </c>
      <c r="W268" s="10">
        <f t="shared" si="63"/>
        <v>6</v>
      </c>
      <c r="X268"/>
      <c r="Y268"/>
      <c r="Z268" t="s">
        <v>20</v>
      </c>
      <c r="AA268" t="s">
        <v>5196</v>
      </c>
    </row>
    <row r="269" spans="1:27">
      <c r="A269" t="b">
        <f t="shared" si="64"/>
        <v>0</v>
      </c>
      <c r="B269" t="b">
        <f>LEFT(Y269)="("</f>
        <v>0</v>
      </c>
      <c r="C269" t="b">
        <f>RIGHT(Y269)=")"</f>
        <v>0</v>
      </c>
      <c r="D269" t="b">
        <f t="shared" si="65"/>
        <v>0</v>
      </c>
      <c r="E269" t="b">
        <f t="shared" si="59"/>
        <v>0</v>
      </c>
      <c r="F269" t="b">
        <f t="shared" si="66"/>
        <v>0</v>
      </c>
      <c r="G269" t="b">
        <f t="shared" si="60"/>
        <v>0</v>
      </c>
      <c r="H269" t="b">
        <f t="shared" si="61"/>
        <v>0</v>
      </c>
      <c r="I269" t="b">
        <f t="shared" si="62"/>
        <v>0</v>
      </c>
      <c r="J269" t="b">
        <f t="shared" si="67"/>
        <v>0</v>
      </c>
      <c r="K269" t="str">
        <f>IF(AND(J269,RIGHT(Y269)="통"),Y269,"")</f>
        <v/>
      </c>
      <c r="L269" t="str">
        <f t="shared" si="72"/>
        <v/>
      </c>
      <c r="M269" t="str">
        <f t="shared" si="68"/>
        <v/>
      </c>
      <c r="N269" t="str">
        <f t="shared" si="69"/>
        <v/>
      </c>
      <c r="O269" t="str">
        <f>IF(I269,IF(I270,CONCATENATE(Y269,O270),Y269),"")</f>
        <v/>
      </c>
      <c r="P269" t="str">
        <f>IF(G269,O269,IF(D269,Y269,""))</f>
        <v/>
      </c>
      <c r="Q269" s="9">
        <f>_xlfn.XLOOKUP(R269,summary!C:C,summary!B:B)</f>
        <v>43840</v>
      </c>
      <c r="R269" s="10" t="str">
        <f>IF($X269="",R268,$X269)</f>
        <v>구성동</v>
      </c>
      <c r="S269" s="10" t="str">
        <f>IF(J269,Y269,S268)</f>
        <v>청덕6통</v>
      </c>
      <c r="T269" s="10" t="str">
        <f>IF(J269,P270,T268)</f>
        <v>(청덕동)</v>
      </c>
      <c r="U269" s="10" t="str">
        <f t="shared" si="70"/>
        <v>청덕</v>
      </c>
      <c r="V269" s="10">
        <f t="shared" si="71"/>
        <v>6</v>
      </c>
      <c r="W269" s="10">
        <f t="shared" si="63"/>
        <v>7</v>
      </c>
      <c r="X269"/>
      <c r="Y269"/>
      <c r="Z269" t="s">
        <v>99</v>
      </c>
      <c r="AA269" t="s">
        <v>5197</v>
      </c>
    </row>
    <row r="270" spans="1:27">
      <c r="A270" t="b">
        <f t="shared" si="64"/>
        <v>0</v>
      </c>
      <c r="B270" t="b">
        <f>LEFT(Y270)="("</f>
        <v>0</v>
      </c>
      <c r="C270" t="b">
        <f>RIGHT(Y270)=")"</f>
        <v>0</v>
      </c>
      <c r="D270" t="b">
        <f t="shared" si="65"/>
        <v>0</v>
      </c>
      <c r="E270" t="b">
        <f t="shared" si="59"/>
        <v>0</v>
      </c>
      <c r="F270" t="b">
        <f t="shared" si="66"/>
        <v>0</v>
      </c>
      <c r="G270" t="b">
        <f t="shared" si="60"/>
        <v>0</v>
      </c>
      <c r="H270" t="b">
        <f t="shared" si="61"/>
        <v>0</v>
      </c>
      <c r="I270" t="b">
        <f t="shared" si="62"/>
        <v>0</v>
      </c>
      <c r="J270" t="b">
        <f t="shared" si="67"/>
        <v>0</v>
      </c>
      <c r="K270" t="str">
        <f>IF(AND(J270,RIGHT(Y270)="통"),Y270,"")</f>
        <v/>
      </c>
      <c r="L270" t="str">
        <f t="shared" si="72"/>
        <v/>
      </c>
      <c r="M270" t="str">
        <f t="shared" si="68"/>
        <v/>
      </c>
      <c r="N270" t="str">
        <f t="shared" si="69"/>
        <v/>
      </c>
      <c r="O270" t="str">
        <f>IF(I270,IF(I271,CONCATENATE(Y270,O271),Y270),"")</f>
        <v/>
      </c>
      <c r="P270" t="str">
        <f>IF(G270,O270,IF(D270,Y270,""))</f>
        <v/>
      </c>
      <c r="Q270" s="9">
        <f>_xlfn.XLOOKUP(R270,summary!C:C,summary!B:B)</f>
        <v>43840</v>
      </c>
      <c r="R270" s="10" t="str">
        <f>IF($X270="",R269,$X270)</f>
        <v>구성동</v>
      </c>
      <c r="S270" s="10" t="str">
        <f>IF(J270,Y270,S269)</f>
        <v>청덕6통</v>
      </c>
      <c r="T270" s="10" t="str">
        <f>IF(J270,P271,T269)</f>
        <v>(청덕동)</v>
      </c>
      <c r="U270" s="10" t="str">
        <f t="shared" si="70"/>
        <v>청덕</v>
      </c>
      <c r="V270" s="10">
        <f t="shared" si="71"/>
        <v>6</v>
      </c>
      <c r="W270" s="10">
        <f t="shared" si="63"/>
        <v>8</v>
      </c>
      <c r="X270"/>
      <c r="Y270"/>
      <c r="Z270" t="s">
        <v>101</v>
      </c>
      <c r="AA270" t="s">
        <v>5198</v>
      </c>
    </row>
    <row r="271" spans="1:27">
      <c r="A271" t="b">
        <f t="shared" si="64"/>
        <v>0</v>
      </c>
      <c r="B271" t="b">
        <f>LEFT(Y271)="("</f>
        <v>0</v>
      </c>
      <c r="C271" t="b">
        <f>RIGHT(Y271)=")"</f>
        <v>0</v>
      </c>
      <c r="D271" t="b">
        <f t="shared" si="65"/>
        <v>0</v>
      </c>
      <c r="E271" t="b">
        <f t="shared" si="59"/>
        <v>0</v>
      </c>
      <c r="F271" t="b">
        <f t="shared" si="66"/>
        <v>0</v>
      </c>
      <c r="G271" t="b">
        <f t="shared" si="60"/>
        <v>0</v>
      </c>
      <c r="H271" t="b">
        <f t="shared" si="61"/>
        <v>0</v>
      </c>
      <c r="I271" t="b">
        <f t="shared" si="62"/>
        <v>0</v>
      </c>
      <c r="J271" t="b">
        <f t="shared" si="67"/>
        <v>0</v>
      </c>
      <c r="K271" t="str">
        <f>IF(AND(J271,RIGHT(Y271)="통"),Y271,"")</f>
        <v/>
      </c>
      <c r="L271" t="str">
        <f t="shared" si="72"/>
        <v/>
      </c>
      <c r="M271" t="str">
        <f t="shared" si="68"/>
        <v/>
      </c>
      <c r="N271" t="str">
        <f t="shared" si="69"/>
        <v/>
      </c>
      <c r="O271" t="str">
        <f>IF(I271,IF(I272,CONCATENATE(Y271,O272),Y271),"")</f>
        <v/>
      </c>
      <c r="P271" t="str">
        <f>IF(G271,O271,IF(D271,Y271,""))</f>
        <v/>
      </c>
      <c r="Q271" s="9">
        <f>_xlfn.XLOOKUP(R271,summary!C:C,summary!B:B)</f>
        <v>43840</v>
      </c>
      <c r="R271" s="10" t="str">
        <f>IF($X271="",R270,$X271)</f>
        <v>구성동</v>
      </c>
      <c r="S271" s="10" t="str">
        <f>IF(J271,Y271,S270)</f>
        <v>청덕6통</v>
      </c>
      <c r="T271" s="10" t="str">
        <f>IF(J271,P272,T270)</f>
        <v>(청덕동)</v>
      </c>
      <c r="U271" s="10" t="str">
        <f t="shared" si="70"/>
        <v>청덕</v>
      </c>
      <c r="V271" s="10">
        <f t="shared" si="71"/>
        <v>6</v>
      </c>
      <c r="W271" s="10">
        <f t="shared" si="63"/>
        <v>9</v>
      </c>
      <c r="X271"/>
      <c r="Y271"/>
      <c r="Z271" t="s">
        <v>349</v>
      </c>
      <c r="AA271" t="s">
        <v>5199</v>
      </c>
    </row>
    <row r="272" spans="1:27">
      <c r="A272" t="b">
        <f t="shared" si="64"/>
        <v>0</v>
      </c>
      <c r="B272" t="b">
        <f>LEFT(Y272)="("</f>
        <v>0</v>
      </c>
      <c r="C272" t="b">
        <f>RIGHT(Y272)=")"</f>
        <v>0</v>
      </c>
      <c r="D272" t="b">
        <f t="shared" si="65"/>
        <v>0</v>
      </c>
      <c r="E272" t="b">
        <f t="shared" si="59"/>
        <v>0</v>
      </c>
      <c r="F272" t="b">
        <f t="shared" si="66"/>
        <v>0</v>
      </c>
      <c r="G272" t="b">
        <f t="shared" si="60"/>
        <v>0</v>
      </c>
      <c r="H272" t="b">
        <f t="shared" si="61"/>
        <v>0</v>
      </c>
      <c r="I272" t="b">
        <f t="shared" si="62"/>
        <v>0</v>
      </c>
      <c r="J272" t="b">
        <f t="shared" si="67"/>
        <v>0</v>
      </c>
      <c r="K272" t="str">
        <f>IF(AND(J272,RIGHT(Y272)="통"),Y272,"")</f>
        <v/>
      </c>
      <c r="L272" t="str">
        <f t="shared" si="72"/>
        <v/>
      </c>
      <c r="M272" t="str">
        <f t="shared" si="68"/>
        <v/>
      </c>
      <c r="N272" t="str">
        <f t="shared" si="69"/>
        <v/>
      </c>
      <c r="O272" t="str">
        <f>IF(I272,IF(I273,CONCATENATE(Y272,O273),Y272),"")</f>
        <v/>
      </c>
      <c r="P272" t="str">
        <f>IF(G272,O272,IF(D272,Y272,""))</f>
        <v/>
      </c>
      <c r="Q272" s="9">
        <f>_xlfn.XLOOKUP(R272,summary!C:C,summary!B:B)</f>
        <v>43840</v>
      </c>
      <c r="R272" s="10" t="str">
        <f>IF($X272="",R271,$X272)</f>
        <v>구성동</v>
      </c>
      <c r="S272" s="10" t="str">
        <f>IF(J272,Y272,S271)</f>
        <v>청덕6통</v>
      </c>
      <c r="T272" s="10" t="str">
        <f>IF(J272,P273,T271)</f>
        <v>(청덕동)</v>
      </c>
      <c r="U272" s="10" t="str">
        <f t="shared" si="70"/>
        <v>청덕</v>
      </c>
      <c r="V272" s="10">
        <f t="shared" si="71"/>
        <v>6</v>
      </c>
      <c r="W272" s="10">
        <f t="shared" si="63"/>
        <v>10</v>
      </c>
      <c r="X272"/>
      <c r="Y272"/>
      <c r="Z272" t="s">
        <v>441</v>
      </c>
      <c r="AA272" t="s">
        <v>5200</v>
      </c>
    </row>
    <row r="273" spans="1:27">
      <c r="A273" t="b">
        <f t="shared" si="64"/>
        <v>0</v>
      </c>
      <c r="B273" t="b">
        <f>LEFT(Y273)="("</f>
        <v>0</v>
      </c>
      <c r="C273" t="b">
        <f>RIGHT(Y273)=")"</f>
        <v>0</v>
      </c>
      <c r="D273" t="b">
        <f t="shared" si="65"/>
        <v>0</v>
      </c>
      <c r="E273" t="b">
        <f t="shared" si="59"/>
        <v>0</v>
      </c>
      <c r="F273" t="b">
        <f t="shared" si="66"/>
        <v>0</v>
      </c>
      <c r="G273" t="b">
        <f t="shared" si="60"/>
        <v>0</v>
      </c>
      <c r="H273" t="b">
        <f t="shared" si="61"/>
        <v>0</v>
      </c>
      <c r="I273" t="b">
        <f t="shared" si="62"/>
        <v>0</v>
      </c>
      <c r="J273" t="b">
        <f t="shared" si="67"/>
        <v>0</v>
      </c>
      <c r="K273" t="str">
        <f>IF(AND(J273,RIGHT(Y273)="통"),Y273,"")</f>
        <v/>
      </c>
      <c r="L273" t="str">
        <f t="shared" si="72"/>
        <v/>
      </c>
      <c r="M273" t="str">
        <f t="shared" si="68"/>
        <v/>
      </c>
      <c r="N273" t="str">
        <f t="shared" si="69"/>
        <v/>
      </c>
      <c r="O273" t="str">
        <f>IF(I273,IF(I274,CONCATENATE(Y273,O274),Y273),"")</f>
        <v/>
      </c>
      <c r="P273" t="str">
        <f>IF(G273,O273,IF(D273,Y273,""))</f>
        <v/>
      </c>
      <c r="Q273" s="9">
        <f>_xlfn.XLOOKUP(R273,summary!C:C,summary!B:B)</f>
        <v>43840</v>
      </c>
      <c r="R273" s="10" t="str">
        <f>IF($X273="",R272,$X273)</f>
        <v>구성동</v>
      </c>
      <c r="S273" s="10" t="str">
        <f>IF(J273,Y273,S272)</f>
        <v>청덕6통</v>
      </c>
      <c r="T273" s="10" t="str">
        <f>IF(J273,P274,T272)</f>
        <v>(청덕동)</v>
      </c>
      <c r="U273" s="10" t="str">
        <f t="shared" si="70"/>
        <v>청덕</v>
      </c>
      <c r="V273" s="10">
        <f t="shared" si="71"/>
        <v>6</v>
      </c>
      <c r="W273" s="10">
        <f t="shared" si="63"/>
        <v>11</v>
      </c>
      <c r="X273"/>
      <c r="Y273"/>
      <c r="Z273" t="s">
        <v>443</v>
      </c>
      <c r="AA273" t="s">
        <v>5201</v>
      </c>
    </row>
    <row r="274" spans="1:27">
      <c r="A274" t="b">
        <f t="shared" si="64"/>
        <v>0</v>
      </c>
      <c r="B274" t="b">
        <f>LEFT(Y274)="("</f>
        <v>0</v>
      </c>
      <c r="C274" t="b">
        <f>RIGHT(Y274)=")"</f>
        <v>0</v>
      </c>
      <c r="D274" t="b">
        <f t="shared" si="65"/>
        <v>0</v>
      </c>
      <c r="E274" t="b">
        <f t="shared" si="59"/>
        <v>0</v>
      </c>
      <c r="F274" t="b">
        <f t="shared" si="66"/>
        <v>0</v>
      </c>
      <c r="G274" t="b">
        <f t="shared" si="60"/>
        <v>0</v>
      </c>
      <c r="H274" t="b">
        <f t="shared" si="61"/>
        <v>0</v>
      </c>
      <c r="I274" t="b">
        <f t="shared" si="62"/>
        <v>0</v>
      </c>
      <c r="J274" t="b">
        <f t="shared" si="67"/>
        <v>0</v>
      </c>
      <c r="K274" t="str">
        <f>IF(AND(J274,RIGHT(Y274)="통"),Y274,"")</f>
        <v/>
      </c>
      <c r="L274" t="str">
        <f t="shared" si="72"/>
        <v/>
      </c>
      <c r="M274" t="str">
        <f t="shared" si="68"/>
        <v/>
      </c>
      <c r="N274" t="str">
        <f t="shared" si="69"/>
        <v/>
      </c>
      <c r="O274" t="str">
        <f>IF(I274,IF(I275,CONCATENATE(Y274,O275),Y274),"")</f>
        <v/>
      </c>
      <c r="P274" t="str">
        <f>IF(G274,O274,IF(D274,Y274,""))</f>
        <v/>
      </c>
      <c r="Q274" s="9">
        <f>_xlfn.XLOOKUP(R274,summary!C:C,summary!B:B)</f>
        <v>43840</v>
      </c>
      <c r="R274" s="10" t="str">
        <f>IF($X274="",R273,$X274)</f>
        <v>구성동</v>
      </c>
      <c r="S274" s="10" t="str">
        <f>IF(J274,Y274,S273)</f>
        <v>청덕6통</v>
      </c>
      <c r="T274" s="10" t="str">
        <f>IF(J274,P275,T273)</f>
        <v>(청덕동)</v>
      </c>
      <c r="U274" s="10" t="str">
        <f t="shared" si="70"/>
        <v>청덕</v>
      </c>
      <c r="V274" s="10">
        <f t="shared" si="71"/>
        <v>6</v>
      </c>
      <c r="W274" s="10">
        <f t="shared" si="63"/>
        <v>12</v>
      </c>
      <c r="X274"/>
      <c r="Y274"/>
      <c r="Z274" t="s">
        <v>445</v>
      </c>
      <c r="AA274" t="s">
        <v>5202</v>
      </c>
    </row>
    <row r="275" spans="1:27">
      <c r="A275" t="b">
        <f t="shared" si="64"/>
        <v>0</v>
      </c>
      <c r="B275" t="b">
        <f>LEFT(Y275)="("</f>
        <v>0</v>
      </c>
      <c r="C275" t="b">
        <f>RIGHT(Y275)=")"</f>
        <v>0</v>
      </c>
      <c r="D275" t="b">
        <f t="shared" si="65"/>
        <v>0</v>
      </c>
      <c r="E275" t="b">
        <f t="shared" si="59"/>
        <v>0</v>
      </c>
      <c r="F275" t="b">
        <f t="shared" si="66"/>
        <v>0</v>
      </c>
      <c r="G275" t="b">
        <f t="shared" si="60"/>
        <v>0</v>
      </c>
      <c r="H275" t="b">
        <f t="shared" si="61"/>
        <v>0</v>
      </c>
      <c r="I275" t="b">
        <f t="shared" si="62"/>
        <v>0</v>
      </c>
      <c r="J275" t="b">
        <f t="shared" si="67"/>
        <v>0</v>
      </c>
      <c r="K275" t="str">
        <f>IF(AND(J275,RIGHT(Y275)="통"),Y275,"")</f>
        <v/>
      </c>
      <c r="L275" t="str">
        <f t="shared" si="72"/>
        <v/>
      </c>
      <c r="M275" t="str">
        <f t="shared" si="68"/>
        <v/>
      </c>
      <c r="N275" t="str">
        <f t="shared" si="69"/>
        <v/>
      </c>
      <c r="O275" t="str">
        <f>IF(I275,IF(I276,CONCATENATE(Y275,O276),Y275),"")</f>
        <v/>
      </c>
      <c r="P275" t="str">
        <f>IF(G275,O275,IF(D275,Y275,""))</f>
        <v/>
      </c>
      <c r="Q275" s="9">
        <f>_xlfn.XLOOKUP(R275,summary!C:C,summary!B:B)</f>
        <v>43840</v>
      </c>
      <c r="R275" s="10" t="str">
        <f>IF($X275="",R274,$X275)</f>
        <v>구성동</v>
      </c>
      <c r="S275" s="10" t="str">
        <f>IF(J275,Y275,S274)</f>
        <v>청덕6통</v>
      </c>
      <c r="T275" s="10" t="str">
        <f>IF(J275,P276,T274)</f>
        <v>(청덕동)</v>
      </c>
      <c r="U275" s="10" t="str">
        <f t="shared" si="70"/>
        <v>청덕</v>
      </c>
      <c r="V275" s="10">
        <f t="shared" si="71"/>
        <v>6</v>
      </c>
      <c r="W275" s="10">
        <f t="shared" si="63"/>
        <v>13</v>
      </c>
      <c r="X275"/>
      <c r="Y275"/>
      <c r="Z275" t="s">
        <v>447</v>
      </c>
      <c r="AA275" t="s">
        <v>5203</v>
      </c>
    </row>
    <row r="276" spans="1:27">
      <c r="A276" t="b">
        <f t="shared" si="64"/>
        <v>0</v>
      </c>
      <c r="B276" t="b">
        <f>LEFT(Y276)="("</f>
        <v>0</v>
      </c>
      <c r="C276" t="b">
        <f>RIGHT(Y276)=")"</f>
        <v>0</v>
      </c>
      <c r="D276" t="b">
        <f t="shared" si="65"/>
        <v>0</v>
      </c>
      <c r="E276" t="b">
        <f t="shared" si="59"/>
        <v>0</v>
      </c>
      <c r="F276" t="b">
        <f t="shared" si="66"/>
        <v>0</v>
      </c>
      <c r="G276" t="b">
        <f t="shared" si="60"/>
        <v>0</v>
      </c>
      <c r="H276" t="b">
        <f t="shared" si="61"/>
        <v>0</v>
      </c>
      <c r="I276" t="b">
        <f t="shared" si="62"/>
        <v>0</v>
      </c>
      <c r="J276" t="b">
        <f t="shared" si="67"/>
        <v>0</v>
      </c>
      <c r="K276" t="str">
        <f>IF(AND(J276,RIGHT(Y276)="통"),Y276,"")</f>
        <v/>
      </c>
      <c r="L276" t="str">
        <f t="shared" si="72"/>
        <v/>
      </c>
      <c r="M276" t="str">
        <f t="shared" si="68"/>
        <v/>
      </c>
      <c r="N276" t="str">
        <f t="shared" si="69"/>
        <v/>
      </c>
      <c r="O276" t="str">
        <f>IF(I276,IF(I277,CONCATENATE(Y276,O277),Y276),"")</f>
        <v/>
      </c>
      <c r="P276" t="str">
        <f>IF(G276,O276,IF(D276,Y276,""))</f>
        <v/>
      </c>
      <c r="Q276" s="9">
        <f>_xlfn.XLOOKUP(R276,summary!C:C,summary!B:B)</f>
        <v>43840</v>
      </c>
      <c r="R276" s="10" t="str">
        <f>IF($X276="",R275,$X276)</f>
        <v>구성동</v>
      </c>
      <c r="S276" s="10" t="str">
        <f>IF(J276,Y276,S275)</f>
        <v>청덕6통</v>
      </c>
      <c r="T276" s="10" t="str">
        <f>IF(J276,P277,T275)</f>
        <v>(청덕동)</v>
      </c>
      <c r="U276" s="10" t="str">
        <f t="shared" si="70"/>
        <v>청덕</v>
      </c>
      <c r="V276" s="10">
        <f t="shared" si="71"/>
        <v>6</v>
      </c>
      <c r="W276" s="10">
        <f t="shared" si="63"/>
        <v>14</v>
      </c>
      <c r="X276"/>
      <c r="Y276"/>
      <c r="Z276" t="s">
        <v>449</v>
      </c>
      <c r="AA276" t="s">
        <v>5204</v>
      </c>
    </row>
    <row r="277" spans="1:27">
      <c r="A277" t="b">
        <f t="shared" si="64"/>
        <v>0</v>
      </c>
      <c r="B277" t="b">
        <f>LEFT(Y277)="("</f>
        <v>0</v>
      </c>
      <c r="C277" t="b">
        <f>RIGHT(Y277)=")"</f>
        <v>0</v>
      </c>
      <c r="D277" t="b">
        <f t="shared" si="65"/>
        <v>0</v>
      </c>
      <c r="E277" t="b">
        <f t="shared" si="59"/>
        <v>0</v>
      </c>
      <c r="F277" t="b">
        <f t="shared" si="66"/>
        <v>0</v>
      </c>
      <c r="G277" t="b">
        <f t="shared" si="60"/>
        <v>0</v>
      </c>
      <c r="H277" t="b">
        <f t="shared" si="61"/>
        <v>0</v>
      </c>
      <c r="I277" t="b">
        <f t="shared" si="62"/>
        <v>0</v>
      </c>
      <c r="J277" t="b">
        <f t="shared" si="67"/>
        <v>0</v>
      </c>
      <c r="K277" t="str">
        <f>IF(AND(J277,RIGHT(Y277)="통"),Y277,"")</f>
        <v/>
      </c>
      <c r="L277" t="str">
        <f t="shared" si="72"/>
        <v/>
      </c>
      <c r="M277" t="str">
        <f t="shared" si="68"/>
        <v/>
      </c>
      <c r="N277" t="str">
        <f t="shared" si="69"/>
        <v/>
      </c>
      <c r="O277" t="str">
        <f>IF(I277,IF(I278,CONCATENATE(Y277,O278),Y277),"")</f>
        <v/>
      </c>
      <c r="P277" t="str">
        <f>IF(G277,O277,IF(D277,Y277,""))</f>
        <v/>
      </c>
      <c r="Q277" s="9">
        <f>_xlfn.XLOOKUP(R277,summary!C:C,summary!B:B)</f>
        <v>43840</v>
      </c>
      <c r="R277" s="10" t="str">
        <f>IF($X277="",R276,$X277)</f>
        <v>구성동</v>
      </c>
      <c r="S277" s="10" t="str">
        <f>IF(J277,Y277,S276)</f>
        <v>청덕6통</v>
      </c>
      <c r="T277" s="10" t="str">
        <f>IF(J277,P278,T276)</f>
        <v>(청덕동)</v>
      </c>
      <c r="U277" s="10" t="str">
        <f t="shared" si="70"/>
        <v>청덕</v>
      </c>
      <c r="V277" s="10">
        <f t="shared" si="71"/>
        <v>6</v>
      </c>
      <c r="W277" s="10">
        <f t="shared" si="63"/>
        <v>15</v>
      </c>
      <c r="X277"/>
      <c r="Y277"/>
      <c r="Z277" t="s">
        <v>734</v>
      </c>
      <c r="AA277" t="s">
        <v>5205</v>
      </c>
    </row>
    <row r="278" spans="1:27">
      <c r="A278" t="b">
        <f t="shared" si="64"/>
        <v>0</v>
      </c>
      <c r="B278" t="b">
        <f>LEFT(Y278)="("</f>
        <v>0</v>
      </c>
      <c r="C278" t="b">
        <f>RIGHT(Y278)=")"</f>
        <v>0</v>
      </c>
      <c r="D278" t="b">
        <f t="shared" si="65"/>
        <v>0</v>
      </c>
      <c r="E278" t="b">
        <f t="shared" si="59"/>
        <v>0</v>
      </c>
      <c r="F278" t="b">
        <f t="shared" si="66"/>
        <v>0</v>
      </c>
      <c r="G278" t="b">
        <f t="shared" si="60"/>
        <v>0</v>
      </c>
      <c r="H278" t="b">
        <f t="shared" si="61"/>
        <v>0</v>
      </c>
      <c r="I278" t="b">
        <f t="shared" si="62"/>
        <v>0</v>
      </c>
      <c r="J278" t="b">
        <f t="shared" si="67"/>
        <v>0</v>
      </c>
      <c r="K278" t="str">
        <f>IF(AND(J278,RIGHT(Y278)="통"),Y278,"")</f>
        <v/>
      </c>
      <c r="L278" t="str">
        <f t="shared" si="72"/>
        <v/>
      </c>
      <c r="M278" t="str">
        <f t="shared" si="68"/>
        <v/>
      </c>
      <c r="N278" t="str">
        <f t="shared" si="69"/>
        <v/>
      </c>
      <c r="O278" t="str">
        <f>IF(I278,IF(I279,CONCATENATE(Y278,O279),Y278),"")</f>
        <v/>
      </c>
      <c r="P278" t="str">
        <f>IF(G278,O278,IF(D278,Y278,""))</f>
        <v/>
      </c>
      <c r="Q278" s="9">
        <f>_xlfn.XLOOKUP(R278,summary!C:C,summary!B:B)</f>
        <v>43840</v>
      </c>
      <c r="R278" s="10" t="str">
        <f>IF($X278="",R277,$X278)</f>
        <v>구성동</v>
      </c>
      <c r="S278" s="10" t="str">
        <f>IF(J278,Y278,S277)</f>
        <v>청덕6통</v>
      </c>
      <c r="T278" s="10" t="str">
        <f>IF(J278,P279,T277)</f>
        <v>(청덕동)</v>
      </c>
      <c r="U278" s="10" t="str">
        <f t="shared" si="70"/>
        <v>청덕</v>
      </c>
      <c r="V278" s="10">
        <f t="shared" si="71"/>
        <v>6</v>
      </c>
      <c r="W278" s="10">
        <f t="shared" si="63"/>
        <v>16</v>
      </c>
      <c r="X278"/>
      <c r="Y278"/>
      <c r="Z278" t="s">
        <v>736</v>
      </c>
      <c r="AA278" t="s">
        <v>5206</v>
      </c>
    </row>
    <row r="279" spans="1:27">
      <c r="A279" t="b">
        <f t="shared" si="64"/>
        <v>0</v>
      </c>
      <c r="B279" t="b">
        <f>LEFT(Y279)="("</f>
        <v>0</v>
      </c>
      <c r="C279" t="b">
        <f>RIGHT(Y279)=")"</f>
        <v>0</v>
      </c>
      <c r="D279" t="b">
        <f t="shared" si="65"/>
        <v>0</v>
      </c>
      <c r="E279" t="b">
        <f t="shared" si="59"/>
        <v>0</v>
      </c>
      <c r="F279" t="b">
        <f t="shared" si="66"/>
        <v>0</v>
      </c>
      <c r="G279" t="b">
        <f t="shared" si="60"/>
        <v>0</v>
      </c>
      <c r="H279" t="b">
        <f t="shared" si="61"/>
        <v>0</v>
      </c>
      <c r="I279" t="b">
        <f t="shared" si="62"/>
        <v>0</v>
      </c>
      <c r="J279" t="b">
        <f t="shared" si="67"/>
        <v>0</v>
      </c>
      <c r="K279" t="str">
        <f>IF(AND(J279,RIGHT(Y279)="통"),Y279,"")</f>
        <v/>
      </c>
      <c r="L279" t="str">
        <f t="shared" si="72"/>
        <v/>
      </c>
      <c r="M279" t="str">
        <f t="shared" si="68"/>
        <v/>
      </c>
      <c r="N279" t="str">
        <f t="shared" si="69"/>
        <v/>
      </c>
      <c r="O279" t="str">
        <f>IF(I279,IF(I280,CONCATENATE(Y279,O280),Y279),"")</f>
        <v/>
      </c>
      <c r="P279" t="str">
        <f>IF(G279,O279,IF(D279,Y279,""))</f>
        <v/>
      </c>
      <c r="Q279" s="9">
        <f>_xlfn.XLOOKUP(R279,summary!C:C,summary!B:B)</f>
        <v>43840</v>
      </c>
      <c r="R279" s="10" t="str">
        <f>IF($X279="",R278,$X279)</f>
        <v>구성동</v>
      </c>
      <c r="S279" s="10" t="str">
        <f>IF(J279,Y279,S278)</f>
        <v>청덕6통</v>
      </c>
      <c r="T279" s="10" t="str">
        <f>IF(J279,P280,T278)</f>
        <v>(청덕동)</v>
      </c>
      <c r="U279" s="10" t="str">
        <f t="shared" si="70"/>
        <v>청덕</v>
      </c>
      <c r="V279" s="10">
        <f t="shared" si="71"/>
        <v>6</v>
      </c>
      <c r="W279" s="10" t="str">
        <f t="shared" si="63"/>
        <v/>
      </c>
      <c r="X279"/>
      <c r="Y279"/>
      <c r="Z279"/>
      <c r="AA279"/>
    </row>
    <row r="280" spans="1:27">
      <c r="A280" t="b">
        <f t="shared" si="64"/>
        <v>1</v>
      </c>
      <c r="B280" t="b">
        <f>LEFT(Y280)="("</f>
        <v>0</v>
      </c>
      <c r="C280" t="b">
        <f>RIGHT(Y280)=")"</f>
        <v>0</v>
      </c>
      <c r="D280" t="b">
        <f t="shared" si="65"/>
        <v>0</v>
      </c>
      <c r="E280" t="b">
        <f t="shared" si="59"/>
        <v>0</v>
      </c>
      <c r="F280" t="b">
        <f t="shared" si="66"/>
        <v>0</v>
      </c>
      <c r="G280" t="b">
        <f t="shared" si="60"/>
        <v>0</v>
      </c>
      <c r="H280" t="b">
        <f t="shared" si="61"/>
        <v>0</v>
      </c>
      <c r="I280" t="b">
        <f t="shared" si="62"/>
        <v>0</v>
      </c>
      <c r="J280" t="b">
        <f t="shared" si="67"/>
        <v>1</v>
      </c>
      <c r="K280" t="str">
        <f>IF(AND(J280,RIGHT(Y280)="통"),Y280,"")</f>
        <v/>
      </c>
      <c r="L280" t="str">
        <f t="shared" si="72"/>
        <v/>
      </c>
      <c r="M280" t="str">
        <f t="shared" si="68"/>
        <v/>
      </c>
      <c r="N280" t="str">
        <f t="shared" si="69"/>
        <v/>
      </c>
      <c r="O280" t="str">
        <f>IF(I280,IF(I281,CONCATENATE(Y280,O281),Y280),"")</f>
        <v/>
      </c>
      <c r="P280" t="str">
        <f>IF(G280,O280,IF(D280,Y280,""))</f>
        <v/>
      </c>
      <c r="Q280" s="9" t="e">
        <f>_xlfn.XLOOKUP(R280,summary!C:C,summary!B:B)</f>
        <v>#N/A</v>
      </c>
      <c r="R280" s="10" t="str">
        <f>IF($X280="",R279,$X280)</f>
        <v>읍 면 동</v>
      </c>
      <c r="S280" s="10" t="str">
        <f>IF(J280,Y280,S279)</f>
        <v>통 리 명</v>
      </c>
      <c r="T280" s="10" t="str">
        <f>IF(J280,P281,T279)</f>
        <v/>
      </c>
      <c r="U280" s="10" t="str">
        <f t="shared" si="70"/>
        <v/>
      </c>
      <c r="V280" s="10" t="str">
        <f t="shared" si="71"/>
        <v/>
      </c>
      <c r="W280" s="10" t="str">
        <f t="shared" si="63"/>
        <v/>
      </c>
      <c r="X280" t="s">
        <v>3</v>
      </c>
      <c r="Y280" t="s">
        <v>4</v>
      </c>
      <c r="Z280" t="s">
        <v>5</v>
      </c>
      <c r="AA280" t="s">
        <v>2302</v>
      </c>
    </row>
    <row r="281" spans="1:27">
      <c r="A281" t="b">
        <f t="shared" si="64"/>
        <v>1</v>
      </c>
      <c r="B281" t="b">
        <f>LEFT(Y281)="("</f>
        <v>0</v>
      </c>
      <c r="C281" t="b">
        <f>RIGHT(Y281)=")"</f>
        <v>0</v>
      </c>
      <c r="D281" t="b">
        <f t="shared" si="65"/>
        <v>0</v>
      </c>
      <c r="E281" t="b">
        <f t="shared" ref="E281:E314" si="73">OR(B281,C281)</f>
        <v>0</v>
      </c>
      <c r="F281" t="b">
        <f t="shared" si="66"/>
        <v>0</v>
      </c>
      <c r="G281" t="b">
        <f t="shared" si="60"/>
        <v>0</v>
      </c>
      <c r="H281" t="b">
        <f t="shared" si="61"/>
        <v>0</v>
      </c>
      <c r="I281" t="b">
        <f t="shared" si="62"/>
        <v>0</v>
      </c>
      <c r="J281" t="b">
        <f t="shared" si="67"/>
        <v>1</v>
      </c>
      <c r="K281" t="str">
        <f>IF(AND(J281,RIGHT(Y281)="통"),Y281,"")</f>
        <v>청덕7통</v>
      </c>
      <c r="L281" t="str">
        <f t="shared" si="72"/>
        <v>덕7</v>
      </c>
      <c r="M281">
        <f t="shared" si="68"/>
        <v>7</v>
      </c>
      <c r="N281" t="str">
        <f t="shared" si="69"/>
        <v>청덕</v>
      </c>
      <c r="O281" t="str">
        <f>IF(I281,IF(I282,CONCATENATE(Y281,O282),Y281),"")</f>
        <v/>
      </c>
      <c r="P281" t="str">
        <f>IF(G281,O281,IF(D281,Y281,""))</f>
        <v/>
      </c>
      <c r="Q281" s="9">
        <f>_xlfn.XLOOKUP(R281,summary!C:C,summary!B:B)</f>
        <v>43840</v>
      </c>
      <c r="R281" s="10" t="str">
        <f>IF($X281="",R280,$X281)</f>
        <v>구성동</v>
      </c>
      <c r="S281" s="10" t="str">
        <f>IF(J281,Y281,S280)</f>
        <v>청덕7통</v>
      </c>
      <c r="T281" s="10" t="str">
        <f>IF(J281,P282,T280)</f>
        <v>(청덕동)</v>
      </c>
      <c r="U281" s="10" t="str">
        <f t="shared" si="70"/>
        <v>청덕</v>
      </c>
      <c r="V281" s="10">
        <f t="shared" si="71"/>
        <v>7</v>
      </c>
      <c r="W281" s="10">
        <f t="shared" si="63"/>
        <v>1</v>
      </c>
      <c r="X281" t="s">
        <v>4920</v>
      </c>
      <c r="Y281" t="s">
        <v>5207</v>
      </c>
      <c r="Z281" t="s">
        <v>10</v>
      </c>
      <c r="AA281" t="s">
        <v>5208</v>
      </c>
    </row>
    <row r="282" spans="1:27">
      <c r="A282" t="b">
        <f t="shared" si="64"/>
        <v>1</v>
      </c>
      <c r="B282" t="b">
        <f>LEFT(Y282)="("</f>
        <v>1</v>
      </c>
      <c r="C282" t="b">
        <f>RIGHT(Y282)=")"</f>
        <v>1</v>
      </c>
      <c r="D282" t="b">
        <f t="shared" si="65"/>
        <v>1</v>
      </c>
      <c r="E282" t="b">
        <f t="shared" si="73"/>
        <v>1</v>
      </c>
      <c r="F282" t="b">
        <f t="shared" si="66"/>
        <v>0</v>
      </c>
      <c r="G282" t="b">
        <f t="shared" si="60"/>
        <v>0</v>
      </c>
      <c r="H282" t="b">
        <f t="shared" si="61"/>
        <v>0</v>
      </c>
      <c r="I282" t="b">
        <f t="shared" si="62"/>
        <v>0</v>
      </c>
      <c r="J282" t="b">
        <f t="shared" si="67"/>
        <v>0</v>
      </c>
      <c r="K282" t="str">
        <f>IF(AND(J282,RIGHT(Y282)="통"),Y282,"")</f>
        <v/>
      </c>
      <c r="L282" t="str">
        <f t="shared" si="72"/>
        <v/>
      </c>
      <c r="M282" t="str">
        <f t="shared" si="68"/>
        <v/>
      </c>
      <c r="N282" t="str">
        <f t="shared" si="69"/>
        <v/>
      </c>
      <c r="O282" t="str">
        <f>IF(I282,IF(I283,CONCATENATE(Y282,O283),Y282),"")</f>
        <v/>
      </c>
      <c r="P282" t="str">
        <f>IF(G282,O282,IF(D282,Y282,""))</f>
        <v>(청덕동)</v>
      </c>
      <c r="Q282" s="9">
        <f>_xlfn.XLOOKUP(R282,summary!C:C,summary!B:B)</f>
        <v>43840</v>
      </c>
      <c r="R282" s="10" t="str">
        <f>IF($X282="",R281,$X282)</f>
        <v>구성동</v>
      </c>
      <c r="S282" s="10" t="str">
        <f>IF(J282,Y282,S281)</f>
        <v>청덕7통</v>
      </c>
      <c r="T282" s="10" t="str">
        <f>IF(J282,P283,T281)</f>
        <v>(청덕동)</v>
      </c>
      <c r="U282" s="10" t="str">
        <f t="shared" si="70"/>
        <v>청덕</v>
      </c>
      <c r="V282" s="10">
        <f t="shared" si="71"/>
        <v>7</v>
      </c>
      <c r="W282" s="10">
        <f t="shared" si="63"/>
        <v>2</v>
      </c>
      <c r="X282"/>
      <c r="Y282" t="s">
        <v>5151</v>
      </c>
      <c r="Z282" t="s">
        <v>12</v>
      </c>
      <c r="AA282" t="s">
        <v>5209</v>
      </c>
    </row>
    <row r="283" spans="1:27">
      <c r="A283" t="b">
        <f t="shared" si="64"/>
        <v>0</v>
      </c>
      <c r="B283" t="b">
        <f>LEFT(Y283)="("</f>
        <v>0</v>
      </c>
      <c r="C283" t="b">
        <f>RIGHT(Y283)=")"</f>
        <v>0</v>
      </c>
      <c r="D283" t="b">
        <f t="shared" si="65"/>
        <v>0</v>
      </c>
      <c r="E283" t="b">
        <f t="shared" si="73"/>
        <v>0</v>
      </c>
      <c r="F283" t="b">
        <f t="shared" si="66"/>
        <v>0</v>
      </c>
      <c r="G283" t="b">
        <f t="shared" si="60"/>
        <v>0</v>
      </c>
      <c r="H283" t="b">
        <f t="shared" si="61"/>
        <v>0</v>
      </c>
      <c r="I283" t="b">
        <f t="shared" si="62"/>
        <v>0</v>
      </c>
      <c r="J283" t="b">
        <f t="shared" si="67"/>
        <v>0</v>
      </c>
      <c r="K283" t="str">
        <f>IF(AND(J283,RIGHT(Y283)="통"),Y283,"")</f>
        <v/>
      </c>
      <c r="L283" t="str">
        <f t="shared" si="72"/>
        <v/>
      </c>
      <c r="M283" t="str">
        <f t="shared" si="68"/>
        <v/>
      </c>
      <c r="N283" t="str">
        <f t="shared" si="69"/>
        <v/>
      </c>
      <c r="O283" t="str">
        <f>IF(I283,IF(I284,CONCATENATE(Y283,O284),Y283),"")</f>
        <v/>
      </c>
      <c r="P283" t="str">
        <f>IF(G283,O283,IF(D283,Y283,""))</f>
        <v/>
      </c>
      <c r="Q283" s="9">
        <f>_xlfn.XLOOKUP(R283,summary!C:C,summary!B:B)</f>
        <v>43840</v>
      </c>
      <c r="R283" s="10" t="str">
        <f>IF($X283="",R282,$X283)</f>
        <v>구성동</v>
      </c>
      <c r="S283" s="10" t="str">
        <f>IF(J283,Y283,S282)</f>
        <v>청덕7통</v>
      </c>
      <c r="T283" s="10" t="str">
        <f>IF(J283,P284,T282)</f>
        <v>(청덕동)</v>
      </c>
      <c r="U283" s="10" t="str">
        <f t="shared" si="70"/>
        <v>청덕</v>
      </c>
      <c r="V283" s="10">
        <f t="shared" si="71"/>
        <v>7</v>
      </c>
      <c r="W283" s="10">
        <f t="shared" si="63"/>
        <v>3</v>
      </c>
      <c r="X283"/>
      <c r="Y283"/>
      <c r="Z283" t="s">
        <v>14</v>
      </c>
      <c r="AA283" t="s">
        <v>5210</v>
      </c>
    </row>
    <row r="284" spans="1:27">
      <c r="A284" t="b">
        <f t="shared" si="64"/>
        <v>0</v>
      </c>
      <c r="B284" t="b">
        <f>LEFT(Y284)="("</f>
        <v>0</v>
      </c>
      <c r="C284" t="b">
        <f>RIGHT(Y284)=")"</f>
        <v>0</v>
      </c>
      <c r="D284" t="b">
        <f t="shared" si="65"/>
        <v>0</v>
      </c>
      <c r="E284" t="b">
        <f t="shared" si="73"/>
        <v>0</v>
      </c>
      <c r="F284" t="b">
        <f t="shared" si="66"/>
        <v>0</v>
      </c>
      <c r="G284" t="b">
        <f t="shared" si="60"/>
        <v>0</v>
      </c>
      <c r="H284" t="b">
        <f t="shared" si="61"/>
        <v>0</v>
      </c>
      <c r="I284" t="b">
        <f t="shared" si="62"/>
        <v>0</v>
      </c>
      <c r="J284" t="b">
        <f t="shared" si="67"/>
        <v>0</v>
      </c>
      <c r="K284" t="str">
        <f>IF(AND(J284,RIGHT(Y284)="통"),Y284,"")</f>
        <v/>
      </c>
      <c r="L284" t="str">
        <f t="shared" si="72"/>
        <v/>
      </c>
      <c r="M284" t="str">
        <f t="shared" si="68"/>
        <v/>
      </c>
      <c r="N284" t="str">
        <f t="shared" si="69"/>
        <v/>
      </c>
      <c r="O284" t="str">
        <f>IF(I284,IF(I285,CONCATENATE(Y284,O285),Y284),"")</f>
        <v/>
      </c>
      <c r="P284" t="str">
        <f>IF(G284,O284,IF(D284,Y284,""))</f>
        <v/>
      </c>
      <c r="Q284" s="9">
        <f>_xlfn.XLOOKUP(R284,summary!C:C,summary!B:B)</f>
        <v>43840</v>
      </c>
      <c r="R284" s="10" t="str">
        <f>IF($X284="",R283,$X284)</f>
        <v>구성동</v>
      </c>
      <c r="S284" s="10" t="str">
        <f>IF(J284,Y284,S283)</f>
        <v>청덕7통</v>
      </c>
      <c r="T284" s="10" t="str">
        <f>IF(J284,P285,T283)</f>
        <v>(청덕동)</v>
      </c>
      <c r="U284" s="10" t="str">
        <f t="shared" si="70"/>
        <v>청덕</v>
      </c>
      <c r="V284" s="10">
        <f t="shared" si="71"/>
        <v>7</v>
      </c>
      <c r="W284" s="10">
        <f t="shared" si="63"/>
        <v>4</v>
      </c>
      <c r="X284"/>
      <c r="Y284"/>
      <c r="Z284" t="s">
        <v>16</v>
      </c>
      <c r="AA284" t="s">
        <v>5211</v>
      </c>
    </row>
    <row r="285" spans="1:27">
      <c r="A285" t="b">
        <f t="shared" si="64"/>
        <v>0</v>
      </c>
      <c r="B285" t="b">
        <f>LEFT(Y285)="("</f>
        <v>0</v>
      </c>
      <c r="C285" t="b">
        <f>RIGHT(Y285)=")"</f>
        <v>0</v>
      </c>
      <c r="D285" t="b">
        <f t="shared" si="65"/>
        <v>0</v>
      </c>
      <c r="E285" t="b">
        <f t="shared" si="73"/>
        <v>0</v>
      </c>
      <c r="F285" t="b">
        <f t="shared" si="66"/>
        <v>0</v>
      </c>
      <c r="G285" t="b">
        <f t="shared" si="60"/>
        <v>0</v>
      </c>
      <c r="H285" t="b">
        <f t="shared" si="61"/>
        <v>0</v>
      </c>
      <c r="I285" t="b">
        <f t="shared" si="62"/>
        <v>0</v>
      </c>
      <c r="J285" t="b">
        <f t="shared" si="67"/>
        <v>0</v>
      </c>
      <c r="K285" t="str">
        <f>IF(AND(J285,RIGHT(Y285)="통"),Y285,"")</f>
        <v/>
      </c>
      <c r="L285" t="str">
        <f t="shared" si="72"/>
        <v/>
      </c>
      <c r="M285" t="str">
        <f t="shared" si="68"/>
        <v/>
      </c>
      <c r="N285" t="str">
        <f t="shared" si="69"/>
        <v/>
      </c>
      <c r="O285" t="str">
        <f>IF(I285,IF(I286,CONCATENATE(Y285,O286),Y285),"")</f>
        <v/>
      </c>
      <c r="P285" t="str">
        <f>IF(G285,O285,IF(D285,Y285,""))</f>
        <v/>
      </c>
      <c r="Q285" s="9">
        <f>_xlfn.XLOOKUP(R285,summary!C:C,summary!B:B)</f>
        <v>43840</v>
      </c>
      <c r="R285" s="10" t="str">
        <f>IF($X285="",R284,$X285)</f>
        <v>구성동</v>
      </c>
      <c r="S285" s="10" t="str">
        <f>IF(J285,Y285,S284)</f>
        <v>청덕7통</v>
      </c>
      <c r="T285" s="10" t="str">
        <f>IF(J285,P286,T284)</f>
        <v>(청덕동)</v>
      </c>
      <c r="U285" s="10" t="str">
        <f t="shared" si="70"/>
        <v>청덕</v>
      </c>
      <c r="V285" s="10">
        <f t="shared" si="71"/>
        <v>7</v>
      </c>
      <c r="W285" s="10">
        <f t="shared" si="63"/>
        <v>5</v>
      </c>
      <c r="X285"/>
      <c r="Y285"/>
      <c r="Z285" t="s">
        <v>18</v>
      </c>
      <c r="AA285" t="s">
        <v>5212</v>
      </c>
    </row>
    <row r="286" spans="1:27">
      <c r="A286" t="b">
        <f t="shared" si="64"/>
        <v>0</v>
      </c>
      <c r="B286" t="b">
        <f>LEFT(Y286)="("</f>
        <v>0</v>
      </c>
      <c r="C286" t="b">
        <f>RIGHT(Y286)=")"</f>
        <v>0</v>
      </c>
      <c r="D286" t="b">
        <f t="shared" si="65"/>
        <v>0</v>
      </c>
      <c r="E286" t="b">
        <f t="shared" si="73"/>
        <v>0</v>
      </c>
      <c r="F286" t="b">
        <f t="shared" si="66"/>
        <v>0</v>
      </c>
      <c r="G286" t="b">
        <f t="shared" si="60"/>
        <v>0</v>
      </c>
      <c r="H286" t="b">
        <f t="shared" si="61"/>
        <v>0</v>
      </c>
      <c r="I286" t="b">
        <f t="shared" si="62"/>
        <v>0</v>
      </c>
      <c r="J286" t="b">
        <f t="shared" si="67"/>
        <v>0</v>
      </c>
      <c r="K286" t="str">
        <f>IF(AND(J286,RIGHT(Y286)="통"),Y286,"")</f>
        <v/>
      </c>
      <c r="L286" t="str">
        <f t="shared" si="72"/>
        <v/>
      </c>
      <c r="M286" t="str">
        <f t="shared" si="68"/>
        <v/>
      </c>
      <c r="N286" t="str">
        <f t="shared" si="69"/>
        <v/>
      </c>
      <c r="O286" t="str">
        <f>IF(I286,IF(I287,CONCATENATE(Y286,O287),Y286),"")</f>
        <v/>
      </c>
      <c r="P286" t="str">
        <f>IF(G286,O286,IF(D286,Y286,""))</f>
        <v/>
      </c>
      <c r="Q286" s="9">
        <f>_xlfn.XLOOKUP(R286,summary!C:C,summary!B:B)</f>
        <v>43840</v>
      </c>
      <c r="R286" s="10" t="str">
        <f>IF($X286="",R285,$X286)</f>
        <v>구성동</v>
      </c>
      <c r="S286" s="10" t="str">
        <f>IF(J286,Y286,S285)</f>
        <v>청덕7통</v>
      </c>
      <c r="T286" s="10" t="str">
        <f>IF(J286,P287,T285)</f>
        <v>(청덕동)</v>
      </c>
      <c r="U286" s="10" t="str">
        <f t="shared" si="70"/>
        <v>청덕</v>
      </c>
      <c r="V286" s="10">
        <f t="shared" si="71"/>
        <v>7</v>
      </c>
      <c r="W286" s="10">
        <f t="shared" si="63"/>
        <v>6</v>
      </c>
      <c r="X286"/>
      <c r="Y286"/>
      <c r="Z286" t="s">
        <v>20</v>
      </c>
      <c r="AA286" t="s">
        <v>5213</v>
      </c>
    </row>
    <row r="287" spans="1:27">
      <c r="A287" t="b">
        <f t="shared" si="64"/>
        <v>0</v>
      </c>
      <c r="B287" t="b">
        <f>LEFT(Y287)="("</f>
        <v>0</v>
      </c>
      <c r="C287" t="b">
        <f>RIGHT(Y287)=")"</f>
        <v>0</v>
      </c>
      <c r="D287" t="b">
        <f t="shared" si="65"/>
        <v>0</v>
      </c>
      <c r="E287" t="b">
        <f t="shared" si="73"/>
        <v>0</v>
      </c>
      <c r="F287" t="b">
        <f t="shared" si="66"/>
        <v>0</v>
      </c>
      <c r="G287" t="b">
        <f t="shared" si="60"/>
        <v>0</v>
      </c>
      <c r="H287" t="b">
        <f t="shared" si="61"/>
        <v>0</v>
      </c>
      <c r="I287" t="b">
        <f t="shared" si="62"/>
        <v>0</v>
      </c>
      <c r="J287" t="b">
        <f t="shared" si="67"/>
        <v>0</v>
      </c>
      <c r="K287" t="str">
        <f>IF(AND(J287,RIGHT(Y287)="통"),Y287,"")</f>
        <v/>
      </c>
      <c r="L287" t="str">
        <f t="shared" si="72"/>
        <v/>
      </c>
      <c r="M287" t="str">
        <f t="shared" si="68"/>
        <v/>
      </c>
      <c r="N287" t="str">
        <f t="shared" si="69"/>
        <v/>
      </c>
      <c r="O287" t="str">
        <f>IF(I287,IF(I288,CONCATENATE(Y287,O288),Y287),"")</f>
        <v/>
      </c>
      <c r="P287" t="str">
        <f>IF(G287,O287,IF(D287,Y287,""))</f>
        <v/>
      </c>
      <c r="Q287" s="9">
        <f>_xlfn.XLOOKUP(R287,summary!C:C,summary!B:B)</f>
        <v>43840</v>
      </c>
      <c r="R287" s="10" t="str">
        <f>IF($X287="",R286,$X287)</f>
        <v>구성동</v>
      </c>
      <c r="S287" s="10" t="str">
        <f>IF(J287,Y287,S286)</f>
        <v>청덕7통</v>
      </c>
      <c r="T287" s="10" t="str">
        <f>IF(J287,P288,T286)</f>
        <v>(청덕동)</v>
      </c>
      <c r="U287" s="10" t="str">
        <f t="shared" si="70"/>
        <v>청덕</v>
      </c>
      <c r="V287" s="10">
        <f t="shared" si="71"/>
        <v>7</v>
      </c>
      <c r="W287" s="10">
        <f t="shared" si="63"/>
        <v>7</v>
      </c>
      <c r="X287"/>
      <c r="Y287"/>
      <c r="Z287" t="s">
        <v>99</v>
      </c>
      <c r="AA287" t="s">
        <v>5214</v>
      </c>
    </row>
    <row r="288" spans="1:27">
      <c r="A288" t="b">
        <f t="shared" si="64"/>
        <v>0</v>
      </c>
      <c r="B288" t="b">
        <f>LEFT(Y288)="("</f>
        <v>0</v>
      </c>
      <c r="C288" t="b">
        <f>RIGHT(Y288)=")"</f>
        <v>0</v>
      </c>
      <c r="D288" t="b">
        <f t="shared" si="65"/>
        <v>0</v>
      </c>
      <c r="E288" t="b">
        <f t="shared" si="73"/>
        <v>0</v>
      </c>
      <c r="F288" t="b">
        <f t="shared" si="66"/>
        <v>0</v>
      </c>
      <c r="G288" t="b">
        <f t="shared" si="60"/>
        <v>0</v>
      </c>
      <c r="H288" t="b">
        <f t="shared" si="61"/>
        <v>0</v>
      </c>
      <c r="I288" t="b">
        <f t="shared" si="62"/>
        <v>0</v>
      </c>
      <c r="J288" t="b">
        <f t="shared" si="67"/>
        <v>0</v>
      </c>
      <c r="K288" t="str">
        <f>IF(AND(J288,RIGHT(Y288)="통"),Y288,"")</f>
        <v/>
      </c>
      <c r="L288" t="str">
        <f t="shared" si="72"/>
        <v/>
      </c>
      <c r="M288" t="str">
        <f t="shared" si="68"/>
        <v/>
      </c>
      <c r="N288" t="str">
        <f t="shared" si="69"/>
        <v/>
      </c>
      <c r="O288" t="str">
        <f>IF(I288,IF(I289,CONCATENATE(Y288,O289),Y288),"")</f>
        <v/>
      </c>
      <c r="P288" t="str">
        <f>IF(G288,O288,IF(D288,Y288,""))</f>
        <v/>
      </c>
      <c r="Q288" s="9">
        <f>_xlfn.XLOOKUP(R288,summary!C:C,summary!B:B)</f>
        <v>43840</v>
      </c>
      <c r="R288" s="10" t="str">
        <f>IF($X288="",R287,$X288)</f>
        <v>구성동</v>
      </c>
      <c r="S288" s="10" t="str">
        <f>IF(J288,Y288,S287)</f>
        <v>청덕7통</v>
      </c>
      <c r="T288" s="10" t="str">
        <f>IF(J288,P289,T287)</f>
        <v>(청덕동)</v>
      </c>
      <c r="U288" s="10" t="str">
        <f t="shared" si="70"/>
        <v>청덕</v>
      </c>
      <c r="V288" s="10">
        <f t="shared" si="71"/>
        <v>7</v>
      </c>
      <c r="W288" s="10">
        <f t="shared" si="63"/>
        <v>8</v>
      </c>
      <c r="X288"/>
      <c r="Y288"/>
      <c r="Z288" t="s">
        <v>101</v>
      </c>
      <c r="AA288" t="s">
        <v>5215</v>
      </c>
    </row>
    <row r="289" spans="1:27">
      <c r="A289" t="b">
        <f t="shared" si="64"/>
        <v>0</v>
      </c>
      <c r="B289" t="b">
        <f>LEFT(Y289)="("</f>
        <v>0</v>
      </c>
      <c r="C289" t="b">
        <f>RIGHT(Y289)=")"</f>
        <v>0</v>
      </c>
      <c r="D289" t="b">
        <f t="shared" si="65"/>
        <v>0</v>
      </c>
      <c r="E289" t="b">
        <f t="shared" si="73"/>
        <v>0</v>
      </c>
      <c r="F289" t="b">
        <f t="shared" si="66"/>
        <v>0</v>
      </c>
      <c r="G289" t="b">
        <f t="shared" si="60"/>
        <v>0</v>
      </c>
      <c r="H289" t="b">
        <f t="shared" si="61"/>
        <v>0</v>
      </c>
      <c r="I289" t="b">
        <f t="shared" si="62"/>
        <v>0</v>
      </c>
      <c r="J289" t="b">
        <f t="shared" si="67"/>
        <v>0</v>
      </c>
      <c r="K289" t="str">
        <f>IF(AND(J289,RIGHT(Y289)="통"),Y289,"")</f>
        <v/>
      </c>
      <c r="L289" t="str">
        <f t="shared" si="72"/>
        <v/>
      </c>
      <c r="M289" t="str">
        <f t="shared" si="68"/>
        <v/>
      </c>
      <c r="N289" t="str">
        <f t="shared" si="69"/>
        <v/>
      </c>
      <c r="O289" t="str">
        <f>IF(I289,IF(I290,CONCATENATE(Y289,O290),Y289),"")</f>
        <v/>
      </c>
      <c r="P289" t="str">
        <f>IF(G289,O289,IF(D289,Y289,""))</f>
        <v/>
      </c>
      <c r="Q289" s="9">
        <f>_xlfn.XLOOKUP(R289,summary!C:C,summary!B:B)</f>
        <v>43840</v>
      </c>
      <c r="R289" s="10" t="str">
        <f>IF($X289="",R288,$X289)</f>
        <v>구성동</v>
      </c>
      <c r="S289" s="10" t="str">
        <f>IF(J289,Y289,S288)</f>
        <v>청덕7통</v>
      </c>
      <c r="T289" s="10" t="str">
        <f>IF(J289,P290,T288)</f>
        <v>(청덕동)</v>
      </c>
      <c r="U289" s="10" t="str">
        <f t="shared" si="70"/>
        <v>청덕</v>
      </c>
      <c r="V289" s="10">
        <f t="shared" si="71"/>
        <v>7</v>
      </c>
      <c r="W289" s="10">
        <f t="shared" si="63"/>
        <v>9</v>
      </c>
      <c r="X289"/>
      <c r="Y289"/>
      <c r="Z289" t="s">
        <v>349</v>
      </c>
      <c r="AA289" t="s">
        <v>5216</v>
      </c>
    </row>
    <row r="290" spans="1:27">
      <c r="A290" t="b">
        <f t="shared" si="64"/>
        <v>0</v>
      </c>
      <c r="B290" t="b">
        <f>LEFT(Y290)="("</f>
        <v>0</v>
      </c>
      <c r="C290" t="b">
        <f>RIGHT(Y290)=")"</f>
        <v>0</v>
      </c>
      <c r="D290" t="b">
        <f t="shared" si="65"/>
        <v>0</v>
      </c>
      <c r="E290" t="b">
        <f t="shared" si="73"/>
        <v>0</v>
      </c>
      <c r="F290" t="b">
        <f t="shared" si="66"/>
        <v>0</v>
      </c>
      <c r="G290" t="b">
        <f t="shared" si="60"/>
        <v>0</v>
      </c>
      <c r="H290" t="b">
        <f t="shared" si="61"/>
        <v>0</v>
      </c>
      <c r="I290" t="b">
        <f t="shared" si="62"/>
        <v>0</v>
      </c>
      <c r="J290" t="b">
        <f t="shared" si="67"/>
        <v>0</v>
      </c>
      <c r="K290" t="str">
        <f>IF(AND(J290,RIGHT(Y290)="통"),Y290,"")</f>
        <v/>
      </c>
      <c r="L290" t="str">
        <f t="shared" si="72"/>
        <v/>
      </c>
      <c r="M290" t="str">
        <f t="shared" si="68"/>
        <v/>
      </c>
      <c r="N290" t="str">
        <f t="shared" si="69"/>
        <v/>
      </c>
      <c r="O290" t="str">
        <f>IF(I290,IF(I291,CONCATENATE(Y290,O291),Y290),"")</f>
        <v/>
      </c>
      <c r="P290" t="str">
        <f>IF(G290,O290,IF(D290,Y290,""))</f>
        <v/>
      </c>
      <c r="Q290" s="9">
        <f>_xlfn.XLOOKUP(R290,summary!C:C,summary!B:B)</f>
        <v>43840</v>
      </c>
      <c r="R290" s="10" t="str">
        <f>IF($X290="",R289,$X290)</f>
        <v>구성동</v>
      </c>
      <c r="S290" s="10" t="str">
        <f>IF(J290,Y290,S289)</f>
        <v>청덕7통</v>
      </c>
      <c r="T290" s="10" t="str">
        <f>IF(J290,P291,T289)</f>
        <v>(청덕동)</v>
      </c>
      <c r="U290" s="10" t="str">
        <f t="shared" si="70"/>
        <v>청덕</v>
      </c>
      <c r="V290" s="10">
        <f t="shared" si="71"/>
        <v>7</v>
      </c>
      <c r="W290" s="10">
        <f t="shared" si="63"/>
        <v>10</v>
      </c>
      <c r="X290"/>
      <c r="Y290"/>
      <c r="Z290" t="s">
        <v>441</v>
      </c>
      <c r="AA290" t="s">
        <v>5217</v>
      </c>
    </row>
    <row r="291" spans="1:27">
      <c r="A291" t="b">
        <f t="shared" si="64"/>
        <v>0</v>
      </c>
      <c r="B291" t="b">
        <f>LEFT(Y291)="("</f>
        <v>0</v>
      </c>
      <c r="C291" t="b">
        <f>RIGHT(Y291)=")"</f>
        <v>0</v>
      </c>
      <c r="D291" t="b">
        <f t="shared" si="65"/>
        <v>0</v>
      </c>
      <c r="E291" t="b">
        <f t="shared" si="73"/>
        <v>0</v>
      </c>
      <c r="F291" t="b">
        <f t="shared" si="66"/>
        <v>0</v>
      </c>
      <c r="G291" t="b">
        <f t="shared" ref="G291:G314" si="74">AND(B291,F291)</f>
        <v>0</v>
      </c>
      <c r="H291" t="b">
        <f t="shared" si="61"/>
        <v>0</v>
      </c>
      <c r="I291" t="b">
        <f t="shared" si="62"/>
        <v>0</v>
      </c>
      <c r="J291" t="b">
        <f t="shared" si="67"/>
        <v>0</v>
      </c>
      <c r="K291" t="str">
        <f>IF(AND(J291,RIGHT(Y291)="통"),Y291,"")</f>
        <v/>
      </c>
      <c r="L291" t="str">
        <f t="shared" si="72"/>
        <v/>
      </c>
      <c r="M291" t="str">
        <f t="shared" si="68"/>
        <v/>
      </c>
      <c r="N291" t="str">
        <f t="shared" si="69"/>
        <v/>
      </c>
      <c r="O291" t="str">
        <f>IF(I291,IF(I292,CONCATENATE(Y291,O292),Y291),"")</f>
        <v/>
      </c>
      <c r="P291" t="str">
        <f>IF(G291,O291,IF(D291,Y291,""))</f>
        <v/>
      </c>
      <c r="Q291" s="9">
        <f>_xlfn.XLOOKUP(R291,summary!C:C,summary!B:B)</f>
        <v>43840</v>
      </c>
      <c r="R291" s="10" t="str">
        <f>IF($X291="",R290,$X291)</f>
        <v>구성동</v>
      </c>
      <c r="S291" s="10" t="str">
        <f>IF(J291,Y291,S290)</f>
        <v>청덕7통</v>
      </c>
      <c r="T291" s="10" t="str">
        <f>IF(J291,P292,T290)</f>
        <v>(청덕동)</v>
      </c>
      <c r="U291" s="10" t="str">
        <f t="shared" si="70"/>
        <v>청덕</v>
      </c>
      <c r="V291" s="10">
        <f t="shared" si="71"/>
        <v>7</v>
      </c>
      <c r="W291" s="10">
        <f t="shared" si="63"/>
        <v>11</v>
      </c>
      <c r="X291"/>
      <c r="Y291"/>
      <c r="Z291" t="s">
        <v>443</v>
      </c>
      <c r="AA291" t="s">
        <v>5218</v>
      </c>
    </row>
    <row r="292" spans="1:27">
      <c r="A292" t="b">
        <f t="shared" si="64"/>
        <v>0</v>
      </c>
      <c r="B292" t="b">
        <f>LEFT(Y292)="("</f>
        <v>0</v>
      </c>
      <c r="C292" t="b">
        <f>RIGHT(Y292)=")"</f>
        <v>0</v>
      </c>
      <c r="D292" t="b">
        <f t="shared" si="65"/>
        <v>0</v>
      </c>
      <c r="E292" t="b">
        <f t="shared" si="73"/>
        <v>0</v>
      </c>
      <c r="F292" t="b">
        <f t="shared" si="66"/>
        <v>0</v>
      </c>
      <c r="G292" t="b">
        <f t="shared" si="74"/>
        <v>0</v>
      </c>
      <c r="H292" t="b">
        <f t="shared" si="61"/>
        <v>0</v>
      </c>
      <c r="I292" t="b">
        <f t="shared" si="62"/>
        <v>0</v>
      </c>
      <c r="J292" t="b">
        <f t="shared" si="67"/>
        <v>0</v>
      </c>
      <c r="K292" t="str">
        <f>IF(AND(J292,RIGHT(Y292)="통"),Y292,"")</f>
        <v/>
      </c>
      <c r="L292" t="str">
        <f t="shared" si="72"/>
        <v/>
      </c>
      <c r="M292" t="str">
        <f t="shared" si="68"/>
        <v/>
      </c>
      <c r="N292" t="str">
        <f t="shared" si="69"/>
        <v/>
      </c>
      <c r="O292" t="str">
        <f>IF(I292,IF(I293,CONCATENATE(Y292,O293),Y292),"")</f>
        <v/>
      </c>
      <c r="P292" t="str">
        <f>IF(G292,O292,IF(D292,Y292,""))</f>
        <v/>
      </c>
      <c r="Q292" s="9">
        <f>_xlfn.XLOOKUP(R292,summary!C:C,summary!B:B)</f>
        <v>43840</v>
      </c>
      <c r="R292" s="10" t="str">
        <f>IF($X292="",R291,$X292)</f>
        <v>구성동</v>
      </c>
      <c r="S292" s="10" t="str">
        <f>IF(J292,Y292,S291)</f>
        <v>청덕7통</v>
      </c>
      <c r="T292" s="10" t="str">
        <f>IF(J292,P293,T291)</f>
        <v>(청덕동)</v>
      </c>
      <c r="U292" s="10" t="str">
        <f t="shared" si="70"/>
        <v>청덕</v>
      </c>
      <c r="V292" s="10">
        <f t="shared" si="71"/>
        <v>7</v>
      </c>
      <c r="W292" s="10">
        <f t="shared" si="63"/>
        <v>12</v>
      </c>
      <c r="X292"/>
      <c r="Y292"/>
      <c r="Z292" t="s">
        <v>445</v>
      </c>
      <c r="AA292" t="s">
        <v>5219</v>
      </c>
    </row>
    <row r="293" spans="1:27">
      <c r="A293" t="b">
        <f t="shared" si="64"/>
        <v>0</v>
      </c>
      <c r="B293" t="b">
        <f>LEFT(Y293)="("</f>
        <v>0</v>
      </c>
      <c r="C293" t="b">
        <f>RIGHT(Y293)=")"</f>
        <v>0</v>
      </c>
      <c r="D293" t="b">
        <f t="shared" si="65"/>
        <v>0</v>
      </c>
      <c r="E293" t="b">
        <f t="shared" si="73"/>
        <v>0</v>
      </c>
      <c r="F293" t="b">
        <f t="shared" si="66"/>
        <v>0</v>
      </c>
      <c r="G293" t="b">
        <f t="shared" si="74"/>
        <v>0</v>
      </c>
      <c r="H293" t="b">
        <f t="shared" si="61"/>
        <v>0</v>
      </c>
      <c r="I293" t="b">
        <f t="shared" si="62"/>
        <v>0</v>
      </c>
      <c r="J293" t="b">
        <f t="shared" si="67"/>
        <v>0</v>
      </c>
      <c r="K293" t="str">
        <f>IF(AND(J293,RIGHT(Y293)="통"),Y293,"")</f>
        <v/>
      </c>
      <c r="L293" t="str">
        <f t="shared" si="72"/>
        <v/>
      </c>
      <c r="M293" t="str">
        <f t="shared" si="68"/>
        <v/>
      </c>
      <c r="N293" t="str">
        <f t="shared" si="69"/>
        <v/>
      </c>
      <c r="O293" t="str">
        <f>IF(I293,IF(I294,CONCATENATE(Y293,O294),Y293),"")</f>
        <v/>
      </c>
      <c r="P293" t="str">
        <f>IF(G293,O293,IF(D293,Y293,""))</f>
        <v/>
      </c>
      <c r="Q293" s="9">
        <f>_xlfn.XLOOKUP(R293,summary!C:C,summary!B:B)</f>
        <v>43840</v>
      </c>
      <c r="R293" s="10" t="str">
        <f>IF($X293="",R292,$X293)</f>
        <v>구성동</v>
      </c>
      <c r="S293" s="10" t="str">
        <f>IF(J293,Y293,S292)</f>
        <v>청덕7통</v>
      </c>
      <c r="T293" s="10" t="str">
        <f>IF(J293,P294,T292)</f>
        <v>(청덕동)</v>
      </c>
      <c r="U293" s="10" t="str">
        <f t="shared" si="70"/>
        <v>청덕</v>
      </c>
      <c r="V293" s="10">
        <f t="shared" si="71"/>
        <v>7</v>
      </c>
      <c r="W293" s="10">
        <f t="shared" si="63"/>
        <v>13</v>
      </c>
      <c r="X293"/>
      <c r="Y293"/>
      <c r="Z293" t="s">
        <v>447</v>
      </c>
      <c r="AA293" t="s">
        <v>5220</v>
      </c>
    </row>
    <row r="294" spans="1:27">
      <c r="A294" t="b">
        <f t="shared" si="64"/>
        <v>0</v>
      </c>
      <c r="B294" t="b">
        <f>LEFT(Y294)="("</f>
        <v>0</v>
      </c>
      <c r="C294" t="b">
        <f>RIGHT(Y294)=")"</f>
        <v>0</v>
      </c>
      <c r="D294" t="b">
        <f t="shared" si="65"/>
        <v>0</v>
      </c>
      <c r="E294" t="b">
        <f t="shared" si="73"/>
        <v>0</v>
      </c>
      <c r="F294" t="b">
        <f t="shared" si="66"/>
        <v>0</v>
      </c>
      <c r="G294" t="b">
        <f t="shared" si="74"/>
        <v>0</v>
      </c>
      <c r="H294" t="b">
        <f t="shared" si="61"/>
        <v>0</v>
      </c>
      <c r="I294" t="b">
        <f t="shared" si="62"/>
        <v>0</v>
      </c>
      <c r="J294" t="b">
        <f t="shared" si="67"/>
        <v>0</v>
      </c>
      <c r="K294" t="str">
        <f>IF(AND(J294,RIGHT(Y294)="통"),Y294,"")</f>
        <v/>
      </c>
      <c r="L294" t="str">
        <f t="shared" si="72"/>
        <v/>
      </c>
      <c r="M294" t="str">
        <f t="shared" si="68"/>
        <v/>
      </c>
      <c r="N294" t="str">
        <f t="shared" si="69"/>
        <v/>
      </c>
      <c r="O294" t="str">
        <f>IF(I294,IF(I295,CONCATENATE(Y294,O295),Y294),"")</f>
        <v/>
      </c>
      <c r="P294" t="str">
        <f>IF(G294,O294,IF(D294,Y294,""))</f>
        <v/>
      </c>
      <c r="Q294" s="9">
        <f>_xlfn.XLOOKUP(R294,summary!C:C,summary!B:B)</f>
        <v>43840</v>
      </c>
      <c r="R294" s="10" t="str">
        <f>IF($X294="",R293,$X294)</f>
        <v>구성동</v>
      </c>
      <c r="S294" s="10" t="str">
        <f>IF(J294,Y294,S293)</f>
        <v>청덕7통</v>
      </c>
      <c r="T294" s="10" t="str">
        <f>IF(J294,P295,T293)</f>
        <v>(청덕동)</v>
      </c>
      <c r="U294" s="10" t="str">
        <f t="shared" si="70"/>
        <v>청덕</v>
      </c>
      <c r="V294" s="10">
        <f t="shared" si="71"/>
        <v>7</v>
      </c>
      <c r="W294" s="10">
        <f t="shared" si="63"/>
        <v>14</v>
      </c>
      <c r="X294"/>
      <c r="Y294"/>
      <c r="Z294" t="s">
        <v>449</v>
      </c>
      <c r="AA294" t="s">
        <v>5221</v>
      </c>
    </row>
    <row r="295" spans="1:27">
      <c r="A295" t="b">
        <f t="shared" si="64"/>
        <v>0</v>
      </c>
      <c r="B295" t="b">
        <f>LEFT(Y295)="("</f>
        <v>0</v>
      </c>
      <c r="C295" t="b">
        <f>RIGHT(Y295)=")"</f>
        <v>0</v>
      </c>
      <c r="D295" t="b">
        <f t="shared" si="65"/>
        <v>0</v>
      </c>
      <c r="E295" t="b">
        <f t="shared" si="73"/>
        <v>0</v>
      </c>
      <c r="F295" t="b">
        <f t="shared" si="66"/>
        <v>0</v>
      </c>
      <c r="G295" t="b">
        <f t="shared" si="74"/>
        <v>0</v>
      </c>
      <c r="H295" t="b">
        <f t="shared" si="61"/>
        <v>0</v>
      </c>
      <c r="I295" t="b">
        <f t="shared" si="62"/>
        <v>0</v>
      </c>
      <c r="J295" t="b">
        <f t="shared" si="67"/>
        <v>0</v>
      </c>
      <c r="K295" t="str">
        <f>IF(AND(J295,RIGHT(Y295)="통"),Y295,"")</f>
        <v/>
      </c>
      <c r="L295" t="str">
        <f t="shared" si="72"/>
        <v/>
      </c>
      <c r="M295" t="str">
        <f t="shared" si="68"/>
        <v/>
      </c>
      <c r="N295" t="str">
        <f t="shared" si="69"/>
        <v/>
      </c>
      <c r="O295" t="str">
        <f>IF(I295,IF(I296,CONCATENATE(Y295,O296),Y295),"")</f>
        <v/>
      </c>
      <c r="P295" t="str">
        <f>IF(G295,O295,IF(D295,Y295,""))</f>
        <v/>
      </c>
      <c r="Q295" s="9">
        <f>_xlfn.XLOOKUP(R295,summary!C:C,summary!B:B)</f>
        <v>43840</v>
      </c>
      <c r="R295" s="10" t="str">
        <f>IF($X295="",R294,$X295)</f>
        <v>구성동</v>
      </c>
      <c r="S295" s="10" t="str">
        <f>IF(J295,Y295,S294)</f>
        <v>청덕7통</v>
      </c>
      <c r="T295" s="10" t="str">
        <f>IF(J295,P296,T294)</f>
        <v>(청덕동)</v>
      </c>
      <c r="U295" s="10" t="str">
        <f t="shared" si="70"/>
        <v>청덕</v>
      </c>
      <c r="V295" s="10">
        <f t="shared" si="71"/>
        <v>7</v>
      </c>
      <c r="W295" s="10">
        <f t="shared" si="63"/>
        <v>15</v>
      </c>
      <c r="X295"/>
      <c r="Y295"/>
      <c r="Z295" t="s">
        <v>734</v>
      </c>
      <c r="AA295" t="s">
        <v>5222</v>
      </c>
    </row>
    <row r="296" spans="1:27">
      <c r="A296" t="b">
        <f t="shared" si="64"/>
        <v>0</v>
      </c>
      <c r="B296" t="b">
        <f>LEFT(Y296)="("</f>
        <v>0</v>
      </c>
      <c r="C296" t="b">
        <f>RIGHT(Y296)=")"</f>
        <v>0</v>
      </c>
      <c r="D296" t="b">
        <f t="shared" si="65"/>
        <v>0</v>
      </c>
      <c r="E296" t="b">
        <f t="shared" si="73"/>
        <v>0</v>
      </c>
      <c r="F296" t="b">
        <f t="shared" si="66"/>
        <v>0</v>
      </c>
      <c r="G296" t="b">
        <f t="shared" si="74"/>
        <v>0</v>
      </c>
      <c r="H296" t="b">
        <f t="shared" ref="H296:H314" si="75">AND(C296,$F296)</f>
        <v>0</v>
      </c>
      <c r="I296" t="b">
        <f t="shared" si="62"/>
        <v>0</v>
      </c>
      <c r="J296" t="b">
        <f t="shared" si="67"/>
        <v>0</v>
      </c>
      <c r="K296" t="str">
        <f>IF(AND(J296,RIGHT(Y296)="통"),Y296,"")</f>
        <v/>
      </c>
      <c r="L296" t="str">
        <f t="shared" si="72"/>
        <v/>
      </c>
      <c r="M296" t="str">
        <f t="shared" si="68"/>
        <v/>
      </c>
      <c r="N296" t="str">
        <f t="shared" si="69"/>
        <v/>
      </c>
      <c r="O296" t="str">
        <f>IF(I296,IF(I297,CONCATENATE(Y296,O297),Y296),"")</f>
        <v/>
      </c>
      <c r="P296" t="str">
        <f>IF(G296,O296,IF(D296,Y296,""))</f>
        <v/>
      </c>
      <c r="Q296" s="9">
        <f>_xlfn.XLOOKUP(R296,summary!C:C,summary!B:B)</f>
        <v>43840</v>
      </c>
      <c r="R296" s="10" t="str">
        <f>IF($X296="",R295,$X296)</f>
        <v>구성동</v>
      </c>
      <c r="S296" s="10" t="str">
        <f>IF(J296,Y296,S295)</f>
        <v>청덕7통</v>
      </c>
      <c r="T296" s="10" t="str">
        <f>IF(J296,P297,T295)</f>
        <v>(청덕동)</v>
      </c>
      <c r="U296" s="10" t="str">
        <f t="shared" si="70"/>
        <v>청덕</v>
      </c>
      <c r="V296" s="10">
        <f t="shared" si="71"/>
        <v>7</v>
      </c>
      <c r="W296" s="10">
        <f t="shared" si="63"/>
        <v>16</v>
      </c>
      <c r="X296"/>
      <c r="Y296"/>
      <c r="Z296" t="s">
        <v>736</v>
      </c>
      <c r="AA296" t="s">
        <v>5223</v>
      </c>
    </row>
    <row r="297" spans="1:27">
      <c r="A297" t="b">
        <f t="shared" si="64"/>
        <v>0</v>
      </c>
      <c r="B297" t="b">
        <f>LEFT(Y297)="("</f>
        <v>0</v>
      </c>
      <c r="C297" t="b">
        <f>RIGHT(Y297)=")"</f>
        <v>0</v>
      </c>
      <c r="D297" t="b">
        <f t="shared" si="65"/>
        <v>0</v>
      </c>
      <c r="E297" t="b">
        <f t="shared" si="73"/>
        <v>0</v>
      </c>
      <c r="F297" t="b">
        <f t="shared" si="66"/>
        <v>0</v>
      </c>
      <c r="G297" t="b">
        <f t="shared" si="74"/>
        <v>0</v>
      </c>
      <c r="H297" t="b">
        <f t="shared" si="75"/>
        <v>0</v>
      </c>
      <c r="I297" t="b">
        <f t="shared" si="62"/>
        <v>0</v>
      </c>
      <c r="J297" t="b">
        <f t="shared" si="67"/>
        <v>0</v>
      </c>
      <c r="K297" t="str">
        <f>IF(AND(J297,RIGHT(Y297)="통"),Y297,"")</f>
        <v/>
      </c>
      <c r="L297" t="str">
        <f t="shared" si="72"/>
        <v/>
      </c>
      <c r="M297" t="str">
        <f t="shared" si="68"/>
        <v/>
      </c>
      <c r="N297" t="str">
        <f t="shared" si="69"/>
        <v/>
      </c>
      <c r="O297" t="str">
        <f>IF(I297,IF(I298,CONCATENATE(Y297,O298),Y297),"")</f>
        <v/>
      </c>
      <c r="P297" t="str">
        <f>IF(G297,O297,IF(D297,Y297,""))</f>
        <v/>
      </c>
      <c r="Q297" s="9">
        <f>_xlfn.XLOOKUP(R297,summary!C:C,summary!B:B)</f>
        <v>43840</v>
      </c>
      <c r="R297" s="10" t="str">
        <f>IF($X297="",R296,$X297)</f>
        <v>구성동</v>
      </c>
      <c r="S297" s="10" t="str">
        <f>IF(J297,Y297,S296)</f>
        <v>청덕7통</v>
      </c>
      <c r="T297" s="10" t="str">
        <f>IF(J297,P298,T296)</f>
        <v>(청덕동)</v>
      </c>
      <c r="U297" s="10" t="str">
        <f t="shared" si="70"/>
        <v>청덕</v>
      </c>
      <c r="V297" s="10">
        <f t="shared" si="71"/>
        <v>7</v>
      </c>
      <c r="W297" s="10">
        <f t="shared" si="63"/>
        <v>17</v>
      </c>
      <c r="X297"/>
      <c r="Y297"/>
      <c r="Z297" t="s">
        <v>2253</v>
      </c>
      <c r="AA297" t="s">
        <v>5224</v>
      </c>
    </row>
    <row r="298" spans="1:27">
      <c r="A298" t="b">
        <f t="shared" si="64"/>
        <v>0</v>
      </c>
      <c r="B298" t="b">
        <f>LEFT(Y298)="("</f>
        <v>0</v>
      </c>
      <c r="C298" t="b">
        <f>RIGHT(Y298)=")"</f>
        <v>0</v>
      </c>
      <c r="D298" t="b">
        <f t="shared" si="65"/>
        <v>0</v>
      </c>
      <c r="E298" t="b">
        <f t="shared" si="73"/>
        <v>0</v>
      </c>
      <c r="F298" t="b">
        <f t="shared" si="66"/>
        <v>0</v>
      </c>
      <c r="G298" t="b">
        <f t="shared" si="74"/>
        <v>0</v>
      </c>
      <c r="H298" t="b">
        <f t="shared" si="75"/>
        <v>0</v>
      </c>
      <c r="I298" t="b">
        <f t="shared" si="62"/>
        <v>0</v>
      </c>
      <c r="J298" t="b">
        <f t="shared" si="67"/>
        <v>0</v>
      </c>
      <c r="K298" t="str">
        <f>IF(AND(J298,RIGHT(Y298)="통"),Y298,"")</f>
        <v/>
      </c>
      <c r="L298" t="str">
        <f t="shared" si="72"/>
        <v/>
      </c>
      <c r="M298" t="str">
        <f t="shared" si="68"/>
        <v/>
      </c>
      <c r="N298" t="str">
        <f t="shared" si="69"/>
        <v/>
      </c>
      <c r="O298" t="str">
        <f>IF(I298,IF(I299,CONCATENATE(Y298,O299),Y298),"")</f>
        <v/>
      </c>
      <c r="P298" t="str">
        <f>IF(G298,O298,IF(D298,Y298,""))</f>
        <v/>
      </c>
      <c r="Q298" s="9">
        <f>_xlfn.XLOOKUP(R298,summary!C:C,summary!B:B)</f>
        <v>43840</v>
      </c>
      <c r="R298" s="10" t="str">
        <f>IF($X298="",R297,$X298)</f>
        <v>구성동</v>
      </c>
      <c r="S298" s="10" t="str">
        <f>IF(J298,Y298,S297)</f>
        <v>청덕7통</v>
      </c>
      <c r="T298" s="10" t="str">
        <f>IF(J298,P299,T297)</f>
        <v>(청덕동)</v>
      </c>
      <c r="U298" s="10" t="str">
        <f t="shared" si="70"/>
        <v>청덕</v>
      </c>
      <c r="V298" s="10">
        <f t="shared" si="71"/>
        <v>7</v>
      </c>
      <c r="W298" s="10">
        <f t="shared" si="63"/>
        <v>18</v>
      </c>
      <c r="X298"/>
      <c r="Y298"/>
      <c r="Z298" t="s">
        <v>2255</v>
      </c>
      <c r="AA298" t="s">
        <v>5225</v>
      </c>
    </row>
    <row r="299" spans="1:27">
      <c r="A299" t="b">
        <f t="shared" si="64"/>
        <v>1</v>
      </c>
      <c r="B299" t="b">
        <f>LEFT(Y299)="("</f>
        <v>0</v>
      </c>
      <c r="C299" t="b">
        <f>RIGHT(Y299)=")"</f>
        <v>0</v>
      </c>
      <c r="D299" t="b">
        <f t="shared" si="65"/>
        <v>0</v>
      </c>
      <c r="E299" t="b">
        <f t="shared" si="73"/>
        <v>0</v>
      </c>
      <c r="F299" t="b">
        <f t="shared" si="66"/>
        <v>0</v>
      </c>
      <c r="G299" t="b">
        <f t="shared" si="74"/>
        <v>0</v>
      </c>
      <c r="H299" t="b">
        <f t="shared" si="75"/>
        <v>0</v>
      </c>
      <c r="I299" t="b">
        <f t="shared" si="62"/>
        <v>0</v>
      </c>
      <c r="J299" t="b">
        <f t="shared" si="67"/>
        <v>1</v>
      </c>
      <c r="K299" t="str">
        <f>IF(AND(J299,RIGHT(Y299)="통"),Y299,"")</f>
        <v>청덕8통</v>
      </c>
      <c r="L299" t="str">
        <f t="shared" si="72"/>
        <v>덕8</v>
      </c>
      <c r="M299">
        <f t="shared" si="68"/>
        <v>8</v>
      </c>
      <c r="N299" t="str">
        <f t="shared" si="69"/>
        <v>청덕</v>
      </c>
      <c r="O299" t="str">
        <f>IF(I299,IF(I300,CONCATENATE(Y299,O300),Y299),"")</f>
        <v/>
      </c>
      <c r="P299" t="str">
        <f>IF(G299,O299,IF(D299,Y299,""))</f>
        <v/>
      </c>
      <c r="Q299" s="9">
        <f>_xlfn.XLOOKUP(R299,summary!C:C,summary!B:B)</f>
        <v>43840</v>
      </c>
      <c r="R299" s="10" t="str">
        <f>IF($X299="",R298,$X299)</f>
        <v>구성동</v>
      </c>
      <c r="S299" s="10" t="str">
        <f>IF(J299,Y299,S298)</f>
        <v>청덕8통</v>
      </c>
      <c r="T299" s="10" t="str">
        <f>IF(J299,P300,T298)</f>
        <v>(청덕동)</v>
      </c>
      <c r="U299" s="10" t="str">
        <f t="shared" si="70"/>
        <v>청덕</v>
      </c>
      <c r="V299" s="10">
        <f t="shared" si="71"/>
        <v>8</v>
      </c>
      <c r="W299" s="10">
        <f t="shared" si="63"/>
        <v>1</v>
      </c>
      <c r="X299"/>
      <c r="Y299" t="s">
        <v>5226</v>
      </c>
      <c r="Z299" t="s">
        <v>10</v>
      </c>
      <c r="AA299" t="s">
        <v>5227</v>
      </c>
    </row>
    <row r="300" spans="1:27">
      <c r="A300" t="b">
        <f t="shared" si="64"/>
        <v>1</v>
      </c>
      <c r="B300" t="b">
        <f>LEFT(Y300)="("</f>
        <v>1</v>
      </c>
      <c r="C300" t="b">
        <f>RIGHT(Y300)=")"</f>
        <v>1</v>
      </c>
      <c r="D300" t="b">
        <f t="shared" si="65"/>
        <v>1</v>
      </c>
      <c r="E300" t="b">
        <f t="shared" si="73"/>
        <v>1</v>
      </c>
      <c r="F300" t="b">
        <f t="shared" si="66"/>
        <v>0</v>
      </c>
      <c r="G300" t="b">
        <f t="shared" si="74"/>
        <v>0</v>
      </c>
      <c r="H300" t="b">
        <f t="shared" si="75"/>
        <v>0</v>
      </c>
      <c r="I300" t="b">
        <f t="shared" si="62"/>
        <v>0</v>
      </c>
      <c r="J300" t="b">
        <f t="shared" si="67"/>
        <v>0</v>
      </c>
      <c r="K300" t="str">
        <f>IF(AND(J300,RIGHT(Y300)="통"),Y300,"")</f>
        <v/>
      </c>
      <c r="L300" t="str">
        <f t="shared" si="72"/>
        <v/>
      </c>
      <c r="M300" t="str">
        <f t="shared" si="68"/>
        <v/>
      </c>
      <c r="N300" t="str">
        <f t="shared" si="69"/>
        <v/>
      </c>
      <c r="O300" t="str">
        <f>IF(I300,IF(I301,CONCATENATE(Y300,O301),Y300),"")</f>
        <v/>
      </c>
      <c r="P300" t="str">
        <f>IF(G300,O300,IF(D300,Y300,""))</f>
        <v>(청덕동)</v>
      </c>
      <c r="Q300" s="9">
        <f>_xlfn.XLOOKUP(R300,summary!C:C,summary!B:B)</f>
        <v>43840</v>
      </c>
      <c r="R300" s="10" t="str">
        <f>IF($X300="",R299,$X300)</f>
        <v>구성동</v>
      </c>
      <c r="S300" s="10" t="str">
        <f>IF(J300,Y300,S299)</f>
        <v>청덕8통</v>
      </c>
      <c r="T300" s="10" t="str">
        <f>IF(J300,P301,T299)</f>
        <v>(청덕동)</v>
      </c>
      <c r="U300" s="10" t="str">
        <f t="shared" si="70"/>
        <v>청덕</v>
      </c>
      <c r="V300" s="10">
        <f t="shared" si="71"/>
        <v>8</v>
      </c>
      <c r="W300" s="10">
        <f t="shared" si="63"/>
        <v>2</v>
      </c>
      <c r="X300"/>
      <c r="Y300" t="s">
        <v>5151</v>
      </c>
      <c r="Z300" t="s">
        <v>12</v>
      </c>
      <c r="AA300" t="s">
        <v>5228</v>
      </c>
    </row>
    <row r="301" spans="1:27">
      <c r="A301" t="b">
        <f t="shared" si="64"/>
        <v>0</v>
      </c>
      <c r="B301" t="b">
        <f>LEFT(Y301)="("</f>
        <v>0</v>
      </c>
      <c r="C301" t="b">
        <f>RIGHT(Y301)=")"</f>
        <v>0</v>
      </c>
      <c r="D301" t="b">
        <f t="shared" si="65"/>
        <v>0</v>
      </c>
      <c r="E301" t="b">
        <f t="shared" si="73"/>
        <v>0</v>
      </c>
      <c r="F301" t="b">
        <f t="shared" si="66"/>
        <v>0</v>
      </c>
      <c r="G301" t="b">
        <f t="shared" si="74"/>
        <v>0</v>
      </c>
      <c r="H301" t="b">
        <f t="shared" si="75"/>
        <v>0</v>
      </c>
      <c r="I301" t="b">
        <f t="shared" si="62"/>
        <v>0</v>
      </c>
      <c r="J301" t="b">
        <f t="shared" si="67"/>
        <v>0</v>
      </c>
      <c r="K301" t="str">
        <f>IF(AND(J301,RIGHT(Y301)="통"),Y301,"")</f>
        <v/>
      </c>
      <c r="L301" t="str">
        <f t="shared" si="72"/>
        <v/>
      </c>
      <c r="M301" t="str">
        <f t="shared" si="68"/>
        <v/>
      </c>
      <c r="N301" t="str">
        <f t="shared" si="69"/>
        <v/>
      </c>
      <c r="O301" t="str">
        <f>IF(I301,IF(I302,CONCATENATE(Y301,O302),Y301),"")</f>
        <v/>
      </c>
      <c r="P301" t="str">
        <f>IF(G301,O301,IF(D301,Y301,""))</f>
        <v/>
      </c>
      <c r="Q301" s="9">
        <f>_xlfn.XLOOKUP(R301,summary!C:C,summary!B:B)</f>
        <v>43840</v>
      </c>
      <c r="R301" s="10" t="str">
        <f>IF($X301="",R300,$X301)</f>
        <v>구성동</v>
      </c>
      <c r="S301" s="10" t="str">
        <f>IF(J301,Y301,S300)</f>
        <v>청덕8통</v>
      </c>
      <c r="T301" s="10" t="str">
        <f>IF(J301,P302,T300)</f>
        <v>(청덕동)</v>
      </c>
      <c r="U301" s="10" t="str">
        <f t="shared" si="70"/>
        <v>청덕</v>
      </c>
      <c r="V301" s="10">
        <f t="shared" si="71"/>
        <v>8</v>
      </c>
      <c r="W301" s="10">
        <f t="shared" si="63"/>
        <v>3</v>
      </c>
      <c r="X301"/>
      <c r="Y301"/>
      <c r="Z301" t="s">
        <v>14</v>
      </c>
      <c r="AA301" t="s">
        <v>5229</v>
      </c>
    </row>
    <row r="302" spans="1:27">
      <c r="A302" t="b">
        <f t="shared" si="64"/>
        <v>0</v>
      </c>
      <c r="B302" t="b">
        <f>LEFT(Y302)="("</f>
        <v>0</v>
      </c>
      <c r="C302" t="b">
        <f>RIGHT(Y302)=")"</f>
        <v>0</v>
      </c>
      <c r="D302" t="b">
        <f t="shared" si="65"/>
        <v>0</v>
      </c>
      <c r="E302" t="b">
        <f t="shared" si="73"/>
        <v>0</v>
      </c>
      <c r="F302" t="b">
        <f t="shared" si="66"/>
        <v>0</v>
      </c>
      <c r="G302" t="b">
        <f t="shared" si="74"/>
        <v>0</v>
      </c>
      <c r="H302" t="b">
        <f t="shared" si="75"/>
        <v>0</v>
      </c>
      <c r="I302" t="b">
        <f t="shared" si="62"/>
        <v>0</v>
      </c>
      <c r="J302" t="b">
        <f t="shared" si="67"/>
        <v>0</v>
      </c>
      <c r="K302" t="str">
        <f>IF(AND(J302,RIGHT(Y302)="통"),Y302,"")</f>
        <v/>
      </c>
      <c r="L302" t="str">
        <f t="shared" si="72"/>
        <v/>
      </c>
      <c r="M302" t="str">
        <f t="shared" si="68"/>
        <v/>
      </c>
      <c r="N302" t="str">
        <f t="shared" si="69"/>
        <v/>
      </c>
      <c r="O302" t="str">
        <f>IF(I302,IF(I303,CONCATENATE(Y302,O303),Y302),"")</f>
        <v/>
      </c>
      <c r="P302" t="str">
        <f>IF(G302,O302,IF(D302,Y302,""))</f>
        <v/>
      </c>
      <c r="Q302" s="9">
        <f>_xlfn.XLOOKUP(R302,summary!C:C,summary!B:B)</f>
        <v>43840</v>
      </c>
      <c r="R302" s="10" t="str">
        <f>IF($X302="",R301,$X302)</f>
        <v>구성동</v>
      </c>
      <c r="S302" s="10" t="str">
        <f>IF(J302,Y302,S301)</f>
        <v>청덕8통</v>
      </c>
      <c r="T302" s="10" t="str">
        <f>IF(J302,P303,T301)</f>
        <v>(청덕동)</v>
      </c>
      <c r="U302" s="10" t="str">
        <f t="shared" si="70"/>
        <v>청덕</v>
      </c>
      <c r="V302" s="10">
        <f t="shared" si="71"/>
        <v>8</v>
      </c>
      <c r="W302" s="10">
        <f t="shared" si="63"/>
        <v>4</v>
      </c>
      <c r="X302"/>
      <c r="Y302"/>
      <c r="Z302" t="s">
        <v>16</v>
      </c>
      <c r="AA302" t="s">
        <v>5230</v>
      </c>
    </row>
    <row r="303" spans="1:27">
      <c r="A303" t="b">
        <f t="shared" si="64"/>
        <v>0</v>
      </c>
      <c r="B303" t="b">
        <f>LEFT(Y303)="("</f>
        <v>0</v>
      </c>
      <c r="C303" t="b">
        <f>RIGHT(Y303)=")"</f>
        <v>0</v>
      </c>
      <c r="D303" t="b">
        <f t="shared" si="65"/>
        <v>0</v>
      </c>
      <c r="E303" t="b">
        <f t="shared" si="73"/>
        <v>0</v>
      </c>
      <c r="F303" t="b">
        <f t="shared" si="66"/>
        <v>0</v>
      </c>
      <c r="G303" t="b">
        <f t="shared" si="74"/>
        <v>0</v>
      </c>
      <c r="H303" t="b">
        <f t="shared" si="75"/>
        <v>0</v>
      </c>
      <c r="I303" t="b">
        <f t="shared" si="62"/>
        <v>0</v>
      </c>
      <c r="J303" t="b">
        <f t="shared" si="67"/>
        <v>0</v>
      </c>
      <c r="K303" t="str">
        <f>IF(AND(J303,RIGHT(Y303)="통"),Y303,"")</f>
        <v/>
      </c>
      <c r="L303" t="str">
        <f t="shared" si="72"/>
        <v/>
      </c>
      <c r="M303" t="str">
        <f t="shared" si="68"/>
        <v/>
      </c>
      <c r="N303" t="str">
        <f t="shared" si="69"/>
        <v/>
      </c>
      <c r="O303" t="str">
        <f>IF(I303,IF(I304,CONCATENATE(Y303,O304),Y303),"")</f>
        <v/>
      </c>
      <c r="P303" t="str">
        <f>IF(G303,O303,IF(D303,Y303,""))</f>
        <v/>
      </c>
      <c r="Q303" s="9">
        <f>_xlfn.XLOOKUP(R303,summary!C:C,summary!B:B)</f>
        <v>43840</v>
      </c>
      <c r="R303" s="10" t="str">
        <f>IF($X303="",R302,$X303)</f>
        <v>구성동</v>
      </c>
      <c r="S303" s="10" t="str">
        <f>IF(J303,Y303,S302)</f>
        <v>청덕8통</v>
      </c>
      <c r="T303" s="10" t="str">
        <f>IF(J303,P304,T302)</f>
        <v>(청덕동)</v>
      </c>
      <c r="U303" s="10" t="str">
        <f t="shared" si="70"/>
        <v>청덕</v>
      </c>
      <c r="V303" s="10">
        <f t="shared" si="71"/>
        <v>8</v>
      </c>
      <c r="W303" s="10">
        <f t="shared" si="63"/>
        <v>5</v>
      </c>
      <c r="X303"/>
      <c r="Y303"/>
      <c r="Z303" t="s">
        <v>18</v>
      </c>
      <c r="AA303" t="s">
        <v>5231</v>
      </c>
    </row>
    <row r="304" spans="1:27">
      <c r="A304" t="b">
        <f t="shared" si="64"/>
        <v>0</v>
      </c>
      <c r="B304" t="b">
        <f>LEFT(Y304)="("</f>
        <v>0</v>
      </c>
      <c r="C304" t="b">
        <f>RIGHT(Y304)=")"</f>
        <v>0</v>
      </c>
      <c r="D304" t="b">
        <f t="shared" si="65"/>
        <v>0</v>
      </c>
      <c r="E304" t="b">
        <f t="shared" si="73"/>
        <v>0</v>
      </c>
      <c r="F304" t="b">
        <f t="shared" si="66"/>
        <v>0</v>
      </c>
      <c r="G304" t="b">
        <f t="shared" si="74"/>
        <v>0</v>
      </c>
      <c r="H304" t="b">
        <f t="shared" si="75"/>
        <v>0</v>
      </c>
      <c r="I304" t="b">
        <f t="shared" si="62"/>
        <v>0</v>
      </c>
      <c r="J304" t="b">
        <f t="shared" si="67"/>
        <v>0</v>
      </c>
      <c r="K304" t="str">
        <f>IF(AND(J304,RIGHT(Y304)="통"),Y304,"")</f>
        <v/>
      </c>
      <c r="L304" t="str">
        <f t="shared" si="72"/>
        <v/>
      </c>
      <c r="M304" t="str">
        <f t="shared" si="68"/>
        <v/>
      </c>
      <c r="N304" t="str">
        <f t="shared" si="69"/>
        <v/>
      </c>
      <c r="O304" t="str">
        <f>IF(I304,IF(I305,CONCATENATE(Y304,O305),Y304),"")</f>
        <v/>
      </c>
      <c r="P304" t="str">
        <f>IF(G304,O304,IF(D304,Y304,""))</f>
        <v/>
      </c>
      <c r="Q304" s="9">
        <f>_xlfn.XLOOKUP(R304,summary!C:C,summary!B:B)</f>
        <v>43840</v>
      </c>
      <c r="R304" s="10" t="str">
        <f>IF($X304="",R303,$X304)</f>
        <v>구성동</v>
      </c>
      <c r="S304" s="10" t="str">
        <f>IF(J304,Y304,S303)</f>
        <v>청덕8통</v>
      </c>
      <c r="T304" s="10" t="str">
        <f>IF(J304,P305,T303)</f>
        <v>(청덕동)</v>
      </c>
      <c r="U304" s="10" t="str">
        <f t="shared" si="70"/>
        <v>청덕</v>
      </c>
      <c r="V304" s="10">
        <f t="shared" si="71"/>
        <v>8</v>
      </c>
      <c r="W304" s="10">
        <f t="shared" si="63"/>
        <v>6</v>
      </c>
      <c r="X304"/>
      <c r="Y304"/>
      <c r="Z304" t="s">
        <v>20</v>
      </c>
      <c r="AA304" t="s">
        <v>5232</v>
      </c>
    </row>
    <row r="305" spans="1:27">
      <c r="A305" t="b">
        <f t="shared" si="64"/>
        <v>0</v>
      </c>
      <c r="B305" t="b">
        <f>LEFT(Y305)="("</f>
        <v>0</v>
      </c>
      <c r="C305" t="b">
        <f>RIGHT(Y305)=")"</f>
        <v>0</v>
      </c>
      <c r="D305" t="b">
        <f t="shared" si="65"/>
        <v>0</v>
      </c>
      <c r="E305" t="b">
        <f t="shared" si="73"/>
        <v>0</v>
      </c>
      <c r="F305" t="b">
        <f t="shared" si="66"/>
        <v>0</v>
      </c>
      <c r="G305" t="b">
        <f t="shared" si="74"/>
        <v>0</v>
      </c>
      <c r="H305" t="b">
        <f t="shared" si="75"/>
        <v>0</v>
      </c>
      <c r="I305" t="b">
        <f t="shared" si="62"/>
        <v>0</v>
      </c>
      <c r="J305" t="b">
        <f t="shared" si="67"/>
        <v>0</v>
      </c>
      <c r="K305" t="str">
        <f>IF(AND(J305,RIGHT(Y305)="통"),Y305,"")</f>
        <v/>
      </c>
      <c r="L305" t="str">
        <f t="shared" si="72"/>
        <v/>
      </c>
      <c r="M305" t="str">
        <f t="shared" si="68"/>
        <v/>
      </c>
      <c r="N305" t="str">
        <f t="shared" si="69"/>
        <v/>
      </c>
      <c r="O305" t="str">
        <f>IF(I305,IF(I306,CONCATENATE(Y305,O306),Y305),"")</f>
        <v/>
      </c>
      <c r="P305" t="str">
        <f>IF(G305,O305,IF(D305,Y305,""))</f>
        <v/>
      </c>
      <c r="Q305" s="9">
        <f>_xlfn.XLOOKUP(R305,summary!C:C,summary!B:B)</f>
        <v>43840</v>
      </c>
      <c r="R305" s="10" t="str">
        <f>IF($X305="",R304,$X305)</f>
        <v>구성동</v>
      </c>
      <c r="S305" s="10" t="str">
        <f>IF(J305,Y305,S304)</f>
        <v>청덕8통</v>
      </c>
      <c r="T305" s="10" t="str">
        <f>IF(J305,P306,T304)</f>
        <v>(청덕동)</v>
      </c>
      <c r="U305" s="10" t="str">
        <f t="shared" si="70"/>
        <v>청덕</v>
      </c>
      <c r="V305" s="10">
        <f t="shared" si="71"/>
        <v>8</v>
      </c>
      <c r="W305" s="10">
        <f t="shared" si="63"/>
        <v>7</v>
      </c>
      <c r="X305"/>
      <c r="Y305"/>
      <c r="Z305" t="s">
        <v>99</v>
      </c>
      <c r="AA305" t="s">
        <v>5233</v>
      </c>
    </row>
    <row r="306" spans="1:27">
      <c r="A306" t="b">
        <f t="shared" si="64"/>
        <v>0</v>
      </c>
      <c r="B306" t="b">
        <f>LEFT(Y306)="("</f>
        <v>0</v>
      </c>
      <c r="C306" t="b">
        <f>RIGHT(Y306)=")"</f>
        <v>0</v>
      </c>
      <c r="D306" t="b">
        <f t="shared" si="65"/>
        <v>0</v>
      </c>
      <c r="E306" t="b">
        <f t="shared" si="73"/>
        <v>0</v>
      </c>
      <c r="F306" t="b">
        <f t="shared" si="66"/>
        <v>0</v>
      </c>
      <c r="G306" t="b">
        <f t="shared" si="74"/>
        <v>0</v>
      </c>
      <c r="H306" t="b">
        <f t="shared" si="75"/>
        <v>0</v>
      </c>
      <c r="I306" t="b">
        <f t="shared" si="62"/>
        <v>0</v>
      </c>
      <c r="J306" t="b">
        <f t="shared" si="67"/>
        <v>0</v>
      </c>
      <c r="K306" t="str">
        <f>IF(AND(J306,RIGHT(Y306)="통"),Y306,"")</f>
        <v/>
      </c>
      <c r="L306" t="str">
        <f t="shared" si="72"/>
        <v/>
      </c>
      <c r="M306" t="str">
        <f t="shared" si="68"/>
        <v/>
      </c>
      <c r="N306" t="str">
        <f t="shared" si="69"/>
        <v/>
      </c>
      <c r="O306" t="str">
        <f>IF(I306,IF(I307,CONCATENATE(Y306,O307),Y306),"")</f>
        <v/>
      </c>
      <c r="P306" t="str">
        <f>IF(G306,O306,IF(D306,Y306,""))</f>
        <v/>
      </c>
      <c r="Q306" s="9">
        <f>_xlfn.XLOOKUP(R306,summary!C:C,summary!B:B)</f>
        <v>43840</v>
      </c>
      <c r="R306" s="10" t="str">
        <f>IF($X306="",R305,$X306)</f>
        <v>구성동</v>
      </c>
      <c r="S306" s="10" t="str">
        <f>IF(J306,Y306,S305)</f>
        <v>청덕8통</v>
      </c>
      <c r="T306" s="10" t="str">
        <f>IF(J306,P307,T305)</f>
        <v>(청덕동)</v>
      </c>
      <c r="U306" s="10" t="str">
        <f t="shared" si="70"/>
        <v>청덕</v>
      </c>
      <c r="V306" s="10">
        <f t="shared" si="71"/>
        <v>8</v>
      </c>
      <c r="W306" s="10">
        <f t="shared" si="63"/>
        <v>8</v>
      </c>
      <c r="X306"/>
      <c r="Y306"/>
      <c r="Z306" t="s">
        <v>101</v>
      </c>
      <c r="AA306" t="s">
        <v>5234</v>
      </c>
    </row>
    <row r="307" spans="1:27">
      <c r="A307" t="b">
        <f t="shared" si="64"/>
        <v>0</v>
      </c>
      <c r="B307" t="b">
        <f>LEFT(Y307)="("</f>
        <v>0</v>
      </c>
      <c r="C307" t="b">
        <f>RIGHT(Y307)=")"</f>
        <v>0</v>
      </c>
      <c r="D307" t="b">
        <f t="shared" si="65"/>
        <v>0</v>
      </c>
      <c r="E307" t="b">
        <f t="shared" si="73"/>
        <v>0</v>
      </c>
      <c r="F307" t="b">
        <f t="shared" si="66"/>
        <v>0</v>
      </c>
      <c r="G307" t="b">
        <f t="shared" si="74"/>
        <v>0</v>
      </c>
      <c r="H307" t="b">
        <f t="shared" si="75"/>
        <v>0</v>
      </c>
      <c r="I307" t="b">
        <f t="shared" si="62"/>
        <v>0</v>
      </c>
      <c r="J307" t="b">
        <f t="shared" si="67"/>
        <v>0</v>
      </c>
      <c r="K307" t="str">
        <f>IF(AND(J307,RIGHT(Y307)="통"),Y307,"")</f>
        <v/>
      </c>
      <c r="L307" t="str">
        <f t="shared" si="72"/>
        <v/>
      </c>
      <c r="M307" t="str">
        <f t="shared" si="68"/>
        <v/>
      </c>
      <c r="N307" t="str">
        <f t="shared" si="69"/>
        <v/>
      </c>
      <c r="O307" t="str">
        <f>IF(I307,IF(I308,CONCATENATE(Y307,O308),Y307),"")</f>
        <v/>
      </c>
      <c r="P307" t="str">
        <f>IF(G307,O307,IF(D307,Y307,""))</f>
        <v/>
      </c>
      <c r="Q307" s="9">
        <f>_xlfn.XLOOKUP(R307,summary!C:C,summary!B:B)</f>
        <v>43840</v>
      </c>
      <c r="R307" s="10" t="str">
        <f>IF($X307="",R306,$X307)</f>
        <v>구성동</v>
      </c>
      <c r="S307" s="10" t="str">
        <f>IF(J307,Y307,S306)</f>
        <v>청덕8통</v>
      </c>
      <c r="T307" s="10" t="str">
        <f>IF(J307,P308,T306)</f>
        <v>(청덕동)</v>
      </c>
      <c r="U307" s="10" t="str">
        <f t="shared" si="70"/>
        <v>청덕</v>
      </c>
      <c r="V307" s="10">
        <f t="shared" si="71"/>
        <v>8</v>
      </c>
      <c r="W307" s="10">
        <f t="shared" si="63"/>
        <v>9</v>
      </c>
      <c r="X307"/>
      <c r="Y307"/>
      <c r="Z307" t="s">
        <v>349</v>
      </c>
      <c r="AA307" t="s">
        <v>5235</v>
      </c>
    </row>
    <row r="308" spans="1:27">
      <c r="A308" t="b">
        <f t="shared" si="64"/>
        <v>0</v>
      </c>
      <c r="B308" t="b">
        <f>LEFT(Y308)="("</f>
        <v>0</v>
      </c>
      <c r="C308" t="b">
        <f>RIGHT(Y308)=")"</f>
        <v>0</v>
      </c>
      <c r="D308" t="b">
        <f t="shared" si="65"/>
        <v>0</v>
      </c>
      <c r="E308" t="b">
        <f t="shared" si="73"/>
        <v>0</v>
      </c>
      <c r="F308" t="b">
        <f t="shared" si="66"/>
        <v>0</v>
      </c>
      <c r="G308" t="b">
        <f t="shared" si="74"/>
        <v>0</v>
      </c>
      <c r="H308" t="b">
        <f t="shared" si="75"/>
        <v>0</v>
      </c>
      <c r="I308" t="b">
        <f t="shared" si="62"/>
        <v>0</v>
      </c>
      <c r="J308" t="b">
        <f t="shared" si="67"/>
        <v>0</v>
      </c>
      <c r="K308" t="str">
        <f>IF(AND(J308,RIGHT(Y308)="통"),Y308,"")</f>
        <v/>
      </c>
      <c r="L308" t="str">
        <f t="shared" si="72"/>
        <v/>
      </c>
      <c r="M308" t="str">
        <f t="shared" si="68"/>
        <v/>
      </c>
      <c r="N308" t="str">
        <f t="shared" si="69"/>
        <v/>
      </c>
      <c r="O308" t="str">
        <f>IF(I308,IF(I309,CONCATENATE(Y308,O309),Y308),"")</f>
        <v/>
      </c>
      <c r="P308" t="str">
        <f>IF(G308,O308,IF(D308,Y308,""))</f>
        <v/>
      </c>
      <c r="Q308" s="9">
        <f>_xlfn.XLOOKUP(R308,summary!C:C,summary!B:B)</f>
        <v>43840</v>
      </c>
      <c r="R308" s="10" t="str">
        <f>IF($X308="",R307,$X308)</f>
        <v>구성동</v>
      </c>
      <c r="S308" s="10" t="str">
        <f>IF(J308,Y308,S307)</f>
        <v>청덕8통</v>
      </c>
      <c r="T308" s="10" t="str">
        <f>IF(J308,P309,T307)</f>
        <v>(청덕동)</v>
      </c>
      <c r="U308" s="10" t="str">
        <f t="shared" si="70"/>
        <v>청덕</v>
      </c>
      <c r="V308" s="10">
        <f t="shared" si="71"/>
        <v>8</v>
      </c>
      <c r="W308" s="10">
        <f t="shared" si="63"/>
        <v>10</v>
      </c>
      <c r="X308"/>
      <c r="Y308"/>
      <c r="Z308" t="s">
        <v>441</v>
      </c>
      <c r="AA308" t="s">
        <v>5236</v>
      </c>
    </row>
    <row r="309" spans="1:27">
      <c r="A309" t="b">
        <f t="shared" si="64"/>
        <v>0</v>
      </c>
      <c r="B309" t="b">
        <f>LEFT(Y309)="("</f>
        <v>0</v>
      </c>
      <c r="C309" t="b">
        <f>RIGHT(Y309)=")"</f>
        <v>0</v>
      </c>
      <c r="D309" t="b">
        <f t="shared" si="65"/>
        <v>0</v>
      </c>
      <c r="E309" t="b">
        <f t="shared" si="73"/>
        <v>0</v>
      </c>
      <c r="F309" t="b">
        <f t="shared" si="66"/>
        <v>0</v>
      </c>
      <c r="G309" t="b">
        <f t="shared" si="74"/>
        <v>0</v>
      </c>
      <c r="H309" t="b">
        <f t="shared" si="75"/>
        <v>0</v>
      </c>
      <c r="I309" t="b">
        <f t="shared" ref="I309:I314" si="76">IF(G309,G309,IF(H308,FALSE,I308))</f>
        <v>0</v>
      </c>
      <c r="J309" t="b">
        <f t="shared" si="67"/>
        <v>0</v>
      </c>
      <c r="K309" t="str">
        <f>IF(AND(J309,RIGHT(Y309)="통"),Y309,"")</f>
        <v/>
      </c>
      <c r="L309" t="str">
        <f t="shared" si="72"/>
        <v/>
      </c>
      <c r="M309" t="str">
        <f t="shared" si="68"/>
        <v/>
      </c>
      <c r="N309" t="str">
        <f t="shared" si="69"/>
        <v/>
      </c>
      <c r="O309" t="str">
        <f>IF(I309,IF(I310,CONCATENATE(Y309,O310),Y309),"")</f>
        <v/>
      </c>
      <c r="P309" t="str">
        <f>IF(G309,O309,IF(D309,Y309,""))</f>
        <v/>
      </c>
      <c r="Q309" s="9">
        <f>_xlfn.XLOOKUP(R309,summary!C:C,summary!B:B)</f>
        <v>43840</v>
      </c>
      <c r="R309" s="10" t="str">
        <f>IF($X309="",R308,$X309)</f>
        <v>구성동</v>
      </c>
      <c r="S309" s="10" t="str">
        <f>IF(J309,Y309,S308)</f>
        <v>청덕8통</v>
      </c>
      <c r="T309" s="10" t="str">
        <f>IF(J309,P310,T308)</f>
        <v>(청덕동)</v>
      </c>
      <c r="U309" s="10" t="str">
        <f t="shared" si="70"/>
        <v>청덕</v>
      </c>
      <c r="V309" s="10">
        <f t="shared" si="71"/>
        <v>8</v>
      </c>
      <c r="W309" s="10">
        <f t="shared" si="63"/>
        <v>11</v>
      </c>
      <c r="X309"/>
      <c r="Y309"/>
      <c r="Z309" t="s">
        <v>443</v>
      </c>
      <c r="AA309" t="s">
        <v>5237</v>
      </c>
    </row>
    <row r="310" spans="1:27">
      <c r="A310" t="b">
        <f t="shared" si="64"/>
        <v>0</v>
      </c>
      <c r="B310" t="b">
        <f>LEFT(Y310)="("</f>
        <v>0</v>
      </c>
      <c r="C310" t="b">
        <f>RIGHT(Y310)=")"</f>
        <v>0</v>
      </c>
      <c r="D310" t="b">
        <f t="shared" si="65"/>
        <v>0</v>
      </c>
      <c r="E310" t="b">
        <f t="shared" si="73"/>
        <v>0</v>
      </c>
      <c r="F310" t="b">
        <f t="shared" si="66"/>
        <v>0</v>
      </c>
      <c r="G310" t="b">
        <f t="shared" si="74"/>
        <v>0</v>
      </c>
      <c r="H310" t="b">
        <f t="shared" si="75"/>
        <v>0</v>
      </c>
      <c r="I310" t="b">
        <f t="shared" si="76"/>
        <v>0</v>
      </c>
      <c r="J310" t="b">
        <f t="shared" si="67"/>
        <v>0</v>
      </c>
      <c r="K310" t="str">
        <f>IF(AND(J310,RIGHT(Y310)="통"),Y310,"")</f>
        <v/>
      </c>
      <c r="L310" t="str">
        <f t="shared" si="72"/>
        <v/>
      </c>
      <c r="M310" t="str">
        <f t="shared" si="68"/>
        <v/>
      </c>
      <c r="N310" t="str">
        <f t="shared" si="69"/>
        <v/>
      </c>
      <c r="O310" t="str">
        <f>IF(I310,IF(I311,CONCATENATE(Y310,O311),Y310),"")</f>
        <v/>
      </c>
      <c r="P310" t="str">
        <f>IF(G310,O310,IF(D310,Y310,""))</f>
        <v/>
      </c>
      <c r="Q310" s="9">
        <f>_xlfn.XLOOKUP(R310,summary!C:C,summary!B:B)</f>
        <v>43840</v>
      </c>
      <c r="R310" s="10" t="str">
        <f>IF($X310="",R309,$X310)</f>
        <v>구성동</v>
      </c>
      <c r="S310" s="10" t="str">
        <f>IF(J310,Y310,S309)</f>
        <v>청덕8통</v>
      </c>
      <c r="T310" s="10" t="str">
        <f>IF(J310,P311,T309)</f>
        <v>(청덕동)</v>
      </c>
      <c r="U310" s="10" t="str">
        <f t="shared" si="70"/>
        <v>청덕</v>
      </c>
      <c r="V310" s="10">
        <f t="shared" si="71"/>
        <v>8</v>
      </c>
      <c r="W310" s="10">
        <f t="shared" si="63"/>
        <v>12</v>
      </c>
      <c r="X310"/>
      <c r="Y310"/>
      <c r="Z310" t="s">
        <v>445</v>
      </c>
      <c r="AA310" t="s">
        <v>5238</v>
      </c>
    </row>
    <row r="311" spans="1:27">
      <c r="A311" t="b">
        <f t="shared" si="64"/>
        <v>0</v>
      </c>
      <c r="B311" t="b">
        <f>LEFT(Y311)="("</f>
        <v>0</v>
      </c>
      <c r="C311" t="b">
        <f>RIGHT(Y311)=")"</f>
        <v>0</v>
      </c>
      <c r="D311" t="b">
        <f t="shared" si="65"/>
        <v>0</v>
      </c>
      <c r="E311" t="b">
        <f t="shared" si="73"/>
        <v>0</v>
      </c>
      <c r="F311" t="b">
        <f t="shared" si="66"/>
        <v>0</v>
      </c>
      <c r="G311" t="b">
        <f t="shared" si="74"/>
        <v>0</v>
      </c>
      <c r="H311" t="b">
        <f t="shared" si="75"/>
        <v>0</v>
      </c>
      <c r="I311" t="b">
        <f t="shared" si="76"/>
        <v>0</v>
      </c>
      <c r="J311" t="b">
        <f t="shared" si="67"/>
        <v>0</v>
      </c>
      <c r="K311" t="str">
        <f>IF(AND(J311,RIGHT(Y311)="통"),Y311,"")</f>
        <v/>
      </c>
      <c r="L311" t="str">
        <f t="shared" si="72"/>
        <v/>
      </c>
      <c r="M311" t="str">
        <f t="shared" si="68"/>
        <v/>
      </c>
      <c r="N311" t="str">
        <f t="shared" si="69"/>
        <v/>
      </c>
      <c r="O311" t="str">
        <f>IF(I311,IF(I312,CONCATENATE(Y311,O312),Y311),"")</f>
        <v/>
      </c>
      <c r="P311" t="str">
        <f>IF(G311,O311,IF(D311,Y311,""))</f>
        <v/>
      </c>
      <c r="Q311" s="9">
        <f>_xlfn.XLOOKUP(R311,summary!C:C,summary!B:B)</f>
        <v>43840</v>
      </c>
      <c r="R311" s="10" t="str">
        <f>IF($X311="",R310,$X311)</f>
        <v>구성동</v>
      </c>
      <c r="S311" s="10" t="str">
        <f>IF(J311,Y311,S310)</f>
        <v>청덕8통</v>
      </c>
      <c r="T311" s="10" t="str">
        <f>IF(J311,P312,T310)</f>
        <v>(청덕동)</v>
      </c>
      <c r="U311" s="10" t="str">
        <f t="shared" si="70"/>
        <v>청덕</v>
      </c>
      <c r="V311" s="10">
        <f t="shared" si="71"/>
        <v>8</v>
      </c>
      <c r="W311" s="10">
        <f t="shared" si="63"/>
        <v>13</v>
      </c>
      <c r="X311"/>
      <c r="Y311"/>
      <c r="Z311" t="s">
        <v>447</v>
      </c>
      <c r="AA311" t="s">
        <v>5239</v>
      </c>
    </row>
    <row r="312" spans="1:27">
      <c r="A312" t="b">
        <f t="shared" si="64"/>
        <v>0</v>
      </c>
      <c r="B312" t="b">
        <f>LEFT(Y312)="("</f>
        <v>0</v>
      </c>
      <c r="C312" t="b">
        <f>RIGHT(Y312)=")"</f>
        <v>0</v>
      </c>
      <c r="D312" t="b">
        <f t="shared" si="65"/>
        <v>0</v>
      </c>
      <c r="E312" t="b">
        <f t="shared" si="73"/>
        <v>0</v>
      </c>
      <c r="F312" t="b">
        <f t="shared" si="66"/>
        <v>0</v>
      </c>
      <c r="G312" t="b">
        <f t="shared" si="74"/>
        <v>0</v>
      </c>
      <c r="H312" t="b">
        <f t="shared" si="75"/>
        <v>0</v>
      </c>
      <c r="I312" t="b">
        <f t="shared" si="76"/>
        <v>0</v>
      </c>
      <c r="J312" t="b">
        <f t="shared" si="67"/>
        <v>0</v>
      </c>
      <c r="K312" t="str">
        <f>IF(AND(J312,RIGHT(Y312)="통"),Y312,"")</f>
        <v/>
      </c>
      <c r="L312" t="str">
        <f t="shared" si="72"/>
        <v/>
      </c>
      <c r="M312" t="str">
        <f t="shared" si="68"/>
        <v/>
      </c>
      <c r="N312" t="str">
        <f t="shared" si="69"/>
        <v/>
      </c>
      <c r="O312" t="str">
        <f>IF(I312,IF(I313,CONCATENATE(Y312,O313),Y312),"")</f>
        <v/>
      </c>
      <c r="P312" t="str">
        <f>IF(G312,O312,IF(D312,Y312,""))</f>
        <v/>
      </c>
      <c r="Q312" s="9">
        <f>_xlfn.XLOOKUP(R312,summary!C:C,summary!B:B)</f>
        <v>43840</v>
      </c>
      <c r="R312" s="10" t="str">
        <f>IF($X312="",R311,$X312)</f>
        <v>구성동</v>
      </c>
      <c r="S312" s="10" t="str">
        <f>IF(J312,Y312,S311)</f>
        <v>청덕8통</v>
      </c>
      <c r="T312" s="10" t="str">
        <f>IF(J312,P313,T311)</f>
        <v>(청덕동)</v>
      </c>
      <c r="U312" s="10" t="str">
        <f t="shared" si="70"/>
        <v>청덕</v>
      </c>
      <c r="V312" s="10">
        <f t="shared" si="71"/>
        <v>8</v>
      </c>
      <c r="W312" s="10">
        <f t="shared" si="63"/>
        <v>14</v>
      </c>
      <c r="X312"/>
      <c r="Y312"/>
      <c r="Z312" t="s">
        <v>449</v>
      </c>
      <c r="AA312" t="s">
        <v>5240</v>
      </c>
    </row>
    <row r="313" spans="1:27">
      <c r="A313" t="b">
        <f t="shared" si="64"/>
        <v>0</v>
      </c>
      <c r="B313" t="b">
        <f>LEFT(Y313)="("</f>
        <v>0</v>
      </c>
      <c r="C313" t="b">
        <f>RIGHT(Y313)=")"</f>
        <v>0</v>
      </c>
      <c r="D313" t="b">
        <f t="shared" si="65"/>
        <v>0</v>
      </c>
      <c r="E313" t="b">
        <f t="shared" si="73"/>
        <v>0</v>
      </c>
      <c r="F313" t="b">
        <f t="shared" si="66"/>
        <v>0</v>
      </c>
      <c r="G313" t="b">
        <f t="shared" si="74"/>
        <v>0</v>
      </c>
      <c r="H313" t="b">
        <f t="shared" si="75"/>
        <v>0</v>
      </c>
      <c r="I313" t="b">
        <f t="shared" si="76"/>
        <v>0</v>
      </c>
      <c r="J313" t="b">
        <f t="shared" si="67"/>
        <v>0</v>
      </c>
      <c r="K313" t="str">
        <f>IF(AND(J313,RIGHT(Y313)="통"),Y313,"")</f>
        <v/>
      </c>
      <c r="L313" t="str">
        <f t="shared" si="72"/>
        <v/>
      </c>
      <c r="M313" t="str">
        <f t="shared" si="68"/>
        <v/>
      </c>
      <c r="N313" t="str">
        <f t="shared" si="69"/>
        <v/>
      </c>
      <c r="O313" t="str">
        <f>IF(I313,IF(I314,CONCATENATE(Y313,O314),Y313),"")</f>
        <v/>
      </c>
      <c r="P313" t="str">
        <f>IF(G313,O313,IF(D313,Y313,""))</f>
        <v/>
      </c>
      <c r="Q313" s="9">
        <f>_xlfn.XLOOKUP(R313,summary!C:C,summary!B:B)</f>
        <v>43840</v>
      </c>
      <c r="R313" s="10" t="str">
        <f>IF($X313="",R312,$X313)</f>
        <v>구성동</v>
      </c>
      <c r="S313" s="10" t="str">
        <f>IF(J313,Y313,S312)</f>
        <v>청덕8통</v>
      </c>
      <c r="T313" s="10" t="str">
        <f>IF(J313,P314,T312)</f>
        <v>(청덕동)</v>
      </c>
      <c r="U313" s="10" t="str">
        <f t="shared" si="70"/>
        <v>청덕</v>
      </c>
      <c r="V313" s="10">
        <f t="shared" si="71"/>
        <v>8</v>
      </c>
      <c r="W313" s="10">
        <f t="shared" si="63"/>
        <v>15</v>
      </c>
      <c r="X313"/>
      <c r="Y313"/>
      <c r="Z313" t="s">
        <v>734</v>
      </c>
      <c r="AA313" t="s">
        <v>5241</v>
      </c>
    </row>
    <row r="314" spans="1:27">
      <c r="A314" t="b">
        <f t="shared" si="64"/>
        <v>0</v>
      </c>
      <c r="B314" t="b">
        <f>LEFT(Y314)="("</f>
        <v>0</v>
      </c>
      <c r="C314" t="b">
        <f>RIGHT(Y314)=")"</f>
        <v>0</v>
      </c>
      <c r="D314" t="b">
        <f t="shared" si="65"/>
        <v>0</v>
      </c>
      <c r="E314" t="b">
        <f t="shared" si="73"/>
        <v>0</v>
      </c>
      <c r="F314" t="b">
        <f t="shared" si="66"/>
        <v>0</v>
      </c>
      <c r="G314" t="b">
        <f t="shared" si="74"/>
        <v>0</v>
      </c>
      <c r="H314" t="b">
        <f t="shared" si="75"/>
        <v>0</v>
      </c>
      <c r="I314" t="b">
        <f t="shared" si="76"/>
        <v>0</v>
      </c>
      <c r="J314" t="b">
        <f t="shared" si="67"/>
        <v>0</v>
      </c>
      <c r="K314" t="str">
        <f>IF(AND(J314,RIGHT(Y314)="통"),Y314,"")</f>
        <v/>
      </c>
      <c r="L314" t="str">
        <f t="shared" si="72"/>
        <v/>
      </c>
      <c r="M314" t="str">
        <f t="shared" si="68"/>
        <v/>
      </c>
      <c r="N314" t="str">
        <f t="shared" ref="N314:N323" si="77">SUBSTITUTE(K314,_xlfn.CONCAT(TEXT(M314,"#"),"통"),"")</f>
        <v/>
      </c>
      <c r="O314" t="str">
        <f>IF(I314,IF(I315,CONCATENATE(Y314,O315),Y314),"")</f>
        <v/>
      </c>
      <c r="P314" t="str">
        <f>IF(G314,O314,IF(D314,Y314,""))</f>
        <v/>
      </c>
      <c r="Q314" s="9">
        <f>_xlfn.XLOOKUP(R314,summary!C:C,summary!B:B)</f>
        <v>43840</v>
      </c>
      <c r="R314" s="10" t="str">
        <f>IF($X314="",R313,$X314)</f>
        <v>구성동</v>
      </c>
      <c r="S314" s="10" t="str">
        <f>IF(J314,Y314,S313)</f>
        <v>청덕8통</v>
      </c>
      <c r="T314" s="10" t="str">
        <f t="shared" ref="T314:T323" si="78">IF(J314,P315,T313)</f>
        <v>(청덕동)</v>
      </c>
      <c r="U314" s="10" t="str">
        <f t="shared" ref="U314:U323" si="79">IF($J314,N314,U313)</f>
        <v>청덕</v>
      </c>
      <c r="V314" s="10">
        <f t="shared" ref="V314:V323" si="80">IF(J314,M314,V313)</f>
        <v>8</v>
      </c>
      <c r="W314" s="10">
        <f t="shared" si="63"/>
        <v>16</v>
      </c>
      <c r="X314"/>
      <c r="Y314"/>
      <c r="Z314" t="s">
        <v>736</v>
      </c>
      <c r="AA314" t="s">
        <v>5242</v>
      </c>
    </row>
    <row r="315" spans="1:27">
      <c r="A315" t="b">
        <f t="shared" ref="A315:A378" si="81">LEN(Y315)&gt;0</f>
        <v>0</v>
      </c>
      <c r="B315" t="b">
        <f t="shared" ref="B315:B378" si="82">LEFT(Y315)="("</f>
        <v>0</v>
      </c>
      <c r="C315" t="b">
        <f t="shared" ref="C315:C378" si="83">RIGHT(Y315)=")"</f>
        <v>0</v>
      </c>
      <c r="D315" t="b">
        <f t="shared" ref="D315:D378" si="84">AND(B315,C315)</f>
        <v>0</v>
      </c>
      <c r="E315" t="b">
        <f t="shared" ref="E315:E378" si="85">OR(B315,C315)</f>
        <v>0</v>
      </c>
      <c r="F315" t="b">
        <f t="shared" ref="F315:F378" si="86">_xlfn.XOR(B315,C315)</f>
        <v>0</v>
      </c>
      <c r="G315" t="b">
        <f t="shared" ref="G315:G378" si="87">AND(B315,F315)</f>
        <v>0</v>
      </c>
      <c r="H315" t="b">
        <f t="shared" ref="H315:H378" si="88">AND(C315,$F315)</f>
        <v>0</v>
      </c>
      <c r="I315" t="b">
        <f t="shared" ref="I315:I378" si="89">IF(G315,G315,IF(H314,FALSE,I314))</f>
        <v>0</v>
      </c>
      <c r="J315" t="b">
        <f t="shared" ref="J315:J378" si="90">AND(A315,NOT(B315),NOT(I315))</f>
        <v>0</v>
      </c>
      <c r="K315" t="str">
        <f>IF(AND(J315,RIGHT(Y315)="통"),Y315,"")</f>
        <v/>
      </c>
      <c r="L315" t="str">
        <f t="shared" si="72"/>
        <v/>
      </c>
      <c r="M315" t="str">
        <f t="shared" si="68"/>
        <v/>
      </c>
      <c r="N315" t="str">
        <f t="shared" si="77"/>
        <v/>
      </c>
      <c r="O315" t="str">
        <f>IF(I315,IF(I316,CONCATENATE(Y315,O316),Y315),"")</f>
        <v/>
      </c>
      <c r="P315" t="str">
        <f>IF(G315,O315,IF(D315,Y315,""))</f>
        <v/>
      </c>
      <c r="Q315" s="9">
        <f>_xlfn.XLOOKUP(R315,summary!C:C,summary!B:B)</f>
        <v>43840</v>
      </c>
      <c r="R315" s="10" t="str">
        <f>IF($X315="",R314,$X315)</f>
        <v>구성동</v>
      </c>
      <c r="S315" s="10" t="str">
        <f>IF(J315,Y315,S314)</f>
        <v>청덕8통</v>
      </c>
      <c r="T315" s="10" t="str">
        <f t="shared" si="78"/>
        <v>(청덕동)</v>
      </c>
      <c r="U315" s="10" t="str">
        <f t="shared" si="79"/>
        <v>청덕</v>
      </c>
      <c r="V315" s="10">
        <f t="shared" si="80"/>
        <v>8</v>
      </c>
      <c r="W315" s="10">
        <f t="shared" si="63"/>
        <v>17</v>
      </c>
      <c r="X315"/>
      <c r="Y315"/>
      <c r="Z315" t="s">
        <v>2253</v>
      </c>
      <c r="AA315" t="s">
        <v>5243</v>
      </c>
    </row>
    <row r="316" spans="1:27">
      <c r="A316" t="b">
        <f t="shared" si="81"/>
        <v>0</v>
      </c>
      <c r="B316" t="b">
        <f t="shared" si="82"/>
        <v>0</v>
      </c>
      <c r="C316" t="b">
        <f t="shared" si="83"/>
        <v>0</v>
      </c>
      <c r="D316" t="b">
        <f t="shared" si="84"/>
        <v>0</v>
      </c>
      <c r="E316" t="b">
        <f t="shared" si="85"/>
        <v>0</v>
      </c>
      <c r="F316" t="b">
        <f t="shared" si="86"/>
        <v>0</v>
      </c>
      <c r="G316" t="b">
        <f t="shared" si="87"/>
        <v>0</v>
      </c>
      <c r="H316" t="b">
        <f t="shared" si="88"/>
        <v>0</v>
      </c>
      <c r="I316" t="b">
        <f t="shared" si="89"/>
        <v>0</v>
      </c>
      <c r="J316" t="b">
        <f t="shared" si="90"/>
        <v>0</v>
      </c>
      <c r="K316" t="str">
        <f>IF(AND(J316,RIGHT(Y316)="통"),Y316,"")</f>
        <v/>
      </c>
      <c r="L316" t="str">
        <f t="shared" si="72"/>
        <v/>
      </c>
      <c r="M316" t="str">
        <f t="shared" si="68"/>
        <v/>
      </c>
      <c r="N316" t="str">
        <f t="shared" si="77"/>
        <v/>
      </c>
      <c r="O316" t="str">
        <f>IF(I316,IF(I317,CONCATENATE(Y316,O317),Y316),"")</f>
        <v/>
      </c>
      <c r="P316" t="str">
        <f>IF(G316,O316,IF(D316,Y316,""))</f>
        <v/>
      </c>
      <c r="Q316" s="9">
        <f>_xlfn.XLOOKUP(R316,summary!C:C,summary!B:B)</f>
        <v>43840</v>
      </c>
      <c r="R316" s="10" t="str">
        <f>IF($X316="",R315,$X316)</f>
        <v>구성동</v>
      </c>
      <c r="S316" s="10" t="str">
        <f>IF(J316,Y316,S315)</f>
        <v>청덕8통</v>
      </c>
      <c r="T316" s="10" t="str">
        <f t="shared" si="78"/>
        <v>(청덕동)</v>
      </c>
      <c r="U316" s="10" t="str">
        <f t="shared" si="79"/>
        <v>청덕</v>
      </c>
      <c r="V316" s="10">
        <f t="shared" si="80"/>
        <v>8</v>
      </c>
      <c r="W316" s="10">
        <f t="shared" si="63"/>
        <v>18</v>
      </c>
      <c r="X316"/>
      <c r="Y316"/>
      <c r="Z316" t="s">
        <v>2255</v>
      </c>
      <c r="AA316" t="s">
        <v>5244</v>
      </c>
    </row>
    <row r="317" spans="1:27">
      <c r="A317" t="b">
        <f t="shared" si="81"/>
        <v>0</v>
      </c>
      <c r="B317" t="b">
        <f t="shared" si="82"/>
        <v>0</v>
      </c>
      <c r="C317" t="b">
        <f t="shared" si="83"/>
        <v>0</v>
      </c>
      <c r="D317" t="b">
        <f t="shared" si="84"/>
        <v>0</v>
      </c>
      <c r="E317" t="b">
        <f t="shared" si="85"/>
        <v>0</v>
      </c>
      <c r="F317" t="b">
        <f t="shared" si="86"/>
        <v>0</v>
      </c>
      <c r="G317" t="b">
        <f t="shared" si="87"/>
        <v>0</v>
      </c>
      <c r="H317" t="b">
        <f t="shared" si="88"/>
        <v>0</v>
      </c>
      <c r="I317" t="b">
        <f t="shared" si="89"/>
        <v>0</v>
      </c>
      <c r="J317" t="b">
        <f t="shared" si="90"/>
        <v>0</v>
      </c>
      <c r="K317" t="str">
        <f>IF(AND(J317,RIGHT(Y317)="통"),Y317,"")</f>
        <v/>
      </c>
      <c r="L317" t="str">
        <f t="shared" si="72"/>
        <v/>
      </c>
      <c r="M317" t="str">
        <f t="shared" si="68"/>
        <v/>
      </c>
      <c r="N317" t="str">
        <f t="shared" si="77"/>
        <v/>
      </c>
      <c r="O317" t="str">
        <f>IF(I317,IF(I318,CONCATENATE(Y317,O318),Y317),"")</f>
        <v/>
      </c>
      <c r="P317" t="str">
        <f>IF(G317,O317,IF(D317,Y317,""))</f>
        <v/>
      </c>
      <c r="Q317" s="9">
        <f>_xlfn.XLOOKUP(R317,summary!C:C,summary!B:B)</f>
        <v>43840</v>
      </c>
      <c r="R317" s="10" t="str">
        <f>IF($X317="",R316,$X317)</f>
        <v>구성동</v>
      </c>
      <c r="S317" s="10" t="str">
        <f>IF(J317,Y317,S316)</f>
        <v>청덕8통</v>
      </c>
      <c r="T317" s="10" t="str">
        <f t="shared" si="78"/>
        <v>(청덕동)</v>
      </c>
      <c r="U317" s="10" t="str">
        <f t="shared" si="79"/>
        <v>청덕</v>
      </c>
      <c r="V317" s="10">
        <f t="shared" si="80"/>
        <v>8</v>
      </c>
      <c r="W317" s="10">
        <f t="shared" si="63"/>
        <v>19</v>
      </c>
      <c r="X317"/>
      <c r="Y317"/>
      <c r="Z317" t="s">
        <v>2257</v>
      </c>
      <c r="AA317" t="s">
        <v>5245</v>
      </c>
    </row>
    <row r="318" spans="1:27">
      <c r="A318" t="b">
        <f t="shared" si="81"/>
        <v>0</v>
      </c>
      <c r="B318" t="b">
        <f t="shared" si="82"/>
        <v>0</v>
      </c>
      <c r="C318" t="b">
        <f t="shared" si="83"/>
        <v>0</v>
      </c>
      <c r="D318" t="b">
        <f t="shared" si="84"/>
        <v>0</v>
      </c>
      <c r="E318" t="b">
        <f t="shared" si="85"/>
        <v>0</v>
      </c>
      <c r="F318" t="b">
        <f t="shared" si="86"/>
        <v>0</v>
      </c>
      <c r="G318" t="b">
        <f t="shared" si="87"/>
        <v>0</v>
      </c>
      <c r="H318" t="b">
        <f t="shared" si="88"/>
        <v>0</v>
      </c>
      <c r="I318" t="b">
        <f t="shared" si="89"/>
        <v>0</v>
      </c>
      <c r="J318" t="b">
        <f t="shared" si="90"/>
        <v>0</v>
      </c>
      <c r="K318" t="str">
        <f>IF(AND(J318,RIGHT(Y318)="통"),Y318,"")</f>
        <v/>
      </c>
      <c r="L318" t="str">
        <f t="shared" si="72"/>
        <v/>
      </c>
      <c r="M318" t="str">
        <f t="shared" si="68"/>
        <v/>
      </c>
      <c r="N318" t="str">
        <f t="shared" si="77"/>
        <v/>
      </c>
      <c r="O318" t="str">
        <f>IF(I318,IF(I319,CONCATENATE(Y318,O319),Y318),"")</f>
        <v/>
      </c>
      <c r="P318" t="str">
        <f>IF(G318,O318,IF(D318,Y318,""))</f>
        <v/>
      </c>
      <c r="Q318" s="9">
        <f>_xlfn.XLOOKUP(R318,summary!C:C,summary!B:B)</f>
        <v>43840</v>
      </c>
      <c r="R318" s="10" t="str">
        <f>IF($X318="",R317,$X318)</f>
        <v>구성동</v>
      </c>
      <c r="S318" s="10" t="str">
        <f>IF(J318,Y318,S317)</f>
        <v>청덕8통</v>
      </c>
      <c r="T318" s="10" t="str">
        <f t="shared" si="78"/>
        <v>(청덕동)</v>
      </c>
      <c r="U318" s="10" t="str">
        <f t="shared" si="79"/>
        <v>청덕</v>
      </c>
      <c r="V318" s="10">
        <f t="shared" si="80"/>
        <v>8</v>
      </c>
      <c r="W318" s="10">
        <f t="shared" si="63"/>
        <v>20</v>
      </c>
      <c r="X318"/>
      <c r="Y318"/>
      <c r="Z318" t="s">
        <v>2259</v>
      </c>
      <c r="AA318" t="s">
        <v>5246</v>
      </c>
    </row>
    <row r="319" spans="1:27">
      <c r="A319" t="b">
        <f t="shared" si="81"/>
        <v>0</v>
      </c>
      <c r="B319" t="b">
        <f t="shared" si="82"/>
        <v>0</v>
      </c>
      <c r="C319" t="b">
        <f t="shared" si="83"/>
        <v>0</v>
      </c>
      <c r="D319" t="b">
        <f t="shared" si="84"/>
        <v>0</v>
      </c>
      <c r="E319" t="b">
        <f t="shared" si="85"/>
        <v>0</v>
      </c>
      <c r="F319" t="b">
        <f t="shared" si="86"/>
        <v>0</v>
      </c>
      <c r="G319" t="b">
        <f t="shared" si="87"/>
        <v>0</v>
      </c>
      <c r="H319" t="b">
        <f t="shared" si="88"/>
        <v>0</v>
      </c>
      <c r="I319" t="b">
        <f t="shared" si="89"/>
        <v>0</v>
      </c>
      <c r="J319" t="b">
        <f t="shared" si="90"/>
        <v>0</v>
      </c>
      <c r="K319" t="str">
        <f>IF(AND(J319,RIGHT(Y319)="통"),Y319,"")</f>
        <v/>
      </c>
      <c r="L319" t="str">
        <f t="shared" si="72"/>
        <v/>
      </c>
      <c r="M319" t="str">
        <f t="shared" si="68"/>
        <v/>
      </c>
      <c r="N319" t="str">
        <f t="shared" si="77"/>
        <v/>
      </c>
      <c r="O319" t="str">
        <f>IF(I319,IF(I320,CONCATENATE(Y319,O320),Y319),"")</f>
        <v/>
      </c>
      <c r="P319" t="str">
        <f>IF(G319,O319,IF(D319,Y319,""))</f>
        <v/>
      </c>
      <c r="Q319" s="9">
        <f>_xlfn.XLOOKUP(R319,summary!C:C,summary!B:B)</f>
        <v>43840</v>
      </c>
      <c r="R319" s="10" t="str">
        <f>IF($X319="",R318,$X319)</f>
        <v>구성동</v>
      </c>
      <c r="S319" s="10" t="str">
        <f>IF(J319,Y319,S318)</f>
        <v>청덕8통</v>
      </c>
      <c r="T319" s="10" t="str">
        <f t="shared" si="78"/>
        <v>(청덕동)</v>
      </c>
      <c r="U319" s="10" t="str">
        <f t="shared" si="79"/>
        <v>청덕</v>
      </c>
      <c r="V319" s="10">
        <f t="shared" si="80"/>
        <v>8</v>
      </c>
      <c r="W319" s="10" t="str">
        <f t="shared" si="63"/>
        <v/>
      </c>
      <c r="X319"/>
      <c r="Y319"/>
      <c r="Z319"/>
      <c r="AA319"/>
    </row>
    <row r="320" spans="1:27">
      <c r="A320" t="b">
        <f t="shared" si="81"/>
        <v>1</v>
      </c>
      <c r="B320" t="b">
        <f t="shared" si="82"/>
        <v>0</v>
      </c>
      <c r="C320" t="b">
        <f t="shared" si="83"/>
        <v>0</v>
      </c>
      <c r="D320" t="b">
        <f t="shared" si="84"/>
        <v>0</v>
      </c>
      <c r="E320" t="b">
        <f t="shared" si="85"/>
        <v>0</v>
      </c>
      <c r="F320" t="b">
        <f t="shared" si="86"/>
        <v>0</v>
      </c>
      <c r="G320" t="b">
        <f t="shared" si="87"/>
        <v>0</v>
      </c>
      <c r="H320" t="b">
        <f t="shared" si="88"/>
        <v>0</v>
      </c>
      <c r="I320" t="b">
        <f t="shared" si="89"/>
        <v>0</v>
      </c>
      <c r="J320" t="b">
        <f t="shared" si="90"/>
        <v>1</v>
      </c>
      <c r="K320" t="str">
        <f>IF(AND(J320,RIGHT(Y320)="통"),Y320,"")</f>
        <v/>
      </c>
      <c r="L320" t="str">
        <f t="shared" si="72"/>
        <v/>
      </c>
      <c r="M320" t="str">
        <f t="shared" si="68"/>
        <v/>
      </c>
      <c r="N320" t="str">
        <f t="shared" si="77"/>
        <v/>
      </c>
      <c r="O320" t="str">
        <f>IF(I320,IF(I321,CONCATENATE(Y320,O321),Y320),"")</f>
        <v/>
      </c>
      <c r="P320" t="str">
        <f>IF(G320,O320,IF(D320,Y320,""))</f>
        <v/>
      </c>
      <c r="Q320" s="9" t="e">
        <f>_xlfn.XLOOKUP(R320,summary!C:C,summary!B:B)</f>
        <v>#N/A</v>
      </c>
      <c r="R320" s="10" t="str">
        <f>IF($X320="",R319,$X320)</f>
        <v>읍 면 동</v>
      </c>
      <c r="S320" s="10" t="str">
        <f>IF(J320,Y320,S319)</f>
        <v>통 리 명</v>
      </c>
      <c r="T320" s="10" t="str">
        <f t="shared" si="78"/>
        <v/>
      </c>
      <c r="U320" s="10" t="str">
        <f t="shared" si="79"/>
        <v/>
      </c>
      <c r="V320" s="10" t="str">
        <f t="shared" si="80"/>
        <v/>
      </c>
      <c r="W320" s="10" t="str">
        <f t="shared" si="63"/>
        <v/>
      </c>
      <c r="X320" t="s">
        <v>3</v>
      </c>
      <c r="Y320" t="s">
        <v>4</v>
      </c>
      <c r="Z320" t="s">
        <v>5</v>
      </c>
      <c r="AA320" t="s">
        <v>2302</v>
      </c>
    </row>
    <row r="321" spans="1:27">
      <c r="A321" t="b">
        <f t="shared" si="81"/>
        <v>1</v>
      </c>
      <c r="B321" t="b">
        <f t="shared" si="82"/>
        <v>0</v>
      </c>
      <c r="C321" t="b">
        <f t="shared" si="83"/>
        <v>0</v>
      </c>
      <c r="D321" t="b">
        <f t="shared" si="84"/>
        <v>0</v>
      </c>
      <c r="E321" t="b">
        <f t="shared" si="85"/>
        <v>0</v>
      </c>
      <c r="F321" t="b">
        <f t="shared" si="86"/>
        <v>0</v>
      </c>
      <c r="G321" t="b">
        <f t="shared" si="87"/>
        <v>0</v>
      </c>
      <c r="H321" t="b">
        <f t="shared" si="88"/>
        <v>0</v>
      </c>
      <c r="I321" t="b">
        <f t="shared" si="89"/>
        <v>0</v>
      </c>
      <c r="J321" t="b">
        <f t="shared" si="90"/>
        <v>1</v>
      </c>
      <c r="K321" t="str">
        <f>IF(AND(J321,RIGHT(Y321)="통"),Y321,"")</f>
        <v>청덕9통</v>
      </c>
      <c r="L321" t="str">
        <f t="shared" si="72"/>
        <v>덕9</v>
      </c>
      <c r="M321">
        <f t="shared" si="68"/>
        <v>9</v>
      </c>
      <c r="N321" t="str">
        <f t="shared" si="77"/>
        <v>청덕</v>
      </c>
      <c r="O321" t="str">
        <f>IF(I321,IF(I322,CONCATENATE(Y321,O322),Y321),"")</f>
        <v/>
      </c>
      <c r="P321" t="str">
        <f>IF(G321,O321,IF(D321,Y321,""))</f>
        <v/>
      </c>
      <c r="Q321" s="9">
        <f>_xlfn.XLOOKUP(R321,summary!C:C,summary!B:B)</f>
        <v>43840</v>
      </c>
      <c r="R321" s="10" t="str">
        <f>IF($X321="",R320,$X321)</f>
        <v>구성동</v>
      </c>
      <c r="S321" s="10" t="str">
        <f>IF(J321,Y321,S320)</f>
        <v>청덕9통</v>
      </c>
      <c r="T321" s="10" t="str">
        <f t="shared" si="78"/>
        <v>(청덕동)</v>
      </c>
      <c r="U321" s="10" t="str">
        <f t="shared" si="79"/>
        <v>청덕</v>
      </c>
      <c r="V321" s="10">
        <f t="shared" si="80"/>
        <v>9</v>
      </c>
      <c r="W321" s="10">
        <f t="shared" si="63"/>
        <v>1</v>
      </c>
      <c r="X321" t="s">
        <v>4920</v>
      </c>
      <c r="Y321" t="s">
        <v>5247</v>
      </c>
      <c r="Z321" t="s">
        <v>10</v>
      </c>
      <c r="AA321" t="s">
        <v>5248</v>
      </c>
    </row>
    <row r="322" spans="1:27">
      <c r="A322" t="b">
        <f t="shared" si="81"/>
        <v>1</v>
      </c>
      <c r="B322" t="b">
        <f t="shared" si="82"/>
        <v>1</v>
      </c>
      <c r="C322" t="b">
        <f t="shared" si="83"/>
        <v>1</v>
      </c>
      <c r="D322" t="b">
        <f t="shared" si="84"/>
        <v>1</v>
      </c>
      <c r="E322" t="b">
        <f t="shared" si="85"/>
        <v>1</v>
      </c>
      <c r="F322" t="b">
        <f t="shared" si="86"/>
        <v>0</v>
      </c>
      <c r="G322" t="b">
        <f t="shared" si="87"/>
        <v>0</v>
      </c>
      <c r="H322" t="b">
        <f t="shared" si="88"/>
        <v>0</v>
      </c>
      <c r="I322" t="b">
        <f t="shared" si="89"/>
        <v>0</v>
      </c>
      <c r="J322" t="b">
        <f t="shared" si="90"/>
        <v>0</v>
      </c>
      <c r="K322" t="str">
        <f>IF(AND(J322,RIGHT(Y322)="통"),Y322,"")</f>
        <v/>
      </c>
      <c r="L322" t="str">
        <f t="shared" si="72"/>
        <v/>
      </c>
      <c r="M322" t="str">
        <f t="shared" si="68"/>
        <v/>
      </c>
      <c r="N322" t="str">
        <f t="shared" si="77"/>
        <v/>
      </c>
      <c r="O322" t="str">
        <f>IF(I322,IF(I323,CONCATENATE(Y322,O323),Y322),"")</f>
        <v/>
      </c>
      <c r="P322" t="str">
        <f>IF(G322,O322,IF(D322,Y322,""))</f>
        <v>(청덕동)</v>
      </c>
      <c r="Q322" s="9">
        <f>_xlfn.XLOOKUP(R322,summary!C:C,summary!B:B)</f>
        <v>43840</v>
      </c>
      <c r="R322" s="10" t="str">
        <f>IF($X322="",R321,$X322)</f>
        <v>구성동</v>
      </c>
      <c r="S322" s="10" t="str">
        <f>IF(J322,Y322,S321)</f>
        <v>청덕9통</v>
      </c>
      <c r="T322" s="10" t="str">
        <f t="shared" si="78"/>
        <v>(청덕동)</v>
      </c>
      <c r="U322" s="10" t="str">
        <f t="shared" si="79"/>
        <v>청덕</v>
      </c>
      <c r="V322" s="10">
        <f t="shared" si="80"/>
        <v>9</v>
      </c>
      <c r="W322" s="10">
        <f t="shared" ref="W322:W385" si="91">IF(ISBLANK(Z322),"",IF(LEN(TRIM(Z322))&lt;4,VALUE(SUBSTITUTE(TRIM(Z322),"반","")),""))</f>
        <v>2</v>
      </c>
      <c r="X322"/>
      <c r="Y322" t="s">
        <v>5151</v>
      </c>
      <c r="Z322" t="s">
        <v>12</v>
      </c>
      <c r="AA322" t="s">
        <v>5249</v>
      </c>
    </row>
    <row r="323" spans="1:27">
      <c r="A323" t="b">
        <f t="shared" si="81"/>
        <v>0</v>
      </c>
      <c r="B323" t="b">
        <f t="shared" si="82"/>
        <v>0</v>
      </c>
      <c r="C323" t="b">
        <f t="shared" si="83"/>
        <v>0</v>
      </c>
      <c r="D323" t="b">
        <f t="shared" si="84"/>
        <v>0</v>
      </c>
      <c r="E323" t="b">
        <f t="shared" si="85"/>
        <v>0</v>
      </c>
      <c r="F323" t="b">
        <f t="shared" si="86"/>
        <v>0</v>
      </c>
      <c r="G323" t="b">
        <f t="shared" si="87"/>
        <v>0</v>
      </c>
      <c r="H323" t="b">
        <f t="shared" si="88"/>
        <v>0</v>
      </c>
      <c r="I323" t="b">
        <f t="shared" si="89"/>
        <v>0</v>
      </c>
      <c r="J323" t="b">
        <f t="shared" si="90"/>
        <v>0</v>
      </c>
      <c r="K323" t="str">
        <f>IF(AND(J323,RIGHT(Y323)="통"),Y323,"")</f>
        <v/>
      </c>
      <c r="L323" t="str">
        <f t="shared" si="72"/>
        <v/>
      </c>
      <c r="M323" t="str">
        <f t="shared" ref="M323" si="92">IF(LEN(L323)=0,"",IF(CODE(L323)&lt;60,VALUE(L323),VALUE(RIGHT(L323))))</f>
        <v/>
      </c>
      <c r="N323" t="str">
        <f t="shared" si="77"/>
        <v/>
      </c>
      <c r="O323" t="str">
        <f>IF(I323,IF(I324,CONCATENATE(Y323,O324),Y323),"")</f>
        <v/>
      </c>
      <c r="P323" t="str">
        <f>IF(G323,O323,IF(D323,Y323,""))</f>
        <v/>
      </c>
      <c r="Q323" s="9">
        <f>_xlfn.XLOOKUP(R323,summary!C:C,summary!B:B)</f>
        <v>43840</v>
      </c>
      <c r="R323" s="10" t="str">
        <f>IF($X323="",R322,$X323)</f>
        <v>구성동</v>
      </c>
      <c r="S323" s="10" t="str">
        <f>IF(J323,Y323,S322)</f>
        <v>청덕9통</v>
      </c>
      <c r="T323" s="10" t="str">
        <f t="shared" si="78"/>
        <v>(청덕동)</v>
      </c>
      <c r="U323" s="10" t="str">
        <f t="shared" si="79"/>
        <v>청덕</v>
      </c>
      <c r="V323" s="10">
        <f t="shared" si="80"/>
        <v>9</v>
      </c>
      <c r="W323" s="10">
        <f t="shared" si="91"/>
        <v>3</v>
      </c>
      <c r="X323"/>
      <c r="Y323"/>
      <c r="Z323" t="s">
        <v>14</v>
      </c>
      <c r="AA323" t="s">
        <v>5250</v>
      </c>
    </row>
    <row r="324" spans="1:27">
      <c r="A324" t="b">
        <f t="shared" si="81"/>
        <v>0</v>
      </c>
      <c r="B324" t="b">
        <f t="shared" si="82"/>
        <v>0</v>
      </c>
      <c r="C324" t="b">
        <f t="shared" si="83"/>
        <v>0</v>
      </c>
      <c r="D324" t="b">
        <f t="shared" si="84"/>
        <v>0</v>
      </c>
      <c r="E324" t="b">
        <f t="shared" si="85"/>
        <v>0</v>
      </c>
      <c r="F324" t="b">
        <f t="shared" si="86"/>
        <v>0</v>
      </c>
      <c r="G324" t="b">
        <f t="shared" si="87"/>
        <v>0</v>
      </c>
      <c r="H324" t="b">
        <f t="shared" si="88"/>
        <v>0</v>
      </c>
      <c r="I324" t="b">
        <f t="shared" si="89"/>
        <v>0</v>
      </c>
      <c r="J324" t="b">
        <f t="shared" si="90"/>
        <v>0</v>
      </c>
      <c r="K324" t="str">
        <f>IF(AND(J324,RIGHT(Y324)="통"),Y324,"")</f>
        <v/>
      </c>
      <c r="L324" t="str">
        <f t="shared" si="72"/>
        <v/>
      </c>
      <c r="M324" t="str">
        <f t="shared" ref="M324:M386" si="93">IF(LEN(L324)=0,"",IF(CODE(L324)&lt;60,VALUE(L324),VALUE(RIGHT(L324))))</f>
        <v/>
      </c>
      <c r="N324" t="str">
        <f t="shared" ref="N324:N378" si="94">SUBSTITUTE(K324,_xlfn.CONCAT(TEXT(M324,"#"),"통"),"")</f>
        <v/>
      </c>
      <c r="O324" t="str">
        <f>IF(I324,IF(I325,CONCATENATE(Y324,O325),Y324),"")</f>
        <v/>
      </c>
      <c r="P324" t="str">
        <f>IF(G324,O324,IF(D324,Y324,""))</f>
        <v/>
      </c>
      <c r="Q324" s="9">
        <f>_xlfn.XLOOKUP(R324,summary!C:C,summary!B:B)</f>
        <v>43840</v>
      </c>
      <c r="R324" s="10" t="str">
        <f>IF($X324="",R323,$X324)</f>
        <v>구성동</v>
      </c>
      <c r="S324" s="10" t="str">
        <f>IF(J324,Y324,S323)</f>
        <v>청덕9통</v>
      </c>
      <c r="T324" s="10" t="str">
        <f t="shared" ref="T324:T387" si="95">IF(J324,P325,T323)</f>
        <v>(청덕동)</v>
      </c>
      <c r="U324" s="10" t="str">
        <f t="shared" ref="U324:U378" si="96">IF($J324,N324,U323)</f>
        <v>청덕</v>
      </c>
      <c r="V324" s="10">
        <f t="shared" ref="V324:V378" si="97">IF(J324,M324,V323)</f>
        <v>9</v>
      </c>
      <c r="W324" s="10">
        <f t="shared" si="91"/>
        <v>4</v>
      </c>
      <c r="X324"/>
      <c r="Y324"/>
      <c r="Z324" t="s">
        <v>16</v>
      </c>
      <c r="AA324" t="s">
        <v>5251</v>
      </c>
    </row>
    <row r="325" spans="1:27">
      <c r="A325" t="b">
        <f t="shared" si="81"/>
        <v>0</v>
      </c>
      <c r="B325" t="b">
        <f t="shared" si="82"/>
        <v>0</v>
      </c>
      <c r="C325" t="b">
        <f t="shared" si="83"/>
        <v>0</v>
      </c>
      <c r="D325" t="b">
        <f t="shared" si="84"/>
        <v>0</v>
      </c>
      <c r="E325" t="b">
        <f t="shared" si="85"/>
        <v>0</v>
      </c>
      <c r="F325" t="b">
        <f t="shared" si="86"/>
        <v>0</v>
      </c>
      <c r="G325" t="b">
        <f t="shared" si="87"/>
        <v>0</v>
      </c>
      <c r="H325" t="b">
        <f t="shared" si="88"/>
        <v>0</v>
      </c>
      <c r="I325" t="b">
        <f t="shared" si="89"/>
        <v>0</v>
      </c>
      <c r="J325" t="b">
        <f t="shared" si="90"/>
        <v>0</v>
      </c>
      <c r="K325" t="str">
        <f>IF(AND(J325,RIGHT(Y325)="통"),Y325,"")</f>
        <v/>
      </c>
      <c r="L325" t="str">
        <f t="shared" si="72"/>
        <v/>
      </c>
      <c r="M325" t="str">
        <f t="shared" si="93"/>
        <v/>
      </c>
      <c r="N325" t="str">
        <f t="shared" si="94"/>
        <v/>
      </c>
      <c r="O325" t="str">
        <f>IF(I325,IF(I326,CONCATENATE(Y325,O326),Y325),"")</f>
        <v/>
      </c>
      <c r="P325" t="str">
        <f>IF(G325,O325,IF(D325,Y325,""))</f>
        <v/>
      </c>
      <c r="Q325" s="9">
        <f>_xlfn.XLOOKUP(R325,summary!C:C,summary!B:B)</f>
        <v>43840</v>
      </c>
      <c r="R325" s="10" t="str">
        <f>IF($X325="",R324,$X325)</f>
        <v>구성동</v>
      </c>
      <c r="S325" s="10" t="str">
        <f>IF(J325,Y325,S324)</f>
        <v>청덕9통</v>
      </c>
      <c r="T325" s="10" t="str">
        <f t="shared" si="95"/>
        <v>(청덕동)</v>
      </c>
      <c r="U325" s="10" t="str">
        <f t="shared" si="96"/>
        <v>청덕</v>
      </c>
      <c r="V325" s="10">
        <f t="shared" si="97"/>
        <v>9</v>
      </c>
      <c r="W325" s="10">
        <f t="shared" si="91"/>
        <v>5</v>
      </c>
      <c r="X325"/>
      <c r="Y325"/>
      <c r="Z325" t="s">
        <v>18</v>
      </c>
      <c r="AA325" t="s">
        <v>5252</v>
      </c>
    </row>
    <row r="326" spans="1:27">
      <c r="A326" t="b">
        <f t="shared" si="81"/>
        <v>0</v>
      </c>
      <c r="B326" t="b">
        <f t="shared" si="82"/>
        <v>0</v>
      </c>
      <c r="C326" t="b">
        <f t="shared" si="83"/>
        <v>0</v>
      </c>
      <c r="D326" t="b">
        <f t="shared" si="84"/>
        <v>0</v>
      </c>
      <c r="E326" t="b">
        <f t="shared" si="85"/>
        <v>0</v>
      </c>
      <c r="F326" t="b">
        <f t="shared" si="86"/>
        <v>0</v>
      </c>
      <c r="G326" t="b">
        <f t="shared" si="87"/>
        <v>0</v>
      </c>
      <c r="H326" t="b">
        <f t="shared" si="88"/>
        <v>0</v>
      </c>
      <c r="I326" t="b">
        <f t="shared" si="89"/>
        <v>0</v>
      </c>
      <c r="J326" t="b">
        <f t="shared" si="90"/>
        <v>0</v>
      </c>
      <c r="K326" t="str">
        <f>IF(AND(J326,RIGHT(Y326)="통"),Y326,"")</f>
        <v/>
      </c>
      <c r="L326" t="str">
        <f t="shared" si="72"/>
        <v/>
      </c>
      <c r="M326" t="str">
        <f t="shared" si="93"/>
        <v/>
      </c>
      <c r="N326" t="str">
        <f t="shared" si="94"/>
        <v/>
      </c>
      <c r="O326" t="str">
        <f>IF(I326,IF(I327,CONCATENATE(Y326,O327),Y326),"")</f>
        <v/>
      </c>
      <c r="P326" t="str">
        <f>IF(G326,O326,IF(D326,Y326,""))</f>
        <v/>
      </c>
      <c r="Q326" s="9">
        <f>_xlfn.XLOOKUP(R326,summary!C:C,summary!B:B)</f>
        <v>43840</v>
      </c>
      <c r="R326" s="10" t="str">
        <f>IF($X326="",R325,$X326)</f>
        <v>구성동</v>
      </c>
      <c r="S326" s="10" t="str">
        <f>IF(J326,Y326,S325)</f>
        <v>청덕9통</v>
      </c>
      <c r="T326" s="10" t="str">
        <f t="shared" si="95"/>
        <v>(청덕동)</v>
      </c>
      <c r="U326" s="10" t="str">
        <f t="shared" si="96"/>
        <v>청덕</v>
      </c>
      <c r="V326" s="10">
        <f t="shared" si="97"/>
        <v>9</v>
      </c>
      <c r="W326" s="10">
        <f t="shared" si="91"/>
        <v>6</v>
      </c>
      <c r="X326"/>
      <c r="Y326"/>
      <c r="Z326" t="s">
        <v>20</v>
      </c>
      <c r="AA326" t="s">
        <v>5253</v>
      </c>
    </row>
    <row r="327" spans="1:27">
      <c r="A327" t="b">
        <f t="shared" si="81"/>
        <v>0</v>
      </c>
      <c r="B327" t="b">
        <f t="shared" si="82"/>
        <v>0</v>
      </c>
      <c r="C327" t="b">
        <f t="shared" si="83"/>
        <v>0</v>
      </c>
      <c r="D327" t="b">
        <f t="shared" si="84"/>
        <v>0</v>
      </c>
      <c r="E327" t="b">
        <f t="shared" si="85"/>
        <v>0</v>
      </c>
      <c r="F327" t="b">
        <f t="shared" si="86"/>
        <v>0</v>
      </c>
      <c r="G327" t="b">
        <f t="shared" si="87"/>
        <v>0</v>
      </c>
      <c r="H327" t="b">
        <f t="shared" si="88"/>
        <v>0</v>
      </c>
      <c r="I327" t="b">
        <f t="shared" si="89"/>
        <v>0</v>
      </c>
      <c r="J327" t="b">
        <f t="shared" si="90"/>
        <v>0</v>
      </c>
      <c r="K327" t="str">
        <f>IF(AND(J327,RIGHT(Y327)="통"),Y327,"")</f>
        <v/>
      </c>
      <c r="L327" t="str">
        <f t="shared" si="72"/>
        <v/>
      </c>
      <c r="M327" t="str">
        <f t="shared" si="93"/>
        <v/>
      </c>
      <c r="N327" t="str">
        <f t="shared" si="94"/>
        <v/>
      </c>
      <c r="O327" t="str">
        <f>IF(I327,IF(I328,CONCATENATE(Y327,O328),Y327),"")</f>
        <v/>
      </c>
      <c r="P327" t="str">
        <f>IF(G327,O327,IF(D327,Y327,""))</f>
        <v/>
      </c>
      <c r="Q327" s="9">
        <f>_xlfn.XLOOKUP(R327,summary!C:C,summary!B:B)</f>
        <v>43840</v>
      </c>
      <c r="R327" s="10" t="str">
        <f>IF($X327="",R326,$X327)</f>
        <v>구성동</v>
      </c>
      <c r="S327" s="10" t="str">
        <f>IF(J327,Y327,S326)</f>
        <v>청덕9통</v>
      </c>
      <c r="T327" s="10" t="str">
        <f t="shared" si="95"/>
        <v>(청덕동)</v>
      </c>
      <c r="U327" s="10" t="str">
        <f t="shared" si="96"/>
        <v>청덕</v>
      </c>
      <c r="V327" s="10">
        <f t="shared" si="97"/>
        <v>9</v>
      </c>
      <c r="W327" s="10">
        <f t="shared" si="91"/>
        <v>7</v>
      </c>
      <c r="X327"/>
      <c r="Y327"/>
      <c r="Z327" t="s">
        <v>99</v>
      </c>
      <c r="AA327" t="s">
        <v>5254</v>
      </c>
    </row>
    <row r="328" spans="1:27">
      <c r="A328" t="b">
        <f t="shared" si="81"/>
        <v>0</v>
      </c>
      <c r="B328" t="b">
        <f t="shared" si="82"/>
        <v>0</v>
      </c>
      <c r="C328" t="b">
        <f t="shared" si="83"/>
        <v>0</v>
      </c>
      <c r="D328" t="b">
        <f t="shared" si="84"/>
        <v>0</v>
      </c>
      <c r="E328" t="b">
        <f t="shared" si="85"/>
        <v>0</v>
      </c>
      <c r="F328" t="b">
        <f t="shared" si="86"/>
        <v>0</v>
      </c>
      <c r="G328" t="b">
        <f t="shared" si="87"/>
        <v>0</v>
      </c>
      <c r="H328" t="b">
        <f t="shared" si="88"/>
        <v>0</v>
      </c>
      <c r="I328" t="b">
        <f t="shared" si="89"/>
        <v>0</v>
      </c>
      <c r="J328" t="b">
        <f t="shared" si="90"/>
        <v>0</v>
      </c>
      <c r="K328" t="str">
        <f>IF(AND(J328,RIGHT(Y328)="통"),Y328,"")</f>
        <v/>
      </c>
      <c r="L328" t="str">
        <f t="shared" si="72"/>
        <v/>
      </c>
      <c r="M328" t="str">
        <f t="shared" si="93"/>
        <v/>
      </c>
      <c r="N328" t="str">
        <f t="shared" si="94"/>
        <v/>
      </c>
      <c r="O328" t="str">
        <f>IF(I328,IF(I329,CONCATENATE(Y328,O329),Y328),"")</f>
        <v/>
      </c>
      <c r="P328" t="str">
        <f>IF(G328,O328,IF(D328,Y328,""))</f>
        <v/>
      </c>
      <c r="Q328" s="9">
        <f>_xlfn.XLOOKUP(R328,summary!C:C,summary!B:B)</f>
        <v>43840</v>
      </c>
      <c r="R328" s="10" t="str">
        <f>IF($X328="",R327,$X328)</f>
        <v>구성동</v>
      </c>
      <c r="S328" s="10" t="str">
        <f>IF(J328,Y328,S327)</f>
        <v>청덕9통</v>
      </c>
      <c r="T328" s="10" t="str">
        <f t="shared" si="95"/>
        <v>(청덕동)</v>
      </c>
      <c r="U328" s="10" t="str">
        <f t="shared" si="96"/>
        <v>청덕</v>
      </c>
      <c r="V328" s="10">
        <f t="shared" si="97"/>
        <v>9</v>
      </c>
      <c r="W328" s="10">
        <f t="shared" si="91"/>
        <v>8</v>
      </c>
      <c r="X328"/>
      <c r="Y328"/>
      <c r="Z328" t="s">
        <v>101</v>
      </c>
      <c r="AA328" t="s">
        <v>5255</v>
      </c>
    </row>
    <row r="329" spans="1:27">
      <c r="A329" t="b">
        <f t="shared" si="81"/>
        <v>0</v>
      </c>
      <c r="B329" t="b">
        <f t="shared" si="82"/>
        <v>0</v>
      </c>
      <c r="C329" t="b">
        <f t="shared" si="83"/>
        <v>0</v>
      </c>
      <c r="D329" t="b">
        <f t="shared" si="84"/>
        <v>0</v>
      </c>
      <c r="E329" t="b">
        <f t="shared" si="85"/>
        <v>0</v>
      </c>
      <c r="F329" t="b">
        <f t="shared" si="86"/>
        <v>0</v>
      </c>
      <c r="G329" t="b">
        <f t="shared" si="87"/>
        <v>0</v>
      </c>
      <c r="H329" t="b">
        <f t="shared" si="88"/>
        <v>0</v>
      </c>
      <c r="I329" t="b">
        <f t="shared" si="89"/>
        <v>0</v>
      </c>
      <c r="J329" t="b">
        <f t="shared" si="90"/>
        <v>0</v>
      </c>
      <c r="K329" t="str">
        <f>IF(AND(J329,RIGHT(Y329)="통"),Y329,"")</f>
        <v/>
      </c>
      <c r="L329" t="str">
        <f t="shared" ref="L329:L392" si="98">RIGHT(SUBSTITUTE(K329,"통",""),2)</f>
        <v/>
      </c>
      <c r="M329" t="str">
        <f t="shared" si="93"/>
        <v/>
      </c>
      <c r="N329" t="str">
        <f t="shared" si="94"/>
        <v/>
      </c>
      <c r="O329" t="str">
        <f>IF(I329,IF(I330,CONCATENATE(Y329,O330),Y329),"")</f>
        <v/>
      </c>
      <c r="P329" t="str">
        <f>IF(G329,O329,IF(D329,Y329,""))</f>
        <v/>
      </c>
      <c r="Q329" s="9">
        <f>_xlfn.XLOOKUP(R329,summary!C:C,summary!B:B)</f>
        <v>43840</v>
      </c>
      <c r="R329" s="10" t="str">
        <f>IF($X329="",R328,$X329)</f>
        <v>구성동</v>
      </c>
      <c r="S329" s="10" t="str">
        <f>IF(J329,Y329,S328)</f>
        <v>청덕9통</v>
      </c>
      <c r="T329" s="10" t="str">
        <f t="shared" si="95"/>
        <v>(청덕동)</v>
      </c>
      <c r="U329" s="10" t="str">
        <f t="shared" si="96"/>
        <v>청덕</v>
      </c>
      <c r="V329" s="10">
        <f t="shared" si="97"/>
        <v>9</v>
      </c>
      <c r="W329" s="10">
        <f t="shared" si="91"/>
        <v>9</v>
      </c>
      <c r="X329"/>
      <c r="Y329"/>
      <c r="Z329" t="s">
        <v>349</v>
      </c>
      <c r="AA329" t="s">
        <v>5256</v>
      </c>
    </row>
    <row r="330" spans="1:27">
      <c r="A330" t="b">
        <f t="shared" si="81"/>
        <v>0</v>
      </c>
      <c r="B330" t="b">
        <f t="shared" si="82"/>
        <v>0</v>
      </c>
      <c r="C330" t="b">
        <f t="shared" si="83"/>
        <v>0</v>
      </c>
      <c r="D330" t="b">
        <f t="shared" si="84"/>
        <v>0</v>
      </c>
      <c r="E330" t="b">
        <f t="shared" si="85"/>
        <v>0</v>
      </c>
      <c r="F330" t="b">
        <f t="shared" si="86"/>
        <v>0</v>
      </c>
      <c r="G330" t="b">
        <f t="shared" si="87"/>
        <v>0</v>
      </c>
      <c r="H330" t="b">
        <f t="shared" si="88"/>
        <v>0</v>
      </c>
      <c r="I330" t="b">
        <f t="shared" si="89"/>
        <v>0</v>
      </c>
      <c r="J330" t="b">
        <f t="shared" si="90"/>
        <v>0</v>
      </c>
      <c r="K330" t="str">
        <f>IF(AND(J330,RIGHT(Y330)="통"),Y330,"")</f>
        <v/>
      </c>
      <c r="L330" t="str">
        <f t="shared" si="98"/>
        <v/>
      </c>
      <c r="M330" t="str">
        <f t="shared" si="93"/>
        <v/>
      </c>
      <c r="N330" t="str">
        <f t="shared" si="94"/>
        <v/>
      </c>
      <c r="O330" t="str">
        <f>IF(I330,IF(I331,CONCATENATE(Y330,O331),Y330),"")</f>
        <v/>
      </c>
      <c r="P330" t="str">
        <f>IF(G330,O330,IF(D330,Y330,""))</f>
        <v/>
      </c>
      <c r="Q330" s="9">
        <f>_xlfn.XLOOKUP(R330,summary!C:C,summary!B:B)</f>
        <v>43840</v>
      </c>
      <c r="R330" s="10" t="str">
        <f>IF($X330="",R329,$X330)</f>
        <v>구성동</v>
      </c>
      <c r="S330" s="10" t="str">
        <f>IF(J330,Y330,S329)</f>
        <v>청덕9통</v>
      </c>
      <c r="T330" s="10" t="str">
        <f t="shared" si="95"/>
        <v>(청덕동)</v>
      </c>
      <c r="U330" s="10" t="str">
        <f t="shared" si="96"/>
        <v>청덕</v>
      </c>
      <c r="V330" s="10">
        <f t="shared" si="97"/>
        <v>9</v>
      </c>
      <c r="W330" s="10">
        <f t="shared" si="91"/>
        <v>10</v>
      </c>
      <c r="X330"/>
      <c r="Y330"/>
      <c r="Z330" t="s">
        <v>441</v>
      </c>
      <c r="AA330" t="s">
        <v>5257</v>
      </c>
    </row>
    <row r="331" spans="1:27">
      <c r="A331" t="b">
        <f t="shared" si="81"/>
        <v>0</v>
      </c>
      <c r="B331" t="b">
        <f t="shared" si="82"/>
        <v>0</v>
      </c>
      <c r="C331" t="b">
        <f t="shared" si="83"/>
        <v>0</v>
      </c>
      <c r="D331" t="b">
        <f t="shared" si="84"/>
        <v>0</v>
      </c>
      <c r="E331" t="b">
        <f t="shared" si="85"/>
        <v>0</v>
      </c>
      <c r="F331" t="b">
        <f t="shared" si="86"/>
        <v>0</v>
      </c>
      <c r="G331" t="b">
        <f t="shared" si="87"/>
        <v>0</v>
      </c>
      <c r="H331" t="b">
        <f t="shared" si="88"/>
        <v>0</v>
      </c>
      <c r="I331" t="b">
        <f t="shared" si="89"/>
        <v>0</v>
      </c>
      <c r="J331" t="b">
        <f t="shared" si="90"/>
        <v>0</v>
      </c>
      <c r="K331" t="str">
        <f>IF(AND(J331,RIGHT(Y331)="통"),Y331,"")</f>
        <v/>
      </c>
      <c r="L331" t="str">
        <f t="shared" si="98"/>
        <v/>
      </c>
      <c r="M331" t="str">
        <f t="shared" si="93"/>
        <v/>
      </c>
      <c r="N331" t="str">
        <f t="shared" si="94"/>
        <v/>
      </c>
      <c r="O331" t="str">
        <f>IF(I331,IF(I332,CONCATENATE(Y331,O332),Y331),"")</f>
        <v/>
      </c>
      <c r="P331" t="str">
        <f>IF(G331,O331,IF(D331,Y331,""))</f>
        <v/>
      </c>
      <c r="Q331" s="9">
        <f>_xlfn.XLOOKUP(R331,summary!C:C,summary!B:B)</f>
        <v>43840</v>
      </c>
      <c r="R331" s="10" t="str">
        <f>IF($X331="",R330,$X331)</f>
        <v>구성동</v>
      </c>
      <c r="S331" s="10" t="str">
        <f>IF(J331,Y331,S330)</f>
        <v>청덕9통</v>
      </c>
      <c r="T331" s="10" t="str">
        <f t="shared" si="95"/>
        <v>(청덕동)</v>
      </c>
      <c r="U331" s="10" t="str">
        <f t="shared" si="96"/>
        <v>청덕</v>
      </c>
      <c r="V331" s="10">
        <f t="shared" si="97"/>
        <v>9</v>
      </c>
      <c r="W331" s="10">
        <f t="shared" si="91"/>
        <v>11</v>
      </c>
      <c r="X331"/>
      <c r="Y331"/>
      <c r="Z331" t="s">
        <v>443</v>
      </c>
      <c r="AA331" t="s">
        <v>5258</v>
      </c>
    </row>
    <row r="332" spans="1:27">
      <c r="A332" t="b">
        <f t="shared" si="81"/>
        <v>0</v>
      </c>
      <c r="B332" t="b">
        <f t="shared" si="82"/>
        <v>0</v>
      </c>
      <c r="C332" t="b">
        <f t="shared" si="83"/>
        <v>0</v>
      </c>
      <c r="D332" t="b">
        <f t="shared" si="84"/>
        <v>0</v>
      </c>
      <c r="E332" t="b">
        <f t="shared" si="85"/>
        <v>0</v>
      </c>
      <c r="F332" t="b">
        <f t="shared" si="86"/>
        <v>0</v>
      </c>
      <c r="G332" t="b">
        <f t="shared" si="87"/>
        <v>0</v>
      </c>
      <c r="H332" t="b">
        <f t="shared" si="88"/>
        <v>0</v>
      </c>
      <c r="I332" t="b">
        <f t="shared" si="89"/>
        <v>0</v>
      </c>
      <c r="J332" t="b">
        <f t="shared" si="90"/>
        <v>0</v>
      </c>
      <c r="K332" t="str">
        <f>IF(AND(J332,RIGHT(Y332)="통"),Y332,"")</f>
        <v/>
      </c>
      <c r="L332" t="str">
        <f t="shared" si="98"/>
        <v/>
      </c>
      <c r="M332" t="str">
        <f t="shared" si="93"/>
        <v/>
      </c>
      <c r="N332" t="str">
        <f t="shared" si="94"/>
        <v/>
      </c>
      <c r="O332" t="str">
        <f>IF(I332,IF(I333,CONCATENATE(Y332,O333),Y332),"")</f>
        <v/>
      </c>
      <c r="P332" t="str">
        <f>IF(G332,O332,IF(D332,Y332,""))</f>
        <v/>
      </c>
      <c r="Q332" s="9">
        <f>_xlfn.XLOOKUP(R332,summary!C:C,summary!B:B)</f>
        <v>43840</v>
      </c>
      <c r="R332" s="10" t="str">
        <f>IF($X332="",R331,$X332)</f>
        <v>구성동</v>
      </c>
      <c r="S332" s="10" t="str">
        <f>IF(J332,Y332,S331)</f>
        <v>청덕9통</v>
      </c>
      <c r="T332" s="10" t="str">
        <f t="shared" si="95"/>
        <v>(청덕동)</v>
      </c>
      <c r="U332" s="10" t="str">
        <f t="shared" si="96"/>
        <v>청덕</v>
      </c>
      <c r="V332" s="10">
        <f t="shared" si="97"/>
        <v>9</v>
      </c>
      <c r="W332" s="10">
        <f t="shared" si="91"/>
        <v>12</v>
      </c>
      <c r="X332"/>
      <c r="Y332"/>
      <c r="Z332" t="s">
        <v>445</v>
      </c>
      <c r="AA332" t="s">
        <v>5259</v>
      </c>
    </row>
    <row r="333" spans="1:27">
      <c r="A333" t="b">
        <f t="shared" si="81"/>
        <v>0</v>
      </c>
      <c r="B333" t="b">
        <f t="shared" si="82"/>
        <v>0</v>
      </c>
      <c r="C333" t="b">
        <f t="shared" si="83"/>
        <v>0</v>
      </c>
      <c r="D333" t="b">
        <f t="shared" si="84"/>
        <v>0</v>
      </c>
      <c r="E333" t="b">
        <f t="shared" si="85"/>
        <v>0</v>
      </c>
      <c r="F333" t="b">
        <f t="shared" si="86"/>
        <v>0</v>
      </c>
      <c r="G333" t="b">
        <f t="shared" si="87"/>
        <v>0</v>
      </c>
      <c r="H333" t="b">
        <f t="shared" si="88"/>
        <v>0</v>
      </c>
      <c r="I333" t="b">
        <f t="shared" si="89"/>
        <v>0</v>
      </c>
      <c r="J333" t="b">
        <f t="shared" si="90"/>
        <v>0</v>
      </c>
      <c r="K333" t="str">
        <f>IF(AND(J333,RIGHT(Y333)="통"),Y333,"")</f>
        <v/>
      </c>
      <c r="L333" t="str">
        <f t="shared" si="98"/>
        <v/>
      </c>
      <c r="M333" t="str">
        <f t="shared" si="93"/>
        <v/>
      </c>
      <c r="N333" t="str">
        <f t="shared" si="94"/>
        <v/>
      </c>
      <c r="O333" t="str">
        <f>IF(I333,IF(I334,CONCATENATE(Y333,O334),Y333),"")</f>
        <v/>
      </c>
      <c r="P333" t="str">
        <f>IF(G333,O333,IF(D333,Y333,""))</f>
        <v/>
      </c>
      <c r="Q333" s="9">
        <f>_xlfn.XLOOKUP(R333,summary!C:C,summary!B:B)</f>
        <v>43840</v>
      </c>
      <c r="R333" s="10" t="str">
        <f>IF($X333="",R332,$X333)</f>
        <v>구성동</v>
      </c>
      <c r="S333" s="10" t="str">
        <f>IF(J333,Y333,S332)</f>
        <v>청덕9통</v>
      </c>
      <c r="T333" s="10" t="str">
        <f t="shared" si="95"/>
        <v>(청덕동)</v>
      </c>
      <c r="U333" s="10" t="str">
        <f t="shared" si="96"/>
        <v>청덕</v>
      </c>
      <c r="V333" s="10">
        <f t="shared" si="97"/>
        <v>9</v>
      </c>
      <c r="W333" s="10">
        <f t="shared" si="91"/>
        <v>13</v>
      </c>
      <c r="X333"/>
      <c r="Y333"/>
      <c r="Z333" t="s">
        <v>447</v>
      </c>
      <c r="AA333" t="s">
        <v>5260</v>
      </c>
    </row>
    <row r="334" spans="1:27">
      <c r="A334" t="b">
        <f t="shared" si="81"/>
        <v>1</v>
      </c>
      <c r="B334" t="b">
        <f t="shared" si="82"/>
        <v>0</v>
      </c>
      <c r="C334" t="b">
        <f t="shared" si="83"/>
        <v>0</v>
      </c>
      <c r="D334" t="b">
        <f t="shared" si="84"/>
        <v>0</v>
      </c>
      <c r="E334" t="b">
        <f t="shared" si="85"/>
        <v>0</v>
      </c>
      <c r="F334" t="b">
        <f t="shared" si="86"/>
        <v>0</v>
      </c>
      <c r="G334" t="b">
        <f t="shared" si="87"/>
        <v>0</v>
      </c>
      <c r="H334" t="b">
        <f t="shared" si="88"/>
        <v>0</v>
      </c>
      <c r="I334" t="b">
        <f t="shared" si="89"/>
        <v>0</v>
      </c>
      <c r="J334" t="b">
        <f t="shared" si="90"/>
        <v>1</v>
      </c>
      <c r="K334" t="str">
        <f>IF(AND(J334,RIGHT(Y334)="통"),Y334,"")</f>
        <v>청덕10통</v>
      </c>
      <c r="L334" t="str">
        <f t="shared" si="98"/>
        <v>10</v>
      </c>
      <c r="M334">
        <f t="shared" si="93"/>
        <v>10</v>
      </c>
      <c r="N334" t="str">
        <f t="shared" si="94"/>
        <v>청덕</v>
      </c>
      <c r="O334" t="str">
        <f>IF(I334,IF(I335,CONCATENATE(Y334,O335),Y334),"")</f>
        <v/>
      </c>
      <c r="P334" t="str">
        <f>IF(G334,O334,IF(D334,Y334,""))</f>
        <v/>
      </c>
      <c r="Q334" s="9">
        <f>_xlfn.XLOOKUP(R334,summary!C:C,summary!B:B)</f>
        <v>43840</v>
      </c>
      <c r="R334" s="10" t="str">
        <f>IF($X334="",R333,$X334)</f>
        <v>구성동</v>
      </c>
      <c r="S334" s="10" t="str">
        <f>IF(J334,Y334,S333)</f>
        <v>청덕10통</v>
      </c>
      <c r="T334" s="10" t="str">
        <f t="shared" si="95"/>
        <v>(청덕동)</v>
      </c>
      <c r="U334" s="10" t="str">
        <f t="shared" si="96"/>
        <v>청덕</v>
      </c>
      <c r="V334" s="10">
        <f t="shared" si="97"/>
        <v>10</v>
      </c>
      <c r="W334" s="10">
        <f t="shared" si="91"/>
        <v>1</v>
      </c>
      <c r="X334"/>
      <c r="Y334" t="s">
        <v>5261</v>
      </c>
      <c r="Z334" t="s">
        <v>10</v>
      </c>
      <c r="AA334" t="s">
        <v>5262</v>
      </c>
    </row>
    <row r="335" spans="1:27">
      <c r="A335" t="b">
        <f t="shared" si="81"/>
        <v>1</v>
      </c>
      <c r="B335" t="b">
        <f t="shared" si="82"/>
        <v>1</v>
      </c>
      <c r="C335" t="b">
        <f t="shared" si="83"/>
        <v>1</v>
      </c>
      <c r="D335" t="b">
        <f t="shared" si="84"/>
        <v>1</v>
      </c>
      <c r="E335" t="b">
        <f t="shared" si="85"/>
        <v>1</v>
      </c>
      <c r="F335" t="b">
        <f t="shared" si="86"/>
        <v>0</v>
      </c>
      <c r="G335" t="b">
        <f t="shared" si="87"/>
        <v>0</v>
      </c>
      <c r="H335" t="b">
        <f t="shared" si="88"/>
        <v>0</v>
      </c>
      <c r="I335" t="b">
        <f t="shared" si="89"/>
        <v>0</v>
      </c>
      <c r="J335" t="b">
        <f t="shared" si="90"/>
        <v>0</v>
      </c>
      <c r="K335" t="str">
        <f>IF(AND(J335,RIGHT(Y335)="통"),Y335,"")</f>
        <v/>
      </c>
      <c r="L335" t="str">
        <f t="shared" si="98"/>
        <v/>
      </c>
      <c r="M335" t="str">
        <f t="shared" si="93"/>
        <v/>
      </c>
      <c r="N335" t="str">
        <f t="shared" si="94"/>
        <v/>
      </c>
      <c r="O335" t="str">
        <f>IF(I335,IF(I336,CONCATENATE(Y335,O336),Y335),"")</f>
        <v/>
      </c>
      <c r="P335" t="str">
        <f>IF(G335,O335,IF(D335,Y335,""))</f>
        <v>(청덕동)</v>
      </c>
      <c r="Q335" s="9">
        <f>_xlfn.XLOOKUP(R335,summary!C:C,summary!B:B)</f>
        <v>43840</v>
      </c>
      <c r="R335" s="10" t="str">
        <f>IF($X335="",R334,$X335)</f>
        <v>구성동</v>
      </c>
      <c r="S335" s="10" t="str">
        <f>IF(J335,Y335,S334)</f>
        <v>청덕10통</v>
      </c>
      <c r="T335" s="10" t="str">
        <f t="shared" si="95"/>
        <v>(청덕동)</v>
      </c>
      <c r="U335" s="10" t="str">
        <f t="shared" si="96"/>
        <v>청덕</v>
      </c>
      <c r="V335" s="10">
        <f t="shared" si="97"/>
        <v>10</v>
      </c>
      <c r="W335" s="10">
        <f t="shared" si="91"/>
        <v>2</v>
      </c>
      <c r="X335"/>
      <c r="Y335" t="s">
        <v>5151</v>
      </c>
      <c r="Z335" t="s">
        <v>12</v>
      </c>
      <c r="AA335" t="s">
        <v>5263</v>
      </c>
    </row>
    <row r="336" spans="1:27">
      <c r="A336" t="b">
        <f t="shared" si="81"/>
        <v>0</v>
      </c>
      <c r="B336" t="b">
        <f t="shared" si="82"/>
        <v>0</v>
      </c>
      <c r="C336" t="b">
        <f t="shared" si="83"/>
        <v>0</v>
      </c>
      <c r="D336" t="b">
        <f t="shared" si="84"/>
        <v>0</v>
      </c>
      <c r="E336" t="b">
        <f t="shared" si="85"/>
        <v>0</v>
      </c>
      <c r="F336" t="b">
        <f t="shared" si="86"/>
        <v>0</v>
      </c>
      <c r="G336" t="b">
        <f t="shared" si="87"/>
        <v>0</v>
      </c>
      <c r="H336" t="b">
        <f t="shared" si="88"/>
        <v>0</v>
      </c>
      <c r="I336" t="b">
        <f t="shared" si="89"/>
        <v>0</v>
      </c>
      <c r="J336" t="b">
        <f t="shared" si="90"/>
        <v>0</v>
      </c>
      <c r="K336" t="str">
        <f>IF(AND(J336,RIGHT(Y336)="통"),Y336,"")</f>
        <v/>
      </c>
      <c r="L336" t="str">
        <f t="shared" si="98"/>
        <v/>
      </c>
      <c r="M336" t="str">
        <f t="shared" si="93"/>
        <v/>
      </c>
      <c r="N336" t="str">
        <f t="shared" si="94"/>
        <v/>
      </c>
      <c r="O336" t="str">
        <f>IF(I336,IF(I337,CONCATENATE(Y336,O337),Y336),"")</f>
        <v/>
      </c>
      <c r="P336" t="str">
        <f>IF(G336,O336,IF(D336,Y336,""))</f>
        <v/>
      </c>
      <c r="Q336" s="9">
        <f>_xlfn.XLOOKUP(R336,summary!C:C,summary!B:B)</f>
        <v>43840</v>
      </c>
      <c r="R336" s="10" t="str">
        <f>IF($X336="",R335,$X336)</f>
        <v>구성동</v>
      </c>
      <c r="S336" s="10" t="str">
        <f>IF(J336,Y336,S335)</f>
        <v>청덕10통</v>
      </c>
      <c r="T336" s="10" t="str">
        <f t="shared" si="95"/>
        <v>(청덕동)</v>
      </c>
      <c r="U336" s="10" t="str">
        <f t="shared" si="96"/>
        <v>청덕</v>
      </c>
      <c r="V336" s="10">
        <f t="shared" si="97"/>
        <v>10</v>
      </c>
      <c r="W336" s="10">
        <f t="shared" si="91"/>
        <v>3</v>
      </c>
      <c r="X336"/>
      <c r="Y336"/>
      <c r="Z336" t="s">
        <v>14</v>
      </c>
      <c r="AA336" t="s">
        <v>5264</v>
      </c>
    </row>
    <row r="337" spans="1:27">
      <c r="A337" t="b">
        <f t="shared" si="81"/>
        <v>0</v>
      </c>
      <c r="B337" t="b">
        <f t="shared" si="82"/>
        <v>0</v>
      </c>
      <c r="C337" t="b">
        <f t="shared" si="83"/>
        <v>0</v>
      </c>
      <c r="D337" t="b">
        <f t="shared" si="84"/>
        <v>0</v>
      </c>
      <c r="E337" t="b">
        <f t="shared" si="85"/>
        <v>0</v>
      </c>
      <c r="F337" t="b">
        <f t="shared" si="86"/>
        <v>0</v>
      </c>
      <c r="G337" t="b">
        <f t="shared" si="87"/>
        <v>0</v>
      </c>
      <c r="H337" t="b">
        <f t="shared" si="88"/>
        <v>0</v>
      </c>
      <c r="I337" t="b">
        <f t="shared" si="89"/>
        <v>0</v>
      </c>
      <c r="J337" t="b">
        <f t="shared" si="90"/>
        <v>0</v>
      </c>
      <c r="K337" t="str">
        <f>IF(AND(J337,RIGHT(Y337)="통"),Y337,"")</f>
        <v/>
      </c>
      <c r="L337" t="str">
        <f t="shared" si="98"/>
        <v/>
      </c>
      <c r="M337" t="str">
        <f t="shared" si="93"/>
        <v/>
      </c>
      <c r="N337" t="str">
        <f t="shared" si="94"/>
        <v/>
      </c>
      <c r="O337" t="str">
        <f>IF(I337,IF(I338,CONCATENATE(Y337,O338),Y337),"")</f>
        <v/>
      </c>
      <c r="P337" t="str">
        <f>IF(G337,O337,IF(D337,Y337,""))</f>
        <v/>
      </c>
      <c r="Q337" s="9">
        <f>_xlfn.XLOOKUP(R337,summary!C:C,summary!B:B)</f>
        <v>43840</v>
      </c>
      <c r="R337" s="10" t="str">
        <f>IF($X337="",R336,$X337)</f>
        <v>구성동</v>
      </c>
      <c r="S337" s="10" t="str">
        <f>IF(J337,Y337,S336)</f>
        <v>청덕10통</v>
      </c>
      <c r="T337" s="10" t="str">
        <f t="shared" si="95"/>
        <v>(청덕동)</v>
      </c>
      <c r="U337" s="10" t="str">
        <f t="shared" si="96"/>
        <v>청덕</v>
      </c>
      <c r="V337" s="10">
        <f t="shared" si="97"/>
        <v>10</v>
      </c>
      <c r="W337" s="10">
        <f t="shared" si="91"/>
        <v>4</v>
      </c>
      <c r="X337"/>
      <c r="Y337"/>
      <c r="Z337" t="s">
        <v>16</v>
      </c>
      <c r="AA337" t="s">
        <v>5265</v>
      </c>
    </row>
    <row r="338" spans="1:27">
      <c r="A338" t="b">
        <f t="shared" si="81"/>
        <v>0</v>
      </c>
      <c r="B338" t="b">
        <f t="shared" si="82"/>
        <v>0</v>
      </c>
      <c r="C338" t="b">
        <f t="shared" si="83"/>
        <v>0</v>
      </c>
      <c r="D338" t="b">
        <f t="shared" si="84"/>
        <v>0</v>
      </c>
      <c r="E338" t="b">
        <f t="shared" si="85"/>
        <v>0</v>
      </c>
      <c r="F338" t="b">
        <f t="shared" si="86"/>
        <v>0</v>
      </c>
      <c r="G338" t="b">
        <f t="shared" si="87"/>
        <v>0</v>
      </c>
      <c r="H338" t="b">
        <f t="shared" si="88"/>
        <v>0</v>
      </c>
      <c r="I338" t="b">
        <f t="shared" si="89"/>
        <v>0</v>
      </c>
      <c r="J338" t="b">
        <f t="shared" si="90"/>
        <v>0</v>
      </c>
      <c r="K338" t="str">
        <f>IF(AND(J338,RIGHT(Y338)="통"),Y338,"")</f>
        <v/>
      </c>
      <c r="L338" t="str">
        <f t="shared" si="98"/>
        <v/>
      </c>
      <c r="M338" t="str">
        <f t="shared" si="93"/>
        <v/>
      </c>
      <c r="N338" t="str">
        <f t="shared" si="94"/>
        <v/>
      </c>
      <c r="O338" t="str">
        <f>IF(I338,IF(I339,CONCATENATE(Y338,O339),Y338),"")</f>
        <v/>
      </c>
      <c r="P338" t="str">
        <f>IF(G338,O338,IF(D338,Y338,""))</f>
        <v/>
      </c>
      <c r="Q338" s="9">
        <f>_xlfn.XLOOKUP(R338,summary!C:C,summary!B:B)</f>
        <v>43840</v>
      </c>
      <c r="R338" s="10" t="str">
        <f>IF($X338="",R337,$X338)</f>
        <v>구성동</v>
      </c>
      <c r="S338" s="10" t="str">
        <f>IF(J338,Y338,S337)</f>
        <v>청덕10통</v>
      </c>
      <c r="T338" s="10" t="str">
        <f t="shared" si="95"/>
        <v>(청덕동)</v>
      </c>
      <c r="U338" s="10" t="str">
        <f t="shared" si="96"/>
        <v>청덕</v>
      </c>
      <c r="V338" s="10">
        <f t="shared" si="97"/>
        <v>10</v>
      </c>
      <c r="W338" s="10">
        <f t="shared" si="91"/>
        <v>5</v>
      </c>
      <c r="X338"/>
      <c r="Y338"/>
      <c r="Z338" t="s">
        <v>18</v>
      </c>
      <c r="AA338" t="s">
        <v>5266</v>
      </c>
    </row>
    <row r="339" spans="1:27">
      <c r="A339" t="b">
        <f t="shared" si="81"/>
        <v>0</v>
      </c>
      <c r="B339" t="b">
        <f t="shared" si="82"/>
        <v>0</v>
      </c>
      <c r="C339" t="b">
        <f t="shared" si="83"/>
        <v>0</v>
      </c>
      <c r="D339" t="b">
        <f t="shared" si="84"/>
        <v>0</v>
      </c>
      <c r="E339" t="b">
        <f t="shared" si="85"/>
        <v>0</v>
      </c>
      <c r="F339" t="b">
        <f t="shared" si="86"/>
        <v>0</v>
      </c>
      <c r="G339" t="b">
        <f t="shared" si="87"/>
        <v>0</v>
      </c>
      <c r="H339" t="b">
        <f t="shared" si="88"/>
        <v>0</v>
      </c>
      <c r="I339" t="b">
        <f t="shared" si="89"/>
        <v>0</v>
      </c>
      <c r="J339" t="b">
        <f t="shared" si="90"/>
        <v>0</v>
      </c>
      <c r="K339" t="str">
        <f>IF(AND(J339,RIGHT(Y339)="통"),Y339,"")</f>
        <v/>
      </c>
      <c r="L339" t="str">
        <f t="shared" si="98"/>
        <v/>
      </c>
      <c r="M339" t="str">
        <f t="shared" si="93"/>
        <v/>
      </c>
      <c r="N339" t="str">
        <f t="shared" si="94"/>
        <v/>
      </c>
      <c r="O339" t="str">
        <f>IF(I339,IF(I340,CONCATENATE(Y339,O340),Y339),"")</f>
        <v/>
      </c>
      <c r="P339" t="str">
        <f>IF(G339,O339,IF(D339,Y339,""))</f>
        <v/>
      </c>
      <c r="Q339" s="9">
        <f>_xlfn.XLOOKUP(R339,summary!C:C,summary!B:B)</f>
        <v>43840</v>
      </c>
      <c r="R339" s="10" t="str">
        <f>IF($X339="",R338,$X339)</f>
        <v>구성동</v>
      </c>
      <c r="S339" s="10" t="str">
        <f>IF(J339,Y339,S338)</f>
        <v>청덕10통</v>
      </c>
      <c r="T339" s="10" t="str">
        <f t="shared" si="95"/>
        <v>(청덕동)</v>
      </c>
      <c r="U339" s="10" t="str">
        <f t="shared" si="96"/>
        <v>청덕</v>
      </c>
      <c r="V339" s="10">
        <f t="shared" si="97"/>
        <v>10</v>
      </c>
      <c r="W339" s="10">
        <f t="shared" si="91"/>
        <v>6</v>
      </c>
      <c r="X339"/>
      <c r="Y339"/>
      <c r="Z339" t="s">
        <v>20</v>
      </c>
      <c r="AA339" t="s">
        <v>5267</v>
      </c>
    </row>
    <row r="340" spans="1:27">
      <c r="A340" t="b">
        <f t="shared" si="81"/>
        <v>0</v>
      </c>
      <c r="B340" t="b">
        <f t="shared" si="82"/>
        <v>0</v>
      </c>
      <c r="C340" t="b">
        <f t="shared" si="83"/>
        <v>0</v>
      </c>
      <c r="D340" t="b">
        <f t="shared" si="84"/>
        <v>0</v>
      </c>
      <c r="E340" t="b">
        <f t="shared" si="85"/>
        <v>0</v>
      </c>
      <c r="F340" t="b">
        <f t="shared" si="86"/>
        <v>0</v>
      </c>
      <c r="G340" t="b">
        <f t="shared" si="87"/>
        <v>0</v>
      </c>
      <c r="H340" t="b">
        <f t="shared" si="88"/>
        <v>0</v>
      </c>
      <c r="I340" t="b">
        <f t="shared" si="89"/>
        <v>0</v>
      </c>
      <c r="J340" t="b">
        <f t="shared" si="90"/>
        <v>0</v>
      </c>
      <c r="K340" t="str">
        <f>IF(AND(J340,RIGHT(Y340)="통"),Y340,"")</f>
        <v/>
      </c>
      <c r="L340" t="str">
        <f t="shared" si="98"/>
        <v/>
      </c>
      <c r="M340" t="str">
        <f t="shared" si="93"/>
        <v/>
      </c>
      <c r="N340" t="str">
        <f t="shared" si="94"/>
        <v/>
      </c>
      <c r="O340" t="str">
        <f>IF(I340,IF(I341,CONCATENATE(Y340,O341),Y340),"")</f>
        <v/>
      </c>
      <c r="P340" t="str">
        <f>IF(G340,O340,IF(D340,Y340,""))</f>
        <v/>
      </c>
      <c r="Q340" s="9">
        <f>_xlfn.XLOOKUP(R340,summary!C:C,summary!B:B)</f>
        <v>43840</v>
      </c>
      <c r="R340" s="10" t="str">
        <f>IF($X340="",R339,$X340)</f>
        <v>구성동</v>
      </c>
      <c r="S340" s="10" t="str">
        <f>IF(J340,Y340,S339)</f>
        <v>청덕10통</v>
      </c>
      <c r="T340" s="10" t="str">
        <f t="shared" si="95"/>
        <v>(청덕동)</v>
      </c>
      <c r="U340" s="10" t="str">
        <f t="shared" si="96"/>
        <v>청덕</v>
      </c>
      <c r="V340" s="10">
        <f t="shared" si="97"/>
        <v>10</v>
      </c>
      <c r="W340" s="10">
        <f t="shared" si="91"/>
        <v>7</v>
      </c>
      <c r="X340"/>
      <c r="Y340"/>
      <c r="Z340" t="s">
        <v>99</v>
      </c>
      <c r="AA340" t="s">
        <v>5268</v>
      </c>
    </row>
    <row r="341" spans="1:27">
      <c r="A341" t="b">
        <f t="shared" si="81"/>
        <v>0</v>
      </c>
      <c r="B341" t="b">
        <f t="shared" si="82"/>
        <v>0</v>
      </c>
      <c r="C341" t="b">
        <f t="shared" si="83"/>
        <v>0</v>
      </c>
      <c r="D341" t="b">
        <f t="shared" si="84"/>
        <v>0</v>
      </c>
      <c r="E341" t="b">
        <f t="shared" si="85"/>
        <v>0</v>
      </c>
      <c r="F341" t="b">
        <f t="shared" si="86"/>
        <v>0</v>
      </c>
      <c r="G341" t="b">
        <f t="shared" si="87"/>
        <v>0</v>
      </c>
      <c r="H341" t="b">
        <f t="shared" si="88"/>
        <v>0</v>
      </c>
      <c r="I341" t="b">
        <f t="shared" si="89"/>
        <v>0</v>
      </c>
      <c r="J341" t="b">
        <f t="shared" si="90"/>
        <v>0</v>
      </c>
      <c r="K341" t="str">
        <f>IF(AND(J341,RIGHT(Y341)="통"),Y341,"")</f>
        <v/>
      </c>
      <c r="L341" t="str">
        <f t="shared" si="98"/>
        <v/>
      </c>
      <c r="M341" t="str">
        <f t="shared" si="93"/>
        <v/>
      </c>
      <c r="N341" t="str">
        <f t="shared" si="94"/>
        <v/>
      </c>
      <c r="O341" t="str">
        <f>IF(I341,IF(I342,CONCATENATE(Y341,O342),Y341),"")</f>
        <v/>
      </c>
      <c r="P341" t="str">
        <f>IF(G341,O341,IF(D341,Y341,""))</f>
        <v/>
      </c>
      <c r="Q341" s="9">
        <f>_xlfn.XLOOKUP(R341,summary!C:C,summary!B:B)</f>
        <v>43840</v>
      </c>
      <c r="R341" s="10" t="str">
        <f>IF($X341="",R340,$X341)</f>
        <v>구성동</v>
      </c>
      <c r="S341" s="10" t="str">
        <f>IF(J341,Y341,S340)</f>
        <v>청덕10통</v>
      </c>
      <c r="T341" s="10" t="str">
        <f t="shared" si="95"/>
        <v>(청덕동)</v>
      </c>
      <c r="U341" s="10" t="str">
        <f t="shared" si="96"/>
        <v>청덕</v>
      </c>
      <c r="V341" s="10">
        <f t="shared" si="97"/>
        <v>10</v>
      </c>
      <c r="W341" s="10">
        <f t="shared" si="91"/>
        <v>8</v>
      </c>
      <c r="X341"/>
      <c r="Y341"/>
      <c r="Z341" t="s">
        <v>101</v>
      </c>
      <c r="AA341" t="s">
        <v>5269</v>
      </c>
    </row>
    <row r="342" spans="1:27">
      <c r="A342" t="b">
        <f t="shared" si="81"/>
        <v>1</v>
      </c>
      <c r="B342" t="b">
        <f t="shared" si="82"/>
        <v>0</v>
      </c>
      <c r="C342" t="b">
        <f t="shared" si="83"/>
        <v>0</v>
      </c>
      <c r="D342" t="b">
        <f t="shared" si="84"/>
        <v>0</v>
      </c>
      <c r="E342" t="b">
        <f t="shared" si="85"/>
        <v>0</v>
      </c>
      <c r="F342" t="b">
        <f t="shared" si="86"/>
        <v>0</v>
      </c>
      <c r="G342" t="b">
        <f t="shared" si="87"/>
        <v>0</v>
      </c>
      <c r="H342" t="b">
        <f t="shared" si="88"/>
        <v>0</v>
      </c>
      <c r="I342" t="b">
        <f t="shared" si="89"/>
        <v>0</v>
      </c>
      <c r="J342" t="b">
        <f t="shared" si="90"/>
        <v>1</v>
      </c>
      <c r="K342" t="str">
        <f>IF(AND(J342,RIGHT(Y342)="통"),Y342,"")</f>
        <v>청덕11통</v>
      </c>
      <c r="L342" t="str">
        <f t="shared" si="98"/>
        <v>11</v>
      </c>
      <c r="M342">
        <f t="shared" si="93"/>
        <v>11</v>
      </c>
      <c r="N342" t="str">
        <f t="shared" si="94"/>
        <v>청덕</v>
      </c>
      <c r="O342" t="str">
        <f>IF(I342,IF(I343,CONCATENATE(Y342,O343),Y342),"")</f>
        <v/>
      </c>
      <c r="P342" t="str">
        <f>IF(G342,O342,IF(D342,Y342,""))</f>
        <v/>
      </c>
      <c r="Q342" s="9">
        <f>_xlfn.XLOOKUP(R342,summary!C:C,summary!B:B)</f>
        <v>43840</v>
      </c>
      <c r="R342" s="10" t="str">
        <f>IF($X342="",R341,$X342)</f>
        <v>구성동</v>
      </c>
      <c r="S342" s="10" t="str">
        <f>IF(J342,Y342,S341)</f>
        <v>청덕11통</v>
      </c>
      <c r="T342" s="10" t="str">
        <f t="shared" si="95"/>
        <v>(청덕동)</v>
      </c>
      <c r="U342" s="10" t="str">
        <f t="shared" si="96"/>
        <v>청덕</v>
      </c>
      <c r="V342" s="10">
        <f t="shared" si="97"/>
        <v>11</v>
      </c>
      <c r="W342" s="10">
        <f t="shared" si="91"/>
        <v>1</v>
      </c>
      <c r="X342"/>
      <c r="Y342" t="s">
        <v>5270</v>
      </c>
      <c r="Z342" t="s">
        <v>10</v>
      </c>
      <c r="AA342" t="s">
        <v>5271</v>
      </c>
    </row>
    <row r="343" spans="1:27">
      <c r="A343" t="b">
        <f t="shared" si="81"/>
        <v>1</v>
      </c>
      <c r="B343" t="b">
        <f t="shared" si="82"/>
        <v>1</v>
      </c>
      <c r="C343" t="b">
        <f t="shared" si="83"/>
        <v>1</v>
      </c>
      <c r="D343" t="b">
        <f t="shared" si="84"/>
        <v>1</v>
      </c>
      <c r="E343" t="b">
        <f t="shared" si="85"/>
        <v>1</v>
      </c>
      <c r="F343" t="b">
        <f t="shared" si="86"/>
        <v>0</v>
      </c>
      <c r="G343" t="b">
        <f t="shared" si="87"/>
        <v>0</v>
      </c>
      <c r="H343" t="b">
        <f t="shared" si="88"/>
        <v>0</v>
      </c>
      <c r="I343" t="b">
        <f t="shared" si="89"/>
        <v>0</v>
      </c>
      <c r="J343" t="b">
        <f t="shared" si="90"/>
        <v>0</v>
      </c>
      <c r="K343" t="str">
        <f>IF(AND(J343,RIGHT(Y343)="통"),Y343,"")</f>
        <v/>
      </c>
      <c r="L343" t="str">
        <f t="shared" si="98"/>
        <v/>
      </c>
      <c r="M343" t="str">
        <f t="shared" si="93"/>
        <v/>
      </c>
      <c r="N343" t="str">
        <f t="shared" si="94"/>
        <v/>
      </c>
      <c r="O343" t="str">
        <f>IF(I343,IF(I344,CONCATENATE(Y343,O344),Y343),"")</f>
        <v/>
      </c>
      <c r="P343" t="str">
        <f>IF(G343,O343,IF(D343,Y343,""))</f>
        <v>(청덕동)</v>
      </c>
      <c r="Q343" s="9">
        <f>_xlfn.XLOOKUP(R343,summary!C:C,summary!B:B)</f>
        <v>43840</v>
      </c>
      <c r="R343" s="10" t="str">
        <f>IF($X343="",R342,$X343)</f>
        <v>구성동</v>
      </c>
      <c r="S343" s="10" t="str">
        <f>IF(J343,Y343,S342)</f>
        <v>청덕11통</v>
      </c>
      <c r="T343" s="10" t="str">
        <f t="shared" si="95"/>
        <v>(청덕동)</v>
      </c>
      <c r="U343" s="10" t="str">
        <f t="shared" si="96"/>
        <v>청덕</v>
      </c>
      <c r="V343" s="10">
        <f t="shared" si="97"/>
        <v>11</v>
      </c>
      <c r="W343" s="10">
        <f t="shared" si="91"/>
        <v>2</v>
      </c>
      <c r="X343"/>
      <c r="Y343" t="s">
        <v>5151</v>
      </c>
      <c r="Z343" t="s">
        <v>12</v>
      </c>
      <c r="AA343" t="s">
        <v>5272</v>
      </c>
    </row>
    <row r="344" spans="1:27">
      <c r="A344" t="b">
        <f t="shared" si="81"/>
        <v>0</v>
      </c>
      <c r="B344" t="b">
        <f t="shared" si="82"/>
        <v>0</v>
      </c>
      <c r="C344" t="b">
        <f t="shared" si="83"/>
        <v>0</v>
      </c>
      <c r="D344" t="b">
        <f t="shared" si="84"/>
        <v>0</v>
      </c>
      <c r="E344" t="b">
        <f t="shared" si="85"/>
        <v>0</v>
      </c>
      <c r="F344" t="b">
        <f t="shared" si="86"/>
        <v>0</v>
      </c>
      <c r="G344" t="b">
        <f t="shared" si="87"/>
        <v>0</v>
      </c>
      <c r="H344" t="b">
        <f t="shared" si="88"/>
        <v>0</v>
      </c>
      <c r="I344" t="b">
        <f t="shared" si="89"/>
        <v>0</v>
      </c>
      <c r="J344" t="b">
        <f t="shared" si="90"/>
        <v>0</v>
      </c>
      <c r="K344" t="str">
        <f>IF(AND(J344,RIGHT(Y344)="통"),Y344,"")</f>
        <v/>
      </c>
      <c r="L344" t="str">
        <f t="shared" si="98"/>
        <v/>
      </c>
      <c r="M344" t="str">
        <f t="shared" si="93"/>
        <v/>
      </c>
      <c r="N344" t="str">
        <f t="shared" si="94"/>
        <v/>
      </c>
      <c r="O344" t="str">
        <f>IF(I344,IF(I345,CONCATENATE(Y344,O345),Y344),"")</f>
        <v/>
      </c>
      <c r="P344" t="str">
        <f>IF(G344,O344,IF(D344,Y344,""))</f>
        <v/>
      </c>
      <c r="Q344" s="9">
        <f>_xlfn.XLOOKUP(R344,summary!C:C,summary!B:B)</f>
        <v>43840</v>
      </c>
      <c r="R344" s="10" t="str">
        <f>IF($X344="",R343,$X344)</f>
        <v>구성동</v>
      </c>
      <c r="S344" s="10" t="str">
        <f>IF(J344,Y344,S343)</f>
        <v>청덕11통</v>
      </c>
      <c r="T344" s="10" t="str">
        <f t="shared" si="95"/>
        <v>(청덕동)</v>
      </c>
      <c r="U344" s="10" t="str">
        <f t="shared" si="96"/>
        <v>청덕</v>
      </c>
      <c r="V344" s="10">
        <f t="shared" si="97"/>
        <v>11</v>
      </c>
      <c r="W344" s="10">
        <f t="shared" si="91"/>
        <v>3</v>
      </c>
      <c r="X344"/>
      <c r="Y344"/>
      <c r="Z344" t="s">
        <v>14</v>
      </c>
      <c r="AA344" t="s">
        <v>5273</v>
      </c>
    </row>
    <row r="345" spans="1:27">
      <c r="A345" t="b">
        <f t="shared" si="81"/>
        <v>0</v>
      </c>
      <c r="B345" t="b">
        <f t="shared" si="82"/>
        <v>0</v>
      </c>
      <c r="C345" t="b">
        <f t="shared" si="83"/>
        <v>0</v>
      </c>
      <c r="D345" t="b">
        <f t="shared" si="84"/>
        <v>0</v>
      </c>
      <c r="E345" t="b">
        <f t="shared" si="85"/>
        <v>0</v>
      </c>
      <c r="F345" t="b">
        <f t="shared" si="86"/>
        <v>0</v>
      </c>
      <c r="G345" t="b">
        <f t="shared" si="87"/>
        <v>0</v>
      </c>
      <c r="H345" t="b">
        <f t="shared" si="88"/>
        <v>0</v>
      </c>
      <c r="I345" t="b">
        <f t="shared" si="89"/>
        <v>0</v>
      </c>
      <c r="J345" t="b">
        <f t="shared" si="90"/>
        <v>0</v>
      </c>
      <c r="K345" t="str">
        <f>IF(AND(J345,RIGHT(Y345)="통"),Y345,"")</f>
        <v/>
      </c>
      <c r="L345" t="str">
        <f t="shared" si="98"/>
        <v/>
      </c>
      <c r="M345" t="str">
        <f t="shared" si="93"/>
        <v/>
      </c>
      <c r="N345" t="str">
        <f t="shared" si="94"/>
        <v/>
      </c>
      <c r="O345" t="str">
        <f>IF(I345,IF(I346,CONCATENATE(Y345,O346),Y345),"")</f>
        <v/>
      </c>
      <c r="P345" t="str">
        <f>IF(G345,O345,IF(D345,Y345,""))</f>
        <v/>
      </c>
      <c r="Q345" s="9">
        <f>_xlfn.XLOOKUP(R345,summary!C:C,summary!B:B)</f>
        <v>43840</v>
      </c>
      <c r="R345" s="10" t="str">
        <f>IF($X345="",R344,$X345)</f>
        <v>구성동</v>
      </c>
      <c r="S345" s="10" t="str">
        <f>IF(J345,Y345,S344)</f>
        <v>청덕11통</v>
      </c>
      <c r="T345" s="10" t="str">
        <f t="shared" si="95"/>
        <v>(청덕동)</v>
      </c>
      <c r="U345" s="10" t="str">
        <f t="shared" si="96"/>
        <v>청덕</v>
      </c>
      <c r="V345" s="10">
        <f t="shared" si="97"/>
        <v>11</v>
      </c>
      <c r="W345" s="10">
        <f t="shared" si="91"/>
        <v>4</v>
      </c>
      <c r="X345"/>
      <c r="Y345"/>
      <c r="Z345" t="s">
        <v>16</v>
      </c>
      <c r="AA345" t="s">
        <v>5274</v>
      </c>
    </row>
    <row r="346" spans="1:27">
      <c r="A346" t="b">
        <f t="shared" si="81"/>
        <v>0</v>
      </c>
      <c r="B346" t="b">
        <f t="shared" si="82"/>
        <v>0</v>
      </c>
      <c r="C346" t="b">
        <f t="shared" si="83"/>
        <v>0</v>
      </c>
      <c r="D346" t="b">
        <f t="shared" si="84"/>
        <v>0</v>
      </c>
      <c r="E346" t="b">
        <f t="shared" si="85"/>
        <v>0</v>
      </c>
      <c r="F346" t="b">
        <f t="shared" si="86"/>
        <v>0</v>
      </c>
      <c r="G346" t="b">
        <f t="shared" si="87"/>
        <v>0</v>
      </c>
      <c r="H346" t="b">
        <f t="shared" si="88"/>
        <v>0</v>
      </c>
      <c r="I346" t="b">
        <f t="shared" si="89"/>
        <v>0</v>
      </c>
      <c r="J346" t="b">
        <f t="shared" si="90"/>
        <v>0</v>
      </c>
      <c r="K346" t="str">
        <f>IF(AND(J346,RIGHT(Y346)="통"),Y346,"")</f>
        <v/>
      </c>
      <c r="L346" t="str">
        <f t="shared" si="98"/>
        <v/>
      </c>
      <c r="M346" t="str">
        <f t="shared" si="93"/>
        <v/>
      </c>
      <c r="N346" t="str">
        <f t="shared" si="94"/>
        <v/>
      </c>
      <c r="O346" t="str">
        <f>IF(I346,IF(I347,CONCATENATE(Y346,O347),Y346),"")</f>
        <v/>
      </c>
      <c r="P346" t="str">
        <f>IF(G346,O346,IF(D346,Y346,""))</f>
        <v/>
      </c>
      <c r="Q346" s="9">
        <f>_xlfn.XLOOKUP(R346,summary!C:C,summary!B:B)</f>
        <v>43840</v>
      </c>
      <c r="R346" s="10" t="str">
        <f>IF($X346="",R345,$X346)</f>
        <v>구성동</v>
      </c>
      <c r="S346" s="10" t="str">
        <f>IF(J346,Y346,S345)</f>
        <v>청덕11통</v>
      </c>
      <c r="T346" s="10" t="str">
        <f t="shared" si="95"/>
        <v>(청덕동)</v>
      </c>
      <c r="U346" s="10" t="str">
        <f t="shared" si="96"/>
        <v>청덕</v>
      </c>
      <c r="V346" s="10">
        <f t="shared" si="97"/>
        <v>11</v>
      </c>
      <c r="W346" s="10">
        <f t="shared" si="91"/>
        <v>5</v>
      </c>
      <c r="X346"/>
      <c r="Y346"/>
      <c r="Z346" t="s">
        <v>18</v>
      </c>
      <c r="AA346" t="s">
        <v>5275</v>
      </c>
    </row>
    <row r="347" spans="1:27">
      <c r="A347" t="b">
        <f t="shared" si="81"/>
        <v>0</v>
      </c>
      <c r="B347" t="b">
        <f t="shared" si="82"/>
        <v>0</v>
      </c>
      <c r="C347" t="b">
        <f t="shared" si="83"/>
        <v>0</v>
      </c>
      <c r="D347" t="b">
        <f t="shared" si="84"/>
        <v>0</v>
      </c>
      <c r="E347" t="b">
        <f t="shared" si="85"/>
        <v>0</v>
      </c>
      <c r="F347" t="b">
        <f t="shared" si="86"/>
        <v>0</v>
      </c>
      <c r="G347" t="b">
        <f t="shared" si="87"/>
        <v>0</v>
      </c>
      <c r="H347" t="b">
        <f t="shared" si="88"/>
        <v>0</v>
      </c>
      <c r="I347" t="b">
        <f t="shared" si="89"/>
        <v>0</v>
      </c>
      <c r="J347" t="b">
        <f t="shared" si="90"/>
        <v>0</v>
      </c>
      <c r="K347" t="str">
        <f>IF(AND(J347,RIGHT(Y347)="통"),Y347,"")</f>
        <v/>
      </c>
      <c r="L347" t="str">
        <f t="shared" si="98"/>
        <v/>
      </c>
      <c r="M347" t="str">
        <f t="shared" si="93"/>
        <v/>
      </c>
      <c r="N347" t="str">
        <f t="shared" si="94"/>
        <v/>
      </c>
      <c r="O347" t="str">
        <f>IF(I347,IF(I348,CONCATENATE(Y347,O348),Y347),"")</f>
        <v/>
      </c>
      <c r="P347" t="str">
        <f>IF(G347,O347,IF(D347,Y347,""))</f>
        <v/>
      </c>
      <c r="Q347" s="9">
        <f>_xlfn.XLOOKUP(R347,summary!C:C,summary!B:B)</f>
        <v>43840</v>
      </c>
      <c r="R347" s="10" t="str">
        <f>IF($X347="",R346,$X347)</f>
        <v>구성동</v>
      </c>
      <c r="S347" s="10" t="str">
        <f>IF(J347,Y347,S346)</f>
        <v>청덕11통</v>
      </c>
      <c r="T347" s="10" t="str">
        <f t="shared" si="95"/>
        <v>(청덕동)</v>
      </c>
      <c r="U347" s="10" t="str">
        <f t="shared" si="96"/>
        <v>청덕</v>
      </c>
      <c r="V347" s="10">
        <f t="shared" si="97"/>
        <v>11</v>
      </c>
      <c r="W347" s="10">
        <f t="shared" si="91"/>
        <v>6</v>
      </c>
      <c r="X347"/>
      <c r="Y347"/>
      <c r="Z347" t="s">
        <v>20</v>
      </c>
      <c r="AA347" t="s">
        <v>5276</v>
      </c>
    </row>
    <row r="348" spans="1:27">
      <c r="A348" t="b">
        <f t="shared" si="81"/>
        <v>0</v>
      </c>
      <c r="B348" t="b">
        <f t="shared" si="82"/>
        <v>0</v>
      </c>
      <c r="C348" t="b">
        <f t="shared" si="83"/>
        <v>0</v>
      </c>
      <c r="D348" t="b">
        <f t="shared" si="84"/>
        <v>0</v>
      </c>
      <c r="E348" t="b">
        <f t="shared" si="85"/>
        <v>0</v>
      </c>
      <c r="F348" t="b">
        <f t="shared" si="86"/>
        <v>0</v>
      </c>
      <c r="G348" t="b">
        <f t="shared" si="87"/>
        <v>0</v>
      </c>
      <c r="H348" t="b">
        <f t="shared" si="88"/>
        <v>0</v>
      </c>
      <c r="I348" t="b">
        <f t="shared" si="89"/>
        <v>0</v>
      </c>
      <c r="J348" t="b">
        <f t="shared" si="90"/>
        <v>0</v>
      </c>
      <c r="K348" t="str">
        <f>IF(AND(J348,RIGHT(Y348)="통"),Y348,"")</f>
        <v/>
      </c>
      <c r="L348" t="str">
        <f t="shared" si="98"/>
        <v/>
      </c>
      <c r="M348" t="str">
        <f t="shared" si="93"/>
        <v/>
      </c>
      <c r="N348" t="str">
        <f t="shared" si="94"/>
        <v/>
      </c>
      <c r="O348" t="str">
        <f>IF(I348,IF(I349,CONCATENATE(Y348,O349),Y348),"")</f>
        <v/>
      </c>
      <c r="P348" t="str">
        <f>IF(G348,O348,IF(D348,Y348,""))</f>
        <v/>
      </c>
      <c r="Q348" s="9">
        <f>_xlfn.XLOOKUP(R348,summary!C:C,summary!B:B)</f>
        <v>43840</v>
      </c>
      <c r="R348" s="10" t="str">
        <f>IF($X348="",R347,$X348)</f>
        <v>구성동</v>
      </c>
      <c r="S348" s="10" t="str">
        <f>IF(J348,Y348,S347)</f>
        <v>청덕11통</v>
      </c>
      <c r="T348" s="10" t="str">
        <f t="shared" si="95"/>
        <v>(청덕동)</v>
      </c>
      <c r="U348" s="10" t="str">
        <f t="shared" si="96"/>
        <v>청덕</v>
      </c>
      <c r="V348" s="10">
        <f t="shared" si="97"/>
        <v>11</v>
      </c>
      <c r="W348" s="10">
        <f t="shared" si="91"/>
        <v>7</v>
      </c>
      <c r="X348"/>
      <c r="Y348"/>
      <c r="Z348" t="s">
        <v>99</v>
      </c>
      <c r="AA348" t="s">
        <v>5277</v>
      </c>
    </row>
    <row r="349" spans="1:27">
      <c r="A349" t="b">
        <f t="shared" si="81"/>
        <v>0</v>
      </c>
      <c r="B349" t="b">
        <f t="shared" si="82"/>
        <v>0</v>
      </c>
      <c r="C349" t="b">
        <f t="shared" si="83"/>
        <v>0</v>
      </c>
      <c r="D349" t="b">
        <f t="shared" si="84"/>
        <v>0</v>
      </c>
      <c r="E349" t="b">
        <f t="shared" si="85"/>
        <v>0</v>
      </c>
      <c r="F349" t="b">
        <f t="shared" si="86"/>
        <v>0</v>
      </c>
      <c r="G349" t="b">
        <f t="shared" si="87"/>
        <v>0</v>
      </c>
      <c r="H349" t="b">
        <f t="shared" si="88"/>
        <v>0</v>
      </c>
      <c r="I349" t="b">
        <f t="shared" si="89"/>
        <v>0</v>
      </c>
      <c r="J349" t="b">
        <f t="shared" si="90"/>
        <v>0</v>
      </c>
      <c r="K349" t="str">
        <f>IF(AND(J349,RIGHT(Y349)="통"),Y349,"")</f>
        <v/>
      </c>
      <c r="L349" t="str">
        <f t="shared" si="98"/>
        <v/>
      </c>
      <c r="M349" t="str">
        <f t="shared" si="93"/>
        <v/>
      </c>
      <c r="N349" t="str">
        <f t="shared" si="94"/>
        <v/>
      </c>
      <c r="O349" t="str">
        <f>IF(I349,IF(I350,CONCATENATE(Y349,O350),Y349),"")</f>
        <v/>
      </c>
      <c r="P349" t="str">
        <f>IF(G349,O349,IF(D349,Y349,""))</f>
        <v/>
      </c>
      <c r="Q349" s="9">
        <f>_xlfn.XLOOKUP(R349,summary!C:C,summary!B:B)</f>
        <v>43840</v>
      </c>
      <c r="R349" s="10" t="str">
        <f>IF($X349="",R348,$X349)</f>
        <v>구성동</v>
      </c>
      <c r="S349" s="10" t="str">
        <f>IF(J349,Y349,S348)</f>
        <v>청덕11통</v>
      </c>
      <c r="T349" s="10" t="str">
        <f t="shared" si="95"/>
        <v>(청덕동)</v>
      </c>
      <c r="U349" s="10" t="str">
        <f t="shared" si="96"/>
        <v>청덕</v>
      </c>
      <c r="V349" s="10">
        <f t="shared" si="97"/>
        <v>11</v>
      </c>
      <c r="W349" s="10">
        <f t="shared" si="91"/>
        <v>8</v>
      </c>
      <c r="X349"/>
      <c r="Y349"/>
      <c r="Z349" t="s">
        <v>101</v>
      </c>
      <c r="AA349" t="s">
        <v>5278</v>
      </c>
    </row>
    <row r="350" spans="1:27">
      <c r="A350" t="b">
        <f t="shared" si="81"/>
        <v>0</v>
      </c>
      <c r="B350" t="b">
        <f t="shared" si="82"/>
        <v>0</v>
      </c>
      <c r="C350" t="b">
        <f t="shared" si="83"/>
        <v>0</v>
      </c>
      <c r="D350" t="b">
        <f t="shared" si="84"/>
        <v>0</v>
      </c>
      <c r="E350" t="b">
        <f t="shared" si="85"/>
        <v>0</v>
      </c>
      <c r="F350" t="b">
        <f t="shared" si="86"/>
        <v>0</v>
      </c>
      <c r="G350" t="b">
        <f t="shared" si="87"/>
        <v>0</v>
      </c>
      <c r="H350" t="b">
        <f t="shared" si="88"/>
        <v>0</v>
      </c>
      <c r="I350" t="b">
        <f t="shared" si="89"/>
        <v>0</v>
      </c>
      <c r="J350" t="b">
        <f t="shared" si="90"/>
        <v>0</v>
      </c>
      <c r="K350" t="str">
        <f>IF(AND(J350,RIGHT(Y350)="통"),Y350,"")</f>
        <v/>
      </c>
      <c r="L350" t="str">
        <f t="shared" si="98"/>
        <v/>
      </c>
      <c r="M350" t="str">
        <f t="shared" si="93"/>
        <v/>
      </c>
      <c r="N350" t="str">
        <f t="shared" si="94"/>
        <v/>
      </c>
      <c r="O350" t="str">
        <f>IF(I350,IF(I351,CONCATENATE(Y350,O351),Y350),"")</f>
        <v/>
      </c>
      <c r="P350" t="str">
        <f>IF(G350,O350,IF(D350,Y350,""))</f>
        <v/>
      </c>
      <c r="Q350" s="9">
        <f>_xlfn.XLOOKUP(R350,summary!C:C,summary!B:B)</f>
        <v>43840</v>
      </c>
      <c r="R350" s="10" t="str">
        <f>IF($X350="",R349,$X350)</f>
        <v>구성동</v>
      </c>
      <c r="S350" s="10" t="str">
        <f>IF(J350,Y350,S349)</f>
        <v>청덕11통</v>
      </c>
      <c r="T350" s="10" t="str">
        <f t="shared" si="95"/>
        <v>(청덕동)</v>
      </c>
      <c r="U350" s="10" t="str">
        <f t="shared" si="96"/>
        <v>청덕</v>
      </c>
      <c r="V350" s="10">
        <f t="shared" si="97"/>
        <v>11</v>
      </c>
      <c r="W350" s="10">
        <f t="shared" si="91"/>
        <v>9</v>
      </c>
      <c r="X350"/>
      <c r="Y350"/>
      <c r="Z350" t="s">
        <v>349</v>
      </c>
      <c r="AA350" t="s">
        <v>5279</v>
      </c>
    </row>
    <row r="351" spans="1:27">
      <c r="A351" t="b">
        <f t="shared" si="81"/>
        <v>0</v>
      </c>
      <c r="B351" t="b">
        <f t="shared" si="82"/>
        <v>0</v>
      </c>
      <c r="C351" t="b">
        <f t="shared" si="83"/>
        <v>0</v>
      </c>
      <c r="D351" t="b">
        <f t="shared" si="84"/>
        <v>0</v>
      </c>
      <c r="E351" t="b">
        <f t="shared" si="85"/>
        <v>0</v>
      </c>
      <c r="F351" t="b">
        <f t="shared" si="86"/>
        <v>0</v>
      </c>
      <c r="G351" t="b">
        <f t="shared" si="87"/>
        <v>0</v>
      </c>
      <c r="H351" t="b">
        <f t="shared" si="88"/>
        <v>0</v>
      </c>
      <c r="I351" t="b">
        <f t="shared" si="89"/>
        <v>0</v>
      </c>
      <c r="J351" t="b">
        <f t="shared" si="90"/>
        <v>0</v>
      </c>
      <c r="K351" t="str">
        <f>IF(AND(J351,RIGHT(Y351)="통"),Y351,"")</f>
        <v/>
      </c>
      <c r="L351" t="str">
        <f t="shared" si="98"/>
        <v/>
      </c>
      <c r="M351" t="str">
        <f t="shared" si="93"/>
        <v/>
      </c>
      <c r="N351" t="str">
        <f t="shared" si="94"/>
        <v/>
      </c>
      <c r="O351" t="str">
        <f>IF(I351,IF(I352,CONCATENATE(Y351,O352),Y351),"")</f>
        <v/>
      </c>
      <c r="P351" t="str">
        <f>IF(G351,O351,IF(D351,Y351,""))</f>
        <v/>
      </c>
      <c r="Q351" s="9">
        <f>_xlfn.XLOOKUP(R351,summary!C:C,summary!B:B)</f>
        <v>43840</v>
      </c>
      <c r="R351" s="10" t="str">
        <f>IF($X351="",R350,$X351)</f>
        <v>구성동</v>
      </c>
      <c r="S351" s="10" t="str">
        <f>IF(J351,Y351,S350)</f>
        <v>청덕11통</v>
      </c>
      <c r="T351" s="10" t="str">
        <f t="shared" si="95"/>
        <v>(청덕동)</v>
      </c>
      <c r="U351" s="10" t="str">
        <f t="shared" si="96"/>
        <v>청덕</v>
      </c>
      <c r="V351" s="10">
        <f t="shared" si="97"/>
        <v>11</v>
      </c>
      <c r="W351" s="10">
        <f t="shared" si="91"/>
        <v>10</v>
      </c>
      <c r="X351"/>
      <c r="Y351"/>
      <c r="Z351" t="s">
        <v>441</v>
      </c>
      <c r="AA351" t="s">
        <v>5280</v>
      </c>
    </row>
    <row r="352" spans="1:27">
      <c r="A352" t="b">
        <f t="shared" si="81"/>
        <v>0</v>
      </c>
      <c r="B352" t="b">
        <f t="shared" si="82"/>
        <v>0</v>
      </c>
      <c r="C352" t="b">
        <f t="shared" si="83"/>
        <v>0</v>
      </c>
      <c r="D352" t="b">
        <f t="shared" si="84"/>
        <v>0</v>
      </c>
      <c r="E352" t="b">
        <f t="shared" si="85"/>
        <v>0</v>
      </c>
      <c r="F352" t="b">
        <f t="shared" si="86"/>
        <v>0</v>
      </c>
      <c r="G352" t="b">
        <f t="shared" si="87"/>
        <v>0</v>
      </c>
      <c r="H352" t="b">
        <f t="shared" si="88"/>
        <v>0</v>
      </c>
      <c r="I352" t="b">
        <f t="shared" si="89"/>
        <v>0</v>
      </c>
      <c r="J352" t="b">
        <f t="shared" si="90"/>
        <v>0</v>
      </c>
      <c r="K352" t="str">
        <f>IF(AND(J352,RIGHT(Y352)="통"),Y352,"")</f>
        <v/>
      </c>
      <c r="L352" t="str">
        <f t="shared" si="98"/>
        <v/>
      </c>
      <c r="M352" t="str">
        <f t="shared" si="93"/>
        <v/>
      </c>
      <c r="N352" t="str">
        <f t="shared" si="94"/>
        <v/>
      </c>
      <c r="O352" t="str">
        <f>IF(I352,IF(I353,CONCATENATE(Y352,O353),Y352),"")</f>
        <v/>
      </c>
      <c r="P352" t="str">
        <f>IF(G352,O352,IF(D352,Y352,""))</f>
        <v/>
      </c>
      <c r="Q352" s="9">
        <f>_xlfn.XLOOKUP(R352,summary!C:C,summary!B:B)</f>
        <v>43840</v>
      </c>
      <c r="R352" s="10" t="str">
        <f>IF($X352="",R351,$X352)</f>
        <v>구성동</v>
      </c>
      <c r="S352" s="10" t="str">
        <f>IF(J352,Y352,S351)</f>
        <v>청덕11통</v>
      </c>
      <c r="T352" s="10" t="str">
        <f t="shared" si="95"/>
        <v>(청덕동)</v>
      </c>
      <c r="U352" s="10" t="str">
        <f t="shared" si="96"/>
        <v>청덕</v>
      </c>
      <c r="V352" s="10">
        <f t="shared" si="97"/>
        <v>11</v>
      </c>
      <c r="W352" s="10">
        <f t="shared" si="91"/>
        <v>11</v>
      </c>
      <c r="X352"/>
      <c r="Y352"/>
      <c r="Z352" t="s">
        <v>443</v>
      </c>
      <c r="AA352" t="s">
        <v>5281</v>
      </c>
    </row>
    <row r="353" spans="1:27">
      <c r="A353" t="b">
        <f t="shared" si="81"/>
        <v>0</v>
      </c>
      <c r="B353" t="b">
        <f t="shared" si="82"/>
        <v>0</v>
      </c>
      <c r="C353" t="b">
        <f t="shared" si="83"/>
        <v>0</v>
      </c>
      <c r="D353" t="b">
        <f t="shared" si="84"/>
        <v>0</v>
      </c>
      <c r="E353" t="b">
        <f t="shared" si="85"/>
        <v>0</v>
      </c>
      <c r="F353" t="b">
        <f t="shared" si="86"/>
        <v>0</v>
      </c>
      <c r="G353" t="b">
        <f t="shared" si="87"/>
        <v>0</v>
      </c>
      <c r="H353" t="b">
        <f t="shared" si="88"/>
        <v>0</v>
      </c>
      <c r="I353" t="b">
        <f t="shared" si="89"/>
        <v>0</v>
      </c>
      <c r="J353" t="b">
        <f t="shared" si="90"/>
        <v>0</v>
      </c>
      <c r="K353" t="str">
        <f>IF(AND(J353,RIGHT(Y353)="통"),Y353,"")</f>
        <v/>
      </c>
      <c r="L353" t="str">
        <f t="shared" si="98"/>
        <v/>
      </c>
      <c r="M353" t="str">
        <f t="shared" si="93"/>
        <v/>
      </c>
      <c r="N353" t="str">
        <f t="shared" si="94"/>
        <v/>
      </c>
      <c r="O353" t="str">
        <f>IF(I353,IF(I354,CONCATENATE(Y353,O354),Y353),"")</f>
        <v/>
      </c>
      <c r="P353" t="str">
        <f>IF(G353,O353,IF(D353,Y353,""))</f>
        <v/>
      </c>
      <c r="Q353" s="9">
        <f>_xlfn.XLOOKUP(R353,summary!C:C,summary!B:B)</f>
        <v>43840</v>
      </c>
      <c r="R353" s="10" t="str">
        <f>IF($X353="",R352,$X353)</f>
        <v>구성동</v>
      </c>
      <c r="S353" s="10" t="str">
        <f>IF(J353,Y353,S352)</f>
        <v>청덕11통</v>
      </c>
      <c r="T353" s="10" t="str">
        <f t="shared" si="95"/>
        <v>(청덕동)</v>
      </c>
      <c r="U353" s="10" t="str">
        <f t="shared" si="96"/>
        <v>청덕</v>
      </c>
      <c r="V353" s="10">
        <f t="shared" si="97"/>
        <v>11</v>
      </c>
      <c r="W353" s="10">
        <f t="shared" si="91"/>
        <v>12</v>
      </c>
      <c r="X353"/>
      <c r="Y353"/>
      <c r="Z353" t="s">
        <v>445</v>
      </c>
      <c r="AA353" t="s">
        <v>5282</v>
      </c>
    </row>
    <row r="354" spans="1:27">
      <c r="A354" t="b">
        <f t="shared" si="81"/>
        <v>0</v>
      </c>
      <c r="B354" t="b">
        <f t="shared" si="82"/>
        <v>0</v>
      </c>
      <c r="C354" t="b">
        <f t="shared" si="83"/>
        <v>0</v>
      </c>
      <c r="D354" t="b">
        <f t="shared" si="84"/>
        <v>0</v>
      </c>
      <c r="E354" t="b">
        <f t="shared" si="85"/>
        <v>0</v>
      </c>
      <c r="F354" t="b">
        <f t="shared" si="86"/>
        <v>0</v>
      </c>
      <c r="G354" t="b">
        <f t="shared" si="87"/>
        <v>0</v>
      </c>
      <c r="H354" t="b">
        <f t="shared" si="88"/>
        <v>0</v>
      </c>
      <c r="I354" t="b">
        <f t="shared" si="89"/>
        <v>0</v>
      </c>
      <c r="J354" t="b">
        <f t="shared" si="90"/>
        <v>0</v>
      </c>
      <c r="K354" t="str">
        <f>IF(AND(J354,RIGHT(Y354)="통"),Y354,"")</f>
        <v/>
      </c>
      <c r="L354" t="str">
        <f t="shared" si="98"/>
        <v/>
      </c>
      <c r="M354" t="str">
        <f t="shared" si="93"/>
        <v/>
      </c>
      <c r="N354" t="str">
        <f t="shared" si="94"/>
        <v/>
      </c>
      <c r="O354" t="str">
        <f>IF(I354,IF(I355,CONCATENATE(Y354,O355),Y354),"")</f>
        <v/>
      </c>
      <c r="P354" t="str">
        <f>IF(G354,O354,IF(D354,Y354,""))</f>
        <v/>
      </c>
      <c r="Q354" s="9">
        <f>_xlfn.XLOOKUP(R354,summary!C:C,summary!B:B)</f>
        <v>43840</v>
      </c>
      <c r="R354" s="10" t="str">
        <f>IF($X354="",R353,$X354)</f>
        <v>구성동</v>
      </c>
      <c r="S354" s="10" t="str">
        <f>IF(J354,Y354,S353)</f>
        <v>청덕11통</v>
      </c>
      <c r="T354" s="10" t="str">
        <f t="shared" si="95"/>
        <v>(청덕동)</v>
      </c>
      <c r="U354" s="10" t="str">
        <f t="shared" si="96"/>
        <v>청덕</v>
      </c>
      <c r="V354" s="10">
        <f t="shared" si="97"/>
        <v>11</v>
      </c>
      <c r="W354" s="10">
        <f t="shared" si="91"/>
        <v>13</v>
      </c>
      <c r="X354"/>
      <c r="Y354"/>
      <c r="Z354" t="s">
        <v>447</v>
      </c>
      <c r="AA354" t="s">
        <v>5283</v>
      </c>
    </row>
    <row r="355" spans="1:27">
      <c r="A355" t="b">
        <f t="shared" si="81"/>
        <v>0</v>
      </c>
      <c r="B355" t="b">
        <f t="shared" si="82"/>
        <v>0</v>
      </c>
      <c r="C355" t="b">
        <f t="shared" si="83"/>
        <v>0</v>
      </c>
      <c r="D355" t="b">
        <f t="shared" si="84"/>
        <v>0</v>
      </c>
      <c r="E355" t="b">
        <f t="shared" si="85"/>
        <v>0</v>
      </c>
      <c r="F355" t="b">
        <f t="shared" si="86"/>
        <v>0</v>
      </c>
      <c r="G355" t="b">
        <f t="shared" si="87"/>
        <v>0</v>
      </c>
      <c r="H355" t="b">
        <f t="shared" si="88"/>
        <v>0</v>
      </c>
      <c r="I355" t="b">
        <f t="shared" si="89"/>
        <v>0</v>
      </c>
      <c r="J355" t="b">
        <f t="shared" si="90"/>
        <v>0</v>
      </c>
      <c r="K355" t="str">
        <f>IF(AND(J355,RIGHT(Y355)="통"),Y355,"")</f>
        <v/>
      </c>
      <c r="L355" t="str">
        <f t="shared" si="98"/>
        <v/>
      </c>
      <c r="M355" t="str">
        <f t="shared" si="93"/>
        <v/>
      </c>
      <c r="N355" t="str">
        <f t="shared" si="94"/>
        <v/>
      </c>
      <c r="O355" t="str">
        <f>IF(I355,IF(I356,CONCATENATE(Y355,O356),Y355),"")</f>
        <v/>
      </c>
      <c r="P355" t="str">
        <f>IF(G355,O355,IF(D355,Y355,""))</f>
        <v/>
      </c>
      <c r="Q355" s="9">
        <f>_xlfn.XLOOKUP(R355,summary!C:C,summary!B:B)</f>
        <v>43840</v>
      </c>
      <c r="R355" s="10" t="str">
        <f>IF($X355="",R354,$X355)</f>
        <v>구성동</v>
      </c>
      <c r="S355" s="10" t="str">
        <f>IF(J355,Y355,S354)</f>
        <v>청덕11통</v>
      </c>
      <c r="T355" s="10" t="str">
        <f t="shared" si="95"/>
        <v>(청덕동)</v>
      </c>
      <c r="U355" s="10" t="str">
        <f t="shared" si="96"/>
        <v>청덕</v>
      </c>
      <c r="V355" s="10">
        <f t="shared" si="97"/>
        <v>11</v>
      </c>
      <c r="W355" s="10">
        <f t="shared" si="91"/>
        <v>14</v>
      </c>
      <c r="X355"/>
      <c r="Y355"/>
      <c r="Z355" t="s">
        <v>449</v>
      </c>
      <c r="AA355" t="s">
        <v>5284</v>
      </c>
    </row>
    <row r="356" spans="1:27">
      <c r="A356" t="b">
        <f t="shared" si="81"/>
        <v>0</v>
      </c>
      <c r="B356" t="b">
        <f t="shared" si="82"/>
        <v>0</v>
      </c>
      <c r="C356" t="b">
        <f t="shared" si="83"/>
        <v>0</v>
      </c>
      <c r="D356" t="b">
        <f t="shared" si="84"/>
        <v>0</v>
      </c>
      <c r="E356" t="b">
        <f t="shared" si="85"/>
        <v>0</v>
      </c>
      <c r="F356" t="b">
        <f t="shared" si="86"/>
        <v>0</v>
      </c>
      <c r="G356" t="b">
        <f t="shared" si="87"/>
        <v>0</v>
      </c>
      <c r="H356" t="b">
        <f t="shared" si="88"/>
        <v>0</v>
      </c>
      <c r="I356" t="b">
        <f t="shared" si="89"/>
        <v>0</v>
      </c>
      <c r="J356" t="b">
        <f t="shared" si="90"/>
        <v>0</v>
      </c>
      <c r="K356" t="str">
        <f>IF(AND(J356,RIGHT(Y356)="통"),Y356,"")</f>
        <v/>
      </c>
      <c r="L356" t="str">
        <f t="shared" si="98"/>
        <v/>
      </c>
      <c r="M356" t="str">
        <f t="shared" si="93"/>
        <v/>
      </c>
      <c r="N356" t="str">
        <f t="shared" si="94"/>
        <v/>
      </c>
      <c r="O356" t="str">
        <f>IF(I356,IF(I357,CONCATENATE(Y356,O357),Y356),"")</f>
        <v/>
      </c>
      <c r="P356" t="str">
        <f>IF(G356,O356,IF(D356,Y356,""))</f>
        <v/>
      </c>
      <c r="Q356" s="9">
        <f>_xlfn.XLOOKUP(R356,summary!C:C,summary!B:B)</f>
        <v>43840</v>
      </c>
      <c r="R356" s="10" t="str">
        <f>IF($X356="",R355,$X356)</f>
        <v>구성동</v>
      </c>
      <c r="S356" s="10" t="str">
        <f>IF(J356,Y356,S355)</f>
        <v>청덕11통</v>
      </c>
      <c r="T356" s="10" t="str">
        <f t="shared" si="95"/>
        <v>(청덕동)</v>
      </c>
      <c r="U356" s="10" t="str">
        <f t="shared" si="96"/>
        <v>청덕</v>
      </c>
      <c r="V356" s="10">
        <f t="shared" si="97"/>
        <v>11</v>
      </c>
      <c r="W356" s="10">
        <f t="shared" si="91"/>
        <v>15</v>
      </c>
      <c r="X356"/>
      <c r="Y356"/>
      <c r="Z356" t="s">
        <v>734</v>
      </c>
      <c r="AA356" t="s">
        <v>5285</v>
      </c>
    </row>
    <row r="357" spans="1:27">
      <c r="A357" t="b">
        <f t="shared" si="81"/>
        <v>0</v>
      </c>
      <c r="B357" t="b">
        <f t="shared" si="82"/>
        <v>0</v>
      </c>
      <c r="C357" t="b">
        <f t="shared" si="83"/>
        <v>0</v>
      </c>
      <c r="D357" t="b">
        <f t="shared" si="84"/>
        <v>0</v>
      </c>
      <c r="E357" t="b">
        <f t="shared" si="85"/>
        <v>0</v>
      </c>
      <c r="F357" t="b">
        <f t="shared" si="86"/>
        <v>0</v>
      </c>
      <c r="G357" t="b">
        <f t="shared" si="87"/>
        <v>0</v>
      </c>
      <c r="H357" t="b">
        <f t="shared" si="88"/>
        <v>0</v>
      </c>
      <c r="I357" t="b">
        <f t="shared" si="89"/>
        <v>0</v>
      </c>
      <c r="J357" t="b">
        <f t="shared" si="90"/>
        <v>0</v>
      </c>
      <c r="K357" t="str">
        <f>IF(AND(J357,RIGHT(Y357)="통"),Y357,"")</f>
        <v/>
      </c>
      <c r="L357" t="str">
        <f t="shared" si="98"/>
        <v/>
      </c>
      <c r="M357" t="str">
        <f t="shared" si="93"/>
        <v/>
      </c>
      <c r="N357" t="str">
        <f t="shared" si="94"/>
        <v/>
      </c>
      <c r="O357" t="str">
        <f>IF(I357,IF(I358,CONCATENATE(Y357,O358),Y357),"")</f>
        <v/>
      </c>
      <c r="P357" t="str">
        <f>IF(G357,O357,IF(D357,Y357,""))</f>
        <v/>
      </c>
      <c r="Q357" s="9">
        <f>_xlfn.XLOOKUP(R357,summary!C:C,summary!B:B)</f>
        <v>43840</v>
      </c>
      <c r="R357" s="10" t="str">
        <f>IF($X357="",R356,$X357)</f>
        <v>구성동</v>
      </c>
      <c r="S357" s="10" t="str">
        <f>IF(J357,Y357,S356)</f>
        <v>청덕11통</v>
      </c>
      <c r="T357" s="10" t="str">
        <f t="shared" si="95"/>
        <v>(청덕동)</v>
      </c>
      <c r="U357" s="10" t="str">
        <f t="shared" si="96"/>
        <v>청덕</v>
      </c>
      <c r="V357" s="10">
        <f t="shared" si="97"/>
        <v>11</v>
      </c>
      <c r="W357" s="10">
        <f t="shared" si="91"/>
        <v>16</v>
      </c>
      <c r="X357"/>
      <c r="Y357"/>
      <c r="Z357" t="s">
        <v>736</v>
      </c>
      <c r="AA357" t="s">
        <v>5286</v>
      </c>
    </row>
    <row r="358" spans="1:27">
      <c r="A358" t="b">
        <f t="shared" si="81"/>
        <v>0</v>
      </c>
      <c r="B358" t="b">
        <f t="shared" si="82"/>
        <v>0</v>
      </c>
      <c r="C358" t="b">
        <f t="shared" si="83"/>
        <v>0</v>
      </c>
      <c r="D358" t="b">
        <f t="shared" si="84"/>
        <v>0</v>
      </c>
      <c r="E358" t="b">
        <f t="shared" si="85"/>
        <v>0</v>
      </c>
      <c r="F358" t="b">
        <f t="shared" si="86"/>
        <v>0</v>
      </c>
      <c r="G358" t="b">
        <f t="shared" si="87"/>
        <v>0</v>
      </c>
      <c r="H358" t="b">
        <f t="shared" si="88"/>
        <v>0</v>
      </c>
      <c r="I358" t="b">
        <f t="shared" si="89"/>
        <v>0</v>
      </c>
      <c r="J358" t="b">
        <f t="shared" si="90"/>
        <v>0</v>
      </c>
      <c r="K358" t="str">
        <f>IF(AND(J358,RIGHT(Y358)="통"),Y358,"")</f>
        <v/>
      </c>
      <c r="L358" t="str">
        <f t="shared" si="98"/>
        <v/>
      </c>
      <c r="M358" t="str">
        <f t="shared" si="93"/>
        <v/>
      </c>
      <c r="N358" t="str">
        <f t="shared" si="94"/>
        <v/>
      </c>
      <c r="O358" t="str">
        <f>IF(I358,IF(I359,CONCATENATE(Y358,O359),Y358),"")</f>
        <v/>
      </c>
      <c r="P358" t="str">
        <f>IF(G358,O358,IF(D358,Y358,""))</f>
        <v/>
      </c>
      <c r="Q358" s="9">
        <f>_xlfn.XLOOKUP(R358,summary!C:C,summary!B:B)</f>
        <v>43840</v>
      </c>
      <c r="R358" s="10" t="str">
        <f>IF($X358="",R357,$X358)</f>
        <v>구성동</v>
      </c>
      <c r="S358" s="10" t="str">
        <f>IF(J358,Y358,S357)</f>
        <v>청덕11통</v>
      </c>
      <c r="T358" s="10" t="str">
        <f t="shared" si="95"/>
        <v>(청덕동)</v>
      </c>
      <c r="U358" s="10" t="str">
        <f t="shared" si="96"/>
        <v>청덕</v>
      </c>
      <c r="V358" s="10">
        <f t="shared" si="97"/>
        <v>11</v>
      </c>
      <c r="W358" s="10">
        <f t="shared" si="91"/>
        <v>17</v>
      </c>
      <c r="X358"/>
      <c r="Y358"/>
      <c r="Z358" t="s">
        <v>2253</v>
      </c>
      <c r="AA358" t="s">
        <v>5287</v>
      </c>
    </row>
    <row r="359" spans="1:27">
      <c r="A359" t="b">
        <f t="shared" si="81"/>
        <v>1</v>
      </c>
      <c r="B359" t="b">
        <f t="shared" si="82"/>
        <v>0</v>
      </c>
      <c r="C359" t="b">
        <f t="shared" si="83"/>
        <v>0</v>
      </c>
      <c r="D359" t="b">
        <f t="shared" si="84"/>
        <v>0</v>
      </c>
      <c r="E359" t="b">
        <f t="shared" si="85"/>
        <v>0</v>
      </c>
      <c r="F359" t="b">
        <f t="shared" si="86"/>
        <v>0</v>
      </c>
      <c r="G359" t="b">
        <f t="shared" si="87"/>
        <v>0</v>
      </c>
      <c r="H359" t="b">
        <f t="shared" si="88"/>
        <v>0</v>
      </c>
      <c r="I359" t="b">
        <f t="shared" si="89"/>
        <v>0</v>
      </c>
      <c r="J359" t="b">
        <f t="shared" si="90"/>
        <v>1</v>
      </c>
      <c r="K359" t="str">
        <f>IF(AND(J359,RIGHT(Y359)="통"),Y359,"")</f>
        <v>청덕12통</v>
      </c>
      <c r="L359" t="str">
        <f t="shared" si="98"/>
        <v>12</v>
      </c>
      <c r="M359">
        <f t="shared" si="93"/>
        <v>12</v>
      </c>
      <c r="N359" t="str">
        <f t="shared" si="94"/>
        <v>청덕</v>
      </c>
      <c r="O359" t="str">
        <f>IF(I359,IF(I360,CONCATENATE(Y359,O360),Y359),"")</f>
        <v/>
      </c>
      <c r="P359" t="str">
        <f>IF(G359,O359,IF(D359,Y359,""))</f>
        <v/>
      </c>
      <c r="Q359" s="9">
        <f>_xlfn.XLOOKUP(R359,summary!C:C,summary!B:B)</f>
        <v>43840</v>
      </c>
      <c r="R359" s="10" t="str">
        <f>IF($X359="",R358,$X359)</f>
        <v>구성동</v>
      </c>
      <c r="S359" s="10" t="str">
        <f>IF(J359,Y359,S358)</f>
        <v>청덕12통</v>
      </c>
      <c r="T359" s="10" t="str">
        <f t="shared" si="95"/>
        <v>(청덕동)</v>
      </c>
      <c r="U359" s="10" t="str">
        <f t="shared" si="96"/>
        <v>청덕</v>
      </c>
      <c r="V359" s="10">
        <f t="shared" si="97"/>
        <v>12</v>
      </c>
      <c r="W359" s="10">
        <f t="shared" si="91"/>
        <v>1</v>
      </c>
      <c r="X359"/>
      <c r="Y359" t="s">
        <v>5288</v>
      </c>
      <c r="Z359" t="s">
        <v>10</v>
      </c>
      <c r="AA359" t="s">
        <v>5289</v>
      </c>
    </row>
    <row r="360" spans="1:27">
      <c r="A360" t="b">
        <f t="shared" si="81"/>
        <v>1</v>
      </c>
      <c r="B360" t="b">
        <f t="shared" si="82"/>
        <v>1</v>
      </c>
      <c r="C360" t="b">
        <f t="shared" si="83"/>
        <v>1</v>
      </c>
      <c r="D360" t="b">
        <f t="shared" si="84"/>
        <v>1</v>
      </c>
      <c r="E360" t="b">
        <f t="shared" si="85"/>
        <v>1</v>
      </c>
      <c r="F360" t="b">
        <f t="shared" si="86"/>
        <v>0</v>
      </c>
      <c r="G360" t="b">
        <f t="shared" si="87"/>
        <v>0</v>
      </c>
      <c r="H360" t="b">
        <f t="shared" si="88"/>
        <v>0</v>
      </c>
      <c r="I360" t="b">
        <f t="shared" si="89"/>
        <v>0</v>
      </c>
      <c r="J360" t="b">
        <f t="shared" si="90"/>
        <v>0</v>
      </c>
      <c r="K360" t="str">
        <f>IF(AND(J360,RIGHT(Y360)="통"),Y360,"")</f>
        <v/>
      </c>
      <c r="L360" t="str">
        <f t="shared" si="98"/>
        <v/>
      </c>
      <c r="M360" t="str">
        <f t="shared" si="93"/>
        <v/>
      </c>
      <c r="N360" t="str">
        <f t="shared" si="94"/>
        <v/>
      </c>
      <c r="O360" t="str">
        <f>IF(I360,IF(I361,CONCATENATE(Y360,O361),Y360),"")</f>
        <v/>
      </c>
      <c r="P360" t="str">
        <f>IF(G360,O360,IF(D360,Y360,""))</f>
        <v>(청덕동)</v>
      </c>
      <c r="Q360" s="9">
        <f>_xlfn.XLOOKUP(R360,summary!C:C,summary!B:B)</f>
        <v>43840</v>
      </c>
      <c r="R360" s="10" t="str">
        <f>IF($X360="",R359,$X360)</f>
        <v>구성동</v>
      </c>
      <c r="S360" s="10" t="str">
        <f>IF(J360,Y360,S359)</f>
        <v>청덕12통</v>
      </c>
      <c r="T360" s="10" t="str">
        <f t="shared" si="95"/>
        <v>(청덕동)</v>
      </c>
      <c r="U360" s="10" t="str">
        <f t="shared" si="96"/>
        <v>청덕</v>
      </c>
      <c r="V360" s="10">
        <f t="shared" si="97"/>
        <v>12</v>
      </c>
      <c r="W360" s="10">
        <f t="shared" si="91"/>
        <v>2</v>
      </c>
      <c r="X360"/>
      <c r="Y360" t="s">
        <v>5151</v>
      </c>
      <c r="Z360" t="s">
        <v>12</v>
      </c>
      <c r="AA360" t="s">
        <v>5290</v>
      </c>
    </row>
    <row r="361" spans="1:27">
      <c r="A361" t="b">
        <f t="shared" si="81"/>
        <v>0</v>
      </c>
      <c r="B361" t="b">
        <f t="shared" si="82"/>
        <v>0</v>
      </c>
      <c r="C361" t="b">
        <f t="shared" si="83"/>
        <v>0</v>
      </c>
      <c r="D361" t="b">
        <f t="shared" si="84"/>
        <v>0</v>
      </c>
      <c r="E361" t="b">
        <f t="shared" si="85"/>
        <v>0</v>
      </c>
      <c r="F361" t="b">
        <f t="shared" si="86"/>
        <v>0</v>
      </c>
      <c r="G361" t="b">
        <f t="shared" si="87"/>
        <v>0</v>
      </c>
      <c r="H361" t="b">
        <f t="shared" si="88"/>
        <v>0</v>
      </c>
      <c r="I361" t="b">
        <f t="shared" si="89"/>
        <v>0</v>
      </c>
      <c r="J361" t="b">
        <f t="shared" si="90"/>
        <v>0</v>
      </c>
      <c r="K361" t="str">
        <f>IF(AND(J361,RIGHT(Y361)="통"),Y361,"")</f>
        <v/>
      </c>
      <c r="L361" t="str">
        <f t="shared" si="98"/>
        <v/>
      </c>
      <c r="M361" t="str">
        <f t="shared" si="93"/>
        <v/>
      </c>
      <c r="N361" t="str">
        <f t="shared" si="94"/>
        <v/>
      </c>
      <c r="O361" t="str">
        <f>IF(I361,IF(I362,CONCATENATE(Y361,O362),Y361),"")</f>
        <v/>
      </c>
      <c r="P361" t="str">
        <f>IF(G361,O361,IF(D361,Y361,""))</f>
        <v/>
      </c>
      <c r="Q361" s="9">
        <f>_xlfn.XLOOKUP(R361,summary!C:C,summary!B:B)</f>
        <v>43840</v>
      </c>
      <c r="R361" s="10" t="str">
        <f>IF($X361="",R360,$X361)</f>
        <v>구성동</v>
      </c>
      <c r="S361" s="10" t="str">
        <f>IF(J361,Y361,S360)</f>
        <v>청덕12통</v>
      </c>
      <c r="T361" s="10" t="str">
        <f t="shared" si="95"/>
        <v>(청덕동)</v>
      </c>
      <c r="U361" s="10" t="str">
        <f t="shared" si="96"/>
        <v>청덕</v>
      </c>
      <c r="V361" s="10">
        <f t="shared" si="97"/>
        <v>12</v>
      </c>
      <c r="W361" s="10">
        <f t="shared" si="91"/>
        <v>3</v>
      </c>
      <c r="X361"/>
      <c r="Y361"/>
      <c r="Z361" t="s">
        <v>14</v>
      </c>
      <c r="AA361" t="s">
        <v>5291</v>
      </c>
    </row>
    <row r="362" spans="1:27">
      <c r="A362" t="b">
        <f t="shared" si="81"/>
        <v>0</v>
      </c>
      <c r="B362" t="b">
        <f t="shared" si="82"/>
        <v>0</v>
      </c>
      <c r="C362" t="b">
        <f t="shared" si="83"/>
        <v>0</v>
      </c>
      <c r="D362" t="b">
        <f t="shared" si="84"/>
        <v>0</v>
      </c>
      <c r="E362" t="b">
        <f t="shared" si="85"/>
        <v>0</v>
      </c>
      <c r="F362" t="b">
        <f t="shared" si="86"/>
        <v>0</v>
      </c>
      <c r="G362" t="b">
        <f t="shared" si="87"/>
        <v>0</v>
      </c>
      <c r="H362" t="b">
        <f t="shared" si="88"/>
        <v>0</v>
      </c>
      <c r="I362" t="b">
        <f t="shared" si="89"/>
        <v>0</v>
      </c>
      <c r="J362" t="b">
        <f t="shared" si="90"/>
        <v>0</v>
      </c>
      <c r="K362" t="str">
        <f>IF(AND(J362,RIGHT(Y362)="통"),Y362,"")</f>
        <v/>
      </c>
      <c r="L362" t="str">
        <f t="shared" si="98"/>
        <v/>
      </c>
      <c r="M362" t="str">
        <f t="shared" si="93"/>
        <v/>
      </c>
      <c r="N362" t="str">
        <f t="shared" si="94"/>
        <v/>
      </c>
      <c r="O362" t="str">
        <f>IF(I362,IF(I363,CONCATENATE(Y362,O363),Y362),"")</f>
        <v/>
      </c>
      <c r="P362" t="str">
        <f>IF(G362,O362,IF(D362,Y362,""))</f>
        <v/>
      </c>
      <c r="Q362" s="9">
        <f>_xlfn.XLOOKUP(R362,summary!C:C,summary!B:B)</f>
        <v>43840</v>
      </c>
      <c r="R362" s="10" t="str">
        <f>IF($X362="",R361,$X362)</f>
        <v>구성동</v>
      </c>
      <c r="S362" s="10" t="str">
        <f>IF(J362,Y362,S361)</f>
        <v>청덕12통</v>
      </c>
      <c r="T362" s="10" t="str">
        <f t="shared" si="95"/>
        <v>(청덕동)</v>
      </c>
      <c r="U362" s="10" t="str">
        <f t="shared" si="96"/>
        <v>청덕</v>
      </c>
      <c r="V362" s="10">
        <f t="shared" si="97"/>
        <v>12</v>
      </c>
      <c r="W362" s="10">
        <f t="shared" si="91"/>
        <v>4</v>
      </c>
      <c r="X362"/>
      <c r="Y362"/>
      <c r="Z362" t="s">
        <v>16</v>
      </c>
      <c r="AA362" t="s">
        <v>5292</v>
      </c>
    </row>
    <row r="363" spans="1:27">
      <c r="A363" t="b">
        <f t="shared" si="81"/>
        <v>0</v>
      </c>
      <c r="B363" t="b">
        <f t="shared" si="82"/>
        <v>0</v>
      </c>
      <c r="C363" t="b">
        <f t="shared" si="83"/>
        <v>0</v>
      </c>
      <c r="D363" t="b">
        <f t="shared" si="84"/>
        <v>0</v>
      </c>
      <c r="E363" t="b">
        <f t="shared" si="85"/>
        <v>0</v>
      </c>
      <c r="F363" t="b">
        <f t="shared" si="86"/>
        <v>0</v>
      </c>
      <c r="G363" t="b">
        <f t="shared" si="87"/>
        <v>0</v>
      </c>
      <c r="H363" t="b">
        <f t="shared" si="88"/>
        <v>0</v>
      </c>
      <c r="I363" t="b">
        <f t="shared" si="89"/>
        <v>0</v>
      </c>
      <c r="J363" t="b">
        <f t="shared" si="90"/>
        <v>0</v>
      </c>
      <c r="K363" t="str">
        <f>IF(AND(J363,RIGHT(Y363)="통"),Y363,"")</f>
        <v/>
      </c>
      <c r="L363" t="str">
        <f t="shared" si="98"/>
        <v/>
      </c>
      <c r="M363" t="str">
        <f t="shared" si="93"/>
        <v/>
      </c>
      <c r="N363" t="str">
        <f t="shared" si="94"/>
        <v/>
      </c>
      <c r="O363" t="str">
        <f>IF(I363,IF(I364,CONCATENATE(Y363,O364),Y363),"")</f>
        <v/>
      </c>
      <c r="P363" t="str">
        <f>IF(G363,O363,IF(D363,Y363,""))</f>
        <v/>
      </c>
      <c r="Q363" s="9">
        <f>_xlfn.XLOOKUP(R363,summary!C:C,summary!B:B)</f>
        <v>43840</v>
      </c>
      <c r="R363" s="10" t="str">
        <f>IF($X363="",R362,$X363)</f>
        <v>구성동</v>
      </c>
      <c r="S363" s="10" t="str">
        <f>IF(J363,Y363,S362)</f>
        <v>청덕12통</v>
      </c>
      <c r="T363" s="10" t="str">
        <f t="shared" si="95"/>
        <v>(청덕동)</v>
      </c>
      <c r="U363" s="10" t="str">
        <f t="shared" si="96"/>
        <v>청덕</v>
      </c>
      <c r="V363" s="10">
        <f t="shared" si="97"/>
        <v>12</v>
      </c>
      <c r="W363" s="10">
        <f t="shared" si="91"/>
        <v>5</v>
      </c>
      <c r="X363"/>
      <c r="Y363"/>
      <c r="Z363" t="s">
        <v>18</v>
      </c>
      <c r="AA363" t="s">
        <v>5293</v>
      </c>
    </row>
    <row r="364" spans="1:27">
      <c r="A364" t="b">
        <f t="shared" si="81"/>
        <v>0</v>
      </c>
      <c r="B364" t="b">
        <f t="shared" si="82"/>
        <v>0</v>
      </c>
      <c r="C364" t="b">
        <f t="shared" si="83"/>
        <v>0</v>
      </c>
      <c r="D364" t="b">
        <f t="shared" si="84"/>
        <v>0</v>
      </c>
      <c r="E364" t="b">
        <f t="shared" si="85"/>
        <v>0</v>
      </c>
      <c r="F364" t="b">
        <f t="shared" si="86"/>
        <v>0</v>
      </c>
      <c r="G364" t="b">
        <f t="shared" si="87"/>
        <v>0</v>
      </c>
      <c r="H364" t="b">
        <f t="shared" si="88"/>
        <v>0</v>
      </c>
      <c r="I364" t="b">
        <f t="shared" si="89"/>
        <v>0</v>
      </c>
      <c r="J364" t="b">
        <f t="shared" si="90"/>
        <v>0</v>
      </c>
      <c r="K364" t="str">
        <f>IF(AND(J364,RIGHT(Y364)="통"),Y364,"")</f>
        <v/>
      </c>
      <c r="L364" t="str">
        <f t="shared" si="98"/>
        <v/>
      </c>
      <c r="M364" t="str">
        <f t="shared" si="93"/>
        <v/>
      </c>
      <c r="N364" t="str">
        <f t="shared" si="94"/>
        <v/>
      </c>
      <c r="O364" t="str">
        <f>IF(I364,IF(I365,CONCATENATE(Y364,O365),Y364),"")</f>
        <v/>
      </c>
      <c r="P364" t="str">
        <f>IF(G364,O364,IF(D364,Y364,""))</f>
        <v/>
      </c>
      <c r="Q364" s="9">
        <f>_xlfn.XLOOKUP(R364,summary!C:C,summary!B:B)</f>
        <v>43840</v>
      </c>
      <c r="R364" s="10" t="str">
        <f>IF($X364="",R363,$X364)</f>
        <v>구성동</v>
      </c>
      <c r="S364" s="10" t="str">
        <f>IF(J364,Y364,S363)</f>
        <v>청덕12통</v>
      </c>
      <c r="T364" s="10" t="str">
        <f t="shared" si="95"/>
        <v>(청덕동)</v>
      </c>
      <c r="U364" s="10" t="str">
        <f t="shared" si="96"/>
        <v>청덕</v>
      </c>
      <c r="V364" s="10">
        <f t="shared" si="97"/>
        <v>12</v>
      </c>
      <c r="W364" s="10" t="str">
        <f t="shared" si="91"/>
        <v/>
      </c>
      <c r="X364"/>
      <c r="Y364"/>
      <c r="Z364"/>
      <c r="AA364"/>
    </row>
    <row r="365" spans="1:27">
      <c r="A365" t="b">
        <f t="shared" si="81"/>
        <v>1</v>
      </c>
      <c r="B365" t="b">
        <f t="shared" si="82"/>
        <v>0</v>
      </c>
      <c r="C365" t="b">
        <f t="shared" si="83"/>
        <v>0</v>
      </c>
      <c r="D365" t="b">
        <f t="shared" si="84"/>
        <v>0</v>
      </c>
      <c r="E365" t="b">
        <f t="shared" si="85"/>
        <v>0</v>
      </c>
      <c r="F365" t="b">
        <f t="shared" si="86"/>
        <v>0</v>
      </c>
      <c r="G365" t="b">
        <f t="shared" si="87"/>
        <v>0</v>
      </c>
      <c r="H365" t="b">
        <f t="shared" si="88"/>
        <v>0</v>
      </c>
      <c r="I365" t="b">
        <f t="shared" si="89"/>
        <v>0</v>
      </c>
      <c r="J365" t="b">
        <f t="shared" si="90"/>
        <v>1</v>
      </c>
      <c r="K365" t="str">
        <f>IF(AND(J365,RIGHT(Y365)="통"),Y365,"")</f>
        <v/>
      </c>
      <c r="L365" t="str">
        <f t="shared" si="98"/>
        <v/>
      </c>
      <c r="M365" t="str">
        <f t="shared" si="93"/>
        <v/>
      </c>
      <c r="N365" t="str">
        <f t="shared" si="94"/>
        <v/>
      </c>
      <c r="O365" t="str">
        <f>IF(I365,IF(I366,CONCATENATE(Y365,O366),Y365),"")</f>
        <v/>
      </c>
      <c r="P365" t="str">
        <f>IF(G365,O365,IF(D365,Y365,""))</f>
        <v/>
      </c>
      <c r="Q365" s="9" t="e">
        <f>_xlfn.XLOOKUP(R365,summary!C:C,summary!B:B)</f>
        <v>#N/A</v>
      </c>
      <c r="R365" s="10" t="str">
        <f>IF($X365="",R364,$X365)</f>
        <v>읍 면 동</v>
      </c>
      <c r="S365" s="10" t="str">
        <f>IF(J365,Y365,S364)</f>
        <v>통 리 명</v>
      </c>
      <c r="T365" s="10" t="str">
        <f t="shared" si="95"/>
        <v/>
      </c>
      <c r="U365" s="10" t="str">
        <f t="shared" si="96"/>
        <v/>
      </c>
      <c r="V365" s="10" t="str">
        <f t="shared" si="97"/>
        <v/>
      </c>
      <c r="W365" s="10" t="str">
        <f t="shared" si="91"/>
        <v/>
      </c>
      <c r="X365" t="s">
        <v>3</v>
      </c>
      <c r="Y365" t="s">
        <v>4</v>
      </c>
      <c r="Z365" t="s">
        <v>5</v>
      </c>
      <c r="AA365" t="s">
        <v>2302</v>
      </c>
    </row>
    <row r="366" spans="1:27">
      <c r="A366" t="b">
        <f t="shared" si="81"/>
        <v>1</v>
      </c>
      <c r="B366" t="b">
        <f t="shared" si="82"/>
        <v>0</v>
      </c>
      <c r="C366" t="b">
        <f t="shared" si="83"/>
        <v>0</v>
      </c>
      <c r="D366" t="b">
        <f t="shared" si="84"/>
        <v>0</v>
      </c>
      <c r="E366" t="b">
        <f t="shared" si="85"/>
        <v>0</v>
      </c>
      <c r="F366" t="b">
        <f t="shared" si="86"/>
        <v>0</v>
      </c>
      <c r="G366" t="b">
        <f t="shared" si="87"/>
        <v>0</v>
      </c>
      <c r="H366" t="b">
        <f t="shared" si="88"/>
        <v>0</v>
      </c>
      <c r="I366" t="b">
        <f t="shared" si="89"/>
        <v>0</v>
      </c>
      <c r="J366" t="b">
        <f t="shared" si="90"/>
        <v>1</v>
      </c>
      <c r="K366" t="str">
        <f>IF(AND(J366,RIGHT(Y366)="통"),Y366,"")</f>
        <v>청덕12통</v>
      </c>
      <c r="L366" t="str">
        <f t="shared" si="98"/>
        <v>12</v>
      </c>
      <c r="M366">
        <f t="shared" si="93"/>
        <v>12</v>
      </c>
      <c r="N366" t="str">
        <f t="shared" si="94"/>
        <v>청덕</v>
      </c>
      <c r="O366" t="str">
        <f>IF(I366,IF(I367,CONCATENATE(Y366,O367),Y366),"")</f>
        <v/>
      </c>
      <c r="P366" t="str">
        <f>IF(G366,O366,IF(D366,Y366,""))</f>
        <v/>
      </c>
      <c r="Q366" s="9">
        <f>_xlfn.XLOOKUP(R366,summary!C:C,summary!B:B)</f>
        <v>43840</v>
      </c>
      <c r="R366" s="10" t="str">
        <f>IF($X366="",R365,$X366)</f>
        <v>구성동</v>
      </c>
      <c r="S366" s="10" t="str">
        <f>IF(J366,Y366,S365)</f>
        <v>청덕12통</v>
      </c>
      <c r="T366" s="10" t="str">
        <f t="shared" si="95"/>
        <v>(청덕동)</v>
      </c>
      <c r="U366" s="10" t="str">
        <f t="shared" si="96"/>
        <v>청덕</v>
      </c>
      <c r="V366" s="10">
        <f t="shared" si="97"/>
        <v>12</v>
      </c>
      <c r="W366" s="10">
        <f t="shared" si="91"/>
        <v>6</v>
      </c>
      <c r="X366" t="s">
        <v>4920</v>
      </c>
      <c r="Y366" t="s">
        <v>5288</v>
      </c>
      <c r="Z366" t="s">
        <v>20</v>
      </c>
      <c r="AA366" t="s">
        <v>5294</v>
      </c>
    </row>
    <row r="367" spans="1:27">
      <c r="A367" t="b">
        <f t="shared" si="81"/>
        <v>1</v>
      </c>
      <c r="B367" t="b">
        <f t="shared" si="82"/>
        <v>1</v>
      </c>
      <c r="C367" t="b">
        <f t="shared" si="83"/>
        <v>1</v>
      </c>
      <c r="D367" t="b">
        <f t="shared" si="84"/>
        <v>1</v>
      </c>
      <c r="E367" t="b">
        <f t="shared" si="85"/>
        <v>1</v>
      </c>
      <c r="F367" t="b">
        <f t="shared" si="86"/>
        <v>0</v>
      </c>
      <c r="G367" t="b">
        <f t="shared" si="87"/>
        <v>0</v>
      </c>
      <c r="H367" t="b">
        <f t="shared" si="88"/>
        <v>0</v>
      </c>
      <c r="I367" t="b">
        <f t="shared" si="89"/>
        <v>0</v>
      </c>
      <c r="J367" t="b">
        <f t="shared" si="90"/>
        <v>0</v>
      </c>
      <c r="K367" t="str">
        <f>IF(AND(J367,RIGHT(Y367)="통"),Y367,"")</f>
        <v/>
      </c>
      <c r="L367" t="str">
        <f t="shared" si="98"/>
        <v/>
      </c>
      <c r="M367" t="str">
        <f t="shared" si="93"/>
        <v/>
      </c>
      <c r="N367" t="str">
        <f t="shared" si="94"/>
        <v/>
      </c>
      <c r="O367" t="str">
        <f>IF(I367,IF(I368,CONCATENATE(Y367,O368),Y367),"")</f>
        <v/>
      </c>
      <c r="P367" t="str">
        <f>IF(G367,O367,IF(D367,Y367,""))</f>
        <v>(청덕동)</v>
      </c>
      <c r="Q367" s="9">
        <f>_xlfn.XLOOKUP(R367,summary!C:C,summary!B:B)</f>
        <v>43840</v>
      </c>
      <c r="R367" s="10" t="str">
        <f>IF($X367="",R366,$X367)</f>
        <v>구성동</v>
      </c>
      <c r="S367" s="10" t="str">
        <f>IF(J367,Y367,S366)</f>
        <v>청덕12통</v>
      </c>
      <c r="T367" s="10" t="str">
        <f t="shared" si="95"/>
        <v>(청덕동)</v>
      </c>
      <c r="U367" s="10" t="str">
        <f t="shared" si="96"/>
        <v>청덕</v>
      </c>
      <c r="V367" s="10">
        <f t="shared" si="97"/>
        <v>12</v>
      </c>
      <c r="W367" s="10">
        <f t="shared" si="91"/>
        <v>7</v>
      </c>
      <c r="X367"/>
      <c r="Y367" t="s">
        <v>5151</v>
      </c>
      <c r="Z367" t="s">
        <v>99</v>
      </c>
      <c r="AA367" t="s">
        <v>5295</v>
      </c>
    </row>
    <row r="368" spans="1:27">
      <c r="A368" t="b">
        <f t="shared" si="81"/>
        <v>0</v>
      </c>
      <c r="B368" t="b">
        <f t="shared" si="82"/>
        <v>0</v>
      </c>
      <c r="C368" t="b">
        <f t="shared" si="83"/>
        <v>0</v>
      </c>
      <c r="D368" t="b">
        <f t="shared" si="84"/>
        <v>0</v>
      </c>
      <c r="E368" t="b">
        <f t="shared" si="85"/>
        <v>0</v>
      </c>
      <c r="F368" t="b">
        <f t="shared" si="86"/>
        <v>0</v>
      </c>
      <c r="G368" t="b">
        <f t="shared" si="87"/>
        <v>0</v>
      </c>
      <c r="H368" t="b">
        <f t="shared" si="88"/>
        <v>0</v>
      </c>
      <c r="I368" t="b">
        <f t="shared" si="89"/>
        <v>0</v>
      </c>
      <c r="J368" t="b">
        <f t="shared" si="90"/>
        <v>0</v>
      </c>
      <c r="K368" t="str">
        <f>IF(AND(J368,RIGHT(Y368)="통"),Y368,"")</f>
        <v/>
      </c>
      <c r="L368" t="str">
        <f t="shared" si="98"/>
        <v/>
      </c>
      <c r="M368" t="str">
        <f t="shared" si="93"/>
        <v/>
      </c>
      <c r="N368" t="str">
        <f t="shared" si="94"/>
        <v/>
      </c>
      <c r="O368" t="str">
        <f>IF(I368,IF(I369,CONCATENATE(Y368,O369),Y368),"")</f>
        <v/>
      </c>
      <c r="P368" t="str">
        <f>IF(G368,O368,IF(D368,Y368,""))</f>
        <v/>
      </c>
      <c r="Q368" s="9">
        <f>_xlfn.XLOOKUP(R368,summary!C:C,summary!B:B)</f>
        <v>43840</v>
      </c>
      <c r="R368" s="10" t="str">
        <f>IF($X368="",R367,$X368)</f>
        <v>구성동</v>
      </c>
      <c r="S368" s="10" t="str">
        <f>IF(J368,Y368,S367)</f>
        <v>청덕12통</v>
      </c>
      <c r="T368" s="10" t="str">
        <f t="shared" si="95"/>
        <v>(청덕동)</v>
      </c>
      <c r="U368" s="10" t="str">
        <f t="shared" si="96"/>
        <v>청덕</v>
      </c>
      <c r="V368" s="10">
        <f t="shared" si="97"/>
        <v>12</v>
      </c>
      <c r="W368" s="10">
        <f t="shared" si="91"/>
        <v>8</v>
      </c>
      <c r="X368"/>
      <c r="Y368"/>
      <c r="Z368" t="s">
        <v>101</v>
      </c>
      <c r="AA368" t="s">
        <v>5296</v>
      </c>
    </row>
    <row r="369" spans="1:27">
      <c r="A369" t="b">
        <f t="shared" si="81"/>
        <v>0</v>
      </c>
      <c r="B369" t="b">
        <f t="shared" si="82"/>
        <v>0</v>
      </c>
      <c r="C369" t="b">
        <f t="shared" si="83"/>
        <v>0</v>
      </c>
      <c r="D369" t="b">
        <f t="shared" si="84"/>
        <v>0</v>
      </c>
      <c r="E369" t="b">
        <f t="shared" si="85"/>
        <v>0</v>
      </c>
      <c r="F369" t="b">
        <f t="shared" si="86"/>
        <v>0</v>
      </c>
      <c r="G369" t="b">
        <f t="shared" si="87"/>
        <v>0</v>
      </c>
      <c r="H369" t="b">
        <f t="shared" si="88"/>
        <v>0</v>
      </c>
      <c r="I369" t="b">
        <f t="shared" si="89"/>
        <v>0</v>
      </c>
      <c r="J369" t="b">
        <f t="shared" si="90"/>
        <v>0</v>
      </c>
      <c r="K369" t="str">
        <f>IF(AND(J369,RIGHT(Y369)="통"),Y369,"")</f>
        <v/>
      </c>
      <c r="L369" t="str">
        <f t="shared" si="98"/>
        <v/>
      </c>
      <c r="M369" t="str">
        <f t="shared" si="93"/>
        <v/>
      </c>
      <c r="N369" t="str">
        <f t="shared" si="94"/>
        <v/>
      </c>
      <c r="O369" t="str">
        <f>IF(I369,IF(I370,CONCATENATE(Y369,O370),Y369),"")</f>
        <v/>
      </c>
      <c r="P369" t="str">
        <f>IF(G369,O369,IF(D369,Y369,""))</f>
        <v/>
      </c>
      <c r="Q369" s="9">
        <f>_xlfn.XLOOKUP(R369,summary!C:C,summary!B:B)</f>
        <v>43840</v>
      </c>
      <c r="R369" s="10" t="str">
        <f>IF($X369="",R368,$X369)</f>
        <v>구성동</v>
      </c>
      <c r="S369" s="10" t="str">
        <f>IF(J369,Y369,S368)</f>
        <v>청덕12통</v>
      </c>
      <c r="T369" s="10" t="str">
        <f t="shared" si="95"/>
        <v>(청덕동)</v>
      </c>
      <c r="U369" s="10" t="str">
        <f t="shared" si="96"/>
        <v>청덕</v>
      </c>
      <c r="V369" s="10">
        <f t="shared" si="97"/>
        <v>12</v>
      </c>
      <c r="W369" s="10">
        <f t="shared" si="91"/>
        <v>9</v>
      </c>
      <c r="X369"/>
      <c r="Y369"/>
      <c r="Z369" t="s">
        <v>349</v>
      </c>
      <c r="AA369" t="s">
        <v>5297</v>
      </c>
    </row>
    <row r="370" spans="1:27">
      <c r="A370" t="b">
        <f t="shared" si="81"/>
        <v>0</v>
      </c>
      <c r="B370" t="b">
        <f t="shared" si="82"/>
        <v>0</v>
      </c>
      <c r="C370" t="b">
        <f t="shared" si="83"/>
        <v>0</v>
      </c>
      <c r="D370" t="b">
        <f t="shared" si="84"/>
        <v>0</v>
      </c>
      <c r="E370" t="b">
        <f t="shared" si="85"/>
        <v>0</v>
      </c>
      <c r="F370" t="b">
        <f t="shared" si="86"/>
        <v>0</v>
      </c>
      <c r="G370" t="b">
        <f t="shared" si="87"/>
        <v>0</v>
      </c>
      <c r="H370" t="b">
        <f t="shared" si="88"/>
        <v>0</v>
      </c>
      <c r="I370" t="b">
        <f t="shared" si="89"/>
        <v>0</v>
      </c>
      <c r="J370" t="b">
        <f t="shared" si="90"/>
        <v>0</v>
      </c>
      <c r="K370" t="str">
        <f>IF(AND(J370,RIGHT(Y370)="통"),Y370,"")</f>
        <v/>
      </c>
      <c r="L370" t="str">
        <f t="shared" si="98"/>
        <v/>
      </c>
      <c r="M370" t="str">
        <f t="shared" si="93"/>
        <v/>
      </c>
      <c r="N370" t="str">
        <f t="shared" si="94"/>
        <v/>
      </c>
      <c r="O370" t="str">
        <f>IF(I370,IF(I371,CONCATENATE(Y370,O371),Y370),"")</f>
        <v/>
      </c>
      <c r="P370" t="str">
        <f>IF(G370,O370,IF(D370,Y370,""))</f>
        <v/>
      </c>
      <c r="Q370" s="9">
        <f>_xlfn.XLOOKUP(R370,summary!C:C,summary!B:B)</f>
        <v>43840</v>
      </c>
      <c r="R370" s="10" t="str">
        <f>IF($X370="",R369,$X370)</f>
        <v>구성동</v>
      </c>
      <c r="S370" s="10" t="str">
        <f>IF(J370,Y370,S369)</f>
        <v>청덕12통</v>
      </c>
      <c r="T370" s="10" t="str">
        <f t="shared" si="95"/>
        <v>(청덕동)</v>
      </c>
      <c r="U370" s="10" t="str">
        <f t="shared" si="96"/>
        <v>청덕</v>
      </c>
      <c r="V370" s="10">
        <f t="shared" si="97"/>
        <v>12</v>
      </c>
      <c r="W370" s="10">
        <f t="shared" si="91"/>
        <v>10</v>
      </c>
      <c r="X370"/>
      <c r="Y370"/>
      <c r="Z370" t="s">
        <v>441</v>
      </c>
      <c r="AA370" t="s">
        <v>5298</v>
      </c>
    </row>
    <row r="371" spans="1:27">
      <c r="A371" t="b">
        <f t="shared" si="81"/>
        <v>0</v>
      </c>
      <c r="B371" t="b">
        <f t="shared" si="82"/>
        <v>0</v>
      </c>
      <c r="C371" t="b">
        <f t="shared" si="83"/>
        <v>0</v>
      </c>
      <c r="D371" t="b">
        <f t="shared" si="84"/>
        <v>0</v>
      </c>
      <c r="E371" t="b">
        <f t="shared" si="85"/>
        <v>0</v>
      </c>
      <c r="F371" t="b">
        <f t="shared" si="86"/>
        <v>0</v>
      </c>
      <c r="G371" t="b">
        <f t="shared" si="87"/>
        <v>0</v>
      </c>
      <c r="H371" t="b">
        <f t="shared" si="88"/>
        <v>0</v>
      </c>
      <c r="I371" t="b">
        <f t="shared" si="89"/>
        <v>0</v>
      </c>
      <c r="J371" t="b">
        <f t="shared" si="90"/>
        <v>0</v>
      </c>
      <c r="K371" t="str">
        <f>IF(AND(J371,RIGHT(Y371)="통"),Y371,"")</f>
        <v/>
      </c>
      <c r="L371" t="str">
        <f t="shared" si="98"/>
        <v/>
      </c>
      <c r="M371" t="str">
        <f t="shared" si="93"/>
        <v/>
      </c>
      <c r="N371" t="str">
        <f t="shared" si="94"/>
        <v/>
      </c>
      <c r="O371" t="str">
        <f>IF(I371,IF(I372,CONCATENATE(Y371,O372),Y371),"")</f>
        <v/>
      </c>
      <c r="P371" t="str">
        <f>IF(G371,O371,IF(D371,Y371,""))</f>
        <v/>
      </c>
      <c r="Q371" s="9">
        <f>_xlfn.XLOOKUP(R371,summary!C:C,summary!B:B)</f>
        <v>43840</v>
      </c>
      <c r="R371" s="10" t="str">
        <f>IF($X371="",R370,$X371)</f>
        <v>구성동</v>
      </c>
      <c r="S371" s="10" t="str">
        <f>IF(J371,Y371,S370)</f>
        <v>청덕12통</v>
      </c>
      <c r="T371" s="10" t="str">
        <f t="shared" si="95"/>
        <v>(청덕동)</v>
      </c>
      <c r="U371" s="10" t="str">
        <f t="shared" si="96"/>
        <v>청덕</v>
      </c>
      <c r="V371" s="10">
        <f t="shared" si="97"/>
        <v>12</v>
      </c>
      <c r="W371" s="10">
        <f t="shared" si="91"/>
        <v>11</v>
      </c>
      <c r="X371"/>
      <c r="Y371"/>
      <c r="Z371" t="s">
        <v>443</v>
      </c>
      <c r="AA371" t="s">
        <v>5299</v>
      </c>
    </row>
    <row r="372" spans="1:27">
      <c r="A372" t="b">
        <f t="shared" si="81"/>
        <v>1</v>
      </c>
      <c r="B372" t="b">
        <f t="shared" si="82"/>
        <v>0</v>
      </c>
      <c r="C372" t="b">
        <f t="shared" si="83"/>
        <v>0</v>
      </c>
      <c r="D372" t="b">
        <f t="shared" si="84"/>
        <v>0</v>
      </c>
      <c r="E372" t="b">
        <f t="shared" si="85"/>
        <v>0</v>
      </c>
      <c r="F372" t="b">
        <f t="shared" si="86"/>
        <v>0</v>
      </c>
      <c r="G372" t="b">
        <f t="shared" si="87"/>
        <v>0</v>
      </c>
      <c r="H372" t="b">
        <f t="shared" si="88"/>
        <v>0</v>
      </c>
      <c r="I372" t="b">
        <f t="shared" si="89"/>
        <v>0</v>
      </c>
      <c r="J372" t="b">
        <f t="shared" si="90"/>
        <v>1</v>
      </c>
      <c r="K372" t="str">
        <f>IF(AND(J372,RIGHT(Y372)="통"),Y372,"")</f>
        <v>청덕13통</v>
      </c>
      <c r="L372" t="str">
        <f t="shared" si="98"/>
        <v>13</v>
      </c>
      <c r="M372">
        <f t="shared" si="93"/>
        <v>13</v>
      </c>
      <c r="N372" t="str">
        <f t="shared" si="94"/>
        <v>청덕</v>
      </c>
      <c r="O372" t="str">
        <f>IF(I372,IF(I373,CONCATENATE(Y372,O373),Y372),"")</f>
        <v/>
      </c>
      <c r="P372" t="str">
        <f>IF(G372,O372,IF(D372,Y372,""))</f>
        <v/>
      </c>
      <c r="Q372" s="9">
        <f>_xlfn.XLOOKUP(R372,summary!C:C,summary!B:B)</f>
        <v>43840</v>
      </c>
      <c r="R372" s="10" t="str">
        <f>IF($X372="",R371,$X372)</f>
        <v>구성동</v>
      </c>
      <c r="S372" s="10" t="str">
        <f>IF(J372,Y372,S371)</f>
        <v>청덕13통</v>
      </c>
      <c r="T372" s="10" t="str">
        <f t="shared" si="95"/>
        <v>(청덕동)</v>
      </c>
      <c r="U372" s="10" t="str">
        <f t="shared" si="96"/>
        <v>청덕</v>
      </c>
      <c r="V372" s="10">
        <f t="shared" si="97"/>
        <v>13</v>
      </c>
      <c r="W372" s="10">
        <f t="shared" si="91"/>
        <v>1</v>
      </c>
      <c r="X372"/>
      <c r="Y372" t="s">
        <v>5300</v>
      </c>
      <c r="Z372" t="s">
        <v>10</v>
      </c>
      <c r="AA372" t="s">
        <v>5301</v>
      </c>
    </row>
    <row r="373" spans="1:27">
      <c r="A373" t="b">
        <f t="shared" si="81"/>
        <v>1</v>
      </c>
      <c r="B373" t="b">
        <f t="shared" si="82"/>
        <v>1</v>
      </c>
      <c r="C373" t="b">
        <f t="shared" si="83"/>
        <v>1</v>
      </c>
      <c r="D373" t="b">
        <f t="shared" si="84"/>
        <v>1</v>
      </c>
      <c r="E373" t="b">
        <f t="shared" si="85"/>
        <v>1</v>
      </c>
      <c r="F373" t="b">
        <f t="shared" si="86"/>
        <v>0</v>
      </c>
      <c r="G373" t="b">
        <f t="shared" si="87"/>
        <v>0</v>
      </c>
      <c r="H373" t="b">
        <f t="shared" si="88"/>
        <v>0</v>
      </c>
      <c r="I373" t="b">
        <f t="shared" si="89"/>
        <v>0</v>
      </c>
      <c r="J373" t="b">
        <f t="shared" si="90"/>
        <v>0</v>
      </c>
      <c r="K373" t="str">
        <f>IF(AND(J373,RIGHT(Y373)="통"),Y373,"")</f>
        <v/>
      </c>
      <c r="L373" t="str">
        <f t="shared" si="98"/>
        <v/>
      </c>
      <c r="M373" t="str">
        <f t="shared" si="93"/>
        <v/>
      </c>
      <c r="N373" t="str">
        <f t="shared" si="94"/>
        <v/>
      </c>
      <c r="O373" t="str">
        <f>IF(I373,IF(I374,CONCATENATE(Y373,O374),Y373),"")</f>
        <v/>
      </c>
      <c r="P373" t="str">
        <f>IF(G373,O373,IF(D373,Y373,""))</f>
        <v>(청덕동)</v>
      </c>
      <c r="Q373" s="9">
        <f>_xlfn.XLOOKUP(R373,summary!C:C,summary!B:B)</f>
        <v>43840</v>
      </c>
      <c r="R373" s="10" t="str">
        <f>IF($X373="",R372,$X373)</f>
        <v>구성동</v>
      </c>
      <c r="S373" s="10" t="str">
        <f>IF(J373,Y373,S372)</f>
        <v>청덕13통</v>
      </c>
      <c r="T373" s="10" t="str">
        <f t="shared" si="95"/>
        <v>(청덕동)</v>
      </c>
      <c r="U373" s="10" t="str">
        <f t="shared" si="96"/>
        <v>청덕</v>
      </c>
      <c r="V373" s="10">
        <f t="shared" si="97"/>
        <v>13</v>
      </c>
      <c r="W373" s="10">
        <f t="shared" si="91"/>
        <v>2</v>
      </c>
      <c r="X373"/>
      <c r="Y373" t="s">
        <v>5151</v>
      </c>
      <c r="Z373" t="s">
        <v>12</v>
      </c>
      <c r="AA373" t="s">
        <v>5302</v>
      </c>
    </row>
    <row r="374" spans="1:27">
      <c r="A374" t="b">
        <f t="shared" si="81"/>
        <v>0</v>
      </c>
      <c r="B374" t="b">
        <f t="shared" si="82"/>
        <v>0</v>
      </c>
      <c r="C374" t="b">
        <f t="shared" si="83"/>
        <v>0</v>
      </c>
      <c r="D374" t="b">
        <f t="shared" si="84"/>
        <v>0</v>
      </c>
      <c r="E374" t="b">
        <f t="shared" si="85"/>
        <v>0</v>
      </c>
      <c r="F374" t="b">
        <f t="shared" si="86"/>
        <v>0</v>
      </c>
      <c r="G374" t="b">
        <f t="shared" si="87"/>
        <v>0</v>
      </c>
      <c r="H374" t="b">
        <f t="shared" si="88"/>
        <v>0</v>
      </c>
      <c r="I374" t="b">
        <f t="shared" si="89"/>
        <v>0</v>
      </c>
      <c r="J374" t="b">
        <f t="shared" si="90"/>
        <v>0</v>
      </c>
      <c r="K374" t="str">
        <f>IF(AND(J374,RIGHT(Y374)="통"),Y374,"")</f>
        <v/>
      </c>
      <c r="L374" t="str">
        <f t="shared" si="98"/>
        <v/>
      </c>
      <c r="M374" t="str">
        <f t="shared" si="93"/>
        <v/>
      </c>
      <c r="N374" t="str">
        <f t="shared" si="94"/>
        <v/>
      </c>
      <c r="O374" t="str">
        <f>IF(I374,IF(I375,CONCATENATE(Y374,O375),Y374),"")</f>
        <v/>
      </c>
      <c r="P374" t="str">
        <f>IF(G374,O374,IF(D374,Y374,""))</f>
        <v/>
      </c>
      <c r="Q374" s="9">
        <f>_xlfn.XLOOKUP(R374,summary!C:C,summary!B:B)</f>
        <v>43840</v>
      </c>
      <c r="R374" s="10" t="str">
        <f>IF($X374="",R373,$X374)</f>
        <v>구성동</v>
      </c>
      <c r="S374" s="10" t="str">
        <f>IF(J374,Y374,S373)</f>
        <v>청덕13통</v>
      </c>
      <c r="T374" s="10" t="str">
        <f t="shared" si="95"/>
        <v>(청덕동)</v>
      </c>
      <c r="U374" s="10" t="str">
        <f t="shared" si="96"/>
        <v>청덕</v>
      </c>
      <c r="V374" s="10">
        <f t="shared" si="97"/>
        <v>13</v>
      </c>
      <c r="W374" s="10">
        <f t="shared" si="91"/>
        <v>3</v>
      </c>
      <c r="X374"/>
      <c r="Y374"/>
      <c r="Z374" t="s">
        <v>14</v>
      </c>
      <c r="AA374" t="s">
        <v>5303</v>
      </c>
    </row>
    <row r="375" spans="1:27">
      <c r="A375" t="b">
        <f t="shared" si="81"/>
        <v>0</v>
      </c>
      <c r="B375" t="b">
        <f t="shared" si="82"/>
        <v>0</v>
      </c>
      <c r="C375" t="b">
        <f t="shared" si="83"/>
        <v>0</v>
      </c>
      <c r="D375" t="b">
        <f t="shared" si="84"/>
        <v>0</v>
      </c>
      <c r="E375" t="b">
        <f t="shared" si="85"/>
        <v>0</v>
      </c>
      <c r="F375" t="b">
        <f t="shared" si="86"/>
        <v>0</v>
      </c>
      <c r="G375" t="b">
        <f t="shared" si="87"/>
        <v>0</v>
      </c>
      <c r="H375" t="b">
        <f t="shared" si="88"/>
        <v>0</v>
      </c>
      <c r="I375" t="b">
        <f t="shared" si="89"/>
        <v>0</v>
      </c>
      <c r="J375" t="b">
        <f t="shared" si="90"/>
        <v>0</v>
      </c>
      <c r="K375" t="str">
        <f>IF(AND(J375,RIGHT(Y375)="통"),Y375,"")</f>
        <v/>
      </c>
      <c r="L375" t="str">
        <f t="shared" si="98"/>
        <v/>
      </c>
      <c r="M375" t="str">
        <f t="shared" si="93"/>
        <v/>
      </c>
      <c r="N375" t="str">
        <f t="shared" si="94"/>
        <v/>
      </c>
      <c r="O375" t="str">
        <f>IF(I375,IF(I376,CONCATENATE(Y375,O376),Y375),"")</f>
        <v/>
      </c>
      <c r="P375" t="str">
        <f>IF(G375,O375,IF(D375,Y375,""))</f>
        <v/>
      </c>
      <c r="Q375" s="9">
        <f>_xlfn.XLOOKUP(R375,summary!C:C,summary!B:B)</f>
        <v>43840</v>
      </c>
      <c r="R375" s="10" t="str">
        <f>IF($X375="",R374,$X375)</f>
        <v>구성동</v>
      </c>
      <c r="S375" s="10" t="str">
        <f>IF(J375,Y375,S374)</f>
        <v>청덕13통</v>
      </c>
      <c r="T375" s="10" t="str">
        <f t="shared" si="95"/>
        <v>(청덕동)</v>
      </c>
      <c r="U375" s="10" t="str">
        <f t="shared" si="96"/>
        <v>청덕</v>
      </c>
      <c r="V375" s="10">
        <f t="shared" si="97"/>
        <v>13</v>
      </c>
      <c r="W375" s="10">
        <f t="shared" si="91"/>
        <v>4</v>
      </c>
      <c r="X375"/>
      <c r="Y375"/>
      <c r="Z375" t="s">
        <v>16</v>
      </c>
      <c r="AA375" t="s">
        <v>5304</v>
      </c>
    </row>
    <row r="376" spans="1:27">
      <c r="A376" t="b">
        <f t="shared" si="81"/>
        <v>0</v>
      </c>
      <c r="B376" t="b">
        <f t="shared" si="82"/>
        <v>0</v>
      </c>
      <c r="C376" t="b">
        <f t="shared" si="83"/>
        <v>0</v>
      </c>
      <c r="D376" t="b">
        <f t="shared" si="84"/>
        <v>0</v>
      </c>
      <c r="E376" t="b">
        <f t="shared" si="85"/>
        <v>0</v>
      </c>
      <c r="F376" t="b">
        <f t="shared" si="86"/>
        <v>0</v>
      </c>
      <c r="G376" t="b">
        <f t="shared" si="87"/>
        <v>0</v>
      </c>
      <c r="H376" t="b">
        <f t="shared" si="88"/>
        <v>0</v>
      </c>
      <c r="I376" t="b">
        <f t="shared" si="89"/>
        <v>0</v>
      </c>
      <c r="J376" t="b">
        <f t="shared" si="90"/>
        <v>0</v>
      </c>
      <c r="K376" t="str">
        <f>IF(AND(J376,RIGHT(Y376)="통"),Y376,"")</f>
        <v/>
      </c>
      <c r="L376" t="str">
        <f t="shared" si="98"/>
        <v/>
      </c>
      <c r="M376" t="str">
        <f t="shared" si="93"/>
        <v/>
      </c>
      <c r="N376" t="str">
        <f t="shared" si="94"/>
        <v/>
      </c>
      <c r="O376" t="str">
        <f>IF(I376,IF(I377,CONCATENATE(Y376,O377),Y376),"")</f>
        <v/>
      </c>
      <c r="P376" t="str">
        <f>IF(G376,O376,IF(D376,Y376,""))</f>
        <v/>
      </c>
      <c r="Q376" s="9">
        <f>_xlfn.XLOOKUP(R376,summary!C:C,summary!B:B)</f>
        <v>43840</v>
      </c>
      <c r="R376" s="10" t="str">
        <f>IF($X376="",R375,$X376)</f>
        <v>구성동</v>
      </c>
      <c r="S376" s="10" t="str">
        <f>IF(J376,Y376,S375)</f>
        <v>청덕13통</v>
      </c>
      <c r="T376" s="10" t="str">
        <f t="shared" si="95"/>
        <v>(청덕동)</v>
      </c>
      <c r="U376" s="10" t="str">
        <f t="shared" si="96"/>
        <v>청덕</v>
      </c>
      <c r="V376" s="10">
        <f t="shared" si="97"/>
        <v>13</v>
      </c>
      <c r="W376" s="10">
        <f t="shared" si="91"/>
        <v>5</v>
      </c>
      <c r="X376"/>
      <c r="Y376"/>
      <c r="Z376" t="s">
        <v>18</v>
      </c>
      <c r="AA376" t="s">
        <v>5305</v>
      </c>
    </row>
    <row r="377" spans="1:27">
      <c r="A377" t="b">
        <f t="shared" si="81"/>
        <v>0</v>
      </c>
      <c r="B377" t="b">
        <f t="shared" si="82"/>
        <v>0</v>
      </c>
      <c r="C377" t="b">
        <f t="shared" si="83"/>
        <v>0</v>
      </c>
      <c r="D377" t="b">
        <f t="shared" si="84"/>
        <v>0</v>
      </c>
      <c r="E377" t="b">
        <f t="shared" si="85"/>
        <v>0</v>
      </c>
      <c r="F377" t="b">
        <f t="shared" si="86"/>
        <v>0</v>
      </c>
      <c r="G377" t="b">
        <f t="shared" si="87"/>
        <v>0</v>
      </c>
      <c r="H377" t="b">
        <f t="shared" si="88"/>
        <v>0</v>
      </c>
      <c r="I377" t="b">
        <f t="shared" si="89"/>
        <v>0</v>
      </c>
      <c r="J377" t="b">
        <f t="shared" si="90"/>
        <v>0</v>
      </c>
      <c r="K377" t="str">
        <f>IF(AND(J377,RIGHT(Y377)="통"),Y377,"")</f>
        <v/>
      </c>
      <c r="L377" t="str">
        <f t="shared" si="98"/>
        <v/>
      </c>
      <c r="M377" t="str">
        <f t="shared" si="93"/>
        <v/>
      </c>
      <c r="N377" t="str">
        <f t="shared" si="94"/>
        <v/>
      </c>
      <c r="O377" t="str">
        <f>IF(I377,IF(I378,CONCATENATE(Y377,O378),Y377),"")</f>
        <v/>
      </c>
      <c r="P377" t="str">
        <f>IF(G377,O377,IF(D377,Y377,""))</f>
        <v/>
      </c>
      <c r="Q377" s="9">
        <f>_xlfn.XLOOKUP(R377,summary!C:C,summary!B:B)</f>
        <v>43840</v>
      </c>
      <c r="R377" s="10" t="str">
        <f>IF($X377="",R376,$X377)</f>
        <v>구성동</v>
      </c>
      <c r="S377" s="10" t="str">
        <f>IF(J377,Y377,S376)</f>
        <v>청덕13통</v>
      </c>
      <c r="T377" s="10" t="str">
        <f t="shared" si="95"/>
        <v>(청덕동)</v>
      </c>
      <c r="U377" s="10" t="str">
        <f t="shared" si="96"/>
        <v>청덕</v>
      </c>
      <c r="V377" s="10">
        <f t="shared" si="97"/>
        <v>13</v>
      </c>
      <c r="W377" s="10">
        <f t="shared" si="91"/>
        <v>6</v>
      </c>
      <c r="X377"/>
      <c r="Y377"/>
      <c r="Z377" t="s">
        <v>20</v>
      </c>
      <c r="AA377" t="s">
        <v>5306</v>
      </c>
    </row>
    <row r="378" spans="1:27">
      <c r="A378" t="b">
        <f t="shared" si="81"/>
        <v>0</v>
      </c>
      <c r="B378" t="b">
        <f t="shared" si="82"/>
        <v>0</v>
      </c>
      <c r="C378" t="b">
        <f t="shared" si="83"/>
        <v>0</v>
      </c>
      <c r="D378" t="b">
        <f t="shared" si="84"/>
        <v>0</v>
      </c>
      <c r="E378" t="b">
        <f t="shared" si="85"/>
        <v>0</v>
      </c>
      <c r="F378" t="b">
        <f t="shared" si="86"/>
        <v>0</v>
      </c>
      <c r="G378" t="b">
        <f t="shared" si="87"/>
        <v>0</v>
      </c>
      <c r="H378" t="b">
        <f t="shared" si="88"/>
        <v>0</v>
      </c>
      <c r="I378" t="b">
        <f t="shared" si="89"/>
        <v>0</v>
      </c>
      <c r="J378" t="b">
        <f t="shared" si="90"/>
        <v>0</v>
      </c>
      <c r="K378" t="str">
        <f>IF(AND(J378,RIGHT(Y378)="통"),Y378,"")</f>
        <v/>
      </c>
      <c r="L378" t="str">
        <f t="shared" si="98"/>
        <v/>
      </c>
      <c r="M378" t="str">
        <f t="shared" si="93"/>
        <v/>
      </c>
      <c r="N378" t="str">
        <f t="shared" si="94"/>
        <v/>
      </c>
      <c r="O378" t="str">
        <f>IF(I378,IF(I379,CONCATENATE(Y378,O379),Y378),"")</f>
        <v/>
      </c>
      <c r="P378" t="str">
        <f>IF(G378,O378,IF(D378,Y378,""))</f>
        <v/>
      </c>
      <c r="Q378" s="9">
        <f>_xlfn.XLOOKUP(R378,summary!C:C,summary!B:B)</f>
        <v>43840</v>
      </c>
      <c r="R378" s="10" t="str">
        <f>IF($X378="",R377,$X378)</f>
        <v>구성동</v>
      </c>
      <c r="S378" s="10" t="str">
        <f>IF(J378,Y378,S377)</f>
        <v>청덕13통</v>
      </c>
      <c r="T378" s="10" t="str">
        <f t="shared" si="95"/>
        <v>(청덕동)</v>
      </c>
      <c r="U378" s="10" t="str">
        <f t="shared" si="96"/>
        <v>청덕</v>
      </c>
      <c r="V378" s="10">
        <f t="shared" si="97"/>
        <v>13</v>
      </c>
      <c r="W378" s="10">
        <f t="shared" si="91"/>
        <v>7</v>
      </c>
      <c r="X378"/>
      <c r="Y378"/>
      <c r="Z378" t="s">
        <v>99</v>
      </c>
      <c r="AA378" t="s">
        <v>5307</v>
      </c>
    </row>
    <row r="379" spans="1:27">
      <c r="A379" t="b">
        <f t="shared" ref="A379:A442" si="99">LEN(Y379)&gt;0</f>
        <v>0</v>
      </c>
      <c r="B379" t="b">
        <f t="shared" ref="B379:B442" si="100">LEFT(Y379)="("</f>
        <v>0</v>
      </c>
      <c r="C379" t="b">
        <f t="shared" ref="C379:C442" si="101">RIGHT(Y379)=")"</f>
        <v>0</v>
      </c>
      <c r="D379" t="b">
        <f t="shared" ref="D379:D442" si="102">AND(B379,C379)</f>
        <v>0</v>
      </c>
      <c r="E379" t="b">
        <f t="shared" ref="E379:E442" si="103">OR(B379,C379)</f>
        <v>0</v>
      </c>
      <c r="F379" t="b">
        <f t="shared" ref="F379:F442" si="104">_xlfn.XOR(B379,C379)</f>
        <v>0</v>
      </c>
      <c r="G379" t="b">
        <f t="shared" ref="G379:G442" si="105">AND(B379,F379)</f>
        <v>0</v>
      </c>
      <c r="H379" t="b">
        <f t="shared" ref="H379:H442" si="106">AND(C379,$F379)</f>
        <v>0</v>
      </c>
      <c r="I379" t="b">
        <f t="shared" ref="I379:I442" si="107">IF(G379,G379,IF(H378,FALSE,I378))</f>
        <v>0</v>
      </c>
      <c r="J379" t="b">
        <f t="shared" ref="J379:J442" si="108">AND(A379,NOT(B379),NOT(I379))</f>
        <v>0</v>
      </c>
      <c r="K379" t="str">
        <f>IF(AND(J379,RIGHT(Y379)="통"),Y379,"")</f>
        <v/>
      </c>
      <c r="L379" t="str">
        <f t="shared" si="98"/>
        <v/>
      </c>
      <c r="M379" t="str">
        <f t="shared" si="93"/>
        <v/>
      </c>
      <c r="N379" t="str">
        <f t="shared" ref="N379:N442" si="109">SUBSTITUTE(K379,_xlfn.CONCAT(TEXT(M379,"#"),"통"),"")</f>
        <v/>
      </c>
      <c r="O379" t="str">
        <f>IF(I379,IF(I380,CONCATENATE(Y379,O380),Y379),"")</f>
        <v/>
      </c>
      <c r="P379" t="str">
        <f>IF(G379,O379,IF(D379,Y379,""))</f>
        <v/>
      </c>
      <c r="Q379" s="9">
        <f>_xlfn.XLOOKUP(R379,summary!C:C,summary!B:B)</f>
        <v>43840</v>
      </c>
      <c r="R379" s="10" t="str">
        <f>IF($X379="",R378,$X379)</f>
        <v>구성동</v>
      </c>
      <c r="S379" s="10" t="str">
        <f>IF(J379,Y379,S378)</f>
        <v>청덕13통</v>
      </c>
      <c r="T379" s="10" t="str">
        <f t="shared" si="95"/>
        <v>(청덕동)</v>
      </c>
      <c r="U379" s="10" t="str">
        <f t="shared" ref="U379:U442" si="110">IF($J379,N379,U378)</f>
        <v>청덕</v>
      </c>
      <c r="V379" s="10">
        <f t="shared" ref="V379:V442" si="111">IF(J379,M379,V378)</f>
        <v>13</v>
      </c>
      <c r="W379" s="10">
        <f t="shared" si="91"/>
        <v>8</v>
      </c>
      <c r="X379"/>
      <c r="Y379"/>
      <c r="Z379" t="s">
        <v>101</v>
      </c>
      <c r="AA379" t="s">
        <v>5308</v>
      </c>
    </row>
    <row r="380" spans="1:27">
      <c r="A380" t="b">
        <f t="shared" si="99"/>
        <v>0</v>
      </c>
      <c r="B380" t="b">
        <f t="shared" si="100"/>
        <v>0</v>
      </c>
      <c r="C380" t="b">
        <f t="shared" si="101"/>
        <v>0</v>
      </c>
      <c r="D380" t="b">
        <f t="shared" si="102"/>
        <v>0</v>
      </c>
      <c r="E380" t="b">
        <f t="shared" si="103"/>
        <v>0</v>
      </c>
      <c r="F380" t="b">
        <f t="shared" si="104"/>
        <v>0</v>
      </c>
      <c r="G380" t="b">
        <f t="shared" si="105"/>
        <v>0</v>
      </c>
      <c r="H380" t="b">
        <f t="shared" si="106"/>
        <v>0</v>
      </c>
      <c r="I380" t="b">
        <f t="shared" si="107"/>
        <v>0</v>
      </c>
      <c r="J380" t="b">
        <f t="shared" si="108"/>
        <v>0</v>
      </c>
      <c r="K380" t="str">
        <f>IF(AND(J380,RIGHT(Y380)="통"),Y380,"")</f>
        <v/>
      </c>
      <c r="L380" t="str">
        <f t="shared" si="98"/>
        <v/>
      </c>
      <c r="M380" t="str">
        <f t="shared" si="93"/>
        <v/>
      </c>
      <c r="N380" t="str">
        <f t="shared" si="109"/>
        <v/>
      </c>
      <c r="O380" t="str">
        <f>IF(I380,IF(I381,CONCATENATE(Y380,O381),Y380),"")</f>
        <v/>
      </c>
      <c r="P380" t="str">
        <f>IF(G380,O380,IF(D380,Y380,""))</f>
        <v/>
      </c>
      <c r="Q380" s="9">
        <f>_xlfn.XLOOKUP(R380,summary!C:C,summary!B:B)</f>
        <v>43840</v>
      </c>
      <c r="R380" s="10" t="str">
        <f>IF($X380="",R379,$X380)</f>
        <v>구성동</v>
      </c>
      <c r="S380" s="10" t="str">
        <f>IF(J380,Y380,S379)</f>
        <v>청덕13통</v>
      </c>
      <c r="T380" s="10" t="str">
        <f t="shared" si="95"/>
        <v>(청덕동)</v>
      </c>
      <c r="U380" s="10" t="str">
        <f t="shared" si="110"/>
        <v>청덕</v>
      </c>
      <c r="V380" s="10">
        <f t="shared" si="111"/>
        <v>13</v>
      </c>
      <c r="W380" s="10">
        <f t="shared" si="91"/>
        <v>9</v>
      </c>
      <c r="X380"/>
      <c r="Y380"/>
      <c r="Z380" t="s">
        <v>349</v>
      </c>
      <c r="AA380" t="s">
        <v>5309</v>
      </c>
    </row>
    <row r="381" spans="1:27">
      <c r="A381" t="b">
        <f t="shared" si="99"/>
        <v>0</v>
      </c>
      <c r="B381" t="b">
        <f t="shared" si="100"/>
        <v>0</v>
      </c>
      <c r="C381" t="b">
        <f t="shared" si="101"/>
        <v>0</v>
      </c>
      <c r="D381" t="b">
        <f t="shared" si="102"/>
        <v>0</v>
      </c>
      <c r="E381" t="b">
        <f t="shared" si="103"/>
        <v>0</v>
      </c>
      <c r="F381" t="b">
        <f t="shared" si="104"/>
        <v>0</v>
      </c>
      <c r="G381" t="b">
        <f t="shared" si="105"/>
        <v>0</v>
      </c>
      <c r="H381" t="b">
        <f t="shared" si="106"/>
        <v>0</v>
      </c>
      <c r="I381" t="b">
        <f t="shared" si="107"/>
        <v>0</v>
      </c>
      <c r="J381" t="b">
        <f t="shared" si="108"/>
        <v>0</v>
      </c>
      <c r="K381" t="str">
        <f>IF(AND(J381,RIGHT(Y381)="통"),Y381,"")</f>
        <v/>
      </c>
      <c r="L381" t="str">
        <f t="shared" si="98"/>
        <v/>
      </c>
      <c r="M381" t="str">
        <f t="shared" si="93"/>
        <v/>
      </c>
      <c r="N381" t="str">
        <f t="shared" si="109"/>
        <v/>
      </c>
      <c r="O381" t="str">
        <f>IF(I381,IF(I382,CONCATENATE(Y381,O382),Y381),"")</f>
        <v/>
      </c>
      <c r="P381" t="str">
        <f>IF(G381,O381,IF(D381,Y381,""))</f>
        <v/>
      </c>
      <c r="Q381" s="9">
        <f>_xlfn.XLOOKUP(R381,summary!C:C,summary!B:B)</f>
        <v>43840</v>
      </c>
      <c r="R381" s="10" t="str">
        <f>IF($X381="",R380,$X381)</f>
        <v>구성동</v>
      </c>
      <c r="S381" s="10" t="str">
        <f>IF(J381,Y381,S380)</f>
        <v>청덕13통</v>
      </c>
      <c r="T381" s="10" t="str">
        <f t="shared" si="95"/>
        <v>(청덕동)</v>
      </c>
      <c r="U381" s="10" t="str">
        <f t="shared" si="110"/>
        <v>청덕</v>
      </c>
      <c r="V381" s="10">
        <f t="shared" si="111"/>
        <v>13</v>
      </c>
      <c r="W381" s="10">
        <f t="shared" si="91"/>
        <v>10</v>
      </c>
      <c r="X381"/>
      <c r="Y381"/>
      <c r="Z381" t="s">
        <v>441</v>
      </c>
      <c r="AA381" t="s">
        <v>5310</v>
      </c>
    </row>
    <row r="382" spans="1:27">
      <c r="A382" t="b">
        <f t="shared" si="99"/>
        <v>0</v>
      </c>
      <c r="B382" t="b">
        <f t="shared" si="100"/>
        <v>0</v>
      </c>
      <c r="C382" t="b">
        <f t="shared" si="101"/>
        <v>0</v>
      </c>
      <c r="D382" t="b">
        <f t="shared" si="102"/>
        <v>0</v>
      </c>
      <c r="E382" t="b">
        <f t="shared" si="103"/>
        <v>0</v>
      </c>
      <c r="F382" t="b">
        <f t="shared" si="104"/>
        <v>0</v>
      </c>
      <c r="G382" t="b">
        <f t="shared" si="105"/>
        <v>0</v>
      </c>
      <c r="H382" t="b">
        <f t="shared" si="106"/>
        <v>0</v>
      </c>
      <c r="I382" t="b">
        <f t="shared" si="107"/>
        <v>0</v>
      </c>
      <c r="J382" t="b">
        <f t="shared" si="108"/>
        <v>0</v>
      </c>
      <c r="K382" t="str">
        <f>IF(AND(J382,RIGHT(Y382)="통"),Y382,"")</f>
        <v/>
      </c>
      <c r="L382" t="str">
        <f t="shared" si="98"/>
        <v/>
      </c>
      <c r="M382" t="str">
        <f t="shared" si="93"/>
        <v/>
      </c>
      <c r="N382" t="str">
        <f t="shared" si="109"/>
        <v/>
      </c>
      <c r="O382" t="str">
        <f>IF(I382,IF(I383,CONCATENATE(Y382,O383),Y382),"")</f>
        <v/>
      </c>
      <c r="P382" t="str">
        <f>IF(G382,O382,IF(D382,Y382,""))</f>
        <v/>
      </c>
      <c r="Q382" s="9">
        <f>_xlfn.XLOOKUP(R382,summary!C:C,summary!B:B)</f>
        <v>43840</v>
      </c>
      <c r="R382" s="10" t="str">
        <f>IF($X382="",R381,$X382)</f>
        <v>구성동</v>
      </c>
      <c r="S382" s="10" t="str">
        <f>IF(J382,Y382,S381)</f>
        <v>청덕13통</v>
      </c>
      <c r="T382" s="10" t="str">
        <f t="shared" si="95"/>
        <v>(청덕동)</v>
      </c>
      <c r="U382" s="10" t="str">
        <f t="shared" si="110"/>
        <v>청덕</v>
      </c>
      <c r="V382" s="10">
        <f t="shared" si="111"/>
        <v>13</v>
      </c>
      <c r="W382" s="10">
        <f t="shared" si="91"/>
        <v>11</v>
      </c>
      <c r="X382"/>
      <c r="Y382"/>
      <c r="Z382" t="s">
        <v>443</v>
      </c>
      <c r="AA382" t="s">
        <v>5311</v>
      </c>
    </row>
    <row r="383" spans="1:27">
      <c r="A383" t="b">
        <f t="shared" si="99"/>
        <v>0</v>
      </c>
      <c r="B383" t="b">
        <f t="shared" si="100"/>
        <v>0</v>
      </c>
      <c r="C383" t="b">
        <f t="shared" si="101"/>
        <v>0</v>
      </c>
      <c r="D383" t="b">
        <f t="shared" si="102"/>
        <v>0</v>
      </c>
      <c r="E383" t="b">
        <f t="shared" si="103"/>
        <v>0</v>
      </c>
      <c r="F383" t="b">
        <f t="shared" si="104"/>
        <v>0</v>
      </c>
      <c r="G383" t="b">
        <f t="shared" si="105"/>
        <v>0</v>
      </c>
      <c r="H383" t="b">
        <f t="shared" si="106"/>
        <v>0</v>
      </c>
      <c r="I383" t="b">
        <f t="shared" si="107"/>
        <v>0</v>
      </c>
      <c r="J383" t="b">
        <f t="shared" si="108"/>
        <v>0</v>
      </c>
      <c r="K383" t="str">
        <f>IF(AND(J383,RIGHT(Y383)="통"),Y383,"")</f>
        <v/>
      </c>
      <c r="L383" t="str">
        <f t="shared" si="98"/>
        <v/>
      </c>
      <c r="M383" t="str">
        <f t="shared" si="93"/>
        <v/>
      </c>
      <c r="N383" t="str">
        <f t="shared" si="109"/>
        <v/>
      </c>
      <c r="O383" t="str">
        <f>IF(I383,IF(I384,CONCATENATE(Y383,O384),Y383),"")</f>
        <v/>
      </c>
      <c r="P383" t="str">
        <f>IF(G383,O383,IF(D383,Y383,""))</f>
        <v/>
      </c>
      <c r="Q383" s="9">
        <f>_xlfn.XLOOKUP(R383,summary!C:C,summary!B:B)</f>
        <v>43840</v>
      </c>
      <c r="R383" s="10" t="str">
        <f>IF($X383="",R382,$X383)</f>
        <v>구성동</v>
      </c>
      <c r="S383" s="10" t="str">
        <f>IF(J383,Y383,S382)</f>
        <v>청덕13통</v>
      </c>
      <c r="T383" s="10" t="str">
        <f t="shared" si="95"/>
        <v>(청덕동)</v>
      </c>
      <c r="U383" s="10" t="str">
        <f t="shared" si="110"/>
        <v>청덕</v>
      </c>
      <c r="V383" s="10">
        <f t="shared" si="111"/>
        <v>13</v>
      </c>
      <c r="W383" s="10">
        <f t="shared" si="91"/>
        <v>12</v>
      </c>
      <c r="X383"/>
      <c r="Y383"/>
      <c r="Z383" t="s">
        <v>445</v>
      </c>
      <c r="AA383" t="s">
        <v>5312</v>
      </c>
    </row>
    <row r="384" spans="1:27">
      <c r="A384" t="b">
        <f t="shared" si="99"/>
        <v>1</v>
      </c>
      <c r="B384" t="b">
        <f t="shared" si="100"/>
        <v>0</v>
      </c>
      <c r="C384" t="b">
        <f t="shared" si="101"/>
        <v>0</v>
      </c>
      <c r="D384" t="b">
        <f t="shared" si="102"/>
        <v>0</v>
      </c>
      <c r="E384" t="b">
        <f t="shared" si="103"/>
        <v>0</v>
      </c>
      <c r="F384" t="b">
        <f t="shared" si="104"/>
        <v>0</v>
      </c>
      <c r="G384" t="b">
        <f t="shared" si="105"/>
        <v>0</v>
      </c>
      <c r="H384" t="b">
        <f t="shared" si="106"/>
        <v>0</v>
      </c>
      <c r="I384" t="b">
        <f t="shared" si="107"/>
        <v>0</v>
      </c>
      <c r="J384" t="b">
        <f t="shared" si="108"/>
        <v>1</v>
      </c>
      <c r="K384" t="str">
        <f>IF(AND(J384,RIGHT(Y384)="통"),Y384,"")</f>
        <v>청덕14통</v>
      </c>
      <c r="L384" t="str">
        <f t="shared" si="98"/>
        <v>14</v>
      </c>
      <c r="M384">
        <f t="shared" si="93"/>
        <v>14</v>
      </c>
      <c r="N384" t="str">
        <f t="shared" si="109"/>
        <v>청덕</v>
      </c>
      <c r="O384" t="str">
        <f>IF(I384,IF(I385,CONCATENATE(Y384,O385),Y384),"")</f>
        <v/>
      </c>
      <c r="P384" t="str">
        <f>IF(G384,O384,IF(D384,Y384,""))</f>
        <v/>
      </c>
      <c r="Q384" s="9">
        <f>_xlfn.XLOOKUP(R384,summary!C:C,summary!B:B)</f>
        <v>43840</v>
      </c>
      <c r="R384" s="10" t="str">
        <f>IF($X384="",R383,$X384)</f>
        <v>구성동</v>
      </c>
      <c r="S384" s="10" t="str">
        <f>IF(J384,Y384,S383)</f>
        <v>청덕14통</v>
      </c>
      <c r="T384" s="10" t="str">
        <f t="shared" si="95"/>
        <v>(청덕동)</v>
      </c>
      <c r="U384" s="10" t="str">
        <f t="shared" si="110"/>
        <v>청덕</v>
      </c>
      <c r="V384" s="10">
        <f t="shared" si="111"/>
        <v>14</v>
      </c>
      <c r="W384" s="10">
        <f t="shared" si="91"/>
        <v>1</v>
      </c>
      <c r="X384"/>
      <c r="Y384" t="s">
        <v>5313</v>
      </c>
      <c r="Z384" t="s">
        <v>10</v>
      </c>
      <c r="AA384" t="s">
        <v>5314</v>
      </c>
    </row>
    <row r="385" spans="1:27">
      <c r="A385" t="b">
        <f t="shared" si="99"/>
        <v>1</v>
      </c>
      <c r="B385" t="b">
        <f t="shared" si="100"/>
        <v>1</v>
      </c>
      <c r="C385" t="b">
        <f t="shared" si="101"/>
        <v>1</v>
      </c>
      <c r="D385" t="b">
        <f t="shared" si="102"/>
        <v>1</v>
      </c>
      <c r="E385" t="b">
        <f t="shared" si="103"/>
        <v>1</v>
      </c>
      <c r="F385" t="b">
        <f t="shared" si="104"/>
        <v>0</v>
      </c>
      <c r="G385" t="b">
        <f t="shared" si="105"/>
        <v>0</v>
      </c>
      <c r="H385" t="b">
        <f t="shared" si="106"/>
        <v>0</v>
      </c>
      <c r="I385" t="b">
        <f t="shared" si="107"/>
        <v>0</v>
      </c>
      <c r="J385" t="b">
        <f t="shared" si="108"/>
        <v>0</v>
      </c>
      <c r="K385" t="str">
        <f>IF(AND(J385,RIGHT(Y385)="통"),Y385,"")</f>
        <v/>
      </c>
      <c r="L385" t="str">
        <f t="shared" si="98"/>
        <v/>
      </c>
      <c r="M385" t="str">
        <f t="shared" si="93"/>
        <v/>
      </c>
      <c r="N385" t="str">
        <f t="shared" si="109"/>
        <v/>
      </c>
      <c r="O385" t="str">
        <f>IF(I385,IF(I386,CONCATENATE(Y385,O386),Y385),"")</f>
        <v/>
      </c>
      <c r="P385" t="str">
        <f>IF(G385,O385,IF(D385,Y385,""))</f>
        <v>(청덕동)</v>
      </c>
      <c r="Q385" s="9">
        <f>_xlfn.XLOOKUP(R385,summary!C:C,summary!B:B)</f>
        <v>43840</v>
      </c>
      <c r="R385" s="10" t="str">
        <f>IF($X385="",R384,$X385)</f>
        <v>구성동</v>
      </c>
      <c r="S385" s="10" t="str">
        <f>IF(J385,Y385,S384)</f>
        <v>청덕14통</v>
      </c>
      <c r="T385" s="10" t="str">
        <f t="shared" si="95"/>
        <v>(청덕동)</v>
      </c>
      <c r="U385" s="10" t="str">
        <f t="shared" si="110"/>
        <v>청덕</v>
      </c>
      <c r="V385" s="10">
        <f t="shared" si="111"/>
        <v>14</v>
      </c>
      <c r="W385" s="10">
        <f t="shared" si="91"/>
        <v>2</v>
      </c>
      <c r="X385"/>
      <c r="Y385" t="s">
        <v>5151</v>
      </c>
      <c r="Z385" t="s">
        <v>12</v>
      </c>
      <c r="AA385" t="s">
        <v>5315</v>
      </c>
    </row>
    <row r="386" spans="1:27">
      <c r="A386" t="b">
        <f t="shared" si="99"/>
        <v>0</v>
      </c>
      <c r="B386" t="b">
        <f t="shared" si="100"/>
        <v>0</v>
      </c>
      <c r="C386" t="b">
        <f t="shared" si="101"/>
        <v>0</v>
      </c>
      <c r="D386" t="b">
        <f t="shared" si="102"/>
        <v>0</v>
      </c>
      <c r="E386" t="b">
        <f t="shared" si="103"/>
        <v>0</v>
      </c>
      <c r="F386" t="b">
        <f t="shared" si="104"/>
        <v>0</v>
      </c>
      <c r="G386" t="b">
        <f t="shared" si="105"/>
        <v>0</v>
      </c>
      <c r="H386" t="b">
        <f t="shared" si="106"/>
        <v>0</v>
      </c>
      <c r="I386" t="b">
        <f t="shared" si="107"/>
        <v>0</v>
      </c>
      <c r="J386" t="b">
        <f t="shared" si="108"/>
        <v>0</v>
      </c>
      <c r="K386" t="str">
        <f>IF(AND(J386,RIGHT(Y386)="통"),Y386,"")</f>
        <v/>
      </c>
      <c r="L386" t="str">
        <f t="shared" si="98"/>
        <v/>
      </c>
      <c r="M386" t="str">
        <f t="shared" si="93"/>
        <v/>
      </c>
      <c r="N386" t="str">
        <f t="shared" si="109"/>
        <v/>
      </c>
      <c r="O386" t="str">
        <f>IF(I386,IF(I387,CONCATENATE(Y386,O387),Y386),"")</f>
        <v/>
      </c>
      <c r="P386" t="str">
        <f>IF(G386,O386,IF(D386,Y386,""))</f>
        <v/>
      </c>
      <c r="Q386" s="9">
        <f>_xlfn.XLOOKUP(R386,summary!C:C,summary!B:B)</f>
        <v>43840</v>
      </c>
      <c r="R386" s="10" t="str">
        <f>IF($X386="",R385,$X386)</f>
        <v>구성동</v>
      </c>
      <c r="S386" s="10" t="str">
        <f>IF(J386,Y386,S385)</f>
        <v>청덕14통</v>
      </c>
      <c r="T386" s="10" t="str">
        <f t="shared" si="95"/>
        <v>(청덕동)</v>
      </c>
      <c r="U386" s="10" t="str">
        <f t="shared" si="110"/>
        <v>청덕</v>
      </c>
      <c r="V386" s="10">
        <f t="shared" si="111"/>
        <v>14</v>
      </c>
      <c r="W386" s="10">
        <f t="shared" ref="W386:W449" si="112">IF(ISBLANK(Z386),"",IF(LEN(TRIM(Z386))&lt;4,VALUE(SUBSTITUTE(TRIM(Z386),"반","")),""))</f>
        <v>3</v>
      </c>
      <c r="X386"/>
      <c r="Y386"/>
      <c r="Z386" t="s">
        <v>14</v>
      </c>
      <c r="AA386" t="s">
        <v>5316</v>
      </c>
    </row>
    <row r="387" spans="1:27">
      <c r="A387" t="b">
        <f t="shared" si="99"/>
        <v>0</v>
      </c>
      <c r="B387" t="b">
        <f t="shared" si="100"/>
        <v>0</v>
      </c>
      <c r="C387" t="b">
        <f t="shared" si="101"/>
        <v>0</v>
      </c>
      <c r="D387" t="b">
        <f t="shared" si="102"/>
        <v>0</v>
      </c>
      <c r="E387" t="b">
        <f t="shared" si="103"/>
        <v>0</v>
      </c>
      <c r="F387" t="b">
        <f t="shared" si="104"/>
        <v>0</v>
      </c>
      <c r="G387" t="b">
        <f t="shared" si="105"/>
        <v>0</v>
      </c>
      <c r="H387" t="b">
        <f t="shared" si="106"/>
        <v>0</v>
      </c>
      <c r="I387" t="b">
        <f t="shared" si="107"/>
        <v>0</v>
      </c>
      <c r="J387" t="b">
        <f t="shared" si="108"/>
        <v>0</v>
      </c>
      <c r="K387" t="str">
        <f>IF(AND(J387,RIGHT(Y387)="통"),Y387,"")</f>
        <v/>
      </c>
      <c r="L387" t="str">
        <f t="shared" si="98"/>
        <v/>
      </c>
      <c r="M387" t="str">
        <f t="shared" ref="M387:M450" si="113">IF(LEN(L387)=0,"",IF(CODE(L387)&lt;60,VALUE(L387),VALUE(RIGHT(L387))))</f>
        <v/>
      </c>
      <c r="N387" t="str">
        <f t="shared" si="109"/>
        <v/>
      </c>
      <c r="O387" t="str">
        <f>IF(I387,IF(I388,CONCATENATE(Y387,O388),Y387),"")</f>
        <v/>
      </c>
      <c r="P387" t="str">
        <f>IF(G387,O387,IF(D387,Y387,""))</f>
        <v/>
      </c>
      <c r="Q387" s="9">
        <f>_xlfn.XLOOKUP(R387,summary!C:C,summary!B:B)</f>
        <v>43840</v>
      </c>
      <c r="R387" s="10" t="str">
        <f>IF($X387="",R386,$X387)</f>
        <v>구성동</v>
      </c>
      <c r="S387" s="10" t="str">
        <f>IF(J387,Y387,S386)</f>
        <v>청덕14통</v>
      </c>
      <c r="T387" s="10" t="str">
        <f t="shared" si="95"/>
        <v>(청덕동)</v>
      </c>
      <c r="U387" s="10" t="str">
        <f t="shared" si="110"/>
        <v>청덕</v>
      </c>
      <c r="V387" s="10">
        <f t="shared" si="111"/>
        <v>14</v>
      </c>
      <c r="W387" s="10">
        <f t="shared" si="112"/>
        <v>4</v>
      </c>
      <c r="X387"/>
      <c r="Y387"/>
      <c r="Z387" t="s">
        <v>16</v>
      </c>
      <c r="AA387" t="s">
        <v>5317</v>
      </c>
    </row>
    <row r="388" spans="1:27">
      <c r="A388" t="b">
        <f t="shared" si="99"/>
        <v>0</v>
      </c>
      <c r="B388" t="b">
        <f t="shared" si="100"/>
        <v>0</v>
      </c>
      <c r="C388" t="b">
        <f t="shared" si="101"/>
        <v>0</v>
      </c>
      <c r="D388" t="b">
        <f t="shared" si="102"/>
        <v>0</v>
      </c>
      <c r="E388" t="b">
        <f t="shared" si="103"/>
        <v>0</v>
      </c>
      <c r="F388" t="b">
        <f t="shared" si="104"/>
        <v>0</v>
      </c>
      <c r="G388" t="b">
        <f t="shared" si="105"/>
        <v>0</v>
      </c>
      <c r="H388" t="b">
        <f t="shared" si="106"/>
        <v>0</v>
      </c>
      <c r="I388" t="b">
        <f t="shared" si="107"/>
        <v>0</v>
      </c>
      <c r="J388" t="b">
        <f t="shared" si="108"/>
        <v>0</v>
      </c>
      <c r="K388" t="str">
        <f>IF(AND(J388,RIGHT(Y388)="통"),Y388,"")</f>
        <v/>
      </c>
      <c r="L388" t="str">
        <f t="shared" si="98"/>
        <v/>
      </c>
      <c r="M388" t="str">
        <f t="shared" si="113"/>
        <v/>
      </c>
      <c r="N388" t="str">
        <f t="shared" si="109"/>
        <v/>
      </c>
      <c r="O388" t="str">
        <f>IF(I388,IF(I389,CONCATENATE(Y388,O389),Y388),"")</f>
        <v/>
      </c>
      <c r="P388" t="str">
        <f>IF(G388,O388,IF(D388,Y388,""))</f>
        <v/>
      </c>
      <c r="Q388" s="9">
        <f>_xlfn.XLOOKUP(R388,summary!C:C,summary!B:B)</f>
        <v>43840</v>
      </c>
      <c r="R388" s="10" t="str">
        <f>IF($X388="",R387,$X388)</f>
        <v>구성동</v>
      </c>
      <c r="S388" s="10" t="str">
        <f>IF(J388,Y388,S387)</f>
        <v>청덕14통</v>
      </c>
      <c r="T388" s="10" t="str">
        <f t="shared" ref="T388:T451" si="114">IF(J388,P389,T387)</f>
        <v>(청덕동)</v>
      </c>
      <c r="U388" s="10" t="str">
        <f t="shared" si="110"/>
        <v>청덕</v>
      </c>
      <c r="V388" s="10">
        <f t="shared" si="111"/>
        <v>14</v>
      </c>
      <c r="W388" s="10">
        <f t="shared" si="112"/>
        <v>5</v>
      </c>
      <c r="X388"/>
      <c r="Y388"/>
      <c r="Z388" t="s">
        <v>18</v>
      </c>
      <c r="AA388" t="s">
        <v>5318</v>
      </c>
    </row>
    <row r="389" spans="1:27">
      <c r="A389" t="b">
        <f t="shared" si="99"/>
        <v>0</v>
      </c>
      <c r="B389" t="b">
        <f t="shared" si="100"/>
        <v>0</v>
      </c>
      <c r="C389" t="b">
        <f t="shared" si="101"/>
        <v>0</v>
      </c>
      <c r="D389" t="b">
        <f t="shared" si="102"/>
        <v>0</v>
      </c>
      <c r="E389" t="b">
        <f t="shared" si="103"/>
        <v>0</v>
      </c>
      <c r="F389" t="b">
        <f t="shared" si="104"/>
        <v>0</v>
      </c>
      <c r="G389" t="b">
        <f t="shared" si="105"/>
        <v>0</v>
      </c>
      <c r="H389" t="b">
        <f t="shared" si="106"/>
        <v>0</v>
      </c>
      <c r="I389" t="b">
        <f t="shared" si="107"/>
        <v>0</v>
      </c>
      <c r="J389" t="b">
        <f t="shared" si="108"/>
        <v>0</v>
      </c>
      <c r="K389" t="str">
        <f>IF(AND(J389,RIGHT(Y389)="통"),Y389,"")</f>
        <v/>
      </c>
      <c r="L389" t="str">
        <f t="shared" si="98"/>
        <v/>
      </c>
      <c r="M389" t="str">
        <f t="shared" si="113"/>
        <v/>
      </c>
      <c r="N389" t="str">
        <f t="shared" si="109"/>
        <v/>
      </c>
      <c r="O389" t="str">
        <f>IF(I389,IF(I390,CONCATENATE(Y389,O390),Y389),"")</f>
        <v/>
      </c>
      <c r="P389" t="str">
        <f>IF(G389,O389,IF(D389,Y389,""))</f>
        <v/>
      </c>
      <c r="Q389" s="9">
        <f>_xlfn.XLOOKUP(R389,summary!C:C,summary!B:B)</f>
        <v>43840</v>
      </c>
      <c r="R389" s="10" t="str">
        <f>IF($X389="",R388,$X389)</f>
        <v>구성동</v>
      </c>
      <c r="S389" s="10" t="str">
        <f>IF(J389,Y389,S388)</f>
        <v>청덕14통</v>
      </c>
      <c r="T389" s="10" t="str">
        <f t="shared" si="114"/>
        <v>(청덕동)</v>
      </c>
      <c r="U389" s="10" t="str">
        <f t="shared" si="110"/>
        <v>청덕</v>
      </c>
      <c r="V389" s="10">
        <f t="shared" si="111"/>
        <v>14</v>
      </c>
      <c r="W389" s="10">
        <f t="shared" si="112"/>
        <v>6</v>
      </c>
      <c r="X389"/>
      <c r="Y389"/>
      <c r="Z389" t="s">
        <v>20</v>
      </c>
      <c r="AA389" t="s">
        <v>5319</v>
      </c>
    </row>
    <row r="390" spans="1:27">
      <c r="A390" t="b">
        <f t="shared" si="99"/>
        <v>0</v>
      </c>
      <c r="B390" t="b">
        <f t="shared" si="100"/>
        <v>0</v>
      </c>
      <c r="C390" t="b">
        <f t="shared" si="101"/>
        <v>0</v>
      </c>
      <c r="D390" t="b">
        <f t="shared" si="102"/>
        <v>0</v>
      </c>
      <c r="E390" t="b">
        <f t="shared" si="103"/>
        <v>0</v>
      </c>
      <c r="F390" t="b">
        <f t="shared" si="104"/>
        <v>0</v>
      </c>
      <c r="G390" t="b">
        <f t="shared" si="105"/>
        <v>0</v>
      </c>
      <c r="H390" t="b">
        <f t="shared" si="106"/>
        <v>0</v>
      </c>
      <c r="I390" t="b">
        <f t="shared" si="107"/>
        <v>0</v>
      </c>
      <c r="J390" t="b">
        <f t="shared" si="108"/>
        <v>0</v>
      </c>
      <c r="K390" t="str">
        <f>IF(AND(J390,RIGHT(Y390)="통"),Y390,"")</f>
        <v/>
      </c>
      <c r="L390" t="str">
        <f t="shared" si="98"/>
        <v/>
      </c>
      <c r="M390" t="str">
        <f t="shared" si="113"/>
        <v/>
      </c>
      <c r="N390" t="str">
        <f t="shared" si="109"/>
        <v/>
      </c>
      <c r="O390" t="str">
        <f>IF(I390,IF(I391,CONCATENATE(Y390,O391),Y390),"")</f>
        <v/>
      </c>
      <c r="P390" t="str">
        <f>IF(G390,O390,IF(D390,Y390,""))</f>
        <v/>
      </c>
      <c r="Q390" s="9">
        <f>_xlfn.XLOOKUP(R390,summary!C:C,summary!B:B)</f>
        <v>43840</v>
      </c>
      <c r="R390" s="10" t="str">
        <f>IF($X390="",R389,$X390)</f>
        <v>구성동</v>
      </c>
      <c r="S390" s="10" t="str">
        <f>IF(J390,Y390,S389)</f>
        <v>청덕14통</v>
      </c>
      <c r="T390" s="10" t="str">
        <f t="shared" si="114"/>
        <v>(청덕동)</v>
      </c>
      <c r="U390" s="10" t="str">
        <f t="shared" si="110"/>
        <v>청덕</v>
      </c>
      <c r="V390" s="10">
        <f t="shared" si="111"/>
        <v>14</v>
      </c>
      <c r="W390" s="10">
        <f t="shared" si="112"/>
        <v>7</v>
      </c>
      <c r="X390"/>
      <c r="Y390"/>
      <c r="Z390" t="s">
        <v>99</v>
      </c>
      <c r="AA390" t="s">
        <v>5320</v>
      </c>
    </row>
    <row r="391" spans="1:27">
      <c r="A391" t="b">
        <f t="shared" si="99"/>
        <v>0</v>
      </c>
      <c r="B391" t="b">
        <f t="shared" si="100"/>
        <v>0</v>
      </c>
      <c r="C391" t="b">
        <f t="shared" si="101"/>
        <v>0</v>
      </c>
      <c r="D391" t="b">
        <f t="shared" si="102"/>
        <v>0</v>
      </c>
      <c r="E391" t="b">
        <f t="shared" si="103"/>
        <v>0</v>
      </c>
      <c r="F391" t="b">
        <f t="shared" si="104"/>
        <v>0</v>
      </c>
      <c r="G391" t="b">
        <f t="shared" si="105"/>
        <v>0</v>
      </c>
      <c r="H391" t="b">
        <f t="shared" si="106"/>
        <v>0</v>
      </c>
      <c r="I391" t="b">
        <f t="shared" si="107"/>
        <v>0</v>
      </c>
      <c r="J391" t="b">
        <f t="shared" si="108"/>
        <v>0</v>
      </c>
      <c r="K391" t="str">
        <f>IF(AND(J391,RIGHT(Y391)="통"),Y391,"")</f>
        <v/>
      </c>
      <c r="L391" t="str">
        <f t="shared" si="98"/>
        <v/>
      </c>
      <c r="M391" t="str">
        <f t="shared" si="113"/>
        <v/>
      </c>
      <c r="N391" t="str">
        <f t="shared" si="109"/>
        <v/>
      </c>
      <c r="O391" t="str">
        <f>IF(I391,IF(I392,CONCATENATE(Y391,O392),Y391),"")</f>
        <v/>
      </c>
      <c r="P391" t="str">
        <f>IF(G391,O391,IF(D391,Y391,""))</f>
        <v/>
      </c>
      <c r="Q391" s="9">
        <f>_xlfn.XLOOKUP(R391,summary!C:C,summary!B:B)</f>
        <v>43840</v>
      </c>
      <c r="R391" s="10" t="str">
        <f>IF($X391="",R390,$X391)</f>
        <v>구성동</v>
      </c>
      <c r="S391" s="10" t="str">
        <f>IF(J391,Y391,S390)</f>
        <v>청덕14통</v>
      </c>
      <c r="T391" s="10" t="str">
        <f t="shared" si="114"/>
        <v>(청덕동)</v>
      </c>
      <c r="U391" s="10" t="str">
        <f t="shared" si="110"/>
        <v>청덕</v>
      </c>
      <c r="V391" s="10">
        <f t="shared" si="111"/>
        <v>14</v>
      </c>
      <c r="W391" s="10">
        <f t="shared" si="112"/>
        <v>8</v>
      </c>
      <c r="X391"/>
      <c r="Y391"/>
      <c r="Z391" t="s">
        <v>101</v>
      </c>
      <c r="AA391" t="s">
        <v>5321</v>
      </c>
    </row>
    <row r="392" spans="1:27">
      <c r="A392" t="b">
        <f t="shared" si="99"/>
        <v>0</v>
      </c>
      <c r="B392" t="b">
        <f t="shared" si="100"/>
        <v>0</v>
      </c>
      <c r="C392" t="b">
        <f t="shared" si="101"/>
        <v>0</v>
      </c>
      <c r="D392" t="b">
        <f t="shared" si="102"/>
        <v>0</v>
      </c>
      <c r="E392" t="b">
        <f t="shared" si="103"/>
        <v>0</v>
      </c>
      <c r="F392" t="b">
        <f t="shared" si="104"/>
        <v>0</v>
      </c>
      <c r="G392" t="b">
        <f t="shared" si="105"/>
        <v>0</v>
      </c>
      <c r="H392" t="b">
        <f t="shared" si="106"/>
        <v>0</v>
      </c>
      <c r="I392" t="b">
        <f t="shared" si="107"/>
        <v>0</v>
      </c>
      <c r="J392" t="b">
        <f t="shared" si="108"/>
        <v>0</v>
      </c>
      <c r="K392" t="str">
        <f>IF(AND(J392,RIGHT(Y392)="통"),Y392,"")</f>
        <v/>
      </c>
      <c r="L392" t="str">
        <f t="shared" si="98"/>
        <v/>
      </c>
      <c r="M392" t="str">
        <f t="shared" si="113"/>
        <v/>
      </c>
      <c r="N392" t="str">
        <f t="shared" si="109"/>
        <v/>
      </c>
      <c r="O392" t="str">
        <f>IF(I392,IF(I393,CONCATENATE(Y392,O393),Y392),"")</f>
        <v/>
      </c>
      <c r="P392" t="str">
        <f>IF(G392,O392,IF(D392,Y392,""))</f>
        <v/>
      </c>
      <c r="Q392" s="9">
        <f>_xlfn.XLOOKUP(R392,summary!C:C,summary!B:B)</f>
        <v>43840</v>
      </c>
      <c r="R392" s="10" t="str">
        <f>IF($X392="",R391,$X392)</f>
        <v>구성동</v>
      </c>
      <c r="S392" s="10" t="str">
        <f>IF(J392,Y392,S391)</f>
        <v>청덕14통</v>
      </c>
      <c r="T392" s="10" t="str">
        <f t="shared" si="114"/>
        <v>(청덕동)</v>
      </c>
      <c r="U392" s="10" t="str">
        <f t="shared" si="110"/>
        <v>청덕</v>
      </c>
      <c r="V392" s="10">
        <f t="shared" si="111"/>
        <v>14</v>
      </c>
      <c r="W392" s="10">
        <f t="shared" si="112"/>
        <v>9</v>
      </c>
      <c r="X392"/>
      <c r="Y392"/>
      <c r="Z392" t="s">
        <v>349</v>
      </c>
      <c r="AA392" t="s">
        <v>5322</v>
      </c>
    </row>
    <row r="393" spans="1:27">
      <c r="A393" t="b">
        <f t="shared" si="99"/>
        <v>0</v>
      </c>
      <c r="B393" t="b">
        <f t="shared" si="100"/>
        <v>0</v>
      </c>
      <c r="C393" t="b">
        <f t="shared" si="101"/>
        <v>0</v>
      </c>
      <c r="D393" t="b">
        <f t="shared" si="102"/>
        <v>0</v>
      </c>
      <c r="E393" t="b">
        <f t="shared" si="103"/>
        <v>0</v>
      </c>
      <c r="F393" t="b">
        <f t="shared" si="104"/>
        <v>0</v>
      </c>
      <c r="G393" t="b">
        <f t="shared" si="105"/>
        <v>0</v>
      </c>
      <c r="H393" t="b">
        <f t="shared" si="106"/>
        <v>0</v>
      </c>
      <c r="I393" t="b">
        <f t="shared" si="107"/>
        <v>0</v>
      </c>
      <c r="J393" t="b">
        <f t="shared" si="108"/>
        <v>0</v>
      </c>
      <c r="K393" t="str">
        <f>IF(AND(J393,RIGHT(Y393)="통"),Y393,"")</f>
        <v/>
      </c>
      <c r="L393" t="str">
        <f t="shared" ref="L393:L456" si="115">RIGHT(SUBSTITUTE(K393,"통",""),2)</f>
        <v/>
      </c>
      <c r="M393" t="str">
        <f t="shared" si="113"/>
        <v/>
      </c>
      <c r="N393" t="str">
        <f t="shared" si="109"/>
        <v/>
      </c>
      <c r="O393" t="str">
        <f>IF(I393,IF(I394,CONCATENATE(Y393,O394),Y393),"")</f>
        <v/>
      </c>
      <c r="P393" t="str">
        <f>IF(G393,O393,IF(D393,Y393,""))</f>
        <v/>
      </c>
      <c r="Q393" s="9">
        <f>_xlfn.XLOOKUP(R393,summary!C:C,summary!B:B)</f>
        <v>43840</v>
      </c>
      <c r="R393" s="10" t="str">
        <f>IF($X393="",R392,$X393)</f>
        <v>구성동</v>
      </c>
      <c r="S393" s="10" t="str">
        <f>IF(J393,Y393,S392)</f>
        <v>청덕14통</v>
      </c>
      <c r="T393" s="10" t="str">
        <f t="shared" si="114"/>
        <v>(청덕동)</v>
      </c>
      <c r="U393" s="10" t="str">
        <f t="shared" si="110"/>
        <v>청덕</v>
      </c>
      <c r="V393" s="10">
        <f t="shared" si="111"/>
        <v>14</v>
      </c>
      <c r="W393" s="10">
        <f t="shared" si="112"/>
        <v>10</v>
      </c>
      <c r="X393"/>
      <c r="Y393"/>
      <c r="Z393" t="s">
        <v>441</v>
      </c>
      <c r="AA393" t="s">
        <v>5323</v>
      </c>
    </row>
    <row r="394" spans="1:27">
      <c r="A394" t="b">
        <f t="shared" si="99"/>
        <v>0</v>
      </c>
      <c r="B394" t="b">
        <f t="shared" si="100"/>
        <v>0</v>
      </c>
      <c r="C394" t="b">
        <f t="shared" si="101"/>
        <v>0</v>
      </c>
      <c r="D394" t="b">
        <f t="shared" si="102"/>
        <v>0</v>
      </c>
      <c r="E394" t="b">
        <f t="shared" si="103"/>
        <v>0</v>
      </c>
      <c r="F394" t="b">
        <f t="shared" si="104"/>
        <v>0</v>
      </c>
      <c r="G394" t="b">
        <f t="shared" si="105"/>
        <v>0</v>
      </c>
      <c r="H394" t="b">
        <f t="shared" si="106"/>
        <v>0</v>
      </c>
      <c r="I394" t="b">
        <f t="shared" si="107"/>
        <v>0</v>
      </c>
      <c r="J394" t="b">
        <f t="shared" si="108"/>
        <v>0</v>
      </c>
      <c r="K394" t="str">
        <f>IF(AND(J394,RIGHT(Y394)="통"),Y394,"")</f>
        <v/>
      </c>
      <c r="L394" t="str">
        <f t="shared" si="115"/>
        <v/>
      </c>
      <c r="M394" t="str">
        <f t="shared" si="113"/>
        <v/>
      </c>
      <c r="N394" t="str">
        <f t="shared" si="109"/>
        <v/>
      </c>
      <c r="O394" t="str">
        <f>IF(I394,IF(I395,CONCATENATE(Y394,O395),Y394),"")</f>
        <v/>
      </c>
      <c r="P394" t="str">
        <f>IF(G394,O394,IF(D394,Y394,""))</f>
        <v/>
      </c>
      <c r="Q394" s="9">
        <f>_xlfn.XLOOKUP(R394,summary!C:C,summary!B:B)</f>
        <v>43840</v>
      </c>
      <c r="R394" s="10" t="str">
        <f>IF($X394="",R393,$X394)</f>
        <v>구성동</v>
      </c>
      <c r="S394" s="10" t="str">
        <f>IF(J394,Y394,S393)</f>
        <v>청덕14통</v>
      </c>
      <c r="T394" s="10" t="str">
        <f t="shared" si="114"/>
        <v>(청덕동)</v>
      </c>
      <c r="U394" s="10" t="str">
        <f t="shared" si="110"/>
        <v>청덕</v>
      </c>
      <c r="V394" s="10">
        <f t="shared" si="111"/>
        <v>14</v>
      </c>
      <c r="W394" s="10">
        <f t="shared" si="112"/>
        <v>11</v>
      </c>
      <c r="X394"/>
      <c r="Y394"/>
      <c r="Z394" t="s">
        <v>443</v>
      </c>
      <c r="AA394" t="s">
        <v>5324</v>
      </c>
    </row>
    <row r="395" spans="1:27">
      <c r="A395" t="b">
        <f t="shared" si="99"/>
        <v>1</v>
      </c>
      <c r="B395" t="b">
        <f t="shared" si="100"/>
        <v>0</v>
      </c>
      <c r="C395" t="b">
        <f t="shared" si="101"/>
        <v>0</v>
      </c>
      <c r="D395" t="b">
        <f t="shared" si="102"/>
        <v>0</v>
      </c>
      <c r="E395" t="b">
        <f t="shared" si="103"/>
        <v>0</v>
      </c>
      <c r="F395" t="b">
        <f t="shared" si="104"/>
        <v>0</v>
      </c>
      <c r="G395" t="b">
        <f t="shared" si="105"/>
        <v>0</v>
      </c>
      <c r="H395" t="b">
        <f t="shared" si="106"/>
        <v>0</v>
      </c>
      <c r="I395" t="b">
        <f t="shared" si="107"/>
        <v>0</v>
      </c>
      <c r="J395" t="b">
        <f t="shared" si="108"/>
        <v>1</v>
      </c>
      <c r="K395" t="str">
        <f>IF(AND(J395,RIGHT(Y395)="통"),Y395,"")</f>
        <v>청덕15통</v>
      </c>
      <c r="L395" t="str">
        <f t="shared" si="115"/>
        <v>15</v>
      </c>
      <c r="M395">
        <f t="shared" si="113"/>
        <v>15</v>
      </c>
      <c r="N395" t="str">
        <f t="shared" si="109"/>
        <v>청덕</v>
      </c>
      <c r="O395" t="str">
        <f>IF(I395,IF(I396,CONCATENATE(Y395,O396),Y395),"")</f>
        <v/>
      </c>
      <c r="P395" t="str">
        <f>IF(G395,O395,IF(D395,Y395,""))</f>
        <v/>
      </c>
      <c r="Q395" s="9">
        <f>_xlfn.XLOOKUP(R395,summary!C:C,summary!B:B)</f>
        <v>43840</v>
      </c>
      <c r="R395" s="10" t="str">
        <f>IF($X395="",R394,$X395)</f>
        <v>구성동</v>
      </c>
      <c r="S395" s="10" t="str">
        <f>IF(J395,Y395,S394)</f>
        <v>청덕15통</v>
      </c>
      <c r="T395" s="10" t="str">
        <f t="shared" si="114"/>
        <v>(청덕동)</v>
      </c>
      <c r="U395" s="10" t="str">
        <f t="shared" si="110"/>
        <v>청덕</v>
      </c>
      <c r="V395" s="10">
        <f t="shared" si="111"/>
        <v>15</v>
      </c>
      <c r="W395" s="10">
        <f t="shared" si="112"/>
        <v>1</v>
      </c>
      <c r="X395"/>
      <c r="Y395" t="s">
        <v>5325</v>
      </c>
      <c r="Z395" t="s">
        <v>10</v>
      </c>
      <c r="AA395" t="s">
        <v>5326</v>
      </c>
    </row>
    <row r="396" spans="1:27">
      <c r="A396" t="b">
        <f t="shared" si="99"/>
        <v>1</v>
      </c>
      <c r="B396" t="b">
        <f t="shared" si="100"/>
        <v>1</v>
      </c>
      <c r="C396" t="b">
        <f t="shared" si="101"/>
        <v>1</v>
      </c>
      <c r="D396" t="b">
        <f t="shared" si="102"/>
        <v>1</v>
      </c>
      <c r="E396" t="b">
        <f t="shared" si="103"/>
        <v>1</v>
      </c>
      <c r="F396" t="b">
        <f t="shared" si="104"/>
        <v>0</v>
      </c>
      <c r="G396" t="b">
        <f t="shared" si="105"/>
        <v>0</v>
      </c>
      <c r="H396" t="b">
        <f t="shared" si="106"/>
        <v>0</v>
      </c>
      <c r="I396" t="b">
        <f t="shared" si="107"/>
        <v>0</v>
      </c>
      <c r="J396" t="b">
        <f t="shared" si="108"/>
        <v>0</v>
      </c>
      <c r="K396" t="str">
        <f>IF(AND(J396,RIGHT(Y396)="통"),Y396,"")</f>
        <v/>
      </c>
      <c r="L396" t="str">
        <f t="shared" si="115"/>
        <v/>
      </c>
      <c r="M396" t="str">
        <f t="shared" si="113"/>
        <v/>
      </c>
      <c r="N396" t="str">
        <f t="shared" si="109"/>
        <v/>
      </c>
      <c r="O396" t="str">
        <f>IF(I396,IF(I397,CONCATENATE(Y396,O397),Y396),"")</f>
        <v/>
      </c>
      <c r="P396" t="str">
        <f>IF(G396,O396,IF(D396,Y396,""))</f>
        <v>(청덕동)</v>
      </c>
      <c r="Q396" s="9">
        <f>_xlfn.XLOOKUP(R396,summary!C:C,summary!B:B)</f>
        <v>43840</v>
      </c>
      <c r="R396" s="10" t="str">
        <f>IF($X396="",R395,$X396)</f>
        <v>구성동</v>
      </c>
      <c r="S396" s="10" t="str">
        <f>IF(J396,Y396,S395)</f>
        <v>청덕15통</v>
      </c>
      <c r="T396" s="10" t="str">
        <f t="shared" si="114"/>
        <v>(청덕동)</v>
      </c>
      <c r="U396" s="10" t="str">
        <f t="shared" si="110"/>
        <v>청덕</v>
      </c>
      <c r="V396" s="10">
        <f t="shared" si="111"/>
        <v>15</v>
      </c>
      <c r="W396" s="10">
        <f t="shared" si="112"/>
        <v>2</v>
      </c>
      <c r="X396"/>
      <c r="Y396" t="s">
        <v>5151</v>
      </c>
      <c r="Z396" t="s">
        <v>12</v>
      </c>
      <c r="AA396" t="s">
        <v>5327</v>
      </c>
    </row>
    <row r="397" spans="1:27">
      <c r="A397" t="b">
        <f t="shared" si="99"/>
        <v>0</v>
      </c>
      <c r="B397" t="b">
        <f t="shared" si="100"/>
        <v>0</v>
      </c>
      <c r="C397" t="b">
        <f t="shared" si="101"/>
        <v>0</v>
      </c>
      <c r="D397" t="b">
        <f t="shared" si="102"/>
        <v>0</v>
      </c>
      <c r="E397" t="b">
        <f t="shared" si="103"/>
        <v>0</v>
      </c>
      <c r="F397" t="b">
        <f t="shared" si="104"/>
        <v>0</v>
      </c>
      <c r="G397" t="b">
        <f t="shared" si="105"/>
        <v>0</v>
      </c>
      <c r="H397" t="b">
        <f t="shared" si="106"/>
        <v>0</v>
      </c>
      <c r="I397" t="b">
        <f t="shared" si="107"/>
        <v>0</v>
      </c>
      <c r="J397" t="b">
        <f t="shared" si="108"/>
        <v>0</v>
      </c>
      <c r="K397" t="str">
        <f>IF(AND(J397,RIGHT(Y397)="통"),Y397,"")</f>
        <v/>
      </c>
      <c r="L397" t="str">
        <f t="shared" si="115"/>
        <v/>
      </c>
      <c r="M397" t="str">
        <f t="shared" si="113"/>
        <v/>
      </c>
      <c r="N397" t="str">
        <f t="shared" si="109"/>
        <v/>
      </c>
      <c r="O397" t="str">
        <f>IF(I397,IF(I398,CONCATENATE(Y397,O398),Y397),"")</f>
        <v/>
      </c>
      <c r="P397" t="str">
        <f>IF(G397,O397,IF(D397,Y397,""))</f>
        <v/>
      </c>
      <c r="Q397" s="9">
        <f>_xlfn.XLOOKUP(R397,summary!C:C,summary!B:B)</f>
        <v>43840</v>
      </c>
      <c r="R397" s="10" t="str">
        <f>IF($X397="",R396,$X397)</f>
        <v>구성동</v>
      </c>
      <c r="S397" s="10" t="str">
        <f>IF(J397,Y397,S396)</f>
        <v>청덕15통</v>
      </c>
      <c r="T397" s="10" t="str">
        <f t="shared" si="114"/>
        <v>(청덕동)</v>
      </c>
      <c r="U397" s="10" t="str">
        <f t="shared" si="110"/>
        <v>청덕</v>
      </c>
      <c r="V397" s="10">
        <f t="shared" si="111"/>
        <v>15</v>
      </c>
      <c r="W397" s="10">
        <f t="shared" si="112"/>
        <v>3</v>
      </c>
      <c r="X397"/>
      <c r="Y397"/>
      <c r="Z397" t="s">
        <v>14</v>
      </c>
      <c r="AA397" t="s">
        <v>5328</v>
      </c>
    </row>
    <row r="398" spans="1:27">
      <c r="A398" t="b">
        <f t="shared" si="99"/>
        <v>0</v>
      </c>
      <c r="B398" t="b">
        <f t="shared" si="100"/>
        <v>0</v>
      </c>
      <c r="C398" t="b">
        <f t="shared" si="101"/>
        <v>0</v>
      </c>
      <c r="D398" t="b">
        <f t="shared" si="102"/>
        <v>0</v>
      </c>
      <c r="E398" t="b">
        <f t="shared" si="103"/>
        <v>0</v>
      </c>
      <c r="F398" t="b">
        <f t="shared" si="104"/>
        <v>0</v>
      </c>
      <c r="G398" t="b">
        <f t="shared" si="105"/>
        <v>0</v>
      </c>
      <c r="H398" t="b">
        <f t="shared" si="106"/>
        <v>0</v>
      </c>
      <c r="I398" t="b">
        <f t="shared" si="107"/>
        <v>0</v>
      </c>
      <c r="J398" t="b">
        <f t="shared" si="108"/>
        <v>0</v>
      </c>
      <c r="K398" t="str">
        <f>IF(AND(J398,RIGHT(Y398)="통"),Y398,"")</f>
        <v/>
      </c>
      <c r="L398" t="str">
        <f t="shared" si="115"/>
        <v/>
      </c>
      <c r="M398" t="str">
        <f t="shared" si="113"/>
        <v/>
      </c>
      <c r="N398" t="str">
        <f t="shared" si="109"/>
        <v/>
      </c>
      <c r="O398" t="str">
        <f>IF(I398,IF(I399,CONCATENATE(Y398,O399),Y398),"")</f>
        <v/>
      </c>
      <c r="P398" t="str">
        <f>IF(G398,O398,IF(D398,Y398,""))</f>
        <v/>
      </c>
      <c r="Q398" s="9">
        <f>_xlfn.XLOOKUP(R398,summary!C:C,summary!B:B)</f>
        <v>43840</v>
      </c>
      <c r="R398" s="10" t="str">
        <f>IF($X398="",R397,$X398)</f>
        <v>구성동</v>
      </c>
      <c r="S398" s="10" t="str">
        <f>IF(J398,Y398,S397)</f>
        <v>청덕15통</v>
      </c>
      <c r="T398" s="10" t="str">
        <f t="shared" si="114"/>
        <v>(청덕동)</v>
      </c>
      <c r="U398" s="10" t="str">
        <f t="shared" si="110"/>
        <v>청덕</v>
      </c>
      <c r="V398" s="10">
        <f t="shared" si="111"/>
        <v>15</v>
      </c>
      <c r="W398" s="10">
        <f t="shared" si="112"/>
        <v>4</v>
      </c>
      <c r="X398"/>
      <c r="Y398"/>
      <c r="Z398" t="s">
        <v>16</v>
      </c>
      <c r="AA398" t="s">
        <v>5329</v>
      </c>
    </row>
    <row r="399" spans="1:27">
      <c r="A399" t="b">
        <f t="shared" si="99"/>
        <v>0</v>
      </c>
      <c r="B399" t="b">
        <f t="shared" si="100"/>
        <v>0</v>
      </c>
      <c r="C399" t="b">
        <f t="shared" si="101"/>
        <v>0</v>
      </c>
      <c r="D399" t="b">
        <f t="shared" si="102"/>
        <v>0</v>
      </c>
      <c r="E399" t="b">
        <f t="shared" si="103"/>
        <v>0</v>
      </c>
      <c r="F399" t="b">
        <f t="shared" si="104"/>
        <v>0</v>
      </c>
      <c r="G399" t="b">
        <f t="shared" si="105"/>
        <v>0</v>
      </c>
      <c r="H399" t="b">
        <f t="shared" si="106"/>
        <v>0</v>
      </c>
      <c r="I399" t="b">
        <f t="shared" si="107"/>
        <v>0</v>
      </c>
      <c r="J399" t="b">
        <f t="shared" si="108"/>
        <v>0</v>
      </c>
      <c r="K399" t="str">
        <f>IF(AND(J399,RIGHT(Y399)="통"),Y399,"")</f>
        <v/>
      </c>
      <c r="L399" t="str">
        <f t="shared" si="115"/>
        <v/>
      </c>
      <c r="M399" t="str">
        <f t="shared" si="113"/>
        <v/>
      </c>
      <c r="N399" t="str">
        <f t="shared" si="109"/>
        <v/>
      </c>
      <c r="O399" t="str">
        <f>IF(I399,IF(I400,CONCATENATE(Y399,O400),Y399),"")</f>
        <v/>
      </c>
      <c r="P399" t="str">
        <f>IF(G399,O399,IF(D399,Y399,""))</f>
        <v/>
      </c>
      <c r="Q399" s="9">
        <f>_xlfn.XLOOKUP(R399,summary!C:C,summary!B:B)</f>
        <v>43840</v>
      </c>
      <c r="R399" s="10" t="str">
        <f>IF($X399="",R398,$X399)</f>
        <v>구성동</v>
      </c>
      <c r="S399" s="10" t="str">
        <f>IF(J399,Y399,S398)</f>
        <v>청덕15통</v>
      </c>
      <c r="T399" s="10" t="str">
        <f t="shared" si="114"/>
        <v>(청덕동)</v>
      </c>
      <c r="U399" s="10" t="str">
        <f t="shared" si="110"/>
        <v>청덕</v>
      </c>
      <c r="V399" s="10">
        <f t="shared" si="111"/>
        <v>15</v>
      </c>
      <c r="W399" s="10">
        <f t="shared" si="112"/>
        <v>5</v>
      </c>
      <c r="X399"/>
      <c r="Y399"/>
      <c r="Z399" t="s">
        <v>18</v>
      </c>
      <c r="AA399" t="s">
        <v>5330</v>
      </c>
    </row>
    <row r="400" spans="1:27">
      <c r="A400" t="b">
        <f t="shared" si="99"/>
        <v>0</v>
      </c>
      <c r="B400" t="b">
        <f t="shared" si="100"/>
        <v>0</v>
      </c>
      <c r="C400" t="b">
        <f t="shared" si="101"/>
        <v>0</v>
      </c>
      <c r="D400" t="b">
        <f t="shared" si="102"/>
        <v>0</v>
      </c>
      <c r="E400" t="b">
        <f t="shared" si="103"/>
        <v>0</v>
      </c>
      <c r="F400" t="b">
        <f t="shared" si="104"/>
        <v>0</v>
      </c>
      <c r="G400" t="b">
        <f t="shared" si="105"/>
        <v>0</v>
      </c>
      <c r="H400" t="b">
        <f t="shared" si="106"/>
        <v>0</v>
      </c>
      <c r="I400" t="b">
        <f t="shared" si="107"/>
        <v>0</v>
      </c>
      <c r="J400" t="b">
        <f t="shared" si="108"/>
        <v>0</v>
      </c>
      <c r="K400" t="str">
        <f>IF(AND(J400,RIGHT(Y400)="통"),Y400,"")</f>
        <v/>
      </c>
      <c r="L400" t="str">
        <f t="shared" si="115"/>
        <v/>
      </c>
      <c r="M400" t="str">
        <f t="shared" si="113"/>
        <v/>
      </c>
      <c r="N400" t="str">
        <f t="shared" si="109"/>
        <v/>
      </c>
      <c r="O400" t="str">
        <f>IF(I400,IF(I401,CONCATENATE(Y400,O401),Y400),"")</f>
        <v/>
      </c>
      <c r="P400" t="str">
        <f>IF(G400,O400,IF(D400,Y400,""))</f>
        <v/>
      </c>
      <c r="Q400" s="9">
        <f>_xlfn.XLOOKUP(R400,summary!C:C,summary!B:B)</f>
        <v>43840</v>
      </c>
      <c r="R400" s="10" t="str">
        <f>IF($X400="",R399,$X400)</f>
        <v>구성동</v>
      </c>
      <c r="S400" s="10" t="str">
        <f>IF(J400,Y400,S399)</f>
        <v>청덕15통</v>
      </c>
      <c r="T400" s="10" t="str">
        <f t="shared" si="114"/>
        <v>(청덕동)</v>
      </c>
      <c r="U400" s="10" t="str">
        <f t="shared" si="110"/>
        <v>청덕</v>
      </c>
      <c r="V400" s="10">
        <f t="shared" si="111"/>
        <v>15</v>
      </c>
      <c r="W400" s="10">
        <f t="shared" si="112"/>
        <v>6</v>
      </c>
      <c r="X400"/>
      <c r="Y400"/>
      <c r="Z400" t="s">
        <v>20</v>
      </c>
      <c r="AA400" t="s">
        <v>5331</v>
      </c>
    </row>
    <row r="401" spans="1:27">
      <c r="A401" t="b">
        <f t="shared" si="99"/>
        <v>0</v>
      </c>
      <c r="B401" t="b">
        <f t="shared" si="100"/>
        <v>0</v>
      </c>
      <c r="C401" t="b">
        <f t="shared" si="101"/>
        <v>0</v>
      </c>
      <c r="D401" t="b">
        <f t="shared" si="102"/>
        <v>0</v>
      </c>
      <c r="E401" t="b">
        <f t="shared" si="103"/>
        <v>0</v>
      </c>
      <c r="F401" t="b">
        <f t="shared" si="104"/>
        <v>0</v>
      </c>
      <c r="G401" t="b">
        <f t="shared" si="105"/>
        <v>0</v>
      </c>
      <c r="H401" t="b">
        <f t="shared" si="106"/>
        <v>0</v>
      </c>
      <c r="I401" t="b">
        <f t="shared" si="107"/>
        <v>0</v>
      </c>
      <c r="J401" t="b">
        <f t="shared" si="108"/>
        <v>0</v>
      </c>
      <c r="K401" t="str">
        <f>IF(AND(J401,RIGHT(Y401)="통"),Y401,"")</f>
        <v/>
      </c>
      <c r="L401" t="str">
        <f t="shared" si="115"/>
        <v/>
      </c>
      <c r="M401" t="str">
        <f t="shared" si="113"/>
        <v/>
      </c>
      <c r="N401" t="str">
        <f t="shared" si="109"/>
        <v/>
      </c>
      <c r="O401" t="str">
        <f>IF(I401,IF(I402,CONCATENATE(Y401,O402),Y401),"")</f>
        <v/>
      </c>
      <c r="P401" t="str">
        <f>IF(G401,O401,IF(D401,Y401,""))</f>
        <v/>
      </c>
      <c r="Q401" s="9">
        <f>_xlfn.XLOOKUP(R401,summary!C:C,summary!B:B)</f>
        <v>43840</v>
      </c>
      <c r="R401" s="10" t="str">
        <f>IF($X401="",R400,$X401)</f>
        <v>구성동</v>
      </c>
      <c r="S401" s="10" t="str">
        <f>IF(J401,Y401,S400)</f>
        <v>청덕15통</v>
      </c>
      <c r="T401" s="10" t="str">
        <f t="shared" si="114"/>
        <v>(청덕동)</v>
      </c>
      <c r="U401" s="10" t="str">
        <f t="shared" si="110"/>
        <v>청덕</v>
      </c>
      <c r="V401" s="10">
        <f t="shared" si="111"/>
        <v>15</v>
      </c>
      <c r="W401" s="10">
        <f t="shared" si="112"/>
        <v>7</v>
      </c>
      <c r="X401"/>
      <c r="Y401"/>
      <c r="Z401" t="s">
        <v>99</v>
      </c>
      <c r="AA401" t="s">
        <v>5332</v>
      </c>
    </row>
    <row r="402" spans="1:27">
      <c r="A402" t="b">
        <f t="shared" si="99"/>
        <v>0</v>
      </c>
      <c r="B402" t="b">
        <f t="shared" si="100"/>
        <v>0</v>
      </c>
      <c r="C402" t="b">
        <f t="shared" si="101"/>
        <v>0</v>
      </c>
      <c r="D402" t="b">
        <f t="shared" si="102"/>
        <v>0</v>
      </c>
      <c r="E402" t="b">
        <f t="shared" si="103"/>
        <v>0</v>
      </c>
      <c r="F402" t="b">
        <f t="shared" si="104"/>
        <v>0</v>
      </c>
      <c r="G402" t="b">
        <f t="shared" si="105"/>
        <v>0</v>
      </c>
      <c r="H402" t="b">
        <f t="shared" si="106"/>
        <v>0</v>
      </c>
      <c r="I402" t="b">
        <f t="shared" si="107"/>
        <v>0</v>
      </c>
      <c r="J402" t="b">
        <f t="shared" si="108"/>
        <v>0</v>
      </c>
      <c r="K402" t="str">
        <f>IF(AND(J402,RIGHT(Y402)="통"),Y402,"")</f>
        <v/>
      </c>
      <c r="L402" t="str">
        <f t="shared" si="115"/>
        <v/>
      </c>
      <c r="M402" t="str">
        <f t="shared" si="113"/>
        <v/>
      </c>
      <c r="N402" t="str">
        <f t="shared" si="109"/>
        <v/>
      </c>
      <c r="O402" t="str">
        <f>IF(I402,IF(I403,CONCATENATE(Y402,O403),Y402),"")</f>
        <v/>
      </c>
      <c r="P402" t="str">
        <f>IF(G402,O402,IF(D402,Y402,""))</f>
        <v/>
      </c>
      <c r="Q402" s="9">
        <f>_xlfn.XLOOKUP(R402,summary!C:C,summary!B:B)</f>
        <v>43840</v>
      </c>
      <c r="R402" s="10" t="str">
        <f>IF($X402="",R401,$X402)</f>
        <v>구성동</v>
      </c>
      <c r="S402" s="10" t="str">
        <f>IF(J402,Y402,S401)</f>
        <v>청덕15통</v>
      </c>
      <c r="T402" s="10" t="str">
        <f t="shared" si="114"/>
        <v>(청덕동)</v>
      </c>
      <c r="U402" s="10" t="str">
        <f t="shared" si="110"/>
        <v>청덕</v>
      </c>
      <c r="V402" s="10">
        <f t="shared" si="111"/>
        <v>15</v>
      </c>
      <c r="W402" s="10">
        <f t="shared" si="112"/>
        <v>8</v>
      </c>
      <c r="X402"/>
      <c r="Y402"/>
      <c r="Z402" t="s">
        <v>101</v>
      </c>
      <c r="AA402" t="s">
        <v>5333</v>
      </c>
    </row>
    <row r="403" spans="1:27">
      <c r="A403" t="b">
        <f t="shared" si="99"/>
        <v>0</v>
      </c>
      <c r="B403" t="b">
        <f t="shared" si="100"/>
        <v>0</v>
      </c>
      <c r="C403" t="b">
        <f t="shared" si="101"/>
        <v>0</v>
      </c>
      <c r="D403" t="b">
        <f t="shared" si="102"/>
        <v>0</v>
      </c>
      <c r="E403" t="b">
        <f t="shared" si="103"/>
        <v>0</v>
      </c>
      <c r="F403" t="b">
        <f t="shared" si="104"/>
        <v>0</v>
      </c>
      <c r="G403" t="b">
        <f t="shared" si="105"/>
        <v>0</v>
      </c>
      <c r="H403" t="b">
        <f t="shared" si="106"/>
        <v>0</v>
      </c>
      <c r="I403" t="b">
        <f t="shared" si="107"/>
        <v>0</v>
      </c>
      <c r="J403" t="b">
        <f t="shared" si="108"/>
        <v>0</v>
      </c>
      <c r="K403" t="str">
        <f>IF(AND(J403,RIGHT(Y403)="통"),Y403,"")</f>
        <v/>
      </c>
      <c r="L403" t="str">
        <f t="shared" si="115"/>
        <v/>
      </c>
      <c r="M403" t="str">
        <f t="shared" si="113"/>
        <v/>
      </c>
      <c r="N403" t="str">
        <f t="shared" si="109"/>
        <v/>
      </c>
      <c r="O403" t="str">
        <f>IF(I403,IF(I404,CONCATENATE(Y403,O404),Y403),"")</f>
        <v/>
      </c>
      <c r="P403" t="str">
        <f>IF(G403,O403,IF(D403,Y403,""))</f>
        <v/>
      </c>
      <c r="Q403" s="9">
        <f>_xlfn.XLOOKUP(R403,summary!C:C,summary!B:B)</f>
        <v>43840</v>
      </c>
      <c r="R403" s="10" t="str">
        <f>IF($X403="",R402,$X403)</f>
        <v>구성동</v>
      </c>
      <c r="S403" s="10" t="str">
        <f>IF(J403,Y403,S402)</f>
        <v>청덕15통</v>
      </c>
      <c r="T403" s="10" t="str">
        <f t="shared" si="114"/>
        <v>(청덕동)</v>
      </c>
      <c r="U403" s="10" t="str">
        <f t="shared" si="110"/>
        <v>청덕</v>
      </c>
      <c r="V403" s="10">
        <f t="shared" si="111"/>
        <v>15</v>
      </c>
      <c r="W403" s="10">
        <f t="shared" si="112"/>
        <v>9</v>
      </c>
      <c r="X403"/>
      <c r="Y403"/>
      <c r="Z403" t="s">
        <v>349</v>
      </c>
      <c r="AA403" t="s">
        <v>5334</v>
      </c>
    </row>
    <row r="404" spans="1:27">
      <c r="A404" t="b">
        <f t="shared" si="99"/>
        <v>0</v>
      </c>
      <c r="B404" t="b">
        <f t="shared" si="100"/>
        <v>0</v>
      </c>
      <c r="C404" t="b">
        <f t="shared" si="101"/>
        <v>0</v>
      </c>
      <c r="D404" t="b">
        <f t="shared" si="102"/>
        <v>0</v>
      </c>
      <c r="E404" t="b">
        <f t="shared" si="103"/>
        <v>0</v>
      </c>
      <c r="F404" t="b">
        <f t="shared" si="104"/>
        <v>0</v>
      </c>
      <c r="G404" t="b">
        <f t="shared" si="105"/>
        <v>0</v>
      </c>
      <c r="H404" t="b">
        <f t="shared" si="106"/>
        <v>0</v>
      </c>
      <c r="I404" t="b">
        <f t="shared" si="107"/>
        <v>0</v>
      </c>
      <c r="J404" t="b">
        <f t="shared" si="108"/>
        <v>0</v>
      </c>
      <c r="K404" t="str">
        <f>IF(AND(J404,RIGHT(Y404)="통"),Y404,"")</f>
        <v/>
      </c>
      <c r="L404" t="str">
        <f t="shared" si="115"/>
        <v/>
      </c>
      <c r="M404" t="str">
        <f t="shared" si="113"/>
        <v/>
      </c>
      <c r="N404" t="str">
        <f t="shared" si="109"/>
        <v/>
      </c>
      <c r="O404" t="str">
        <f>IF(I404,IF(I405,CONCATENATE(Y404,O405),Y404),"")</f>
        <v/>
      </c>
      <c r="P404" t="str">
        <f>IF(G404,O404,IF(D404,Y404,""))</f>
        <v/>
      </c>
      <c r="Q404" s="9">
        <f>_xlfn.XLOOKUP(R404,summary!C:C,summary!B:B)</f>
        <v>43840</v>
      </c>
      <c r="R404" s="10" t="str">
        <f>IF($X404="",R403,$X404)</f>
        <v>구성동</v>
      </c>
      <c r="S404" s="10" t="str">
        <f>IF(J404,Y404,S403)</f>
        <v>청덕15통</v>
      </c>
      <c r="T404" s="10" t="str">
        <f t="shared" si="114"/>
        <v>(청덕동)</v>
      </c>
      <c r="U404" s="10" t="str">
        <f t="shared" si="110"/>
        <v>청덕</v>
      </c>
      <c r="V404" s="10">
        <f t="shared" si="111"/>
        <v>15</v>
      </c>
      <c r="W404" s="10" t="str">
        <f t="shared" si="112"/>
        <v/>
      </c>
      <c r="X404"/>
      <c r="Y404"/>
      <c r="Z404"/>
      <c r="AA404"/>
    </row>
    <row r="405" spans="1:27">
      <c r="A405" t="b">
        <f t="shared" si="99"/>
        <v>1</v>
      </c>
      <c r="B405" t="b">
        <f t="shared" si="100"/>
        <v>0</v>
      </c>
      <c r="C405" t="b">
        <f t="shared" si="101"/>
        <v>0</v>
      </c>
      <c r="D405" t="b">
        <f t="shared" si="102"/>
        <v>0</v>
      </c>
      <c r="E405" t="b">
        <f t="shared" si="103"/>
        <v>0</v>
      </c>
      <c r="F405" t="b">
        <f t="shared" si="104"/>
        <v>0</v>
      </c>
      <c r="G405" t="b">
        <f t="shared" si="105"/>
        <v>0</v>
      </c>
      <c r="H405" t="b">
        <f t="shared" si="106"/>
        <v>0</v>
      </c>
      <c r="I405" t="b">
        <f t="shared" si="107"/>
        <v>0</v>
      </c>
      <c r="J405" t="b">
        <f t="shared" si="108"/>
        <v>1</v>
      </c>
      <c r="K405" t="str">
        <f>IF(AND(J405,RIGHT(Y405)="통"),Y405,"")</f>
        <v/>
      </c>
      <c r="L405" t="str">
        <f t="shared" si="115"/>
        <v/>
      </c>
      <c r="M405" t="str">
        <f t="shared" si="113"/>
        <v/>
      </c>
      <c r="N405" t="str">
        <f t="shared" si="109"/>
        <v/>
      </c>
      <c r="O405" t="str">
        <f>IF(I405,IF(I406,CONCATENATE(Y405,O406),Y405),"")</f>
        <v/>
      </c>
      <c r="P405" t="str">
        <f>IF(G405,O405,IF(D405,Y405,""))</f>
        <v/>
      </c>
      <c r="Q405" s="9" t="e">
        <f>_xlfn.XLOOKUP(R405,summary!C:C,summary!B:B)</f>
        <v>#N/A</v>
      </c>
      <c r="R405" s="10" t="str">
        <f>IF($X405="",R404,$X405)</f>
        <v>읍 면 동</v>
      </c>
      <c r="S405" s="10" t="str">
        <f>IF(J405,Y405,S404)</f>
        <v>통 리 명</v>
      </c>
      <c r="T405" s="10" t="str">
        <f t="shared" si="114"/>
        <v/>
      </c>
      <c r="U405" s="10" t="str">
        <f t="shared" si="110"/>
        <v/>
      </c>
      <c r="V405" s="10" t="str">
        <f t="shared" si="111"/>
        <v/>
      </c>
      <c r="W405" s="10" t="str">
        <f t="shared" si="112"/>
        <v/>
      </c>
      <c r="X405" t="s">
        <v>3</v>
      </c>
      <c r="Y405" t="s">
        <v>4</v>
      </c>
      <c r="Z405" t="s">
        <v>5</v>
      </c>
      <c r="AA405" t="s">
        <v>2302</v>
      </c>
    </row>
    <row r="406" spans="1:27">
      <c r="A406" t="b">
        <f t="shared" si="99"/>
        <v>1</v>
      </c>
      <c r="B406" t="b">
        <f t="shared" si="100"/>
        <v>0</v>
      </c>
      <c r="C406" t="b">
        <f t="shared" si="101"/>
        <v>0</v>
      </c>
      <c r="D406" t="b">
        <f t="shared" si="102"/>
        <v>0</v>
      </c>
      <c r="E406" t="b">
        <f t="shared" si="103"/>
        <v>0</v>
      </c>
      <c r="F406" t="b">
        <f t="shared" si="104"/>
        <v>0</v>
      </c>
      <c r="G406" t="b">
        <f t="shared" si="105"/>
        <v>0</v>
      </c>
      <c r="H406" t="b">
        <f t="shared" si="106"/>
        <v>0</v>
      </c>
      <c r="I406" t="b">
        <f t="shared" si="107"/>
        <v>0</v>
      </c>
      <c r="J406" t="b">
        <f t="shared" si="108"/>
        <v>1</v>
      </c>
      <c r="K406" t="str">
        <f>IF(AND(J406,RIGHT(Y406)="통"),Y406,"")</f>
        <v>청덕16통</v>
      </c>
      <c r="L406" t="str">
        <f t="shared" si="115"/>
        <v>16</v>
      </c>
      <c r="M406">
        <f t="shared" si="113"/>
        <v>16</v>
      </c>
      <c r="N406" t="str">
        <f t="shared" si="109"/>
        <v>청덕</v>
      </c>
      <c r="O406" t="str">
        <f>IF(I406,IF(I407,CONCATENATE(Y406,O407),Y406),"")</f>
        <v/>
      </c>
      <c r="P406" t="str">
        <f>IF(G406,O406,IF(D406,Y406,""))</f>
        <v/>
      </c>
      <c r="Q406" s="9">
        <f>_xlfn.XLOOKUP(R406,summary!C:C,summary!B:B)</f>
        <v>43840</v>
      </c>
      <c r="R406" s="10" t="str">
        <f>IF($X406="",R405,$X406)</f>
        <v>구성동</v>
      </c>
      <c r="S406" s="10" t="str">
        <f>IF(J406,Y406,S405)</f>
        <v>청덕16통</v>
      </c>
      <c r="T406" s="10" t="str">
        <f t="shared" si="114"/>
        <v>(청덕동)</v>
      </c>
      <c r="U406" s="10" t="str">
        <f t="shared" si="110"/>
        <v>청덕</v>
      </c>
      <c r="V406" s="10">
        <f t="shared" si="111"/>
        <v>16</v>
      </c>
      <c r="W406" s="10">
        <f t="shared" si="112"/>
        <v>1</v>
      </c>
      <c r="X406" t="s">
        <v>4920</v>
      </c>
      <c r="Y406" t="s">
        <v>5335</v>
      </c>
      <c r="Z406" t="s">
        <v>10</v>
      </c>
      <c r="AA406" t="s">
        <v>5336</v>
      </c>
    </row>
    <row r="407" spans="1:27">
      <c r="A407" t="b">
        <f t="shared" si="99"/>
        <v>1</v>
      </c>
      <c r="B407" t="b">
        <f t="shared" si="100"/>
        <v>1</v>
      </c>
      <c r="C407" t="b">
        <f t="shared" si="101"/>
        <v>1</v>
      </c>
      <c r="D407" t="b">
        <f t="shared" si="102"/>
        <v>1</v>
      </c>
      <c r="E407" t="b">
        <f t="shared" si="103"/>
        <v>1</v>
      </c>
      <c r="F407" t="b">
        <f t="shared" si="104"/>
        <v>0</v>
      </c>
      <c r="G407" t="b">
        <f t="shared" si="105"/>
        <v>0</v>
      </c>
      <c r="H407" t="b">
        <f t="shared" si="106"/>
        <v>0</v>
      </c>
      <c r="I407" t="b">
        <f t="shared" si="107"/>
        <v>0</v>
      </c>
      <c r="J407" t="b">
        <f t="shared" si="108"/>
        <v>0</v>
      </c>
      <c r="K407" t="str">
        <f>IF(AND(J407,RIGHT(Y407)="통"),Y407,"")</f>
        <v/>
      </c>
      <c r="L407" t="str">
        <f t="shared" si="115"/>
        <v/>
      </c>
      <c r="M407" t="str">
        <f t="shared" si="113"/>
        <v/>
      </c>
      <c r="N407" t="str">
        <f t="shared" si="109"/>
        <v/>
      </c>
      <c r="O407" t="str">
        <f>IF(I407,IF(I408,CONCATENATE(Y407,O408),Y407),"")</f>
        <v/>
      </c>
      <c r="P407" t="str">
        <f>IF(G407,O407,IF(D407,Y407,""))</f>
        <v>(청덕동)</v>
      </c>
      <c r="Q407" s="9">
        <f>_xlfn.XLOOKUP(R407,summary!C:C,summary!B:B)</f>
        <v>43840</v>
      </c>
      <c r="R407" s="10" t="str">
        <f>IF($X407="",R406,$X407)</f>
        <v>구성동</v>
      </c>
      <c r="S407" s="10" t="str">
        <f>IF(J407,Y407,S406)</f>
        <v>청덕16통</v>
      </c>
      <c r="T407" s="10" t="str">
        <f t="shared" si="114"/>
        <v>(청덕동)</v>
      </c>
      <c r="U407" s="10" t="str">
        <f t="shared" si="110"/>
        <v>청덕</v>
      </c>
      <c r="V407" s="10">
        <f t="shared" si="111"/>
        <v>16</v>
      </c>
      <c r="W407" s="10">
        <f t="shared" si="112"/>
        <v>2</v>
      </c>
      <c r="X407"/>
      <c r="Y407" t="s">
        <v>5151</v>
      </c>
      <c r="Z407" t="s">
        <v>12</v>
      </c>
      <c r="AA407" t="s">
        <v>5337</v>
      </c>
    </row>
    <row r="408" spans="1:27">
      <c r="A408" t="b">
        <f t="shared" si="99"/>
        <v>0</v>
      </c>
      <c r="B408" t="b">
        <f t="shared" si="100"/>
        <v>0</v>
      </c>
      <c r="C408" t="b">
        <f t="shared" si="101"/>
        <v>0</v>
      </c>
      <c r="D408" t="b">
        <f t="shared" si="102"/>
        <v>0</v>
      </c>
      <c r="E408" t="b">
        <f t="shared" si="103"/>
        <v>0</v>
      </c>
      <c r="F408" t="b">
        <f t="shared" si="104"/>
        <v>0</v>
      </c>
      <c r="G408" t="b">
        <f t="shared" si="105"/>
        <v>0</v>
      </c>
      <c r="H408" t="b">
        <f t="shared" si="106"/>
        <v>0</v>
      </c>
      <c r="I408" t="b">
        <f t="shared" si="107"/>
        <v>0</v>
      </c>
      <c r="J408" t="b">
        <f t="shared" si="108"/>
        <v>0</v>
      </c>
      <c r="K408" t="str">
        <f>IF(AND(J408,RIGHT(Y408)="통"),Y408,"")</f>
        <v/>
      </c>
      <c r="L408" t="str">
        <f t="shared" si="115"/>
        <v/>
      </c>
      <c r="M408" t="str">
        <f t="shared" si="113"/>
        <v/>
      </c>
      <c r="N408" t="str">
        <f t="shared" si="109"/>
        <v/>
      </c>
      <c r="O408" t="str">
        <f>IF(I408,IF(I409,CONCATENATE(Y408,O409),Y408),"")</f>
        <v/>
      </c>
      <c r="P408" t="str">
        <f>IF(G408,O408,IF(D408,Y408,""))</f>
        <v/>
      </c>
      <c r="Q408" s="9">
        <f>_xlfn.XLOOKUP(R408,summary!C:C,summary!B:B)</f>
        <v>43840</v>
      </c>
      <c r="R408" s="10" t="str">
        <f>IF($X408="",R407,$X408)</f>
        <v>구성동</v>
      </c>
      <c r="S408" s="10" t="str">
        <f>IF(J408,Y408,S407)</f>
        <v>청덕16통</v>
      </c>
      <c r="T408" s="10" t="str">
        <f t="shared" si="114"/>
        <v>(청덕동)</v>
      </c>
      <c r="U408" s="10" t="str">
        <f t="shared" si="110"/>
        <v>청덕</v>
      </c>
      <c r="V408" s="10">
        <f t="shared" si="111"/>
        <v>16</v>
      </c>
      <c r="W408" s="10">
        <f t="shared" si="112"/>
        <v>3</v>
      </c>
      <c r="X408"/>
      <c r="Y408"/>
      <c r="Z408" t="s">
        <v>14</v>
      </c>
      <c r="AA408" t="s">
        <v>5338</v>
      </c>
    </row>
    <row r="409" spans="1:27">
      <c r="A409" t="b">
        <f t="shared" si="99"/>
        <v>0</v>
      </c>
      <c r="B409" t="b">
        <f t="shared" si="100"/>
        <v>0</v>
      </c>
      <c r="C409" t="b">
        <f t="shared" si="101"/>
        <v>0</v>
      </c>
      <c r="D409" t="b">
        <f t="shared" si="102"/>
        <v>0</v>
      </c>
      <c r="E409" t="b">
        <f t="shared" si="103"/>
        <v>0</v>
      </c>
      <c r="F409" t="b">
        <f t="shared" si="104"/>
        <v>0</v>
      </c>
      <c r="G409" t="b">
        <f t="shared" si="105"/>
        <v>0</v>
      </c>
      <c r="H409" t="b">
        <f t="shared" si="106"/>
        <v>0</v>
      </c>
      <c r="I409" t="b">
        <f t="shared" si="107"/>
        <v>0</v>
      </c>
      <c r="J409" t="b">
        <f t="shared" si="108"/>
        <v>0</v>
      </c>
      <c r="K409" t="str">
        <f>IF(AND(J409,RIGHT(Y409)="통"),Y409,"")</f>
        <v/>
      </c>
      <c r="L409" t="str">
        <f t="shared" si="115"/>
        <v/>
      </c>
      <c r="M409" t="str">
        <f t="shared" si="113"/>
        <v/>
      </c>
      <c r="N409" t="str">
        <f t="shared" si="109"/>
        <v/>
      </c>
      <c r="O409" t="str">
        <f>IF(I409,IF(I410,CONCATENATE(Y409,O410),Y409),"")</f>
        <v/>
      </c>
      <c r="P409" t="str">
        <f>IF(G409,O409,IF(D409,Y409,""))</f>
        <v/>
      </c>
      <c r="Q409" s="9">
        <f>_xlfn.XLOOKUP(R409,summary!C:C,summary!B:B)</f>
        <v>43840</v>
      </c>
      <c r="R409" s="10" t="str">
        <f>IF($X409="",R408,$X409)</f>
        <v>구성동</v>
      </c>
      <c r="S409" s="10" t="str">
        <f>IF(J409,Y409,S408)</f>
        <v>청덕16통</v>
      </c>
      <c r="T409" s="10" t="str">
        <f t="shared" si="114"/>
        <v>(청덕동)</v>
      </c>
      <c r="U409" s="10" t="str">
        <f t="shared" si="110"/>
        <v>청덕</v>
      </c>
      <c r="V409" s="10">
        <f t="shared" si="111"/>
        <v>16</v>
      </c>
      <c r="W409" s="10">
        <f t="shared" si="112"/>
        <v>4</v>
      </c>
      <c r="X409"/>
      <c r="Y409"/>
      <c r="Z409" t="s">
        <v>16</v>
      </c>
      <c r="AA409" t="s">
        <v>5339</v>
      </c>
    </row>
    <row r="410" spans="1:27">
      <c r="A410" t="b">
        <f t="shared" si="99"/>
        <v>0</v>
      </c>
      <c r="B410" t="b">
        <f t="shared" si="100"/>
        <v>0</v>
      </c>
      <c r="C410" t="b">
        <f t="shared" si="101"/>
        <v>0</v>
      </c>
      <c r="D410" t="b">
        <f t="shared" si="102"/>
        <v>0</v>
      </c>
      <c r="E410" t="b">
        <f t="shared" si="103"/>
        <v>0</v>
      </c>
      <c r="F410" t="b">
        <f t="shared" si="104"/>
        <v>0</v>
      </c>
      <c r="G410" t="b">
        <f t="shared" si="105"/>
        <v>0</v>
      </c>
      <c r="H410" t="b">
        <f t="shared" si="106"/>
        <v>0</v>
      </c>
      <c r="I410" t="b">
        <f t="shared" si="107"/>
        <v>0</v>
      </c>
      <c r="J410" t="b">
        <f t="shared" si="108"/>
        <v>0</v>
      </c>
      <c r="K410" t="str">
        <f>IF(AND(J410,RIGHT(Y410)="통"),Y410,"")</f>
        <v/>
      </c>
      <c r="L410" t="str">
        <f t="shared" si="115"/>
        <v/>
      </c>
      <c r="M410" t="str">
        <f t="shared" si="113"/>
        <v/>
      </c>
      <c r="N410" t="str">
        <f t="shared" si="109"/>
        <v/>
      </c>
      <c r="O410" t="str">
        <f>IF(I410,IF(I411,CONCATENATE(Y410,O411),Y410),"")</f>
        <v/>
      </c>
      <c r="P410" t="str">
        <f>IF(G410,O410,IF(D410,Y410,""))</f>
        <v/>
      </c>
      <c r="Q410" s="9">
        <f>_xlfn.XLOOKUP(R410,summary!C:C,summary!B:B)</f>
        <v>43840</v>
      </c>
      <c r="R410" s="10" t="str">
        <f>IF($X410="",R409,$X410)</f>
        <v>구성동</v>
      </c>
      <c r="S410" s="10" t="str">
        <f>IF(J410,Y410,S409)</f>
        <v>청덕16통</v>
      </c>
      <c r="T410" s="10" t="str">
        <f t="shared" si="114"/>
        <v>(청덕동)</v>
      </c>
      <c r="U410" s="10" t="str">
        <f t="shared" si="110"/>
        <v>청덕</v>
      </c>
      <c r="V410" s="10">
        <f t="shared" si="111"/>
        <v>16</v>
      </c>
      <c r="W410" s="10">
        <f t="shared" si="112"/>
        <v>5</v>
      </c>
      <c r="X410"/>
      <c r="Y410"/>
      <c r="Z410" t="s">
        <v>18</v>
      </c>
      <c r="AA410" t="s">
        <v>5340</v>
      </c>
    </row>
    <row r="411" spans="1:27">
      <c r="A411" t="b">
        <f t="shared" si="99"/>
        <v>0</v>
      </c>
      <c r="B411" t="b">
        <f t="shared" si="100"/>
        <v>0</v>
      </c>
      <c r="C411" t="b">
        <f t="shared" si="101"/>
        <v>0</v>
      </c>
      <c r="D411" t="b">
        <f t="shared" si="102"/>
        <v>0</v>
      </c>
      <c r="E411" t="b">
        <f t="shared" si="103"/>
        <v>0</v>
      </c>
      <c r="F411" t="b">
        <f t="shared" si="104"/>
        <v>0</v>
      </c>
      <c r="G411" t="b">
        <f t="shared" si="105"/>
        <v>0</v>
      </c>
      <c r="H411" t="b">
        <f t="shared" si="106"/>
        <v>0</v>
      </c>
      <c r="I411" t="b">
        <f t="shared" si="107"/>
        <v>0</v>
      </c>
      <c r="J411" t="b">
        <f t="shared" si="108"/>
        <v>0</v>
      </c>
      <c r="K411" t="str">
        <f>IF(AND(J411,RIGHT(Y411)="통"),Y411,"")</f>
        <v/>
      </c>
      <c r="L411" t="str">
        <f t="shared" si="115"/>
        <v/>
      </c>
      <c r="M411" t="str">
        <f t="shared" si="113"/>
        <v/>
      </c>
      <c r="N411" t="str">
        <f t="shared" si="109"/>
        <v/>
      </c>
      <c r="O411" t="str">
        <f>IF(I411,IF(I412,CONCATENATE(Y411,O412),Y411),"")</f>
        <v/>
      </c>
      <c r="P411" t="str">
        <f>IF(G411,O411,IF(D411,Y411,""))</f>
        <v/>
      </c>
      <c r="Q411" s="9">
        <f>_xlfn.XLOOKUP(R411,summary!C:C,summary!B:B)</f>
        <v>43840</v>
      </c>
      <c r="R411" s="10" t="str">
        <f>IF($X411="",R410,$X411)</f>
        <v>구성동</v>
      </c>
      <c r="S411" s="10" t="str">
        <f>IF(J411,Y411,S410)</f>
        <v>청덕16통</v>
      </c>
      <c r="T411" s="10" t="str">
        <f t="shared" si="114"/>
        <v>(청덕동)</v>
      </c>
      <c r="U411" s="10" t="str">
        <f t="shared" si="110"/>
        <v>청덕</v>
      </c>
      <c r="V411" s="10">
        <f t="shared" si="111"/>
        <v>16</v>
      </c>
      <c r="W411" s="10">
        <f t="shared" si="112"/>
        <v>6</v>
      </c>
      <c r="X411"/>
      <c r="Y411"/>
      <c r="Z411" t="s">
        <v>20</v>
      </c>
      <c r="AA411" t="s">
        <v>5341</v>
      </c>
    </row>
    <row r="412" spans="1:27">
      <c r="A412" t="b">
        <f t="shared" si="99"/>
        <v>0</v>
      </c>
      <c r="B412" t="b">
        <f t="shared" si="100"/>
        <v>0</v>
      </c>
      <c r="C412" t="b">
        <f t="shared" si="101"/>
        <v>0</v>
      </c>
      <c r="D412" t="b">
        <f t="shared" si="102"/>
        <v>0</v>
      </c>
      <c r="E412" t="b">
        <f t="shared" si="103"/>
        <v>0</v>
      </c>
      <c r="F412" t="b">
        <f t="shared" si="104"/>
        <v>0</v>
      </c>
      <c r="G412" t="b">
        <f t="shared" si="105"/>
        <v>0</v>
      </c>
      <c r="H412" t="b">
        <f t="shared" si="106"/>
        <v>0</v>
      </c>
      <c r="I412" t="b">
        <f t="shared" si="107"/>
        <v>0</v>
      </c>
      <c r="J412" t="b">
        <f t="shared" si="108"/>
        <v>0</v>
      </c>
      <c r="K412" t="str">
        <f>IF(AND(J412,RIGHT(Y412)="통"),Y412,"")</f>
        <v/>
      </c>
      <c r="L412" t="str">
        <f t="shared" si="115"/>
        <v/>
      </c>
      <c r="M412" t="str">
        <f t="shared" si="113"/>
        <v/>
      </c>
      <c r="N412" t="str">
        <f t="shared" si="109"/>
        <v/>
      </c>
      <c r="O412" t="str">
        <f>IF(I412,IF(I413,CONCATENATE(Y412,O413),Y412),"")</f>
        <v/>
      </c>
      <c r="P412" t="str">
        <f>IF(G412,O412,IF(D412,Y412,""))</f>
        <v/>
      </c>
      <c r="Q412" s="9">
        <f>_xlfn.XLOOKUP(R412,summary!C:C,summary!B:B)</f>
        <v>43840</v>
      </c>
      <c r="R412" s="10" t="str">
        <f>IF($X412="",R411,$X412)</f>
        <v>구성동</v>
      </c>
      <c r="S412" s="10" t="str">
        <f>IF(J412,Y412,S411)</f>
        <v>청덕16통</v>
      </c>
      <c r="T412" s="10" t="str">
        <f t="shared" si="114"/>
        <v>(청덕동)</v>
      </c>
      <c r="U412" s="10" t="str">
        <f t="shared" si="110"/>
        <v>청덕</v>
      </c>
      <c r="V412" s="10">
        <f t="shared" si="111"/>
        <v>16</v>
      </c>
      <c r="W412" s="10">
        <f t="shared" si="112"/>
        <v>7</v>
      </c>
      <c r="X412"/>
      <c r="Y412"/>
      <c r="Z412" t="s">
        <v>99</v>
      </c>
      <c r="AA412" t="s">
        <v>5342</v>
      </c>
    </row>
    <row r="413" spans="1:27">
      <c r="A413" t="b">
        <f t="shared" si="99"/>
        <v>0</v>
      </c>
      <c r="B413" t="b">
        <f t="shared" si="100"/>
        <v>0</v>
      </c>
      <c r="C413" t="b">
        <f t="shared" si="101"/>
        <v>0</v>
      </c>
      <c r="D413" t="b">
        <f t="shared" si="102"/>
        <v>0</v>
      </c>
      <c r="E413" t="b">
        <f t="shared" si="103"/>
        <v>0</v>
      </c>
      <c r="F413" t="b">
        <f t="shared" si="104"/>
        <v>0</v>
      </c>
      <c r="G413" t="b">
        <f t="shared" si="105"/>
        <v>0</v>
      </c>
      <c r="H413" t="b">
        <f t="shared" si="106"/>
        <v>0</v>
      </c>
      <c r="I413" t="b">
        <f t="shared" si="107"/>
        <v>0</v>
      </c>
      <c r="J413" t="b">
        <f t="shared" si="108"/>
        <v>0</v>
      </c>
      <c r="K413" t="str">
        <f>IF(AND(J413,RIGHT(Y413)="통"),Y413,"")</f>
        <v/>
      </c>
      <c r="L413" t="str">
        <f t="shared" si="115"/>
        <v/>
      </c>
      <c r="M413" t="str">
        <f t="shared" si="113"/>
        <v/>
      </c>
      <c r="N413" t="str">
        <f t="shared" si="109"/>
        <v/>
      </c>
      <c r="O413" t="str">
        <f>IF(I413,IF(I414,CONCATENATE(Y413,O414),Y413),"")</f>
        <v/>
      </c>
      <c r="P413" t="str">
        <f>IF(G413,O413,IF(D413,Y413,""))</f>
        <v/>
      </c>
      <c r="Q413" s="9">
        <f>_xlfn.XLOOKUP(R413,summary!C:C,summary!B:B)</f>
        <v>43840</v>
      </c>
      <c r="R413" s="10" t="str">
        <f>IF($X413="",R412,$X413)</f>
        <v>구성동</v>
      </c>
      <c r="S413" s="10" t="str">
        <f>IF(J413,Y413,S412)</f>
        <v>청덕16통</v>
      </c>
      <c r="T413" s="10" t="str">
        <f t="shared" si="114"/>
        <v>(청덕동)</v>
      </c>
      <c r="U413" s="10" t="str">
        <f t="shared" si="110"/>
        <v>청덕</v>
      </c>
      <c r="V413" s="10">
        <f t="shared" si="111"/>
        <v>16</v>
      </c>
      <c r="W413" s="10">
        <f t="shared" si="112"/>
        <v>8</v>
      </c>
      <c r="X413"/>
      <c r="Y413"/>
      <c r="Z413" t="s">
        <v>101</v>
      </c>
      <c r="AA413" t="s">
        <v>5343</v>
      </c>
    </row>
    <row r="414" spans="1:27">
      <c r="A414" t="b">
        <f t="shared" si="99"/>
        <v>0</v>
      </c>
      <c r="B414" t="b">
        <f t="shared" si="100"/>
        <v>0</v>
      </c>
      <c r="C414" t="b">
        <f t="shared" si="101"/>
        <v>0</v>
      </c>
      <c r="D414" t="b">
        <f t="shared" si="102"/>
        <v>0</v>
      </c>
      <c r="E414" t="b">
        <f t="shared" si="103"/>
        <v>0</v>
      </c>
      <c r="F414" t="b">
        <f t="shared" si="104"/>
        <v>0</v>
      </c>
      <c r="G414" t="b">
        <f t="shared" si="105"/>
        <v>0</v>
      </c>
      <c r="H414" t="b">
        <f t="shared" si="106"/>
        <v>0</v>
      </c>
      <c r="I414" t="b">
        <f t="shared" si="107"/>
        <v>0</v>
      </c>
      <c r="J414" t="b">
        <f t="shared" si="108"/>
        <v>0</v>
      </c>
      <c r="K414" t="str">
        <f>IF(AND(J414,RIGHT(Y414)="통"),Y414,"")</f>
        <v/>
      </c>
      <c r="L414" t="str">
        <f t="shared" si="115"/>
        <v/>
      </c>
      <c r="M414" t="str">
        <f t="shared" si="113"/>
        <v/>
      </c>
      <c r="N414" t="str">
        <f t="shared" si="109"/>
        <v/>
      </c>
      <c r="O414" t="str">
        <f>IF(I414,IF(I415,CONCATENATE(Y414,O415),Y414),"")</f>
        <v/>
      </c>
      <c r="P414" t="str">
        <f>IF(G414,O414,IF(D414,Y414,""))</f>
        <v/>
      </c>
      <c r="Q414" s="9">
        <f>_xlfn.XLOOKUP(R414,summary!C:C,summary!B:B)</f>
        <v>43840</v>
      </c>
      <c r="R414" s="10" t="str">
        <f>IF($X414="",R413,$X414)</f>
        <v>구성동</v>
      </c>
      <c r="S414" s="10" t="str">
        <f>IF(J414,Y414,S413)</f>
        <v>청덕16통</v>
      </c>
      <c r="T414" s="10" t="str">
        <f t="shared" si="114"/>
        <v>(청덕동)</v>
      </c>
      <c r="U414" s="10" t="str">
        <f t="shared" si="110"/>
        <v>청덕</v>
      </c>
      <c r="V414" s="10">
        <f t="shared" si="111"/>
        <v>16</v>
      </c>
      <c r="W414" s="10">
        <f t="shared" si="112"/>
        <v>9</v>
      </c>
      <c r="X414"/>
      <c r="Y414"/>
      <c r="Z414" t="s">
        <v>349</v>
      </c>
      <c r="AA414" t="s">
        <v>5344</v>
      </c>
    </row>
    <row r="415" spans="1:27">
      <c r="A415" t="b">
        <f t="shared" si="99"/>
        <v>0</v>
      </c>
      <c r="B415" t="b">
        <f t="shared" si="100"/>
        <v>0</v>
      </c>
      <c r="C415" t="b">
        <f t="shared" si="101"/>
        <v>0</v>
      </c>
      <c r="D415" t="b">
        <f t="shared" si="102"/>
        <v>0</v>
      </c>
      <c r="E415" t="b">
        <f t="shared" si="103"/>
        <v>0</v>
      </c>
      <c r="F415" t="b">
        <f t="shared" si="104"/>
        <v>0</v>
      </c>
      <c r="G415" t="b">
        <f t="shared" si="105"/>
        <v>0</v>
      </c>
      <c r="H415" t="b">
        <f t="shared" si="106"/>
        <v>0</v>
      </c>
      <c r="I415" t="b">
        <f t="shared" si="107"/>
        <v>0</v>
      </c>
      <c r="J415" t="b">
        <f t="shared" si="108"/>
        <v>0</v>
      </c>
      <c r="K415" t="str">
        <f>IF(AND(J415,RIGHT(Y415)="통"),Y415,"")</f>
        <v/>
      </c>
      <c r="L415" t="str">
        <f t="shared" si="115"/>
        <v/>
      </c>
      <c r="M415" t="str">
        <f t="shared" si="113"/>
        <v/>
      </c>
      <c r="N415" t="str">
        <f t="shared" si="109"/>
        <v/>
      </c>
      <c r="O415" t="str">
        <f>IF(I415,IF(I416,CONCATENATE(Y415,O416),Y415),"")</f>
        <v/>
      </c>
      <c r="P415" t="str">
        <f>IF(G415,O415,IF(D415,Y415,""))</f>
        <v/>
      </c>
      <c r="Q415" s="9">
        <f>_xlfn.XLOOKUP(R415,summary!C:C,summary!B:B)</f>
        <v>43840</v>
      </c>
      <c r="R415" s="10" t="str">
        <f>IF($X415="",R414,$X415)</f>
        <v>구성동</v>
      </c>
      <c r="S415" s="10" t="str">
        <f>IF(J415,Y415,S414)</f>
        <v>청덕16통</v>
      </c>
      <c r="T415" s="10" t="str">
        <f t="shared" si="114"/>
        <v>(청덕동)</v>
      </c>
      <c r="U415" s="10" t="str">
        <f t="shared" si="110"/>
        <v>청덕</v>
      </c>
      <c r="V415" s="10">
        <f t="shared" si="111"/>
        <v>16</v>
      </c>
      <c r="W415" s="10">
        <f t="shared" si="112"/>
        <v>10</v>
      </c>
      <c r="X415"/>
      <c r="Y415"/>
      <c r="Z415" t="s">
        <v>441</v>
      </c>
      <c r="AA415" t="s">
        <v>5345</v>
      </c>
    </row>
    <row r="416" spans="1:27">
      <c r="A416" t="b">
        <f t="shared" si="99"/>
        <v>0</v>
      </c>
      <c r="B416" t="b">
        <f t="shared" si="100"/>
        <v>0</v>
      </c>
      <c r="C416" t="b">
        <f t="shared" si="101"/>
        <v>0</v>
      </c>
      <c r="D416" t="b">
        <f t="shared" si="102"/>
        <v>0</v>
      </c>
      <c r="E416" t="b">
        <f t="shared" si="103"/>
        <v>0</v>
      </c>
      <c r="F416" t="b">
        <f t="shared" si="104"/>
        <v>0</v>
      </c>
      <c r="G416" t="b">
        <f t="shared" si="105"/>
        <v>0</v>
      </c>
      <c r="H416" t="b">
        <f t="shared" si="106"/>
        <v>0</v>
      </c>
      <c r="I416" t="b">
        <f t="shared" si="107"/>
        <v>0</v>
      </c>
      <c r="J416" t="b">
        <f t="shared" si="108"/>
        <v>0</v>
      </c>
      <c r="K416" t="str">
        <f>IF(AND(J416,RIGHT(Y416)="통"),Y416,"")</f>
        <v/>
      </c>
      <c r="L416" t="str">
        <f t="shared" si="115"/>
        <v/>
      </c>
      <c r="M416" t="str">
        <f t="shared" si="113"/>
        <v/>
      </c>
      <c r="N416" t="str">
        <f t="shared" si="109"/>
        <v/>
      </c>
      <c r="O416" t="str">
        <f>IF(I416,IF(I417,CONCATENATE(Y416,O417),Y416),"")</f>
        <v/>
      </c>
      <c r="P416" t="str">
        <f>IF(G416,O416,IF(D416,Y416,""))</f>
        <v/>
      </c>
      <c r="Q416" s="9">
        <f>_xlfn.XLOOKUP(R416,summary!C:C,summary!B:B)</f>
        <v>43840</v>
      </c>
      <c r="R416" s="10" t="str">
        <f>IF($X416="",R415,$X416)</f>
        <v>구성동</v>
      </c>
      <c r="S416" s="10" t="str">
        <f>IF(J416,Y416,S415)</f>
        <v>청덕16통</v>
      </c>
      <c r="T416" s="10" t="str">
        <f t="shared" si="114"/>
        <v>(청덕동)</v>
      </c>
      <c r="U416" s="10" t="str">
        <f t="shared" si="110"/>
        <v>청덕</v>
      </c>
      <c r="V416" s="10">
        <f t="shared" si="111"/>
        <v>16</v>
      </c>
      <c r="W416" s="10">
        <f t="shared" si="112"/>
        <v>11</v>
      </c>
      <c r="X416"/>
      <c r="Y416"/>
      <c r="Z416" t="s">
        <v>443</v>
      </c>
      <c r="AA416" t="s">
        <v>5346</v>
      </c>
    </row>
    <row r="417" spans="1:27">
      <c r="A417" t="b">
        <f t="shared" si="99"/>
        <v>0</v>
      </c>
      <c r="B417" t="b">
        <f t="shared" si="100"/>
        <v>0</v>
      </c>
      <c r="C417" t="b">
        <f t="shared" si="101"/>
        <v>0</v>
      </c>
      <c r="D417" t="b">
        <f t="shared" si="102"/>
        <v>0</v>
      </c>
      <c r="E417" t="b">
        <f t="shared" si="103"/>
        <v>0</v>
      </c>
      <c r="F417" t="b">
        <f t="shared" si="104"/>
        <v>0</v>
      </c>
      <c r="G417" t="b">
        <f t="shared" si="105"/>
        <v>0</v>
      </c>
      <c r="H417" t="b">
        <f t="shared" si="106"/>
        <v>0</v>
      </c>
      <c r="I417" t="b">
        <f t="shared" si="107"/>
        <v>0</v>
      </c>
      <c r="J417" t="b">
        <f t="shared" si="108"/>
        <v>0</v>
      </c>
      <c r="K417" t="str">
        <f>IF(AND(J417,RIGHT(Y417)="통"),Y417,"")</f>
        <v/>
      </c>
      <c r="L417" t="str">
        <f t="shared" si="115"/>
        <v/>
      </c>
      <c r="M417" t="str">
        <f t="shared" si="113"/>
        <v/>
      </c>
      <c r="N417" t="str">
        <f t="shared" si="109"/>
        <v/>
      </c>
      <c r="O417" t="str">
        <f>IF(I417,IF(I418,CONCATENATE(Y417,O418),Y417),"")</f>
        <v/>
      </c>
      <c r="P417" t="str">
        <f>IF(G417,O417,IF(D417,Y417,""))</f>
        <v/>
      </c>
      <c r="Q417" s="9">
        <f>_xlfn.XLOOKUP(R417,summary!C:C,summary!B:B)</f>
        <v>43840</v>
      </c>
      <c r="R417" s="10" t="str">
        <f>IF($X417="",R416,$X417)</f>
        <v>구성동</v>
      </c>
      <c r="S417" s="10" t="str">
        <f>IF(J417,Y417,S416)</f>
        <v>청덕16통</v>
      </c>
      <c r="T417" s="10" t="str">
        <f t="shared" si="114"/>
        <v>(청덕동)</v>
      </c>
      <c r="U417" s="10" t="str">
        <f t="shared" si="110"/>
        <v>청덕</v>
      </c>
      <c r="V417" s="10">
        <f t="shared" si="111"/>
        <v>16</v>
      </c>
      <c r="W417" s="10">
        <f t="shared" si="112"/>
        <v>12</v>
      </c>
      <c r="X417"/>
      <c r="Y417"/>
      <c r="Z417" t="s">
        <v>445</v>
      </c>
      <c r="AA417" t="s">
        <v>5347</v>
      </c>
    </row>
    <row r="418" spans="1:27">
      <c r="A418" t="b">
        <f t="shared" si="99"/>
        <v>0</v>
      </c>
      <c r="B418" t="b">
        <f t="shared" si="100"/>
        <v>0</v>
      </c>
      <c r="C418" t="b">
        <f t="shared" si="101"/>
        <v>0</v>
      </c>
      <c r="D418" t="b">
        <f t="shared" si="102"/>
        <v>0</v>
      </c>
      <c r="E418" t="b">
        <f t="shared" si="103"/>
        <v>0</v>
      </c>
      <c r="F418" t="b">
        <f t="shared" si="104"/>
        <v>0</v>
      </c>
      <c r="G418" t="b">
        <f t="shared" si="105"/>
        <v>0</v>
      </c>
      <c r="H418" t="b">
        <f t="shared" si="106"/>
        <v>0</v>
      </c>
      <c r="I418" t="b">
        <f t="shared" si="107"/>
        <v>0</v>
      </c>
      <c r="J418" t="b">
        <f t="shared" si="108"/>
        <v>0</v>
      </c>
      <c r="K418" t="str">
        <f>IF(AND(J418,RIGHT(Y418)="통"),Y418,"")</f>
        <v/>
      </c>
      <c r="L418" t="str">
        <f t="shared" si="115"/>
        <v/>
      </c>
      <c r="M418" t="str">
        <f t="shared" si="113"/>
        <v/>
      </c>
      <c r="N418" t="str">
        <f t="shared" si="109"/>
        <v/>
      </c>
      <c r="O418" t="str">
        <f>IF(I418,IF(I419,CONCATENATE(Y418,O419),Y418),"")</f>
        <v/>
      </c>
      <c r="P418" t="str">
        <f>IF(G418,O418,IF(D418,Y418,""))</f>
        <v/>
      </c>
      <c r="Q418" s="9">
        <f>_xlfn.XLOOKUP(R418,summary!C:C,summary!B:B)</f>
        <v>43840</v>
      </c>
      <c r="R418" s="10" t="str">
        <f>IF($X418="",R417,$X418)</f>
        <v>구성동</v>
      </c>
      <c r="S418" s="10" t="str">
        <f>IF(J418,Y418,S417)</f>
        <v>청덕16통</v>
      </c>
      <c r="T418" s="10" t="str">
        <f t="shared" si="114"/>
        <v>(청덕동)</v>
      </c>
      <c r="U418" s="10" t="str">
        <f t="shared" si="110"/>
        <v>청덕</v>
      </c>
      <c r="V418" s="10">
        <f t="shared" si="111"/>
        <v>16</v>
      </c>
      <c r="W418" s="10">
        <f t="shared" si="112"/>
        <v>13</v>
      </c>
      <c r="X418"/>
      <c r="Y418"/>
      <c r="Z418" t="s">
        <v>447</v>
      </c>
      <c r="AA418" t="s">
        <v>5348</v>
      </c>
    </row>
    <row r="419" spans="1:27">
      <c r="A419" t="b">
        <f t="shared" si="99"/>
        <v>0</v>
      </c>
      <c r="B419" t="b">
        <f t="shared" si="100"/>
        <v>0</v>
      </c>
      <c r="C419" t="b">
        <f t="shared" si="101"/>
        <v>0</v>
      </c>
      <c r="D419" t="b">
        <f t="shared" si="102"/>
        <v>0</v>
      </c>
      <c r="E419" t="b">
        <f t="shared" si="103"/>
        <v>0</v>
      </c>
      <c r="F419" t="b">
        <f t="shared" si="104"/>
        <v>0</v>
      </c>
      <c r="G419" t="b">
        <f t="shared" si="105"/>
        <v>0</v>
      </c>
      <c r="H419" t="b">
        <f t="shared" si="106"/>
        <v>0</v>
      </c>
      <c r="I419" t="b">
        <f t="shared" si="107"/>
        <v>0</v>
      </c>
      <c r="J419" t="b">
        <f t="shared" si="108"/>
        <v>0</v>
      </c>
      <c r="K419" t="str">
        <f>IF(AND(J419,RIGHT(Y419)="통"),Y419,"")</f>
        <v/>
      </c>
      <c r="L419" t="str">
        <f t="shared" si="115"/>
        <v/>
      </c>
      <c r="M419" t="str">
        <f t="shared" si="113"/>
        <v/>
      </c>
      <c r="N419" t="str">
        <f t="shared" si="109"/>
        <v/>
      </c>
      <c r="O419" t="str">
        <f>IF(I419,IF(I420,CONCATENATE(Y419,O420),Y419),"")</f>
        <v/>
      </c>
      <c r="P419" t="str">
        <f>IF(G419,O419,IF(D419,Y419,""))</f>
        <v/>
      </c>
      <c r="Q419" s="9">
        <f>_xlfn.XLOOKUP(R419,summary!C:C,summary!B:B)</f>
        <v>43840</v>
      </c>
      <c r="R419" s="10" t="str">
        <f>IF($X419="",R418,$X419)</f>
        <v>구성동</v>
      </c>
      <c r="S419" s="10" t="str">
        <f>IF(J419,Y419,S418)</f>
        <v>청덕16통</v>
      </c>
      <c r="T419" s="10" t="str">
        <f t="shared" si="114"/>
        <v>(청덕동)</v>
      </c>
      <c r="U419" s="10" t="str">
        <f t="shared" si="110"/>
        <v>청덕</v>
      </c>
      <c r="V419" s="10">
        <f t="shared" si="111"/>
        <v>16</v>
      </c>
      <c r="W419" s="10">
        <f t="shared" si="112"/>
        <v>14</v>
      </c>
      <c r="X419"/>
      <c r="Y419"/>
      <c r="Z419" t="s">
        <v>449</v>
      </c>
      <c r="AA419" t="s">
        <v>5349</v>
      </c>
    </row>
    <row r="420" spans="1:27">
      <c r="A420" t="b">
        <f t="shared" si="99"/>
        <v>0</v>
      </c>
      <c r="B420" t="b">
        <f t="shared" si="100"/>
        <v>0</v>
      </c>
      <c r="C420" t="b">
        <f t="shared" si="101"/>
        <v>0</v>
      </c>
      <c r="D420" t="b">
        <f t="shared" si="102"/>
        <v>0</v>
      </c>
      <c r="E420" t="b">
        <f t="shared" si="103"/>
        <v>0</v>
      </c>
      <c r="F420" t="b">
        <f t="shared" si="104"/>
        <v>0</v>
      </c>
      <c r="G420" t="b">
        <f t="shared" si="105"/>
        <v>0</v>
      </c>
      <c r="H420" t="b">
        <f t="shared" si="106"/>
        <v>0</v>
      </c>
      <c r="I420" t="b">
        <f t="shared" si="107"/>
        <v>0</v>
      </c>
      <c r="J420" t="b">
        <f t="shared" si="108"/>
        <v>0</v>
      </c>
      <c r="K420" t="str">
        <f>IF(AND(J420,RIGHT(Y420)="통"),Y420,"")</f>
        <v/>
      </c>
      <c r="L420" t="str">
        <f t="shared" si="115"/>
        <v/>
      </c>
      <c r="M420" t="str">
        <f t="shared" si="113"/>
        <v/>
      </c>
      <c r="N420" t="str">
        <f t="shared" si="109"/>
        <v/>
      </c>
      <c r="O420" t="str">
        <f>IF(I420,IF(I421,CONCATENATE(Y420,O421),Y420),"")</f>
        <v/>
      </c>
      <c r="P420" t="str">
        <f>IF(G420,O420,IF(D420,Y420,""))</f>
        <v/>
      </c>
      <c r="Q420" s="9">
        <f>_xlfn.XLOOKUP(R420,summary!C:C,summary!B:B)</f>
        <v>43840</v>
      </c>
      <c r="R420" s="10" t="str">
        <f>IF($X420="",R419,$X420)</f>
        <v>구성동</v>
      </c>
      <c r="S420" s="10" t="str">
        <f>IF(J420,Y420,S419)</f>
        <v>청덕16통</v>
      </c>
      <c r="T420" s="10" t="str">
        <f t="shared" si="114"/>
        <v>(청덕동)</v>
      </c>
      <c r="U420" s="10" t="str">
        <f t="shared" si="110"/>
        <v>청덕</v>
      </c>
      <c r="V420" s="10">
        <f t="shared" si="111"/>
        <v>16</v>
      </c>
      <c r="W420" s="10">
        <f t="shared" si="112"/>
        <v>15</v>
      </c>
      <c r="X420"/>
      <c r="Y420"/>
      <c r="Z420" t="s">
        <v>734</v>
      </c>
      <c r="AA420" t="s">
        <v>5350</v>
      </c>
    </row>
    <row r="421" spans="1:27">
      <c r="A421" t="b">
        <f t="shared" si="99"/>
        <v>0</v>
      </c>
      <c r="B421" t="b">
        <f t="shared" si="100"/>
        <v>0</v>
      </c>
      <c r="C421" t="b">
        <f t="shared" si="101"/>
        <v>0</v>
      </c>
      <c r="D421" t="b">
        <f t="shared" si="102"/>
        <v>0</v>
      </c>
      <c r="E421" t="b">
        <f t="shared" si="103"/>
        <v>0</v>
      </c>
      <c r="F421" t="b">
        <f t="shared" si="104"/>
        <v>0</v>
      </c>
      <c r="G421" t="b">
        <f t="shared" si="105"/>
        <v>0</v>
      </c>
      <c r="H421" t="b">
        <f t="shared" si="106"/>
        <v>0</v>
      </c>
      <c r="I421" t="b">
        <f t="shared" si="107"/>
        <v>0</v>
      </c>
      <c r="J421" t="b">
        <f t="shared" si="108"/>
        <v>0</v>
      </c>
      <c r="K421" t="str">
        <f>IF(AND(J421,RIGHT(Y421)="통"),Y421,"")</f>
        <v/>
      </c>
      <c r="L421" t="str">
        <f t="shared" si="115"/>
        <v/>
      </c>
      <c r="M421" t="str">
        <f t="shared" si="113"/>
        <v/>
      </c>
      <c r="N421" t="str">
        <f t="shared" si="109"/>
        <v/>
      </c>
      <c r="O421" t="str">
        <f>IF(I421,IF(I422,CONCATENATE(Y421,O422),Y421),"")</f>
        <v/>
      </c>
      <c r="P421" t="str">
        <f>IF(G421,O421,IF(D421,Y421,""))</f>
        <v/>
      </c>
      <c r="Q421" s="9">
        <f>_xlfn.XLOOKUP(R421,summary!C:C,summary!B:B)</f>
        <v>43840</v>
      </c>
      <c r="R421" s="10" t="str">
        <f>IF($X421="",R420,$X421)</f>
        <v>구성동</v>
      </c>
      <c r="S421" s="10" t="str">
        <f>IF(J421,Y421,S420)</f>
        <v>청덕16통</v>
      </c>
      <c r="T421" s="10" t="str">
        <f t="shared" si="114"/>
        <v>(청덕동)</v>
      </c>
      <c r="U421" s="10" t="str">
        <f t="shared" si="110"/>
        <v>청덕</v>
      </c>
      <c r="V421" s="10">
        <f t="shared" si="111"/>
        <v>16</v>
      </c>
      <c r="W421" s="10">
        <f t="shared" si="112"/>
        <v>16</v>
      </c>
      <c r="X421"/>
      <c r="Y421"/>
      <c r="Z421" t="s">
        <v>736</v>
      </c>
      <c r="AA421" t="s">
        <v>5351</v>
      </c>
    </row>
    <row r="422" spans="1:27">
      <c r="A422" t="b">
        <f t="shared" si="99"/>
        <v>0</v>
      </c>
      <c r="B422" t="b">
        <f t="shared" si="100"/>
        <v>0</v>
      </c>
      <c r="C422" t="b">
        <f t="shared" si="101"/>
        <v>0</v>
      </c>
      <c r="D422" t="b">
        <f t="shared" si="102"/>
        <v>0</v>
      </c>
      <c r="E422" t="b">
        <f t="shared" si="103"/>
        <v>0</v>
      </c>
      <c r="F422" t="b">
        <f t="shared" si="104"/>
        <v>0</v>
      </c>
      <c r="G422" t="b">
        <f t="shared" si="105"/>
        <v>0</v>
      </c>
      <c r="H422" t="b">
        <f t="shared" si="106"/>
        <v>0</v>
      </c>
      <c r="I422" t="b">
        <f t="shared" si="107"/>
        <v>0</v>
      </c>
      <c r="J422" t="b">
        <f t="shared" si="108"/>
        <v>0</v>
      </c>
      <c r="K422" t="str">
        <f>IF(AND(J422,RIGHT(Y422)="통"),Y422,"")</f>
        <v/>
      </c>
      <c r="L422" t="str">
        <f t="shared" si="115"/>
        <v/>
      </c>
      <c r="M422" t="str">
        <f t="shared" si="113"/>
        <v/>
      </c>
      <c r="N422" t="str">
        <f t="shared" si="109"/>
        <v/>
      </c>
      <c r="O422" t="str">
        <f>IF(I422,IF(I423,CONCATENATE(Y422,O423),Y422),"")</f>
        <v/>
      </c>
      <c r="P422" t="str">
        <f>IF(G422,O422,IF(D422,Y422,""))</f>
        <v/>
      </c>
      <c r="Q422" s="9">
        <f>_xlfn.XLOOKUP(R422,summary!C:C,summary!B:B)</f>
        <v>43840</v>
      </c>
      <c r="R422" s="10" t="str">
        <f>IF($X422="",R421,$X422)</f>
        <v>구성동</v>
      </c>
      <c r="S422" s="10" t="str">
        <f>IF(J422,Y422,S421)</f>
        <v>청덕16통</v>
      </c>
      <c r="T422" s="10" t="str">
        <f t="shared" si="114"/>
        <v>(청덕동)</v>
      </c>
      <c r="U422" s="10" t="str">
        <f t="shared" si="110"/>
        <v>청덕</v>
      </c>
      <c r="V422" s="10">
        <f t="shared" si="111"/>
        <v>16</v>
      </c>
      <c r="W422" s="10">
        <f t="shared" si="112"/>
        <v>17</v>
      </c>
      <c r="X422"/>
      <c r="Y422"/>
      <c r="Z422" t="s">
        <v>2253</v>
      </c>
      <c r="AA422" t="s">
        <v>5352</v>
      </c>
    </row>
    <row r="423" spans="1:27">
      <c r="A423" t="b">
        <f t="shared" si="99"/>
        <v>1</v>
      </c>
      <c r="B423" t="b">
        <f t="shared" si="100"/>
        <v>0</v>
      </c>
      <c r="C423" t="b">
        <f t="shared" si="101"/>
        <v>0</v>
      </c>
      <c r="D423" t="b">
        <f t="shared" si="102"/>
        <v>0</v>
      </c>
      <c r="E423" t="b">
        <f t="shared" si="103"/>
        <v>0</v>
      </c>
      <c r="F423" t="b">
        <f t="shared" si="104"/>
        <v>0</v>
      </c>
      <c r="G423" t="b">
        <f t="shared" si="105"/>
        <v>0</v>
      </c>
      <c r="H423" t="b">
        <f t="shared" si="106"/>
        <v>0</v>
      </c>
      <c r="I423" t="b">
        <f t="shared" si="107"/>
        <v>0</v>
      </c>
      <c r="J423" t="b">
        <f t="shared" si="108"/>
        <v>1</v>
      </c>
      <c r="K423" t="str">
        <f>IF(AND(J423,RIGHT(Y423)="통"),Y423,"")</f>
        <v>청덕17통</v>
      </c>
      <c r="L423" t="str">
        <f t="shared" si="115"/>
        <v>17</v>
      </c>
      <c r="M423">
        <f t="shared" si="113"/>
        <v>17</v>
      </c>
      <c r="N423" t="str">
        <f t="shared" si="109"/>
        <v>청덕</v>
      </c>
      <c r="O423" t="str">
        <f>IF(I423,IF(I424,CONCATENATE(Y423,O424),Y423),"")</f>
        <v/>
      </c>
      <c r="P423" t="str">
        <f>IF(G423,O423,IF(D423,Y423,""))</f>
        <v/>
      </c>
      <c r="Q423" s="9">
        <f>_xlfn.XLOOKUP(R423,summary!C:C,summary!B:B)</f>
        <v>43840</v>
      </c>
      <c r="R423" s="10" t="str">
        <f>IF($X423="",R422,$X423)</f>
        <v>구성동</v>
      </c>
      <c r="S423" s="10" t="str">
        <f>IF(J423,Y423,S422)</f>
        <v>청덕17통</v>
      </c>
      <c r="T423" s="10" t="str">
        <f t="shared" si="114"/>
        <v>(청덕동)</v>
      </c>
      <c r="U423" s="10" t="str">
        <f t="shared" si="110"/>
        <v>청덕</v>
      </c>
      <c r="V423" s="10">
        <f t="shared" si="111"/>
        <v>17</v>
      </c>
      <c r="W423" s="10">
        <f t="shared" si="112"/>
        <v>1</v>
      </c>
      <c r="X423"/>
      <c r="Y423" t="s">
        <v>5353</v>
      </c>
      <c r="Z423" t="s">
        <v>10</v>
      </c>
      <c r="AA423" t="s">
        <v>5354</v>
      </c>
    </row>
    <row r="424" spans="1:27">
      <c r="A424" t="b">
        <f t="shared" si="99"/>
        <v>1</v>
      </c>
      <c r="B424" t="b">
        <f t="shared" si="100"/>
        <v>1</v>
      </c>
      <c r="C424" t="b">
        <f t="shared" si="101"/>
        <v>1</v>
      </c>
      <c r="D424" t="b">
        <f t="shared" si="102"/>
        <v>1</v>
      </c>
      <c r="E424" t="b">
        <f t="shared" si="103"/>
        <v>1</v>
      </c>
      <c r="F424" t="b">
        <f t="shared" si="104"/>
        <v>0</v>
      </c>
      <c r="G424" t="b">
        <f t="shared" si="105"/>
        <v>0</v>
      </c>
      <c r="H424" t="b">
        <f t="shared" si="106"/>
        <v>0</v>
      </c>
      <c r="I424" t="b">
        <f t="shared" si="107"/>
        <v>0</v>
      </c>
      <c r="J424" t="b">
        <f t="shared" si="108"/>
        <v>0</v>
      </c>
      <c r="K424" t="str">
        <f>IF(AND(J424,RIGHT(Y424)="통"),Y424,"")</f>
        <v/>
      </c>
      <c r="L424" t="str">
        <f t="shared" si="115"/>
        <v/>
      </c>
      <c r="M424" t="str">
        <f t="shared" si="113"/>
        <v/>
      </c>
      <c r="N424" t="str">
        <f t="shared" si="109"/>
        <v/>
      </c>
      <c r="O424" t="str">
        <f>IF(I424,IF(I425,CONCATENATE(Y424,O425),Y424),"")</f>
        <v/>
      </c>
      <c r="P424" t="str">
        <f>IF(G424,O424,IF(D424,Y424,""))</f>
        <v>(청덕동)</v>
      </c>
      <c r="Q424" s="9">
        <f>_xlfn.XLOOKUP(R424,summary!C:C,summary!B:B)</f>
        <v>43840</v>
      </c>
      <c r="R424" s="10" t="str">
        <f>IF($X424="",R423,$X424)</f>
        <v>구성동</v>
      </c>
      <c r="S424" s="10" t="str">
        <f>IF(J424,Y424,S423)</f>
        <v>청덕17통</v>
      </c>
      <c r="T424" s="10" t="str">
        <f t="shared" si="114"/>
        <v>(청덕동)</v>
      </c>
      <c r="U424" s="10" t="str">
        <f t="shared" si="110"/>
        <v>청덕</v>
      </c>
      <c r="V424" s="10">
        <f t="shared" si="111"/>
        <v>17</v>
      </c>
      <c r="W424" s="10">
        <f t="shared" si="112"/>
        <v>2</v>
      </c>
      <c r="X424"/>
      <c r="Y424" t="s">
        <v>5151</v>
      </c>
      <c r="Z424" t="s">
        <v>12</v>
      </c>
      <c r="AA424" t="s">
        <v>5355</v>
      </c>
    </row>
    <row r="425" spans="1:27">
      <c r="A425" t="b">
        <f t="shared" si="99"/>
        <v>0</v>
      </c>
      <c r="B425" t="b">
        <f t="shared" si="100"/>
        <v>0</v>
      </c>
      <c r="C425" t="b">
        <f t="shared" si="101"/>
        <v>0</v>
      </c>
      <c r="D425" t="b">
        <f t="shared" si="102"/>
        <v>0</v>
      </c>
      <c r="E425" t="b">
        <f t="shared" si="103"/>
        <v>0</v>
      </c>
      <c r="F425" t="b">
        <f t="shared" si="104"/>
        <v>0</v>
      </c>
      <c r="G425" t="b">
        <f t="shared" si="105"/>
        <v>0</v>
      </c>
      <c r="H425" t="b">
        <f t="shared" si="106"/>
        <v>0</v>
      </c>
      <c r="I425" t="b">
        <f t="shared" si="107"/>
        <v>0</v>
      </c>
      <c r="J425" t="b">
        <f t="shared" si="108"/>
        <v>0</v>
      </c>
      <c r="K425" t="str">
        <f>IF(AND(J425,RIGHT(Y425)="통"),Y425,"")</f>
        <v/>
      </c>
      <c r="L425" t="str">
        <f t="shared" si="115"/>
        <v/>
      </c>
      <c r="M425" t="str">
        <f t="shared" si="113"/>
        <v/>
      </c>
      <c r="N425" t="str">
        <f t="shared" si="109"/>
        <v/>
      </c>
      <c r="O425" t="str">
        <f>IF(I425,IF(I426,CONCATENATE(Y425,O426),Y425),"")</f>
        <v/>
      </c>
      <c r="P425" t="str">
        <f>IF(G425,O425,IF(D425,Y425,""))</f>
        <v/>
      </c>
      <c r="Q425" s="9">
        <f>_xlfn.XLOOKUP(R425,summary!C:C,summary!B:B)</f>
        <v>43840</v>
      </c>
      <c r="R425" s="10" t="str">
        <f>IF($X425="",R424,$X425)</f>
        <v>구성동</v>
      </c>
      <c r="S425" s="10" t="str">
        <f>IF(J425,Y425,S424)</f>
        <v>청덕17통</v>
      </c>
      <c r="T425" s="10" t="str">
        <f t="shared" si="114"/>
        <v>(청덕동)</v>
      </c>
      <c r="U425" s="10" t="str">
        <f t="shared" si="110"/>
        <v>청덕</v>
      </c>
      <c r="V425" s="10">
        <f t="shared" si="111"/>
        <v>17</v>
      </c>
      <c r="W425" s="10">
        <f t="shared" si="112"/>
        <v>3</v>
      </c>
      <c r="X425"/>
      <c r="Y425"/>
      <c r="Z425" t="s">
        <v>14</v>
      </c>
      <c r="AA425" t="s">
        <v>5356</v>
      </c>
    </row>
    <row r="426" spans="1:27">
      <c r="A426" t="b">
        <f t="shared" si="99"/>
        <v>0</v>
      </c>
      <c r="B426" t="b">
        <f t="shared" si="100"/>
        <v>0</v>
      </c>
      <c r="C426" t="b">
        <f t="shared" si="101"/>
        <v>0</v>
      </c>
      <c r="D426" t="b">
        <f t="shared" si="102"/>
        <v>0</v>
      </c>
      <c r="E426" t="b">
        <f t="shared" si="103"/>
        <v>0</v>
      </c>
      <c r="F426" t="b">
        <f t="shared" si="104"/>
        <v>0</v>
      </c>
      <c r="G426" t="b">
        <f t="shared" si="105"/>
        <v>0</v>
      </c>
      <c r="H426" t="b">
        <f t="shared" si="106"/>
        <v>0</v>
      </c>
      <c r="I426" t="b">
        <f t="shared" si="107"/>
        <v>0</v>
      </c>
      <c r="J426" t="b">
        <f t="shared" si="108"/>
        <v>0</v>
      </c>
      <c r="K426" t="str">
        <f>IF(AND(J426,RIGHT(Y426)="통"),Y426,"")</f>
        <v/>
      </c>
      <c r="L426" t="str">
        <f t="shared" si="115"/>
        <v/>
      </c>
      <c r="M426" t="str">
        <f t="shared" si="113"/>
        <v/>
      </c>
      <c r="N426" t="str">
        <f t="shared" si="109"/>
        <v/>
      </c>
      <c r="O426" t="str">
        <f>IF(I426,IF(I427,CONCATENATE(Y426,O427),Y426),"")</f>
        <v/>
      </c>
      <c r="P426" t="str">
        <f>IF(G426,O426,IF(D426,Y426,""))</f>
        <v/>
      </c>
      <c r="Q426" s="9">
        <f>_xlfn.XLOOKUP(R426,summary!C:C,summary!B:B)</f>
        <v>43840</v>
      </c>
      <c r="R426" s="10" t="str">
        <f>IF($X426="",R425,$X426)</f>
        <v>구성동</v>
      </c>
      <c r="S426" s="10" t="str">
        <f>IF(J426,Y426,S425)</f>
        <v>청덕17통</v>
      </c>
      <c r="T426" s="10" t="str">
        <f t="shared" si="114"/>
        <v>(청덕동)</v>
      </c>
      <c r="U426" s="10" t="str">
        <f t="shared" si="110"/>
        <v>청덕</v>
      </c>
      <c r="V426" s="10">
        <f t="shared" si="111"/>
        <v>17</v>
      </c>
      <c r="W426" s="10">
        <f t="shared" si="112"/>
        <v>4</v>
      </c>
      <c r="X426"/>
      <c r="Y426"/>
      <c r="Z426" t="s">
        <v>16</v>
      </c>
      <c r="AA426" t="s">
        <v>5357</v>
      </c>
    </row>
    <row r="427" spans="1:27">
      <c r="A427" t="b">
        <f t="shared" si="99"/>
        <v>0</v>
      </c>
      <c r="B427" t="b">
        <f t="shared" si="100"/>
        <v>0</v>
      </c>
      <c r="C427" t="b">
        <f t="shared" si="101"/>
        <v>0</v>
      </c>
      <c r="D427" t="b">
        <f t="shared" si="102"/>
        <v>0</v>
      </c>
      <c r="E427" t="b">
        <f t="shared" si="103"/>
        <v>0</v>
      </c>
      <c r="F427" t="b">
        <f t="shared" si="104"/>
        <v>0</v>
      </c>
      <c r="G427" t="b">
        <f t="shared" si="105"/>
        <v>0</v>
      </c>
      <c r="H427" t="b">
        <f t="shared" si="106"/>
        <v>0</v>
      </c>
      <c r="I427" t="b">
        <f t="shared" si="107"/>
        <v>0</v>
      </c>
      <c r="J427" t="b">
        <f t="shared" si="108"/>
        <v>0</v>
      </c>
      <c r="K427" t="str">
        <f>IF(AND(J427,RIGHT(Y427)="통"),Y427,"")</f>
        <v/>
      </c>
      <c r="L427" t="str">
        <f t="shared" si="115"/>
        <v/>
      </c>
      <c r="M427" t="str">
        <f t="shared" si="113"/>
        <v/>
      </c>
      <c r="N427" t="str">
        <f t="shared" si="109"/>
        <v/>
      </c>
      <c r="O427" t="str">
        <f>IF(I427,IF(I428,CONCATENATE(Y427,O428),Y427),"")</f>
        <v/>
      </c>
      <c r="P427" t="str">
        <f>IF(G427,O427,IF(D427,Y427,""))</f>
        <v/>
      </c>
      <c r="Q427" s="9">
        <f>_xlfn.XLOOKUP(R427,summary!C:C,summary!B:B)</f>
        <v>43840</v>
      </c>
      <c r="R427" s="10" t="str">
        <f>IF($X427="",R426,$X427)</f>
        <v>구성동</v>
      </c>
      <c r="S427" s="10" t="str">
        <f>IF(J427,Y427,S426)</f>
        <v>청덕17통</v>
      </c>
      <c r="T427" s="10" t="str">
        <f t="shared" si="114"/>
        <v>(청덕동)</v>
      </c>
      <c r="U427" s="10" t="str">
        <f t="shared" si="110"/>
        <v>청덕</v>
      </c>
      <c r="V427" s="10">
        <f t="shared" si="111"/>
        <v>17</v>
      </c>
      <c r="W427" s="10">
        <f t="shared" si="112"/>
        <v>5</v>
      </c>
      <c r="X427"/>
      <c r="Y427"/>
      <c r="Z427" t="s">
        <v>18</v>
      </c>
      <c r="AA427" t="s">
        <v>5358</v>
      </c>
    </row>
    <row r="428" spans="1:27">
      <c r="A428" t="b">
        <f t="shared" si="99"/>
        <v>0</v>
      </c>
      <c r="B428" t="b">
        <f t="shared" si="100"/>
        <v>0</v>
      </c>
      <c r="C428" t="b">
        <f t="shared" si="101"/>
        <v>0</v>
      </c>
      <c r="D428" t="b">
        <f t="shared" si="102"/>
        <v>0</v>
      </c>
      <c r="E428" t="b">
        <f t="shared" si="103"/>
        <v>0</v>
      </c>
      <c r="F428" t="b">
        <f t="shared" si="104"/>
        <v>0</v>
      </c>
      <c r="G428" t="b">
        <f t="shared" si="105"/>
        <v>0</v>
      </c>
      <c r="H428" t="b">
        <f t="shared" si="106"/>
        <v>0</v>
      </c>
      <c r="I428" t="b">
        <f t="shared" si="107"/>
        <v>0</v>
      </c>
      <c r="J428" t="b">
        <f t="shared" si="108"/>
        <v>0</v>
      </c>
      <c r="K428" t="str">
        <f>IF(AND(J428,RIGHT(Y428)="통"),Y428,"")</f>
        <v/>
      </c>
      <c r="L428" t="str">
        <f t="shared" si="115"/>
        <v/>
      </c>
      <c r="M428" t="str">
        <f t="shared" si="113"/>
        <v/>
      </c>
      <c r="N428" t="str">
        <f t="shared" si="109"/>
        <v/>
      </c>
      <c r="O428" t="str">
        <f>IF(I428,IF(I429,CONCATENATE(Y428,O429),Y428),"")</f>
        <v/>
      </c>
      <c r="P428" t="str">
        <f>IF(G428,O428,IF(D428,Y428,""))</f>
        <v/>
      </c>
      <c r="Q428" s="9">
        <f>_xlfn.XLOOKUP(R428,summary!C:C,summary!B:B)</f>
        <v>43840</v>
      </c>
      <c r="R428" s="10" t="str">
        <f>IF($X428="",R427,$X428)</f>
        <v>구성동</v>
      </c>
      <c r="S428" s="10" t="str">
        <f>IF(J428,Y428,S427)</f>
        <v>청덕17통</v>
      </c>
      <c r="T428" s="10" t="str">
        <f t="shared" si="114"/>
        <v>(청덕동)</v>
      </c>
      <c r="U428" s="10" t="str">
        <f t="shared" si="110"/>
        <v>청덕</v>
      </c>
      <c r="V428" s="10">
        <f t="shared" si="111"/>
        <v>17</v>
      </c>
      <c r="W428" s="10">
        <f t="shared" si="112"/>
        <v>6</v>
      </c>
      <c r="X428"/>
      <c r="Y428"/>
      <c r="Z428" t="s">
        <v>20</v>
      </c>
      <c r="AA428" t="s">
        <v>5359</v>
      </c>
    </row>
    <row r="429" spans="1:27">
      <c r="A429" t="b">
        <f t="shared" si="99"/>
        <v>0</v>
      </c>
      <c r="B429" t="b">
        <f t="shared" si="100"/>
        <v>0</v>
      </c>
      <c r="C429" t="b">
        <f t="shared" si="101"/>
        <v>0</v>
      </c>
      <c r="D429" t="b">
        <f t="shared" si="102"/>
        <v>0</v>
      </c>
      <c r="E429" t="b">
        <f t="shared" si="103"/>
        <v>0</v>
      </c>
      <c r="F429" t="b">
        <f t="shared" si="104"/>
        <v>0</v>
      </c>
      <c r="G429" t="b">
        <f t="shared" si="105"/>
        <v>0</v>
      </c>
      <c r="H429" t="b">
        <f t="shared" si="106"/>
        <v>0</v>
      </c>
      <c r="I429" t="b">
        <f t="shared" si="107"/>
        <v>0</v>
      </c>
      <c r="J429" t="b">
        <f t="shared" si="108"/>
        <v>0</v>
      </c>
      <c r="K429" t="str">
        <f>IF(AND(J429,RIGHT(Y429)="통"),Y429,"")</f>
        <v/>
      </c>
      <c r="L429" t="str">
        <f t="shared" si="115"/>
        <v/>
      </c>
      <c r="M429" t="str">
        <f t="shared" si="113"/>
        <v/>
      </c>
      <c r="N429" t="str">
        <f t="shared" si="109"/>
        <v/>
      </c>
      <c r="O429" t="str">
        <f>IF(I429,IF(I430,CONCATENATE(Y429,O430),Y429),"")</f>
        <v/>
      </c>
      <c r="P429" t="str">
        <f>IF(G429,O429,IF(D429,Y429,""))</f>
        <v/>
      </c>
      <c r="Q429" s="9">
        <f>_xlfn.XLOOKUP(R429,summary!C:C,summary!B:B)</f>
        <v>43840</v>
      </c>
      <c r="R429" s="10" t="str">
        <f>IF($X429="",R428,$X429)</f>
        <v>구성동</v>
      </c>
      <c r="S429" s="10" t="str">
        <f>IF(J429,Y429,S428)</f>
        <v>청덕17통</v>
      </c>
      <c r="T429" s="10" t="str">
        <f t="shared" si="114"/>
        <v>(청덕동)</v>
      </c>
      <c r="U429" s="10" t="str">
        <f t="shared" si="110"/>
        <v>청덕</v>
      </c>
      <c r="V429" s="10">
        <f t="shared" si="111"/>
        <v>17</v>
      </c>
      <c r="W429" s="10">
        <f t="shared" si="112"/>
        <v>7</v>
      </c>
      <c r="X429"/>
      <c r="Y429"/>
      <c r="Z429" t="s">
        <v>99</v>
      </c>
      <c r="AA429" t="s">
        <v>5360</v>
      </c>
    </row>
    <row r="430" spans="1:27">
      <c r="A430" t="b">
        <f t="shared" si="99"/>
        <v>0</v>
      </c>
      <c r="B430" t="b">
        <f t="shared" si="100"/>
        <v>0</v>
      </c>
      <c r="C430" t="b">
        <f t="shared" si="101"/>
        <v>0</v>
      </c>
      <c r="D430" t="b">
        <f t="shared" si="102"/>
        <v>0</v>
      </c>
      <c r="E430" t="b">
        <f t="shared" si="103"/>
        <v>0</v>
      </c>
      <c r="F430" t="b">
        <f t="shared" si="104"/>
        <v>0</v>
      </c>
      <c r="G430" t="b">
        <f t="shared" si="105"/>
        <v>0</v>
      </c>
      <c r="H430" t="b">
        <f t="shared" si="106"/>
        <v>0</v>
      </c>
      <c r="I430" t="b">
        <f t="shared" si="107"/>
        <v>0</v>
      </c>
      <c r="J430" t="b">
        <f t="shared" si="108"/>
        <v>0</v>
      </c>
      <c r="K430" t="str">
        <f>IF(AND(J430,RIGHT(Y430)="통"),Y430,"")</f>
        <v/>
      </c>
      <c r="L430" t="str">
        <f t="shared" si="115"/>
        <v/>
      </c>
      <c r="M430" t="str">
        <f t="shared" si="113"/>
        <v/>
      </c>
      <c r="N430" t="str">
        <f t="shared" si="109"/>
        <v/>
      </c>
      <c r="O430" t="str">
        <f>IF(I430,IF(I431,CONCATENATE(Y430,O431),Y430),"")</f>
        <v/>
      </c>
      <c r="P430" t="str">
        <f>IF(G430,O430,IF(D430,Y430,""))</f>
        <v/>
      </c>
      <c r="Q430" s="9">
        <f>_xlfn.XLOOKUP(R430,summary!C:C,summary!B:B)</f>
        <v>43840</v>
      </c>
      <c r="R430" s="10" t="str">
        <f>IF($X430="",R429,$X430)</f>
        <v>구성동</v>
      </c>
      <c r="S430" s="10" t="str">
        <f>IF(J430,Y430,S429)</f>
        <v>청덕17통</v>
      </c>
      <c r="T430" s="10" t="str">
        <f t="shared" si="114"/>
        <v>(청덕동)</v>
      </c>
      <c r="U430" s="10" t="str">
        <f t="shared" si="110"/>
        <v>청덕</v>
      </c>
      <c r="V430" s="10">
        <f t="shared" si="111"/>
        <v>17</v>
      </c>
      <c r="W430" s="10">
        <f t="shared" si="112"/>
        <v>8</v>
      </c>
      <c r="X430"/>
      <c r="Y430"/>
      <c r="Z430" t="s">
        <v>101</v>
      </c>
      <c r="AA430" t="s">
        <v>5361</v>
      </c>
    </row>
    <row r="431" spans="1:27">
      <c r="A431" t="b">
        <f t="shared" si="99"/>
        <v>0</v>
      </c>
      <c r="B431" t="b">
        <f t="shared" si="100"/>
        <v>0</v>
      </c>
      <c r="C431" t="b">
        <f t="shared" si="101"/>
        <v>0</v>
      </c>
      <c r="D431" t="b">
        <f t="shared" si="102"/>
        <v>0</v>
      </c>
      <c r="E431" t="b">
        <f t="shared" si="103"/>
        <v>0</v>
      </c>
      <c r="F431" t="b">
        <f t="shared" si="104"/>
        <v>0</v>
      </c>
      <c r="G431" t="b">
        <f t="shared" si="105"/>
        <v>0</v>
      </c>
      <c r="H431" t="b">
        <f t="shared" si="106"/>
        <v>0</v>
      </c>
      <c r="I431" t="b">
        <f t="shared" si="107"/>
        <v>0</v>
      </c>
      <c r="J431" t="b">
        <f t="shared" si="108"/>
        <v>0</v>
      </c>
      <c r="K431" t="str">
        <f>IF(AND(J431,RIGHT(Y431)="통"),Y431,"")</f>
        <v/>
      </c>
      <c r="L431" t="str">
        <f t="shared" si="115"/>
        <v/>
      </c>
      <c r="M431" t="str">
        <f t="shared" si="113"/>
        <v/>
      </c>
      <c r="N431" t="str">
        <f t="shared" si="109"/>
        <v/>
      </c>
      <c r="O431" t="str">
        <f>IF(I431,IF(I432,CONCATENATE(Y431,O432),Y431),"")</f>
        <v/>
      </c>
      <c r="P431" t="str">
        <f>IF(G431,O431,IF(D431,Y431,""))</f>
        <v/>
      </c>
      <c r="Q431" s="9">
        <f>_xlfn.XLOOKUP(R431,summary!C:C,summary!B:B)</f>
        <v>43840</v>
      </c>
      <c r="R431" s="10" t="str">
        <f>IF($X431="",R430,$X431)</f>
        <v>구성동</v>
      </c>
      <c r="S431" s="10" t="str">
        <f>IF(J431,Y431,S430)</f>
        <v>청덕17통</v>
      </c>
      <c r="T431" s="10" t="str">
        <f t="shared" si="114"/>
        <v>(청덕동)</v>
      </c>
      <c r="U431" s="10" t="str">
        <f t="shared" si="110"/>
        <v>청덕</v>
      </c>
      <c r="V431" s="10">
        <f t="shared" si="111"/>
        <v>17</v>
      </c>
      <c r="W431" s="10">
        <f t="shared" si="112"/>
        <v>9</v>
      </c>
      <c r="X431"/>
      <c r="Y431"/>
      <c r="Z431" t="s">
        <v>349</v>
      </c>
      <c r="AA431" t="s">
        <v>5362</v>
      </c>
    </row>
    <row r="432" spans="1:27">
      <c r="A432" t="b">
        <f t="shared" si="99"/>
        <v>0</v>
      </c>
      <c r="B432" t="b">
        <f t="shared" si="100"/>
        <v>0</v>
      </c>
      <c r="C432" t="b">
        <f t="shared" si="101"/>
        <v>0</v>
      </c>
      <c r="D432" t="b">
        <f t="shared" si="102"/>
        <v>0</v>
      </c>
      <c r="E432" t="b">
        <f t="shared" si="103"/>
        <v>0</v>
      </c>
      <c r="F432" t="b">
        <f t="shared" si="104"/>
        <v>0</v>
      </c>
      <c r="G432" t="b">
        <f t="shared" si="105"/>
        <v>0</v>
      </c>
      <c r="H432" t="b">
        <f t="shared" si="106"/>
        <v>0</v>
      </c>
      <c r="I432" t="b">
        <f t="shared" si="107"/>
        <v>0</v>
      </c>
      <c r="J432" t="b">
        <f t="shared" si="108"/>
        <v>0</v>
      </c>
      <c r="K432" t="str">
        <f>IF(AND(J432,RIGHT(Y432)="통"),Y432,"")</f>
        <v/>
      </c>
      <c r="L432" t="str">
        <f t="shared" si="115"/>
        <v/>
      </c>
      <c r="M432" t="str">
        <f t="shared" si="113"/>
        <v/>
      </c>
      <c r="N432" t="str">
        <f t="shared" si="109"/>
        <v/>
      </c>
      <c r="O432" t="str">
        <f>IF(I432,IF(I433,CONCATENATE(Y432,O433),Y432),"")</f>
        <v/>
      </c>
      <c r="P432" t="str">
        <f>IF(G432,O432,IF(D432,Y432,""))</f>
        <v/>
      </c>
      <c r="Q432" s="9">
        <f>_xlfn.XLOOKUP(R432,summary!C:C,summary!B:B)</f>
        <v>43840</v>
      </c>
      <c r="R432" s="10" t="str">
        <f>IF($X432="",R431,$X432)</f>
        <v>구성동</v>
      </c>
      <c r="S432" s="10" t="str">
        <f>IF(J432,Y432,S431)</f>
        <v>청덕17통</v>
      </c>
      <c r="T432" s="10" t="str">
        <f t="shared" si="114"/>
        <v>(청덕동)</v>
      </c>
      <c r="U432" s="10" t="str">
        <f t="shared" si="110"/>
        <v>청덕</v>
      </c>
      <c r="V432" s="10">
        <f t="shared" si="111"/>
        <v>17</v>
      </c>
      <c r="W432" s="10">
        <f t="shared" si="112"/>
        <v>10</v>
      </c>
      <c r="X432"/>
      <c r="Y432"/>
      <c r="Z432" t="s">
        <v>441</v>
      </c>
      <c r="AA432" t="s">
        <v>5363</v>
      </c>
    </row>
    <row r="433" spans="1:27">
      <c r="A433" t="b">
        <f t="shared" si="99"/>
        <v>0</v>
      </c>
      <c r="B433" t="b">
        <f t="shared" si="100"/>
        <v>0</v>
      </c>
      <c r="C433" t="b">
        <f t="shared" si="101"/>
        <v>0</v>
      </c>
      <c r="D433" t="b">
        <f t="shared" si="102"/>
        <v>0</v>
      </c>
      <c r="E433" t="b">
        <f t="shared" si="103"/>
        <v>0</v>
      </c>
      <c r="F433" t="b">
        <f t="shared" si="104"/>
        <v>0</v>
      </c>
      <c r="G433" t="b">
        <f t="shared" si="105"/>
        <v>0</v>
      </c>
      <c r="H433" t="b">
        <f t="shared" si="106"/>
        <v>0</v>
      </c>
      <c r="I433" t="b">
        <f t="shared" si="107"/>
        <v>0</v>
      </c>
      <c r="J433" t="b">
        <f t="shared" si="108"/>
        <v>0</v>
      </c>
      <c r="K433" t="str">
        <f>IF(AND(J433,RIGHT(Y433)="통"),Y433,"")</f>
        <v/>
      </c>
      <c r="L433" t="str">
        <f t="shared" si="115"/>
        <v/>
      </c>
      <c r="M433" t="str">
        <f t="shared" si="113"/>
        <v/>
      </c>
      <c r="N433" t="str">
        <f t="shared" si="109"/>
        <v/>
      </c>
      <c r="O433" t="str">
        <f>IF(I433,IF(I434,CONCATENATE(Y433,O434),Y433),"")</f>
        <v/>
      </c>
      <c r="P433" t="str">
        <f>IF(G433,O433,IF(D433,Y433,""))</f>
        <v/>
      </c>
      <c r="Q433" s="9">
        <f>_xlfn.XLOOKUP(R433,summary!C:C,summary!B:B)</f>
        <v>43840</v>
      </c>
      <c r="R433" s="10" t="str">
        <f>IF($X433="",R432,$X433)</f>
        <v>구성동</v>
      </c>
      <c r="S433" s="10" t="str">
        <f>IF(J433,Y433,S432)</f>
        <v>청덕17통</v>
      </c>
      <c r="T433" s="10" t="str">
        <f t="shared" si="114"/>
        <v>(청덕동)</v>
      </c>
      <c r="U433" s="10" t="str">
        <f t="shared" si="110"/>
        <v>청덕</v>
      </c>
      <c r="V433" s="10">
        <f t="shared" si="111"/>
        <v>17</v>
      </c>
      <c r="W433" s="10">
        <f t="shared" si="112"/>
        <v>11</v>
      </c>
      <c r="X433"/>
      <c r="Y433"/>
      <c r="Z433" t="s">
        <v>443</v>
      </c>
      <c r="AA433" t="s">
        <v>5364</v>
      </c>
    </row>
    <row r="434" spans="1:27">
      <c r="A434" t="b">
        <f t="shared" si="99"/>
        <v>0</v>
      </c>
      <c r="B434" t="b">
        <f t="shared" si="100"/>
        <v>0</v>
      </c>
      <c r="C434" t="b">
        <f t="shared" si="101"/>
        <v>0</v>
      </c>
      <c r="D434" t="b">
        <f t="shared" si="102"/>
        <v>0</v>
      </c>
      <c r="E434" t="b">
        <f t="shared" si="103"/>
        <v>0</v>
      </c>
      <c r="F434" t="b">
        <f t="shared" si="104"/>
        <v>0</v>
      </c>
      <c r="G434" t="b">
        <f t="shared" si="105"/>
        <v>0</v>
      </c>
      <c r="H434" t="b">
        <f t="shared" si="106"/>
        <v>0</v>
      </c>
      <c r="I434" t="b">
        <f t="shared" si="107"/>
        <v>0</v>
      </c>
      <c r="J434" t="b">
        <f t="shared" si="108"/>
        <v>0</v>
      </c>
      <c r="K434" t="str">
        <f>IF(AND(J434,RIGHT(Y434)="통"),Y434,"")</f>
        <v/>
      </c>
      <c r="L434" t="str">
        <f t="shared" si="115"/>
        <v/>
      </c>
      <c r="M434" t="str">
        <f t="shared" si="113"/>
        <v/>
      </c>
      <c r="N434" t="str">
        <f t="shared" si="109"/>
        <v/>
      </c>
      <c r="O434" t="str">
        <f>IF(I434,IF(I435,CONCATENATE(Y434,O435),Y434),"")</f>
        <v/>
      </c>
      <c r="P434" t="str">
        <f>IF(G434,O434,IF(D434,Y434,""))</f>
        <v/>
      </c>
      <c r="Q434" s="9">
        <f>_xlfn.XLOOKUP(R434,summary!C:C,summary!B:B)</f>
        <v>43840</v>
      </c>
      <c r="R434" s="10" t="str">
        <f>IF($X434="",R433,$X434)</f>
        <v>구성동</v>
      </c>
      <c r="S434" s="10" t="str">
        <f>IF(J434,Y434,S433)</f>
        <v>청덕17통</v>
      </c>
      <c r="T434" s="10" t="str">
        <f t="shared" si="114"/>
        <v>(청덕동)</v>
      </c>
      <c r="U434" s="10" t="str">
        <f t="shared" si="110"/>
        <v>청덕</v>
      </c>
      <c r="V434" s="10">
        <f t="shared" si="111"/>
        <v>17</v>
      </c>
      <c r="W434" s="10">
        <f t="shared" si="112"/>
        <v>12</v>
      </c>
      <c r="X434"/>
      <c r="Y434"/>
      <c r="Z434" t="s">
        <v>445</v>
      </c>
      <c r="AA434" t="s">
        <v>5365</v>
      </c>
    </row>
    <row r="435" spans="1:27">
      <c r="A435" t="b">
        <f t="shared" si="99"/>
        <v>0</v>
      </c>
      <c r="B435" t="b">
        <f t="shared" si="100"/>
        <v>0</v>
      </c>
      <c r="C435" t="b">
        <f t="shared" si="101"/>
        <v>0</v>
      </c>
      <c r="D435" t="b">
        <f t="shared" si="102"/>
        <v>0</v>
      </c>
      <c r="E435" t="b">
        <f t="shared" si="103"/>
        <v>0</v>
      </c>
      <c r="F435" t="b">
        <f t="shared" si="104"/>
        <v>0</v>
      </c>
      <c r="G435" t="b">
        <f t="shared" si="105"/>
        <v>0</v>
      </c>
      <c r="H435" t="b">
        <f t="shared" si="106"/>
        <v>0</v>
      </c>
      <c r="I435" t="b">
        <f t="shared" si="107"/>
        <v>0</v>
      </c>
      <c r="J435" t="b">
        <f t="shared" si="108"/>
        <v>0</v>
      </c>
      <c r="K435" t="str">
        <f>IF(AND(J435,RIGHT(Y435)="통"),Y435,"")</f>
        <v/>
      </c>
      <c r="L435" t="str">
        <f t="shared" si="115"/>
        <v/>
      </c>
      <c r="M435" t="str">
        <f t="shared" si="113"/>
        <v/>
      </c>
      <c r="N435" t="str">
        <f t="shared" si="109"/>
        <v/>
      </c>
      <c r="O435" t="str">
        <f>IF(I435,IF(I436,CONCATENATE(Y435,O436),Y435),"")</f>
        <v/>
      </c>
      <c r="P435" t="str">
        <f>IF(G435,O435,IF(D435,Y435,""))</f>
        <v/>
      </c>
      <c r="Q435" s="9">
        <f>_xlfn.XLOOKUP(R435,summary!C:C,summary!B:B)</f>
        <v>43840</v>
      </c>
      <c r="R435" s="10" t="str">
        <f>IF($X435="",R434,$X435)</f>
        <v>구성동</v>
      </c>
      <c r="S435" s="10" t="str">
        <f>IF(J435,Y435,S434)</f>
        <v>청덕17통</v>
      </c>
      <c r="T435" s="10" t="str">
        <f t="shared" si="114"/>
        <v>(청덕동)</v>
      </c>
      <c r="U435" s="10" t="str">
        <f t="shared" si="110"/>
        <v>청덕</v>
      </c>
      <c r="V435" s="10">
        <f t="shared" si="111"/>
        <v>17</v>
      </c>
      <c r="W435" s="10">
        <f t="shared" si="112"/>
        <v>13</v>
      </c>
      <c r="X435"/>
      <c r="Y435"/>
      <c r="Z435" t="s">
        <v>447</v>
      </c>
      <c r="AA435" t="s">
        <v>5366</v>
      </c>
    </row>
    <row r="436" spans="1:27">
      <c r="A436" t="b">
        <f t="shared" si="99"/>
        <v>0</v>
      </c>
      <c r="B436" t="b">
        <f t="shared" si="100"/>
        <v>0</v>
      </c>
      <c r="C436" t="b">
        <f t="shared" si="101"/>
        <v>0</v>
      </c>
      <c r="D436" t="b">
        <f t="shared" si="102"/>
        <v>0</v>
      </c>
      <c r="E436" t="b">
        <f t="shared" si="103"/>
        <v>0</v>
      </c>
      <c r="F436" t="b">
        <f t="shared" si="104"/>
        <v>0</v>
      </c>
      <c r="G436" t="b">
        <f t="shared" si="105"/>
        <v>0</v>
      </c>
      <c r="H436" t="b">
        <f t="shared" si="106"/>
        <v>0</v>
      </c>
      <c r="I436" t="b">
        <f t="shared" si="107"/>
        <v>0</v>
      </c>
      <c r="J436" t="b">
        <f t="shared" si="108"/>
        <v>0</v>
      </c>
      <c r="K436" t="str">
        <f>IF(AND(J436,RIGHT(Y436)="통"),Y436,"")</f>
        <v/>
      </c>
      <c r="L436" t="str">
        <f t="shared" si="115"/>
        <v/>
      </c>
      <c r="M436" t="str">
        <f t="shared" si="113"/>
        <v/>
      </c>
      <c r="N436" t="str">
        <f t="shared" si="109"/>
        <v/>
      </c>
      <c r="O436" t="str">
        <f>IF(I436,IF(I437,CONCATENATE(Y436,O437),Y436),"")</f>
        <v/>
      </c>
      <c r="P436" t="str">
        <f>IF(G436,O436,IF(D436,Y436,""))</f>
        <v/>
      </c>
      <c r="Q436" s="9">
        <f>_xlfn.XLOOKUP(R436,summary!C:C,summary!B:B)</f>
        <v>43840</v>
      </c>
      <c r="R436" s="10" t="str">
        <f>IF($X436="",R435,$X436)</f>
        <v>구성동</v>
      </c>
      <c r="S436" s="10" t="str">
        <f>IF(J436,Y436,S435)</f>
        <v>청덕17통</v>
      </c>
      <c r="T436" s="10" t="str">
        <f t="shared" si="114"/>
        <v>(청덕동)</v>
      </c>
      <c r="U436" s="10" t="str">
        <f t="shared" si="110"/>
        <v>청덕</v>
      </c>
      <c r="V436" s="10">
        <f t="shared" si="111"/>
        <v>17</v>
      </c>
      <c r="W436" s="10">
        <f t="shared" si="112"/>
        <v>14</v>
      </c>
      <c r="X436"/>
      <c r="Y436"/>
      <c r="Z436" t="s">
        <v>449</v>
      </c>
      <c r="AA436" t="s">
        <v>5367</v>
      </c>
    </row>
    <row r="437" spans="1:27">
      <c r="A437" t="b">
        <f t="shared" si="99"/>
        <v>0</v>
      </c>
      <c r="B437" t="b">
        <f t="shared" si="100"/>
        <v>0</v>
      </c>
      <c r="C437" t="b">
        <f t="shared" si="101"/>
        <v>0</v>
      </c>
      <c r="D437" t="b">
        <f t="shared" si="102"/>
        <v>0</v>
      </c>
      <c r="E437" t="b">
        <f t="shared" si="103"/>
        <v>0</v>
      </c>
      <c r="F437" t="b">
        <f t="shared" si="104"/>
        <v>0</v>
      </c>
      <c r="G437" t="b">
        <f t="shared" si="105"/>
        <v>0</v>
      </c>
      <c r="H437" t="b">
        <f t="shared" si="106"/>
        <v>0</v>
      </c>
      <c r="I437" t="b">
        <f t="shared" si="107"/>
        <v>0</v>
      </c>
      <c r="J437" t="b">
        <f t="shared" si="108"/>
        <v>0</v>
      </c>
      <c r="K437" t="str">
        <f>IF(AND(J437,RIGHT(Y437)="통"),Y437,"")</f>
        <v/>
      </c>
      <c r="L437" t="str">
        <f t="shared" si="115"/>
        <v/>
      </c>
      <c r="M437" t="str">
        <f t="shared" si="113"/>
        <v/>
      </c>
      <c r="N437" t="str">
        <f t="shared" si="109"/>
        <v/>
      </c>
      <c r="O437" t="str">
        <f>IF(I437,IF(I438,CONCATENATE(Y437,O438),Y437),"")</f>
        <v/>
      </c>
      <c r="P437" t="str">
        <f>IF(G437,O437,IF(D437,Y437,""))</f>
        <v/>
      </c>
      <c r="Q437" s="9">
        <f>_xlfn.XLOOKUP(R437,summary!C:C,summary!B:B)</f>
        <v>43840</v>
      </c>
      <c r="R437" s="10" t="str">
        <f>IF($X437="",R436,$X437)</f>
        <v>구성동</v>
      </c>
      <c r="S437" s="10" t="str">
        <f>IF(J437,Y437,S436)</f>
        <v>청덕17통</v>
      </c>
      <c r="T437" s="10" t="str">
        <f t="shared" si="114"/>
        <v>(청덕동)</v>
      </c>
      <c r="U437" s="10" t="str">
        <f t="shared" si="110"/>
        <v>청덕</v>
      </c>
      <c r="V437" s="10">
        <f t="shared" si="111"/>
        <v>17</v>
      </c>
      <c r="W437" s="10">
        <f t="shared" si="112"/>
        <v>15</v>
      </c>
      <c r="X437"/>
      <c r="Y437"/>
      <c r="Z437" t="s">
        <v>734</v>
      </c>
      <c r="AA437" t="s">
        <v>5368</v>
      </c>
    </row>
    <row r="438" spans="1:27">
      <c r="A438" t="b">
        <f t="shared" si="99"/>
        <v>1</v>
      </c>
      <c r="B438" t="b">
        <f t="shared" si="100"/>
        <v>0</v>
      </c>
      <c r="C438" t="b">
        <f t="shared" si="101"/>
        <v>0</v>
      </c>
      <c r="D438" t="b">
        <f t="shared" si="102"/>
        <v>0</v>
      </c>
      <c r="E438" t="b">
        <f t="shared" si="103"/>
        <v>0</v>
      </c>
      <c r="F438" t="b">
        <f t="shared" si="104"/>
        <v>0</v>
      </c>
      <c r="G438" t="b">
        <f t="shared" si="105"/>
        <v>0</v>
      </c>
      <c r="H438" t="b">
        <f t="shared" si="106"/>
        <v>0</v>
      </c>
      <c r="I438" t="b">
        <f t="shared" si="107"/>
        <v>0</v>
      </c>
      <c r="J438" t="b">
        <f t="shared" si="108"/>
        <v>1</v>
      </c>
      <c r="K438" t="str">
        <f>IF(AND(J438,RIGHT(Y438)="통"),Y438,"")</f>
        <v>청덕18통</v>
      </c>
      <c r="L438" t="str">
        <f t="shared" si="115"/>
        <v>18</v>
      </c>
      <c r="M438">
        <f t="shared" si="113"/>
        <v>18</v>
      </c>
      <c r="N438" t="str">
        <f t="shared" si="109"/>
        <v>청덕</v>
      </c>
      <c r="O438" t="str">
        <f>IF(I438,IF(I439,CONCATENATE(Y438,O439),Y438),"")</f>
        <v/>
      </c>
      <c r="P438" t="str">
        <f>IF(G438,O438,IF(D438,Y438,""))</f>
        <v/>
      </c>
      <c r="Q438" s="9">
        <f>_xlfn.XLOOKUP(R438,summary!C:C,summary!B:B)</f>
        <v>43840</v>
      </c>
      <c r="R438" s="10" t="str">
        <f>IF($X438="",R437,$X438)</f>
        <v>구성동</v>
      </c>
      <c r="S438" s="10" t="str">
        <f>IF(J438,Y438,S437)</f>
        <v>청덕18통</v>
      </c>
      <c r="T438" s="10" t="str">
        <f t="shared" si="114"/>
        <v>(청덕동, 덕수마을)</v>
      </c>
      <c r="U438" s="10" t="str">
        <f t="shared" si="110"/>
        <v>청덕</v>
      </c>
      <c r="V438" s="10">
        <f t="shared" si="111"/>
        <v>18</v>
      </c>
      <c r="W438" s="10">
        <f t="shared" si="112"/>
        <v>1</v>
      </c>
      <c r="X438"/>
      <c r="Y438" t="s">
        <v>5369</v>
      </c>
      <c r="Z438" t="s">
        <v>10</v>
      </c>
      <c r="AA438" t="s">
        <v>10846</v>
      </c>
    </row>
    <row r="439" spans="1:27">
      <c r="A439" t="b">
        <f t="shared" si="99"/>
        <v>1</v>
      </c>
      <c r="B439" t="b">
        <f t="shared" si="100"/>
        <v>1</v>
      </c>
      <c r="C439" t="b">
        <f t="shared" si="101"/>
        <v>0</v>
      </c>
      <c r="D439" t="b">
        <f t="shared" si="102"/>
        <v>0</v>
      </c>
      <c r="E439" t="b">
        <f t="shared" si="103"/>
        <v>1</v>
      </c>
      <c r="F439" t="b">
        <f t="shared" si="104"/>
        <v>1</v>
      </c>
      <c r="G439" t="b">
        <f t="shared" si="105"/>
        <v>1</v>
      </c>
      <c r="H439" t="b">
        <f t="shared" si="106"/>
        <v>0</v>
      </c>
      <c r="I439" t="b">
        <f t="shared" si="107"/>
        <v>1</v>
      </c>
      <c r="J439" t="b">
        <f t="shared" si="108"/>
        <v>0</v>
      </c>
      <c r="K439" t="str">
        <f>IF(AND(J439,RIGHT(Y439)="통"),Y439,"")</f>
        <v/>
      </c>
      <c r="L439" t="str">
        <f t="shared" si="115"/>
        <v/>
      </c>
      <c r="M439" t="str">
        <f t="shared" si="113"/>
        <v/>
      </c>
      <c r="N439" t="str">
        <f t="shared" si="109"/>
        <v/>
      </c>
      <c r="O439" t="str">
        <f>IF(I439,IF(I440,CONCATENATE(Y439,O440),Y439),"")</f>
        <v>(청덕동, 덕수마을)</v>
      </c>
      <c r="P439" t="str">
        <f>IF(G439,O439,IF(D439,Y439,""))</f>
        <v>(청덕동, 덕수마을)</v>
      </c>
      <c r="Q439" s="9">
        <f>_xlfn.XLOOKUP(R439,summary!C:C,summary!B:B)</f>
        <v>43840</v>
      </c>
      <c r="R439" s="10" t="str">
        <f>IF($X439="",R438,$X439)</f>
        <v>구성동</v>
      </c>
      <c r="S439" s="10" t="str">
        <f>IF(J439,Y439,S438)</f>
        <v>청덕18통</v>
      </c>
      <c r="T439" s="10" t="str">
        <f t="shared" si="114"/>
        <v>(청덕동, 덕수마을)</v>
      </c>
      <c r="U439" s="10" t="str">
        <f t="shared" si="110"/>
        <v>청덕</v>
      </c>
      <c r="V439" s="10">
        <f t="shared" si="111"/>
        <v>18</v>
      </c>
      <c r="W439" s="10" t="str">
        <f t="shared" si="112"/>
        <v/>
      </c>
      <c r="X439"/>
      <c r="Y439" t="s">
        <v>5370</v>
      </c>
      <c r="Z439"/>
      <c r="AA439"/>
    </row>
    <row r="440" spans="1:27">
      <c r="A440" t="b">
        <f t="shared" si="99"/>
        <v>1</v>
      </c>
      <c r="B440" t="b">
        <f t="shared" si="100"/>
        <v>0</v>
      </c>
      <c r="C440" t="b">
        <f t="shared" si="101"/>
        <v>1</v>
      </c>
      <c r="D440" t="b">
        <f t="shared" si="102"/>
        <v>0</v>
      </c>
      <c r="E440" t="b">
        <f t="shared" si="103"/>
        <v>1</v>
      </c>
      <c r="F440" t="b">
        <f t="shared" si="104"/>
        <v>1</v>
      </c>
      <c r="G440" t="b">
        <f t="shared" si="105"/>
        <v>0</v>
      </c>
      <c r="H440" t="b">
        <f t="shared" si="106"/>
        <v>1</v>
      </c>
      <c r="I440" t="b">
        <f t="shared" si="107"/>
        <v>1</v>
      </c>
      <c r="J440" t="b">
        <f t="shared" si="108"/>
        <v>0</v>
      </c>
      <c r="K440" t="str">
        <f>IF(AND(J440,RIGHT(Y440)="통"),Y440,"")</f>
        <v/>
      </c>
      <c r="L440" t="str">
        <f t="shared" si="115"/>
        <v/>
      </c>
      <c r="M440" t="str">
        <f t="shared" si="113"/>
        <v/>
      </c>
      <c r="N440" t="str">
        <f t="shared" si="109"/>
        <v/>
      </c>
      <c r="O440" t="str">
        <f>IF(I440,IF(I441,CONCATENATE(Y440,O441),Y440),"")</f>
        <v>덕수마을)</v>
      </c>
      <c r="P440" t="str">
        <f>IF(G440,O440,IF(D440,Y440,""))</f>
        <v/>
      </c>
      <c r="Q440" s="9">
        <f>_xlfn.XLOOKUP(R440,summary!C:C,summary!B:B)</f>
        <v>43840</v>
      </c>
      <c r="R440" s="10" t="str">
        <f>IF($X440="",R439,$X440)</f>
        <v>구성동</v>
      </c>
      <c r="S440" s="10" t="str">
        <f>IF(J440,Y440,S439)</f>
        <v>청덕18통</v>
      </c>
      <c r="T440" s="10" t="str">
        <f t="shared" si="114"/>
        <v>(청덕동, 덕수마을)</v>
      </c>
      <c r="U440" s="10" t="str">
        <f t="shared" si="110"/>
        <v>청덕</v>
      </c>
      <c r="V440" s="10">
        <f t="shared" si="111"/>
        <v>18</v>
      </c>
      <c r="W440" s="10" t="str">
        <f t="shared" si="112"/>
        <v/>
      </c>
      <c r="X440"/>
      <c r="Y440" t="s">
        <v>5371</v>
      </c>
      <c r="Z440"/>
      <c r="AA440"/>
    </row>
    <row r="441" spans="1:27">
      <c r="A441" t="b">
        <f t="shared" si="99"/>
        <v>0</v>
      </c>
      <c r="B441" t="b">
        <f t="shared" si="100"/>
        <v>0</v>
      </c>
      <c r="C441" t="b">
        <f t="shared" si="101"/>
        <v>0</v>
      </c>
      <c r="D441" t="b">
        <f t="shared" si="102"/>
        <v>0</v>
      </c>
      <c r="E441" t="b">
        <f t="shared" si="103"/>
        <v>0</v>
      </c>
      <c r="F441" t="b">
        <f t="shared" si="104"/>
        <v>0</v>
      </c>
      <c r="G441" t="b">
        <f t="shared" si="105"/>
        <v>0</v>
      </c>
      <c r="H441" t="b">
        <f t="shared" si="106"/>
        <v>0</v>
      </c>
      <c r="I441" t="b">
        <f t="shared" si="107"/>
        <v>0</v>
      </c>
      <c r="J441" t="b">
        <f t="shared" si="108"/>
        <v>0</v>
      </c>
      <c r="K441" t="str">
        <f>IF(AND(J441,RIGHT(Y441)="통"),Y441,"")</f>
        <v/>
      </c>
      <c r="L441" t="str">
        <f t="shared" si="115"/>
        <v/>
      </c>
      <c r="M441" t="str">
        <f t="shared" si="113"/>
        <v/>
      </c>
      <c r="N441" t="str">
        <f t="shared" si="109"/>
        <v/>
      </c>
      <c r="O441" t="str">
        <f>IF(I441,IF(I442,CONCATENATE(Y441,O442),Y441),"")</f>
        <v/>
      </c>
      <c r="P441" t="str">
        <f>IF(G441,O441,IF(D441,Y441,""))</f>
        <v/>
      </c>
      <c r="Q441" s="9">
        <f>_xlfn.XLOOKUP(R441,summary!C:C,summary!B:B)</f>
        <v>43840</v>
      </c>
      <c r="R441" s="10" t="str">
        <f>IF($X441="",R440,$X441)</f>
        <v>구성동</v>
      </c>
      <c r="S441" s="10" t="str">
        <f>IF(J441,Y441,S440)</f>
        <v>청덕18통</v>
      </c>
      <c r="T441" s="10" t="str">
        <f t="shared" si="114"/>
        <v>(청덕동, 덕수마을)</v>
      </c>
      <c r="U441" s="10" t="str">
        <f t="shared" si="110"/>
        <v>청덕</v>
      </c>
      <c r="V441" s="10">
        <f t="shared" si="111"/>
        <v>18</v>
      </c>
      <c r="W441" s="10">
        <f t="shared" si="112"/>
        <v>2</v>
      </c>
      <c r="X441"/>
      <c r="Y441"/>
      <c r="Z441" t="s">
        <v>12</v>
      </c>
      <c r="AA441" t="s">
        <v>10847</v>
      </c>
    </row>
    <row r="442" spans="1:27">
      <c r="A442" t="b">
        <f t="shared" si="99"/>
        <v>0</v>
      </c>
      <c r="B442" t="b">
        <f t="shared" si="100"/>
        <v>0</v>
      </c>
      <c r="C442" t="b">
        <f t="shared" si="101"/>
        <v>0</v>
      </c>
      <c r="D442" t="b">
        <f t="shared" si="102"/>
        <v>0</v>
      </c>
      <c r="E442" t="b">
        <f t="shared" si="103"/>
        <v>0</v>
      </c>
      <c r="F442" t="b">
        <f t="shared" si="104"/>
        <v>0</v>
      </c>
      <c r="G442" t="b">
        <f t="shared" si="105"/>
        <v>0</v>
      </c>
      <c r="H442" t="b">
        <f t="shared" si="106"/>
        <v>0</v>
      </c>
      <c r="I442" t="b">
        <f t="shared" si="107"/>
        <v>0</v>
      </c>
      <c r="J442" t="b">
        <f t="shared" si="108"/>
        <v>0</v>
      </c>
      <c r="K442" t="str">
        <f>IF(AND(J442,RIGHT(Y442)="통"),Y442,"")</f>
        <v/>
      </c>
      <c r="L442" t="str">
        <f t="shared" si="115"/>
        <v/>
      </c>
      <c r="M442" t="str">
        <f t="shared" si="113"/>
        <v/>
      </c>
      <c r="N442" t="str">
        <f t="shared" si="109"/>
        <v/>
      </c>
      <c r="O442" t="str">
        <f>IF(I442,IF(I443,CONCATENATE(Y442,O443),Y442),"")</f>
        <v/>
      </c>
      <c r="P442" t="str">
        <f>IF(G442,O442,IF(D442,Y442,""))</f>
        <v/>
      </c>
      <c r="Q442" s="9">
        <f>_xlfn.XLOOKUP(R442,summary!C:C,summary!B:B)</f>
        <v>43840</v>
      </c>
      <c r="R442" s="10" t="str">
        <f>IF($X442="",R441,$X442)</f>
        <v>구성동</v>
      </c>
      <c r="S442" s="10" t="str">
        <f>IF(J442,Y442,S441)</f>
        <v>청덕18통</v>
      </c>
      <c r="T442" s="10" t="str">
        <f t="shared" si="114"/>
        <v>(청덕동, 덕수마을)</v>
      </c>
      <c r="U442" s="10" t="str">
        <f t="shared" si="110"/>
        <v>청덕</v>
      </c>
      <c r="V442" s="10">
        <f t="shared" si="111"/>
        <v>18</v>
      </c>
      <c r="W442" s="10" t="str">
        <f t="shared" si="112"/>
        <v/>
      </c>
      <c r="X442"/>
      <c r="Y442"/>
      <c r="Z442"/>
      <c r="AA442"/>
    </row>
    <row r="443" spans="1:27">
      <c r="A443" t="b">
        <f t="shared" ref="A443:A506" si="116">LEN(Y443)&gt;0</f>
        <v>0</v>
      </c>
      <c r="B443" t="b">
        <f t="shared" ref="B443:B506" si="117">LEFT(Y443)="("</f>
        <v>0</v>
      </c>
      <c r="C443" t="b">
        <f t="shared" ref="C443:C506" si="118">RIGHT(Y443)=")"</f>
        <v>0</v>
      </c>
      <c r="D443" t="b">
        <f t="shared" ref="D443:D506" si="119">AND(B443,C443)</f>
        <v>0</v>
      </c>
      <c r="E443" t="b">
        <f t="shared" ref="E443:E506" si="120">OR(B443,C443)</f>
        <v>0</v>
      </c>
      <c r="F443" t="b">
        <f t="shared" ref="F443:F506" si="121">_xlfn.XOR(B443,C443)</f>
        <v>0</v>
      </c>
      <c r="G443" t="b">
        <f t="shared" ref="G443:G506" si="122">AND(B443,F443)</f>
        <v>0</v>
      </c>
      <c r="H443" t="b">
        <f t="shared" ref="H443:H506" si="123">AND(C443,$F443)</f>
        <v>0</v>
      </c>
      <c r="I443" t="b">
        <f t="shared" ref="I443:I506" si="124">IF(G443,G443,IF(H442,FALSE,I442))</f>
        <v>0</v>
      </c>
      <c r="J443" t="b">
        <f t="shared" ref="J443:J506" si="125">AND(A443,NOT(B443),NOT(I443))</f>
        <v>0</v>
      </c>
      <c r="K443" t="str">
        <f>IF(AND(J443,RIGHT(Y443)="통"),Y443,"")</f>
        <v/>
      </c>
      <c r="L443" t="str">
        <f t="shared" si="115"/>
        <v/>
      </c>
      <c r="M443" t="str">
        <f t="shared" si="113"/>
        <v/>
      </c>
      <c r="N443" t="str">
        <f t="shared" ref="N443:N506" si="126">SUBSTITUTE(K443,_xlfn.CONCAT(TEXT(M443,"#"),"통"),"")</f>
        <v/>
      </c>
      <c r="O443" t="str">
        <f>IF(I443,IF(I444,CONCATENATE(Y443,O444),Y443),"")</f>
        <v/>
      </c>
      <c r="P443" t="str">
        <f>IF(G443,O443,IF(D443,Y443,""))</f>
        <v/>
      </c>
      <c r="Q443" s="9">
        <f>_xlfn.XLOOKUP(R443,summary!C:C,summary!B:B)</f>
        <v>43840</v>
      </c>
      <c r="R443" s="10" t="str">
        <f>IF($X443="",R442,$X443)</f>
        <v>구성동</v>
      </c>
      <c r="S443" s="10" t="str">
        <f>IF(J443,Y443,S442)</f>
        <v>청덕18통</v>
      </c>
      <c r="T443" s="10" t="str">
        <f t="shared" si="114"/>
        <v>(청덕동, 덕수마을)</v>
      </c>
      <c r="U443" s="10" t="str">
        <f t="shared" ref="U443:U506" si="127">IF($J443,N443,U442)</f>
        <v>청덕</v>
      </c>
      <c r="V443" s="10">
        <f t="shared" ref="V443:V506" si="128">IF(J443,M443,V442)</f>
        <v>18</v>
      </c>
      <c r="W443" s="10" t="str">
        <f t="shared" si="112"/>
        <v/>
      </c>
      <c r="X443"/>
      <c r="Y443"/>
      <c r="Z443"/>
      <c r="AA443"/>
    </row>
    <row r="444" spans="1:27">
      <c r="A444" t="b">
        <f t="shared" si="116"/>
        <v>1</v>
      </c>
      <c r="B444" t="b">
        <f t="shared" si="117"/>
        <v>0</v>
      </c>
      <c r="C444" t="b">
        <f t="shared" si="118"/>
        <v>0</v>
      </c>
      <c r="D444" t="b">
        <f t="shared" si="119"/>
        <v>0</v>
      </c>
      <c r="E444" t="b">
        <f t="shared" si="120"/>
        <v>0</v>
      </c>
      <c r="F444" t="b">
        <f t="shared" si="121"/>
        <v>0</v>
      </c>
      <c r="G444" t="b">
        <f t="shared" si="122"/>
        <v>0</v>
      </c>
      <c r="H444" t="b">
        <f t="shared" si="123"/>
        <v>0</v>
      </c>
      <c r="I444" t="b">
        <f t="shared" si="124"/>
        <v>0</v>
      </c>
      <c r="J444" t="b">
        <f t="shared" si="125"/>
        <v>1</v>
      </c>
      <c r="K444" t="str">
        <f>IF(AND(J444,RIGHT(Y444)="통"),Y444,"")</f>
        <v/>
      </c>
      <c r="L444" t="str">
        <f t="shared" si="115"/>
        <v/>
      </c>
      <c r="M444" t="str">
        <f t="shared" si="113"/>
        <v/>
      </c>
      <c r="N444" t="str">
        <f t="shared" si="126"/>
        <v/>
      </c>
      <c r="O444" t="str">
        <f>IF(I444,IF(I445,CONCATENATE(Y444,O445),Y444),"")</f>
        <v/>
      </c>
      <c r="P444" t="str">
        <f>IF(G444,O444,IF(D444,Y444,""))</f>
        <v/>
      </c>
      <c r="Q444" s="9" t="e">
        <f>_xlfn.XLOOKUP(R444,summary!C:C,summary!B:B)</f>
        <v>#N/A</v>
      </c>
      <c r="R444" s="10" t="str">
        <f>IF($X444="",R443,$X444)</f>
        <v>읍 면 동</v>
      </c>
      <c r="S444" s="10" t="str">
        <f>IF(J444,Y444,S443)</f>
        <v>통 리 명</v>
      </c>
      <c r="T444" s="10" t="str">
        <f t="shared" si="114"/>
        <v/>
      </c>
      <c r="U444" s="10" t="str">
        <f t="shared" si="127"/>
        <v/>
      </c>
      <c r="V444" s="10" t="str">
        <f t="shared" si="128"/>
        <v/>
      </c>
      <c r="W444" s="10" t="str">
        <f t="shared" si="112"/>
        <v/>
      </c>
      <c r="X444" t="s">
        <v>3</v>
      </c>
      <c r="Y444" t="s">
        <v>4</v>
      </c>
      <c r="Z444" t="s">
        <v>5</v>
      </c>
      <c r="AA444" t="s">
        <v>2302</v>
      </c>
    </row>
    <row r="445" spans="1:27">
      <c r="A445" t="b">
        <f t="shared" si="116"/>
        <v>1</v>
      </c>
      <c r="B445" t="b">
        <f t="shared" si="117"/>
        <v>0</v>
      </c>
      <c r="C445" t="b">
        <f t="shared" si="118"/>
        <v>0</v>
      </c>
      <c r="D445" t="b">
        <f t="shared" si="119"/>
        <v>0</v>
      </c>
      <c r="E445" t="b">
        <f t="shared" si="120"/>
        <v>0</v>
      </c>
      <c r="F445" t="b">
        <f t="shared" si="121"/>
        <v>0</v>
      </c>
      <c r="G445" t="b">
        <f t="shared" si="122"/>
        <v>0</v>
      </c>
      <c r="H445" t="b">
        <f t="shared" si="123"/>
        <v>0</v>
      </c>
      <c r="I445" t="b">
        <f t="shared" si="124"/>
        <v>0</v>
      </c>
      <c r="J445" t="b">
        <f t="shared" si="125"/>
        <v>1</v>
      </c>
      <c r="K445" t="str">
        <f>IF(AND(J445,RIGHT(Y445)="통"),Y445,"")</f>
        <v>마북1통</v>
      </c>
      <c r="L445" t="str">
        <f t="shared" si="115"/>
        <v>북1</v>
      </c>
      <c r="M445">
        <f t="shared" si="113"/>
        <v>1</v>
      </c>
      <c r="N445" t="str">
        <f t="shared" si="126"/>
        <v>마북</v>
      </c>
      <c r="O445" t="str">
        <f>IF(I445,IF(I446,CONCATENATE(Y445,O446),Y445),"")</f>
        <v/>
      </c>
      <c r="P445" t="str">
        <f>IF(G445,O445,IF(D445,Y445,""))</f>
        <v/>
      </c>
      <c r="Q445" s="9">
        <f>_xlfn.XLOOKUP(R445,summary!C:C,summary!B:B)</f>
        <v>43448</v>
      </c>
      <c r="R445" s="10" t="str">
        <f>IF($X445="",R444,$X445)</f>
        <v>마북동</v>
      </c>
      <c r="S445" s="10" t="str">
        <f>IF(J445,Y445,S444)</f>
        <v>마북1통</v>
      </c>
      <c r="T445" s="10" t="str">
        <f t="shared" si="114"/>
        <v>(마북동, 하마곡)</v>
      </c>
      <c r="U445" s="10" t="str">
        <f t="shared" si="127"/>
        <v>마북</v>
      </c>
      <c r="V445" s="10">
        <f t="shared" si="128"/>
        <v>1</v>
      </c>
      <c r="W445" s="10">
        <f t="shared" si="112"/>
        <v>1</v>
      </c>
      <c r="X445" t="s">
        <v>5373</v>
      </c>
      <c r="Y445" t="s">
        <v>5374</v>
      </c>
      <c r="Z445" t="s">
        <v>10</v>
      </c>
      <c r="AA445" t="s">
        <v>5375</v>
      </c>
    </row>
    <row r="446" spans="1:27">
      <c r="A446" t="b">
        <f t="shared" si="116"/>
        <v>1</v>
      </c>
      <c r="B446" t="b">
        <f t="shared" si="117"/>
        <v>1</v>
      </c>
      <c r="C446" t="b">
        <f t="shared" si="118"/>
        <v>1</v>
      </c>
      <c r="D446" t="b">
        <f t="shared" si="119"/>
        <v>1</v>
      </c>
      <c r="E446" t="b">
        <f t="shared" si="120"/>
        <v>1</v>
      </c>
      <c r="F446" t="b">
        <f t="shared" si="121"/>
        <v>0</v>
      </c>
      <c r="G446" t="b">
        <f t="shared" si="122"/>
        <v>0</v>
      </c>
      <c r="H446" t="b">
        <f t="shared" si="123"/>
        <v>0</v>
      </c>
      <c r="I446" t="b">
        <f t="shared" si="124"/>
        <v>0</v>
      </c>
      <c r="J446" t="b">
        <f t="shared" si="125"/>
        <v>0</v>
      </c>
      <c r="K446" t="str">
        <f>IF(AND(J446,RIGHT(Y446)="통"),Y446,"")</f>
        <v/>
      </c>
      <c r="L446" t="str">
        <f t="shared" si="115"/>
        <v/>
      </c>
      <c r="M446" t="str">
        <f t="shared" si="113"/>
        <v/>
      </c>
      <c r="N446" t="str">
        <f t="shared" si="126"/>
        <v/>
      </c>
      <c r="O446" t="str">
        <f>IF(I446,IF(I447,CONCATENATE(Y446,O447),Y446),"")</f>
        <v/>
      </c>
      <c r="P446" t="str">
        <f>IF(G446,O446,IF(D446,Y446,""))</f>
        <v>(마북동, 하마곡)</v>
      </c>
      <c r="Q446" s="9">
        <f>_xlfn.XLOOKUP(R446,summary!C:C,summary!B:B)</f>
        <v>43448</v>
      </c>
      <c r="R446" s="10" t="str">
        <f>IF($X446="",R445,$X446)</f>
        <v>마북동</v>
      </c>
      <c r="S446" s="10" t="str">
        <f>IF(J446,Y446,S445)</f>
        <v>마북1통</v>
      </c>
      <c r="T446" s="10" t="str">
        <f t="shared" si="114"/>
        <v>(마북동, 하마곡)</v>
      </c>
      <c r="U446" s="10" t="str">
        <f t="shared" si="127"/>
        <v>마북</v>
      </c>
      <c r="V446" s="10">
        <f t="shared" si="128"/>
        <v>1</v>
      </c>
      <c r="W446" s="10">
        <f t="shared" si="112"/>
        <v>2</v>
      </c>
      <c r="X446"/>
      <c r="Y446" t="s">
        <v>5376</v>
      </c>
      <c r="Z446" t="s">
        <v>12</v>
      </c>
      <c r="AA446" t="s">
        <v>5377</v>
      </c>
    </row>
    <row r="447" spans="1:27">
      <c r="A447" t="b">
        <f t="shared" si="116"/>
        <v>1</v>
      </c>
      <c r="B447" t="b">
        <f t="shared" si="117"/>
        <v>0</v>
      </c>
      <c r="C447" t="b">
        <f t="shared" si="118"/>
        <v>0</v>
      </c>
      <c r="D447" t="b">
        <f t="shared" si="119"/>
        <v>0</v>
      </c>
      <c r="E447" t="b">
        <f t="shared" si="120"/>
        <v>0</v>
      </c>
      <c r="F447" t="b">
        <f t="shared" si="121"/>
        <v>0</v>
      </c>
      <c r="G447" t="b">
        <f t="shared" si="122"/>
        <v>0</v>
      </c>
      <c r="H447" t="b">
        <f t="shared" si="123"/>
        <v>0</v>
      </c>
      <c r="I447" t="b">
        <f t="shared" si="124"/>
        <v>0</v>
      </c>
      <c r="J447" t="b">
        <f t="shared" si="125"/>
        <v>1</v>
      </c>
      <c r="K447" t="str">
        <f>IF(AND(J447,RIGHT(Y447)="통"),Y447,"")</f>
        <v>마북2통</v>
      </c>
      <c r="L447" t="str">
        <f t="shared" si="115"/>
        <v>북2</v>
      </c>
      <c r="M447">
        <f t="shared" si="113"/>
        <v>2</v>
      </c>
      <c r="N447" t="str">
        <f t="shared" si="126"/>
        <v>마북</v>
      </c>
      <c r="O447" t="str">
        <f>IF(I447,IF(I448,CONCATENATE(Y447,O448),Y447),"")</f>
        <v/>
      </c>
      <c r="P447" t="str">
        <f>IF(G447,O447,IF(D447,Y447,""))</f>
        <v/>
      </c>
      <c r="Q447" s="9">
        <f>_xlfn.XLOOKUP(R447,summary!C:C,summary!B:B)</f>
        <v>43448</v>
      </c>
      <c r="R447" s="10" t="str">
        <f>IF($X447="",R446,$X447)</f>
        <v>마북동</v>
      </c>
      <c r="S447" s="10" t="str">
        <f>IF(J447,Y447,S446)</f>
        <v>마북2통</v>
      </c>
      <c r="T447" s="10" t="str">
        <f t="shared" si="114"/>
        <v>(마북동, 북동)</v>
      </c>
      <c r="U447" s="10" t="str">
        <f t="shared" si="127"/>
        <v>마북</v>
      </c>
      <c r="V447" s="10">
        <f t="shared" si="128"/>
        <v>2</v>
      </c>
      <c r="W447" s="10">
        <f t="shared" si="112"/>
        <v>1</v>
      </c>
      <c r="X447"/>
      <c r="Y447" t="s">
        <v>5378</v>
      </c>
      <c r="Z447" t="s">
        <v>10</v>
      </c>
      <c r="AA447" t="s">
        <v>5379</v>
      </c>
    </row>
    <row r="448" spans="1:27">
      <c r="A448" t="b">
        <f t="shared" si="116"/>
        <v>1</v>
      </c>
      <c r="B448" t="b">
        <f t="shared" si="117"/>
        <v>1</v>
      </c>
      <c r="C448" t="b">
        <f t="shared" si="118"/>
        <v>1</v>
      </c>
      <c r="D448" t="b">
        <f t="shared" si="119"/>
        <v>1</v>
      </c>
      <c r="E448" t="b">
        <f t="shared" si="120"/>
        <v>1</v>
      </c>
      <c r="F448" t="b">
        <f t="shared" si="121"/>
        <v>0</v>
      </c>
      <c r="G448" t="b">
        <f t="shared" si="122"/>
        <v>0</v>
      </c>
      <c r="H448" t="b">
        <f t="shared" si="123"/>
        <v>0</v>
      </c>
      <c r="I448" t="b">
        <f t="shared" si="124"/>
        <v>0</v>
      </c>
      <c r="J448" t="b">
        <f t="shared" si="125"/>
        <v>0</v>
      </c>
      <c r="K448" t="str">
        <f>IF(AND(J448,RIGHT(Y448)="통"),Y448,"")</f>
        <v/>
      </c>
      <c r="L448" t="str">
        <f t="shared" si="115"/>
        <v/>
      </c>
      <c r="M448" t="str">
        <f t="shared" si="113"/>
        <v/>
      </c>
      <c r="N448" t="str">
        <f t="shared" si="126"/>
        <v/>
      </c>
      <c r="O448" t="str">
        <f>IF(I448,IF(I449,CONCATENATE(Y448,O449),Y448),"")</f>
        <v/>
      </c>
      <c r="P448" t="str">
        <f>IF(G448,O448,IF(D448,Y448,""))</f>
        <v>(마북동, 북동)</v>
      </c>
      <c r="Q448" s="9">
        <f>_xlfn.XLOOKUP(R448,summary!C:C,summary!B:B)</f>
        <v>43448</v>
      </c>
      <c r="R448" s="10" t="str">
        <f>IF($X448="",R447,$X448)</f>
        <v>마북동</v>
      </c>
      <c r="S448" s="10" t="str">
        <f>IF(J448,Y448,S447)</f>
        <v>마북2통</v>
      </c>
      <c r="T448" s="10" t="str">
        <f t="shared" si="114"/>
        <v>(마북동, 북동)</v>
      </c>
      <c r="U448" s="10" t="str">
        <f t="shared" si="127"/>
        <v>마북</v>
      </c>
      <c r="V448" s="10">
        <f t="shared" si="128"/>
        <v>2</v>
      </c>
      <c r="W448" s="10">
        <f t="shared" si="112"/>
        <v>2</v>
      </c>
      <c r="X448"/>
      <c r="Y448" t="s">
        <v>5380</v>
      </c>
      <c r="Z448" t="s">
        <v>12</v>
      </c>
      <c r="AA448" t="s">
        <v>5381</v>
      </c>
    </row>
    <row r="449" spans="1:27">
      <c r="A449" t="b">
        <f t="shared" si="116"/>
        <v>0</v>
      </c>
      <c r="B449" t="b">
        <f t="shared" si="117"/>
        <v>0</v>
      </c>
      <c r="C449" t="b">
        <f t="shared" si="118"/>
        <v>0</v>
      </c>
      <c r="D449" t="b">
        <f t="shared" si="119"/>
        <v>0</v>
      </c>
      <c r="E449" t="b">
        <f t="shared" si="120"/>
        <v>0</v>
      </c>
      <c r="F449" t="b">
        <f t="shared" si="121"/>
        <v>0</v>
      </c>
      <c r="G449" t="b">
        <f t="shared" si="122"/>
        <v>0</v>
      </c>
      <c r="H449" t="b">
        <f t="shared" si="123"/>
        <v>0</v>
      </c>
      <c r="I449" t="b">
        <f t="shared" si="124"/>
        <v>0</v>
      </c>
      <c r="J449" t="b">
        <f t="shared" si="125"/>
        <v>0</v>
      </c>
      <c r="K449" t="str">
        <f>IF(AND(J449,RIGHT(Y449)="통"),Y449,"")</f>
        <v/>
      </c>
      <c r="L449" t="str">
        <f t="shared" si="115"/>
        <v/>
      </c>
      <c r="M449" t="str">
        <f t="shared" si="113"/>
        <v/>
      </c>
      <c r="N449" t="str">
        <f t="shared" si="126"/>
        <v/>
      </c>
      <c r="O449" t="str">
        <f>IF(I449,IF(I450,CONCATENATE(Y449,O450),Y449),"")</f>
        <v/>
      </c>
      <c r="P449" t="str">
        <f>IF(G449,O449,IF(D449,Y449,""))</f>
        <v/>
      </c>
      <c r="Q449" s="9">
        <f>_xlfn.XLOOKUP(R449,summary!C:C,summary!B:B)</f>
        <v>43448</v>
      </c>
      <c r="R449" s="10" t="str">
        <f>IF($X449="",R448,$X449)</f>
        <v>마북동</v>
      </c>
      <c r="S449" s="10" t="str">
        <f>IF(J449,Y449,S448)</f>
        <v>마북2통</v>
      </c>
      <c r="T449" s="10" t="str">
        <f t="shared" si="114"/>
        <v>(마북동, 북동)</v>
      </c>
      <c r="U449" s="10" t="str">
        <f t="shared" si="127"/>
        <v>마북</v>
      </c>
      <c r="V449" s="10">
        <f t="shared" si="128"/>
        <v>2</v>
      </c>
      <c r="W449" s="10">
        <f t="shared" si="112"/>
        <v>3</v>
      </c>
      <c r="X449"/>
      <c r="Y449"/>
      <c r="Z449" t="s">
        <v>14</v>
      </c>
      <c r="AA449" t="s">
        <v>5382</v>
      </c>
    </row>
    <row r="450" spans="1:27">
      <c r="A450" t="b">
        <f t="shared" si="116"/>
        <v>1</v>
      </c>
      <c r="B450" t="b">
        <f t="shared" si="117"/>
        <v>0</v>
      </c>
      <c r="C450" t="b">
        <f t="shared" si="118"/>
        <v>0</v>
      </c>
      <c r="D450" t="b">
        <f t="shared" si="119"/>
        <v>0</v>
      </c>
      <c r="E450" t="b">
        <f t="shared" si="120"/>
        <v>0</v>
      </c>
      <c r="F450" t="b">
        <f t="shared" si="121"/>
        <v>0</v>
      </c>
      <c r="G450" t="b">
        <f t="shared" si="122"/>
        <v>0</v>
      </c>
      <c r="H450" t="b">
        <f t="shared" si="123"/>
        <v>0</v>
      </c>
      <c r="I450" t="b">
        <f t="shared" si="124"/>
        <v>0</v>
      </c>
      <c r="J450" t="b">
        <f t="shared" si="125"/>
        <v>1</v>
      </c>
      <c r="K450" t="str">
        <f>IF(AND(J450,RIGHT(Y450)="통"),Y450,"")</f>
        <v>마북3통</v>
      </c>
      <c r="L450" t="str">
        <f t="shared" si="115"/>
        <v>북3</v>
      </c>
      <c r="M450">
        <f t="shared" si="113"/>
        <v>3</v>
      </c>
      <c r="N450" t="str">
        <f t="shared" si="126"/>
        <v>마북</v>
      </c>
      <c r="O450" t="str">
        <f>IF(I450,IF(I451,CONCATENATE(Y450,O451),Y450),"")</f>
        <v/>
      </c>
      <c r="P450" t="str">
        <f>IF(G450,O450,IF(D450,Y450,""))</f>
        <v/>
      </c>
      <c r="Q450" s="9">
        <f>_xlfn.XLOOKUP(R450,summary!C:C,summary!B:B)</f>
        <v>43448</v>
      </c>
      <c r="R450" s="10" t="str">
        <f>IF($X450="",R449,$X450)</f>
        <v>마북동</v>
      </c>
      <c r="S450" s="10" t="str">
        <f>IF(J450,Y450,S449)</f>
        <v>마북3통</v>
      </c>
      <c r="T450" s="10" t="str">
        <f t="shared" si="114"/>
        <v>(마북동, 삼거동)</v>
      </c>
      <c r="U450" s="10" t="str">
        <f t="shared" si="127"/>
        <v>마북</v>
      </c>
      <c r="V450" s="10">
        <f t="shared" si="128"/>
        <v>3</v>
      </c>
      <c r="W450" s="10">
        <f t="shared" ref="W450:W513" si="129">IF(ISBLANK(Z450),"",IF(LEN(TRIM(Z450))&lt;4,VALUE(SUBSTITUTE(TRIM(Z450),"반","")),""))</f>
        <v>1</v>
      </c>
      <c r="X450"/>
      <c r="Y450" t="s">
        <v>5383</v>
      </c>
      <c r="Z450" t="s">
        <v>10</v>
      </c>
      <c r="AA450" t="s">
        <v>5384</v>
      </c>
    </row>
    <row r="451" spans="1:27">
      <c r="A451" t="b">
        <f t="shared" si="116"/>
        <v>1</v>
      </c>
      <c r="B451" t="b">
        <f t="shared" si="117"/>
        <v>1</v>
      </c>
      <c r="C451" t="b">
        <f t="shared" si="118"/>
        <v>1</v>
      </c>
      <c r="D451" t="b">
        <f t="shared" si="119"/>
        <v>1</v>
      </c>
      <c r="E451" t="b">
        <f t="shared" si="120"/>
        <v>1</v>
      </c>
      <c r="F451" t="b">
        <f t="shared" si="121"/>
        <v>0</v>
      </c>
      <c r="G451" t="b">
        <f t="shared" si="122"/>
        <v>0</v>
      </c>
      <c r="H451" t="b">
        <f t="shared" si="123"/>
        <v>0</v>
      </c>
      <c r="I451" t="b">
        <f t="shared" si="124"/>
        <v>0</v>
      </c>
      <c r="J451" t="b">
        <f t="shared" si="125"/>
        <v>0</v>
      </c>
      <c r="K451" t="str">
        <f>IF(AND(J451,RIGHT(Y451)="통"),Y451,"")</f>
        <v/>
      </c>
      <c r="L451" t="str">
        <f t="shared" si="115"/>
        <v/>
      </c>
      <c r="M451" t="str">
        <f t="shared" ref="M451:M514" si="130">IF(LEN(L451)=0,"",IF(CODE(L451)&lt;60,VALUE(L451),VALUE(RIGHT(L451))))</f>
        <v/>
      </c>
      <c r="N451" t="str">
        <f t="shared" si="126"/>
        <v/>
      </c>
      <c r="O451" t="str">
        <f>IF(I451,IF(I452,CONCATENATE(Y451,O452),Y451),"")</f>
        <v/>
      </c>
      <c r="P451" t="str">
        <f>IF(G451,O451,IF(D451,Y451,""))</f>
        <v>(마북동, 삼거동)</v>
      </c>
      <c r="Q451" s="9">
        <f>_xlfn.XLOOKUP(R451,summary!C:C,summary!B:B)</f>
        <v>43448</v>
      </c>
      <c r="R451" s="10" t="str">
        <f>IF($X451="",R450,$X451)</f>
        <v>마북동</v>
      </c>
      <c r="S451" s="10" t="str">
        <f>IF(J451,Y451,S450)</f>
        <v>마북3통</v>
      </c>
      <c r="T451" s="10" t="str">
        <f t="shared" si="114"/>
        <v>(마북동, 삼거동)</v>
      </c>
      <c r="U451" s="10" t="str">
        <f t="shared" si="127"/>
        <v>마북</v>
      </c>
      <c r="V451" s="10">
        <f t="shared" si="128"/>
        <v>3</v>
      </c>
      <c r="W451" s="10">
        <f t="shared" si="129"/>
        <v>2</v>
      </c>
      <c r="X451"/>
      <c r="Y451" t="s">
        <v>5385</v>
      </c>
      <c r="Z451" t="s">
        <v>12</v>
      </c>
      <c r="AA451" t="s">
        <v>5386</v>
      </c>
    </row>
    <row r="452" spans="1:27">
      <c r="A452" t="b">
        <f t="shared" si="116"/>
        <v>0</v>
      </c>
      <c r="B452" t="b">
        <f t="shared" si="117"/>
        <v>0</v>
      </c>
      <c r="C452" t="b">
        <f t="shared" si="118"/>
        <v>0</v>
      </c>
      <c r="D452" t="b">
        <f t="shared" si="119"/>
        <v>0</v>
      </c>
      <c r="E452" t="b">
        <f t="shared" si="120"/>
        <v>0</v>
      </c>
      <c r="F452" t="b">
        <f t="shared" si="121"/>
        <v>0</v>
      </c>
      <c r="G452" t="b">
        <f t="shared" si="122"/>
        <v>0</v>
      </c>
      <c r="H452" t="b">
        <f t="shared" si="123"/>
        <v>0</v>
      </c>
      <c r="I452" t="b">
        <f t="shared" si="124"/>
        <v>0</v>
      </c>
      <c r="J452" t="b">
        <f t="shared" si="125"/>
        <v>0</v>
      </c>
      <c r="K452" t="str">
        <f>IF(AND(J452,RIGHT(Y452)="통"),Y452,"")</f>
        <v/>
      </c>
      <c r="L452" t="str">
        <f t="shared" si="115"/>
        <v/>
      </c>
      <c r="M452" t="str">
        <f t="shared" si="130"/>
        <v/>
      </c>
      <c r="N452" t="str">
        <f t="shared" si="126"/>
        <v/>
      </c>
      <c r="O452" t="str">
        <f>IF(I452,IF(I453,CONCATENATE(Y452,O453),Y452),"")</f>
        <v/>
      </c>
      <c r="P452" t="str">
        <f>IF(G452,O452,IF(D452,Y452,""))</f>
        <v/>
      </c>
      <c r="Q452" s="9">
        <f>_xlfn.XLOOKUP(R452,summary!C:C,summary!B:B)</f>
        <v>43448</v>
      </c>
      <c r="R452" s="10" t="str">
        <f>IF($X452="",R451,$X452)</f>
        <v>마북동</v>
      </c>
      <c r="S452" s="10" t="str">
        <f>IF(J452,Y452,S451)</f>
        <v>마북3통</v>
      </c>
      <c r="T452" s="10" t="str">
        <f t="shared" ref="T452:T515" si="131">IF(J452,P453,T451)</f>
        <v>(마북동, 삼거동)</v>
      </c>
      <c r="U452" s="10" t="str">
        <f t="shared" si="127"/>
        <v>마북</v>
      </c>
      <c r="V452" s="10">
        <f t="shared" si="128"/>
        <v>3</v>
      </c>
      <c r="W452" s="10">
        <f t="shared" si="129"/>
        <v>3</v>
      </c>
      <c r="X452"/>
      <c r="Y452"/>
      <c r="Z452" t="s">
        <v>14</v>
      </c>
      <c r="AA452" t="s">
        <v>5387</v>
      </c>
    </row>
    <row r="453" spans="1:27">
      <c r="A453" t="b">
        <f t="shared" si="116"/>
        <v>0</v>
      </c>
      <c r="B453" t="b">
        <f t="shared" si="117"/>
        <v>0</v>
      </c>
      <c r="C453" t="b">
        <f t="shared" si="118"/>
        <v>0</v>
      </c>
      <c r="D453" t="b">
        <f t="shared" si="119"/>
        <v>0</v>
      </c>
      <c r="E453" t="b">
        <f t="shared" si="120"/>
        <v>0</v>
      </c>
      <c r="F453" t="b">
        <f t="shared" si="121"/>
        <v>0</v>
      </c>
      <c r="G453" t="b">
        <f t="shared" si="122"/>
        <v>0</v>
      </c>
      <c r="H453" t="b">
        <f t="shared" si="123"/>
        <v>0</v>
      </c>
      <c r="I453" t="b">
        <f t="shared" si="124"/>
        <v>0</v>
      </c>
      <c r="J453" t="b">
        <f t="shared" si="125"/>
        <v>0</v>
      </c>
      <c r="K453" t="str">
        <f>IF(AND(J453,RIGHT(Y453)="통"),Y453,"")</f>
        <v/>
      </c>
      <c r="L453" t="str">
        <f t="shared" si="115"/>
        <v/>
      </c>
      <c r="M453" t="str">
        <f t="shared" si="130"/>
        <v/>
      </c>
      <c r="N453" t="str">
        <f t="shared" si="126"/>
        <v/>
      </c>
      <c r="O453" t="str">
        <f>IF(I453,IF(I454,CONCATENATE(Y453,O454),Y453),"")</f>
        <v/>
      </c>
      <c r="P453" t="str">
        <f>IF(G453,O453,IF(D453,Y453,""))</f>
        <v/>
      </c>
      <c r="Q453" s="9">
        <f>_xlfn.XLOOKUP(R453,summary!C:C,summary!B:B)</f>
        <v>43448</v>
      </c>
      <c r="R453" s="10" t="str">
        <f>IF($X453="",R452,$X453)</f>
        <v>마북동</v>
      </c>
      <c r="S453" s="10" t="str">
        <f>IF(J453,Y453,S452)</f>
        <v>마북3통</v>
      </c>
      <c r="T453" s="10" t="str">
        <f t="shared" si="131"/>
        <v>(마북동, 삼거동)</v>
      </c>
      <c r="U453" s="10" t="str">
        <f t="shared" si="127"/>
        <v>마북</v>
      </c>
      <c r="V453" s="10">
        <f t="shared" si="128"/>
        <v>3</v>
      </c>
      <c r="W453" s="10">
        <f t="shared" si="129"/>
        <v>4</v>
      </c>
      <c r="X453"/>
      <c r="Y453"/>
      <c r="Z453" t="s">
        <v>16</v>
      </c>
      <c r="AA453" t="s">
        <v>5388</v>
      </c>
    </row>
    <row r="454" spans="1:27">
      <c r="A454" t="b">
        <f t="shared" si="116"/>
        <v>1</v>
      </c>
      <c r="B454" t="b">
        <f t="shared" si="117"/>
        <v>0</v>
      </c>
      <c r="C454" t="b">
        <f t="shared" si="118"/>
        <v>0</v>
      </c>
      <c r="D454" t="b">
        <f t="shared" si="119"/>
        <v>0</v>
      </c>
      <c r="E454" t="b">
        <f t="shared" si="120"/>
        <v>0</v>
      </c>
      <c r="F454" t="b">
        <f t="shared" si="121"/>
        <v>0</v>
      </c>
      <c r="G454" t="b">
        <f t="shared" si="122"/>
        <v>0</v>
      </c>
      <c r="H454" t="b">
        <f t="shared" si="123"/>
        <v>0</v>
      </c>
      <c r="I454" t="b">
        <f t="shared" si="124"/>
        <v>0</v>
      </c>
      <c r="J454" t="b">
        <f t="shared" si="125"/>
        <v>1</v>
      </c>
      <c r="K454" t="str">
        <f>IF(AND(J454,RIGHT(Y454)="통"),Y454,"")</f>
        <v>마북4통</v>
      </c>
      <c r="L454" t="str">
        <f t="shared" si="115"/>
        <v>북4</v>
      </c>
      <c r="M454">
        <f t="shared" si="130"/>
        <v>4</v>
      </c>
      <c r="N454" t="str">
        <f t="shared" si="126"/>
        <v>마북</v>
      </c>
      <c r="O454" t="str">
        <f>IF(I454,IF(I455,CONCATENATE(Y454,O455),Y454),"")</f>
        <v/>
      </c>
      <c r="P454" t="str">
        <f>IF(G454,O454,IF(D454,Y454,""))</f>
        <v/>
      </c>
      <c r="Q454" s="9">
        <f>_xlfn.XLOOKUP(R454,summary!C:C,summary!B:B)</f>
        <v>43448</v>
      </c>
      <c r="R454" s="10" t="str">
        <f>IF($X454="",R453,$X454)</f>
        <v>마북동</v>
      </c>
      <c r="S454" s="10" t="str">
        <f>IF(J454,Y454,S453)</f>
        <v>마북4통</v>
      </c>
      <c r="T454" s="10" t="str">
        <f t="shared" si="131"/>
        <v>(마북동, 상마곡)</v>
      </c>
      <c r="U454" s="10" t="str">
        <f t="shared" si="127"/>
        <v>마북</v>
      </c>
      <c r="V454" s="10">
        <f t="shared" si="128"/>
        <v>4</v>
      </c>
      <c r="W454" s="10">
        <f t="shared" si="129"/>
        <v>1</v>
      </c>
      <c r="X454"/>
      <c r="Y454" t="s">
        <v>5389</v>
      </c>
      <c r="Z454" t="s">
        <v>10</v>
      </c>
      <c r="AA454" t="s">
        <v>5390</v>
      </c>
    </row>
    <row r="455" spans="1:27">
      <c r="A455" t="b">
        <f t="shared" si="116"/>
        <v>1</v>
      </c>
      <c r="B455" t="b">
        <f t="shared" si="117"/>
        <v>1</v>
      </c>
      <c r="C455" t="b">
        <f t="shared" si="118"/>
        <v>1</v>
      </c>
      <c r="D455" t="b">
        <f t="shared" si="119"/>
        <v>1</v>
      </c>
      <c r="E455" t="b">
        <f t="shared" si="120"/>
        <v>1</v>
      </c>
      <c r="F455" t="b">
        <f t="shared" si="121"/>
        <v>0</v>
      </c>
      <c r="G455" t="b">
        <f t="shared" si="122"/>
        <v>0</v>
      </c>
      <c r="H455" t="b">
        <f t="shared" si="123"/>
        <v>0</v>
      </c>
      <c r="I455" t="b">
        <f t="shared" si="124"/>
        <v>0</v>
      </c>
      <c r="J455" t="b">
        <f t="shared" si="125"/>
        <v>0</v>
      </c>
      <c r="K455" t="str">
        <f>IF(AND(J455,RIGHT(Y455)="통"),Y455,"")</f>
        <v/>
      </c>
      <c r="L455" t="str">
        <f t="shared" si="115"/>
        <v/>
      </c>
      <c r="M455" t="str">
        <f t="shared" si="130"/>
        <v/>
      </c>
      <c r="N455" t="str">
        <f t="shared" si="126"/>
        <v/>
      </c>
      <c r="O455" t="str">
        <f>IF(I455,IF(I456,CONCATENATE(Y455,O456),Y455),"")</f>
        <v/>
      </c>
      <c r="P455" t="str">
        <f>IF(G455,O455,IF(D455,Y455,""))</f>
        <v>(마북동, 상마곡)</v>
      </c>
      <c r="Q455" s="9">
        <f>_xlfn.XLOOKUP(R455,summary!C:C,summary!B:B)</f>
        <v>43448</v>
      </c>
      <c r="R455" s="10" t="str">
        <f>IF($X455="",R454,$X455)</f>
        <v>마북동</v>
      </c>
      <c r="S455" s="10" t="str">
        <f>IF(J455,Y455,S454)</f>
        <v>마북4통</v>
      </c>
      <c r="T455" s="10" t="str">
        <f t="shared" si="131"/>
        <v>(마북동, 상마곡)</v>
      </c>
      <c r="U455" s="10" t="str">
        <f t="shared" si="127"/>
        <v>마북</v>
      </c>
      <c r="V455" s="10">
        <f t="shared" si="128"/>
        <v>4</v>
      </c>
      <c r="W455" s="10">
        <f t="shared" si="129"/>
        <v>2</v>
      </c>
      <c r="X455"/>
      <c r="Y455" t="s">
        <v>5391</v>
      </c>
      <c r="Z455" t="s">
        <v>12</v>
      </c>
      <c r="AA455" t="s">
        <v>5392</v>
      </c>
    </row>
    <row r="456" spans="1:27">
      <c r="A456" t="b">
        <f t="shared" si="116"/>
        <v>1</v>
      </c>
      <c r="B456" t="b">
        <f t="shared" si="117"/>
        <v>0</v>
      </c>
      <c r="C456" t="b">
        <f t="shared" si="118"/>
        <v>0</v>
      </c>
      <c r="D456" t="b">
        <f t="shared" si="119"/>
        <v>0</v>
      </c>
      <c r="E456" t="b">
        <f t="shared" si="120"/>
        <v>0</v>
      </c>
      <c r="F456" t="b">
        <f t="shared" si="121"/>
        <v>0</v>
      </c>
      <c r="G456" t="b">
        <f t="shared" si="122"/>
        <v>0</v>
      </c>
      <c r="H456" t="b">
        <f t="shared" si="123"/>
        <v>0</v>
      </c>
      <c r="I456" t="b">
        <f t="shared" si="124"/>
        <v>0</v>
      </c>
      <c r="J456" t="b">
        <f t="shared" si="125"/>
        <v>1</v>
      </c>
      <c r="K456" t="str">
        <f>IF(AND(J456,RIGHT(Y456)="통"),Y456,"")</f>
        <v>마북5통</v>
      </c>
      <c r="L456" t="str">
        <f t="shared" si="115"/>
        <v>북5</v>
      </c>
      <c r="M456">
        <f t="shared" si="130"/>
        <v>5</v>
      </c>
      <c r="N456" t="str">
        <f t="shared" si="126"/>
        <v>마북</v>
      </c>
      <c r="O456" t="str">
        <f>IF(I456,IF(I457,CONCATENATE(Y456,O457),Y456),"")</f>
        <v/>
      </c>
      <c r="P456" t="str">
        <f>IF(G456,O456,IF(D456,Y456,""))</f>
        <v/>
      </c>
      <c r="Q456" s="9">
        <f>_xlfn.XLOOKUP(R456,summary!C:C,summary!B:B)</f>
        <v>43448</v>
      </c>
      <c r="R456" s="10" t="str">
        <f>IF($X456="",R455,$X456)</f>
        <v>마북동</v>
      </c>
      <c r="S456" s="10" t="str">
        <f>IF(J456,Y456,S455)</f>
        <v>마북5통</v>
      </c>
      <c r="T456" s="10" t="str">
        <f t="shared" si="131"/>
        <v>(마북동, 구교동)</v>
      </c>
      <c r="U456" s="10" t="str">
        <f t="shared" si="127"/>
        <v>마북</v>
      </c>
      <c r="V456" s="10">
        <f t="shared" si="128"/>
        <v>5</v>
      </c>
      <c r="W456" s="10">
        <f t="shared" si="129"/>
        <v>1</v>
      </c>
      <c r="X456"/>
      <c r="Y456" t="s">
        <v>5393</v>
      </c>
      <c r="Z456" t="s">
        <v>10</v>
      </c>
      <c r="AA456" t="s">
        <v>5394</v>
      </c>
    </row>
    <row r="457" spans="1:27">
      <c r="A457" t="b">
        <f t="shared" si="116"/>
        <v>1</v>
      </c>
      <c r="B457" t="b">
        <f t="shared" si="117"/>
        <v>1</v>
      </c>
      <c r="C457" t="b">
        <f t="shared" si="118"/>
        <v>1</v>
      </c>
      <c r="D457" t="b">
        <f t="shared" si="119"/>
        <v>1</v>
      </c>
      <c r="E457" t="b">
        <f t="shared" si="120"/>
        <v>1</v>
      </c>
      <c r="F457" t="b">
        <f t="shared" si="121"/>
        <v>0</v>
      </c>
      <c r="G457" t="b">
        <f t="shared" si="122"/>
        <v>0</v>
      </c>
      <c r="H457" t="b">
        <f t="shared" si="123"/>
        <v>0</v>
      </c>
      <c r="I457" t="b">
        <f t="shared" si="124"/>
        <v>0</v>
      </c>
      <c r="J457" t="b">
        <f t="shared" si="125"/>
        <v>0</v>
      </c>
      <c r="K457" t="str">
        <f>IF(AND(J457,RIGHT(Y457)="통"),Y457,"")</f>
        <v/>
      </c>
      <c r="L457" t="str">
        <f t="shared" ref="L457:L520" si="132">RIGHT(SUBSTITUTE(K457,"통",""),2)</f>
        <v/>
      </c>
      <c r="M457" t="str">
        <f t="shared" si="130"/>
        <v/>
      </c>
      <c r="N457" t="str">
        <f t="shared" si="126"/>
        <v/>
      </c>
      <c r="O457" t="str">
        <f>IF(I457,IF(I458,CONCATENATE(Y457,O458),Y457),"")</f>
        <v/>
      </c>
      <c r="P457" t="str">
        <f>IF(G457,O457,IF(D457,Y457,""))</f>
        <v>(마북동, 구교동)</v>
      </c>
      <c r="Q457" s="9">
        <f>_xlfn.XLOOKUP(R457,summary!C:C,summary!B:B)</f>
        <v>43448</v>
      </c>
      <c r="R457" s="10" t="str">
        <f>IF($X457="",R456,$X457)</f>
        <v>마북동</v>
      </c>
      <c r="S457" s="10" t="str">
        <f>IF(J457,Y457,S456)</f>
        <v>마북5통</v>
      </c>
      <c r="T457" s="10" t="str">
        <f t="shared" si="131"/>
        <v>(마북동, 구교동)</v>
      </c>
      <c r="U457" s="10" t="str">
        <f t="shared" si="127"/>
        <v>마북</v>
      </c>
      <c r="V457" s="10">
        <f t="shared" si="128"/>
        <v>5</v>
      </c>
      <c r="W457" s="10">
        <f t="shared" si="129"/>
        <v>2</v>
      </c>
      <c r="X457"/>
      <c r="Y457" t="s">
        <v>5395</v>
      </c>
      <c r="Z457" t="s">
        <v>12</v>
      </c>
      <c r="AA457" t="s">
        <v>5396</v>
      </c>
    </row>
    <row r="458" spans="1:27">
      <c r="A458" t="b">
        <f t="shared" si="116"/>
        <v>1</v>
      </c>
      <c r="B458" t="b">
        <f t="shared" si="117"/>
        <v>0</v>
      </c>
      <c r="C458" t="b">
        <f t="shared" si="118"/>
        <v>0</v>
      </c>
      <c r="D458" t="b">
        <f t="shared" si="119"/>
        <v>0</v>
      </c>
      <c r="E458" t="b">
        <f t="shared" si="120"/>
        <v>0</v>
      </c>
      <c r="F458" t="b">
        <f t="shared" si="121"/>
        <v>0</v>
      </c>
      <c r="G458" t="b">
        <f t="shared" si="122"/>
        <v>0</v>
      </c>
      <c r="H458" t="b">
        <f t="shared" si="123"/>
        <v>0</v>
      </c>
      <c r="I458" t="b">
        <f t="shared" si="124"/>
        <v>0</v>
      </c>
      <c r="J458" t="b">
        <f t="shared" si="125"/>
        <v>1</v>
      </c>
      <c r="K458" t="str">
        <f>IF(AND(J458,RIGHT(Y458)="통"),Y458,"")</f>
        <v>마북6통</v>
      </c>
      <c r="L458" t="str">
        <f t="shared" si="132"/>
        <v>북6</v>
      </c>
      <c r="M458">
        <f t="shared" si="130"/>
        <v>6</v>
      </c>
      <c r="N458" t="str">
        <f t="shared" si="126"/>
        <v>마북</v>
      </c>
      <c r="O458" t="str">
        <f>IF(I458,IF(I459,CONCATENATE(Y458,O459),Y458),"")</f>
        <v/>
      </c>
      <c r="P458" t="str">
        <f>IF(G458,O458,IF(D458,Y458,""))</f>
        <v/>
      </c>
      <c r="Q458" s="9">
        <f>_xlfn.XLOOKUP(R458,summary!C:C,summary!B:B)</f>
        <v>43448</v>
      </c>
      <c r="R458" s="10" t="str">
        <f>IF($X458="",R457,$X458)</f>
        <v>마북동</v>
      </c>
      <c r="S458" s="10" t="str">
        <f>IF(J458,Y458,S457)</f>
        <v>마북6통</v>
      </c>
      <c r="T458" s="10" t="str">
        <f t="shared" si="131"/>
        <v>(마북동, 미륵동)</v>
      </c>
      <c r="U458" s="10" t="str">
        <f t="shared" si="127"/>
        <v>마북</v>
      </c>
      <c r="V458" s="10">
        <f t="shared" si="128"/>
        <v>6</v>
      </c>
      <c r="W458" s="10">
        <f t="shared" si="129"/>
        <v>1</v>
      </c>
      <c r="X458"/>
      <c r="Y458" t="s">
        <v>5397</v>
      </c>
      <c r="Z458" t="s">
        <v>10</v>
      </c>
      <c r="AA458" t="s">
        <v>5398</v>
      </c>
    </row>
    <row r="459" spans="1:27">
      <c r="A459" t="b">
        <f t="shared" si="116"/>
        <v>1</v>
      </c>
      <c r="B459" t="b">
        <f t="shared" si="117"/>
        <v>1</v>
      </c>
      <c r="C459" t="b">
        <f t="shared" si="118"/>
        <v>1</v>
      </c>
      <c r="D459" t="b">
        <f t="shared" si="119"/>
        <v>1</v>
      </c>
      <c r="E459" t="b">
        <f t="shared" si="120"/>
        <v>1</v>
      </c>
      <c r="F459" t="b">
        <f t="shared" si="121"/>
        <v>0</v>
      </c>
      <c r="G459" t="b">
        <f t="shared" si="122"/>
        <v>0</v>
      </c>
      <c r="H459" t="b">
        <f t="shared" si="123"/>
        <v>0</v>
      </c>
      <c r="I459" t="b">
        <f t="shared" si="124"/>
        <v>0</v>
      </c>
      <c r="J459" t="b">
        <f t="shared" si="125"/>
        <v>0</v>
      </c>
      <c r="K459" t="str">
        <f>IF(AND(J459,RIGHT(Y459)="통"),Y459,"")</f>
        <v/>
      </c>
      <c r="L459" t="str">
        <f t="shared" si="132"/>
        <v/>
      </c>
      <c r="M459" t="str">
        <f t="shared" si="130"/>
        <v/>
      </c>
      <c r="N459" t="str">
        <f t="shared" si="126"/>
        <v/>
      </c>
      <c r="O459" t="str">
        <f>IF(I459,IF(I460,CONCATENATE(Y459,O460),Y459),"")</f>
        <v/>
      </c>
      <c r="P459" t="str">
        <f>IF(G459,O459,IF(D459,Y459,""))</f>
        <v>(마북동, 미륵동)</v>
      </c>
      <c r="Q459" s="9">
        <f>_xlfn.XLOOKUP(R459,summary!C:C,summary!B:B)</f>
        <v>43448</v>
      </c>
      <c r="R459" s="10" t="str">
        <f>IF($X459="",R458,$X459)</f>
        <v>마북동</v>
      </c>
      <c r="S459" s="10" t="str">
        <f>IF(J459,Y459,S458)</f>
        <v>마북6통</v>
      </c>
      <c r="T459" s="10" t="str">
        <f t="shared" si="131"/>
        <v>(마북동, 미륵동)</v>
      </c>
      <c r="U459" s="10" t="str">
        <f t="shared" si="127"/>
        <v>마북</v>
      </c>
      <c r="V459" s="10">
        <f t="shared" si="128"/>
        <v>6</v>
      </c>
      <c r="W459" s="10">
        <f t="shared" si="129"/>
        <v>2</v>
      </c>
      <c r="X459"/>
      <c r="Y459" t="s">
        <v>5399</v>
      </c>
      <c r="Z459" t="s">
        <v>12</v>
      </c>
      <c r="AA459" t="s">
        <v>5400</v>
      </c>
    </row>
    <row r="460" spans="1:27">
      <c r="A460" t="b">
        <f t="shared" si="116"/>
        <v>1</v>
      </c>
      <c r="B460" t="b">
        <f t="shared" si="117"/>
        <v>0</v>
      </c>
      <c r="C460" t="b">
        <f t="shared" si="118"/>
        <v>0</v>
      </c>
      <c r="D460" t="b">
        <f t="shared" si="119"/>
        <v>0</v>
      </c>
      <c r="E460" t="b">
        <f t="shared" si="120"/>
        <v>0</v>
      </c>
      <c r="F460" t="b">
        <f t="shared" si="121"/>
        <v>0</v>
      </c>
      <c r="G460" t="b">
        <f t="shared" si="122"/>
        <v>0</v>
      </c>
      <c r="H460" t="b">
        <f t="shared" si="123"/>
        <v>0</v>
      </c>
      <c r="I460" t="b">
        <f t="shared" si="124"/>
        <v>0</v>
      </c>
      <c r="J460" t="b">
        <f t="shared" si="125"/>
        <v>1</v>
      </c>
      <c r="K460" t="str">
        <f>IF(AND(J460,RIGHT(Y460)="통"),Y460,"")</f>
        <v>마북7통</v>
      </c>
      <c r="L460" t="str">
        <f t="shared" si="132"/>
        <v>북7</v>
      </c>
      <c r="M460">
        <f t="shared" si="130"/>
        <v>7</v>
      </c>
      <c r="N460" t="str">
        <f t="shared" si="126"/>
        <v>마북</v>
      </c>
      <c r="O460" t="str">
        <f>IF(I460,IF(I461,CONCATENATE(Y460,O461),Y460),"")</f>
        <v/>
      </c>
      <c r="P460" t="str">
        <f>IF(G460,O460,IF(D460,Y460,""))</f>
        <v/>
      </c>
      <c r="Q460" s="9">
        <f>_xlfn.XLOOKUP(R460,summary!C:C,summary!B:B)</f>
        <v>43448</v>
      </c>
      <c r="R460" s="10" t="str">
        <f>IF($X460="",R459,$X460)</f>
        <v>마북동</v>
      </c>
      <c r="S460" s="10" t="str">
        <f>IF(J460,Y460,S459)</f>
        <v>마북7통</v>
      </c>
      <c r="T460" s="10" t="str">
        <f t="shared" si="131"/>
        <v>(마북동, 신창아파트)</v>
      </c>
      <c r="U460" s="10" t="str">
        <f t="shared" si="127"/>
        <v>마북</v>
      </c>
      <c r="V460" s="10">
        <f t="shared" si="128"/>
        <v>7</v>
      </c>
      <c r="W460" s="10">
        <f t="shared" si="129"/>
        <v>1</v>
      </c>
      <c r="X460"/>
      <c r="Y460" t="s">
        <v>5401</v>
      </c>
      <c r="Z460" t="s">
        <v>10</v>
      </c>
      <c r="AA460" t="s">
        <v>5402</v>
      </c>
    </row>
    <row r="461" spans="1:27">
      <c r="A461" t="b">
        <f t="shared" si="116"/>
        <v>1</v>
      </c>
      <c r="B461" t="b">
        <f t="shared" si="117"/>
        <v>1</v>
      </c>
      <c r="C461" t="b">
        <f t="shared" si="118"/>
        <v>0</v>
      </c>
      <c r="D461" t="b">
        <f t="shared" si="119"/>
        <v>0</v>
      </c>
      <c r="E461" t="b">
        <f t="shared" si="120"/>
        <v>1</v>
      </c>
      <c r="F461" t="b">
        <f t="shared" si="121"/>
        <v>1</v>
      </c>
      <c r="G461" t="b">
        <f t="shared" si="122"/>
        <v>1</v>
      </c>
      <c r="H461" t="b">
        <f t="shared" si="123"/>
        <v>0</v>
      </c>
      <c r="I461" t="b">
        <f t="shared" si="124"/>
        <v>1</v>
      </c>
      <c r="J461" t="b">
        <f t="shared" si="125"/>
        <v>0</v>
      </c>
      <c r="K461" t="str">
        <f>IF(AND(J461,RIGHT(Y461)="통"),Y461,"")</f>
        <v/>
      </c>
      <c r="L461" t="str">
        <f t="shared" si="132"/>
        <v/>
      </c>
      <c r="M461" t="str">
        <f t="shared" si="130"/>
        <v/>
      </c>
      <c r="N461" t="str">
        <f t="shared" si="126"/>
        <v/>
      </c>
      <c r="O461" t="str">
        <f>IF(I461,IF(I462,CONCATENATE(Y461,O462),Y461),"")</f>
        <v>(마북동, 신창아파트)</v>
      </c>
      <c r="P461" t="str">
        <f>IF(G461,O461,IF(D461,Y461,""))</f>
        <v>(마북동, 신창아파트)</v>
      </c>
      <c r="Q461" s="9">
        <f>_xlfn.XLOOKUP(R461,summary!C:C,summary!B:B)</f>
        <v>43448</v>
      </c>
      <c r="R461" s="10" t="str">
        <f>IF($X461="",R460,$X461)</f>
        <v>마북동</v>
      </c>
      <c r="S461" s="10" t="str">
        <f>IF(J461,Y461,S460)</f>
        <v>마북7통</v>
      </c>
      <c r="T461" s="10" t="str">
        <f t="shared" si="131"/>
        <v>(마북동, 신창아파트)</v>
      </c>
      <c r="U461" s="10" t="str">
        <f t="shared" si="127"/>
        <v>마북</v>
      </c>
      <c r="V461" s="10">
        <f t="shared" si="128"/>
        <v>7</v>
      </c>
      <c r="W461" s="10">
        <f t="shared" si="129"/>
        <v>2</v>
      </c>
      <c r="X461"/>
      <c r="Y461" t="s">
        <v>5403</v>
      </c>
      <c r="Z461" t="s">
        <v>12</v>
      </c>
      <c r="AA461" t="s">
        <v>5404</v>
      </c>
    </row>
    <row r="462" spans="1:27">
      <c r="A462" t="b">
        <f t="shared" si="116"/>
        <v>1</v>
      </c>
      <c r="B462" t="b">
        <f t="shared" si="117"/>
        <v>0</v>
      </c>
      <c r="C462" t="b">
        <f t="shared" si="118"/>
        <v>1</v>
      </c>
      <c r="D462" t="b">
        <f t="shared" si="119"/>
        <v>0</v>
      </c>
      <c r="E462" t="b">
        <f t="shared" si="120"/>
        <v>1</v>
      </c>
      <c r="F462" t="b">
        <f t="shared" si="121"/>
        <v>1</v>
      </c>
      <c r="G462" t="b">
        <f t="shared" si="122"/>
        <v>0</v>
      </c>
      <c r="H462" t="b">
        <f t="shared" si="123"/>
        <v>1</v>
      </c>
      <c r="I462" t="b">
        <f t="shared" si="124"/>
        <v>1</v>
      </c>
      <c r="J462" t="b">
        <f t="shared" si="125"/>
        <v>0</v>
      </c>
      <c r="K462" t="str">
        <f>IF(AND(J462,RIGHT(Y462)="통"),Y462,"")</f>
        <v/>
      </c>
      <c r="L462" t="str">
        <f t="shared" si="132"/>
        <v/>
      </c>
      <c r="M462" t="str">
        <f t="shared" si="130"/>
        <v/>
      </c>
      <c r="N462" t="str">
        <f t="shared" si="126"/>
        <v/>
      </c>
      <c r="O462" t="str">
        <f>IF(I462,IF(I463,CONCATENATE(Y462,O463),Y462),"")</f>
        <v>신창아파트)</v>
      </c>
      <c r="P462" t="str">
        <f>IF(G462,O462,IF(D462,Y462,""))</f>
        <v/>
      </c>
      <c r="Q462" s="9">
        <f>_xlfn.XLOOKUP(R462,summary!C:C,summary!B:B)</f>
        <v>43448</v>
      </c>
      <c r="R462" s="10" t="str">
        <f>IF($X462="",R461,$X462)</f>
        <v>마북동</v>
      </c>
      <c r="S462" s="10" t="str">
        <f>IF(J462,Y462,S461)</f>
        <v>마북7통</v>
      </c>
      <c r="T462" s="10" t="str">
        <f t="shared" si="131"/>
        <v>(마북동, 신창아파트)</v>
      </c>
      <c r="U462" s="10" t="str">
        <f t="shared" si="127"/>
        <v>마북</v>
      </c>
      <c r="V462" s="10">
        <f t="shared" si="128"/>
        <v>7</v>
      </c>
      <c r="W462" s="10">
        <f t="shared" si="129"/>
        <v>3</v>
      </c>
      <c r="X462"/>
      <c r="Y462" t="s">
        <v>5405</v>
      </c>
      <c r="Z462" t="s">
        <v>14</v>
      </c>
      <c r="AA462" t="s">
        <v>5406</v>
      </c>
    </row>
    <row r="463" spans="1:27">
      <c r="A463" t="b">
        <f t="shared" si="116"/>
        <v>0</v>
      </c>
      <c r="B463" t="b">
        <f t="shared" si="117"/>
        <v>0</v>
      </c>
      <c r="C463" t="b">
        <f t="shared" si="118"/>
        <v>0</v>
      </c>
      <c r="D463" t="b">
        <f t="shared" si="119"/>
        <v>0</v>
      </c>
      <c r="E463" t="b">
        <f t="shared" si="120"/>
        <v>0</v>
      </c>
      <c r="F463" t="b">
        <f t="shared" si="121"/>
        <v>0</v>
      </c>
      <c r="G463" t="b">
        <f t="shared" si="122"/>
        <v>0</v>
      </c>
      <c r="H463" t="b">
        <f t="shared" si="123"/>
        <v>0</v>
      </c>
      <c r="I463" t="b">
        <f t="shared" si="124"/>
        <v>0</v>
      </c>
      <c r="J463" t="b">
        <f t="shared" si="125"/>
        <v>0</v>
      </c>
      <c r="K463" t="str">
        <f>IF(AND(J463,RIGHT(Y463)="통"),Y463,"")</f>
        <v/>
      </c>
      <c r="L463" t="str">
        <f t="shared" si="132"/>
        <v/>
      </c>
      <c r="M463" t="str">
        <f t="shared" si="130"/>
        <v/>
      </c>
      <c r="N463" t="str">
        <f t="shared" si="126"/>
        <v/>
      </c>
      <c r="O463" t="str">
        <f>IF(I463,IF(I464,CONCATENATE(Y463,O464),Y463),"")</f>
        <v/>
      </c>
      <c r="P463" t="str">
        <f>IF(G463,O463,IF(D463,Y463,""))</f>
        <v/>
      </c>
      <c r="Q463" s="9">
        <f>_xlfn.XLOOKUP(R463,summary!C:C,summary!B:B)</f>
        <v>43448</v>
      </c>
      <c r="R463" s="10" t="str">
        <f>IF($X463="",R462,$X463)</f>
        <v>마북동</v>
      </c>
      <c r="S463" s="10" t="str">
        <f>IF(J463,Y463,S462)</f>
        <v>마북7통</v>
      </c>
      <c r="T463" s="10" t="str">
        <f t="shared" si="131"/>
        <v>(마북동, 신창아파트)</v>
      </c>
      <c r="U463" s="10" t="str">
        <f t="shared" si="127"/>
        <v>마북</v>
      </c>
      <c r="V463" s="10">
        <f t="shared" si="128"/>
        <v>7</v>
      </c>
      <c r="W463" s="10">
        <f t="shared" si="129"/>
        <v>4</v>
      </c>
      <c r="X463"/>
      <c r="Y463"/>
      <c r="Z463" t="s">
        <v>16</v>
      </c>
      <c r="AA463" t="s">
        <v>5407</v>
      </c>
    </row>
    <row r="464" spans="1:27">
      <c r="A464" t="b">
        <f t="shared" si="116"/>
        <v>0</v>
      </c>
      <c r="B464" t="b">
        <f t="shared" si="117"/>
        <v>0</v>
      </c>
      <c r="C464" t="b">
        <f t="shared" si="118"/>
        <v>0</v>
      </c>
      <c r="D464" t="b">
        <f t="shared" si="119"/>
        <v>0</v>
      </c>
      <c r="E464" t="b">
        <f t="shared" si="120"/>
        <v>0</v>
      </c>
      <c r="F464" t="b">
        <f t="shared" si="121"/>
        <v>0</v>
      </c>
      <c r="G464" t="b">
        <f t="shared" si="122"/>
        <v>0</v>
      </c>
      <c r="H464" t="b">
        <f t="shared" si="123"/>
        <v>0</v>
      </c>
      <c r="I464" t="b">
        <f t="shared" si="124"/>
        <v>0</v>
      </c>
      <c r="J464" t="b">
        <f t="shared" si="125"/>
        <v>0</v>
      </c>
      <c r="K464" t="str">
        <f>IF(AND(J464,RIGHT(Y464)="통"),Y464,"")</f>
        <v/>
      </c>
      <c r="L464" t="str">
        <f t="shared" si="132"/>
        <v/>
      </c>
      <c r="M464" t="str">
        <f t="shared" si="130"/>
        <v/>
      </c>
      <c r="N464" t="str">
        <f t="shared" si="126"/>
        <v/>
      </c>
      <c r="O464" t="str">
        <f>IF(I464,IF(I465,CONCATENATE(Y464,O465),Y464),"")</f>
        <v/>
      </c>
      <c r="P464" t="str">
        <f>IF(G464,O464,IF(D464,Y464,""))</f>
        <v/>
      </c>
      <c r="Q464" s="9">
        <f>_xlfn.XLOOKUP(R464,summary!C:C,summary!B:B)</f>
        <v>43448</v>
      </c>
      <c r="R464" s="10" t="str">
        <f>IF($X464="",R463,$X464)</f>
        <v>마북동</v>
      </c>
      <c r="S464" s="10" t="str">
        <f>IF(J464,Y464,S463)</f>
        <v>마북7통</v>
      </c>
      <c r="T464" s="10" t="str">
        <f t="shared" si="131"/>
        <v>(마북동, 신창아파트)</v>
      </c>
      <c r="U464" s="10" t="str">
        <f t="shared" si="127"/>
        <v>마북</v>
      </c>
      <c r="V464" s="10">
        <f t="shared" si="128"/>
        <v>7</v>
      </c>
      <c r="W464" s="10">
        <f t="shared" si="129"/>
        <v>5</v>
      </c>
      <c r="X464"/>
      <c r="Y464"/>
      <c r="Z464" t="s">
        <v>18</v>
      </c>
      <c r="AA464" t="s">
        <v>5408</v>
      </c>
    </row>
    <row r="465" spans="1:27">
      <c r="A465" t="b">
        <f t="shared" si="116"/>
        <v>0</v>
      </c>
      <c r="B465" t="b">
        <f t="shared" si="117"/>
        <v>0</v>
      </c>
      <c r="C465" t="b">
        <f t="shared" si="118"/>
        <v>0</v>
      </c>
      <c r="D465" t="b">
        <f t="shared" si="119"/>
        <v>0</v>
      </c>
      <c r="E465" t="b">
        <f t="shared" si="120"/>
        <v>0</v>
      </c>
      <c r="F465" t="b">
        <f t="shared" si="121"/>
        <v>0</v>
      </c>
      <c r="G465" t="b">
        <f t="shared" si="122"/>
        <v>0</v>
      </c>
      <c r="H465" t="b">
        <f t="shared" si="123"/>
        <v>0</v>
      </c>
      <c r="I465" t="b">
        <f t="shared" si="124"/>
        <v>0</v>
      </c>
      <c r="J465" t="b">
        <f t="shared" si="125"/>
        <v>0</v>
      </c>
      <c r="K465" t="str">
        <f>IF(AND(J465,RIGHT(Y465)="통"),Y465,"")</f>
        <v/>
      </c>
      <c r="L465" t="str">
        <f t="shared" si="132"/>
        <v/>
      </c>
      <c r="M465" t="str">
        <f t="shared" si="130"/>
        <v/>
      </c>
      <c r="N465" t="str">
        <f t="shared" si="126"/>
        <v/>
      </c>
      <c r="O465" t="str">
        <f>IF(I465,IF(I466,CONCATENATE(Y465,O466),Y465),"")</f>
        <v/>
      </c>
      <c r="P465" t="str">
        <f>IF(G465,O465,IF(D465,Y465,""))</f>
        <v/>
      </c>
      <c r="Q465" s="9">
        <f>_xlfn.XLOOKUP(R465,summary!C:C,summary!B:B)</f>
        <v>43448</v>
      </c>
      <c r="R465" s="10" t="str">
        <f>IF($X465="",R464,$X465)</f>
        <v>마북동</v>
      </c>
      <c r="S465" s="10" t="str">
        <f>IF(J465,Y465,S464)</f>
        <v>마북7통</v>
      </c>
      <c r="T465" s="10" t="str">
        <f t="shared" si="131"/>
        <v>(마북동, 신창아파트)</v>
      </c>
      <c r="U465" s="10" t="str">
        <f t="shared" si="127"/>
        <v>마북</v>
      </c>
      <c r="V465" s="10">
        <f t="shared" si="128"/>
        <v>7</v>
      </c>
      <c r="W465" s="10">
        <f t="shared" si="129"/>
        <v>6</v>
      </c>
      <c r="X465"/>
      <c r="Y465"/>
      <c r="Z465" t="s">
        <v>20</v>
      </c>
      <c r="AA465" t="s">
        <v>5409</v>
      </c>
    </row>
    <row r="466" spans="1:27">
      <c r="A466" t="b">
        <f t="shared" si="116"/>
        <v>0</v>
      </c>
      <c r="B466" t="b">
        <f t="shared" si="117"/>
        <v>0</v>
      </c>
      <c r="C466" t="b">
        <f t="shared" si="118"/>
        <v>0</v>
      </c>
      <c r="D466" t="b">
        <f t="shared" si="119"/>
        <v>0</v>
      </c>
      <c r="E466" t="b">
        <f t="shared" si="120"/>
        <v>0</v>
      </c>
      <c r="F466" t="b">
        <f t="shared" si="121"/>
        <v>0</v>
      </c>
      <c r="G466" t="b">
        <f t="shared" si="122"/>
        <v>0</v>
      </c>
      <c r="H466" t="b">
        <f t="shared" si="123"/>
        <v>0</v>
      </c>
      <c r="I466" t="b">
        <f t="shared" si="124"/>
        <v>0</v>
      </c>
      <c r="J466" t="b">
        <f t="shared" si="125"/>
        <v>0</v>
      </c>
      <c r="K466" t="str">
        <f>IF(AND(J466,RIGHT(Y466)="통"),Y466,"")</f>
        <v/>
      </c>
      <c r="L466" t="str">
        <f t="shared" si="132"/>
        <v/>
      </c>
      <c r="M466" t="str">
        <f t="shared" si="130"/>
        <v/>
      </c>
      <c r="N466" t="str">
        <f t="shared" si="126"/>
        <v/>
      </c>
      <c r="O466" t="str">
        <f>IF(I466,IF(I467,CONCATENATE(Y466,O467),Y466),"")</f>
        <v/>
      </c>
      <c r="P466" t="str">
        <f>IF(G466,O466,IF(D466,Y466,""))</f>
        <v/>
      </c>
      <c r="Q466" s="9">
        <f>_xlfn.XLOOKUP(R466,summary!C:C,summary!B:B)</f>
        <v>43448</v>
      </c>
      <c r="R466" s="10" t="str">
        <f>IF($X466="",R465,$X466)</f>
        <v>마북동</v>
      </c>
      <c r="S466" s="10" t="str">
        <f>IF(J466,Y466,S465)</f>
        <v>마북7통</v>
      </c>
      <c r="T466" s="10" t="str">
        <f t="shared" si="131"/>
        <v>(마북동, 신창아파트)</v>
      </c>
      <c r="U466" s="10" t="str">
        <f t="shared" si="127"/>
        <v>마북</v>
      </c>
      <c r="V466" s="10">
        <f t="shared" si="128"/>
        <v>7</v>
      </c>
      <c r="W466" s="10">
        <f t="shared" si="129"/>
        <v>7</v>
      </c>
      <c r="X466"/>
      <c r="Y466"/>
      <c r="Z466" t="s">
        <v>99</v>
      </c>
      <c r="AA466" t="s">
        <v>5410</v>
      </c>
    </row>
    <row r="467" spans="1:27">
      <c r="A467" t="b">
        <f t="shared" si="116"/>
        <v>0</v>
      </c>
      <c r="B467" t="b">
        <f t="shared" si="117"/>
        <v>0</v>
      </c>
      <c r="C467" t="b">
        <f t="shared" si="118"/>
        <v>0</v>
      </c>
      <c r="D467" t="b">
        <f t="shared" si="119"/>
        <v>0</v>
      </c>
      <c r="E467" t="b">
        <f t="shared" si="120"/>
        <v>0</v>
      </c>
      <c r="F467" t="b">
        <f t="shared" si="121"/>
        <v>0</v>
      </c>
      <c r="G467" t="b">
        <f t="shared" si="122"/>
        <v>0</v>
      </c>
      <c r="H467" t="b">
        <f t="shared" si="123"/>
        <v>0</v>
      </c>
      <c r="I467" t="b">
        <f t="shared" si="124"/>
        <v>0</v>
      </c>
      <c r="J467" t="b">
        <f t="shared" si="125"/>
        <v>0</v>
      </c>
      <c r="K467" t="str">
        <f>IF(AND(J467,RIGHT(Y467)="통"),Y467,"")</f>
        <v/>
      </c>
      <c r="L467" t="str">
        <f t="shared" si="132"/>
        <v/>
      </c>
      <c r="M467" t="str">
        <f t="shared" si="130"/>
        <v/>
      </c>
      <c r="N467" t="str">
        <f t="shared" si="126"/>
        <v/>
      </c>
      <c r="O467" t="str">
        <f>IF(I467,IF(I468,CONCATENATE(Y467,O468),Y467),"")</f>
        <v/>
      </c>
      <c r="P467" t="str">
        <f>IF(G467,O467,IF(D467,Y467,""))</f>
        <v/>
      </c>
      <c r="Q467" s="9">
        <f>_xlfn.XLOOKUP(R467,summary!C:C,summary!B:B)</f>
        <v>43448</v>
      </c>
      <c r="R467" s="10" t="str">
        <f>IF($X467="",R466,$X467)</f>
        <v>마북동</v>
      </c>
      <c r="S467" s="10" t="str">
        <f>IF(J467,Y467,S466)</f>
        <v>마북7통</v>
      </c>
      <c r="T467" s="10" t="str">
        <f t="shared" si="131"/>
        <v>(마북동, 신창아파트)</v>
      </c>
      <c r="U467" s="10" t="str">
        <f t="shared" si="127"/>
        <v>마북</v>
      </c>
      <c r="V467" s="10">
        <f t="shared" si="128"/>
        <v>7</v>
      </c>
      <c r="W467" s="10">
        <f t="shared" si="129"/>
        <v>8</v>
      </c>
      <c r="X467"/>
      <c r="Y467"/>
      <c r="Z467" t="s">
        <v>101</v>
      </c>
      <c r="AA467" t="s">
        <v>5411</v>
      </c>
    </row>
    <row r="468" spans="1:27">
      <c r="A468" t="b">
        <f t="shared" si="116"/>
        <v>0</v>
      </c>
      <c r="B468" t="b">
        <f t="shared" si="117"/>
        <v>0</v>
      </c>
      <c r="C468" t="b">
        <f t="shared" si="118"/>
        <v>0</v>
      </c>
      <c r="D468" t="b">
        <f t="shared" si="119"/>
        <v>0</v>
      </c>
      <c r="E468" t="b">
        <f t="shared" si="120"/>
        <v>0</v>
      </c>
      <c r="F468" t="b">
        <f t="shared" si="121"/>
        <v>0</v>
      </c>
      <c r="G468" t="b">
        <f t="shared" si="122"/>
        <v>0</v>
      </c>
      <c r="H468" t="b">
        <f t="shared" si="123"/>
        <v>0</v>
      </c>
      <c r="I468" t="b">
        <f t="shared" si="124"/>
        <v>0</v>
      </c>
      <c r="J468" t="b">
        <f t="shared" si="125"/>
        <v>0</v>
      </c>
      <c r="K468" t="str">
        <f>IF(AND(J468,RIGHT(Y468)="통"),Y468,"")</f>
        <v/>
      </c>
      <c r="L468" t="str">
        <f t="shared" si="132"/>
        <v/>
      </c>
      <c r="M468" t="str">
        <f t="shared" si="130"/>
        <v/>
      </c>
      <c r="N468" t="str">
        <f t="shared" si="126"/>
        <v/>
      </c>
      <c r="O468" t="str">
        <f>IF(I468,IF(I469,CONCATENATE(Y468,O469),Y468),"")</f>
        <v/>
      </c>
      <c r="P468" t="str">
        <f>IF(G468,O468,IF(D468,Y468,""))</f>
        <v/>
      </c>
      <c r="Q468" s="9">
        <f>_xlfn.XLOOKUP(R468,summary!C:C,summary!B:B)</f>
        <v>43448</v>
      </c>
      <c r="R468" s="10" t="str">
        <f>IF($X468="",R467,$X468)</f>
        <v>마북동</v>
      </c>
      <c r="S468" s="10" t="str">
        <f>IF(J468,Y468,S467)</f>
        <v>마북7통</v>
      </c>
      <c r="T468" s="10" t="str">
        <f t="shared" si="131"/>
        <v>(마북동, 신창아파트)</v>
      </c>
      <c r="U468" s="10" t="str">
        <f t="shared" si="127"/>
        <v>마북</v>
      </c>
      <c r="V468" s="10">
        <f t="shared" si="128"/>
        <v>7</v>
      </c>
      <c r="W468" s="10">
        <f t="shared" si="129"/>
        <v>9</v>
      </c>
      <c r="X468"/>
      <c r="Y468"/>
      <c r="Z468" t="s">
        <v>349</v>
      </c>
      <c r="AA468" t="s">
        <v>5412</v>
      </c>
    </row>
    <row r="469" spans="1:27">
      <c r="A469" t="b">
        <f t="shared" si="116"/>
        <v>0</v>
      </c>
      <c r="B469" t="b">
        <f t="shared" si="117"/>
        <v>0</v>
      </c>
      <c r="C469" t="b">
        <f t="shared" si="118"/>
        <v>0</v>
      </c>
      <c r="D469" t="b">
        <f t="shared" si="119"/>
        <v>0</v>
      </c>
      <c r="E469" t="b">
        <f t="shared" si="120"/>
        <v>0</v>
      </c>
      <c r="F469" t="b">
        <f t="shared" si="121"/>
        <v>0</v>
      </c>
      <c r="G469" t="b">
        <f t="shared" si="122"/>
        <v>0</v>
      </c>
      <c r="H469" t="b">
        <f t="shared" si="123"/>
        <v>0</v>
      </c>
      <c r="I469" t="b">
        <f t="shared" si="124"/>
        <v>0</v>
      </c>
      <c r="J469" t="b">
        <f t="shared" si="125"/>
        <v>0</v>
      </c>
      <c r="K469" t="str">
        <f>IF(AND(J469,RIGHT(Y469)="통"),Y469,"")</f>
        <v/>
      </c>
      <c r="L469" t="str">
        <f t="shared" si="132"/>
        <v/>
      </c>
      <c r="M469" t="str">
        <f t="shared" si="130"/>
        <v/>
      </c>
      <c r="N469" t="str">
        <f t="shared" si="126"/>
        <v/>
      </c>
      <c r="O469" t="str">
        <f>IF(I469,IF(I470,CONCATENATE(Y469,O470),Y469),"")</f>
        <v/>
      </c>
      <c r="P469" t="str">
        <f>IF(G469,O469,IF(D469,Y469,""))</f>
        <v/>
      </c>
      <c r="Q469" s="9">
        <f>_xlfn.XLOOKUP(R469,summary!C:C,summary!B:B)</f>
        <v>43448</v>
      </c>
      <c r="R469" s="10" t="str">
        <f>IF($X469="",R468,$X469)</f>
        <v>마북동</v>
      </c>
      <c r="S469" s="10" t="str">
        <f>IF(J469,Y469,S468)</f>
        <v>마북7통</v>
      </c>
      <c r="T469" s="10" t="str">
        <f t="shared" si="131"/>
        <v>(마북동, 신창아파트)</v>
      </c>
      <c r="U469" s="10" t="str">
        <f t="shared" si="127"/>
        <v>마북</v>
      </c>
      <c r="V469" s="10">
        <f t="shared" si="128"/>
        <v>7</v>
      </c>
      <c r="W469" s="10">
        <f t="shared" si="129"/>
        <v>10</v>
      </c>
      <c r="X469"/>
      <c r="Y469"/>
      <c r="Z469" t="s">
        <v>441</v>
      </c>
      <c r="AA469" t="s">
        <v>5413</v>
      </c>
    </row>
    <row r="470" spans="1:27">
      <c r="A470" t="b">
        <f t="shared" si="116"/>
        <v>0</v>
      </c>
      <c r="B470" t="b">
        <f t="shared" si="117"/>
        <v>0</v>
      </c>
      <c r="C470" t="b">
        <f t="shared" si="118"/>
        <v>0</v>
      </c>
      <c r="D470" t="b">
        <f t="shared" si="119"/>
        <v>0</v>
      </c>
      <c r="E470" t="b">
        <f t="shared" si="120"/>
        <v>0</v>
      </c>
      <c r="F470" t="b">
        <f t="shared" si="121"/>
        <v>0</v>
      </c>
      <c r="G470" t="b">
        <f t="shared" si="122"/>
        <v>0</v>
      </c>
      <c r="H470" t="b">
        <f t="shared" si="123"/>
        <v>0</v>
      </c>
      <c r="I470" t="b">
        <f t="shared" si="124"/>
        <v>0</v>
      </c>
      <c r="J470" t="b">
        <f t="shared" si="125"/>
        <v>0</v>
      </c>
      <c r="K470" t="str">
        <f>IF(AND(J470,RIGHT(Y470)="통"),Y470,"")</f>
        <v/>
      </c>
      <c r="L470" t="str">
        <f t="shared" si="132"/>
        <v/>
      </c>
      <c r="M470" t="str">
        <f t="shared" si="130"/>
        <v/>
      </c>
      <c r="N470" t="str">
        <f t="shared" si="126"/>
        <v/>
      </c>
      <c r="O470" t="str">
        <f>IF(I470,IF(I471,CONCATENATE(Y470,O471),Y470),"")</f>
        <v/>
      </c>
      <c r="P470" t="str">
        <f>IF(G470,O470,IF(D470,Y470,""))</f>
        <v/>
      </c>
      <c r="Q470" s="9">
        <f>_xlfn.XLOOKUP(R470,summary!C:C,summary!B:B)</f>
        <v>43448</v>
      </c>
      <c r="R470" s="10" t="str">
        <f>IF($X470="",R469,$X470)</f>
        <v>마북동</v>
      </c>
      <c r="S470" s="10" t="str">
        <f>IF(J470,Y470,S469)</f>
        <v>마북7통</v>
      </c>
      <c r="T470" s="10" t="str">
        <f t="shared" si="131"/>
        <v>(마북동, 신창아파트)</v>
      </c>
      <c r="U470" s="10" t="str">
        <f t="shared" si="127"/>
        <v>마북</v>
      </c>
      <c r="V470" s="10">
        <f t="shared" si="128"/>
        <v>7</v>
      </c>
      <c r="W470" s="10">
        <f t="shared" si="129"/>
        <v>11</v>
      </c>
      <c r="X470"/>
      <c r="Y470"/>
      <c r="Z470" t="s">
        <v>443</v>
      </c>
      <c r="AA470" t="s">
        <v>5414</v>
      </c>
    </row>
    <row r="471" spans="1:27">
      <c r="A471" t="b">
        <f t="shared" si="116"/>
        <v>0</v>
      </c>
      <c r="B471" t="b">
        <f t="shared" si="117"/>
        <v>0</v>
      </c>
      <c r="C471" t="b">
        <f t="shared" si="118"/>
        <v>0</v>
      </c>
      <c r="D471" t="b">
        <f t="shared" si="119"/>
        <v>0</v>
      </c>
      <c r="E471" t="b">
        <f t="shared" si="120"/>
        <v>0</v>
      </c>
      <c r="F471" t="b">
        <f t="shared" si="121"/>
        <v>0</v>
      </c>
      <c r="G471" t="b">
        <f t="shared" si="122"/>
        <v>0</v>
      </c>
      <c r="H471" t="b">
        <f t="shared" si="123"/>
        <v>0</v>
      </c>
      <c r="I471" t="b">
        <f t="shared" si="124"/>
        <v>0</v>
      </c>
      <c r="J471" t="b">
        <f t="shared" si="125"/>
        <v>0</v>
      </c>
      <c r="K471" t="str">
        <f>IF(AND(J471,RIGHT(Y471)="통"),Y471,"")</f>
        <v/>
      </c>
      <c r="L471" t="str">
        <f t="shared" si="132"/>
        <v/>
      </c>
      <c r="M471" t="str">
        <f t="shared" si="130"/>
        <v/>
      </c>
      <c r="N471" t="str">
        <f t="shared" si="126"/>
        <v/>
      </c>
      <c r="O471" t="str">
        <f>IF(I471,IF(I472,CONCATENATE(Y471,O472),Y471),"")</f>
        <v/>
      </c>
      <c r="P471" t="str">
        <f>IF(G471,O471,IF(D471,Y471,""))</f>
        <v/>
      </c>
      <c r="Q471" s="9">
        <f>_xlfn.XLOOKUP(R471,summary!C:C,summary!B:B)</f>
        <v>43448</v>
      </c>
      <c r="R471" s="10" t="str">
        <f>IF($X471="",R470,$X471)</f>
        <v>마북동</v>
      </c>
      <c r="S471" s="10" t="str">
        <f>IF(J471,Y471,S470)</f>
        <v>마북7통</v>
      </c>
      <c r="T471" s="10" t="str">
        <f t="shared" si="131"/>
        <v>(마북동, 신창아파트)</v>
      </c>
      <c r="U471" s="10" t="str">
        <f t="shared" si="127"/>
        <v>마북</v>
      </c>
      <c r="V471" s="10">
        <f t="shared" si="128"/>
        <v>7</v>
      </c>
      <c r="W471" s="10">
        <f t="shared" si="129"/>
        <v>12</v>
      </c>
      <c r="X471"/>
      <c r="Y471"/>
      <c r="Z471" t="s">
        <v>445</v>
      </c>
      <c r="AA471" t="s">
        <v>5415</v>
      </c>
    </row>
    <row r="472" spans="1:27">
      <c r="A472" t="b">
        <f t="shared" si="116"/>
        <v>0</v>
      </c>
      <c r="B472" t="b">
        <f t="shared" si="117"/>
        <v>0</v>
      </c>
      <c r="C472" t="b">
        <f t="shared" si="118"/>
        <v>0</v>
      </c>
      <c r="D472" t="b">
        <f t="shared" si="119"/>
        <v>0</v>
      </c>
      <c r="E472" t="b">
        <f t="shared" si="120"/>
        <v>0</v>
      </c>
      <c r="F472" t="b">
        <f t="shared" si="121"/>
        <v>0</v>
      </c>
      <c r="G472" t="b">
        <f t="shared" si="122"/>
        <v>0</v>
      </c>
      <c r="H472" t="b">
        <f t="shared" si="123"/>
        <v>0</v>
      </c>
      <c r="I472" t="b">
        <f t="shared" si="124"/>
        <v>0</v>
      </c>
      <c r="J472" t="b">
        <f t="shared" si="125"/>
        <v>0</v>
      </c>
      <c r="K472" t="str">
        <f>IF(AND(J472,RIGHT(Y472)="통"),Y472,"")</f>
        <v/>
      </c>
      <c r="L472" t="str">
        <f t="shared" si="132"/>
        <v/>
      </c>
      <c r="M472" t="str">
        <f t="shared" si="130"/>
        <v/>
      </c>
      <c r="N472" t="str">
        <f t="shared" si="126"/>
        <v/>
      </c>
      <c r="O472" t="str">
        <f>IF(I472,IF(I473,CONCATENATE(Y472,O473),Y472),"")</f>
        <v/>
      </c>
      <c r="P472" t="str">
        <f>IF(G472,O472,IF(D472,Y472,""))</f>
        <v/>
      </c>
      <c r="Q472" s="9">
        <f>_xlfn.XLOOKUP(R472,summary!C:C,summary!B:B)</f>
        <v>43448</v>
      </c>
      <c r="R472" s="10" t="str">
        <f>IF($X472="",R471,$X472)</f>
        <v>마북동</v>
      </c>
      <c r="S472" s="10" t="str">
        <f>IF(J472,Y472,S471)</f>
        <v>마북7통</v>
      </c>
      <c r="T472" s="10" t="str">
        <f t="shared" si="131"/>
        <v>(마북동, 신창아파트)</v>
      </c>
      <c r="U472" s="10" t="str">
        <f t="shared" si="127"/>
        <v>마북</v>
      </c>
      <c r="V472" s="10">
        <f t="shared" si="128"/>
        <v>7</v>
      </c>
      <c r="W472" s="10">
        <f t="shared" si="129"/>
        <v>13</v>
      </c>
      <c r="X472"/>
      <c r="Y472"/>
      <c r="Z472" t="s">
        <v>447</v>
      </c>
      <c r="AA472" t="s">
        <v>5416</v>
      </c>
    </row>
    <row r="473" spans="1:27">
      <c r="A473" t="b">
        <f t="shared" si="116"/>
        <v>0</v>
      </c>
      <c r="B473" t="b">
        <f t="shared" si="117"/>
        <v>0</v>
      </c>
      <c r="C473" t="b">
        <f t="shared" si="118"/>
        <v>0</v>
      </c>
      <c r="D473" t="b">
        <f t="shared" si="119"/>
        <v>0</v>
      </c>
      <c r="E473" t="b">
        <f t="shared" si="120"/>
        <v>0</v>
      </c>
      <c r="F473" t="b">
        <f t="shared" si="121"/>
        <v>0</v>
      </c>
      <c r="G473" t="b">
        <f t="shared" si="122"/>
        <v>0</v>
      </c>
      <c r="H473" t="b">
        <f t="shared" si="123"/>
        <v>0</v>
      </c>
      <c r="I473" t="b">
        <f t="shared" si="124"/>
        <v>0</v>
      </c>
      <c r="J473" t="b">
        <f t="shared" si="125"/>
        <v>0</v>
      </c>
      <c r="K473" t="str">
        <f>IF(AND(J473,RIGHT(Y473)="통"),Y473,"")</f>
        <v/>
      </c>
      <c r="L473" t="str">
        <f t="shared" si="132"/>
        <v/>
      </c>
      <c r="M473" t="str">
        <f t="shared" si="130"/>
        <v/>
      </c>
      <c r="N473" t="str">
        <f t="shared" si="126"/>
        <v/>
      </c>
      <c r="O473" t="str">
        <f>IF(I473,IF(I474,CONCATENATE(Y473,O474),Y473),"")</f>
        <v/>
      </c>
      <c r="P473" t="str">
        <f>IF(G473,O473,IF(D473,Y473,""))</f>
        <v/>
      </c>
      <c r="Q473" s="9">
        <f>_xlfn.XLOOKUP(R473,summary!C:C,summary!B:B)</f>
        <v>43448</v>
      </c>
      <c r="R473" s="10" t="str">
        <f>IF($X473="",R472,$X473)</f>
        <v>마북동</v>
      </c>
      <c r="S473" s="10" t="str">
        <f>IF(J473,Y473,S472)</f>
        <v>마북7통</v>
      </c>
      <c r="T473" s="10" t="str">
        <f t="shared" si="131"/>
        <v>(마북동, 신창아파트)</v>
      </c>
      <c r="U473" s="10" t="str">
        <f t="shared" si="127"/>
        <v>마북</v>
      </c>
      <c r="V473" s="10">
        <f t="shared" si="128"/>
        <v>7</v>
      </c>
      <c r="W473" s="10">
        <f t="shared" si="129"/>
        <v>14</v>
      </c>
      <c r="X473"/>
      <c r="Y473"/>
      <c r="Z473" t="s">
        <v>449</v>
      </c>
      <c r="AA473" t="s">
        <v>5417</v>
      </c>
    </row>
    <row r="474" spans="1:27">
      <c r="A474" t="b">
        <f t="shared" si="116"/>
        <v>0</v>
      </c>
      <c r="B474" t="b">
        <f t="shared" si="117"/>
        <v>0</v>
      </c>
      <c r="C474" t="b">
        <f t="shared" si="118"/>
        <v>0</v>
      </c>
      <c r="D474" t="b">
        <f t="shared" si="119"/>
        <v>0</v>
      </c>
      <c r="E474" t="b">
        <f t="shared" si="120"/>
        <v>0</v>
      </c>
      <c r="F474" t="b">
        <f t="shared" si="121"/>
        <v>0</v>
      </c>
      <c r="G474" t="b">
        <f t="shared" si="122"/>
        <v>0</v>
      </c>
      <c r="H474" t="b">
        <f t="shared" si="123"/>
        <v>0</v>
      </c>
      <c r="I474" t="b">
        <f t="shared" si="124"/>
        <v>0</v>
      </c>
      <c r="J474" t="b">
        <f t="shared" si="125"/>
        <v>0</v>
      </c>
      <c r="K474" t="str">
        <f>IF(AND(J474,RIGHT(Y474)="통"),Y474,"")</f>
        <v/>
      </c>
      <c r="L474" t="str">
        <f t="shared" si="132"/>
        <v/>
      </c>
      <c r="M474" t="str">
        <f t="shared" si="130"/>
        <v/>
      </c>
      <c r="N474" t="str">
        <f t="shared" si="126"/>
        <v/>
      </c>
      <c r="O474" t="str">
        <f>IF(I474,IF(I475,CONCATENATE(Y474,O475),Y474),"")</f>
        <v/>
      </c>
      <c r="P474" t="str">
        <f>IF(G474,O474,IF(D474,Y474,""))</f>
        <v/>
      </c>
      <c r="Q474" s="9">
        <f>_xlfn.XLOOKUP(R474,summary!C:C,summary!B:B)</f>
        <v>43448</v>
      </c>
      <c r="R474" s="10" t="str">
        <f>IF($X474="",R473,$X474)</f>
        <v>마북동</v>
      </c>
      <c r="S474" s="10" t="str">
        <f>IF(J474,Y474,S473)</f>
        <v>마북7통</v>
      </c>
      <c r="T474" s="10" t="str">
        <f t="shared" si="131"/>
        <v>(마북동, 신창아파트)</v>
      </c>
      <c r="U474" s="10" t="str">
        <f t="shared" si="127"/>
        <v>마북</v>
      </c>
      <c r="V474" s="10">
        <f t="shared" si="128"/>
        <v>7</v>
      </c>
      <c r="W474" s="10" t="str">
        <f t="shared" si="129"/>
        <v/>
      </c>
      <c r="X474"/>
      <c r="Y474"/>
      <c r="Z474"/>
      <c r="AA474"/>
    </row>
    <row r="475" spans="1:27">
      <c r="A475" t="b">
        <f t="shared" si="116"/>
        <v>0</v>
      </c>
      <c r="B475" t="b">
        <f t="shared" si="117"/>
        <v>0</v>
      </c>
      <c r="C475" t="b">
        <f t="shared" si="118"/>
        <v>0</v>
      </c>
      <c r="D475" t="b">
        <f t="shared" si="119"/>
        <v>0</v>
      </c>
      <c r="E475" t="b">
        <f t="shared" si="120"/>
        <v>0</v>
      </c>
      <c r="F475" t="b">
        <f t="shared" si="121"/>
        <v>0</v>
      </c>
      <c r="G475" t="b">
        <f t="shared" si="122"/>
        <v>0</v>
      </c>
      <c r="H475" t="b">
        <f t="shared" si="123"/>
        <v>0</v>
      </c>
      <c r="I475" t="b">
        <f t="shared" si="124"/>
        <v>0</v>
      </c>
      <c r="J475" t="b">
        <f t="shared" si="125"/>
        <v>0</v>
      </c>
      <c r="K475" t="str">
        <f>IF(AND(J475,RIGHT(Y475)="통"),Y475,"")</f>
        <v/>
      </c>
      <c r="L475" t="str">
        <f t="shared" si="132"/>
        <v/>
      </c>
      <c r="M475" t="str">
        <f t="shared" si="130"/>
        <v/>
      </c>
      <c r="N475" t="str">
        <f t="shared" si="126"/>
        <v/>
      </c>
      <c r="O475" t="str">
        <f>IF(I475,IF(I476,CONCATENATE(Y475,O476),Y475),"")</f>
        <v/>
      </c>
      <c r="P475" t="str">
        <f>IF(G475,O475,IF(D475,Y475,""))</f>
        <v/>
      </c>
      <c r="Q475" s="9">
        <f>_xlfn.XLOOKUP(R475,summary!C:C,summary!B:B)</f>
        <v>43448</v>
      </c>
      <c r="R475" s="10" t="str">
        <f>IF($X475="",R474,$X475)</f>
        <v>마북동</v>
      </c>
      <c r="S475" s="10" t="str">
        <f>IF(J475,Y475,S474)</f>
        <v>마북7통</v>
      </c>
      <c r="T475" s="10" t="str">
        <f t="shared" si="131"/>
        <v>(마북동, 신창아파트)</v>
      </c>
      <c r="U475" s="10" t="str">
        <f t="shared" si="127"/>
        <v>마북</v>
      </c>
      <c r="V475" s="10">
        <f t="shared" si="128"/>
        <v>7</v>
      </c>
      <c r="W475" s="10" t="str">
        <f t="shared" si="129"/>
        <v/>
      </c>
      <c r="X475"/>
      <c r="Y475"/>
      <c r="Z475"/>
      <c r="AA475"/>
    </row>
    <row r="476" spans="1:27">
      <c r="A476" t="b">
        <f t="shared" si="116"/>
        <v>0</v>
      </c>
      <c r="B476" t="b">
        <f t="shared" si="117"/>
        <v>0</v>
      </c>
      <c r="C476" t="b">
        <f t="shared" si="118"/>
        <v>0</v>
      </c>
      <c r="D476" t="b">
        <f t="shared" si="119"/>
        <v>0</v>
      </c>
      <c r="E476" t="b">
        <f t="shared" si="120"/>
        <v>0</v>
      </c>
      <c r="F476" t="b">
        <f t="shared" si="121"/>
        <v>0</v>
      </c>
      <c r="G476" t="b">
        <f t="shared" si="122"/>
        <v>0</v>
      </c>
      <c r="H476" t="b">
        <f t="shared" si="123"/>
        <v>0</v>
      </c>
      <c r="I476" t="b">
        <f t="shared" si="124"/>
        <v>0</v>
      </c>
      <c r="J476" t="b">
        <f t="shared" si="125"/>
        <v>0</v>
      </c>
      <c r="K476" t="str">
        <f>IF(AND(J476,RIGHT(Y476)="통"),Y476,"")</f>
        <v/>
      </c>
      <c r="L476" t="str">
        <f t="shared" si="132"/>
        <v/>
      </c>
      <c r="M476" t="str">
        <f t="shared" si="130"/>
        <v/>
      </c>
      <c r="N476" t="str">
        <f t="shared" si="126"/>
        <v/>
      </c>
      <c r="O476" t="str">
        <f>IF(I476,IF(I477,CONCATENATE(Y476,O477),Y476),"")</f>
        <v/>
      </c>
      <c r="P476" t="str">
        <f>IF(G476,O476,IF(D476,Y476,""))</f>
        <v/>
      </c>
      <c r="Q476" s="9">
        <f>_xlfn.XLOOKUP(R476,summary!C:C,summary!B:B)</f>
        <v>43448</v>
      </c>
      <c r="R476" s="10" t="str">
        <f>IF($X476="",R475,$X476)</f>
        <v>마북동</v>
      </c>
      <c r="S476" s="10" t="str">
        <f>IF(J476,Y476,S475)</f>
        <v>마북7통</v>
      </c>
      <c r="T476" s="10" t="str">
        <f t="shared" si="131"/>
        <v>(마북동, 신창아파트)</v>
      </c>
      <c r="U476" s="10" t="str">
        <f t="shared" si="127"/>
        <v>마북</v>
      </c>
      <c r="V476" s="10">
        <f t="shared" si="128"/>
        <v>7</v>
      </c>
      <c r="W476" s="10" t="str">
        <f t="shared" si="129"/>
        <v/>
      </c>
      <c r="X476"/>
      <c r="Y476"/>
      <c r="Z476"/>
      <c r="AA476"/>
    </row>
    <row r="477" spans="1:27">
      <c r="A477" t="b">
        <f t="shared" si="116"/>
        <v>1</v>
      </c>
      <c r="B477" t="b">
        <f t="shared" si="117"/>
        <v>0</v>
      </c>
      <c r="C477" t="b">
        <f t="shared" si="118"/>
        <v>0</v>
      </c>
      <c r="D477" t="b">
        <f t="shared" si="119"/>
        <v>0</v>
      </c>
      <c r="E477" t="b">
        <f t="shared" si="120"/>
        <v>0</v>
      </c>
      <c r="F477" t="b">
        <f t="shared" si="121"/>
        <v>0</v>
      </c>
      <c r="G477" t="b">
        <f t="shared" si="122"/>
        <v>0</v>
      </c>
      <c r="H477" t="b">
        <f t="shared" si="123"/>
        <v>0</v>
      </c>
      <c r="I477" t="b">
        <f t="shared" si="124"/>
        <v>0</v>
      </c>
      <c r="J477" t="b">
        <f t="shared" si="125"/>
        <v>1</v>
      </c>
      <c r="K477" t="str">
        <f>IF(AND(J477,RIGHT(Y477)="통"),Y477,"")</f>
        <v/>
      </c>
      <c r="L477" t="str">
        <f t="shared" si="132"/>
        <v/>
      </c>
      <c r="M477" t="str">
        <f t="shared" si="130"/>
        <v/>
      </c>
      <c r="N477" t="str">
        <f t="shared" si="126"/>
        <v/>
      </c>
      <c r="O477" t="str">
        <f>IF(I477,IF(I478,CONCATENATE(Y477,O478),Y477),"")</f>
        <v/>
      </c>
      <c r="P477" t="str">
        <f>IF(G477,O477,IF(D477,Y477,""))</f>
        <v/>
      </c>
      <c r="Q477" s="9" t="e">
        <f>_xlfn.XLOOKUP(R477,summary!C:C,summary!B:B)</f>
        <v>#N/A</v>
      </c>
      <c r="R477" s="10" t="str">
        <f>IF($X477="",R476,$X477)</f>
        <v>읍 면 동</v>
      </c>
      <c r="S477" s="10" t="str">
        <f>IF(J477,Y477,S476)</f>
        <v>통 리 명</v>
      </c>
      <c r="T477" s="10" t="str">
        <f t="shared" si="131"/>
        <v/>
      </c>
      <c r="U477" s="10" t="str">
        <f t="shared" si="127"/>
        <v/>
      </c>
      <c r="V477" s="10" t="str">
        <f t="shared" si="128"/>
        <v/>
      </c>
      <c r="W477" s="10" t="str">
        <f t="shared" si="129"/>
        <v/>
      </c>
      <c r="X477" t="s">
        <v>3</v>
      </c>
      <c r="Y477" t="s">
        <v>4</v>
      </c>
      <c r="Z477" t="s">
        <v>5</v>
      </c>
      <c r="AA477" t="s">
        <v>2302</v>
      </c>
    </row>
    <row r="478" spans="1:27">
      <c r="A478" t="b">
        <f t="shared" si="116"/>
        <v>1</v>
      </c>
      <c r="B478" t="b">
        <f t="shared" si="117"/>
        <v>0</v>
      </c>
      <c r="C478" t="b">
        <f t="shared" si="118"/>
        <v>0</v>
      </c>
      <c r="D478" t="b">
        <f t="shared" si="119"/>
        <v>0</v>
      </c>
      <c r="E478" t="b">
        <f t="shared" si="120"/>
        <v>0</v>
      </c>
      <c r="F478" t="b">
        <f t="shared" si="121"/>
        <v>0</v>
      </c>
      <c r="G478" t="b">
        <f t="shared" si="122"/>
        <v>0</v>
      </c>
      <c r="H478" t="b">
        <f t="shared" si="123"/>
        <v>0</v>
      </c>
      <c r="I478" t="b">
        <f t="shared" si="124"/>
        <v>0</v>
      </c>
      <c r="J478" t="b">
        <f t="shared" si="125"/>
        <v>1</v>
      </c>
      <c r="K478" t="str">
        <f>IF(AND(J478,RIGHT(Y478)="통"),Y478,"")</f>
        <v>마북8통</v>
      </c>
      <c r="L478" t="str">
        <f t="shared" si="132"/>
        <v>북8</v>
      </c>
      <c r="M478">
        <f t="shared" si="130"/>
        <v>8</v>
      </c>
      <c r="N478" t="str">
        <f t="shared" si="126"/>
        <v>마북</v>
      </c>
      <c r="O478" t="str">
        <f>IF(I478,IF(I479,CONCATENATE(Y478,O479),Y478),"")</f>
        <v/>
      </c>
      <c r="P478" t="str">
        <f>IF(G478,O478,IF(D478,Y478,""))</f>
        <v/>
      </c>
      <c r="Q478" s="9">
        <f>_xlfn.XLOOKUP(R478,summary!C:C,summary!B:B)</f>
        <v>43448</v>
      </c>
      <c r="R478" s="10" t="str">
        <f>IF($X478="",R477,$X478)</f>
        <v>마북동</v>
      </c>
      <c r="S478" s="10" t="str">
        <f>IF(J478,Y478,S477)</f>
        <v>마북8통</v>
      </c>
      <c r="T478" s="10" t="str">
        <f t="shared" si="131"/>
        <v>(마북동, 정광아파트)</v>
      </c>
      <c r="U478" s="10" t="str">
        <f t="shared" si="127"/>
        <v>마북</v>
      </c>
      <c r="V478" s="10">
        <f t="shared" si="128"/>
        <v>8</v>
      </c>
      <c r="W478" s="10">
        <f t="shared" si="129"/>
        <v>1</v>
      </c>
      <c r="X478" t="s">
        <v>5373</v>
      </c>
      <c r="Y478" t="s">
        <v>5418</v>
      </c>
      <c r="Z478" t="s">
        <v>10</v>
      </c>
      <c r="AA478" t="s">
        <v>5419</v>
      </c>
    </row>
    <row r="479" spans="1:27">
      <c r="A479" t="b">
        <f t="shared" si="116"/>
        <v>1</v>
      </c>
      <c r="B479" t="b">
        <f t="shared" si="117"/>
        <v>1</v>
      </c>
      <c r="C479" t="b">
        <f t="shared" si="118"/>
        <v>0</v>
      </c>
      <c r="D479" t="b">
        <f t="shared" si="119"/>
        <v>0</v>
      </c>
      <c r="E479" t="b">
        <f t="shared" si="120"/>
        <v>1</v>
      </c>
      <c r="F479" t="b">
        <f t="shared" si="121"/>
        <v>1</v>
      </c>
      <c r="G479" t="b">
        <f t="shared" si="122"/>
        <v>1</v>
      </c>
      <c r="H479" t="b">
        <f t="shared" si="123"/>
        <v>0</v>
      </c>
      <c r="I479" t="b">
        <f t="shared" si="124"/>
        <v>1</v>
      </c>
      <c r="J479" t="b">
        <f t="shared" si="125"/>
        <v>0</v>
      </c>
      <c r="K479" t="str">
        <f>IF(AND(J479,RIGHT(Y479)="통"),Y479,"")</f>
        <v/>
      </c>
      <c r="L479" t="str">
        <f t="shared" si="132"/>
        <v/>
      </c>
      <c r="M479" t="str">
        <f t="shared" si="130"/>
        <v/>
      </c>
      <c r="N479" t="str">
        <f t="shared" si="126"/>
        <v/>
      </c>
      <c r="O479" t="str">
        <f>IF(I479,IF(I480,CONCATENATE(Y479,O480),Y479),"")</f>
        <v>(마북동, 정광아파트)</v>
      </c>
      <c r="P479" t="str">
        <f>IF(G479,O479,IF(D479,Y479,""))</f>
        <v>(마북동, 정광아파트)</v>
      </c>
      <c r="Q479" s="9">
        <f>_xlfn.XLOOKUP(R479,summary!C:C,summary!B:B)</f>
        <v>43448</v>
      </c>
      <c r="R479" s="10" t="str">
        <f>IF($X479="",R478,$X479)</f>
        <v>마북동</v>
      </c>
      <c r="S479" s="10" t="str">
        <f>IF(J479,Y479,S478)</f>
        <v>마북8통</v>
      </c>
      <c r="T479" s="10" t="str">
        <f t="shared" si="131"/>
        <v>(마북동, 정광아파트)</v>
      </c>
      <c r="U479" s="10" t="str">
        <f t="shared" si="127"/>
        <v>마북</v>
      </c>
      <c r="V479" s="10">
        <f t="shared" si="128"/>
        <v>8</v>
      </c>
      <c r="W479" s="10">
        <f t="shared" si="129"/>
        <v>2</v>
      </c>
      <c r="X479"/>
      <c r="Y479" t="s">
        <v>5403</v>
      </c>
      <c r="Z479" t="s">
        <v>12</v>
      </c>
      <c r="AA479" t="s">
        <v>5420</v>
      </c>
    </row>
    <row r="480" spans="1:27">
      <c r="A480" t="b">
        <f t="shared" si="116"/>
        <v>1</v>
      </c>
      <c r="B480" t="b">
        <f t="shared" si="117"/>
        <v>0</v>
      </c>
      <c r="C480" t="b">
        <f t="shared" si="118"/>
        <v>1</v>
      </c>
      <c r="D480" t="b">
        <f t="shared" si="119"/>
        <v>0</v>
      </c>
      <c r="E480" t="b">
        <f t="shared" si="120"/>
        <v>1</v>
      </c>
      <c r="F480" t="b">
        <f t="shared" si="121"/>
        <v>1</v>
      </c>
      <c r="G480" t="b">
        <f t="shared" si="122"/>
        <v>0</v>
      </c>
      <c r="H480" t="b">
        <f t="shared" si="123"/>
        <v>1</v>
      </c>
      <c r="I480" t="b">
        <f t="shared" si="124"/>
        <v>1</v>
      </c>
      <c r="J480" t="b">
        <f t="shared" si="125"/>
        <v>0</v>
      </c>
      <c r="K480" t="str">
        <f>IF(AND(J480,RIGHT(Y480)="통"),Y480,"")</f>
        <v/>
      </c>
      <c r="L480" t="str">
        <f t="shared" si="132"/>
        <v/>
      </c>
      <c r="M480" t="str">
        <f t="shared" si="130"/>
        <v/>
      </c>
      <c r="N480" t="str">
        <f t="shared" si="126"/>
        <v/>
      </c>
      <c r="O480" t="str">
        <f>IF(I480,IF(I481,CONCATENATE(Y480,O481),Y480),"")</f>
        <v>정광아파트)</v>
      </c>
      <c r="P480" t="str">
        <f>IF(G480,O480,IF(D480,Y480,""))</f>
        <v/>
      </c>
      <c r="Q480" s="9">
        <f>_xlfn.XLOOKUP(R480,summary!C:C,summary!B:B)</f>
        <v>43448</v>
      </c>
      <c r="R480" s="10" t="str">
        <f>IF($X480="",R479,$X480)</f>
        <v>마북동</v>
      </c>
      <c r="S480" s="10" t="str">
        <f>IF(J480,Y480,S479)</f>
        <v>마북8통</v>
      </c>
      <c r="T480" s="10" t="str">
        <f t="shared" si="131"/>
        <v>(마북동, 정광아파트)</v>
      </c>
      <c r="U480" s="10" t="str">
        <f t="shared" si="127"/>
        <v>마북</v>
      </c>
      <c r="V480" s="10">
        <f t="shared" si="128"/>
        <v>8</v>
      </c>
      <c r="W480" s="10">
        <f t="shared" si="129"/>
        <v>3</v>
      </c>
      <c r="X480"/>
      <c r="Y480" t="s">
        <v>5421</v>
      </c>
      <c r="Z480" t="s">
        <v>14</v>
      </c>
      <c r="AA480" t="s">
        <v>5422</v>
      </c>
    </row>
    <row r="481" spans="1:27">
      <c r="A481" t="b">
        <f t="shared" si="116"/>
        <v>0</v>
      </c>
      <c r="B481" t="b">
        <f t="shared" si="117"/>
        <v>0</v>
      </c>
      <c r="C481" t="b">
        <f t="shared" si="118"/>
        <v>0</v>
      </c>
      <c r="D481" t="b">
        <f t="shared" si="119"/>
        <v>0</v>
      </c>
      <c r="E481" t="b">
        <f t="shared" si="120"/>
        <v>0</v>
      </c>
      <c r="F481" t="b">
        <f t="shared" si="121"/>
        <v>0</v>
      </c>
      <c r="G481" t="b">
        <f t="shared" si="122"/>
        <v>0</v>
      </c>
      <c r="H481" t="b">
        <f t="shared" si="123"/>
        <v>0</v>
      </c>
      <c r="I481" t="b">
        <f t="shared" si="124"/>
        <v>0</v>
      </c>
      <c r="J481" t="b">
        <f t="shared" si="125"/>
        <v>0</v>
      </c>
      <c r="K481" t="str">
        <f>IF(AND(J481,RIGHT(Y481)="통"),Y481,"")</f>
        <v/>
      </c>
      <c r="L481" t="str">
        <f t="shared" si="132"/>
        <v/>
      </c>
      <c r="M481" t="str">
        <f t="shared" si="130"/>
        <v/>
      </c>
      <c r="N481" t="str">
        <f t="shared" si="126"/>
        <v/>
      </c>
      <c r="O481" t="str">
        <f>IF(I481,IF(I482,CONCATENATE(Y481,O482),Y481),"")</f>
        <v/>
      </c>
      <c r="P481" t="str">
        <f>IF(G481,O481,IF(D481,Y481,""))</f>
        <v/>
      </c>
      <c r="Q481" s="9">
        <f>_xlfn.XLOOKUP(R481,summary!C:C,summary!B:B)</f>
        <v>43448</v>
      </c>
      <c r="R481" s="10" t="str">
        <f>IF($X481="",R480,$X481)</f>
        <v>마북동</v>
      </c>
      <c r="S481" s="10" t="str">
        <f>IF(J481,Y481,S480)</f>
        <v>마북8통</v>
      </c>
      <c r="T481" s="10" t="str">
        <f t="shared" si="131"/>
        <v>(마북동, 정광아파트)</v>
      </c>
      <c r="U481" s="10" t="str">
        <f t="shared" si="127"/>
        <v>마북</v>
      </c>
      <c r="V481" s="10">
        <f t="shared" si="128"/>
        <v>8</v>
      </c>
      <c r="W481" s="10">
        <f t="shared" si="129"/>
        <v>4</v>
      </c>
      <c r="X481"/>
      <c r="Y481"/>
      <c r="Z481" t="s">
        <v>16</v>
      </c>
      <c r="AA481" t="s">
        <v>5423</v>
      </c>
    </row>
    <row r="482" spans="1:27">
      <c r="A482" t="b">
        <f t="shared" si="116"/>
        <v>0</v>
      </c>
      <c r="B482" t="b">
        <f t="shared" si="117"/>
        <v>0</v>
      </c>
      <c r="C482" t="b">
        <f t="shared" si="118"/>
        <v>0</v>
      </c>
      <c r="D482" t="b">
        <f t="shared" si="119"/>
        <v>0</v>
      </c>
      <c r="E482" t="b">
        <f t="shared" si="120"/>
        <v>0</v>
      </c>
      <c r="F482" t="b">
        <f t="shared" si="121"/>
        <v>0</v>
      </c>
      <c r="G482" t="b">
        <f t="shared" si="122"/>
        <v>0</v>
      </c>
      <c r="H482" t="b">
        <f t="shared" si="123"/>
        <v>0</v>
      </c>
      <c r="I482" t="b">
        <f t="shared" si="124"/>
        <v>0</v>
      </c>
      <c r="J482" t="b">
        <f t="shared" si="125"/>
        <v>0</v>
      </c>
      <c r="K482" t="str">
        <f>IF(AND(J482,RIGHT(Y482)="통"),Y482,"")</f>
        <v/>
      </c>
      <c r="L482" t="str">
        <f t="shared" si="132"/>
        <v/>
      </c>
      <c r="M482" t="str">
        <f t="shared" si="130"/>
        <v/>
      </c>
      <c r="N482" t="str">
        <f t="shared" si="126"/>
        <v/>
      </c>
      <c r="O482" t="str">
        <f>IF(I482,IF(I483,CONCATENATE(Y482,O483),Y482),"")</f>
        <v/>
      </c>
      <c r="P482" t="str">
        <f>IF(G482,O482,IF(D482,Y482,""))</f>
        <v/>
      </c>
      <c r="Q482" s="9">
        <f>_xlfn.XLOOKUP(R482,summary!C:C,summary!B:B)</f>
        <v>43448</v>
      </c>
      <c r="R482" s="10" t="str">
        <f>IF($X482="",R481,$X482)</f>
        <v>마북동</v>
      </c>
      <c r="S482" s="10" t="str">
        <f>IF(J482,Y482,S481)</f>
        <v>마북8통</v>
      </c>
      <c r="T482" s="10" t="str">
        <f t="shared" si="131"/>
        <v>(마북동, 정광아파트)</v>
      </c>
      <c r="U482" s="10" t="str">
        <f t="shared" si="127"/>
        <v>마북</v>
      </c>
      <c r="V482" s="10">
        <f t="shared" si="128"/>
        <v>8</v>
      </c>
      <c r="W482" s="10">
        <f t="shared" si="129"/>
        <v>5</v>
      </c>
      <c r="X482"/>
      <c r="Y482"/>
      <c r="Z482" t="s">
        <v>18</v>
      </c>
      <c r="AA482" t="s">
        <v>5424</v>
      </c>
    </row>
    <row r="483" spans="1:27">
      <c r="A483" t="b">
        <f t="shared" si="116"/>
        <v>0</v>
      </c>
      <c r="B483" t="b">
        <f t="shared" si="117"/>
        <v>0</v>
      </c>
      <c r="C483" t="b">
        <f t="shared" si="118"/>
        <v>0</v>
      </c>
      <c r="D483" t="b">
        <f t="shared" si="119"/>
        <v>0</v>
      </c>
      <c r="E483" t="b">
        <f t="shared" si="120"/>
        <v>0</v>
      </c>
      <c r="F483" t="b">
        <f t="shared" si="121"/>
        <v>0</v>
      </c>
      <c r="G483" t="b">
        <f t="shared" si="122"/>
        <v>0</v>
      </c>
      <c r="H483" t="b">
        <f t="shared" si="123"/>
        <v>0</v>
      </c>
      <c r="I483" t="b">
        <f t="shared" si="124"/>
        <v>0</v>
      </c>
      <c r="J483" t="b">
        <f t="shared" si="125"/>
        <v>0</v>
      </c>
      <c r="K483" t="str">
        <f>IF(AND(J483,RIGHT(Y483)="통"),Y483,"")</f>
        <v/>
      </c>
      <c r="L483" t="str">
        <f t="shared" si="132"/>
        <v/>
      </c>
      <c r="M483" t="str">
        <f t="shared" si="130"/>
        <v/>
      </c>
      <c r="N483" t="str">
        <f t="shared" si="126"/>
        <v/>
      </c>
      <c r="O483" t="str">
        <f>IF(I483,IF(I484,CONCATENATE(Y483,O484),Y483),"")</f>
        <v/>
      </c>
      <c r="P483" t="str">
        <f>IF(G483,O483,IF(D483,Y483,""))</f>
        <v/>
      </c>
      <c r="Q483" s="9">
        <f>_xlfn.XLOOKUP(R483,summary!C:C,summary!B:B)</f>
        <v>43448</v>
      </c>
      <c r="R483" s="10" t="str">
        <f>IF($X483="",R482,$X483)</f>
        <v>마북동</v>
      </c>
      <c r="S483" s="10" t="str">
        <f>IF(J483,Y483,S482)</f>
        <v>마북8통</v>
      </c>
      <c r="T483" s="10" t="str">
        <f t="shared" si="131"/>
        <v>(마북동, 정광아파트)</v>
      </c>
      <c r="U483" s="10" t="str">
        <f t="shared" si="127"/>
        <v>마북</v>
      </c>
      <c r="V483" s="10">
        <f t="shared" si="128"/>
        <v>8</v>
      </c>
      <c r="W483" s="10">
        <f t="shared" si="129"/>
        <v>6</v>
      </c>
      <c r="X483"/>
      <c r="Y483"/>
      <c r="Z483" t="s">
        <v>20</v>
      </c>
      <c r="AA483" t="s">
        <v>5425</v>
      </c>
    </row>
    <row r="484" spans="1:27">
      <c r="A484" t="b">
        <f t="shared" si="116"/>
        <v>0</v>
      </c>
      <c r="B484" t="b">
        <f t="shared" si="117"/>
        <v>0</v>
      </c>
      <c r="C484" t="b">
        <f t="shared" si="118"/>
        <v>0</v>
      </c>
      <c r="D484" t="b">
        <f t="shared" si="119"/>
        <v>0</v>
      </c>
      <c r="E484" t="b">
        <f t="shared" si="120"/>
        <v>0</v>
      </c>
      <c r="F484" t="b">
        <f t="shared" si="121"/>
        <v>0</v>
      </c>
      <c r="G484" t="b">
        <f t="shared" si="122"/>
        <v>0</v>
      </c>
      <c r="H484" t="b">
        <f t="shared" si="123"/>
        <v>0</v>
      </c>
      <c r="I484" t="b">
        <f t="shared" si="124"/>
        <v>0</v>
      </c>
      <c r="J484" t="b">
        <f t="shared" si="125"/>
        <v>0</v>
      </c>
      <c r="K484" t="str">
        <f>IF(AND(J484,RIGHT(Y484)="통"),Y484,"")</f>
        <v/>
      </c>
      <c r="L484" t="str">
        <f t="shared" si="132"/>
        <v/>
      </c>
      <c r="M484" t="str">
        <f t="shared" si="130"/>
        <v/>
      </c>
      <c r="N484" t="str">
        <f t="shared" si="126"/>
        <v/>
      </c>
      <c r="O484" t="str">
        <f>IF(I484,IF(I485,CONCATENATE(Y484,O485),Y484),"")</f>
        <v/>
      </c>
      <c r="P484" t="str">
        <f>IF(G484,O484,IF(D484,Y484,""))</f>
        <v/>
      </c>
      <c r="Q484" s="9">
        <f>_xlfn.XLOOKUP(R484,summary!C:C,summary!B:B)</f>
        <v>43448</v>
      </c>
      <c r="R484" s="10" t="str">
        <f>IF($X484="",R483,$X484)</f>
        <v>마북동</v>
      </c>
      <c r="S484" s="10" t="str">
        <f>IF(J484,Y484,S483)</f>
        <v>마북8통</v>
      </c>
      <c r="T484" s="10" t="str">
        <f t="shared" si="131"/>
        <v>(마북동, 정광아파트)</v>
      </c>
      <c r="U484" s="10" t="str">
        <f t="shared" si="127"/>
        <v>마북</v>
      </c>
      <c r="V484" s="10">
        <f t="shared" si="128"/>
        <v>8</v>
      </c>
      <c r="W484" s="10">
        <f t="shared" si="129"/>
        <v>7</v>
      </c>
      <c r="X484"/>
      <c r="Y484"/>
      <c r="Z484" t="s">
        <v>99</v>
      </c>
      <c r="AA484" t="s">
        <v>5426</v>
      </c>
    </row>
    <row r="485" spans="1:27">
      <c r="A485" t="b">
        <f t="shared" si="116"/>
        <v>0</v>
      </c>
      <c r="B485" t="b">
        <f t="shared" si="117"/>
        <v>0</v>
      </c>
      <c r="C485" t="b">
        <f t="shared" si="118"/>
        <v>0</v>
      </c>
      <c r="D485" t="b">
        <f t="shared" si="119"/>
        <v>0</v>
      </c>
      <c r="E485" t="b">
        <f t="shared" si="120"/>
        <v>0</v>
      </c>
      <c r="F485" t="b">
        <f t="shared" si="121"/>
        <v>0</v>
      </c>
      <c r="G485" t="b">
        <f t="shared" si="122"/>
        <v>0</v>
      </c>
      <c r="H485" t="b">
        <f t="shared" si="123"/>
        <v>0</v>
      </c>
      <c r="I485" t="b">
        <f t="shared" si="124"/>
        <v>0</v>
      </c>
      <c r="J485" t="b">
        <f t="shared" si="125"/>
        <v>0</v>
      </c>
      <c r="K485" t="str">
        <f>IF(AND(J485,RIGHT(Y485)="통"),Y485,"")</f>
        <v/>
      </c>
      <c r="L485" t="str">
        <f t="shared" si="132"/>
        <v/>
      </c>
      <c r="M485" t="str">
        <f t="shared" si="130"/>
        <v/>
      </c>
      <c r="N485" t="str">
        <f t="shared" si="126"/>
        <v/>
      </c>
      <c r="O485" t="str">
        <f>IF(I485,IF(I486,CONCATENATE(Y485,O486),Y485),"")</f>
        <v/>
      </c>
      <c r="P485" t="str">
        <f>IF(G485,O485,IF(D485,Y485,""))</f>
        <v/>
      </c>
      <c r="Q485" s="9">
        <f>_xlfn.XLOOKUP(R485,summary!C:C,summary!B:B)</f>
        <v>43448</v>
      </c>
      <c r="R485" s="10" t="str">
        <f>IF($X485="",R484,$X485)</f>
        <v>마북동</v>
      </c>
      <c r="S485" s="10" t="str">
        <f>IF(J485,Y485,S484)</f>
        <v>마북8통</v>
      </c>
      <c r="T485" s="10" t="str">
        <f t="shared" si="131"/>
        <v>(마북동, 정광아파트)</v>
      </c>
      <c r="U485" s="10" t="str">
        <f t="shared" si="127"/>
        <v>마북</v>
      </c>
      <c r="V485" s="10">
        <f t="shared" si="128"/>
        <v>8</v>
      </c>
      <c r="W485" s="10">
        <f t="shared" si="129"/>
        <v>8</v>
      </c>
      <c r="X485"/>
      <c r="Y485"/>
      <c r="Z485" t="s">
        <v>101</v>
      </c>
      <c r="AA485" t="s">
        <v>5427</v>
      </c>
    </row>
    <row r="486" spans="1:27">
      <c r="A486" t="b">
        <f t="shared" si="116"/>
        <v>0</v>
      </c>
      <c r="B486" t="b">
        <f t="shared" si="117"/>
        <v>0</v>
      </c>
      <c r="C486" t="b">
        <f t="shared" si="118"/>
        <v>0</v>
      </c>
      <c r="D486" t="b">
        <f t="shared" si="119"/>
        <v>0</v>
      </c>
      <c r="E486" t="b">
        <f t="shared" si="120"/>
        <v>0</v>
      </c>
      <c r="F486" t="b">
        <f t="shared" si="121"/>
        <v>0</v>
      </c>
      <c r="G486" t="b">
        <f t="shared" si="122"/>
        <v>0</v>
      </c>
      <c r="H486" t="b">
        <f t="shared" si="123"/>
        <v>0</v>
      </c>
      <c r="I486" t="b">
        <f t="shared" si="124"/>
        <v>0</v>
      </c>
      <c r="J486" t="b">
        <f t="shared" si="125"/>
        <v>0</v>
      </c>
      <c r="K486" t="str">
        <f>IF(AND(J486,RIGHT(Y486)="통"),Y486,"")</f>
        <v/>
      </c>
      <c r="L486" t="str">
        <f t="shared" si="132"/>
        <v/>
      </c>
      <c r="M486" t="str">
        <f t="shared" si="130"/>
        <v/>
      </c>
      <c r="N486" t="str">
        <f t="shared" si="126"/>
        <v/>
      </c>
      <c r="O486" t="str">
        <f>IF(I486,IF(I487,CONCATENATE(Y486,O487),Y486),"")</f>
        <v/>
      </c>
      <c r="P486" t="str">
        <f>IF(G486,O486,IF(D486,Y486,""))</f>
        <v/>
      </c>
      <c r="Q486" s="9">
        <f>_xlfn.XLOOKUP(R486,summary!C:C,summary!B:B)</f>
        <v>43448</v>
      </c>
      <c r="R486" s="10" t="str">
        <f>IF($X486="",R485,$X486)</f>
        <v>마북동</v>
      </c>
      <c r="S486" s="10" t="str">
        <f>IF(J486,Y486,S485)</f>
        <v>마북8통</v>
      </c>
      <c r="T486" s="10" t="str">
        <f t="shared" si="131"/>
        <v>(마북동, 정광아파트)</v>
      </c>
      <c r="U486" s="10" t="str">
        <f t="shared" si="127"/>
        <v>마북</v>
      </c>
      <c r="V486" s="10">
        <f t="shared" si="128"/>
        <v>8</v>
      </c>
      <c r="W486" s="10">
        <f t="shared" si="129"/>
        <v>9</v>
      </c>
      <c r="X486"/>
      <c r="Y486"/>
      <c r="Z486" t="s">
        <v>349</v>
      </c>
      <c r="AA486" t="s">
        <v>5428</v>
      </c>
    </row>
    <row r="487" spans="1:27">
      <c r="A487" t="b">
        <f t="shared" si="116"/>
        <v>0</v>
      </c>
      <c r="B487" t="b">
        <f t="shared" si="117"/>
        <v>0</v>
      </c>
      <c r="C487" t="b">
        <f t="shared" si="118"/>
        <v>0</v>
      </c>
      <c r="D487" t="b">
        <f t="shared" si="119"/>
        <v>0</v>
      </c>
      <c r="E487" t="b">
        <f t="shared" si="120"/>
        <v>0</v>
      </c>
      <c r="F487" t="b">
        <f t="shared" si="121"/>
        <v>0</v>
      </c>
      <c r="G487" t="b">
        <f t="shared" si="122"/>
        <v>0</v>
      </c>
      <c r="H487" t="b">
        <f t="shared" si="123"/>
        <v>0</v>
      </c>
      <c r="I487" t="b">
        <f t="shared" si="124"/>
        <v>0</v>
      </c>
      <c r="J487" t="b">
        <f t="shared" si="125"/>
        <v>0</v>
      </c>
      <c r="K487" t="str">
        <f>IF(AND(J487,RIGHT(Y487)="통"),Y487,"")</f>
        <v/>
      </c>
      <c r="L487" t="str">
        <f t="shared" si="132"/>
        <v/>
      </c>
      <c r="M487" t="str">
        <f t="shared" si="130"/>
        <v/>
      </c>
      <c r="N487" t="str">
        <f t="shared" si="126"/>
        <v/>
      </c>
      <c r="O487" t="str">
        <f>IF(I487,IF(I488,CONCATENATE(Y487,O488),Y487),"")</f>
        <v/>
      </c>
      <c r="P487" t="str">
        <f>IF(G487,O487,IF(D487,Y487,""))</f>
        <v/>
      </c>
      <c r="Q487" s="9">
        <f>_xlfn.XLOOKUP(R487,summary!C:C,summary!B:B)</f>
        <v>43448</v>
      </c>
      <c r="R487" s="10" t="str">
        <f>IF($X487="",R486,$X487)</f>
        <v>마북동</v>
      </c>
      <c r="S487" s="10" t="str">
        <f>IF(J487,Y487,S486)</f>
        <v>마북8통</v>
      </c>
      <c r="T487" s="10" t="str">
        <f t="shared" si="131"/>
        <v>(마북동, 정광아파트)</v>
      </c>
      <c r="U487" s="10" t="str">
        <f t="shared" si="127"/>
        <v>마북</v>
      </c>
      <c r="V487" s="10">
        <f t="shared" si="128"/>
        <v>8</v>
      </c>
      <c r="W487" s="10">
        <f t="shared" si="129"/>
        <v>10</v>
      </c>
      <c r="X487"/>
      <c r="Y487"/>
      <c r="Z487" t="s">
        <v>441</v>
      </c>
      <c r="AA487" t="s">
        <v>5429</v>
      </c>
    </row>
    <row r="488" spans="1:27">
      <c r="A488" t="b">
        <f t="shared" si="116"/>
        <v>0</v>
      </c>
      <c r="B488" t="b">
        <f t="shared" si="117"/>
        <v>0</v>
      </c>
      <c r="C488" t="b">
        <f t="shared" si="118"/>
        <v>0</v>
      </c>
      <c r="D488" t="b">
        <f t="shared" si="119"/>
        <v>0</v>
      </c>
      <c r="E488" t="b">
        <f t="shared" si="120"/>
        <v>0</v>
      </c>
      <c r="F488" t="b">
        <f t="shared" si="121"/>
        <v>0</v>
      </c>
      <c r="G488" t="b">
        <f t="shared" si="122"/>
        <v>0</v>
      </c>
      <c r="H488" t="b">
        <f t="shared" si="123"/>
        <v>0</v>
      </c>
      <c r="I488" t="b">
        <f t="shared" si="124"/>
        <v>0</v>
      </c>
      <c r="J488" t="b">
        <f t="shared" si="125"/>
        <v>0</v>
      </c>
      <c r="K488" t="str">
        <f>IF(AND(J488,RIGHT(Y488)="통"),Y488,"")</f>
        <v/>
      </c>
      <c r="L488" t="str">
        <f t="shared" si="132"/>
        <v/>
      </c>
      <c r="M488" t="str">
        <f t="shared" si="130"/>
        <v/>
      </c>
      <c r="N488" t="str">
        <f t="shared" si="126"/>
        <v/>
      </c>
      <c r="O488" t="str">
        <f>IF(I488,IF(I489,CONCATENATE(Y488,O489),Y488),"")</f>
        <v/>
      </c>
      <c r="P488" t="str">
        <f>IF(G488,O488,IF(D488,Y488,""))</f>
        <v/>
      </c>
      <c r="Q488" s="9">
        <f>_xlfn.XLOOKUP(R488,summary!C:C,summary!B:B)</f>
        <v>43448</v>
      </c>
      <c r="R488" s="10" t="str">
        <f>IF($X488="",R487,$X488)</f>
        <v>마북동</v>
      </c>
      <c r="S488" s="10" t="str">
        <f>IF(J488,Y488,S487)</f>
        <v>마북8통</v>
      </c>
      <c r="T488" s="10" t="str">
        <f t="shared" si="131"/>
        <v>(마북동, 정광아파트)</v>
      </c>
      <c r="U488" s="10" t="str">
        <f t="shared" si="127"/>
        <v>마북</v>
      </c>
      <c r="V488" s="10">
        <f t="shared" si="128"/>
        <v>8</v>
      </c>
      <c r="W488" s="10">
        <f t="shared" si="129"/>
        <v>11</v>
      </c>
      <c r="X488"/>
      <c r="Y488"/>
      <c r="Z488" t="s">
        <v>443</v>
      </c>
      <c r="AA488" t="s">
        <v>5430</v>
      </c>
    </row>
    <row r="489" spans="1:27">
      <c r="A489" t="b">
        <f t="shared" si="116"/>
        <v>0</v>
      </c>
      <c r="B489" t="b">
        <f t="shared" si="117"/>
        <v>0</v>
      </c>
      <c r="C489" t="b">
        <f t="shared" si="118"/>
        <v>0</v>
      </c>
      <c r="D489" t="b">
        <f t="shared" si="119"/>
        <v>0</v>
      </c>
      <c r="E489" t="b">
        <f t="shared" si="120"/>
        <v>0</v>
      </c>
      <c r="F489" t="b">
        <f t="shared" si="121"/>
        <v>0</v>
      </c>
      <c r="G489" t="b">
        <f t="shared" si="122"/>
        <v>0</v>
      </c>
      <c r="H489" t="b">
        <f t="shared" si="123"/>
        <v>0</v>
      </c>
      <c r="I489" t="b">
        <f t="shared" si="124"/>
        <v>0</v>
      </c>
      <c r="J489" t="b">
        <f t="shared" si="125"/>
        <v>0</v>
      </c>
      <c r="K489" t="str">
        <f>IF(AND(J489,RIGHT(Y489)="통"),Y489,"")</f>
        <v/>
      </c>
      <c r="L489" t="str">
        <f t="shared" si="132"/>
        <v/>
      </c>
      <c r="M489" t="str">
        <f t="shared" si="130"/>
        <v/>
      </c>
      <c r="N489" t="str">
        <f t="shared" si="126"/>
        <v/>
      </c>
      <c r="O489" t="str">
        <f>IF(I489,IF(I490,CONCATENATE(Y489,O490),Y489),"")</f>
        <v/>
      </c>
      <c r="P489" t="str">
        <f>IF(G489,O489,IF(D489,Y489,""))</f>
        <v/>
      </c>
      <c r="Q489" s="9">
        <f>_xlfn.XLOOKUP(R489,summary!C:C,summary!B:B)</f>
        <v>43448</v>
      </c>
      <c r="R489" s="10" t="str">
        <f>IF($X489="",R488,$X489)</f>
        <v>마북동</v>
      </c>
      <c r="S489" s="10" t="str">
        <f>IF(J489,Y489,S488)</f>
        <v>마북8통</v>
      </c>
      <c r="T489" s="10" t="str">
        <f t="shared" si="131"/>
        <v>(마북동, 정광아파트)</v>
      </c>
      <c r="U489" s="10" t="str">
        <f t="shared" si="127"/>
        <v>마북</v>
      </c>
      <c r="V489" s="10">
        <f t="shared" si="128"/>
        <v>8</v>
      </c>
      <c r="W489" s="10">
        <f t="shared" si="129"/>
        <v>12</v>
      </c>
      <c r="X489"/>
      <c r="Y489"/>
      <c r="Z489" t="s">
        <v>445</v>
      </c>
      <c r="AA489" t="s">
        <v>5431</v>
      </c>
    </row>
    <row r="490" spans="1:27">
      <c r="A490" t="b">
        <f t="shared" si="116"/>
        <v>0</v>
      </c>
      <c r="B490" t="b">
        <f t="shared" si="117"/>
        <v>0</v>
      </c>
      <c r="C490" t="b">
        <f t="shared" si="118"/>
        <v>0</v>
      </c>
      <c r="D490" t="b">
        <f t="shared" si="119"/>
        <v>0</v>
      </c>
      <c r="E490" t="b">
        <f t="shared" si="120"/>
        <v>0</v>
      </c>
      <c r="F490" t="b">
        <f t="shared" si="121"/>
        <v>0</v>
      </c>
      <c r="G490" t="b">
        <f t="shared" si="122"/>
        <v>0</v>
      </c>
      <c r="H490" t="b">
        <f t="shared" si="123"/>
        <v>0</v>
      </c>
      <c r="I490" t="b">
        <f t="shared" si="124"/>
        <v>0</v>
      </c>
      <c r="J490" t="b">
        <f t="shared" si="125"/>
        <v>0</v>
      </c>
      <c r="K490" t="str">
        <f>IF(AND(J490,RIGHT(Y490)="통"),Y490,"")</f>
        <v/>
      </c>
      <c r="L490" t="str">
        <f t="shared" si="132"/>
        <v/>
      </c>
      <c r="M490" t="str">
        <f t="shared" si="130"/>
        <v/>
      </c>
      <c r="N490" t="str">
        <f t="shared" si="126"/>
        <v/>
      </c>
      <c r="O490" t="str">
        <f>IF(I490,IF(I491,CONCATENATE(Y490,O491),Y490),"")</f>
        <v/>
      </c>
      <c r="P490" t="str">
        <f>IF(G490,O490,IF(D490,Y490,""))</f>
        <v/>
      </c>
      <c r="Q490" s="9">
        <f>_xlfn.XLOOKUP(R490,summary!C:C,summary!B:B)</f>
        <v>43448</v>
      </c>
      <c r="R490" s="10" t="str">
        <f>IF($X490="",R489,$X490)</f>
        <v>마북동</v>
      </c>
      <c r="S490" s="10" t="str">
        <f>IF(J490,Y490,S489)</f>
        <v>마북8통</v>
      </c>
      <c r="T490" s="10" t="str">
        <f t="shared" si="131"/>
        <v>(마북동, 정광아파트)</v>
      </c>
      <c r="U490" s="10" t="str">
        <f t="shared" si="127"/>
        <v>마북</v>
      </c>
      <c r="V490" s="10">
        <f t="shared" si="128"/>
        <v>8</v>
      </c>
      <c r="W490" s="10">
        <f t="shared" si="129"/>
        <v>13</v>
      </c>
      <c r="X490"/>
      <c r="Y490"/>
      <c r="Z490" t="s">
        <v>447</v>
      </c>
      <c r="AA490" t="s">
        <v>5432</v>
      </c>
    </row>
    <row r="491" spans="1:27">
      <c r="A491" t="b">
        <f t="shared" si="116"/>
        <v>0</v>
      </c>
      <c r="B491" t="b">
        <f t="shared" si="117"/>
        <v>0</v>
      </c>
      <c r="C491" t="b">
        <f t="shared" si="118"/>
        <v>0</v>
      </c>
      <c r="D491" t="b">
        <f t="shared" si="119"/>
        <v>0</v>
      </c>
      <c r="E491" t="b">
        <f t="shared" si="120"/>
        <v>0</v>
      </c>
      <c r="F491" t="b">
        <f t="shared" si="121"/>
        <v>0</v>
      </c>
      <c r="G491" t="b">
        <f t="shared" si="122"/>
        <v>0</v>
      </c>
      <c r="H491" t="b">
        <f t="shared" si="123"/>
        <v>0</v>
      </c>
      <c r="I491" t="b">
        <f t="shared" si="124"/>
        <v>0</v>
      </c>
      <c r="J491" t="b">
        <f t="shared" si="125"/>
        <v>0</v>
      </c>
      <c r="K491" t="str">
        <f>IF(AND(J491,RIGHT(Y491)="통"),Y491,"")</f>
        <v/>
      </c>
      <c r="L491" t="str">
        <f t="shared" si="132"/>
        <v/>
      </c>
      <c r="M491" t="str">
        <f t="shared" si="130"/>
        <v/>
      </c>
      <c r="N491" t="str">
        <f t="shared" si="126"/>
        <v/>
      </c>
      <c r="O491" t="str">
        <f>IF(I491,IF(I492,CONCATENATE(Y491,O492),Y491),"")</f>
        <v/>
      </c>
      <c r="P491" t="str">
        <f>IF(G491,O491,IF(D491,Y491,""))</f>
        <v/>
      </c>
      <c r="Q491" s="9">
        <f>_xlfn.XLOOKUP(R491,summary!C:C,summary!B:B)</f>
        <v>43448</v>
      </c>
      <c r="R491" s="10" t="str">
        <f>IF($X491="",R490,$X491)</f>
        <v>마북동</v>
      </c>
      <c r="S491" s="10" t="str">
        <f>IF(J491,Y491,S490)</f>
        <v>마북8통</v>
      </c>
      <c r="T491" s="10" t="str">
        <f t="shared" si="131"/>
        <v>(마북동, 정광아파트)</v>
      </c>
      <c r="U491" s="10" t="str">
        <f t="shared" si="127"/>
        <v>마북</v>
      </c>
      <c r="V491" s="10">
        <f t="shared" si="128"/>
        <v>8</v>
      </c>
      <c r="W491" s="10">
        <f t="shared" si="129"/>
        <v>14</v>
      </c>
      <c r="X491"/>
      <c r="Y491"/>
      <c r="Z491" t="s">
        <v>449</v>
      </c>
      <c r="AA491" t="s">
        <v>5433</v>
      </c>
    </row>
    <row r="492" spans="1:27">
      <c r="A492" t="b">
        <f t="shared" si="116"/>
        <v>0</v>
      </c>
      <c r="B492" t="b">
        <f t="shared" si="117"/>
        <v>0</v>
      </c>
      <c r="C492" t="b">
        <f t="shared" si="118"/>
        <v>0</v>
      </c>
      <c r="D492" t="b">
        <f t="shared" si="119"/>
        <v>0</v>
      </c>
      <c r="E492" t="b">
        <f t="shared" si="120"/>
        <v>0</v>
      </c>
      <c r="F492" t="b">
        <f t="shared" si="121"/>
        <v>0</v>
      </c>
      <c r="G492" t="b">
        <f t="shared" si="122"/>
        <v>0</v>
      </c>
      <c r="H492" t="b">
        <f t="shared" si="123"/>
        <v>0</v>
      </c>
      <c r="I492" t="b">
        <f t="shared" si="124"/>
        <v>0</v>
      </c>
      <c r="J492" t="b">
        <f t="shared" si="125"/>
        <v>0</v>
      </c>
      <c r="K492" t="str">
        <f>IF(AND(J492,RIGHT(Y492)="통"),Y492,"")</f>
        <v/>
      </c>
      <c r="L492" t="str">
        <f t="shared" si="132"/>
        <v/>
      </c>
      <c r="M492" t="str">
        <f t="shared" si="130"/>
        <v/>
      </c>
      <c r="N492" t="str">
        <f t="shared" si="126"/>
        <v/>
      </c>
      <c r="O492" t="str">
        <f>IF(I492,IF(I493,CONCATENATE(Y492,O493),Y492),"")</f>
        <v/>
      </c>
      <c r="P492" t="str">
        <f>IF(G492,O492,IF(D492,Y492,""))</f>
        <v/>
      </c>
      <c r="Q492" s="9">
        <f>_xlfn.XLOOKUP(R492,summary!C:C,summary!B:B)</f>
        <v>43448</v>
      </c>
      <c r="R492" s="10" t="str">
        <f>IF($X492="",R491,$X492)</f>
        <v>마북동</v>
      </c>
      <c r="S492" s="10" t="str">
        <f>IF(J492,Y492,S491)</f>
        <v>마북8통</v>
      </c>
      <c r="T492" s="10" t="str">
        <f t="shared" si="131"/>
        <v>(마북동, 정광아파트)</v>
      </c>
      <c r="U492" s="10" t="str">
        <f t="shared" si="127"/>
        <v>마북</v>
      </c>
      <c r="V492" s="10">
        <f t="shared" si="128"/>
        <v>8</v>
      </c>
      <c r="W492" s="10">
        <f t="shared" si="129"/>
        <v>15</v>
      </c>
      <c r="X492"/>
      <c r="Y492"/>
      <c r="Z492" t="s">
        <v>734</v>
      </c>
      <c r="AA492" t="s">
        <v>5434</v>
      </c>
    </row>
    <row r="493" spans="1:27">
      <c r="A493" t="b">
        <f t="shared" si="116"/>
        <v>0</v>
      </c>
      <c r="B493" t="b">
        <f t="shared" si="117"/>
        <v>0</v>
      </c>
      <c r="C493" t="b">
        <f t="shared" si="118"/>
        <v>0</v>
      </c>
      <c r="D493" t="b">
        <f t="shared" si="119"/>
        <v>0</v>
      </c>
      <c r="E493" t="b">
        <f t="shared" si="120"/>
        <v>0</v>
      </c>
      <c r="F493" t="b">
        <f t="shared" si="121"/>
        <v>0</v>
      </c>
      <c r="G493" t="b">
        <f t="shared" si="122"/>
        <v>0</v>
      </c>
      <c r="H493" t="b">
        <f t="shared" si="123"/>
        <v>0</v>
      </c>
      <c r="I493" t="b">
        <f t="shared" si="124"/>
        <v>0</v>
      </c>
      <c r="J493" t="b">
        <f t="shared" si="125"/>
        <v>0</v>
      </c>
      <c r="K493" t="str">
        <f>IF(AND(J493,RIGHT(Y493)="통"),Y493,"")</f>
        <v/>
      </c>
      <c r="L493" t="str">
        <f t="shared" si="132"/>
        <v/>
      </c>
      <c r="M493" t="str">
        <f t="shared" si="130"/>
        <v/>
      </c>
      <c r="N493" t="str">
        <f t="shared" si="126"/>
        <v/>
      </c>
      <c r="O493" t="str">
        <f>IF(I493,IF(I494,CONCATENATE(Y493,O494),Y493),"")</f>
        <v/>
      </c>
      <c r="P493" t="str">
        <f>IF(G493,O493,IF(D493,Y493,""))</f>
        <v/>
      </c>
      <c r="Q493" s="9">
        <f>_xlfn.XLOOKUP(R493,summary!C:C,summary!B:B)</f>
        <v>43448</v>
      </c>
      <c r="R493" s="10" t="str">
        <f>IF($X493="",R492,$X493)</f>
        <v>마북동</v>
      </c>
      <c r="S493" s="10" t="str">
        <f>IF(J493,Y493,S492)</f>
        <v>마북8통</v>
      </c>
      <c r="T493" s="10" t="str">
        <f t="shared" si="131"/>
        <v>(마북동, 정광아파트)</v>
      </c>
      <c r="U493" s="10" t="str">
        <f t="shared" si="127"/>
        <v>마북</v>
      </c>
      <c r="V493" s="10">
        <f t="shared" si="128"/>
        <v>8</v>
      </c>
      <c r="W493" s="10">
        <f t="shared" si="129"/>
        <v>16</v>
      </c>
      <c r="X493"/>
      <c r="Y493"/>
      <c r="Z493" t="s">
        <v>736</v>
      </c>
      <c r="AA493" t="s">
        <v>5435</v>
      </c>
    </row>
    <row r="494" spans="1:27">
      <c r="A494" t="b">
        <f t="shared" si="116"/>
        <v>1</v>
      </c>
      <c r="B494" t="b">
        <f t="shared" si="117"/>
        <v>0</v>
      </c>
      <c r="C494" t="b">
        <f t="shared" si="118"/>
        <v>0</v>
      </c>
      <c r="D494" t="b">
        <f t="shared" si="119"/>
        <v>0</v>
      </c>
      <c r="E494" t="b">
        <f t="shared" si="120"/>
        <v>0</v>
      </c>
      <c r="F494" t="b">
        <f t="shared" si="121"/>
        <v>0</v>
      </c>
      <c r="G494" t="b">
        <f t="shared" si="122"/>
        <v>0</v>
      </c>
      <c r="H494" t="b">
        <f t="shared" si="123"/>
        <v>0</v>
      </c>
      <c r="I494" t="b">
        <f t="shared" si="124"/>
        <v>0</v>
      </c>
      <c r="J494" t="b">
        <f t="shared" si="125"/>
        <v>1</v>
      </c>
      <c r="K494" t="str">
        <f>IF(AND(J494,RIGHT(Y494)="통"),Y494,"")</f>
        <v>마북9통</v>
      </c>
      <c r="L494" t="str">
        <f t="shared" si="132"/>
        <v>북9</v>
      </c>
      <c r="M494">
        <f t="shared" si="130"/>
        <v>9</v>
      </c>
      <c r="N494" t="str">
        <f t="shared" si="126"/>
        <v>마북</v>
      </c>
      <c r="O494" t="str">
        <f>IF(I494,IF(I495,CONCATENATE(Y494,O495),Y494),"")</f>
        <v/>
      </c>
      <c r="P494" t="str">
        <f>IF(G494,O494,IF(D494,Y494,""))</f>
        <v/>
      </c>
      <c r="Q494" s="9">
        <f>_xlfn.XLOOKUP(R494,summary!C:C,summary!B:B)</f>
        <v>43448</v>
      </c>
      <c r="R494" s="10" t="str">
        <f>IF($X494="",R493,$X494)</f>
        <v>마북동</v>
      </c>
      <c r="S494" s="10" t="str">
        <f>IF(J494,Y494,S493)</f>
        <v>마북9통</v>
      </c>
      <c r="T494" s="10" t="str">
        <f t="shared" si="131"/>
        <v>(마북동, 우림아파트)</v>
      </c>
      <c r="U494" s="10" t="str">
        <f t="shared" si="127"/>
        <v>마북</v>
      </c>
      <c r="V494" s="10">
        <f t="shared" si="128"/>
        <v>9</v>
      </c>
      <c r="W494" s="10">
        <f t="shared" si="129"/>
        <v>1</v>
      </c>
      <c r="X494"/>
      <c r="Y494" t="s">
        <v>5436</v>
      </c>
      <c r="Z494" t="s">
        <v>10</v>
      </c>
      <c r="AA494" t="s">
        <v>5437</v>
      </c>
    </row>
    <row r="495" spans="1:27">
      <c r="A495" t="b">
        <f t="shared" si="116"/>
        <v>1</v>
      </c>
      <c r="B495" t="b">
        <f t="shared" si="117"/>
        <v>1</v>
      </c>
      <c r="C495" t="b">
        <f t="shared" si="118"/>
        <v>0</v>
      </c>
      <c r="D495" t="b">
        <f t="shared" si="119"/>
        <v>0</v>
      </c>
      <c r="E495" t="b">
        <f t="shared" si="120"/>
        <v>1</v>
      </c>
      <c r="F495" t="b">
        <f t="shared" si="121"/>
        <v>1</v>
      </c>
      <c r="G495" t="b">
        <f t="shared" si="122"/>
        <v>1</v>
      </c>
      <c r="H495" t="b">
        <f t="shared" si="123"/>
        <v>0</v>
      </c>
      <c r="I495" t="b">
        <f t="shared" si="124"/>
        <v>1</v>
      </c>
      <c r="J495" t="b">
        <f t="shared" si="125"/>
        <v>0</v>
      </c>
      <c r="K495" t="str">
        <f>IF(AND(J495,RIGHT(Y495)="통"),Y495,"")</f>
        <v/>
      </c>
      <c r="L495" t="str">
        <f t="shared" si="132"/>
        <v/>
      </c>
      <c r="M495" t="str">
        <f t="shared" si="130"/>
        <v/>
      </c>
      <c r="N495" t="str">
        <f t="shared" si="126"/>
        <v/>
      </c>
      <c r="O495" t="str">
        <f>IF(I495,IF(I496,CONCATENATE(Y495,O496),Y495),"")</f>
        <v>(마북동, 우림아파트)</v>
      </c>
      <c r="P495" t="str">
        <f>IF(G495,O495,IF(D495,Y495,""))</f>
        <v>(마북동, 우림아파트)</v>
      </c>
      <c r="Q495" s="9">
        <f>_xlfn.XLOOKUP(R495,summary!C:C,summary!B:B)</f>
        <v>43448</v>
      </c>
      <c r="R495" s="10" t="str">
        <f>IF($X495="",R494,$X495)</f>
        <v>마북동</v>
      </c>
      <c r="S495" s="10" t="str">
        <f>IF(J495,Y495,S494)</f>
        <v>마북9통</v>
      </c>
      <c r="T495" s="10" t="str">
        <f t="shared" si="131"/>
        <v>(마북동, 우림아파트)</v>
      </c>
      <c r="U495" s="10" t="str">
        <f t="shared" si="127"/>
        <v>마북</v>
      </c>
      <c r="V495" s="10">
        <f t="shared" si="128"/>
        <v>9</v>
      </c>
      <c r="W495" s="10">
        <f t="shared" si="129"/>
        <v>2</v>
      </c>
      <c r="X495"/>
      <c r="Y495" t="s">
        <v>5403</v>
      </c>
      <c r="Z495" t="s">
        <v>12</v>
      </c>
      <c r="AA495" t="s">
        <v>5438</v>
      </c>
    </row>
    <row r="496" spans="1:27">
      <c r="A496" t="b">
        <f t="shared" si="116"/>
        <v>1</v>
      </c>
      <c r="B496" t="b">
        <f t="shared" si="117"/>
        <v>0</v>
      </c>
      <c r="C496" t="b">
        <f t="shared" si="118"/>
        <v>1</v>
      </c>
      <c r="D496" t="b">
        <f t="shared" si="119"/>
        <v>0</v>
      </c>
      <c r="E496" t="b">
        <f t="shared" si="120"/>
        <v>1</v>
      </c>
      <c r="F496" t="b">
        <f t="shared" si="121"/>
        <v>1</v>
      </c>
      <c r="G496" t="b">
        <f t="shared" si="122"/>
        <v>0</v>
      </c>
      <c r="H496" t="b">
        <f t="shared" si="123"/>
        <v>1</v>
      </c>
      <c r="I496" t="b">
        <f t="shared" si="124"/>
        <v>1</v>
      </c>
      <c r="J496" t="b">
        <f t="shared" si="125"/>
        <v>0</v>
      </c>
      <c r="K496" t="str">
        <f>IF(AND(J496,RIGHT(Y496)="통"),Y496,"")</f>
        <v/>
      </c>
      <c r="L496" t="str">
        <f t="shared" si="132"/>
        <v/>
      </c>
      <c r="M496" t="str">
        <f t="shared" si="130"/>
        <v/>
      </c>
      <c r="N496" t="str">
        <f t="shared" si="126"/>
        <v/>
      </c>
      <c r="O496" t="str">
        <f>IF(I496,IF(I497,CONCATENATE(Y496,O497),Y496),"")</f>
        <v>우림아파트)</v>
      </c>
      <c r="P496" t="str">
        <f>IF(G496,O496,IF(D496,Y496,""))</f>
        <v/>
      </c>
      <c r="Q496" s="9">
        <f>_xlfn.XLOOKUP(R496,summary!C:C,summary!B:B)</f>
        <v>43448</v>
      </c>
      <c r="R496" s="10" t="str">
        <f>IF($X496="",R495,$X496)</f>
        <v>마북동</v>
      </c>
      <c r="S496" s="10" t="str">
        <f>IF(J496,Y496,S495)</f>
        <v>마북9통</v>
      </c>
      <c r="T496" s="10" t="str">
        <f t="shared" si="131"/>
        <v>(마북동, 우림아파트)</v>
      </c>
      <c r="U496" s="10" t="str">
        <f t="shared" si="127"/>
        <v>마북</v>
      </c>
      <c r="V496" s="10">
        <f t="shared" si="128"/>
        <v>9</v>
      </c>
      <c r="W496" s="10">
        <f t="shared" si="129"/>
        <v>3</v>
      </c>
      <c r="X496"/>
      <c r="Y496" t="s">
        <v>3772</v>
      </c>
      <c r="Z496" t="s">
        <v>14</v>
      </c>
      <c r="AA496" t="s">
        <v>5439</v>
      </c>
    </row>
    <row r="497" spans="1:27">
      <c r="A497" t="b">
        <f t="shared" si="116"/>
        <v>0</v>
      </c>
      <c r="B497" t="b">
        <f t="shared" si="117"/>
        <v>0</v>
      </c>
      <c r="C497" t="b">
        <f t="shared" si="118"/>
        <v>0</v>
      </c>
      <c r="D497" t="b">
        <f t="shared" si="119"/>
        <v>0</v>
      </c>
      <c r="E497" t="b">
        <f t="shared" si="120"/>
        <v>0</v>
      </c>
      <c r="F497" t="b">
        <f t="shared" si="121"/>
        <v>0</v>
      </c>
      <c r="G497" t="b">
        <f t="shared" si="122"/>
        <v>0</v>
      </c>
      <c r="H497" t="b">
        <f t="shared" si="123"/>
        <v>0</v>
      </c>
      <c r="I497" t="b">
        <f t="shared" si="124"/>
        <v>0</v>
      </c>
      <c r="J497" t="b">
        <f t="shared" si="125"/>
        <v>0</v>
      </c>
      <c r="K497" t="str">
        <f>IF(AND(J497,RIGHT(Y497)="통"),Y497,"")</f>
        <v/>
      </c>
      <c r="L497" t="str">
        <f t="shared" si="132"/>
        <v/>
      </c>
      <c r="M497" t="str">
        <f t="shared" si="130"/>
        <v/>
      </c>
      <c r="N497" t="str">
        <f t="shared" si="126"/>
        <v/>
      </c>
      <c r="O497" t="str">
        <f>IF(I497,IF(I498,CONCATENATE(Y497,O498),Y497),"")</f>
        <v/>
      </c>
      <c r="P497" t="str">
        <f>IF(G497,O497,IF(D497,Y497,""))</f>
        <v/>
      </c>
      <c r="Q497" s="9">
        <f>_xlfn.XLOOKUP(R497,summary!C:C,summary!B:B)</f>
        <v>43448</v>
      </c>
      <c r="R497" s="10" t="str">
        <f>IF($X497="",R496,$X497)</f>
        <v>마북동</v>
      </c>
      <c r="S497" s="10" t="str">
        <f>IF(J497,Y497,S496)</f>
        <v>마북9통</v>
      </c>
      <c r="T497" s="10" t="str">
        <f t="shared" si="131"/>
        <v>(마북동, 우림아파트)</v>
      </c>
      <c r="U497" s="10" t="str">
        <f t="shared" si="127"/>
        <v>마북</v>
      </c>
      <c r="V497" s="10">
        <f t="shared" si="128"/>
        <v>9</v>
      </c>
      <c r="W497" s="10">
        <f t="shared" si="129"/>
        <v>4</v>
      </c>
      <c r="X497"/>
      <c r="Y497"/>
      <c r="Z497" t="s">
        <v>16</v>
      </c>
      <c r="AA497" t="s">
        <v>5440</v>
      </c>
    </row>
    <row r="498" spans="1:27">
      <c r="A498" t="b">
        <f t="shared" si="116"/>
        <v>0</v>
      </c>
      <c r="B498" t="b">
        <f t="shared" si="117"/>
        <v>0</v>
      </c>
      <c r="C498" t="b">
        <f t="shared" si="118"/>
        <v>0</v>
      </c>
      <c r="D498" t="b">
        <f t="shared" si="119"/>
        <v>0</v>
      </c>
      <c r="E498" t="b">
        <f t="shared" si="120"/>
        <v>0</v>
      </c>
      <c r="F498" t="b">
        <f t="shared" si="121"/>
        <v>0</v>
      </c>
      <c r="G498" t="b">
        <f t="shared" si="122"/>
        <v>0</v>
      </c>
      <c r="H498" t="b">
        <f t="shared" si="123"/>
        <v>0</v>
      </c>
      <c r="I498" t="b">
        <f t="shared" si="124"/>
        <v>0</v>
      </c>
      <c r="J498" t="b">
        <f t="shared" si="125"/>
        <v>0</v>
      </c>
      <c r="K498" t="str">
        <f>IF(AND(J498,RIGHT(Y498)="통"),Y498,"")</f>
        <v/>
      </c>
      <c r="L498" t="str">
        <f t="shared" si="132"/>
        <v/>
      </c>
      <c r="M498" t="str">
        <f t="shared" si="130"/>
        <v/>
      </c>
      <c r="N498" t="str">
        <f t="shared" si="126"/>
        <v/>
      </c>
      <c r="O498" t="str">
        <f>IF(I498,IF(I499,CONCATENATE(Y498,O499),Y498),"")</f>
        <v/>
      </c>
      <c r="P498" t="str">
        <f>IF(G498,O498,IF(D498,Y498,""))</f>
        <v/>
      </c>
      <c r="Q498" s="9">
        <f>_xlfn.XLOOKUP(R498,summary!C:C,summary!B:B)</f>
        <v>43448</v>
      </c>
      <c r="R498" s="10" t="str">
        <f>IF($X498="",R497,$X498)</f>
        <v>마북동</v>
      </c>
      <c r="S498" s="10" t="str">
        <f>IF(J498,Y498,S497)</f>
        <v>마북9통</v>
      </c>
      <c r="T498" s="10" t="str">
        <f t="shared" si="131"/>
        <v>(마북동, 우림아파트)</v>
      </c>
      <c r="U498" s="10" t="str">
        <f t="shared" si="127"/>
        <v>마북</v>
      </c>
      <c r="V498" s="10">
        <f t="shared" si="128"/>
        <v>9</v>
      </c>
      <c r="W498" s="10">
        <f t="shared" si="129"/>
        <v>5</v>
      </c>
      <c r="X498"/>
      <c r="Y498"/>
      <c r="Z498" t="s">
        <v>18</v>
      </c>
      <c r="AA498" t="s">
        <v>5441</v>
      </c>
    </row>
    <row r="499" spans="1:27">
      <c r="A499" t="b">
        <f t="shared" si="116"/>
        <v>0</v>
      </c>
      <c r="B499" t="b">
        <f t="shared" si="117"/>
        <v>0</v>
      </c>
      <c r="C499" t="b">
        <f t="shared" si="118"/>
        <v>0</v>
      </c>
      <c r="D499" t="b">
        <f t="shared" si="119"/>
        <v>0</v>
      </c>
      <c r="E499" t="b">
        <f t="shared" si="120"/>
        <v>0</v>
      </c>
      <c r="F499" t="b">
        <f t="shared" si="121"/>
        <v>0</v>
      </c>
      <c r="G499" t="b">
        <f t="shared" si="122"/>
        <v>0</v>
      </c>
      <c r="H499" t="b">
        <f t="shared" si="123"/>
        <v>0</v>
      </c>
      <c r="I499" t="b">
        <f t="shared" si="124"/>
        <v>0</v>
      </c>
      <c r="J499" t="b">
        <f t="shared" si="125"/>
        <v>0</v>
      </c>
      <c r="K499" t="str">
        <f>IF(AND(J499,RIGHT(Y499)="통"),Y499,"")</f>
        <v/>
      </c>
      <c r="L499" t="str">
        <f t="shared" si="132"/>
        <v/>
      </c>
      <c r="M499" t="str">
        <f t="shared" si="130"/>
        <v/>
      </c>
      <c r="N499" t="str">
        <f t="shared" si="126"/>
        <v/>
      </c>
      <c r="O499" t="str">
        <f>IF(I499,IF(I500,CONCATENATE(Y499,O500),Y499),"")</f>
        <v/>
      </c>
      <c r="P499" t="str">
        <f>IF(G499,O499,IF(D499,Y499,""))</f>
        <v/>
      </c>
      <c r="Q499" s="9">
        <f>_xlfn.XLOOKUP(R499,summary!C:C,summary!B:B)</f>
        <v>43448</v>
      </c>
      <c r="R499" s="10" t="str">
        <f>IF($X499="",R498,$X499)</f>
        <v>마북동</v>
      </c>
      <c r="S499" s="10" t="str">
        <f>IF(J499,Y499,S498)</f>
        <v>마북9통</v>
      </c>
      <c r="T499" s="10" t="str">
        <f t="shared" si="131"/>
        <v>(마북동, 우림아파트)</v>
      </c>
      <c r="U499" s="10" t="str">
        <f t="shared" si="127"/>
        <v>마북</v>
      </c>
      <c r="V499" s="10">
        <f t="shared" si="128"/>
        <v>9</v>
      </c>
      <c r="W499" s="10">
        <f t="shared" si="129"/>
        <v>6</v>
      </c>
      <c r="X499"/>
      <c r="Y499"/>
      <c r="Z499" t="s">
        <v>20</v>
      </c>
      <c r="AA499" t="s">
        <v>5442</v>
      </c>
    </row>
    <row r="500" spans="1:27">
      <c r="A500" t="b">
        <f t="shared" si="116"/>
        <v>0</v>
      </c>
      <c r="B500" t="b">
        <f t="shared" si="117"/>
        <v>0</v>
      </c>
      <c r="C500" t="b">
        <f t="shared" si="118"/>
        <v>0</v>
      </c>
      <c r="D500" t="b">
        <f t="shared" si="119"/>
        <v>0</v>
      </c>
      <c r="E500" t="b">
        <f t="shared" si="120"/>
        <v>0</v>
      </c>
      <c r="F500" t="b">
        <f t="shared" si="121"/>
        <v>0</v>
      </c>
      <c r="G500" t="b">
        <f t="shared" si="122"/>
        <v>0</v>
      </c>
      <c r="H500" t="b">
        <f t="shared" si="123"/>
        <v>0</v>
      </c>
      <c r="I500" t="b">
        <f t="shared" si="124"/>
        <v>0</v>
      </c>
      <c r="J500" t="b">
        <f t="shared" si="125"/>
        <v>0</v>
      </c>
      <c r="K500" t="str">
        <f>IF(AND(J500,RIGHT(Y500)="통"),Y500,"")</f>
        <v/>
      </c>
      <c r="L500" t="str">
        <f t="shared" si="132"/>
        <v/>
      </c>
      <c r="M500" t="str">
        <f t="shared" si="130"/>
        <v/>
      </c>
      <c r="N500" t="str">
        <f t="shared" si="126"/>
        <v/>
      </c>
      <c r="O500" t="str">
        <f>IF(I500,IF(I501,CONCATENATE(Y500,O501),Y500),"")</f>
        <v/>
      </c>
      <c r="P500" t="str">
        <f>IF(G500,O500,IF(D500,Y500,""))</f>
        <v/>
      </c>
      <c r="Q500" s="9">
        <f>_xlfn.XLOOKUP(R500,summary!C:C,summary!B:B)</f>
        <v>43448</v>
      </c>
      <c r="R500" s="10" t="str">
        <f>IF($X500="",R499,$X500)</f>
        <v>마북동</v>
      </c>
      <c r="S500" s="10" t="str">
        <f>IF(J500,Y500,S499)</f>
        <v>마북9통</v>
      </c>
      <c r="T500" s="10" t="str">
        <f t="shared" si="131"/>
        <v>(마북동, 우림아파트)</v>
      </c>
      <c r="U500" s="10" t="str">
        <f t="shared" si="127"/>
        <v>마북</v>
      </c>
      <c r="V500" s="10">
        <f t="shared" si="128"/>
        <v>9</v>
      </c>
      <c r="W500" s="10">
        <f t="shared" si="129"/>
        <v>7</v>
      </c>
      <c r="X500"/>
      <c r="Y500"/>
      <c r="Z500" t="s">
        <v>99</v>
      </c>
      <c r="AA500" t="s">
        <v>5443</v>
      </c>
    </row>
    <row r="501" spans="1:27">
      <c r="A501" t="b">
        <f t="shared" si="116"/>
        <v>0</v>
      </c>
      <c r="B501" t="b">
        <f t="shared" si="117"/>
        <v>0</v>
      </c>
      <c r="C501" t="b">
        <f t="shared" si="118"/>
        <v>0</v>
      </c>
      <c r="D501" t="b">
        <f t="shared" si="119"/>
        <v>0</v>
      </c>
      <c r="E501" t="b">
        <f t="shared" si="120"/>
        <v>0</v>
      </c>
      <c r="F501" t="b">
        <f t="shared" si="121"/>
        <v>0</v>
      </c>
      <c r="G501" t="b">
        <f t="shared" si="122"/>
        <v>0</v>
      </c>
      <c r="H501" t="b">
        <f t="shared" si="123"/>
        <v>0</v>
      </c>
      <c r="I501" t="b">
        <f t="shared" si="124"/>
        <v>0</v>
      </c>
      <c r="J501" t="b">
        <f t="shared" si="125"/>
        <v>0</v>
      </c>
      <c r="K501" t="str">
        <f>IF(AND(J501,RIGHT(Y501)="통"),Y501,"")</f>
        <v/>
      </c>
      <c r="L501" t="str">
        <f t="shared" si="132"/>
        <v/>
      </c>
      <c r="M501" t="str">
        <f t="shared" si="130"/>
        <v/>
      </c>
      <c r="N501" t="str">
        <f t="shared" si="126"/>
        <v/>
      </c>
      <c r="O501" t="str">
        <f>IF(I501,IF(I502,CONCATENATE(Y501,O502),Y501),"")</f>
        <v/>
      </c>
      <c r="P501" t="str">
        <f>IF(G501,O501,IF(D501,Y501,""))</f>
        <v/>
      </c>
      <c r="Q501" s="9">
        <f>_xlfn.XLOOKUP(R501,summary!C:C,summary!B:B)</f>
        <v>43448</v>
      </c>
      <c r="R501" s="10" t="str">
        <f>IF($X501="",R500,$X501)</f>
        <v>마북동</v>
      </c>
      <c r="S501" s="10" t="str">
        <f>IF(J501,Y501,S500)</f>
        <v>마북9통</v>
      </c>
      <c r="T501" s="10" t="str">
        <f t="shared" si="131"/>
        <v>(마북동, 우림아파트)</v>
      </c>
      <c r="U501" s="10" t="str">
        <f t="shared" si="127"/>
        <v>마북</v>
      </c>
      <c r="V501" s="10">
        <f t="shared" si="128"/>
        <v>9</v>
      </c>
      <c r="W501" s="10">
        <f t="shared" si="129"/>
        <v>8</v>
      </c>
      <c r="X501"/>
      <c r="Y501"/>
      <c r="Z501" t="s">
        <v>101</v>
      </c>
      <c r="AA501" t="s">
        <v>5444</v>
      </c>
    </row>
    <row r="502" spans="1:27">
      <c r="A502" t="b">
        <f t="shared" si="116"/>
        <v>0</v>
      </c>
      <c r="B502" t="b">
        <f t="shared" si="117"/>
        <v>0</v>
      </c>
      <c r="C502" t="b">
        <f t="shared" si="118"/>
        <v>0</v>
      </c>
      <c r="D502" t="b">
        <f t="shared" si="119"/>
        <v>0</v>
      </c>
      <c r="E502" t="b">
        <f t="shared" si="120"/>
        <v>0</v>
      </c>
      <c r="F502" t="b">
        <f t="shared" si="121"/>
        <v>0</v>
      </c>
      <c r="G502" t="b">
        <f t="shared" si="122"/>
        <v>0</v>
      </c>
      <c r="H502" t="b">
        <f t="shared" si="123"/>
        <v>0</v>
      </c>
      <c r="I502" t="b">
        <f t="shared" si="124"/>
        <v>0</v>
      </c>
      <c r="J502" t="b">
        <f t="shared" si="125"/>
        <v>0</v>
      </c>
      <c r="K502" t="str">
        <f>IF(AND(J502,RIGHT(Y502)="통"),Y502,"")</f>
        <v/>
      </c>
      <c r="L502" t="str">
        <f t="shared" si="132"/>
        <v/>
      </c>
      <c r="M502" t="str">
        <f t="shared" si="130"/>
        <v/>
      </c>
      <c r="N502" t="str">
        <f t="shared" si="126"/>
        <v/>
      </c>
      <c r="O502" t="str">
        <f>IF(I502,IF(I503,CONCATENATE(Y502,O503),Y502),"")</f>
        <v/>
      </c>
      <c r="P502" t="str">
        <f>IF(G502,O502,IF(D502,Y502,""))</f>
        <v/>
      </c>
      <c r="Q502" s="9">
        <f>_xlfn.XLOOKUP(R502,summary!C:C,summary!B:B)</f>
        <v>43448</v>
      </c>
      <c r="R502" s="10" t="str">
        <f>IF($X502="",R501,$X502)</f>
        <v>마북동</v>
      </c>
      <c r="S502" s="10" t="str">
        <f>IF(J502,Y502,S501)</f>
        <v>마북9통</v>
      </c>
      <c r="T502" s="10" t="str">
        <f t="shared" si="131"/>
        <v>(마북동, 우림아파트)</v>
      </c>
      <c r="U502" s="10" t="str">
        <f t="shared" si="127"/>
        <v>마북</v>
      </c>
      <c r="V502" s="10">
        <f t="shared" si="128"/>
        <v>9</v>
      </c>
      <c r="W502" s="10">
        <f t="shared" si="129"/>
        <v>9</v>
      </c>
      <c r="X502"/>
      <c r="Y502"/>
      <c r="Z502" t="s">
        <v>349</v>
      </c>
      <c r="AA502" t="s">
        <v>5445</v>
      </c>
    </row>
    <row r="503" spans="1:27">
      <c r="A503" t="b">
        <f t="shared" si="116"/>
        <v>0</v>
      </c>
      <c r="B503" t="b">
        <f t="shared" si="117"/>
        <v>0</v>
      </c>
      <c r="C503" t="b">
        <f t="shared" si="118"/>
        <v>0</v>
      </c>
      <c r="D503" t="b">
        <f t="shared" si="119"/>
        <v>0</v>
      </c>
      <c r="E503" t="b">
        <f t="shared" si="120"/>
        <v>0</v>
      </c>
      <c r="F503" t="b">
        <f t="shared" si="121"/>
        <v>0</v>
      </c>
      <c r="G503" t="b">
        <f t="shared" si="122"/>
        <v>0</v>
      </c>
      <c r="H503" t="b">
        <f t="shared" si="123"/>
        <v>0</v>
      </c>
      <c r="I503" t="b">
        <f t="shared" si="124"/>
        <v>0</v>
      </c>
      <c r="J503" t="b">
        <f t="shared" si="125"/>
        <v>0</v>
      </c>
      <c r="K503" t="str">
        <f>IF(AND(J503,RIGHT(Y503)="통"),Y503,"")</f>
        <v/>
      </c>
      <c r="L503" t="str">
        <f t="shared" si="132"/>
        <v/>
      </c>
      <c r="M503" t="str">
        <f t="shared" si="130"/>
        <v/>
      </c>
      <c r="N503" t="str">
        <f t="shared" si="126"/>
        <v/>
      </c>
      <c r="O503" t="str">
        <f>IF(I503,IF(I504,CONCATENATE(Y503,O504),Y503),"")</f>
        <v/>
      </c>
      <c r="P503" t="str">
        <f>IF(G503,O503,IF(D503,Y503,""))</f>
        <v/>
      </c>
      <c r="Q503" s="9">
        <f>_xlfn.XLOOKUP(R503,summary!C:C,summary!B:B)</f>
        <v>43448</v>
      </c>
      <c r="R503" s="10" t="str">
        <f>IF($X503="",R502,$X503)</f>
        <v>마북동</v>
      </c>
      <c r="S503" s="10" t="str">
        <f>IF(J503,Y503,S502)</f>
        <v>마북9통</v>
      </c>
      <c r="T503" s="10" t="str">
        <f t="shared" si="131"/>
        <v>(마북동, 우림아파트)</v>
      </c>
      <c r="U503" s="10" t="str">
        <f t="shared" si="127"/>
        <v>마북</v>
      </c>
      <c r="V503" s="10">
        <f t="shared" si="128"/>
        <v>9</v>
      </c>
      <c r="W503" s="10">
        <f t="shared" si="129"/>
        <v>10</v>
      </c>
      <c r="X503"/>
      <c r="Y503"/>
      <c r="Z503" t="s">
        <v>441</v>
      </c>
      <c r="AA503" t="s">
        <v>5446</v>
      </c>
    </row>
    <row r="504" spans="1:27">
      <c r="A504" t="b">
        <f t="shared" si="116"/>
        <v>0</v>
      </c>
      <c r="B504" t="b">
        <f t="shared" si="117"/>
        <v>0</v>
      </c>
      <c r="C504" t="b">
        <f t="shared" si="118"/>
        <v>0</v>
      </c>
      <c r="D504" t="b">
        <f t="shared" si="119"/>
        <v>0</v>
      </c>
      <c r="E504" t="b">
        <f t="shared" si="120"/>
        <v>0</v>
      </c>
      <c r="F504" t="b">
        <f t="shared" si="121"/>
        <v>0</v>
      </c>
      <c r="G504" t="b">
        <f t="shared" si="122"/>
        <v>0</v>
      </c>
      <c r="H504" t="b">
        <f t="shared" si="123"/>
        <v>0</v>
      </c>
      <c r="I504" t="b">
        <f t="shared" si="124"/>
        <v>0</v>
      </c>
      <c r="J504" t="b">
        <f t="shared" si="125"/>
        <v>0</v>
      </c>
      <c r="K504" t="str">
        <f>IF(AND(J504,RIGHT(Y504)="통"),Y504,"")</f>
        <v/>
      </c>
      <c r="L504" t="str">
        <f t="shared" si="132"/>
        <v/>
      </c>
      <c r="M504" t="str">
        <f t="shared" si="130"/>
        <v/>
      </c>
      <c r="N504" t="str">
        <f t="shared" si="126"/>
        <v/>
      </c>
      <c r="O504" t="str">
        <f>IF(I504,IF(I505,CONCATENATE(Y504,O505),Y504),"")</f>
        <v/>
      </c>
      <c r="P504" t="str">
        <f>IF(G504,O504,IF(D504,Y504,""))</f>
        <v/>
      </c>
      <c r="Q504" s="9">
        <f>_xlfn.XLOOKUP(R504,summary!C:C,summary!B:B)</f>
        <v>43448</v>
      </c>
      <c r="R504" s="10" t="str">
        <f>IF($X504="",R503,$X504)</f>
        <v>마북동</v>
      </c>
      <c r="S504" s="10" t="str">
        <f>IF(J504,Y504,S503)</f>
        <v>마북9통</v>
      </c>
      <c r="T504" s="10" t="str">
        <f t="shared" si="131"/>
        <v>(마북동, 우림아파트)</v>
      </c>
      <c r="U504" s="10" t="str">
        <f t="shared" si="127"/>
        <v>마북</v>
      </c>
      <c r="V504" s="10">
        <f t="shared" si="128"/>
        <v>9</v>
      </c>
      <c r="W504" s="10">
        <f t="shared" si="129"/>
        <v>11</v>
      </c>
      <c r="X504"/>
      <c r="Y504"/>
      <c r="Z504" t="s">
        <v>443</v>
      </c>
      <c r="AA504" t="s">
        <v>5447</v>
      </c>
    </row>
    <row r="505" spans="1:27">
      <c r="A505" t="b">
        <f t="shared" si="116"/>
        <v>0</v>
      </c>
      <c r="B505" t="b">
        <f t="shared" si="117"/>
        <v>0</v>
      </c>
      <c r="C505" t="b">
        <f t="shared" si="118"/>
        <v>0</v>
      </c>
      <c r="D505" t="b">
        <f t="shared" si="119"/>
        <v>0</v>
      </c>
      <c r="E505" t="b">
        <f t="shared" si="120"/>
        <v>0</v>
      </c>
      <c r="F505" t="b">
        <f t="shared" si="121"/>
        <v>0</v>
      </c>
      <c r="G505" t="b">
        <f t="shared" si="122"/>
        <v>0</v>
      </c>
      <c r="H505" t="b">
        <f t="shared" si="123"/>
        <v>0</v>
      </c>
      <c r="I505" t="b">
        <f t="shared" si="124"/>
        <v>0</v>
      </c>
      <c r="J505" t="b">
        <f t="shared" si="125"/>
        <v>0</v>
      </c>
      <c r="K505" t="str">
        <f>IF(AND(J505,RIGHT(Y505)="통"),Y505,"")</f>
        <v/>
      </c>
      <c r="L505" t="str">
        <f t="shared" si="132"/>
        <v/>
      </c>
      <c r="M505" t="str">
        <f t="shared" si="130"/>
        <v/>
      </c>
      <c r="N505" t="str">
        <f t="shared" si="126"/>
        <v/>
      </c>
      <c r="O505" t="str">
        <f>IF(I505,IF(I506,CONCATENATE(Y505,O506),Y505),"")</f>
        <v/>
      </c>
      <c r="P505" t="str">
        <f>IF(G505,O505,IF(D505,Y505,""))</f>
        <v/>
      </c>
      <c r="Q505" s="9">
        <f>_xlfn.XLOOKUP(R505,summary!C:C,summary!B:B)</f>
        <v>43448</v>
      </c>
      <c r="R505" s="10" t="str">
        <f>IF($X505="",R504,$X505)</f>
        <v>마북동</v>
      </c>
      <c r="S505" s="10" t="str">
        <f>IF(J505,Y505,S504)</f>
        <v>마북9통</v>
      </c>
      <c r="T505" s="10" t="str">
        <f t="shared" si="131"/>
        <v>(마북동, 우림아파트)</v>
      </c>
      <c r="U505" s="10" t="str">
        <f t="shared" si="127"/>
        <v>마북</v>
      </c>
      <c r="V505" s="10">
        <f t="shared" si="128"/>
        <v>9</v>
      </c>
      <c r="W505" s="10">
        <f t="shared" si="129"/>
        <v>12</v>
      </c>
      <c r="X505"/>
      <c r="Y505"/>
      <c r="Z505" t="s">
        <v>445</v>
      </c>
      <c r="AA505" t="s">
        <v>5448</v>
      </c>
    </row>
    <row r="506" spans="1:27">
      <c r="A506" t="b">
        <f t="shared" si="116"/>
        <v>0</v>
      </c>
      <c r="B506" t="b">
        <f t="shared" si="117"/>
        <v>0</v>
      </c>
      <c r="C506" t="b">
        <f t="shared" si="118"/>
        <v>0</v>
      </c>
      <c r="D506" t="b">
        <f t="shared" si="119"/>
        <v>0</v>
      </c>
      <c r="E506" t="b">
        <f t="shared" si="120"/>
        <v>0</v>
      </c>
      <c r="F506" t="b">
        <f t="shared" si="121"/>
        <v>0</v>
      </c>
      <c r="G506" t="b">
        <f t="shared" si="122"/>
        <v>0</v>
      </c>
      <c r="H506" t="b">
        <f t="shared" si="123"/>
        <v>0</v>
      </c>
      <c r="I506" t="b">
        <f t="shared" si="124"/>
        <v>0</v>
      </c>
      <c r="J506" t="b">
        <f t="shared" si="125"/>
        <v>0</v>
      </c>
      <c r="K506" t="str">
        <f>IF(AND(J506,RIGHT(Y506)="통"),Y506,"")</f>
        <v/>
      </c>
      <c r="L506" t="str">
        <f t="shared" si="132"/>
        <v/>
      </c>
      <c r="M506" t="str">
        <f t="shared" si="130"/>
        <v/>
      </c>
      <c r="N506" t="str">
        <f t="shared" si="126"/>
        <v/>
      </c>
      <c r="O506" t="str">
        <f>IF(I506,IF(I507,CONCATENATE(Y506,O507),Y506),"")</f>
        <v/>
      </c>
      <c r="P506" t="str">
        <f>IF(G506,O506,IF(D506,Y506,""))</f>
        <v/>
      </c>
      <c r="Q506" s="9">
        <f>_xlfn.XLOOKUP(R506,summary!C:C,summary!B:B)</f>
        <v>43448</v>
      </c>
      <c r="R506" s="10" t="str">
        <f>IF($X506="",R505,$X506)</f>
        <v>마북동</v>
      </c>
      <c r="S506" s="10" t="str">
        <f>IF(J506,Y506,S505)</f>
        <v>마북9통</v>
      </c>
      <c r="T506" s="10" t="str">
        <f t="shared" si="131"/>
        <v>(마북동, 우림아파트)</v>
      </c>
      <c r="U506" s="10" t="str">
        <f t="shared" si="127"/>
        <v>마북</v>
      </c>
      <c r="V506" s="10">
        <f t="shared" si="128"/>
        <v>9</v>
      </c>
      <c r="W506" s="10" t="str">
        <f t="shared" si="129"/>
        <v/>
      </c>
      <c r="X506"/>
      <c r="Y506"/>
      <c r="Z506"/>
      <c r="AA506"/>
    </row>
    <row r="507" spans="1:27">
      <c r="A507" t="b">
        <f t="shared" ref="A507:A564" si="133">LEN(Y507)&gt;0</f>
        <v>0</v>
      </c>
      <c r="B507" t="b">
        <f t="shared" ref="B507:B564" si="134">LEFT(Y507)="("</f>
        <v>0</v>
      </c>
      <c r="C507" t="b">
        <f t="shared" ref="C507:C564" si="135">RIGHT(Y507)=")"</f>
        <v>0</v>
      </c>
      <c r="D507" t="b">
        <f t="shared" ref="D507:D564" si="136">AND(B507,C507)</f>
        <v>0</v>
      </c>
      <c r="E507" t="b">
        <f t="shared" ref="E507:E564" si="137">OR(B507,C507)</f>
        <v>0</v>
      </c>
      <c r="F507" t="b">
        <f t="shared" ref="F507:F564" si="138">_xlfn.XOR(B507,C507)</f>
        <v>0</v>
      </c>
      <c r="G507" t="b">
        <f t="shared" ref="G507:G564" si="139">AND(B507,F507)</f>
        <v>0</v>
      </c>
      <c r="H507" t="b">
        <f t="shared" ref="H507:H564" si="140">AND(C507,$F507)</f>
        <v>0</v>
      </c>
      <c r="I507" t="b">
        <f t="shared" ref="I507:I564" si="141">IF(G507,G507,IF(H506,FALSE,I506))</f>
        <v>0</v>
      </c>
      <c r="J507" t="b">
        <f t="shared" ref="J507:J564" si="142">AND(A507,NOT(B507),NOT(I507))</f>
        <v>0</v>
      </c>
      <c r="K507" t="str">
        <f>IF(AND(J507,RIGHT(Y507)="통"),Y507,"")</f>
        <v/>
      </c>
      <c r="L507" t="str">
        <f t="shared" si="132"/>
        <v/>
      </c>
      <c r="M507" t="str">
        <f t="shared" si="130"/>
        <v/>
      </c>
      <c r="N507" t="str">
        <f t="shared" ref="N507:N564" si="143">SUBSTITUTE(K507,_xlfn.CONCAT(TEXT(M507,"#"),"통"),"")</f>
        <v/>
      </c>
      <c r="O507" t="str">
        <f>IF(I507,IF(I508,CONCATENATE(Y507,O508),Y507),"")</f>
        <v/>
      </c>
      <c r="P507" t="str">
        <f>IF(G507,O507,IF(D507,Y507,""))</f>
        <v/>
      </c>
      <c r="Q507" s="9">
        <f>_xlfn.XLOOKUP(R507,summary!C:C,summary!B:B)</f>
        <v>43448</v>
      </c>
      <c r="R507" s="10" t="str">
        <f>IF($X507="",R506,$X507)</f>
        <v>마북동</v>
      </c>
      <c r="S507" s="10" t="str">
        <f>IF(J507,Y507,S506)</f>
        <v>마북9통</v>
      </c>
      <c r="T507" s="10" t="str">
        <f t="shared" si="131"/>
        <v>(마북동, 우림아파트)</v>
      </c>
      <c r="U507" s="10" t="str">
        <f t="shared" ref="U507:U564" si="144">IF($J507,N507,U506)</f>
        <v>마북</v>
      </c>
      <c r="V507" s="10">
        <f t="shared" ref="V507:V564" si="145">IF(J507,M507,V506)</f>
        <v>9</v>
      </c>
      <c r="W507" s="10" t="str">
        <f t="shared" si="129"/>
        <v/>
      </c>
      <c r="X507"/>
      <c r="Y507"/>
      <c r="Z507"/>
      <c r="AA507"/>
    </row>
    <row r="508" spans="1:27">
      <c r="A508" t="b">
        <f t="shared" si="133"/>
        <v>0</v>
      </c>
      <c r="B508" t="b">
        <f t="shared" si="134"/>
        <v>0</v>
      </c>
      <c r="C508" t="b">
        <f t="shared" si="135"/>
        <v>0</v>
      </c>
      <c r="D508" t="b">
        <f t="shared" si="136"/>
        <v>0</v>
      </c>
      <c r="E508" t="b">
        <f t="shared" si="137"/>
        <v>0</v>
      </c>
      <c r="F508" t="b">
        <f t="shared" si="138"/>
        <v>0</v>
      </c>
      <c r="G508" t="b">
        <f t="shared" si="139"/>
        <v>0</v>
      </c>
      <c r="H508" t="b">
        <f t="shared" si="140"/>
        <v>0</v>
      </c>
      <c r="I508" t="b">
        <f t="shared" si="141"/>
        <v>0</v>
      </c>
      <c r="J508" t="b">
        <f t="shared" si="142"/>
        <v>0</v>
      </c>
      <c r="K508" t="str">
        <f>IF(AND(J508,RIGHT(Y508)="통"),Y508,"")</f>
        <v/>
      </c>
      <c r="L508" t="str">
        <f t="shared" si="132"/>
        <v/>
      </c>
      <c r="M508" t="str">
        <f t="shared" si="130"/>
        <v/>
      </c>
      <c r="N508" t="str">
        <f t="shared" si="143"/>
        <v/>
      </c>
      <c r="O508" t="str">
        <f>IF(I508,IF(I509,CONCATENATE(Y508,O509),Y508),"")</f>
        <v/>
      </c>
      <c r="P508" t="str">
        <f>IF(G508,O508,IF(D508,Y508,""))</f>
        <v/>
      </c>
      <c r="Q508" s="9">
        <f>_xlfn.XLOOKUP(R508,summary!C:C,summary!B:B)</f>
        <v>43448</v>
      </c>
      <c r="R508" s="10" t="str">
        <f>IF($X508="",R507,$X508)</f>
        <v>마북동</v>
      </c>
      <c r="S508" s="10" t="str">
        <f>IF(J508,Y508,S507)</f>
        <v>마북9통</v>
      </c>
      <c r="T508" s="10" t="str">
        <f t="shared" si="131"/>
        <v>(마북동, 우림아파트)</v>
      </c>
      <c r="U508" s="10" t="str">
        <f t="shared" si="144"/>
        <v>마북</v>
      </c>
      <c r="V508" s="10">
        <f t="shared" si="145"/>
        <v>9</v>
      </c>
      <c r="W508" s="10" t="str">
        <f t="shared" si="129"/>
        <v/>
      </c>
      <c r="X508"/>
      <c r="Y508"/>
      <c r="Z508"/>
      <c r="AA508"/>
    </row>
    <row r="509" spans="1:27">
      <c r="A509" t="b">
        <f t="shared" si="133"/>
        <v>1</v>
      </c>
      <c r="B509" t="b">
        <f t="shared" si="134"/>
        <v>0</v>
      </c>
      <c r="C509" t="b">
        <f t="shared" si="135"/>
        <v>0</v>
      </c>
      <c r="D509" t="b">
        <f t="shared" si="136"/>
        <v>0</v>
      </c>
      <c r="E509" t="b">
        <f t="shared" si="137"/>
        <v>0</v>
      </c>
      <c r="F509" t="b">
        <f t="shared" si="138"/>
        <v>0</v>
      </c>
      <c r="G509" t="b">
        <f t="shared" si="139"/>
        <v>0</v>
      </c>
      <c r="H509" t="b">
        <f t="shared" si="140"/>
        <v>0</v>
      </c>
      <c r="I509" t="b">
        <f t="shared" si="141"/>
        <v>0</v>
      </c>
      <c r="J509" t="b">
        <f t="shared" si="142"/>
        <v>1</v>
      </c>
      <c r="K509" t="str">
        <f>IF(AND(J509,RIGHT(Y509)="통"),Y509,"")</f>
        <v/>
      </c>
      <c r="L509" t="str">
        <f t="shared" si="132"/>
        <v/>
      </c>
      <c r="M509" t="str">
        <f t="shared" si="130"/>
        <v/>
      </c>
      <c r="N509" t="str">
        <f t="shared" si="143"/>
        <v/>
      </c>
      <c r="O509" t="str">
        <f>IF(I509,IF(I510,CONCATENATE(Y509,O510),Y509),"")</f>
        <v/>
      </c>
      <c r="P509" t="str">
        <f>IF(G509,O509,IF(D509,Y509,""))</f>
        <v/>
      </c>
      <c r="Q509" s="9" t="e">
        <f>_xlfn.XLOOKUP(R509,summary!C:C,summary!B:B)</f>
        <v>#N/A</v>
      </c>
      <c r="R509" s="10" t="str">
        <f>IF($X509="",R508,$X509)</f>
        <v>읍 면 동</v>
      </c>
      <c r="S509" s="10" t="str">
        <f>IF(J509,Y509,S508)</f>
        <v>통 리 명</v>
      </c>
      <c r="T509" s="10" t="str">
        <f t="shared" si="131"/>
        <v/>
      </c>
      <c r="U509" s="10" t="str">
        <f t="shared" si="144"/>
        <v/>
      </c>
      <c r="V509" s="10" t="str">
        <f t="shared" si="145"/>
        <v/>
      </c>
      <c r="W509" s="10" t="str">
        <f t="shared" si="129"/>
        <v/>
      </c>
      <c r="X509" t="s">
        <v>3</v>
      </c>
      <c r="Y509" t="s">
        <v>4</v>
      </c>
      <c r="Z509" t="s">
        <v>5</v>
      </c>
      <c r="AA509" t="s">
        <v>2302</v>
      </c>
    </row>
    <row r="510" spans="1:27">
      <c r="A510" t="b">
        <f t="shared" si="133"/>
        <v>1</v>
      </c>
      <c r="B510" t="b">
        <f t="shared" si="134"/>
        <v>0</v>
      </c>
      <c r="C510" t="b">
        <f t="shared" si="135"/>
        <v>0</v>
      </c>
      <c r="D510" t="b">
        <f t="shared" si="136"/>
        <v>0</v>
      </c>
      <c r="E510" t="b">
        <f t="shared" si="137"/>
        <v>0</v>
      </c>
      <c r="F510" t="b">
        <f t="shared" si="138"/>
        <v>0</v>
      </c>
      <c r="G510" t="b">
        <f t="shared" si="139"/>
        <v>0</v>
      </c>
      <c r="H510" t="b">
        <f t="shared" si="140"/>
        <v>0</v>
      </c>
      <c r="I510" t="b">
        <f t="shared" si="141"/>
        <v>0</v>
      </c>
      <c r="J510" t="b">
        <f t="shared" si="142"/>
        <v>1</v>
      </c>
      <c r="K510" t="str">
        <f>IF(AND(J510,RIGHT(Y510)="통"),Y510,"")</f>
        <v>마북10통</v>
      </c>
      <c r="L510" t="str">
        <f t="shared" si="132"/>
        <v>10</v>
      </c>
      <c r="M510">
        <f t="shared" si="130"/>
        <v>10</v>
      </c>
      <c r="N510" t="str">
        <f t="shared" si="143"/>
        <v>마북</v>
      </c>
      <c r="O510" t="str">
        <f>IF(I510,IF(I511,CONCATENATE(Y510,O511),Y510),"")</f>
        <v/>
      </c>
      <c r="P510" t="str">
        <f>IF(G510,O510,IF(D510,Y510,""))</f>
        <v/>
      </c>
      <c r="Q510" s="9">
        <f>_xlfn.XLOOKUP(R510,summary!C:C,summary!B:B)</f>
        <v>43448</v>
      </c>
      <c r="R510" s="10" t="str">
        <f>IF($X510="",R509,$X510)</f>
        <v>마북동</v>
      </c>
      <c r="S510" s="10" t="str">
        <f>IF(J510,Y510,S509)</f>
        <v>마북10통</v>
      </c>
      <c r="T510" s="10" t="str">
        <f t="shared" si="131"/>
        <v>(마북동, LG아파트)</v>
      </c>
      <c r="U510" s="10" t="str">
        <f t="shared" si="144"/>
        <v>마북</v>
      </c>
      <c r="V510" s="10">
        <f t="shared" si="145"/>
        <v>10</v>
      </c>
      <c r="W510" s="10">
        <f t="shared" si="129"/>
        <v>1</v>
      </c>
      <c r="X510" t="s">
        <v>5373</v>
      </c>
      <c r="Y510" t="s">
        <v>5449</v>
      </c>
      <c r="Z510" t="s">
        <v>10</v>
      </c>
      <c r="AA510" t="s">
        <v>5450</v>
      </c>
    </row>
    <row r="511" spans="1:27">
      <c r="A511" t="b">
        <f t="shared" si="133"/>
        <v>1</v>
      </c>
      <c r="B511" t="b">
        <f t="shared" si="134"/>
        <v>1</v>
      </c>
      <c r="C511" t="b">
        <f t="shared" si="135"/>
        <v>0</v>
      </c>
      <c r="D511" t="b">
        <f t="shared" si="136"/>
        <v>0</v>
      </c>
      <c r="E511" t="b">
        <f t="shared" si="137"/>
        <v>1</v>
      </c>
      <c r="F511" t="b">
        <f t="shared" si="138"/>
        <v>1</v>
      </c>
      <c r="G511" t="b">
        <f t="shared" si="139"/>
        <v>1</v>
      </c>
      <c r="H511" t="b">
        <f t="shared" si="140"/>
        <v>0</v>
      </c>
      <c r="I511" t="b">
        <f t="shared" si="141"/>
        <v>1</v>
      </c>
      <c r="J511" t="b">
        <f t="shared" si="142"/>
        <v>0</v>
      </c>
      <c r="K511" t="str">
        <f>IF(AND(J511,RIGHT(Y511)="통"),Y511,"")</f>
        <v/>
      </c>
      <c r="L511" t="str">
        <f t="shared" si="132"/>
        <v/>
      </c>
      <c r="M511" t="str">
        <f t="shared" si="130"/>
        <v/>
      </c>
      <c r="N511" t="str">
        <f t="shared" si="143"/>
        <v/>
      </c>
      <c r="O511" t="str">
        <f>IF(I511,IF(I512,CONCATENATE(Y511,O512),Y511),"")</f>
        <v>(마북동, LG아파트)</v>
      </c>
      <c r="P511" t="str">
        <f>IF(G511,O511,IF(D511,Y511,""))</f>
        <v>(마북동, LG아파트)</v>
      </c>
      <c r="Q511" s="9">
        <f>_xlfn.XLOOKUP(R511,summary!C:C,summary!B:B)</f>
        <v>43448</v>
      </c>
      <c r="R511" s="10" t="str">
        <f>IF($X511="",R510,$X511)</f>
        <v>마북동</v>
      </c>
      <c r="S511" s="10" t="str">
        <f>IF(J511,Y511,S510)</f>
        <v>마북10통</v>
      </c>
      <c r="T511" s="10" t="str">
        <f t="shared" si="131"/>
        <v>(마북동, LG아파트)</v>
      </c>
      <c r="U511" s="10" t="str">
        <f t="shared" si="144"/>
        <v>마북</v>
      </c>
      <c r="V511" s="10">
        <f t="shared" si="145"/>
        <v>10</v>
      </c>
      <c r="W511" s="10">
        <f t="shared" si="129"/>
        <v>2</v>
      </c>
      <c r="X511"/>
      <c r="Y511" t="s">
        <v>5403</v>
      </c>
      <c r="Z511" t="s">
        <v>12</v>
      </c>
      <c r="AA511" t="s">
        <v>5451</v>
      </c>
    </row>
    <row r="512" spans="1:27">
      <c r="A512" t="b">
        <f t="shared" si="133"/>
        <v>1</v>
      </c>
      <c r="B512" t="b">
        <f t="shared" si="134"/>
        <v>0</v>
      </c>
      <c r="C512" t="b">
        <f t="shared" si="135"/>
        <v>1</v>
      </c>
      <c r="D512" t="b">
        <f t="shared" si="136"/>
        <v>0</v>
      </c>
      <c r="E512" t="b">
        <f t="shared" si="137"/>
        <v>1</v>
      </c>
      <c r="F512" t="b">
        <f t="shared" si="138"/>
        <v>1</v>
      </c>
      <c r="G512" t="b">
        <f t="shared" si="139"/>
        <v>0</v>
      </c>
      <c r="H512" t="b">
        <f t="shared" si="140"/>
        <v>1</v>
      </c>
      <c r="I512" t="b">
        <f t="shared" si="141"/>
        <v>1</v>
      </c>
      <c r="J512" t="b">
        <f t="shared" si="142"/>
        <v>0</v>
      </c>
      <c r="K512" t="str">
        <f>IF(AND(J512,RIGHT(Y512)="통"),Y512,"")</f>
        <v/>
      </c>
      <c r="L512" t="str">
        <f t="shared" si="132"/>
        <v/>
      </c>
      <c r="M512" t="str">
        <f t="shared" si="130"/>
        <v/>
      </c>
      <c r="N512" t="str">
        <f t="shared" si="143"/>
        <v/>
      </c>
      <c r="O512" t="str">
        <f>IF(I512,IF(I513,CONCATENATE(Y512,O513),Y512),"")</f>
        <v>LG아파트)</v>
      </c>
      <c r="P512" t="str">
        <f>IF(G512,O512,IF(D512,Y512,""))</f>
        <v/>
      </c>
      <c r="Q512" s="9">
        <f>_xlfn.XLOOKUP(R512,summary!C:C,summary!B:B)</f>
        <v>43448</v>
      </c>
      <c r="R512" s="10" t="str">
        <f>IF($X512="",R511,$X512)</f>
        <v>마북동</v>
      </c>
      <c r="S512" s="10" t="str">
        <f>IF(J512,Y512,S511)</f>
        <v>마북10통</v>
      </c>
      <c r="T512" s="10" t="str">
        <f t="shared" si="131"/>
        <v>(마북동, LG아파트)</v>
      </c>
      <c r="U512" s="10" t="str">
        <f t="shared" si="144"/>
        <v>마북</v>
      </c>
      <c r="V512" s="10">
        <f t="shared" si="145"/>
        <v>10</v>
      </c>
      <c r="W512" s="10">
        <f t="shared" si="129"/>
        <v>3</v>
      </c>
      <c r="X512"/>
      <c r="Y512" t="s">
        <v>5452</v>
      </c>
      <c r="Z512" t="s">
        <v>14</v>
      </c>
      <c r="AA512" t="s">
        <v>5453</v>
      </c>
    </row>
    <row r="513" spans="1:27">
      <c r="A513" t="b">
        <f t="shared" si="133"/>
        <v>0</v>
      </c>
      <c r="B513" t="b">
        <f t="shared" si="134"/>
        <v>0</v>
      </c>
      <c r="C513" t="b">
        <f t="shared" si="135"/>
        <v>0</v>
      </c>
      <c r="D513" t="b">
        <f t="shared" si="136"/>
        <v>0</v>
      </c>
      <c r="E513" t="b">
        <f t="shared" si="137"/>
        <v>0</v>
      </c>
      <c r="F513" t="b">
        <f t="shared" si="138"/>
        <v>0</v>
      </c>
      <c r="G513" t="b">
        <f t="shared" si="139"/>
        <v>0</v>
      </c>
      <c r="H513" t="b">
        <f t="shared" si="140"/>
        <v>0</v>
      </c>
      <c r="I513" t="b">
        <f t="shared" si="141"/>
        <v>0</v>
      </c>
      <c r="J513" t="b">
        <f t="shared" si="142"/>
        <v>0</v>
      </c>
      <c r="K513" t="str">
        <f>IF(AND(J513,RIGHT(Y513)="통"),Y513,"")</f>
        <v/>
      </c>
      <c r="L513" t="str">
        <f t="shared" si="132"/>
        <v/>
      </c>
      <c r="M513" t="str">
        <f t="shared" si="130"/>
        <v/>
      </c>
      <c r="N513" t="str">
        <f t="shared" si="143"/>
        <v/>
      </c>
      <c r="O513" t="str">
        <f>IF(I513,IF(I514,CONCATENATE(Y513,O514),Y513),"")</f>
        <v/>
      </c>
      <c r="P513" t="str">
        <f>IF(G513,O513,IF(D513,Y513,""))</f>
        <v/>
      </c>
      <c r="Q513" s="9">
        <f>_xlfn.XLOOKUP(R513,summary!C:C,summary!B:B)</f>
        <v>43448</v>
      </c>
      <c r="R513" s="10" t="str">
        <f>IF($X513="",R512,$X513)</f>
        <v>마북동</v>
      </c>
      <c r="S513" s="10" t="str">
        <f>IF(J513,Y513,S512)</f>
        <v>마북10통</v>
      </c>
      <c r="T513" s="10" t="str">
        <f t="shared" si="131"/>
        <v>(마북동, LG아파트)</v>
      </c>
      <c r="U513" s="10" t="str">
        <f t="shared" si="144"/>
        <v>마북</v>
      </c>
      <c r="V513" s="10">
        <f t="shared" si="145"/>
        <v>10</v>
      </c>
      <c r="W513" s="10">
        <f t="shared" si="129"/>
        <v>4</v>
      </c>
      <c r="X513"/>
      <c r="Y513"/>
      <c r="Z513" t="s">
        <v>16</v>
      </c>
      <c r="AA513" t="s">
        <v>5454</v>
      </c>
    </row>
    <row r="514" spans="1:27">
      <c r="A514" t="b">
        <f t="shared" si="133"/>
        <v>0</v>
      </c>
      <c r="B514" t="b">
        <f t="shared" si="134"/>
        <v>0</v>
      </c>
      <c r="C514" t="b">
        <f t="shared" si="135"/>
        <v>0</v>
      </c>
      <c r="D514" t="b">
        <f t="shared" si="136"/>
        <v>0</v>
      </c>
      <c r="E514" t="b">
        <f t="shared" si="137"/>
        <v>0</v>
      </c>
      <c r="F514" t="b">
        <f t="shared" si="138"/>
        <v>0</v>
      </c>
      <c r="G514" t="b">
        <f t="shared" si="139"/>
        <v>0</v>
      </c>
      <c r="H514" t="b">
        <f t="shared" si="140"/>
        <v>0</v>
      </c>
      <c r="I514" t="b">
        <f t="shared" si="141"/>
        <v>0</v>
      </c>
      <c r="J514" t="b">
        <f t="shared" si="142"/>
        <v>0</v>
      </c>
      <c r="K514" t="str">
        <f>IF(AND(J514,RIGHT(Y514)="통"),Y514,"")</f>
        <v/>
      </c>
      <c r="L514" t="str">
        <f t="shared" si="132"/>
        <v/>
      </c>
      <c r="M514" t="str">
        <f t="shared" si="130"/>
        <v/>
      </c>
      <c r="N514" t="str">
        <f t="shared" si="143"/>
        <v/>
      </c>
      <c r="O514" t="str">
        <f>IF(I514,IF(I515,CONCATENATE(Y514,O515),Y514),"")</f>
        <v/>
      </c>
      <c r="P514" t="str">
        <f>IF(G514,O514,IF(D514,Y514,""))</f>
        <v/>
      </c>
      <c r="Q514" s="9">
        <f>_xlfn.XLOOKUP(R514,summary!C:C,summary!B:B)</f>
        <v>43448</v>
      </c>
      <c r="R514" s="10" t="str">
        <f>IF($X514="",R513,$X514)</f>
        <v>마북동</v>
      </c>
      <c r="S514" s="10" t="str">
        <f>IF(J514,Y514,S513)</f>
        <v>마북10통</v>
      </c>
      <c r="T514" s="10" t="str">
        <f t="shared" si="131"/>
        <v>(마북동, LG아파트)</v>
      </c>
      <c r="U514" s="10" t="str">
        <f t="shared" si="144"/>
        <v>마북</v>
      </c>
      <c r="V514" s="10">
        <f t="shared" si="145"/>
        <v>10</v>
      </c>
      <c r="W514" s="10">
        <f t="shared" ref="W514:W577" si="146">IF(ISBLANK(Z514),"",IF(LEN(TRIM(Z514))&lt;4,VALUE(SUBSTITUTE(TRIM(Z514),"반","")),""))</f>
        <v>5</v>
      </c>
      <c r="X514"/>
      <c r="Y514"/>
      <c r="Z514" t="s">
        <v>18</v>
      </c>
      <c r="AA514" t="s">
        <v>5455</v>
      </c>
    </row>
    <row r="515" spans="1:27">
      <c r="A515" t="b">
        <f t="shared" si="133"/>
        <v>0</v>
      </c>
      <c r="B515" t="b">
        <f t="shared" si="134"/>
        <v>0</v>
      </c>
      <c r="C515" t="b">
        <f t="shared" si="135"/>
        <v>0</v>
      </c>
      <c r="D515" t="b">
        <f t="shared" si="136"/>
        <v>0</v>
      </c>
      <c r="E515" t="b">
        <f t="shared" si="137"/>
        <v>0</v>
      </c>
      <c r="F515" t="b">
        <f t="shared" si="138"/>
        <v>0</v>
      </c>
      <c r="G515" t="b">
        <f t="shared" si="139"/>
        <v>0</v>
      </c>
      <c r="H515" t="b">
        <f t="shared" si="140"/>
        <v>0</v>
      </c>
      <c r="I515" t="b">
        <f t="shared" si="141"/>
        <v>0</v>
      </c>
      <c r="J515" t="b">
        <f t="shared" si="142"/>
        <v>0</v>
      </c>
      <c r="K515" t="str">
        <f>IF(AND(J515,RIGHT(Y515)="통"),Y515,"")</f>
        <v/>
      </c>
      <c r="L515" t="str">
        <f t="shared" si="132"/>
        <v/>
      </c>
      <c r="M515" t="str">
        <f t="shared" ref="M515:M578" si="147">IF(LEN(L515)=0,"",IF(CODE(L515)&lt;60,VALUE(L515),VALUE(RIGHT(L515))))</f>
        <v/>
      </c>
      <c r="N515" t="str">
        <f t="shared" si="143"/>
        <v/>
      </c>
      <c r="O515" t="str">
        <f>IF(I515,IF(I516,CONCATENATE(Y515,O516),Y515),"")</f>
        <v/>
      </c>
      <c r="P515" t="str">
        <f>IF(G515,O515,IF(D515,Y515,""))</f>
        <v/>
      </c>
      <c r="Q515" s="9">
        <f>_xlfn.XLOOKUP(R515,summary!C:C,summary!B:B)</f>
        <v>43448</v>
      </c>
      <c r="R515" s="10" t="str">
        <f>IF($X515="",R514,$X515)</f>
        <v>마북동</v>
      </c>
      <c r="S515" s="10" t="str">
        <f>IF(J515,Y515,S514)</f>
        <v>마북10통</v>
      </c>
      <c r="T515" s="10" t="str">
        <f t="shared" si="131"/>
        <v>(마북동, LG아파트)</v>
      </c>
      <c r="U515" s="10" t="str">
        <f t="shared" si="144"/>
        <v>마북</v>
      </c>
      <c r="V515" s="10">
        <f t="shared" si="145"/>
        <v>10</v>
      </c>
      <c r="W515" s="10">
        <f t="shared" si="146"/>
        <v>6</v>
      </c>
      <c r="X515"/>
      <c r="Y515"/>
      <c r="Z515" t="s">
        <v>20</v>
      </c>
      <c r="AA515" t="s">
        <v>5456</v>
      </c>
    </row>
    <row r="516" spans="1:27">
      <c r="A516" t="b">
        <f t="shared" si="133"/>
        <v>0</v>
      </c>
      <c r="B516" t="b">
        <f t="shared" si="134"/>
        <v>0</v>
      </c>
      <c r="C516" t="b">
        <f t="shared" si="135"/>
        <v>0</v>
      </c>
      <c r="D516" t="b">
        <f t="shared" si="136"/>
        <v>0</v>
      </c>
      <c r="E516" t="b">
        <f t="shared" si="137"/>
        <v>0</v>
      </c>
      <c r="F516" t="b">
        <f t="shared" si="138"/>
        <v>0</v>
      </c>
      <c r="G516" t="b">
        <f t="shared" si="139"/>
        <v>0</v>
      </c>
      <c r="H516" t="b">
        <f t="shared" si="140"/>
        <v>0</v>
      </c>
      <c r="I516" t="b">
        <f t="shared" si="141"/>
        <v>0</v>
      </c>
      <c r="J516" t="b">
        <f t="shared" si="142"/>
        <v>0</v>
      </c>
      <c r="K516" t="str">
        <f>IF(AND(J516,RIGHT(Y516)="통"),Y516,"")</f>
        <v/>
      </c>
      <c r="L516" t="str">
        <f t="shared" si="132"/>
        <v/>
      </c>
      <c r="M516" t="str">
        <f t="shared" si="147"/>
        <v/>
      </c>
      <c r="N516" t="str">
        <f t="shared" si="143"/>
        <v/>
      </c>
      <c r="O516" t="str">
        <f>IF(I516,IF(I517,CONCATENATE(Y516,O517),Y516),"")</f>
        <v/>
      </c>
      <c r="P516" t="str">
        <f>IF(G516,O516,IF(D516,Y516,""))</f>
        <v/>
      </c>
      <c r="Q516" s="9">
        <f>_xlfn.XLOOKUP(R516,summary!C:C,summary!B:B)</f>
        <v>43448</v>
      </c>
      <c r="R516" s="10" t="str">
        <f>IF($X516="",R515,$X516)</f>
        <v>마북동</v>
      </c>
      <c r="S516" s="10" t="str">
        <f>IF(J516,Y516,S515)</f>
        <v>마북10통</v>
      </c>
      <c r="T516" s="10" t="str">
        <f t="shared" ref="T516:T564" si="148">IF(J516,P517,T515)</f>
        <v>(마북동, LG아파트)</v>
      </c>
      <c r="U516" s="10" t="str">
        <f t="shared" si="144"/>
        <v>마북</v>
      </c>
      <c r="V516" s="10">
        <f t="shared" si="145"/>
        <v>10</v>
      </c>
      <c r="W516" s="10">
        <f t="shared" si="146"/>
        <v>7</v>
      </c>
      <c r="X516"/>
      <c r="Y516"/>
      <c r="Z516" t="s">
        <v>99</v>
      </c>
      <c r="AA516" t="s">
        <v>5457</v>
      </c>
    </row>
    <row r="517" spans="1:27">
      <c r="A517" t="b">
        <f t="shared" si="133"/>
        <v>0</v>
      </c>
      <c r="B517" t="b">
        <f t="shared" si="134"/>
        <v>0</v>
      </c>
      <c r="C517" t="b">
        <f t="shared" si="135"/>
        <v>0</v>
      </c>
      <c r="D517" t="b">
        <f t="shared" si="136"/>
        <v>0</v>
      </c>
      <c r="E517" t="b">
        <f t="shared" si="137"/>
        <v>0</v>
      </c>
      <c r="F517" t="b">
        <f t="shared" si="138"/>
        <v>0</v>
      </c>
      <c r="G517" t="b">
        <f t="shared" si="139"/>
        <v>0</v>
      </c>
      <c r="H517" t="b">
        <f t="shared" si="140"/>
        <v>0</v>
      </c>
      <c r="I517" t="b">
        <f t="shared" si="141"/>
        <v>0</v>
      </c>
      <c r="J517" t="b">
        <f t="shared" si="142"/>
        <v>0</v>
      </c>
      <c r="K517" t="str">
        <f>IF(AND(J517,RIGHT(Y517)="통"),Y517,"")</f>
        <v/>
      </c>
      <c r="L517" t="str">
        <f t="shared" si="132"/>
        <v/>
      </c>
      <c r="M517" t="str">
        <f t="shared" si="147"/>
        <v/>
      </c>
      <c r="N517" t="str">
        <f t="shared" si="143"/>
        <v/>
      </c>
      <c r="O517" t="str">
        <f>IF(I517,IF(I518,CONCATENATE(Y517,O518),Y517),"")</f>
        <v/>
      </c>
      <c r="P517" t="str">
        <f>IF(G517,O517,IF(D517,Y517,""))</f>
        <v/>
      </c>
      <c r="Q517" s="9">
        <f>_xlfn.XLOOKUP(R517,summary!C:C,summary!B:B)</f>
        <v>43448</v>
      </c>
      <c r="R517" s="10" t="str">
        <f>IF($X517="",R516,$X517)</f>
        <v>마북동</v>
      </c>
      <c r="S517" s="10" t="str">
        <f>IF(J517,Y517,S516)</f>
        <v>마북10통</v>
      </c>
      <c r="T517" s="10" t="str">
        <f t="shared" si="148"/>
        <v>(마북동, LG아파트)</v>
      </c>
      <c r="U517" s="10" t="str">
        <f t="shared" si="144"/>
        <v>마북</v>
      </c>
      <c r="V517" s="10">
        <f t="shared" si="145"/>
        <v>10</v>
      </c>
      <c r="W517" s="10">
        <f t="shared" si="146"/>
        <v>8</v>
      </c>
      <c r="X517"/>
      <c r="Y517"/>
      <c r="Z517" t="s">
        <v>101</v>
      </c>
      <c r="AA517" t="s">
        <v>5458</v>
      </c>
    </row>
    <row r="518" spans="1:27">
      <c r="A518" t="b">
        <f t="shared" si="133"/>
        <v>0</v>
      </c>
      <c r="B518" t="b">
        <f t="shared" si="134"/>
        <v>0</v>
      </c>
      <c r="C518" t="b">
        <f t="shared" si="135"/>
        <v>0</v>
      </c>
      <c r="D518" t="b">
        <f t="shared" si="136"/>
        <v>0</v>
      </c>
      <c r="E518" t="b">
        <f t="shared" si="137"/>
        <v>0</v>
      </c>
      <c r="F518" t="b">
        <f t="shared" si="138"/>
        <v>0</v>
      </c>
      <c r="G518" t="b">
        <f t="shared" si="139"/>
        <v>0</v>
      </c>
      <c r="H518" t="b">
        <f t="shared" si="140"/>
        <v>0</v>
      </c>
      <c r="I518" t="b">
        <f t="shared" si="141"/>
        <v>0</v>
      </c>
      <c r="J518" t="b">
        <f t="shared" si="142"/>
        <v>0</v>
      </c>
      <c r="K518" t="str">
        <f>IF(AND(J518,RIGHT(Y518)="통"),Y518,"")</f>
        <v/>
      </c>
      <c r="L518" t="str">
        <f t="shared" si="132"/>
        <v/>
      </c>
      <c r="M518" t="str">
        <f t="shared" si="147"/>
        <v/>
      </c>
      <c r="N518" t="str">
        <f t="shared" si="143"/>
        <v/>
      </c>
      <c r="O518" t="str">
        <f>IF(I518,IF(I519,CONCATENATE(Y518,O519),Y518),"")</f>
        <v/>
      </c>
      <c r="P518" t="str">
        <f>IF(G518,O518,IF(D518,Y518,""))</f>
        <v/>
      </c>
      <c r="Q518" s="9">
        <f>_xlfn.XLOOKUP(R518,summary!C:C,summary!B:B)</f>
        <v>43448</v>
      </c>
      <c r="R518" s="10" t="str">
        <f>IF($X518="",R517,$X518)</f>
        <v>마북동</v>
      </c>
      <c r="S518" s="10" t="str">
        <f>IF(J518,Y518,S517)</f>
        <v>마북10통</v>
      </c>
      <c r="T518" s="10" t="str">
        <f t="shared" si="148"/>
        <v>(마북동, LG아파트)</v>
      </c>
      <c r="U518" s="10" t="str">
        <f t="shared" si="144"/>
        <v>마북</v>
      </c>
      <c r="V518" s="10">
        <f t="shared" si="145"/>
        <v>10</v>
      </c>
      <c r="W518" s="10">
        <f t="shared" si="146"/>
        <v>9</v>
      </c>
      <c r="X518"/>
      <c r="Y518"/>
      <c r="Z518" t="s">
        <v>349</v>
      </c>
      <c r="AA518" t="s">
        <v>5459</v>
      </c>
    </row>
    <row r="519" spans="1:27">
      <c r="A519" t="b">
        <f t="shared" si="133"/>
        <v>0</v>
      </c>
      <c r="B519" t="b">
        <f t="shared" si="134"/>
        <v>0</v>
      </c>
      <c r="C519" t="b">
        <f t="shared" si="135"/>
        <v>0</v>
      </c>
      <c r="D519" t="b">
        <f t="shared" si="136"/>
        <v>0</v>
      </c>
      <c r="E519" t="b">
        <f t="shared" si="137"/>
        <v>0</v>
      </c>
      <c r="F519" t="b">
        <f t="shared" si="138"/>
        <v>0</v>
      </c>
      <c r="G519" t="b">
        <f t="shared" si="139"/>
        <v>0</v>
      </c>
      <c r="H519" t="b">
        <f t="shared" si="140"/>
        <v>0</v>
      </c>
      <c r="I519" t="b">
        <f t="shared" si="141"/>
        <v>0</v>
      </c>
      <c r="J519" t="b">
        <f t="shared" si="142"/>
        <v>0</v>
      </c>
      <c r="K519" t="str">
        <f>IF(AND(J519,RIGHT(Y519)="통"),Y519,"")</f>
        <v/>
      </c>
      <c r="L519" t="str">
        <f t="shared" si="132"/>
        <v/>
      </c>
      <c r="M519" t="str">
        <f t="shared" si="147"/>
        <v/>
      </c>
      <c r="N519" t="str">
        <f t="shared" si="143"/>
        <v/>
      </c>
      <c r="O519" t="str">
        <f>IF(I519,IF(I520,CONCATENATE(Y519,O520),Y519),"")</f>
        <v/>
      </c>
      <c r="P519" t="str">
        <f>IF(G519,O519,IF(D519,Y519,""))</f>
        <v/>
      </c>
      <c r="Q519" s="9">
        <f>_xlfn.XLOOKUP(R519,summary!C:C,summary!B:B)</f>
        <v>43448</v>
      </c>
      <c r="R519" s="10" t="str">
        <f>IF($X519="",R518,$X519)</f>
        <v>마북동</v>
      </c>
      <c r="S519" s="10" t="str">
        <f>IF(J519,Y519,S518)</f>
        <v>마북10통</v>
      </c>
      <c r="T519" s="10" t="str">
        <f t="shared" si="148"/>
        <v>(마북동, LG아파트)</v>
      </c>
      <c r="U519" s="10" t="str">
        <f t="shared" si="144"/>
        <v>마북</v>
      </c>
      <c r="V519" s="10">
        <f t="shared" si="145"/>
        <v>10</v>
      </c>
      <c r="W519" s="10">
        <f t="shared" si="146"/>
        <v>10</v>
      </c>
      <c r="X519"/>
      <c r="Y519"/>
      <c r="Z519" t="s">
        <v>441</v>
      </c>
      <c r="AA519" t="s">
        <v>5460</v>
      </c>
    </row>
    <row r="520" spans="1:27">
      <c r="A520" t="b">
        <f t="shared" si="133"/>
        <v>0</v>
      </c>
      <c r="B520" t="b">
        <f t="shared" si="134"/>
        <v>0</v>
      </c>
      <c r="C520" t="b">
        <f t="shared" si="135"/>
        <v>0</v>
      </c>
      <c r="D520" t="b">
        <f t="shared" si="136"/>
        <v>0</v>
      </c>
      <c r="E520" t="b">
        <f t="shared" si="137"/>
        <v>0</v>
      </c>
      <c r="F520" t="b">
        <f t="shared" si="138"/>
        <v>0</v>
      </c>
      <c r="G520" t="b">
        <f t="shared" si="139"/>
        <v>0</v>
      </c>
      <c r="H520" t="b">
        <f t="shared" si="140"/>
        <v>0</v>
      </c>
      <c r="I520" t="b">
        <f t="shared" si="141"/>
        <v>0</v>
      </c>
      <c r="J520" t="b">
        <f t="shared" si="142"/>
        <v>0</v>
      </c>
      <c r="K520" t="str">
        <f>IF(AND(J520,RIGHT(Y520)="통"),Y520,"")</f>
        <v/>
      </c>
      <c r="L520" t="str">
        <f t="shared" si="132"/>
        <v/>
      </c>
      <c r="M520" t="str">
        <f t="shared" si="147"/>
        <v/>
      </c>
      <c r="N520" t="str">
        <f t="shared" si="143"/>
        <v/>
      </c>
      <c r="O520" t="str">
        <f>IF(I520,IF(I521,CONCATENATE(Y520,O521),Y520),"")</f>
        <v/>
      </c>
      <c r="P520" t="str">
        <f>IF(G520,O520,IF(D520,Y520,""))</f>
        <v/>
      </c>
      <c r="Q520" s="9">
        <f>_xlfn.XLOOKUP(R520,summary!C:C,summary!B:B)</f>
        <v>43448</v>
      </c>
      <c r="R520" s="10" t="str">
        <f>IF($X520="",R519,$X520)</f>
        <v>마북동</v>
      </c>
      <c r="S520" s="10" t="str">
        <f>IF(J520,Y520,S519)</f>
        <v>마북10통</v>
      </c>
      <c r="T520" s="10" t="str">
        <f t="shared" si="148"/>
        <v>(마북동, LG아파트)</v>
      </c>
      <c r="U520" s="10" t="str">
        <f t="shared" si="144"/>
        <v>마북</v>
      </c>
      <c r="V520" s="10">
        <f t="shared" si="145"/>
        <v>10</v>
      </c>
      <c r="W520" s="10">
        <f t="shared" si="146"/>
        <v>11</v>
      </c>
      <c r="X520"/>
      <c r="Y520"/>
      <c r="Z520" t="s">
        <v>443</v>
      </c>
      <c r="AA520" t="s">
        <v>5461</v>
      </c>
    </row>
    <row r="521" spans="1:27">
      <c r="A521" t="b">
        <f t="shared" si="133"/>
        <v>0</v>
      </c>
      <c r="B521" t="b">
        <f t="shared" si="134"/>
        <v>0</v>
      </c>
      <c r="C521" t="b">
        <f t="shared" si="135"/>
        <v>0</v>
      </c>
      <c r="D521" t="b">
        <f t="shared" si="136"/>
        <v>0</v>
      </c>
      <c r="E521" t="b">
        <f t="shared" si="137"/>
        <v>0</v>
      </c>
      <c r="F521" t="b">
        <f t="shared" si="138"/>
        <v>0</v>
      </c>
      <c r="G521" t="b">
        <f t="shared" si="139"/>
        <v>0</v>
      </c>
      <c r="H521" t="b">
        <f t="shared" si="140"/>
        <v>0</v>
      </c>
      <c r="I521" t="b">
        <f t="shared" si="141"/>
        <v>0</v>
      </c>
      <c r="J521" t="b">
        <f t="shared" si="142"/>
        <v>0</v>
      </c>
      <c r="K521" t="str">
        <f>IF(AND(J521,RIGHT(Y521)="통"),Y521,"")</f>
        <v/>
      </c>
      <c r="L521" t="str">
        <f t="shared" ref="L521:L584" si="149">RIGHT(SUBSTITUTE(K521,"통",""),2)</f>
        <v/>
      </c>
      <c r="M521" t="str">
        <f t="shared" si="147"/>
        <v/>
      </c>
      <c r="N521" t="str">
        <f t="shared" si="143"/>
        <v/>
      </c>
      <c r="O521" t="str">
        <f>IF(I521,IF(I522,CONCATENATE(Y521,O522),Y521),"")</f>
        <v/>
      </c>
      <c r="P521" t="str">
        <f>IF(G521,O521,IF(D521,Y521,""))</f>
        <v/>
      </c>
      <c r="Q521" s="9">
        <f>_xlfn.XLOOKUP(R521,summary!C:C,summary!B:B)</f>
        <v>43448</v>
      </c>
      <c r="R521" s="10" t="str">
        <f>IF($X521="",R520,$X521)</f>
        <v>마북동</v>
      </c>
      <c r="S521" s="10" t="str">
        <f>IF(J521,Y521,S520)</f>
        <v>마북10통</v>
      </c>
      <c r="T521" s="10" t="str">
        <f t="shared" si="148"/>
        <v>(마북동, LG아파트)</v>
      </c>
      <c r="U521" s="10" t="str">
        <f t="shared" si="144"/>
        <v>마북</v>
      </c>
      <c r="V521" s="10">
        <f t="shared" si="145"/>
        <v>10</v>
      </c>
      <c r="W521" s="10">
        <f t="shared" si="146"/>
        <v>12</v>
      </c>
      <c r="X521"/>
      <c r="Y521"/>
      <c r="Z521" t="s">
        <v>445</v>
      </c>
      <c r="AA521" t="s">
        <v>5462</v>
      </c>
    </row>
    <row r="522" spans="1:27">
      <c r="A522" t="b">
        <f t="shared" si="133"/>
        <v>0</v>
      </c>
      <c r="B522" t="b">
        <f t="shared" si="134"/>
        <v>0</v>
      </c>
      <c r="C522" t="b">
        <f t="shared" si="135"/>
        <v>0</v>
      </c>
      <c r="D522" t="b">
        <f t="shared" si="136"/>
        <v>0</v>
      </c>
      <c r="E522" t="b">
        <f t="shared" si="137"/>
        <v>0</v>
      </c>
      <c r="F522" t="b">
        <f t="shared" si="138"/>
        <v>0</v>
      </c>
      <c r="G522" t="b">
        <f t="shared" si="139"/>
        <v>0</v>
      </c>
      <c r="H522" t="b">
        <f t="shared" si="140"/>
        <v>0</v>
      </c>
      <c r="I522" t="b">
        <f t="shared" si="141"/>
        <v>0</v>
      </c>
      <c r="J522" t="b">
        <f t="shared" si="142"/>
        <v>0</v>
      </c>
      <c r="K522" t="str">
        <f>IF(AND(J522,RIGHT(Y522)="통"),Y522,"")</f>
        <v/>
      </c>
      <c r="L522" t="str">
        <f t="shared" si="149"/>
        <v/>
      </c>
      <c r="M522" t="str">
        <f t="shared" si="147"/>
        <v/>
      </c>
      <c r="N522" t="str">
        <f t="shared" si="143"/>
        <v/>
      </c>
      <c r="O522" t="str">
        <f>IF(I522,IF(I523,CONCATENATE(Y522,O523),Y522),"")</f>
        <v/>
      </c>
      <c r="P522" t="str">
        <f>IF(G522,O522,IF(D522,Y522,""))</f>
        <v/>
      </c>
      <c r="Q522" s="9">
        <f>_xlfn.XLOOKUP(R522,summary!C:C,summary!B:B)</f>
        <v>43448</v>
      </c>
      <c r="R522" s="10" t="str">
        <f>IF($X522="",R521,$X522)</f>
        <v>마북동</v>
      </c>
      <c r="S522" s="10" t="str">
        <f>IF(J522,Y522,S521)</f>
        <v>마북10통</v>
      </c>
      <c r="T522" s="10" t="str">
        <f t="shared" si="148"/>
        <v>(마북동, LG아파트)</v>
      </c>
      <c r="U522" s="10" t="str">
        <f t="shared" si="144"/>
        <v>마북</v>
      </c>
      <c r="V522" s="10">
        <f t="shared" si="145"/>
        <v>10</v>
      </c>
      <c r="W522" s="10">
        <f t="shared" si="146"/>
        <v>13</v>
      </c>
      <c r="X522"/>
      <c r="Y522"/>
      <c r="Z522" t="s">
        <v>447</v>
      </c>
      <c r="AA522" t="s">
        <v>5463</v>
      </c>
    </row>
    <row r="523" spans="1:27">
      <c r="A523" t="b">
        <f t="shared" si="133"/>
        <v>0</v>
      </c>
      <c r="B523" t="b">
        <f t="shared" si="134"/>
        <v>0</v>
      </c>
      <c r="C523" t="b">
        <f t="shared" si="135"/>
        <v>0</v>
      </c>
      <c r="D523" t="b">
        <f t="shared" si="136"/>
        <v>0</v>
      </c>
      <c r="E523" t="b">
        <f t="shared" si="137"/>
        <v>0</v>
      </c>
      <c r="F523" t="b">
        <f t="shared" si="138"/>
        <v>0</v>
      </c>
      <c r="G523" t="b">
        <f t="shared" si="139"/>
        <v>0</v>
      </c>
      <c r="H523" t="b">
        <f t="shared" si="140"/>
        <v>0</v>
      </c>
      <c r="I523" t="b">
        <f t="shared" si="141"/>
        <v>0</v>
      </c>
      <c r="J523" t="b">
        <f t="shared" si="142"/>
        <v>0</v>
      </c>
      <c r="K523" t="str">
        <f>IF(AND(J523,RIGHT(Y523)="통"),Y523,"")</f>
        <v/>
      </c>
      <c r="L523" t="str">
        <f t="shared" si="149"/>
        <v/>
      </c>
      <c r="M523" t="str">
        <f t="shared" si="147"/>
        <v/>
      </c>
      <c r="N523" t="str">
        <f t="shared" si="143"/>
        <v/>
      </c>
      <c r="O523" t="str">
        <f>IF(I523,IF(I524,CONCATENATE(Y523,O524),Y523),"")</f>
        <v/>
      </c>
      <c r="P523" t="str">
        <f>IF(G523,O523,IF(D523,Y523,""))</f>
        <v/>
      </c>
      <c r="Q523" s="9">
        <f>_xlfn.XLOOKUP(R523,summary!C:C,summary!B:B)</f>
        <v>43448</v>
      </c>
      <c r="R523" s="10" t="str">
        <f>IF($X523="",R522,$X523)</f>
        <v>마북동</v>
      </c>
      <c r="S523" s="10" t="str">
        <f>IF(J523,Y523,S522)</f>
        <v>마북10통</v>
      </c>
      <c r="T523" s="10" t="str">
        <f t="shared" si="148"/>
        <v>(마북동, LG아파트)</v>
      </c>
      <c r="U523" s="10" t="str">
        <f t="shared" si="144"/>
        <v>마북</v>
      </c>
      <c r="V523" s="10">
        <f t="shared" si="145"/>
        <v>10</v>
      </c>
      <c r="W523" s="10">
        <f t="shared" si="146"/>
        <v>14</v>
      </c>
      <c r="X523"/>
      <c r="Y523"/>
      <c r="Z523" t="s">
        <v>449</v>
      </c>
      <c r="AA523" t="s">
        <v>5464</v>
      </c>
    </row>
    <row r="524" spans="1:27">
      <c r="A524" t="b">
        <f t="shared" si="133"/>
        <v>0</v>
      </c>
      <c r="B524" t="b">
        <f t="shared" si="134"/>
        <v>0</v>
      </c>
      <c r="C524" t="b">
        <f t="shared" si="135"/>
        <v>0</v>
      </c>
      <c r="D524" t="b">
        <f t="shared" si="136"/>
        <v>0</v>
      </c>
      <c r="E524" t="b">
        <f t="shared" si="137"/>
        <v>0</v>
      </c>
      <c r="F524" t="b">
        <f t="shared" si="138"/>
        <v>0</v>
      </c>
      <c r="G524" t="b">
        <f t="shared" si="139"/>
        <v>0</v>
      </c>
      <c r="H524" t="b">
        <f t="shared" si="140"/>
        <v>0</v>
      </c>
      <c r="I524" t="b">
        <f t="shared" si="141"/>
        <v>0</v>
      </c>
      <c r="J524" t="b">
        <f t="shared" si="142"/>
        <v>0</v>
      </c>
      <c r="K524" t="str">
        <f>IF(AND(J524,RIGHT(Y524)="통"),Y524,"")</f>
        <v/>
      </c>
      <c r="L524" t="str">
        <f t="shared" si="149"/>
        <v/>
      </c>
      <c r="M524" t="str">
        <f t="shared" si="147"/>
        <v/>
      </c>
      <c r="N524" t="str">
        <f t="shared" si="143"/>
        <v/>
      </c>
      <c r="O524" t="str">
        <f>IF(I524,IF(I525,CONCATENATE(Y524,O525),Y524),"")</f>
        <v/>
      </c>
      <c r="P524" t="str">
        <f>IF(G524,O524,IF(D524,Y524,""))</f>
        <v/>
      </c>
      <c r="Q524" s="9">
        <f>_xlfn.XLOOKUP(R524,summary!C:C,summary!B:B)</f>
        <v>43448</v>
      </c>
      <c r="R524" s="10" t="str">
        <f>IF($X524="",R523,$X524)</f>
        <v>마북동</v>
      </c>
      <c r="S524" s="10" t="str">
        <f>IF(J524,Y524,S523)</f>
        <v>마북10통</v>
      </c>
      <c r="T524" s="10" t="str">
        <f t="shared" si="148"/>
        <v>(마북동, LG아파트)</v>
      </c>
      <c r="U524" s="10" t="str">
        <f t="shared" si="144"/>
        <v>마북</v>
      </c>
      <c r="V524" s="10">
        <f t="shared" si="145"/>
        <v>10</v>
      </c>
      <c r="W524" s="10">
        <f t="shared" si="146"/>
        <v>15</v>
      </c>
      <c r="X524"/>
      <c r="Y524"/>
      <c r="Z524" t="s">
        <v>734</v>
      </c>
      <c r="AA524" t="s">
        <v>5465</v>
      </c>
    </row>
    <row r="525" spans="1:27">
      <c r="A525" t="b">
        <f t="shared" si="133"/>
        <v>0</v>
      </c>
      <c r="B525" t="b">
        <f t="shared" si="134"/>
        <v>0</v>
      </c>
      <c r="C525" t="b">
        <f t="shared" si="135"/>
        <v>0</v>
      </c>
      <c r="D525" t="b">
        <f t="shared" si="136"/>
        <v>0</v>
      </c>
      <c r="E525" t="b">
        <f t="shared" si="137"/>
        <v>0</v>
      </c>
      <c r="F525" t="b">
        <f t="shared" si="138"/>
        <v>0</v>
      </c>
      <c r="G525" t="b">
        <f t="shared" si="139"/>
        <v>0</v>
      </c>
      <c r="H525" t="b">
        <f t="shared" si="140"/>
        <v>0</v>
      </c>
      <c r="I525" t="b">
        <f t="shared" si="141"/>
        <v>0</v>
      </c>
      <c r="J525" t="b">
        <f t="shared" si="142"/>
        <v>0</v>
      </c>
      <c r="K525" t="str">
        <f>IF(AND(J525,RIGHT(Y525)="통"),Y525,"")</f>
        <v/>
      </c>
      <c r="L525" t="str">
        <f t="shared" si="149"/>
        <v/>
      </c>
      <c r="M525" t="str">
        <f t="shared" si="147"/>
        <v/>
      </c>
      <c r="N525" t="str">
        <f t="shared" si="143"/>
        <v/>
      </c>
      <c r="O525" t="str">
        <f>IF(I525,IF(I526,CONCATENATE(Y525,O526),Y525),"")</f>
        <v/>
      </c>
      <c r="P525" t="str">
        <f>IF(G525,O525,IF(D525,Y525,""))</f>
        <v/>
      </c>
      <c r="Q525" s="9">
        <f>_xlfn.XLOOKUP(R525,summary!C:C,summary!B:B)</f>
        <v>43448</v>
      </c>
      <c r="R525" s="10" t="str">
        <f>IF($X525="",R524,$X525)</f>
        <v>마북동</v>
      </c>
      <c r="S525" s="10" t="str">
        <f>IF(J525,Y525,S524)</f>
        <v>마북10통</v>
      </c>
      <c r="T525" s="10" t="str">
        <f t="shared" si="148"/>
        <v>(마북동, LG아파트)</v>
      </c>
      <c r="U525" s="10" t="str">
        <f t="shared" si="144"/>
        <v>마북</v>
      </c>
      <c r="V525" s="10">
        <f t="shared" si="145"/>
        <v>10</v>
      </c>
      <c r="W525" s="10">
        <f t="shared" si="146"/>
        <v>16</v>
      </c>
      <c r="X525"/>
      <c r="Y525"/>
      <c r="Z525" t="s">
        <v>736</v>
      </c>
      <c r="AA525" t="s">
        <v>5466</v>
      </c>
    </row>
    <row r="526" spans="1:27">
      <c r="A526" t="b">
        <f t="shared" si="133"/>
        <v>0</v>
      </c>
      <c r="B526" t="b">
        <f t="shared" si="134"/>
        <v>0</v>
      </c>
      <c r="C526" t="b">
        <f t="shared" si="135"/>
        <v>0</v>
      </c>
      <c r="D526" t="b">
        <f t="shared" si="136"/>
        <v>0</v>
      </c>
      <c r="E526" t="b">
        <f t="shared" si="137"/>
        <v>0</v>
      </c>
      <c r="F526" t="b">
        <f t="shared" si="138"/>
        <v>0</v>
      </c>
      <c r="G526" t="b">
        <f t="shared" si="139"/>
        <v>0</v>
      </c>
      <c r="H526" t="b">
        <f t="shared" si="140"/>
        <v>0</v>
      </c>
      <c r="I526" t="b">
        <f t="shared" si="141"/>
        <v>0</v>
      </c>
      <c r="J526" t="b">
        <f t="shared" si="142"/>
        <v>0</v>
      </c>
      <c r="K526" t="str">
        <f>IF(AND(J526,RIGHT(Y526)="통"),Y526,"")</f>
        <v/>
      </c>
      <c r="L526" t="str">
        <f t="shared" si="149"/>
        <v/>
      </c>
      <c r="M526" t="str">
        <f t="shared" si="147"/>
        <v/>
      </c>
      <c r="N526" t="str">
        <f t="shared" si="143"/>
        <v/>
      </c>
      <c r="O526" t="str">
        <f>IF(I526,IF(I527,CONCATENATE(Y526,O527),Y526),"")</f>
        <v/>
      </c>
      <c r="P526" t="str">
        <f>IF(G526,O526,IF(D526,Y526,""))</f>
        <v/>
      </c>
      <c r="Q526" s="9">
        <f>_xlfn.XLOOKUP(R526,summary!C:C,summary!B:B)</f>
        <v>43448</v>
      </c>
      <c r="R526" s="10" t="str">
        <f>IF($X526="",R525,$X526)</f>
        <v>마북동</v>
      </c>
      <c r="S526" s="10" t="str">
        <f>IF(J526,Y526,S525)</f>
        <v>마북10통</v>
      </c>
      <c r="T526" s="10" t="str">
        <f t="shared" si="148"/>
        <v>(마북동, LG아파트)</v>
      </c>
      <c r="U526" s="10" t="str">
        <f t="shared" si="144"/>
        <v>마북</v>
      </c>
      <c r="V526" s="10">
        <f t="shared" si="145"/>
        <v>10</v>
      </c>
      <c r="W526" s="10">
        <f t="shared" si="146"/>
        <v>17</v>
      </c>
      <c r="X526"/>
      <c r="Y526"/>
      <c r="Z526" t="s">
        <v>2253</v>
      </c>
      <c r="AA526" t="s">
        <v>5467</v>
      </c>
    </row>
    <row r="527" spans="1:27">
      <c r="A527" t="b">
        <f t="shared" si="133"/>
        <v>1</v>
      </c>
      <c r="B527" t="b">
        <f t="shared" si="134"/>
        <v>0</v>
      </c>
      <c r="C527" t="b">
        <f t="shared" si="135"/>
        <v>0</v>
      </c>
      <c r="D527" t="b">
        <f t="shared" si="136"/>
        <v>0</v>
      </c>
      <c r="E527" t="b">
        <f t="shared" si="137"/>
        <v>0</v>
      </c>
      <c r="F527" t="b">
        <f t="shared" si="138"/>
        <v>0</v>
      </c>
      <c r="G527" t="b">
        <f t="shared" si="139"/>
        <v>0</v>
      </c>
      <c r="H527" t="b">
        <f t="shared" si="140"/>
        <v>0</v>
      </c>
      <c r="I527" t="b">
        <f t="shared" si="141"/>
        <v>0</v>
      </c>
      <c r="J527" t="b">
        <f t="shared" si="142"/>
        <v>1</v>
      </c>
      <c r="K527" t="str">
        <f>IF(AND(J527,RIGHT(Y527)="통"),Y527,"")</f>
        <v>마북11통</v>
      </c>
      <c r="L527" t="str">
        <f t="shared" si="149"/>
        <v>11</v>
      </c>
      <c r="M527">
        <f t="shared" si="147"/>
        <v>11</v>
      </c>
      <c r="N527" t="str">
        <f t="shared" si="143"/>
        <v>마북</v>
      </c>
      <c r="O527" t="str">
        <f>IF(I527,IF(I528,CONCATENATE(Y527,O528),Y527),"")</f>
        <v/>
      </c>
      <c r="P527" t="str">
        <f>IF(G527,O527,IF(D527,Y527,""))</f>
        <v/>
      </c>
      <c r="Q527" s="9">
        <f>_xlfn.XLOOKUP(R527,summary!C:C,summary!B:B)</f>
        <v>43448</v>
      </c>
      <c r="R527" s="10" t="str">
        <f>IF($X527="",R526,$X527)</f>
        <v>마북동</v>
      </c>
      <c r="S527" s="10" t="str">
        <f>IF(J527,Y527,S526)</f>
        <v>마북11통</v>
      </c>
      <c r="T527" s="10" t="str">
        <f t="shared" si="148"/>
        <v>(마북동, 현대아파트)</v>
      </c>
      <c r="U527" s="10" t="str">
        <f t="shared" si="144"/>
        <v>마북</v>
      </c>
      <c r="V527" s="10">
        <f t="shared" si="145"/>
        <v>11</v>
      </c>
      <c r="W527" s="10">
        <f t="shared" si="146"/>
        <v>1</v>
      </c>
      <c r="X527"/>
      <c r="Y527" t="s">
        <v>5468</v>
      </c>
      <c r="Z527" t="s">
        <v>10</v>
      </c>
      <c r="AA527" t="s">
        <v>5469</v>
      </c>
    </row>
    <row r="528" spans="1:27">
      <c r="A528" t="b">
        <f t="shared" si="133"/>
        <v>1</v>
      </c>
      <c r="B528" t="b">
        <f t="shared" si="134"/>
        <v>1</v>
      </c>
      <c r="C528" t="b">
        <f t="shared" si="135"/>
        <v>0</v>
      </c>
      <c r="D528" t="b">
        <f t="shared" si="136"/>
        <v>0</v>
      </c>
      <c r="E528" t="b">
        <f t="shared" si="137"/>
        <v>1</v>
      </c>
      <c r="F528" t="b">
        <f t="shared" si="138"/>
        <v>1</v>
      </c>
      <c r="G528" t="b">
        <f t="shared" si="139"/>
        <v>1</v>
      </c>
      <c r="H528" t="b">
        <f t="shared" si="140"/>
        <v>0</v>
      </c>
      <c r="I528" t="b">
        <f t="shared" si="141"/>
        <v>1</v>
      </c>
      <c r="J528" t="b">
        <f t="shared" si="142"/>
        <v>0</v>
      </c>
      <c r="K528" t="str">
        <f>IF(AND(J528,RIGHT(Y528)="통"),Y528,"")</f>
        <v/>
      </c>
      <c r="L528" t="str">
        <f t="shared" si="149"/>
        <v/>
      </c>
      <c r="M528" t="str">
        <f t="shared" si="147"/>
        <v/>
      </c>
      <c r="N528" t="str">
        <f t="shared" si="143"/>
        <v/>
      </c>
      <c r="O528" t="str">
        <f>IF(I528,IF(I529,CONCATENATE(Y528,O529),Y528),"")</f>
        <v>(마북동, 현대아파트)</v>
      </c>
      <c r="P528" t="str">
        <f>IF(G528,O528,IF(D528,Y528,""))</f>
        <v>(마북동, 현대아파트)</v>
      </c>
      <c r="Q528" s="9">
        <f>_xlfn.XLOOKUP(R528,summary!C:C,summary!B:B)</f>
        <v>43448</v>
      </c>
      <c r="R528" s="10" t="str">
        <f>IF($X528="",R527,$X528)</f>
        <v>마북동</v>
      </c>
      <c r="S528" s="10" t="str">
        <f>IF(J528,Y528,S527)</f>
        <v>마북11통</v>
      </c>
      <c r="T528" s="10" t="str">
        <f t="shared" si="148"/>
        <v>(마북동, 현대아파트)</v>
      </c>
      <c r="U528" s="10" t="str">
        <f t="shared" si="144"/>
        <v>마북</v>
      </c>
      <c r="V528" s="10">
        <f t="shared" si="145"/>
        <v>11</v>
      </c>
      <c r="W528" s="10">
        <f t="shared" si="146"/>
        <v>2</v>
      </c>
      <c r="X528"/>
      <c r="Y528" t="s">
        <v>5403</v>
      </c>
      <c r="Z528" t="s">
        <v>12</v>
      </c>
      <c r="AA528" t="s">
        <v>5470</v>
      </c>
    </row>
    <row r="529" spans="1:27">
      <c r="A529" t="b">
        <f t="shared" si="133"/>
        <v>1</v>
      </c>
      <c r="B529" t="b">
        <f t="shared" si="134"/>
        <v>0</v>
      </c>
      <c r="C529" t="b">
        <f t="shared" si="135"/>
        <v>1</v>
      </c>
      <c r="D529" t="b">
        <f t="shared" si="136"/>
        <v>0</v>
      </c>
      <c r="E529" t="b">
        <f t="shared" si="137"/>
        <v>1</v>
      </c>
      <c r="F529" t="b">
        <f t="shared" si="138"/>
        <v>1</v>
      </c>
      <c r="G529" t="b">
        <f t="shared" si="139"/>
        <v>0</v>
      </c>
      <c r="H529" t="b">
        <f t="shared" si="140"/>
        <v>1</v>
      </c>
      <c r="I529" t="b">
        <f t="shared" si="141"/>
        <v>1</v>
      </c>
      <c r="J529" t="b">
        <f t="shared" si="142"/>
        <v>0</v>
      </c>
      <c r="K529" t="str">
        <f>IF(AND(J529,RIGHT(Y529)="통"),Y529,"")</f>
        <v/>
      </c>
      <c r="L529" t="str">
        <f t="shared" si="149"/>
        <v/>
      </c>
      <c r="M529" t="str">
        <f t="shared" si="147"/>
        <v/>
      </c>
      <c r="N529" t="str">
        <f t="shared" si="143"/>
        <v/>
      </c>
      <c r="O529" t="str">
        <f>IF(I529,IF(I530,CONCATENATE(Y529,O530),Y529),"")</f>
        <v>현대아파트)</v>
      </c>
      <c r="P529" t="str">
        <f>IF(G529,O529,IF(D529,Y529,""))</f>
        <v/>
      </c>
      <c r="Q529" s="9">
        <f>_xlfn.XLOOKUP(R529,summary!C:C,summary!B:B)</f>
        <v>43448</v>
      </c>
      <c r="R529" s="10" t="str">
        <f>IF($X529="",R528,$X529)</f>
        <v>마북동</v>
      </c>
      <c r="S529" s="10" t="str">
        <f>IF(J529,Y529,S528)</f>
        <v>마북11통</v>
      </c>
      <c r="T529" s="10" t="str">
        <f t="shared" si="148"/>
        <v>(마북동, 현대아파트)</v>
      </c>
      <c r="U529" s="10" t="str">
        <f t="shared" si="144"/>
        <v>마북</v>
      </c>
      <c r="V529" s="10">
        <f t="shared" si="145"/>
        <v>11</v>
      </c>
      <c r="W529" s="10">
        <f t="shared" si="146"/>
        <v>3</v>
      </c>
      <c r="X529"/>
      <c r="Y529" t="s">
        <v>1763</v>
      </c>
      <c r="Z529" t="s">
        <v>14</v>
      </c>
      <c r="AA529" t="s">
        <v>5471</v>
      </c>
    </row>
    <row r="530" spans="1:27">
      <c r="A530" t="b">
        <f t="shared" si="133"/>
        <v>0</v>
      </c>
      <c r="B530" t="b">
        <f t="shared" si="134"/>
        <v>0</v>
      </c>
      <c r="C530" t="b">
        <f t="shared" si="135"/>
        <v>0</v>
      </c>
      <c r="D530" t="b">
        <f t="shared" si="136"/>
        <v>0</v>
      </c>
      <c r="E530" t="b">
        <f t="shared" si="137"/>
        <v>0</v>
      </c>
      <c r="F530" t="b">
        <f t="shared" si="138"/>
        <v>0</v>
      </c>
      <c r="G530" t="b">
        <f t="shared" si="139"/>
        <v>0</v>
      </c>
      <c r="H530" t="b">
        <f t="shared" si="140"/>
        <v>0</v>
      </c>
      <c r="I530" t="b">
        <f t="shared" si="141"/>
        <v>0</v>
      </c>
      <c r="J530" t="b">
        <f t="shared" si="142"/>
        <v>0</v>
      </c>
      <c r="K530" t="str">
        <f>IF(AND(J530,RIGHT(Y530)="통"),Y530,"")</f>
        <v/>
      </c>
      <c r="L530" t="str">
        <f t="shared" si="149"/>
        <v/>
      </c>
      <c r="M530" t="str">
        <f t="shared" si="147"/>
        <v/>
      </c>
      <c r="N530" t="str">
        <f t="shared" si="143"/>
        <v/>
      </c>
      <c r="O530" t="str">
        <f>IF(I530,IF(I531,CONCATENATE(Y530,O531),Y530),"")</f>
        <v/>
      </c>
      <c r="P530" t="str">
        <f>IF(G530,O530,IF(D530,Y530,""))</f>
        <v/>
      </c>
      <c r="Q530" s="9">
        <f>_xlfn.XLOOKUP(R530,summary!C:C,summary!B:B)</f>
        <v>43448</v>
      </c>
      <c r="R530" s="10" t="str">
        <f>IF($X530="",R529,$X530)</f>
        <v>마북동</v>
      </c>
      <c r="S530" s="10" t="str">
        <f>IF(J530,Y530,S529)</f>
        <v>마북11통</v>
      </c>
      <c r="T530" s="10" t="str">
        <f t="shared" si="148"/>
        <v>(마북동, 현대아파트)</v>
      </c>
      <c r="U530" s="10" t="str">
        <f t="shared" si="144"/>
        <v>마북</v>
      </c>
      <c r="V530" s="10">
        <f t="shared" si="145"/>
        <v>11</v>
      </c>
      <c r="W530" s="10">
        <f t="shared" si="146"/>
        <v>4</v>
      </c>
      <c r="X530"/>
      <c r="Y530"/>
      <c r="Z530" t="s">
        <v>16</v>
      </c>
      <c r="AA530" t="s">
        <v>5472</v>
      </c>
    </row>
    <row r="531" spans="1:27">
      <c r="A531" t="b">
        <f t="shared" si="133"/>
        <v>0</v>
      </c>
      <c r="B531" t="b">
        <f t="shared" si="134"/>
        <v>0</v>
      </c>
      <c r="C531" t="b">
        <f t="shared" si="135"/>
        <v>0</v>
      </c>
      <c r="D531" t="b">
        <f t="shared" si="136"/>
        <v>0</v>
      </c>
      <c r="E531" t="b">
        <f t="shared" si="137"/>
        <v>0</v>
      </c>
      <c r="F531" t="b">
        <f t="shared" si="138"/>
        <v>0</v>
      </c>
      <c r="G531" t="b">
        <f t="shared" si="139"/>
        <v>0</v>
      </c>
      <c r="H531" t="b">
        <f t="shared" si="140"/>
        <v>0</v>
      </c>
      <c r="I531" t="b">
        <f t="shared" si="141"/>
        <v>0</v>
      </c>
      <c r="J531" t="b">
        <f t="shared" si="142"/>
        <v>0</v>
      </c>
      <c r="K531" t="str">
        <f>IF(AND(J531,RIGHT(Y531)="통"),Y531,"")</f>
        <v/>
      </c>
      <c r="L531" t="str">
        <f t="shared" si="149"/>
        <v/>
      </c>
      <c r="M531" t="str">
        <f t="shared" si="147"/>
        <v/>
      </c>
      <c r="N531" t="str">
        <f t="shared" si="143"/>
        <v/>
      </c>
      <c r="O531" t="str">
        <f>IF(I531,IF(I532,CONCATENATE(Y531,O532),Y531),"")</f>
        <v/>
      </c>
      <c r="P531" t="str">
        <f>IF(G531,O531,IF(D531,Y531,""))</f>
        <v/>
      </c>
      <c r="Q531" s="9">
        <f>_xlfn.XLOOKUP(R531,summary!C:C,summary!B:B)</f>
        <v>43448</v>
      </c>
      <c r="R531" s="10" t="str">
        <f>IF($X531="",R530,$X531)</f>
        <v>마북동</v>
      </c>
      <c r="S531" s="10" t="str">
        <f>IF(J531,Y531,S530)</f>
        <v>마북11통</v>
      </c>
      <c r="T531" s="10" t="str">
        <f t="shared" si="148"/>
        <v>(마북동, 현대아파트)</v>
      </c>
      <c r="U531" s="10" t="str">
        <f t="shared" si="144"/>
        <v>마북</v>
      </c>
      <c r="V531" s="10">
        <f t="shared" si="145"/>
        <v>11</v>
      </c>
      <c r="W531" s="10">
        <f t="shared" si="146"/>
        <v>5</v>
      </c>
      <c r="X531"/>
      <c r="Y531"/>
      <c r="Z531" t="s">
        <v>18</v>
      </c>
      <c r="AA531" t="s">
        <v>5473</v>
      </c>
    </row>
    <row r="532" spans="1:27">
      <c r="A532" t="b">
        <f t="shared" si="133"/>
        <v>0</v>
      </c>
      <c r="B532" t="b">
        <f t="shared" si="134"/>
        <v>0</v>
      </c>
      <c r="C532" t="b">
        <f t="shared" si="135"/>
        <v>0</v>
      </c>
      <c r="D532" t="b">
        <f t="shared" si="136"/>
        <v>0</v>
      </c>
      <c r="E532" t="b">
        <f t="shared" si="137"/>
        <v>0</v>
      </c>
      <c r="F532" t="b">
        <f t="shared" si="138"/>
        <v>0</v>
      </c>
      <c r="G532" t="b">
        <f t="shared" si="139"/>
        <v>0</v>
      </c>
      <c r="H532" t="b">
        <f t="shared" si="140"/>
        <v>0</v>
      </c>
      <c r="I532" t="b">
        <f t="shared" si="141"/>
        <v>0</v>
      </c>
      <c r="J532" t="b">
        <f t="shared" si="142"/>
        <v>0</v>
      </c>
      <c r="K532" t="str">
        <f>IF(AND(J532,RIGHT(Y532)="통"),Y532,"")</f>
        <v/>
      </c>
      <c r="L532" t="str">
        <f t="shared" si="149"/>
        <v/>
      </c>
      <c r="M532" t="str">
        <f t="shared" si="147"/>
        <v/>
      </c>
      <c r="N532" t="str">
        <f t="shared" si="143"/>
        <v/>
      </c>
      <c r="O532" t="str">
        <f>IF(I532,IF(I533,CONCATENATE(Y532,O533),Y532),"")</f>
        <v/>
      </c>
      <c r="P532" t="str">
        <f>IF(G532,O532,IF(D532,Y532,""))</f>
        <v/>
      </c>
      <c r="Q532" s="9">
        <f>_xlfn.XLOOKUP(R532,summary!C:C,summary!B:B)</f>
        <v>43448</v>
      </c>
      <c r="R532" s="10" t="str">
        <f>IF($X532="",R531,$X532)</f>
        <v>마북동</v>
      </c>
      <c r="S532" s="10" t="str">
        <f>IF(J532,Y532,S531)</f>
        <v>마북11통</v>
      </c>
      <c r="T532" s="10" t="str">
        <f t="shared" si="148"/>
        <v>(마북동, 현대아파트)</v>
      </c>
      <c r="U532" s="10" t="str">
        <f t="shared" si="144"/>
        <v>마북</v>
      </c>
      <c r="V532" s="10">
        <f t="shared" si="145"/>
        <v>11</v>
      </c>
      <c r="W532" s="10">
        <f t="shared" si="146"/>
        <v>6</v>
      </c>
      <c r="X532"/>
      <c r="Y532"/>
      <c r="Z532" t="s">
        <v>20</v>
      </c>
      <c r="AA532" t="s">
        <v>5474</v>
      </c>
    </row>
    <row r="533" spans="1:27">
      <c r="A533" t="b">
        <f t="shared" si="133"/>
        <v>0</v>
      </c>
      <c r="B533" t="b">
        <f t="shared" si="134"/>
        <v>0</v>
      </c>
      <c r="C533" t="b">
        <f t="shared" si="135"/>
        <v>0</v>
      </c>
      <c r="D533" t="b">
        <f t="shared" si="136"/>
        <v>0</v>
      </c>
      <c r="E533" t="b">
        <f t="shared" si="137"/>
        <v>0</v>
      </c>
      <c r="F533" t="b">
        <f t="shared" si="138"/>
        <v>0</v>
      </c>
      <c r="G533" t="b">
        <f t="shared" si="139"/>
        <v>0</v>
      </c>
      <c r="H533" t="b">
        <f t="shared" si="140"/>
        <v>0</v>
      </c>
      <c r="I533" t="b">
        <f t="shared" si="141"/>
        <v>0</v>
      </c>
      <c r="J533" t="b">
        <f t="shared" si="142"/>
        <v>0</v>
      </c>
      <c r="K533" t="str">
        <f>IF(AND(J533,RIGHT(Y533)="통"),Y533,"")</f>
        <v/>
      </c>
      <c r="L533" t="str">
        <f t="shared" si="149"/>
        <v/>
      </c>
      <c r="M533" t="str">
        <f t="shared" si="147"/>
        <v/>
      </c>
      <c r="N533" t="str">
        <f t="shared" si="143"/>
        <v/>
      </c>
      <c r="O533" t="str">
        <f>IF(I533,IF(I534,CONCATENATE(Y533,O534),Y533),"")</f>
        <v/>
      </c>
      <c r="P533" t="str">
        <f>IF(G533,O533,IF(D533,Y533,""))</f>
        <v/>
      </c>
      <c r="Q533" s="9">
        <f>_xlfn.XLOOKUP(R533,summary!C:C,summary!B:B)</f>
        <v>43448</v>
      </c>
      <c r="R533" s="10" t="str">
        <f>IF($X533="",R532,$X533)</f>
        <v>마북동</v>
      </c>
      <c r="S533" s="10" t="str">
        <f>IF(J533,Y533,S532)</f>
        <v>마북11통</v>
      </c>
      <c r="T533" s="10" t="str">
        <f t="shared" si="148"/>
        <v>(마북동, 현대아파트)</v>
      </c>
      <c r="U533" s="10" t="str">
        <f t="shared" si="144"/>
        <v>마북</v>
      </c>
      <c r="V533" s="10">
        <f t="shared" si="145"/>
        <v>11</v>
      </c>
      <c r="W533" s="10">
        <f t="shared" si="146"/>
        <v>7</v>
      </c>
      <c r="X533"/>
      <c r="Y533"/>
      <c r="Z533" t="s">
        <v>99</v>
      </c>
      <c r="AA533" t="s">
        <v>5475</v>
      </c>
    </row>
    <row r="534" spans="1:27">
      <c r="A534" t="b">
        <f t="shared" si="133"/>
        <v>0</v>
      </c>
      <c r="B534" t="b">
        <f t="shared" si="134"/>
        <v>0</v>
      </c>
      <c r="C534" t="b">
        <f t="shared" si="135"/>
        <v>0</v>
      </c>
      <c r="D534" t="b">
        <f t="shared" si="136"/>
        <v>0</v>
      </c>
      <c r="E534" t="b">
        <f t="shared" si="137"/>
        <v>0</v>
      </c>
      <c r="F534" t="b">
        <f t="shared" si="138"/>
        <v>0</v>
      </c>
      <c r="G534" t="b">
        <f t="shared" si="139"/>
        <v>0</v>
      </c>
      <c r="H534" t="b">
        <f t="shared" si="140"/>
        <v>0</v>
      </c>
      <c r="I534" t="b">
        <f t="shared" si="141"/>
        <v>0</v>
      </c>
      <c r="J534" t="b">
        <f t="shared" si="142"/>
        <v>0</v>
      </c>
      <c r="K534" t="str">
        <f>IF(AND(J534,RIGHT(Y534)="통"),Y534,"")</f>
        <v/>
      </c>
      <c r="L534" t="str">
        <f t="shared" si="149"/>
        <v/>
      </c>
      <c r="M534" t="str">
        <f t="shared" si="147"/>
        <v/>
      </c>
      <c r="N534" t="str">
        <f t="shared" si="143"/>
        <v/>
      </c>
      <c r="O534" t="str">
        <f>IF(I534,IF(I535,CONCATENATE(Y534,O535),Y534),"")</f>
        <v/>
      </c>
      <c r="P534" t="str">
        <f>IF(G534,O534,IF(D534,Y534,""))</f>
        <v/>
      </c>
      <c r="Q534" s="9">
        <f>_xlfn.XLOOKUP(R534,summary!C:C,summary!B:B)</f>
        <v>43448</v>
      </c>
      <c r="R534" s="10" t="str">
        <f>IF($X534="",R533,$X534)</f>
        <v>마북동</v>
      </c>
      <c r="S534" s="10" t="str">
        <f>IF(J534,Y534,S533)</f>
        <v>마북11통</v>
      </c>
      <c r="T534" s="10" t="str">
        <f t="shared" si="148"/>
        <v>(마북동, 현대아파트)</v>
      </c>
      <c r="U534" s="10" t="str">
        <f t="shared" si="144"/>
        <v>마북</v>
      </c>
      <c r="V534" s="10">
        <f t="shared" si="145"/>
        <v>11</v>
      </c>
      <c r="W534" s="10">
        <f t="shared" si="146"/>
        <v>8</v>
      </c>
      <c r="X534"/>
      <c r="Y534"/>
      <c r="Z534" t="s">
        <v>101</v>
      </c>
      <c r="AA534" t="s">
        <v>5476</v>
      </c>
    </row>
    <row r="535" spans="1:27">
      <c r="A535" t="b">
        <f t="shared" si="133"/>
        <v>0</v>
      </c>
      <c r="B535" t="b">
        <f t="shared" si="134"/>
        <v>0</v>
      </c>
      <c r="C535" t="b">
        <f t="shared" si="135"/>
        <v>0</v>
      </c>
      <c r="D535" t="b">
        <f t="shared" si="136"/>
        <v>0</v>
      </c>
      <c r="E535" t="b">
        <f t="shared" si="137"/>
        <v>0</v>
      </c>
      <c r="F535" t="b">
        <f t="shared" si="138"/>
        <v>0</v>
      </c>
      <c r="G535" t="b">
        <f t="shared" si="139"/>
        <v>0</v>
      </c>
      <c r="H535" t="b">
        <f t="shared" si="140"/>
        <v>0</v>
      </c>
      <c r="I535" t="b">
        <f t="shared" si="141"/>
        <v>0</v>
      </c>
      <c r="J535" t="b">
        <f t="shared" si="142"/>
        <v>0</v>
      </c>
      <c r="K535" t="str">
        <f>IF(AND(J535,RIGHT(Y535)="통"),Y535,"")</f>
        <v/>
      </c>
      <c r="L535" t="str">
        <f t="shared" si="149"/>
        <v/>
      </c>
      <c r="M535" t="str">
        <f t="shared" si="147"/>
        <v/>
      </c>
      <c r="N535" t="str">
        <f t="shared" si="143"/>
        <v/>
      </c>
      <c r="O535" t="str">
        <f>IF(I535,IF(I536,CONCATENATE(Y535,O536),Y535),"")</f>
        <v/>
      </c>
      <c r="P535" t="str">
        <f>IF(G535,O535,IF(D535,Y535,""))</f>
        <v/>
      </c>
      <c r="Q535" s="9">
        <f>_xlfn.XLOOKUP(R535,summary!C:C,summary!B:B)</f>
        <v>43448</v>
      </c>
      <c r="R535" s="10" t="str">
        <f>IF($X535="",R534,$X535)</f>
        <v>마북동</v>
      </c>
      <c r="S535" s="10" t="str">
        <f>IF(J535,Y535,S534)</f>
        <v>마북11통</v>
      </c>
      <c r="T535" s="10" t="str">
        <f t="shared" si="148"/>
        <v>(마북동, 현대아파트)</v>
      </c>
      <c r="U535" s="10" t="str">
        <f t="shared" si="144"/>
        <v>마북</v>
      </c>
      <c r="V535" s="10">
        <f t="shared" si="145"/>
        <v>11</v>
      </c>
      <c r="W535" s="10">
        <f t="shared" si="146"/>
        <v>9</v>
      </c>
      <c r="X535"/>
      <c r="Y535"/>
      <c r="Z535" t="s">
        <v>349</v>
      </c>
      <c r="AA535" t="s">
        <v>5477</v>
      </c>
    </row>
    <row r="536" spans="1:27">
      <c r="A536" t="b">
        <f t="shared" si="133"/>
        <v>0</v>
      </c>
      <c r="B536" t="b">
        <f t="shared" si="134"/>
        <v>0</v>
      </c>
      <c r="C536" t="b">
        <f t="shared" si="135"/>
        <v>0</v>
      </c>
      <c r="D536" t="b">
        <f t="shared" si="136"/>
        <v>0</v>
      </c>
      <c r="E536" t="b">
        <f t="shared" si="137"/>
        <v>0</v>
      </c>
      <c r="F536" t="b">
        <f t="shared" si="138"/>
        <v>0</v>
      </c>
      <c r="G536" t="b">
        <f t="shared" si="139"/>
        <v>0</v>
      </c>
      <c r="H536" t="b">
        <f t="shared" si="140"/>
        <v>0</v>
      </c>
      <c r="I536" t="b">
        <f t="shared" si="141"/>
        <v>0</v>
      </c>
      <c r="J536" t="b">
        <f t="shared" si="142"/>
        <v>0</v>
      </c>
      <c r="K536" t="str">
        <f>IF(AND(J536,RIGHT(Y536)="통"),Y536,"")</f>
        <v/>
      </c>
      <c r="L536" t="str">
        <f t="shared" si="149"/>
        <v/>
      </c>
      <c r="M536" t="str">
        <f t="shared" si="147"/>
        <v/>
      </c>
      <c r="N536" t="str">
        <f t="shared" si="143"/>
        <v/>
      </c>
      <c r="O536" t="str">
        <f>IF(I536,IF(I537,CONCATENATE(Y536,O537),Y536),"")</f>
        <v/>
      </c>
      <c r="P536" t="str">
        <f>IF(G536,O536,IF(D536,Y536,""))</f>
        <v/>
      </c>
      <c r="Q536" s="9">
        <f>_xlfn.XLOOKUP(R536,summary!C:C,summary!B:B)</f>
        <v>43448</v>
      </c>
      <c r="R536" s="10" t="str">
        <f>IF($X536="",R535,$X536)</f>
        <v>마북동</v>
      </c>
      <c r="S536" s="10" t="str">
        <f>IF(J536,Y536,S535)</f>
        <v>마북11통</v>
      </c>
      <c r="T536" s="10" t="str">
        <f t="shared" si="148"/>
        <v>(마북동, 현대아파트)</v>
      </c>
      <c r="U536" s="10" t="str">
        <f t="shared" si="144"/>
        <v>마북</v>
      </c>
      <c r="V536" s="10">
        <f t="shared" si="145"/>
        <v>11</v>
      </c>
      <c r="W536" s="10">
        <f t="shared" si="146"/>
        <v>10</v>
      </c>
      <c r="X536"/>
      <c r="Y536"/>
      <c r="Z536" t="s">
        <v>441</v>
      </c>
      <c r="AA536" t="s">
        <v>5478</v>
      </c>
    </row>
    <row r="537" spans="1:27">
      <c r="A537" t="b">
        <f t="shared" si="133"/>
        <v>0</v>
      </c>
      <c r="B537" t="b">
        <f t="shared" si="134"/>
        <v>0</v>
      </c>
      <c r="C537" t="b">
        <f t="shared" si="135"/>
        <v>0</v>
      </c>
      <c r="D537" t="b">
        <f t="shared" si="136"/>
        <v>0</v>
      </c>
      <c r="E537" t="b">
        <f t="shared" si="137"/>
        <v>0</v>
      </c>
      <c r="F537" t="b">
        <f t="shared" si="138"/>
        <v>0</v>
      </c>
      <c r="G537" t="b">
        <f t="shared" si="139"/>
        <v>0</v>
      </c>
      <c r="H537" t="b">
        <f t="shared" si="140"/>
        <v>0</v>
      </c>
      <c r="I537" t="b">
        <f t="shared" si="141"/>
        <v>0</v>
      </c>
      <c r="J537" t="b">
        <f t="shared" si="142"/>
        <v>0</v>
      </c>
      <c r="K537" t="str">
        <f>IF(AND(J537,RIGHT(Y537)="통"),Y537,"")</f>
        <v/>
      </c>
      <c r="L537" t="str">
        <f t="shared" si="149"/>
        <v/>
      </c>
      <c r="M537" t="str">
        <f t="shared" si="147"/>
        <v/>
      </c>
      <c r="N537" t="str">
        <f t="shared" si="143"/>
        <v/>
      </c>
      <c r="O537" t="str">
        <f>IF(I537,IF(I538,CONCATENATE(Y537,O538),Y537),"")</f>
        <v/>
      </c>
      <c r="P537" t="str">
        <f>IF(G537,O537,IF(D537,Y537,""))</f>
        <v/>
      </c>
      <c r="Q537" s="9">
        <f>_xlfn.XLOOKUP(R537,summary!C:C,summary!B:B)</f>
        <v>43448</v>
      </c>
      <c r="R537" s="10" t="str">
        <f>IF($X537="",R536,$X537)</f>
        <v>마북동</v>
      </c>
      <c r="S537" s="10" t="str">
        <f>IF(J537,Y537,S536)</f>
        <v>마북11통</v>
      </c>
      <c r="T537" s="10" t="str">
        <f t="shared" si="148"/>
        <v>(마북동, 현대아파트)</v>
      </c>
      <c r="U537" s="10" t="str">
        <f t="shared" si="144"/>
        <v>마북</v>
      </c>
      <c r="V537" s="10">
        <f t="shared" si="145"/>
        <v>11</v>
      </c>
      <c r="W537" s="10">
        <f t="shared" si="146"/>
        <v>11</v>
      </c>
      <c r="X537"/>
      <c r="Y537"/>
      <c r="Z537" t="s">
        <v>443</v>
      </c>
      <c r="AA537" t="s">
        <v>5479</v>
      </c>
    </row>
    <row r="538" spans="1:27">
      <c r="A538" t="b">
        <f t="shared" si="133"/>
        <v>0</v>
      </c>
      <c r="B538" t="b">
        <f t="shared" si="134"/>
        <v>0</v>
      </c>
      <c r="C538" t="b">
        <f t="shared" si="135"/>
        <v>0</v>
      </c>
      <c r="D538" t="b">
        <f t="shared" si="136"/>
        <v>0</v>
      </c>
      <c r="E538" t="b">
        <f t="shared" si="137"/>
        <v>0</v>
      </c>
      <c r="F538" t="b">
        <f t="shared" si="138"/>
        <v>0</v>
      </c>
      <c r="G538" t="b">
        <f t="shared" si="139"/>
        <v>0</v>
      </c>
      <c r="H538" t="b">
        <f t="shared" si="140"/>
        <v>0</v>
      </c>
      <c r="I538" t="b">
        <f t="shared" si="141"/>
        <v>0</v>
      </c>
      <c r="J538" t="b">
        <f t="shared" si="142"/>
        <v>0</v>
      </c>
      <c r="K538" t="str">
        <f>IF(AND(J538,RIGHT(Y538)="통"),Y538,"")</f>
        <v/>
      </c>
      <c r="L538" t="str">
        <f t="shared" si="149"/>
        <v/>
      </c>
      <c r="M538" t="str">
        <f t="shared" si="147"/>
        <v/>
      </c>
      <c r="N538" t="str">
        <f t="shared" si="143"/>
        <v/>
      </c>
      <c r="O538" t="str">
        <f>IF(I538,IF(I539,CONCATENATE(Y538,O539),Y538),"")</f>
        <v/>
      </c>
      <c r="P538" t="str">
        <f>IF(G538,O538,IF(D538,Y538,""))</f>
        <v/>
      </c>
      <c r="Q538" s="9">
        <f>_xlfn.XLOOKUP(R538,summary!C:C,summary!B:B)</f>
        <v>43448</v>
      </c>
      <c r="R538" s="10" t="str">
        <f>IF($X538="",R537,$X538)</f>
        <v>마북동</v>
      </c>
      <c r="S538" s="10" t="str">
        <f>IF(J538,Y538,S537)</f>
        <v>마북11통</v>
      </c>
      <c r="T538" s="10" t="str">
        <f t="shared" si="148"/>
        <v>(마북동, 현대아파트)</v>
      </c>
      <c r="U538" s="10" t="str">
        <f t="shared" si="144"/>
        <v>마북</v>
      </c>
      <c r="V538" s="10">
        <f t="shared" si="145"/>
        <v>11</v>
      </c>
      <c r="W538" s="10">
        <f t="shared" si="146"/>
        <v>12</v>
      </c>
      <c r="X538"/>
      <c r="Y538"/>
      <c r="Z538" t="s">
        <v>445</v>
      </c>
      <c r="AA538" t="s">
        <v>5480</v>
      </c>
    </row>
    <row r="539" spans="1:27">
      <c r="A539" t="b">
        <f t="shared" si="133"/>
        <v>1</v>
      </c>
      <c r="B539" t="b">
        <f t="shared" si="134"/>
        <v>0</v>
      </c>
      <c r="C539" t="b">
        <f t="shared" si="135"/>
        <v>0</v>
      </c>
      <c r="D539" t="b">
        <f t="shared" si="136"/>
        <v>0</v>
      </c>
      <c r="E539" t="b">
        <f t="shared" si="137"/>
        <v>0</v>
      </c>
      <c r="F539" t="b">
        <f t="shared" si="138"/>
        <v>0</v>
      </c>
      <c r="G539" t="b">
        <f t="shared" si="139"/>
        <v>0</v>
      </c>
      <c r="H539" t="b">
        <f t="shared" si="140"/>
        <v>0</v>
      </c>
      <c r="I539" t="b">
        <f t="shared" si="141"/>
        <v>0</v>
      </c>
      <c r="J539" t="b">
        <f t="shared" si="142"/>
        <v>1</v>
      </c>
      <c r="K539" t="str">
        <f>IF(AND(J539,RIGHT(Y539)="통"),Y539,"")</f>
        <v>마북12통</v>
      </c>
      <c r="L539" t="str">
        <f t="shared" si="149"/>
        <v>12</v>
      </c>
      <c r="M539">
        <f t="shared" si="147"/>
        <v>12</v>
      </c>
      <c r="N539" t="str">
        <f t="shared" si="143"/>
        <v>마북</v>
      </c>
      <c r="O539" t="str">
        <f>IF(I539,IF(I540,CONCATENATE(Y539,O540),Y539),"")</f>
        <v/>
      </c>
      <c r="P539" t="str">
        <f>IF(G539,O539,IF(D539,Y539,""))</f>
        <v/>
      </c>
      <c r="Q539" s="9">
        <f>_xlfn.XLOOKUP(R539,summary!C:C,summary!B:B)</f>
        <v>43448</v>
      </c>
      <c r="R539" s="10" t="str">
        <f>IF($X539="",R538,$X539)</f>
        <v>마북동</v>
      </c>
      <c r="S539" s="10" t="str">
        <f>IF(J539,Y539,S538)</f>
        <v>마북12통</v>
      </c>
      <c r="T539" s="10" t="str">
        <f t="shared" si="148"/>
        <v>(마북동, 벽산아파트)</v>
      </c>
      <c r="U539" s="10" t="str">
        <f t="shared" si="144"/>
        <v>마북</v>
      </c>
      <c r="V539" s="10">
        <f t="shared" si="145"/>
        <v>12</v>
      </c>
      <c r="W539" s="10">
        <f t="shared" si="146"/>
        <v>1</v>
      </c>
      <c r="X539"/>
      <c r="Y539" t="s">
        <v>5481</v>
      </c>
      <c r="Z539" t="s">
        <v>10</v>
      </c>
      <c r="AA539" t="s">
        <v>5482</v>
      </c>
    </row>
    <row r="540" spans="1:27">
      <c r="A540" t="b">
        <f t="shared" si="133"/>
        <v>1</v>
      </c>
      <c r="B540" t="b">
        <f t="shared" si="134"/>
        <v>1</v>
      </c>
      <c r="C540" t="b">
        <f t="shared" si="135"/>
        <v>0</v>
      </c>
      <c r="D540" t="b">
        <f t="shared" si="136"/>
        <v>0</v>
      </c>
      <c r="E540" t="b">
        <f t="shared" si="137"/>
        <v>1</v>
      </c>
      <c r="F540" t="b">
        <f t="shared" si="138"/>
        <v>1</v>
      </c>
      <c r="G540" t="b">
        <f t="shared" si="139"/>
        <v>1</v>
      </c>
      <c r="H540" t="b">
        <f t="shared" si="140"/>
        <v>0</v>
      </c>
      <c r="I540" t="b">
        <f t="shared" si="141"/>
        <v>1</v>
      </c>
      <c r="J540" t="b">
        <f t="shared" si="142"/>
        <v>0</v>
      </c>
      <c r="K540" t="str">
        <f>IF(AND(J540,RIGHT(Y540)="통"),Y540,"")</f>
        <v/>
      </c>
      <c r="L540" t="str">
        <f t="shared" si="149"/>
        <v/>
      </c>
      <c r="M540" t="str">
        <f t="shared" si="147"/>
        <v/>
      </c>
      <c r="N540" t="str">
        <f t="shared" si="143"/>
        <v/>
      </c>
      <c r="O540" t="str">
        <f>IF(I540,IF(I541,CONCATENATE(Y540,O541),Y540),"")</f>
        <v>(마북동, 벽산아파트)</v>
      </c>
      <c r="P540" t="str">
        <f>IF(G540,O540,IF(D540,Y540,""))</f>
        <v>(마북동, 벽산아파트)</v>
      </c>
      <c r="Q540" s="9">
        <f>_xlfn.XLOOKUP(R540,summary!C:C,summary!B:B)</f>
        <v>43448</v>
      </c>
      <c r="R540" s="10" t="str">
        <f>IF($X540="",R539,$X540)</f>
        <v>마북동</v>
      </c>
      <c r="S540" s="10" t="str">
        <f>IF(J540,Y540,S539)</f>
        <v>마북12통</v>
      </c>
      <c r="T540" s="10" t="str">
        <f t="shared" si="148"/>
        <v>(마북동, 벽산아파트)</v>
      </c>
      <c r="U540" s="10" t="str">
        <f t="shared" si="144"/>
        <v>마북</v>
      </c>
      <c r="V540" s="10">
        <f t="shared" si="145"/>
        <v>12</v>
      </c>
      <c r="W540" s="10">
        <f t="shared" si="146"/>
        <v>2</v>
      </c>
      <c r="X540"/>
      <c r="Y540" t="s">
        <v>5403</v>
      </c>
      <c r="Z540" t="s">
        <v>12</v>
      </c>
      <c r="AA540" t="s">
        <v>5483</v>
      </c>
    </row>
    <row r="541" spans="1:27">
      <c r="A541" t="b">
        <f t="shared" si="133"/>
        <v>1</v>
      </c>
      <c r="B541" t="b">
        <f t="shared" si="134"/>
        <v>0</v>
      </c>
      <c r="C541" t="b">
        <f t="shared" si="135"/>
        <v>1</v>
      </c>
      <c r="D541" t="b">
        <f t="shared" si="136"/>
        <v>0</v>
      </c>
      <c r="E541" t="b">
        <f t="shared" si="137"/>
        <v>1</v>
      </c>
      <c r="F541" t="b">
        <f t="shared" si="138"/>
        <v>1</v>
      </c>
      <c r="G541" t="b">
        <f t="shared" si="139"/>
        <v>0</v>
      </c>
      <c r="H541" t="b">
        <f t="shared" si="140"/>
        <v>1</v>
      </c>
      <c r="I541" t="b">
        <f t="shared" si="141"/>
        <v>1</v>
      </c>
      <c r="J541" t="b">
        <f t="shared" si="142"/>
        <v>0</v>
      </c>
      <c r="K541" t="str">
        <f>IF(AND(J541,RIGHT(Y541)="통"),Y541,"")</f>
        <v/>
      </c>
      <c r="L541" t="str">
        <f t="shared" si="149"/>
        <v/>
      </c>
      <c r="M541" t="str">
        <f t="shared" si="147"/>
        <v/>
      </c>
      <c r="N541" t="str">
        <f t="shared" si="143"/>
        <v/>
      </c>
      <c r="O541" t="str">
        <f>IF(I541,IF(I542,CONCATENATE(Y541,O542),Y541),"")</f>
        <v>벽산아파트)</v>
      </c>
      <c r="P541" t="str">
        <f>IF(G541,O541,IF(D541,Y541,""))</f>
        <v/>
      </c>
      <c r="Q541" s="9">
        <f>_xlfn.XLOOKUP(R541,summary!C:C,summary!B:B)</f>
        <v>43448</v>
      </c>
      <c r="R541" s="10" t="str">
        <f>IF($X541="",R540,$X541)</f>
        <v>마북동</v>
      </c>
      <c r="S541" s="10" t="str">
        <f>IF(J541,Y541,S540)</f>
        <v>마북12통</v>
      </c>
      <c r="T541" s="10" t="str">
        <f t="shared" si="148"/>
        <v>(마북동, 벽산아파트)</v>
      </c>
      <c r="U541" s="10" t="str">
        <f t="shared" si="144"/>
        <v>마북</v>
      </c>
      <c r="V541" s="10">
        <f t="shared" si="145"/>
        <v>12</v>
      </c>
      <c r="W541" s="10">
        <f t="shared" si="146"/>
        <v>3</v>
      </c>
      <c r="X541"/>
      <c r="Y541" t="s">
        <v>5484</v>
      </c>
      <c r="Z541" t="s">
        <v>14</v>
      </c>
      <c r="AA541" t="s">
        <v>5485</v>
      </c>
    </row>
    <row r="542" spans="1:27">
      <c r="A542" t="b">
        <f t="shared" si="133"/>
        <v>0</v>
      </c>
      <c r="B542" t="b">
        <f t="shared" si="134"/>
        <v>0</v>
      </c>
      <c r="C542" t="b">
        <f t="shared" si="135"/>
        <v>0</v>
      </c>
      <c r="D542" t="b">
        <f t="shared" si="136"/>
        <v>0</v>
      </c>
      <c r="E542" t="b">
        <f t="shared" si="137"/>
        <v>0</v>
      </c>
      <c r="F542" t="b">
        <f t="shared" si="138"/>
        <v>0</v>
      </c>
      <c r="G542" t="b">
        <f t="shared" si="139"/>
        <v>0</v>
      </c>
      <c r="H542" t="b">
        <f t="shared" si="140"/>
        <v>0</v>
      </c>
      <c r="I542" t="b">
        <f t="shared" si="141"/>
        <v>0</v>
      </c>
      <c r="J542" t="b">
        <f t="shared" si="142"/>
        <v>0</v>
      </c>
      <c r="K542" t="str">
        <f>IF(AND(J542,RIGHT(Y542)="통"),Y542,"")</f>
        <v/>
      </c>
      <c r="L542" t="str">
        <f t="shared" si="149"/>
        <v/>
      </c>
      <c r="M542" t="str">
        <f t="shared" si="147"/>
        <v/>
      </c>
      <c r="N542" t="str">
        <f t="shared" si="143"/>
        <v/>
      </c>
      <c r="O542" t="str">
        <f>IF(I542,IF(I543,CONCATENATE(Y542,O543),Y542),"")</f>
        <v/>
      </c>
      <c r="P542" t="str">
        <f>IF(G542,O542,IF(D542,Y542,""))</f>
        <v/>
      </c>
      <c r="Q542" s="9">
        <f>_xlfn.XLOOKUP(R542,summary!C:C,summary!B:B)</f>
        <v>43448</v>
      </c>
      <c r="R542" s="10" t="str">
        <f>IF($X542="",R541,$X542)</f>
        <v>마북동</v>
      </c>
      <c r="S542" s="10" t="str">
        <f>IF(J542,Y542,S541)</f>
        <v>마북12통</v>
      </c>
      <c r="T542" s="10" t="str">
        <f t="shared" si="148"/>
        <v>(마북동, 벽산아파트)</v>
      </c>
      <c r="U542" s="10" t="str">
        <f t="shared" si="144"/>
        <v>마북</v>
      </c>
      <c r="V542" s="10">
        <f t="shared" si="145"/>
        <v>12</v>
      </c>
      <c r="W542" s="10">
        <f t="shared" si="146"/>
        <v>4</v>
      </c>
      <c r="X542"/>
      <c r="Y542"/>
      <c r="Z542" t="s">
        <v>16</v>
      </c>
      <c r="AA542" t="s">
        <v>5486</v>
      </c>
    </row>
    <row r="543" spans="1:27">
      <c r="A543" t="b">
        <f t="shared" si="133"/>
        <v>0</v>
      </c>
      <c r="B543" t="b">
        <f t="shared" si="134"/>
        <v>0</v>
      </c>
      <c r="C543" t="b">
        <f t="shared" si="135"/>
        <v>0</v>
      </c>
      <c r="D543" t="b">
        <f t="shared" si="136"/>
        <v>0</v>
      </c>
      <c r="E543" t="b">
        <f t="shared" si="137"/>
        <v>0</v>
      </c>
      <c r="F543" t="b">
        <f t="shared" si="138"/>
        <v>0</v>
      </c>
      <c r="G543" t="b">
        <f t="shared" si="139"/>
        <v>0</v>
      </c>
      <c r="H543" t="b">
        <f t="shared" si="140"/>
        <v>0</v>
      </c>
      <c r="I543" t="b">
        <f t="shared" si="141"/>
        <v>0</v>
      </c>
      <c r="J543" t="b">
        <f t="shared" si="142"/>
        <v>0</v>
      </c>
      <c r="K543" t="str">
        <f>IF(AND(J543,RIGHT(Y543)="통"),Y543,"")</f>
        <v/>
      </c>
      <c r="L543" t="str">
        <f t="shared" si="149"/>
        <v/>
      </c>
      <c r="M543" t="str">
        <f t="shared" si="147"/>
        <v/>
      </c>
      <c r="N543" t="str">
        <f t="shared" si="143"/>
        <v/>
      </c>
      <c r="O543" t="str">
        <f>IF(I543,IF(I544,CONCATENATE(Y543,O544),Y543),"")</f>
        <v/>
      </c>
      <c r="P543" t="str">
        <f>IF(G543,O543,IF(D543,Y543,""))</f>
        <v/>
      </c>
      <c r="Q543" s="9">
        <f>_xlfn.XLOOKUP(R543,summary!C:C,summary!B:B)</f>
        <v>43448</v>
      </c>
      <c r="R543" s="10" t="str">
        <f>IF($X543="",R542,$X543)</f>
        <v>마북동</v>
      </c>
      <c r="S543" s="10" t="str">
        <f>IF(J543,Y543,S542)</f>
        <v>마북12통</v>
      </c>
      <c r="T543" s="10" t="str">
        <f t="shared" si="148"/>
        <v>(마북동, 벽산아파트)</v>
      </c>
      <c r="U543" s="10" t="str">
        <f t="shared" si="144"/>
        <v>마북</v>
      </c>
      <c r="V543" s="10">
        <f t="shared" si="145"/>
        <v>12</v>
      </c>
      <c r="W543" s="10">
        <f t="shared" si="146"/>
        <v>5</v>
      </c>
      <c r="X543"/>
      <c r="Y543"/>
      <c r="Z543" t="s">
        <v>18</v>
      </c>
      <c r="AA543" t="s">
        <v>5487</v>
      </c>
    </row>
    <row r="544" spans="1:27">
      <c r="A544" t="b">
        <f t="shared" si="133"/>
        <v>0</v>
      </c>
      <c r="B544" t="b">
        <f t="shared" si="134"/>
        <v>0</v>
      </c>
      <c r="C544" t="b">
        <f t="shared" si="135"/>
        <v>0</v>
      </c>
      <c r="D544" t="b">
        <f t="shared" si="136"/>
        <v>0</v>
      </c>
      <c r="E544" t="b">
        <f t="shared" si="137"/>
        <v>0</v>
      </c>
      <c r="F544" t="b">
        <f t="shared" si="138"/>
        <v>0</v>
      </c>
      <c r="G544" t="b">
        <f t="shared" si="139"/>
        <v>0</v>
      </c>
      <c r="H544" t="b">
        <f t="shared" si="140"/>
        <v>0</v>
      </c>
      <c r="I544" t="b">
        <f t="shared" si="141"/>
        <v>0</v>
      </c>
      <c r="J544" t="b">
        <f t="shared" si="142"/>
        <v>0</v>
      </c>
      <c r="K544" t="str">
        <f>IF(AND(J544,RIGHT(Y544)="통"),Y544,"")</f>
        <v/>
      </c>
      <c r="L544" t="str">
        <f t="shared" si="149"/>
        <v/>
      </c>
      <c r="M544" t="str">
        <f t="shared" si="147"/>
        <v/>
      </c>
      <c r="N544" t="str">
        <f t="shared" si="143"/>
        <v/>
      </c>
      <c r="O544" t="str">
        <f>IF(I544,IF(I545,CONCATENATE(Y544,O545),Y544),"")</f>
        <v/>
      </c>
      <c r="P544" t="str">
        <f>IF(G544,O544,IF(D544,Y544,""))</f>
        <v/>
      </c>
      <c r="Q544" s="9">
        <f>_xlfn.XLOOKUP(R544,summary!C:C,summary!B:B)</f>
        <v>43448</v>
      </c>
      <c r="R544" s="10" t="str">
        <f>IF($X544="",R543,$X544)</f>
        <v>마북동</v>
      </c>
      <c r="S544" s="10" t="str">
        <f>IF(J544,Y544,S543)</f>
        <v>마북12통</v>
      </c>
      <c r="T544" s="10" t="str">
        <f t="shared" si="148"/>
        <v>(마북동, 벽산아파트)</v>
      </c>
      <c r="U544" s="10" t="str">
        <f t="shared" si="144"/>
        <v>마북</v>
      </c>
      <c r="V544" s="10">
        <f t="shared" si="145"/>
        <v>12</v>
      </c>
      <c r="W544" s="10">
        <f t="shared" si="146"/>
        <v>6</v>
      </c>
      <c r="X544"/>
      <c r="Y544"/>
      <c r="Z544" t="s">
        <v>20</v>
      </c>
      <c r="AA544" t="s">
        <v>5488</v>
      </c>
    </row>
    <row r="545" spans="1:27">
      <c r="A545" t="b">
        <f t="shared" si="133"/>
        <v>0</v>
      </c>
      <c r="B545" t="b">
        <f t="shared" si="134"/>
        <v>0</v>
      </c>
      <c r="C545" t="b">
        <f t="shared" si="135"/>
        <v>0</v>
      </c>
      <c r="D545" t="b">
        <f t="shared" si="136"/>
        <v>0</v>
      </c>
      <c r="E545" t="b">
        <f t="shared" si="137"/>
        <v>0</v>
      </c>
      <c r="F545" t="b">
        <f t="shared" si="138"/>
        <v>0</v>
      </c>
      <c r="G545" t="b">
        <f t="shared" si="139"/>
        <v>0</v>
      </c>
      <c r="H545" t="b">
        <f t="shared" si="140"/>
        <v>0</v>
      </c>
      <c r="I545" t="b">
        <f t="shared" si="141"/>
        <v>0</v>
      </c>
      <c r="J545" t="b">
        <f t="shared" si="142"/>
        <v>0</v>
      </c>
      <c r="K545" t="str">
        <f>IF(AND(J545,RIGHT(Y545)="통"),Y545,"")</f>
        <v/>
      </c>
      <c r="L545" t="str">
        <f t="shared" si="149"/>
        <v/>
      </c>
      <c r="M545" t="str">
        <f t="shared" si="147"/>
        <v/>
      </c>
      <c r="N545" t="str">
        <f t="shared" si="143"/>
        <v/>
      </c>
      <c r="O545" t="str">
        <f>IF(I545,IF(I546,CONCATENATE(Y545,O546),Y545),"")</f>
        <v/>
      </c>
      <c r="P545" t="str">
        <f>IF(G545,O545,IF(D545,Y545,""))</f>
        <v/>
      </c>
      <c r="Q545" s="9">
        <f>_xlfn.XLOOKUP(R545,summary!C:C,summary!B:B)</f>
        <v>43448</v>
      </c>
      <c r="R545" s="10" t="str">
        <f>IF($X545="",R544,$X545)</f>
        <v>마북동</v>
      </c>
      <c r="S545" s="10" t="str">
        <f>IF(J545,Y545,S544)</f>
        <v>마북12통</v>
      </c>
      <c r="T545" s="10" t="str">
        <f t="shared" si="148"/>
        <v>(마북동, 벽산아파트)</v>
      </c>
      <c r="U545" s="10" t="str">
        <f t="shared" si="144"/>
        <v>마북</v>
      </c>
      <c r="V545" s="10">
        <f t="shared" si="145"/>
        <v>12</v>
      </c>
      <c r="W545" s="10">
        <f t="shared" si="146"/>
        <v>7</v>
      </c>
      <c r="X545"/>
      <c r="Y545"/>
      <c r="Z545" t="s">
        <v>99</v>
      </c>
      <c r="AA545" t="s">
        <v>5489</v>
      </c>
    </row>
    <row r="546" spans="1:27">
      <c r="A546" t="b">
        <f t="shared" si="133"/>
        <v>0</v>
      </c>
      <c r="B546" t="b">
        <f t="shared" si="134"/>
        <v>0</v>
      </c>
      <c r="C546" t="b">
        <f t="shared" si="135"/>
        <v>0</v>
      </c>
      <c r="D546" t="b">
        <f t="shared" si="136"/>
        <v>0</v>
      </c>
      <c r="E546" t="b">
        <f t="shared" si="137"/>
        <v>0</v>
      </c>
      <c r="F546" t="b">
        <f t="shared" si="138"/>
        <v>0</v>
      </c>
      <c r="G546" t="b">
        <f t="shared" si="139"/>
        <v>0</v>
      </c>
      <c r="H546" t="b">
        <f t="shared" si="140"/>
        <v>0</v>
      </c>
      <c r="I546" t="b">
        <f t="shared" si="141"/>
        <v>0</v>
      </c>
      <c r="J546" t="b">
        <f t="shared" si="142"/>
        <v>0</v>
      </c>
      <c r="K546" t="str">
        <f>IF(AND(J546,RIGHT(Y546)="통"),Y546,"")</f>
        <v/>
      </c>
      <c r="L546" t="str">
        <f t="shared" si="149"/>
        <v/>
      </c>
      <c r="M546" t="str">
        <f t="shared" si="147"/>
        <v/>
      </c>
      <c r="N546" t="str">
        <f t="shared" si="143"/>
        <v/>
      </c>
      <c r="O546" t="str">
        <f>IF(I546,IF(I547,CONCATENATE(Y546,O547),Y546),"")</f>
        <v/>
      </c>
      <c r="P546" t="str">
        <f>IF(G546,O546,IF(D546,Y546,""))</f>
        <v/>
      </c>
      <c r="Q546" s="9">
        <f>_xlfn.XLOOKUP(R546,summary!C:C,summary!B:B)</f>
        <v>43448</v>
      </c>
      <c r="R546" s="10" t="str">
        <f>IF($X546="",R545,$X546)</f>
        <v>마북동</v>
      </c>
      <c r="S546" s="10" t="str">
        <f>IF(J546,Y546,S545)</f>
        <v>마북12통</v>
      </c>
      <c r="T546" s="10" t="str">
        <f t="shared" si="148"/>
        <v>(마북동, 벽산아파트)</v>
      </c>
      <c r="U546" s="10" t="str">
        <f t="shared" si="144"/>
        <v>마북</v>
      </c>
      <c r="V546" s="10">
        <f t="shared" si="145"/>
        <v>12</v>
      </c>
      <c r="W546" s="10" t="str">
        <f t="shared" si="146"/>
        <v/>
      </c>
      <c r="X546"/>
      <c r="Y546"/>
      <c r="Z546"/>
      <c r="AA546"/>
    </row>
    <row r="547" spans="1:27">
      <c r="A547" t="b">
        <f t="shared" si="133"/>
        <v>0</v>
      </c>
      <c r="B547" t="b">
        <f t="shared" si="134"/>
        <v>0</v>
      </c>
      <c r="C547" t="b">
        <f t="shared" si="135"/>
        <v>0</v>
      </c>
      <c r="D547" t="b">
        <f t="shared" si="136"/>
        <v>0</v>
      </c>
      <c r="E547" t="b">
        <f t="shared" si="137"/>
        <v>0</v>
      </c>
      <c r="F547" t="b">
        <f t="shared" si="138"/>
        <v>0</v>
      </c>
      <c r="G547" t="b">
        <f t="shared" si="139"/>
        <v>0</v>
      </c>
      <c r="H547" t="b">
        <f t="shared" si="140"/>
        <v>0</v>
      </c>
      <c r="I547" t="b">
        <f t="shared" si="141"/>
        <v>0</v>
      </c>
      <c r="J547" t="b">
        <f t="shared" si="142"/>
        <v>0</v>
      </c>
      <c r="K547" t="str">
        <f>IF(AND(J547,RIGHT(Y547)="통"),Y547,"")</f>
        <v/>
      </c>
      <c r="L547" t="str">
        <f t="shared" si="149"/>
        <v/>
      </c>
      <c r="M547" t="str">
        <f t="shared" si="147"/>
        <v/>
      </c>
      <c r="N547" t="str">
        <f t="shared" si="143"/>
        <v/>
      </c>
      <c r="O547" t="str">
        <f>IF(I547,IF(I548,CONCATENATE(Y547,O548),Y547),"")</f>
        <v/>
      </c>
      <c r="P547" t="str">
        <f>IF(G547,O547,IF(D547,Y547,""))</f>
        <v/>
      </c>
      <c r="Q547" s="9">
        <f>_xlfn.XLOOKUP(R547,summary!C:C,summary!B:B)</f>
        <v>43448</v>
      </c>
      <c r="R547" s="10" t="str">
        <f>IF($X547="",R546,$X547)</f>
        <v>마북동</v>
      </c>
      <c r="S547" s="10" t="str">
        <f>IF(J547,Y547,S546)</f>
        <v>마북12통</v>
      </c>
      <c r="T547" s="10" t="str">
        <f t="shared" si="148"/>
        <v>(마북동, 벽산아파트)</v>
      </c>
      <c r="U547" s="10" t="str">
        <f t="shared" si="144"/>
        <v>마북</v>
      </c>
      <c r="V547" s="10">
        <f t="shared" si="145"/>
        <v>12</v>
      </c>
      <c r="W547" s="10" t="str">
        <f t="shared" si="146"/>
        <v/>
      </c>
      <c r="X547"/>
      <c r="Y547"/>
      <c r="Z547"/>
      <c r="AA547"/>
    </row>
    <row r="548" spans="1:27">
      <c r="A548" t="b">
        <f t="shared" si="133"/>
        <v>0</v>
      </c>
      <c r="B548" t="b">
        <f t="shared" si="134"/>
        <v>0</v>
      </c>
      <c r="C548" t="b">
        <f t="shared" si="135"/>
        <v>0</v>
      </c>
      <c r="D548" t="b">
        <f t="shared" si="136"/>
        <v>0</v>
      </c>
      <c r="E548" t="b">
        <f t="shared" si="137"/>
        <v>0</v>
      </c>
      <c r="F548" t="b">
        <f t="shared" si="138"/>
        <v>0</v>
      </c>
      <c r="G548" t="b">
        <f t="shared" si="139"/>
        <v>0</v>
      </c>
      <c r="H548" t="b">
        <f t="shared" si="140"/>
        <v>0</v>
      </c>
      <c r="I548" t="b">
        <f t="shared" si="141"/>
        <v>0</v>
      </c>
      <c r="J548" t="b">
        <f t="shared" si="142"/>
        <v>0</v>
      </c>
      <c r="K548" t="str">
        <f>IF(AND(J548,RIGHT(Y548)="통"),Y548,"")</f>
        <v/>
      </c>
      <c r="L548" t="str">
        <f t="shared" si="149"/>
        <v/>
      </c>
      <c r="M548" t="str">
        <f t="shared" si="147"/>
        <v/>
      </c>
      <c r="N548" t="str">
        <f t="shared" si="143"/>
        <v/>
      </c>
      <c r="O548" t="str">
        <f>IF(I548,IF(I549,CONCATENATE(Y548,O549),Y548),"")</f>
        <v/>
      </c>
      <c r="P548" t="str">
        <f>IF(G548,O548,IF(D548,Y548,""))</f>
        <v/>
      </c>
      <c r="Q548" s="9">
        <f>_xlfn.XLOOKUP(R548,summary!C:C,summary!B:B)</f>
        <v>43448</v>
      </c>
      <c r="R548" s="10" t="str">
        <f>IF($X548="",R547,$X548)</f>
        <v>마북동</v>
      </c>
      <c r="S548" s="10" t="str">
        <f>IF(J548,Y548,S547)</f>
        <v>마북12통</v>
      </c>
      <c r="T548" s="10" t="str">
        <f t="shared" si="148"/>
        <v>(마북동, 벽산아파트)</v>
      </c>
      <c r="U548" s="10" t="str">
        <f t="shared" si="144"/>
        <v>마북</v>
      </c>
      <c r="V548" s="10">
        <f t="shared" si="145"/>
        <v>12</v>
      </c>
      <c r="W548" s="10" t="str">
        <f t="shared" si="146"/>
        <v/>
      </c>
      <c r="X548"/>
      <c r="Y548"/>
      <c r="Z548"/>
      <c r="AA548"/>
    </row>
    <row r="549" spans="1:27">
      <c r="A549" t="b">
        <f t="shared" si="133"/>
        <v>1</v>
      </c>
      <c r="B549" t="b">
        <f t="shared" si="134"/>
        <v>0</v>
      </c>
      <c r="C549" t="b">
        <f t="shared" si="135"/>
        <v>0</v>
      </c>
      <c r="D549" t="b">
        <f t="shared" si="136"/>
        <v>0</v>
      </c>
      <c r="E549" t="b">
        <f t="shared" si="137"/>
        <v>0</v>
      </c>
      <c r="F549" t="b">
        <f t="shared" si="138"/>
        <v>0</v>
      </c>
      <c r="G549" t="b">
        <f t="shared" si="139"/>
        <v>0</v>
      </c>
      <c r="H549" t="b">
        <f t="shared" si="140"/>
        <v>0</v>
      </c>
      <c r="I549" t="b">
        <f t="shared" si="141"/>
        <v>0</v>
      </c>
      <c r="J549" t="b">
        <f t="shared" si="142"/>
        <v>1</v>
      </c>
      <c r="K549" t="str">
        <f>IF(AND(J549,RIGHT(Y549)="통"),Y549,"")</f>
        <v/>
      </c>
      <c r="L549" t="str">
        <f t="shared" si="149"/>
        <v/>
      </c>
      <c r="M549" t="str">
        <f t="shared" si="147"/>
        <v/>
      </c>
      <c r="N549" t="str">
        <f t="shared" si="143"/>
        <v/>
      </c>
      <c r="O549" t="str">
        <f>IF(I549,IF(I550,CONCATENATE(Y549,O550),Y549),"")</f>
        <v/>
      </c>
      <c r="P549" t="str">
        <f>IF(G549,O549,IF(D549,Y549,""))</f>
        <v/>
      </c>
      <c r="Q549" s="9" t="e">
        <f>_xlfn.XLOOKUP(R549,summary!C:C,summary!B:B)</f>
        <v>#N/A</v>
      </c>
      <c r="R549" s="10" t="str">
        <f>IF($X549="",R548,$X549)</f>
        <v>읍 면 동</v>
      </c>
      <c r="S549" s="10" t="str">
        <f>IF(J549,Y549,S548)</f>
        <v>통 리 명</v>
      </c>
      <c r="T549" s="10" t="str">
        <f t="shared" si="148"/>
        <v/>
      </c>
      <c r="U549" s="10" t="str">
        <f t="shared" si="144"/>
        <v/>
      </c>
      <c r="V549" s="10" t="str">
        <f t="shared" si="145"/>
        <v/>
      </c>
      <c r="W549" s="10" t="str">
        <f t="shared" si="146"/>
        <v/>
      </c>
      <c r="X549" t="s">
        <v>3</v>
      </c>
      <c r="Y549" t="s">
        <v>4</v>
      </c>
      <c r="Z549" t="s">
        <v>5</v>
      </c>
      <c r="AA549" t="s">
        <v>2302</v>
      </c>
    </row>
    <row r="550" spans="1:27">
      <c r="A550" t="b">
        <f t="shared" si="133"/>
        <v>1</v>
      </c>
      <c r="B550" t="b">
        <f t="shared" si="134"/>
        <v>0</v>
      </c>
      <c r="C550" t="b">
        <f t="shared" si="135"/>
        <v>0</v>
      </c>
      <c r="D550" t="b">
        <f t="shared" si="136"/>
        <v>0</v>
      </c>
      <c r="E550" t="b">
        <f t="shared" si="137"/>
        <v>0</v>
      </c>
      <c r="F550" t="b">
        <f t="shared" si="138"/>
        <v>0</v>
      </c>
      <c r="G550" t="b">
        <f t="shared" si="139"/>
        <v>0</v>
      </c>
      <c r="H550" t="b">
        <f t="shared" si="140"/>
        <v>0</v>
      </c>
      <c r="I550" t="b">
        <f t="shared" si="141"/>
        <v>0</v>
      </c>
      <c r="J550" t="b">
        <f t="shared" si="142"/>
        <v>1</v>
      </c>
      <c r="K550" t="str">
        <f>IF(AND(J550,RIGHT(Y550)="통"),Y550,"")</f>
        <v>마북12통</v>
      </c>
      <c r="L550" t="str">
        <f t="shared" si="149"/>
        <v>12</v>
      </c>
      <c r="M550">
        <f t="shared" si="147"/>
        <v>12</v>
      </c>
      <c r="N550" t="str">
        <f t="shared" si="143"/>
        <v>마북</v>
      </c>
      <c r="O550" t="str">
        <f>IF(I550,IF(I551,CONCATENATE(Y550,O551),Y550),"")</f>
        <v/>
      </c>
      <c r="P550" t="str">
        <f>IF(G550,O550,IF(D550,Y550,""))</f>
        <v/>
      </c>
      <c r="Q550" s="9">
        <f>_xlfn.XLOOKUP(R550,summary!C:C,summary!B:B)</f>
        <v>43448</v>
      </c>
      <c r="R550" s="10" t="str">
        <f>IF($X550="",R549,$X550)</f>
        <v>마북동</v>
      </c>
      <c r="S550" s="10" t="str">
        <f>IF(J550,Y550,S549)</f>
        <v>마북12통</v>
      </c>
      <c r="T550" s="10" t="str">
        <f t="shared" si="148"/>
        <v>(마북동, 벽산아파트)</v>
      </c>
      <c r="U550" s="10" t="str">
        <f t="shared" si="144"/>
        <v>마북</v>
      </c>
      <c r="V550" s="10">
        <f t="shared" si="145"/>
        <v>12</v>
      </c>
      <c r="W550" s="10">
        <f t="shared" si="146"/>
        <v>8</v>
      </c>
      <c r="X550" t="s">
        <v>5373</v>
      </c>
      <c r="Y550" t="s">
        <v>5481</v>
      </c>
      <c r="Z550" t="s">
        <v>101</v>
      </c>
      <c r="AA550" t="s">
        <v>5490</v>
      </c>
    </row>
    <row r="551" spans="1:27">
      <c r="A551" t="b">
        <f t="shared" si="133"/>
        <v>1</v>
      </c>
      <c r="B551" t="b">
        <f t="shared" si="134"/>
        <v>1</v>
      </c>
      <c r="C551" t="b">
        <f t="shared" si="135"/>
        <v>0</v>
      </c>
      <c r="D551" t="b">
        <f t="shared" si="136"/>
        <v>0</v>
      </c>
      <c r="E551" t="b">
        <f t="shared" si="137"/>
        <v>1</v>
      </c>
      <c r="F551" t="b">
        <f t="shared" si="138"/>
        <v>1</v>
      </c>
      <c r="G551" t="b">
        <f t="shared" si="139"/>
        <v>1</v>
      </c>
      <c r="H551" t="b">
        <f t="shared" si="140"/>
        <v>0</v>
      </c>
      <c r="I551" t="b">
        <f t="shared" si="141"/>
        <v>1</v>
      </c>
      <c r="J551" t="b">
        <f t="shared" si="142"/>
        <v>0</v>
      </c>
      <c r="K551" t="str">
        <f>IF(AND(J551,RIGHT(Y551)="통"),Y551,"")</f>
        <v/>
      </c>
      <c r="L551" t="str">
        <f t="shared" si="149"/>
        <v/>
      </c>
      <c r="M551" t="str">
        <f t="shared" si="147"/>
        <v/>
      </c>
      <c r="N551" t="str">
        <f t="shared" si="143"/>
        <v/>
      </c>
      <c r="O551" t="str">
        <f>IF(I551,IF(I552,CONCATENATE(Y551,O552),Y551),"")</f>
        <v>(마북동, 벽산아파트)</v>
      </c>
      <c r="P551" t="str">
        <f>IF(G551,O551,IF(D551,Y551,""))</f>
        <v>(마북동, 벽산아파트)</v>
      </c>
      <c r="Q551" s="9">
        <f>_xlfn.XLOOKUP(R551,summary!C:C,summary!B:B)</f>
        <v>43448</v>
      </c>
      <c r="R551" s="10" t="str">
        <f>IF($X551="",R550,$X551)</f>
        <v>마북동</v>
      </c>
      <c r="S551" s="10" t="str">
        <f>IF(J551,Y551,S550)</f>
        <v>마북12통</v>
      </c>
      <c r="T551" s="10" t="str">
        <f t="shared" si="148"/>
        <v>(마북동, 벽산아파트)</v>
      </c>
      <c r="U551" s="10" t="str">
        <f t="shared" si="144"/>
        <v>마북</v>
      </c>
      <c r="V551" s="10">
        <f t="shared" si="145"/>
        <v>12</v>
      </c>
      <c r="W551" s="10">
        <f t="shared" si="146"/>
        <v>9</v>
      </c>
      <c r="X551"/>
      <c r="Y551" t="s">
        <v>5403</v>
      </c>
      <c r="Z551" t="s">
        <v>349</v>
      </c>
      <c r="AA551" t="s">
        <v>5491</v>
      </c>
    </row>
    <row r="552" spans="1:27">
      <c r="A552" t="b">
        <f t="shared" si="133"/>
        <v>1</v>
      </c>
      <c r="B552" t="b">
        <f t="shared" si="134"/>
        <v>0</v>
      </c>
      <c r="C552" t="b">
        <f t="shared" si="135"/>
        <v>1</v>
      </c>
      <c r="D552" t="b">
        <f t="shared" si="136"/>
        <v>0</v>
      </c>
      <c r="E552" t="b">
        <f t="shared" si="137"/>
        <v>1</v>
      </c>
      <c r="F552" t="b">
        <f t="shared" si="138"/>
        <v>1</v>
      </c>
      <c r="G552" t="b">
        <f t="shared" si="139"/>
        <v>0</v>
      </c>
      <c r="H552" t="b">
        <f t="shared" si="140"/>
        <v>1</v>
      </c>
      <c r="I552" t="b">
        <f t="shared" si="141"/>
        <v>1</v>
      </c>
      <c r="J552" t="b">
        <f t="shared" si="142"/>
        <v>0</v>
      </c>
      <c r="K552" t="str">
        <f>IF(AND(J552,RIGHT(Y552)="통"),Y552,"")</f>
        <v/>
      </c>
      <c r="L552" t="str">
        <f t="shared" si="149"/>
        <v/>
      </c>
      <c r="M552" t="str">
        <f t="shared" si="147"/>
        <v/>
      </c>
      <c r="N552" t="str">
        <f t="shared" si="143"/>
        <v/>
      </c>
      <c r="O552" t="str">
        <f>IF(I552,IF(I553,CONCATENATE(Y552,O553),Y552),"")</f>
        <v>벽산아파트)</v>
      </c>
      <c r="P552" t="str">
        <f>IF(G552,O552,IF(D552,Y552,""))</f>
        <v/>
      </c>
      <c r="Q552" s="9">
        <f>_xlfn.XLOOKUP(R552,summary!C:C,summary!B:B)</f>
        <v>43448</v>
      </c>
      <c r="R552" s="10" t="str">
        <f>IF($X552="",R551,$X552)</f>
        <v>마북동</v>
      </c>
      <c r="S552" s="10" t="str">
        <f>IF(J552,Y552,S551)</f>
        <v>마북12통</v>
      </c>
      <c r="T552" s="10" t="str">
        <f t="shared" si="148"/>
        <v>(마북동, 벽산아파트)</v>
      </c>
      <c r="U552" s="10" t="str">
        <f t="shared" si="144"/>
        <v>마북</v>
      </c>
      <c r="V552" s="10">
        <f t="shared" si="145"/>
        <v>12</v>
      </c>
      <c r="W552" s="10">
        <f t="shared" si="146"/>
        <v>10</v>
      </c>
      <c r="X552"/>
      <c r="Y552" t="s">
        <v>5484</v>
      </c>
      <c r="Z552" t="s">
        <v>441</v>
      </c>
      <c r="AA552" t="s">
        <v>5492</v>
      </c>
    </row>
    <row r="553" spans="1:27">
      <c r="A553" t="b">
        <f t="shared" si="133"/>
        <v>0</v>
      </c>
      <c r="B553" t="b">
        <f t="shared" si="134"/>
        <v>0</v>
      </c>
      <c r="C553" t="b">
        <f t="shared" si="135"/>
        <v>0</v>
      </c>
      <c r="D553" t="b">
        <f t="shared" si="136"/>
        <v>0</v>
      </c>
      <c r="E553" t="b">
        <f t="shared" si="137"/>
        <v>0</v>
      </c>
      <c r="F553" t="b">
        <f t="shared" si="138"/>
        <v>0</v>
      </c>
      <c r="G553" t="b">
        <f t="shared" si="139"/>
        <v>0</v>
      </c>
      <c r="H553" t="b">
        <f t="shared" si="140"/>
        <v>0</v>
      </c>
      <c r="I553" t="b">
        <f t="shared" si="141"/>
        <v>0</v>
      </c>
      <c r="J553" t="b">
        <f t="shared" si="142"/>
        <v>0</v>
      </c>
      <c r="K553" t="str">
        <f>IF(AND(J553,RIGHT(Y553)="통"),Y553,"")</f>
        <v/>
      </c>
      <c r="L553" t="str">
        <f t="shared" si="149"/>
        <v/>
      </c>
      <c r="M553" t="str">
        <f t="shared" si="147"/>
        <v/>
      </c>
      <c r="N553" t="str">
        <f t="shared" si="143"/>
        <v/>
      </c>
      <c r="O553" t="str">
        <f>IF(I553,IF(I554,CONCATENATE(Y553,O554),Y553),"")</f>
        <v/>
      </c>
      <c r="P553" t="str">
        <f>IF(G553,O553,IF(D553,Y553,""))</f>
        <v/>
      </c>
      <c r="Q553" s="9">
        <f>_xlfn.XLOOKUP(R553,summary!C:C,summary!B:B)</f>
        <v>43448</v>
      </c>
      <c r="R553" s="10" t="str">
        <f>IF($X553="",R552,$X553)</f>
        <v>마북동</v>
      </c>
      <c r="S553" s="10" t="str">
        <f>IF(J553,Y553,S552)</f>
        <v>마북12통</v>
      </c>
      <c r="T553" s="10" t="str">
        <f t="shared" si="148"/>
        <v>(마북동, 벽산아파트)</v>
      </c>
      <c r="U553" s="10" t="str">
        <f t="shared" si="144"/>
        <v>마북</v>
      </c>
      <c r="V553" s="10">
        <f t="shared" si="145"/>
        <v>12</v>
      </c>
      <c r="W553" s="10">
        <f t="shared" si="146"/>
        <v>11</v>
      </c>
      <c r="X553"/>
      <c r="Y553"/>
      <c r="Z553" t="s">
        <v>443</v>
      </c>
      <c r="AA553" t="s">
        <v>5493</v>
      </c>
    </row>
    <row r="554" spans="1:27">
      <c r="A554" t="b">
        <f t="shared" si="133"/>
        <v>0</v>
      </c>
      <c r="B554" t="b">
        <f t="shared" si="134"/>
        <v>0</v>
      </c>
      <c r="C554" t="b">
        <f t="shared" si="135"/>
        <v>0</v>
      </c>
      <c r="D554" t="b">
        <f t="shared" si="136"/>
        <v>0</v>
      </c>
      <c r="E554" t="b">
        <f t="shared" si="137"/>
        <v>0</v>
      </c>
      <c r="F554" t="b">
        <f t="shared" si="138"/>
        <v>0</v>
      </c>
      <c r="G554" t="b">
        <f t="shared" si="139"/>
        <v>0</v>
      </c>
      <c r="H554" t="b">
        <f t="shared" si="140"/>
        <v>0</v>
      </c>
      <c r="I554" t="b">
        <f t="shared" si="141"/>
        <v>0</v>
      </c>
      <c r="J554" t="b">
        <f t="shared" si="142"/>
        <v>0</v>
      </c>
      <c r="K554" t="str">
        <f>IF(AND(J554,RIGHT(Y554)="통"),Y554,"")</f>
        <v/>
      </c>
      <c r="L554" t="str">
        <f t="shared" si="149"/>
        <v/>
      </c>
      <c r="M554" t="str">
        <f t="shared" si="147"/>
        <v/>
      </c>
      <c r="N554" t="str">
        <f t="shared" si="143"/>
        <v/>
      </c>
      <c r="O554" t="str">
        <f>IF(I554,IF(I555,CONCATENATE(Y554,O555),Y554),"")</f>
        <v/>
      </c>
      <c r="P554" t="str">
        <f>IF(G554,O554,IF(D554,Y554,""))</f>
        <v/>
      </c>
      <c r="Q554" s="9">
        <f>_xlfn.XLOOKUP(R554,summary!C:C,summary!B:B)</f>
        <v>43448</v>
      </c>
      <c r="R554" s="10" t="str">
        <f>IF($X554="",R553,$X554)</f>
        <v>마북동</v>
      </c>
      <c r="S554" s="10" t="str">
        <f>IF(J554,Y554,S553)</f>
        <v>마북12통</v>
      </c>
      <c r="T554" s="10" t="str">
        <f t="shared" si="148"/>
        <v>(마북동, 벽산아파트)</v>
      </c>
      <c r="U554" s="10" t="str">
        <f t="shared" si="144"/>
        <v>마북</v>
      </c>
      <c r="V554" s="10">
        <f t="shared" si="145"/>
        <v>12</v>
      </c>
      <c r="W554" s="10">
        <f t="shared" si="146"/>
        <v>12</v>
      </c>
      <c r="X554"/>
      <c r="Y554"/>
      <c r="Z554" t="s">
        <v>445</v>
      </c>
      <c r="AA554" t="s">
        <v>5494</v>
      </c>
    </row>
    <row r="555" spans="1:27">
      <c r="A555" t="b">
        <f t="shared" si="133"/>
        <v>0</v>
      </c>
      <c r="B555" t="b">
        <f t="shared" si="134"/>
        <v>0</v>
      </c>
      <c r="C555" t="b">
        <f t="shared" si="135"/>
        <v>0</v>
      </c>
      <c r="D555" t="b">
        <f t="shared" si="136"/>
        <v>0</v>
      </c>
      <c r="E555" t="b">
        <f t="shared" si="137"/>
        <v>0</v>
      </c>
      <c r="F555" t="b">
        <f t="shared" si="138"/>
        <v>0</v>
      </c>
      <c r="G555" t="b">
        <f t="shared" si="139"/>
        <v>0</v>
      </c>
      <c r="H555" t="b">
        <f t="shared" si="140"/>
        <v>0</v>
      </c>
      <c r="I555" t="b">
        <f t="shared" si="141"/>
        <v>0</v>
      </c>
      <c r="J555" t="b">
        <f t="shared" si="142"/>
        <v>0</v>
      </c>
      <c r="K555" t="str">
        <f>IF(AND(J555,RIGHT(Y555)="통"),Y555,"")</f>
        <v/>
      </c>
      <c r="L555" t="str">
        <f t="shared" si="149"/>
        <v/>
      </c>
      <c r="M555" t="str">
        <f t="shared" si="147"/>
        <v/>
      </c>
      <c r="N555" t="str">
        <f t="shared" si="143"/>
        <v/>
      </c>
      <c r="O555" t="str">
        <f>IF(I555,IF(I556,CONCATENATE(Y555,O556),Y555),"")</f>
        <v/>
      </c>
      <c r="P555" t="str">
        <f>IF(G555,O555,IF(D555,Y555,""))</f>
        <v/>
      </c>
      <c r="Q555" s="9">
        <f>_xlfn.XLOOKUP(R555,summary!C:C,summary!B:B)</f>
        <v>43448</v>
      </c>
      <c r="R555" s="10" t="str">
        <f>IF($X555="",R554,$X555)</f>
        <v>마북동</v>
      </c>
      <c r="S555" s="10" t="str">
        <f>IF(J555,Y555,S554)</f>
        <v>마북12통</v>
      </c>
      <c r="T555" s="10" t="str">
        <f t="shared" si="148"/>
        <v>(마북동, 벽산아파트)</v>
      </c>
      <c r="U555" s="10" t="str">
        <f t="shared" si="144"/>
        <v>마북</v>
      </c>
      <c r="V555" s="10">
        <f t="shared" si="145"/>
        <v>12</v>
      </c>
      <c r="W555" s="10">
        <f t="shared" si="146"/>
        <v>13</v>
      </c>
      <c r="X555"/>
      <c r="Y555"/>
      <c r="Z555" t="s">
        <v>447</v>
      </c>
      <c r="AA555" t="s">
        <v>5495</v>
      </c>
    </row>
    <row r="556" spans="1:27">
      <c r="A556" t="b">
        <f t="shared" si="133"/>
        <v>0</v>
      </c>
      <c r="B556" t="b">
        <f t="shared" si="134"/>
        <v>0</v>
      </c>
      <c r="C556" t="b">
        <f t="shared" si="135"/>
        <v>0</v>
      </c>
      <c r="D556" t="b">
        <f t="shared" si="136"/>
        <v>0</v>
      </c>
      <c r="E556" t="b">
        <f t="shared" si="137"/>
        <v>0</v>
      </c>
      <c r="F556" t="b">
        <f t="shared" si="138"/>
        <v>0</v>
      </c>
      <c r="G556" t="b">
        <f t="shared" si="139"/>
        <v>0</v>
      </c>
      <c r="H556" t="b">
        <f t="shared" si="140"/>
        <v>0</v>
      </c>
      <c r="I556" t="b">
        <f t="shared" si="141"/>
        <v>0</v>
      </c>
      <c r="J556" t="b">
        <f t="shared" si="142"/>
        <v>0</v>
      </c>
      <c r="K556" t="str">
        <f>IF(AND(J556,RIGHT(Y556)="통"),Y556,"")</f>
        <v/>
      </c>
      <c r="L556" t="str">
        <f t="shared" si="149"/>
        <v/>
      </c>
      <c r="M556" t="str">
        <f t="shared" si="147"/>
        <v/>
      </c>
      <c r="N556" t="str">
        <f t="shared" si="143"/>
        <v/>
      </c>
      <c r="O556" t="str">
        <f>IF(I556,IF(I557,CONCATENATE(Y556,O557),Y556),"")</f>
        <v/>
      </c>
      <c r="P556" t="str">
        <f>IF(G556,O556,IF(D556,Y556,""))</f>
        <v/>
      </c>
      <c r="Q556" s="9">
        <f>_xlfn.XLOOKUP(R556,summary!C:C,summary!B:B)</f>
        <v>43448</v>
      </c>
      <c r="R556" s="10" t="str">
        <f>IF($X556="",R555,$X556)</f>
        <v>마북동</v>
      </c>
      <c r="S556" s="10" t="str">
        <f>IF(J556,Y556,S555)</f>
        <v>마북12통</v>
      </c>
      <c r="T556" s="10" t="str">
        <f t="shared" si="148"/>
        <v>(마북동, 벽산아파트)</v>
      </c>
      <c r="U556" s="10" t="str">
        <f t="shared" si="144"/>
        <v>마북</v>
      </c>
      <c r="V556" s="10">
        <f t="shared" si="145"/>
        <v>12</v>
      </c>
      <c r="W556" s="10">
        <f t="shared" si="146"/>
        <v>14</v>
      </c>
      <c r="X556"/>
      <c r="Y556"/>
      <c r="Z556" t="s">
        <v>449</v>
      </c>
      <c r="AA556" t="s">
        <v>5496</v>
      </c>
    </row>
    <row r="557" spans="1:27">
      <c r="A557" t="b">
        <f t="shared" si="133"/>
        <v>0</v>
      </c>
      <c r="B557" t="b">
        <f t="shared" si="134"/>
        <v>0</v>
      </c>
      <c r="C557" t="b">
        <f t="shared" si="135"/>
        <v>0</v>
      </c>
      <c r="D557" t="b">
        <f t="shared" si="136"/>
        <v>0</v>
      </c>
      <c r="E557" t="b">
        <f t="shared" si="137"/>
        <v>0</v>
      </c>
      <c r="F557" t="b">
        <f t="shared" si="138"/>
        <v>0</v>
      </c>
      <c r="G557" t="b">
        <f t="shared" si="139"/>
        <v>0</v>
      </c>
      <c r="H557" t="b">
        <f t="shared" si="140"/>
        <v>0</v>
      </c>
      <c r="I557" t="b">
        <f t="shared" si="141"/>
        <v>0</v>
      </c>
      <c r="J557" t="b">
        <f t="shared" si="142"/>
        <v>0</v>
      </c>
      <c r="K557" t="str">
        <f>IF(AND(J557,RIGHT(Y557)="통"),Y557,"")</f>
        <v/>
      </c>
      <c r="L557" t="str">
        <f t="shared" si="149"/>
        <v/>
      </c>
      <c r="M557" t="str">
        <f t="shared" si="147"/>
        <v/>
      </c>
      <c r="N557" t="str">
        <f t="shared" si="143"/>
        <v/>
      </c>
      <c r="O557" t="str">
        <f>IF(I557,IF(I558,CONCATENATE(Y557,O558),Y557),"")</f>
        <v/>
      </c>
      <c r="P557" t="str">
        <f>IF(G557,O557,IF(D557,Y557,""))</f>
        <v/>
      </c>
      <c r="Q557" s="9">
        <f>_xlfn.XLOOKUP(R557,summary!C:C,summary!B:B)</f>
        <v>43448</v>
      </c>
      <c r="R557" s="10" t="str">
        <f>IF($X557="",R556,$X557)</f>
        <v>마북동</v>
      </c>
      <c r="S557" s="10" t="str">
        <f>IF(J557,Y557,S556)</f>
        <v>마북12통</v>
      </c>
      <c r="T557" s="10" t="str">
        <f t="shared" si="148"/>
        <v>(마북동, 벽산아파트)</v>
      </c>
      <c r="U557" s="10" t="str">
        <f t="shared" si="144"/>
        <v>마북</v>
      </c>
      <c r="V557" s="10">
        <f t="shared" si="145"/>
        <v>12</v>
      </c>
      <c r="W557" s="10">
        <f t="shared" si="146"/>
        <v>15</v>
      </c>
      <c r="X557"/>
      <c r="Y557"/>
      <c r="Z557" t="s">
        <v>734</v>
      </c>
      <c r="AA557" t="s">
        <v>5497</v>
      </c>
    </row>
    <row r="558" spans="1:27">
      <c r="A558" t="b">
        <f t="shared" si="133"/>
        <v>0</v>
      </c>
      <c r="B558" t="b">
        <f t="shared" si="134"/>
        <v>0</v>
      </c>
      <c r="C558" t="b">
        <f t="shared" si="135"/>
        <v>0</v>
      </c>
      <c r="D558" t="b">
        <f t="shared" si="136"/>
        <v>0</v>
      </c>
      <c r="E558" t="b">
        <f t="shared" si="137"/>
        <v>0</v>
      </c>
      <c r="F558" t="b">
        <f t="shared" si="138"/>
        <v>0</v>
      </c>
      <c r="G558" t="b">
        <f t="shared" si="139"/>
        <v>0</v>
      </c>
      <c r="H558" t="b">
        <f t="shared" si="140"/>
        <v>0</v>
      </c>
      <c r="I558" t="b">
        <f t="shared" si="141"/>
        <v>0</v>
      </c>
      <c r="J558" t="b">
        <f t="shared" si="142"/>
        <v>0</v>
      </c>
      <c r="K558" t="str">
        <f>IF(AND(J558,RIGHT(Y558)="통"),Y558,"")</f>
        <v/>
      </c>
      <c r="L558" t="str">
        <f t="shared" si="149"/>
        <v/>
      </c>
      <c r="M558" t="str">
        <f t="shared" si="147"/>
        <v/>
      </c>
      <c r="N558" t="str">
        <f t="shared" si="143"/>
        <v/>
      </c>
      <c r="O558" t="str">
        <f>IF(I558,IF(I559,CONCATENATE(Y558,O559),Y558),"")</f>
        <v/>
      </c>
      <c r="P558" t="str">
        <f>IF(G558,O558,IF(D558,Y558,""))</f>
        <v/>
      </c>
      <c r="Q558" s="9">
        <f>_xlfn.XLOOKUP(R558,summary!C:C,summary!B:B)</f>
        <v>43448</v>
      </c>
      <c r="R558" s="10" t="str">
        <f>IF($X558="",R557,$X558)</f>
        <v>마북동</v>
      </c>
      <c r="S558" s="10" t="str">
        <f>IF(J558,Y558,S557)</f>
        <v>마북12통</v>
      </c>
      <c r="T558" s="10" t="str">
        <f t="shared" si="148"/>
        <v>(마북동, 벽산아파트)</v>
      </c>
      <c r="U558" s="10" t="str">
        <f t="shared" si="144"/>
        <v>마북</v>
      </c>
      <c r="V558" s="10">
        <f t="shared" si="145"/>
        <v>12</v>
      </c>
      <c r="W558" s="10">
        <f t="shared" si="146"/>
        <v>16</v>
      </c>
      <c r="X558"/>
      <c r="Y558"/>
      <c r="Z558" t="s">
        <v>736</v>
      </c>
      <c r="AA558" t="s">
        <v>5498</v>
      </c>
    </row>
    <row r="559" spans="1:27">
      <c r="A559" t="b">
        <f t="shared" si="133"/>
        <v>1</v>
      </c>
      <c r="B559" t="b">
        <f t="shared" si="134"/>
        <v>0</v>
      </c>
      <c r="C559" t="b">
        <f t="shared" si="135"/>
        <v>0</v>
      </c>
      <c r="D559" t="b">
        <f t="shared" si="136"/>
        <v>0</v>
      </c>
      <c r="E559" t="b">
        <f t="shared" si="137"/>
        <v>0</v>
      </c>
      <c r="F559" t="b">
        <f t="shared" si="138"/>
        <v>0</v>
      </c>
      <c r="G559" t="b">
        <f t="shared" si="139"/>
        <v>0</v>
      </c>
      <c r="H559" t="b">
        <f t="shared" si="140"/>
        <v>0</v>
      </c>
      <c r="I559" t="b">
        <f t="shared" si="141"/>
        <v>0</v>
      </c>
      <c r="J559" t="b">
        <f t="shared" si="142"/>
        <v>1</v>
      </c>
      <c r="K559" t="str">
        <f>IF(AND(J559,RIGHT(Y559)="통"),Y559,"")</f>
        <v>마북13통</v>
      </c>
      <c r="L559" t="str">
        <f t="shared" si="149"/>
        <v>13</v>
      </c>
      <c r="M559">
        <f t="shared" si="147"/>
        <v>13</v>
      </c>
      <c r="N559" t="str">
        <f t="shared" si="143"/>
        <v>마북</v>
      </c>
      <c r="O559" t="str">
        <f>IF(I559,IF(I560,CONCATENATE(Y559,O560),Y559),"")</f>
        <v/>
      </c>
      <c r="P559" t="str">
        <f>IF(G559,O559,IF(D559,Y559,""))</f>
        <v/>
      </c>
      <c r="Q559" s="9">
        <f>_xlfn.XLOOKUP(R559,summary!C:C,summary!B:B)</f>
        <v>43448</v>
      </c>
      <c r="R559" s="10" t="str">
        <f>IF($X559="",R558,$X559)</f>
        <v>마북동</v>
      </c>
      <c r="S559" s="10" t="str">
        <f>IF(J559,Y559,S558)</f>
        <v>마북13통</v>
      </c>
      <c r="T559" s="10" t="str">
        <f t="shared" si="148"/>
        <v>(마북동, 벽산아파트)</v>
      </c>
      <c r="U559" s="10" t="str">
        <f t="shared" si="144"/>
        <v>마북</v>
      </c>
      <c r="V559" s="10">
        <f t="shared" si="145"/>
        <v>13</v>
      </c>
      <c r="W559" s="10">
        <f t="shared" si="146"/>
        <v>1</v>
      </c>
      <c r="X559"/>
      <c r="Y559" t="s">
        <v>5499</v>
      </c>
      <c r="Z559" t="s">
        <v>10</v>
      </c>
      <c r="AA559" t="s">
        <v>5500</v>
      </c>
    </row>
    <row r="560" spans="1:27">
      <c r="A560" t="b">
        <f t="shared" si="133"/>
        <v>1</v>
      </c>
      <c r="B560" t="b">
        <f t="shared" si="134"/>
        <v>1</v>
      </c>
      <c r="C560" t="b">
        <f t="shared" si="135"/>
        <v>0</v>
      </c>
      <c r="D560" t="b">
        <f t="shared" si="136"/>
        <v>0</v>
      </c>
      <c r="E560" t="b">
        <f t="shared" si="137"/>
        <v>1</v>
      </c>
      <c r="F560" t="b">
        <f t="shared" si="138"/>
        <v>1</v>
      </c>
      <c r="G560" t="b">
        <f t="shared" si="139"/>
        <v>1</v>
      </c>
      <c r="H560" t="b">
        <f t="shared" si="140"/>
        <v>0</v>
      </c>
      <c r="I560" t="b">
        <f t="shared" si="141"/>
        <v>1</v>
      </c>
      <c r="J560" t="b">
        <f t="shared" si="142"/>
        <v>0</v>
      </c>
      <c r="K560" t="str">
        <f>IF(AND(J560,RIGHT(Y560)="통"),Y560,"")</f>
        <v/>
      </c>
      <c r="L560" t="str">
        <f t="shared" si="149"/>
        <v/>
      </c>
      <c r="M560" t="str">
        <f t="shared" si="147"/>
        <v/>
      </c>
      <c r="N560" t="str">
        <f t="shared" si="143"/>
        <v/>
      </c>
      <c r="O560" t="str">
        <f>IF(I560,IF(I561,CONCATENATE(Y560,O561),Y560),"")</f>
        <v>(마북동, 벽산아파트)</v>
      </c>
      <c r="P560" t="str">
        <f>IF(G560,O560,IF(D560,Y560,""))</f>
        <v>(마북동, 벽산아파트)</v>
      </c>
      <c r="Q560" s="9">
        <f>_xlfn.XLOOKUP(R560,summary!C:C,summary!B:B)</f>
        <v>43448</v>
      </c>
      <c r="R560" s="10" t="str">
        <f>IF($X560="",R559,$X560)</f>
        <v>마북동</v>
      </c>
      <c r="S560" s="10" t="str">
        <f>IF(J560,Y560,S559)</f>
        <v>마북13통</v>
      </c>
      <c r="T560" s="10" t="str">
        <f t="shared" si="148"/>
        <v>(마북동, 벽산아파트)</v>
      </c>
      <c r="U560" s="10" t="str">
        <f t="shared" si="144"/>
        <v>마북</v>
      </c>
      <c r="V560" s="10">
        <f t="shared" si="145"/>
        <v>13</v>
      </c>
      <c r="W560" s="10">
        <f t="shared" si="146"/>
        <v>2</v>
      </c>
      <c r="X560"/>
      <c r="Y560" t="s">
        <v>5403</v>
      </c>
      <c r="Z560" t="s">
        <v>12</v>
      </c>
      <c r="AA560" t="s">
        <v>5501</v>
      </c>
    </row>
    <row r="561" spans="1:27">
      <c r="A561" t="b">
        <f t="shared" si="133"/>
        <v>1</v>
      </c>
      <c r="B561" t="b">
        <f t="shared" si="134"/>
        <v>0</v>
      </c>
      <c r="C561" t="b">
        <f t="shared" si="135"/>
        <v>1</v>
      </c>
      <c r="D561" t="b">
        <f t="shared" si="136"/>
        <v>0</v>
      </c>
      <c r="E561" t="b">
        <f t="shared" si="137"/>
        <v>1</v>
      </c>
      <c r="F561" t="b">
        <f t="shared" si="138"/>
        <v>1</v>
      </c>
      <c r="G561" t="b">
        <f t="shared" si="139"/>
        <v>0</v>
      </c>
      <c r="H561" t="b">
        <f t="shared" si="140"/>
        <v>1</v>
      </c>
      <c r="I561" t="b">
        <f t="shared" si="141"/>
        <v>1</v>
      </c>
      <c r="J561" t="b">
        <f t="shared" si="142"/>
        <v>0</v>
      </c>
      <c r="K561" t="str">
        <f>IF(AND(J561,RIGHT(Y561)="통"),Y561,"")</f>
        <v/>
      </c>
      <c r="L561" t="str">
        <f t="shared" si="149"/>
        <v/>
      </c>
      <c r="M561" t="str">
        <f t="shared" si="147"/>
        <v/>
      </c>
      <c r="N561" t="str">
        <f t="shared" si="143"/>
        <v/>
      </c>
      <c r="O561" t="str">
        <f>IF(I561,IF(I562,CONCATENATE(Y561,O562),Y561),"")</f>
        <v>벽산아파트)</v>
      </c>
      <c r="P561" t="str">
        <f>IF(G561,O561,IF(D561,Y561,""))</f>
        <v/>
      </c>
      <c r="Q561" s="9">
        <f>_xlfn.XLOOKUP(R561,summary!C:C,summary!B:B)</f>
        <v>43448</v>
      </c>
      <c r="R561" s="10" t="str">
        <f>IF($X561="",R560,$X561)</f>
        <v>마북동</v>
      </c>
      <c r="S561" s="10" t="str">
        <f>IF(J561,Y561,S560)</f>
        <v>마북13통</v>
      </c>
      <c r="T561" s="10" t="str">
        <f t="shared" si="148"/>
        <v>(마북동, 벽산아파트)</v>
      </c>
      <c r="U561" s="10" t="str">
        <f t="shared" si="144"/>
        <v>마북</v>
      </c>
      <c r="V561" s="10">
        <f t="shared" si="145"/>
        <v>13</v>
      </c>
      <c r="W561" s="10">
        <f t="shared" si="146"/>
        <v>3</v>
      </c>
      <c r="X561"/>
      <c r="Y561" t="s">
        <v>5484</v>
      </c>
      <c r="Z561" t="s">
        <v>14</v>
      </c>
      <c r="AA561" t="s">
        <v>5502</v>
      </c>
    </row>
    <row r="562" spans="1:27">
      <c r="A562" t="b">
        <f t="shared" si="133"/>
        <v>0</v>
      </c>
      <c r="B562" t="b">
        <f t="shared" si="134"/>
        <v>0</v>
      </c>
      <c r="C562" t="b">
        <f t="shared" si="135"/>
        <v>0</v>
      </c>
      <c r="D562" t="b">
        <f t="shared" si="136"/>
        <v>0</v>
      </c>
      <c r="E562" t="b">
        <f t="shared" si="137"/>
        <v>0</v>
      </c>
      <c r="F562" t="b">
        <f t="shared" si="138"/>
        <v>0</v>
      </c>
      <c r="G562" t="b">
        <f t="shared" si="139"/>
        <v>0</v>
      </c>
      <c r="H562" t="b">
        <f t="shared" si="140"/>
        <v>0</v>
      </c>
      <c r="I562" t="b">
        <f t="shared" si="141"/>
        <v>0</v>
      </c>
      <c r="J562" t="b">
        <f t="shared" si="142"/>
        <v>0</v>
      </c>
      <c r="K562" t="str">
        <f>IF(AND(J562,RIGHT(Y562)="통"),Y562,"")</f>
        <v/>
      </c>
      <c r="L562" t="str">
        <f t="shared" si="149"/>
        <v/>
      </c>
      <c r="M562" t="str">
        <f t="shared" si="147"/>
        <v/>
      </c>
      <c r="N562" t="str">
        <f t="shared" si="143"/>
        <v/>
      </c>
      <c r="O562" t="str">
        <f>IF(I562,IF(I563,CONCATENATE(Y562,O563),Y562),"")</f>
        <v/>
      </c>
      <c r="P562" t="str">
        <f>IF(G562,O562,IF(D562,Y562,""))</f>
        <v/>
      </c>
      <c r="Q562" s="9">
        <f>_xlfn.XLOOKUP(R562,summary!C:C,summary!B:B)</f>
        <v>43448</v>
      </c>
      <c r="R562" s="10" t="str">
        <f>IF($X562="",R561,$X562)</f>
        <v>마북동</v>
      </c>
      <c r="S562" s="10" t="str">
        <f>IF(J562,Y562,S561)</f>
        <v>마북13통</v>
      </c>
      <c r="T562" s="10" t="str">
        <f t="shared" si="148"/>
        <v>(마북동, 벽산아파트)</v>
      </c>
      <c r="U562" s="10" t="str">
        <f t="shared" si="144"/>
        <v>마북</v>
      </c>
      <c r="V562" s="10">
        <f t="shared" si="145"/>
        <v>13</v>
      </c>
      <c r="W562" s="10">
        <f t="shared" si="146"/>
        <v>4</v>
      </c>
      <c r="X562"/>
      <c r="Y562"/>
      <c r="Z562" t="s">
        <v>16</v>
      </c>
      <c r="AA562" t="s">
        <v>5503</v>
      </c>
    </row>
    <row r="563" spans="1:27">
      <c r="A563" t="b">
        <f t="shared" ref="A563:A626" si="150">LEN(Y563)&gt;0</f>
        <v>0</v>
      </c>
      <c r="B563" t="b">
        <f t="shared" ref="B563:B626" si="151">LEFT(Y563)="("</f>
        <v>0</v>
      </c>
      <c r="C563" t="b">
        <f t="shared" ref="C563:C626" si="152">RIGHT(Y563)=")"</f>
        <v>0</v>
      </c>
      <c r="D563" t="b">
        <f t="shared" ref="D563:D626" si="153">AND(B563,C563)</f>
        <v>0</v>
      </c>
      <c r="E563" t="b">
        <f t="shared" ref="E563:E626" si="154">OR(B563,C563)</f>
        <v>0</v>
      </c>
      <c r="F563" t="b">
        <f t="shared" ref="F563:F626" si="155">_xlfn.XOR(B563,C563)</f>
        <v>0</v>
      </c>
      <c r="G563" t="b">
        <f t="shared" ref="G563:G626" si="156">AND(B563,F563)</f>
        <v>0</v>
      </c>
      <c r="H563" t="b">
        <f t="shared" ref="H563:H626" si="157">AND(C563,$F563)</f>
        <v>0</v>
      </c>
      <c r="I563" t="b">
        <f t="shared" ref="I563:I626" si="158">IF(G563,G563,IF(H562,FALSE,I562))</f>
        <v>0</v>
      </c>
      <c r="J563" t="b">
        <f t="shared" ref="J563:J626" si="159">AND(A563,NOT(B563),NOT(I563))</f>
        <v>0</v>
      </c>
      <c r="K563" t="str">
        <f t="shared" ref="K563:K626" si="160">IF(AND(J563,RIGHT(Y563)="통"),Y563,"")</f>
        <v/>
      </c>
      <c r="L563" t="str">
        <f t="shared" si="149"/>
        <v/>
      </c>
      <c r="M563" t="str">
        <f t="shared" si="147"/>
        <v/>
      </c>
      <c r="N563" t="str">
        <f t="shared" ref="N563:N626" si="161">SUBSTITUTE(K563,_xlfn.CONCAT(TEXT(M563,"#"),"통"),"")</f>
        <v/>
      </c>
      <c r="O563" t="str">
        <f t="shared" ref="O563:O626" si="162">IF(I563,IF(I564,CONCATENATE(Y563,O564),Y563),"")</f>
        <v/>
      </c>
      <c r="P563" t="str">
        <f t="shared" ref="P563:P626" si="163">IF(G563,O563,IF(D563,Y563,""))</f>
        <v/>
      </c>
      <c r="Q563" s="9">
        <f>_xlfn.XLOOKUP(R563,summary!C:C,summary!B:B)</f>
        <v>43448</v>
      </c>
      <c r="R563" s="10" t="str">
        <f t="shared" ref="R563:R626" si="164">IF($X563="",R562,$X563)</f>
        <v>마북동</v>
      </c>
      <c r="S563" s="10" t="str">
        <f t="shared" ref="S563:S626" si="165">IF(J563,Y563,S562)</f>
        <v>마북13통</v>
      </c>
      <c r="T563" s="10" t="str">
        <f t="shared" ref="T563:T626" si="166">IF(J563,P564,T562)</f>
        <v>(마북동, 벽산아파트)</v>
      </c>
      <c r="U563" s="10" t="str">
        <f t="shared" ref="U563:U626" si="167">IF($J563,N563,U562)</f>
        <v>마북</v>
      </c>
      <c r="V563" s="10">
        <f t="shared" ref="V563:V626" si="168">IF(J563,M563,V562)</f>
        <v>13</v>
      </c>
      <c r="W563" s="10">
        <f t="shared" si="146"/>
        <v>5</v>
      </c>
      <c r="X563"/>
      <c r="Y563"/>
      <c r="Z563" t="s">
        <v>18</v>
      </c>
      <c r="AA563" t="s">
        <v>5504</v>
      </c>
    </row>
    <row r="564" spans="1:27">
      <c r="A564" t="b">
        <f t="shared" si="150"/>
        <v>0</v>
      </c>
      <c r="B564" t="b">
        <f t="shared" si="151"/>
        <v>0</v>
      </c>
      <c r="C564" t="b">
        <f t="shared" si="152"/>
        <v>0</v>
      </c>
      <c r="D564" t="b">
        <f t="shared" si="153"/>
        <v>0</v>
      </c>
      <c r="E564" t="b">
        <f t="shared" si="154"/>
        <v>0</v>
      </c>
      <c r="F564" t="b">
        <f t="shared" si="155"/>
        <v>0</v>
      </c>
      <c r="G564" t="b">
        <f t="shared" si="156"/>
        <v>0</v>
      </c>
      <c r="H564" t="b">
        <f t="shared" si="157"/>
        <v>0</v>
      </c>
      <c r="I564" t="b">
        <f t="shared" si="158"/>
        <v>0</v>
      </c>
      <c r="J564" t="b">
        <f t="shared" si="159"/>
        <v>0</v>
      </c>
      <c r="K564" t="str">
        <f t="shared" si="160"/>
        <v/>
      </c>
      <c r="L564" t="str">
        <f t="shared" si="149"/>
        <v/>
      </c>
      <c r="M564" t="str">
        <f t="shared" si="147"/>
        <v/>
      </c>
      <c r="N564" t="str">
        <f t="shared" si="161"/>
        <v/>
      </c>
      <c r="O564" t="str">
        <f t="shared" si="162"/>
        <v/>
      </c>
      <c r="P564" t="str">
        <f t="shared" si="163"/>
        <v/>
      </c>
      <c r="Q564" s="9">
        <f>_xlfn.XLOOKUP(R564,summary!C:C,summary!B:B)</f>
        <v>43448</v>
      </c>
      <c r="R564" s="10" t="str">
        <f t="shared" si="164"/>
        <v>마북동</v>
      </c>
      <c r="S564" s="10" t="str">
        <f t="shared" si="165"/>
        <v>마북13통</v>
      </c>
      <c r="T564" s="10" t="str">
        <f t="shared" si="166"/>
        <v>(마북동, 벽산아파트)</v>
      </c>
      <c r="U564" s="10" t="str">
        <f t="shared" si="167"/>
        <v>마북</v>
      </c>
      <c r="V564" s="10">
        <f t="shared" si="168"/>
        <v>13</v>
      </c>
      <c r="W564" s="10">
        <f t="shared" si="146"/>
        <v>6</v>
      </c>
      <c r="X564"/>
      <c r="Y564"/>
      <c r="Z564" t="s">
        <v>20</v>
      </c>
      <c r="AA564" t="s">
        <v>5505</v>
      </c>
    </row>
    <row r="565" spans="1:27">
      <c r="A565" t="b">
        <f t="shared" si="150"/>
        <v>0</v>
      </c>
      <c r="B565" t="b">
        <f t="shared" si="151"/>
        <v>0</v>
      </c>
      <c r="C565" t="b">
        <f t="shared" si="152"/>
        <v>0</v>
      </c>
      <c r="D565" t="b">
        <f t="shared" si="153"/>
        <v>0</v>
      </c>
      <c r="E565" t="b">
        <f t="shared" si="154"/>
        <v>0</v>
      </c>
      <c r="F565" t="b">
        <f t="shared" si="155"/>
        <v>0</v>
      </c>
      <c r="G565" t="b">
        <f t="shared" si="156"/>
        <v>0</v>
      </c>
      <c r="H565" t="b">
        <f t="shared" si="157"/>
        <v>0</v>
      </c>
      <c r="I565" t="b">
        <f t="shared" si="158"/>
        <v>0</v>
      </c>
      <c r="J565" t="b">
        <f t="shared" si="159"/>
        <v>0</v>
      </c>
      <c r="K565" t="str">
        <f t="shared" si="160"/>
        <v/>
      </c>
      <c r="L565" t="str">
        <f t="shared" si="149"/>
        <v/>
      </c>
      <c r="M565" t="str">
        <f t="shared" si="147"/>
        <v/>
      </c>
      <c r="N565" t="str">
        <f t="shared" si="161"/>
        <v/>
      </c>
      <c r="O565" t="str">
        <f t="shared" si="162"/>
        <v/>
      </c>
      <c r="P565" t="str">
        <f t="shared" si="163"/>
        <v/>
      </c>
      <c r="Q565" s="9">
        <f>_xlfn.XLOOKUP(R565,summary!C:C,summary!B:B)</f>
        <v>43448</v>
      </c>
      <c r="R565" s="10" t="str">
        <f t="shared" si="164"/>
        <v>마북동</v>
      </c>
      <c r="S565" s="10" t="str">
        <f t="shared" si="165"/>
        <v>마북13통</v>
      </c>
      <c r="T565" s="10" t="str">
        <f t="shared" si="166"/>
        <v>(마북동, 벽산아파트)</v>
      </c>
      <c r="U565" s="10" t="str">
        <f t="shared" si="167"/>
        <v>마북</v>
      </c>
      <c r="V565" s="10">
        <f t="shared" si="168"/>
        <v>13</v>
      </c>
      <c r="W565" s="10">
        <f t="shared" si="146"/>
        <v>7</v>
      </c>
      <c r="X565"/>
      <c r="Y565"/>
      <c r="Z565" t="s">
        <v>99</v>
      </c>
      <c r="AA565" t="s">
        <v>5506</v>
      </c>
    </row>
    <row r="566" spans="1:27">
      <c r="A566" t="b">
        <f t="shared" si="150"/>
        <v>0</v>
      </c>
      <c r="B566" t="b">
        <f t="shared" si="151"/>
        <v>0</v>
      </c>
      <c r="C566" t="b">
        <f t="shared" si="152"/>
        <v>0</v>
      </c>
      <c r="D566" t="b">
        <f t="shared" si="153"/>
        <v>0</v>
      </c>
      <c r="E566" t="b">
        <f t="shared" si="154"/>
        <v>0</v>
      </c>
      <c r="F566" t="b">
        <f t="shared" si="155"/>
        <v>0</v>
      </c>
      <c r="G566" t="b">
        <f t="shared" si="156"/>
        <v>0</v>
      </c>
      <c r="H566" t="b">
        <f t="shared" si="157"/>
        <v>0</v>
      </c>
      <c r="I566" t="b">
        <f t="shared" si="158"/>
        <v>0</v>
      </c>
      <c r="J566" t="b">
        <f t="shared" si="159"/>
        <v>0</v>
      </c>
      <c r="K566" t="str">
        <f t="shared" si="160"/>
        <v/>
      </c>
      <c r="L566" t="str">
        <f t="shared" si="149"/>
        <v/>
      </c>
      <c r="M566" t="str">
        <f t="shared" si="147"/>
        <v/>
      </c>
      <c r="N566" t="str">
        <f t="shared" si="161"/>
        <v/>
      </c>
      <c r="O566" t="str">
        <f t="shared" si="162"/>
        <v/>
      </c>
      <c r="P566" t="str">
        <f t="shared" si="163"/>
        <v/>
      </c>
      <c r="Q566" s="9">
        <f>_xlfn.XLOOKUP(R566,summary!C:C,summary!B:B)</f>
        <v>43448</v>
      </c>
      <c r="R566" s="10" t="str">
        <f t="shared" si="164"/>
        <v>마북동</v>
      </c>
      <c r="S566" s="10" t="str">
        <f t="shared" si="165"/>
        <v>마북13통</v>
      </c>
      <c r="T566" s="10" t="str">
        <f t="shared" si="166"/>
        <v>(마북동, 벽산아파트)</v>
      </c>
      <c r="U566" s="10" t="str">
        <f t="shared" si="167"/>
        <v>마북</v>
      </c>
      <c r="V566" s="10">
        <f t="shared" si="168"/>
        <v>13</v>
      </c>
      <c r="W566" s="10">
        <f t="shared" si="146"/>
        <v>8</v>
      </c>
      <c r="X566"/>
      <c r="Y566"/>
      <c r="Z566" t="s">
        <v>101</v>
      </c>
      <c r="AA566" t="s">
        <v>5507</v>
      </c>
    </row>
    <row r="567" spans="1:27">
      <c r="A567" t="b">
        <f t="shared" si="150"/>
        <v>0</v>
      </c>
      <c r="B567" t="b">
        <f t="shared" si="151"/>
        <v>0</v>
      </c>
      <c r="C567" t="b">
        <f t="shared" si="152"/>
        <v>0</v>
      </c>
      <c r="D567" t="b">
        <f t="shared" si="153"/>
        <v>0</v>
      </c>
      <c r="E567" t="b">
        <f t="shared" si="154"/>
        <v>0</v>
      </c>
      <c r="F567" t="b">
        <f t="shared" si="155"/>
        <v>0</v>
      </c>
      <c r="G567" t="b">
        <f t="shared" si="156"/>
        <v>0</v>
      </c>
      <c r="H567" t="b">
        <f t="shared" si="157"/>
        <v>0</v>
      </c>
      <c r="I567" t="b">
        <f t="shared" si="158"/>
        <v>0</v>
      </c>
      <c r="J567" t="b">
        <f t="shared" si="159"/>
        <v>0</v>
      </c>
      <c r="K567" t="str">
        <f t="shared" si="160"/>
        <v/>
      </c>
      <c r="L567" t="str">
        <f t="shared" si="149"/>
        <v/>
      </c>
      <c r="M567" t="str">
        <f t="shared" si="147"/>
        <v/>
      </c>
      <c r="N567" t="str">
        <f t="shared" si="161"/>
        <v/>
      </c>
      <c r="O567" t="str">
        <f t="shared" si="162"/>
        <v/>
      </c>
      <c r="P567" t="str">
        <f t="shared" si="163"/>
        <v/>
      </c>
      <c r="Q567" s="9">
        <f>_xlfn.XLOOKUP(R567,summary!C:C,summary!B:B)</f>
        <v>43448</v>
      </c>
      <c r="R567" s="10" t="str">
        <f t="shared" si="164"/>
        <v>마북동</v>
      </c>
      <c r="S567" s="10" t="str">
        <f t="shared" si="165"/>
        <v>마북13통</v>
      </c>
      <c r="T567" s="10" t="str">
        <f t="shared" si="166"/>
        <v>(마북동, 벽산아파트)</v>
      </c>
      <c r="U567" s="10" t="str">
        <f t="shared" si="167"/>
        <v>마북</v>
      </c>
      <c r="V567" s="10">
        <f t="shared" si="168"/>
        <v>13</v>
      </c>
      <c r="W567" s="10">
        <f t="shared" si="146"/>
        <v>9</v>
      </c>
      <c r="X567"/>
      <c r="Y567"/>
      <c r="Z567" t="s">
        <v>349</v>
      </c>
      <c r="AA567" t="s">
        <v>5508</v>
      </c>
    </row>
    <row r="568" spans="1:27">
      <c r="A568" t="b">
        <f t="shared" si="150"/>
        <v>0</v>
      </c>
      <c r="B568" t="b">
        <f t="shared" si="151"/>
        <v>0</v>
      </c>
      <c r="C568" t="b">
        <f t="shared" si="152"/>
        <v>0</v>
      </c>
      <c r="D568" t="b">
        <f t="shared" si="153"/>
        <v>0</v>
      </c>
      <c r="E568" t="b">
        <f t="shared" si="154"/>
        <v>0</v>
      </c>
      <c r="F568" t="b">
        <f t="shared" si="155"/>
        <v>0</v>
      </c>
      <c r="G568" t="b">
        <f t="shared" si="156"/>
        <v>0</v>
      </c>
      <c r="H568" t="b">
        <f t="shared" si="157"/>
        <v>0</v>
      </c>
      <c r="I568" t="b">
        <f t="shared" si="158"/>
        <v>0</v>
      </c>
      <c r="J568" t="b">
        <f t="shared" si="159"/>
        <v>0</v>
      </c>
      <c r="K568" t="str">
        <f t="shared" si="160"/>
        <v/>
      </c>
      <c r="L568" t="str">
        <f t="shared" si="149"/>
        <v/>
      </c>
      <c r="M568" t="str">
        <f t="shared" si="147"/>
        <v/>
      </c>
      <c r="N568" t="str">
        <f t="shared" si="161"/>
        <v/>
      </c>
      <c r="O568" t="str">
        <f t="shared" si="162"/>
        <v/>
      </c>
      <c r="P568" t="str">
        <f t="shared" si="163"/>
        <v/>
      </c>
      <c r="Q568" s="9">
        <f>_xlfn.XLOOKUP(R568,summary!C:C,summary!B:B)</f>
        <v>43448</v>
      </c>
      <c r="R568" s="10" t="str">
        <f t="shared" si="164"/>
        <v>마북동</v>
      </c>
      <c r="S568" s="10" t="str">
        <f t="shared" si="165"/>
        <v>마북13통</v>
      </c>
      <c r="T568" s="10" t="str">
        <f t="shared" si="166"/>
        <v>(마북동, 벽산아파트)</v>
      </c>
      <c r="U568" s="10" t="str">
        <f t="shared" si="167"/>
        <v>마북</v>
      </c>
      <c r="V568" s="10">
        <f t="shared" si="168"/>
        <v>13</v>
      </c>
      <c r="W568" s="10">
        <f t="shared" si="146"/>
        <v>10</v>
      </c>
      <c r="X568"/>
      <c r="Y568"/>
      <c r="Z568" t="s">
        <v>441</v>
      </c>
      <c r="AA568" t="s">
        <v>5509</v>
      </c>
    </row>
    <row r="569" spans="1:27">
      <c r="A569" t="b">
        <f t="shared" si="150"/>
        <v>0</v>
      </c>
      <c r="B569" t="b">
        <f t="shared" si="151"/>
        <v>0</v>
      </c>
      <c r="C569" t="b">
        <f t="shared" si="152"/>
        <v>0</v>
      </c>
      <c r="D569" t="b">
        <f t="shared" si="153"/>
        <v>0</v>
      </c>
      <c r="E569" t="b">
        <f t="shared" si="154"/>
        <v>0</v>
      </c>
      <c r="F569" t="b">
        <f t="shared" si="155"/>
        <v>0</v>
      </c>
      <c r="G569" t="b">
        <f t="shared" si="156"/>
        <v>0</v>
      </c>
      <c r="H569" t="b">
        <f t="shared" si="157"/>
        <v>0</v>
      </c>
      <c r="I569" t="b">
        <f t="shared" si="158"/>
        <v>0</v>
      </c>
      <c r="J569" t="b">
        <f t="shared" si="159"/>
        <v>0</v>
      </c>
      <c r="K569" t="str">
        <f t="shared" si="160"/>
        <v/>
      </c>
      <c r="L569" t="str">
        <f t="shared" si="149"/>
        <v/>
      </c>
      <c r="M569" t="str">
        <f t="shared" si="147"/>
        <v/>
      </c>
      <c r="N569" t="str">
        <f t="shared" si="161"/>
        <v/>
      </c>
      <c r="O569" t="str">
        <f t="shared" si="162"/>
        <v/>
      </c>
      <c r="P569" t="str">
        <f t="shared" si="163"/>
        <v/>
      </c>
      <c r="Q569" s="9">
        <f>_xlfn.XLOOKUP(R569,summary!C:C,summary!B:B)</f>
        <v>43448</v>
      </c>
      <c r="R569" s="10" t="str">
        <f t="shared" si="164"/>
        <v>마북동</v>
      </c>
      <c r="S569" s="10" t="str">
        <f t="shared" si="165"/>
        <v>마북13통</v>
      </c>
      <c r="T569" s="10" t="str">
        <f t="shared" si="166"/>
        <v>(마북동, 벽산아파트)</v>
      </c>
      <c r="U569" s="10" t="str">
        <f t="shared" si="167"/>
        <v>마북</v>
      </c>
      <c r="V569" s="10">
        <f t="shared" si="168"/>
        <v>13</v>
      </c>
      <c r="W569" s="10">
        <f t="shared" si="146"/>
        <v>11</v>
      </c>
      <c r="X569"/>
      <c r="Y569"/>
      <c r="Z569" t="s">
        <v>443</v>
      </c>
      <c r="AA569" t="s">
        <v>5510</v>
      </c>
    </row>
    <row r="570" spans="1:27">
      <c r="A570" t="b">
        <f t="shared" si="150"/>
        <v>1</v>
      </c>
      <c r="B570" t="b">
        <f t="shared" si="151"/>
        <v>0</v>
      </c>
      <c r="C570" t="b">
        <f t="shared" si="152"/>
        <v>0</v>
      </c>
      <c r="D570" t="b">
        <f t="shared" si="153"/>
        <v>0</v>
      </c>
      <c r="E570" t="b">
        <f t="shared" si="154"/>
        <v>0</v>
      </c>
      <c r="F570" t="b">
        <f t="shared" si="155"/>
        <v>0</v>
      </c>
      <c r="G570" t="b">
        <f t="shared" si="156"/>
        <v>0</v>
      </c>
      <c r="H570" t="b">
        <f t="shared" si="157"/>
        <v>0</v>
      </c>
      <c r="I570" t="b">
        <f t="shared" si="158"/>
        <v>0</v>
      </c>
      <c r="J570" t="b">
        <f t="shared" si="159"/>
        <v>1</v>
      </c>
      <c r="K570" t="str">
        <f t="shared" si="160"/>
        <v>마북14통</v>
      </c>
      <c r="L570" t="str">
        <f t="shared" si="149"/>
        <v>14</v>
      </c>
      <c r="M570">
        <f t="shared" si="147"/>
        <v>14</v>
      </c>
      <c r="N570" t="str">
        <f t="shared" si="161"/>
        <v>마북</v>
      </c>
      <c r="O570" t="str">
        <f t="shared" si="162"/>
        <v/>
      </c>
      <c r="P570" t="str">
        <f t="shared" si="163"/>
        <v/>
      </c>
      <c r="Q570" s="9">
        <f>_xlfn.XLOOKUP(R570,summary!C:C,summary!B:B)</f>
        <v>43448</v>
      </c>
      <c r="R570" s="10" t="str">
        <f t="shared" si="164"/>
        <v>마북동</v>
      </c>
      <c r="S570" s="10" t="str">
        <f t="shared" si="165"/>
        <v>마북14통</v>
      </c>
      <c r="T570" s="10" t="str">
        <f t="shared" si="166"/>
        <v>(마북동, 벽산아파트)</v>
      </c>
      <c r="U570" s="10" t="str">
        <f t="shared" si="167"/>
        <v>마북</v>
      </c>
      <c r="V570" s="10">
        <f t="shared" si="168"/>
        <v>14</v>
      </c>
      <c r="W570" s="10">
        <f t="shared" si="146"/>
        <v>1</v>
      </c>
      <c r="X570"/>
      <c r="Y570" t="s">
        <v>5511</v>
      </c>
      <c r="Z570" t="s">
        <v>10</v>
      </c>
      <c r="AA570" t="s">
        <v>5512</v>
      </c>
    </row>
    <row r="571" spans="1:27">
      <c r="A571" t="b">
        <f t="shared" si="150"/>
        <v>1</v>
      </c>
      <c r="B571" t="b">
        <f t="shared" si="151"/>
        <v>1</v>
      </c>
      <c r="C571" t="b">
        <f t="shared" si="152"/>
        <v>0</v>
      </c>
      <c r="D571" t="b">
        <f t="shared" si="153"/>
        <v>0</v>
      </c>
      <c r="E571" t="b">
        <f t="shared" si="154"/>
        <v>1</v>
      </c>
      <c r="F571" t="b">
        <f t="shared" si="155"/>
        <v>1</v>
      </c>
      <c r="G571" t="b">
        <f t="shared" si="156"/>
        <v>1</v>
      </c>
      <c r="H571" t="b">
        <f t="shared" si="157"/>
        <v>0</v>
      </c>
      <c r="I571" t="b">
        <f t="shared" si="158"/>
        <v>1</v>
      </c>
      <c r="J571" t="b">
        <f t="shared" si="159"/>
        <v>0</v>
      </c>
      <c r="K571" t="str">
        <f t="shared" si="160"/>
        <v/>
      </c>
      <c r="L571" t="str">
        <f t="shared" si="149"/>
        <v/>
      </c>
      <c r="M571" t="str">
        <f t="shared" si="147"/>
        <v/>
      </c>
      <c r="N571" t="str">
        <f t="shared" si="161"/>
        <v/>
      </c>
      <c r="O571" t="str">
        <f t="shared" si="162"/>
        <v>(마북동, 벽산아파트)</v>
      </c>
      <c r="P571" t="str">
        <f t="shared" si="163"/>
        <v>(마북동, 벽산아파트)</v>
      </c>
      <c r="Q571" s="9">
        <f>_xlfn.XLOOKUP(R571,summary!C:C,summary!B:B)</f>
        <v>43448</v>
      </c>
      <c r="R571" s="10" t="str">
        <f t="shared" si="164"/>
        <v>마북동</v>
      </c>
      <c r="S571" s="10" t="str">
        <f t="shared" si="165"/>
        <v>마북14통</v>
      </c>
      <c r="T571" s="10" t="str">
        <f t="shared" si="166"/>
        <v>(마북동, 벽산아파트)</v>
      </c>
      <c r="U571" s="10" t="str">
        <f t="shared" si="167"/>
        <v>마북</v>
      </c>
      <c r="V571" s="10">
        <f t="shared" si="168"/>
        <v>14</v>
      </c>
      <c r="W571" s="10">
        <f t="shared" si="146"/>
        <v>2</v>
      </c>
      <c r="X571"/>
      <c r="Y571" t="s">
        <v>5403</v>
      </c>
      <c r="Z571" t="s">
        <v>12</v>
      </c>
      <c r="AA571" t="s">
        <v>5513</v>
      </c>
    </row>
    <row r="572" spans="1:27">
      <c r="A572" t="b">
        <f t="shared" si="150"/>
        <v>1</v>
      </c>
      <c r="B572" t="b">
        <f t="shared" si="151"/>
        <v>0</v>
      </c>
      <c r="C572" t="b">
        <f t="shared" si="152"/>
        <v>1</v>
      </c>
      <c r="D572" t="b">
        <f t="shared" si="153"/>
        <v>0</v>
      </c>
      <c r="E572" t="b">
        <f t="shared" si="154"/>
        <v>1</v>
      </c>
      <c r="F572" t="b">
        <f t="shared" si="155"/>
        <v>1</v>
      </c>
      <c r="G572" t="b">
        <f t="shared" si="156"/>
        <v>0</v>
      </c>
      <c r="H572" t="b">
        <f t="shared" si="157"/>
        <v>1</v>
      </c>
      <c r="I572" t="b">
        <f t="shared" si="158"/>
        <v>1</v>
      </c>
      <c r="J572" t="b">
        <f t="shared" si="159"/>
        <v>0</v>
      </c>
      <c r="K572" t="str">
        <f t="shared" si="160"/>
        <v/>
      </c>
      <c r="L572" t="str">
        <f t="shared" si="149"/>
        <v/>
      </c>
      <c r="M572" t="str">
        <f t="shared" si="147"/>
        <v/>
      </c>
      <c r="N572" t="str">
        <f t="shared" si="161"/>
        <v/>
      </c>
      <c r="O572" t="str">
        <f t="shared" si="162"/>
        <v>벽산아파트)</v>
      </c>
      <c r="P572" t="str">
        <f t="shared" si="163"/>
        <v/>
      </c>
      <c r="Q572" s="9">
        <f>_xlfn.XLOOKUP(R572,summary!C:C,summary!B:B)</f>
        <v>43448</v>
      </c>
      <c r="R572" s="10" t="str">
        <f t="shared" si="164"/>
        <v>마북동</v>
      </c>
      <c r="S572" s="10" t="str">
        <f t="shared" si="165"/>
        <v>마북14통</v>
      </c>
      <c r="T572" s="10" t="str">
        <f t="shared" si="166"/>
        <v>(마북동, 벽산아파트)</v>
      </c>
      <c r="U572" s="10" t="str">
        <f t="shared" si="167"/>
        <v>마북</v>
      </c>
      <c r="V572" s="10">
        <f t="shared" si="168"/>
        <v>14</v>
      </c>
      <c r="W572" s="10">
        <f t="shared" si="146"/>
        <v>3</v>
      </c>
      <c r="X572"/>
      <c r="Y572" t="s">
        <v>5484</v>
      </c>
      <c r="Z572" t="s">
        <v>14</v>
      </c>
      <c r="AA572" t="s">
        <v>5514</v>
      </c>
    </row>
    <row r="573" spans="1:27">
      <c r="A573" t="b">
        <f t="shared" si="150"/>
        <v>0</v>
      </c>
      <c r="B573" t="b">
        <f t="shared" si="151"/>
        <v>0</v>
      </c>
      <c r="C573" t="b">
        <f t="shared" si="152"/>
        <v>0</v>
      </c>
      <c r="D573" t="b">
        <f t="shared" si="153"/>
        <v>0</v>
      </c>
      <c r="E573" t="b">
        <f t="shared" si="154"/>
        <v>0</v>
      </c>
      <c r="F573" t="b">
        <f t="shared" si="155"/>
        <v>0</v>
      </c>
      <c r="G573" t="b">
        <f t="shared" si="156"/>
        <v>0</v>
      </c>
      <c r="H573" t="b">
        <f t="shared" si="157"/>
        <v>0</v>
      </c>
      <c r="I573" t="b">
        <f t="shared" si="158"/>
        <v>0</v>
      </c>
      <c r="J573" t="b">
        <f t="shared" si="159"/>
        <v>0</v>
      </c>
      <c r="K573" t="str">
        <f t="shared" si="160"/>
        <v/>
      </c>
      <c r="L573" t="str">
        <f t="shared" si="149"/>
        <v/>
      </c>
      <c r="M573" t="str">
        <f t="shared" si="147"/>
        <v/>
      </c>
      <c r="N573" t="str">
        <f t="shared" si="161"/>
        <v/>
      </c>
      <c r="O573" t="str">
        <f t="shared" si="162"/>
        <v/>
      </c>
      <c r="P573" t="str">
        <f t="shared" si="163"/>
        <v/>
      </c>
      <c r="Q573" s="9">
        <f>_xlfn.XLOOKUP(R573,summary!C:C,summary!B:B)</f>
        <v>43448</v>
      </c>
      <c r="R573" s="10" t="str">
        <f t="shared" si="164"/>
        <v>마북동</v>
      </c>
      <c r="S573" s="10" t="str">
        <f t="shared" si="165"/>
        <v>마북14통</v>
      </c>
      <c r="T573" s="10" t="str">
        <f t="shared" si="166"/>
        <v>(마북동, 벽산아파트)</v>
      </c>
      <c r="U573" s="10" t="str">
        <f t="shared" si="167"/>
        <v>마북</v>
      </c>
      <c r="V573" s="10">
        <f t="shared" si="168"/>
        <v>14</v>
      </c>
      <c r="W573" s="10">
        <f t="shared" si="146"/>
        <v>4</v>
      </c>
      <c r="X573"/>
      <c r="Y573"/>
      <c r="Z573" t="s">
        <v>16</v>
      </c>
      <c r="AA573" t="s">
        <v>5515</v>
      </c>
    </row>
    <row r="574" spans="1:27">
      <c r="A574" t="b">
        <f t="shared" si="150"/>
        <v>0</v>
      </c>
      <c r="B574" t="b">
        <f t="shared" si="151"/>
        <v>0</v>
      </c>
      <c r="C574" t="b">
        <f t="shared" si="152"/>
        <v>0</v>
      </c>
      <c r="D574" t="b">
        <f t="shared" si="153"/>
        <v>0</v>
      </c>
      <c r="E574" t="b">
        <f t="shared" si="154"/>
        <v>0</v>
      </c>
      <c r="F574" t="b">
        <f t="shared" si="155"/>
        <v>0</v>
      </c>
      <c r="G574" t="b">
        <f t="shared" si="156"/>
        <v>0</v>
      </c>
      <c r="H574" t="b">
        <f t="shared" si="157"/>
        <v>0</v>
      </c>
      <c r="I574" t="b">
        <f t="shared" si="158"/>
        <v>0</v>
      </c>
      <c r="J574" t="b">
        <f t="shared" si="159"/>
        <v>0</v>
      </c>
      <c r="K574" t="str">
        <f t="shared" si="160"/>
        <v/>
      </c>
      <c r="L574" t="str">
        <f t="shared" si="149"/>
        <v/>
      </c>
      <c r="M574" t="str">
        <f t="shared" si="147"/>
        <v/>
      </c>
      <c r="N574" t="str">
        <f t="shared" si="161"/>
        <v/>
      </c>
      <c r="O574" t="str">
        <f t="shared" si="162"/>
        <v/>
      </c>
      <c r="P574" t="str">
        <f t="shared" si="163"/>
        <v/>
      </c>
      <c r="Q574" s="9">
        <f>_xlfn.XLOOKUP(R574,summary!C:C,summary!B:B)</f>
        <v>43448</v>
      </c>
      <c r="R574" s="10" t="str">
        <f t="shared" si="164"/>
        <v>마북동</v>
      </c>
      <c r="S574" s="10" t="str">
        <f t="shared" si="165"/>
        <v>마북14통</v>
      </c>
      <c r="T574" s="10" t="str">
        <f t="shared" si="166"/>
        <v>(마북동, 벽산아파트)</v>
      </c>
      <c r="U574" s="10" t="str">
        <f t="shared" si="167"/>
        <v>마북</v>
      </c>
      <c r="V574" s="10">
        <f t="shared" si="168"/>
        <v>14</v>
      </c>
      <c r="W574" s="10">
        <f t="shared" si="146"/>
        <v>5</v>
      </c>
      <c r="X574"/>
      <c r="Y574"/>
      <c r="Z574" t="s">
        <v>18</v>
      </c>
      <c r="AA574" t="s">
        <v>5516</v>
      </c>
    </row>
    <row r="575" spans="1:27">
      <c r="A575" t="b">
        <f t="shared" si="150"/>
        <v>0</v>
      </c>
      <c r="B575" t="b">
        <f t="shared" si="151"/>
        <v>0</v>
      </c>
      <c r="C575" t="b">
        <f t="shared" si="152"/>
        <v>0</v>
      </c>
      <c r="D575" t="b">
        <f t="shared" si="153"/>
        <v>0</v>
      </c>
      <c r="E575" t="b">
        <f t="shared" si="154"/>
        <v>0</v>
      </c>
      <c r="F575" t="b">
        <f t="shared" si="155"/>
        <v>0</v>
      </c>
      <c r="G575" t="b">
        <f t="shared" si="156"/>
        <v>0</v>
      </c>
      <c r="H575" t="b">
        <f t="shared" si="157"/>
        <v>0</v>
      </c>
      <c r="I575" t="b">
        <f t="shared" si="158"/>
        <v>0</v>
      </c>
      <c r="J575" t="b">
        <f t="shared" si="159"/>
        <v>0</v>
      </c>
      <c r="K575" t="str">
        <f t="shared" si="160"/>
        <v/>
      </c>
      <c r="L575" t="str">
        <f t="shared" si="149"/>
        <v/>
      </c>
      <c r="M575" t="str">
        <f t="shared" si="147"/>
        <v/>
      </c>
      <c r="N575" t="str">
        <f t="shared" si="161"/>
        <v/>
      </c>
      <c r="O575" t="str">
        <f t="shared" si="162"/>
        <v/>
      </c>
      <c r="P575" t="str">
        <f t="shared" si="163"/>
        <v/>
      </c>
      <c r="Q575" s="9">
        <f>_xlfn.XLOOKUP(R575,summary!C:C,summary!B:B)</f>
        <v>43448</v>
      </c>
      <c r="R575" s="10" t="str">
        <f t="shared" si="164"/>
        <v>마북동</v>
      </c>
      <c r="S575" s="10" t="str">
        <f t="shared" si="165"/>
        <v>마북14통</v>
      </c>
      <c r="T575" s="10" t="str">
        <f t="shared" si="166"/>
        <v>(마북동, 벽산아파트)</v>
      </c>
      <c r="U575" s="10" t="str">
        <f t="shared" si="167"/>
        <v>마북</v>
      </c>
      <c r="V575" s="10">
        <f t="shared" si="168"/>
        <v>14</v>
      </c>
      <c r="W575" s="10">
        <f t="shared" si="146"/>
        <v>6</v>
      </c>
      <c r="X575"/>
      <c r="Y575"/>
      <c r="Z575" t="s">
        <v>20</v>
      </c>
      <c r="AA575" t="s">
        <v>5517</v>
      </c>
    </row>
    <row r="576" spans="1:27">
      <c r="A576" t="b">
        <f t="shared" si="150"/>
        <v>0</v>
      </c>
      <c r="B576" t="b">
        <f t="shared" si="151"/>
        <v>0</v>
      </c>
      <c r="C576" t="b">
        <f t="shared" si="152"/>
        <v>0</v>
      </c>
      <c r="D576" t="b">
        <f t="shared" si="153"/>
        <v>0</v>
      </c>
      <c r="E576" t="b">
        <f t="shared" si="154"/>
        <v>0</v>
      </c>
      <c r="F576" t="b">
        <f t="shared" si="155"/>
        <v>0</v>
      </c>
      <c r="G576" t="b">
        <f t="shared" si="156"/>
        <v>0</v>
      </c>
      <c r="H576" t="b">
        <f t="shared" si="157"/>
        <v>0</v>
      </c>
      <c r="I576" t="b">
        <f t="shared" si="158"/>
        <v>0</v>
      </c>
      <c r="J576" t="b">
        <f t="shared" si="159"/>
        <v>0</v>
      </c>
      <c r="K576" t="str">
        <f t="shared" si="160"/>
        <v/>
      </c>
      <c r="L576" t="str">
        <f t="shared" si="149"/>
        <v/>
      </c>
      <c r="M576" t="str">
        <f t="shared" si="147"/>
        <v/>
      </c>
      <c r="N576" t="str">
        <f t="shared" si="161"/>
        <v/>
      </c>
      <c r="O576" t="str">
        <f t="shared" si="162"/>
        <v/>
      </c>
      <c r="P576" t="str">
        <f t="shared" si="163"/>
        <v/>
      </c>
      <c r="Q576" s="9">
        <f>_xlfn.XLOOKUP(R576,summary!C:C,summary!B:B)</f>
        <v>43448</v>
      </c>
      <c r="R576" s="10" t="str">
        <f t="shared" si="164"/>
        <v>마북동</v>
      </c>
      <c r="S576" s="10" t="str">
        <f t="shared" si="165"/>
        <v>마북14통</v>
      </c>
      <c r="T576" s="10" t="str">
        <f t="shared" si="166"/>
        <v>(마북동, 벽산아파트)</v>
      </c>
      <c r="U576" s="10" t="str">
        <f t="shared" si="167"/>
        <v>마북</v>
      </c>
      <c r="V576" s="10">
        <f t="shared" si="168"/>
        <v>14</v>
      </c>
      <c r="W576" s="10">
        <f t="shared" si="146"/>
        <v>7</v>
      </c>
      <c r="X576"/>
      <c r="Y576"/>
      <c r="Z576" t="s">
        <v>99</v>
      </c>
      <c r="AA576" t="s">
        <v>5518</v>
      </c>
    </row>
    <row r="577" spans="1:27">
      <c r="A577" t="b">
        <f t="shared" si="150"/>
        <v>0</v>
      </c>
      <c r="B577" t="b">
        <f t="shared" si="151"/>
        <v>0</v>
      </c>
      <c r="C577" t="b">
        <f t="shared" si="152"/>
        <v>0</v>
      </c>
      <c r="D577" t="b">
        <f t="shared" si="153"/>
        <v>0</v>
      </c>
      <c r="E577" t="b">
        <f t="shared" si="154"/>
        <v>0</v>
      </c>
      <c r="F577" t="b">
        <f t="shared" si="155"/>
        <v>0</v>
      </c>
      <c r="G577" t="b">
        <f t="shared" si="156"/>
        <v>0</v>
      </c>
      <c r="H577" t="b">
        <f t="shared" si="157"/>
        <v>0</v>
      </c>
      <c r="I577" t="b">
        <f t="shared" si="158"/>
        <v>0</v>
      </c>
      <c r="J577" t="b">
        <f t="shared" si="159"/>
        <v>0</v>
      </c>
      <c r="K577" t="str">
        <f t="shared" si="160"/>
        <v/>
      </c>
      <c r="L577" t="str">
        <f t="shared" si="149"/>
        <v/>
      </c>
      <c r="M577" t="str">
        <f t="shared" si="147"/>
        <v/>
      </c>
      <c r="N577" t="str">
        <f t="shared" si="161"/>
        <v/>
      </c>
      <c r="O577" t="str">
        <f t="shared" si="162"/>
        <v/>
      </c>
      <c r="P577" t="str">
        <f t="shared" si="163"/>
        <v/>
      </c>
      <c r="Q577" s="9">
        <f>_xlfn.XLOOKUP(R577,summary!C:C,summary!B:B)</f>
        <v>43448</v>
      </c>
      <c r="R577" s="10" t="str">
        <f t="shared" si="164"/>
        <v>마북동</v>
      </c>
      <c r="S577" s="10" t="str">
        <f t="shared" si="165"/>
        <v>마북14통</v>
      </c>
      <c r="T577" s="10" t="str">
        <f t="shared" si="166"/>
        <v>(마북동, 벽산아파트)</v>
      </c>
      <c r="U577" s="10" t="str">
        <f t="shared" si="167"/>
        <v>마북</v>
      </c>
      <c r="V577" s="10">
        <f t="shared" si="168"/>
        <v>14</v>
      </c>
      <c r="W577" s="10">
        <f t="shared" si="146"/>
        <v>8</v>
      </c>
      <c r="X577"/>
      <c r="Y577"/>
      <c r="Z577" t="s">
        <v>101</v>
      </c>
      <c r="AA577" t="s">
        <v>5519</v>
      </c>
    </row>
    <row r="578" spans="1:27">
      <c r="A578" t="b">
        <f t="shared" si="150"/>
        <v>0</v>
      </c>
      <c r="B578" t="b">
        <f t="shared" si="151"/>
        <v>0</v>
      </c>
      <c r="C578" t="b">
        <f t="shared" si="152"/>
        <v>0</v>
      </c>
      <c r="D578" t="b">
        <f t="shared" si="153"/>
        <v>0</v>
      </c>
      <c r="E578" t="b">
        <f t="shared" si="154"/>
        <v>0</v>
      </c>
      <c r="F578" t="b">
        <f t="shared" si="155"/>
        <v>0</v>
      </c>
      <c r="G578" t="b">
        <f t="shared" si="156"/>
        <v>0</v>
      </c>
      <c r="H578" t="b">
        <f t="shared" si="157"/>
        <v>0</v>
      </c>
      <c r="I578" t="b">
        <f t="shared" si="158"/>
        <v>0</v>
      </c>
      <c r="J578" t="b">
        <f t="shared" si="159"/>
        <v>0</v>
      </c>
      <c r="K578" t="str">
        <f t="shared" si="160"/>
        <v/>
      </c>
      <c r="L578" t="str">
        <f t="shared" si="149"/>
        <v/>
      </c>
      <c r="M578" t="str">
        <f t="shared" si="147"/>
        <v/>
      </c>
      <c r="N578" t="str">
        <f t="shared" si="161"/>
        <v/>
      </c>
      <c r="O578" t="str">
        <f t="shared" si="162"/>
        <v/>
      </c>
      <c r="P578" t="str">
        <f t="shared" si="163"/>
        <v/>
      </c>
      <c r="Q578" s="9">
        <f>_xlfn.XLOOKUP(R578,summary!C:C,summary!B:B)</f>
        <v>43448</v>
      </c>
      <c r="R578" s="10" t="str">
        <f t="shared" si="164"/>
        <v>마북동</v>
      </c>
      <c r="S578" s="10" t="str">
        <f t="shared" si="165"/>
        <v>마북14통</v>
      </c>
      <c r="T578" s="10" t="str">
        <f t="shared" si="166"/>
        <v>(마북동, 벽산아파트)</v>
      </c>
      <c r="U578" s="10" t="str">
        <f t="shared" si="167"/>
        <v>마북</v>
      </c>
      <c r="V578" s="10">
        <f t="shared" si="168"/>
        <v>14</v>
      </c>
      <c r="W578" s="10">
        <f t="shared" ref="W578:W641" si="169">IF(ISBLANK(Z578),"",IF(LEN(TRIM(Z578))&lt;4,VALUE(SUBSTITUTE(TRIM(Z578),"반","")),""))</f>
        <v>9</v>
      </c>
      <c r="X578"/>
      <c r="Y578"/>
      <c r="Z578" t="s">
        <v>349</v>
      </c>
      <c r="AA578" t="s">
        <v>5520</v>
      </c>
    </row>
    <row r="579" spans="1:27">
      <c r="A579" t="b">
        <f t="shared" si="150"/>
        <v>0</v>
      </c>
      <c r="B579" t="b">
        <f t="shared" si="151"/>
        <v>0</v>
      </c>
      <c r="C579" t="b">
        <f t="shared" si="152"/>
        <v>0</v>
      </c>
      <c r="D579" t="b">
        <f t="shared" si="153"/>
        <v>0</v>
      </c>
      <c r="E579" t="b">
        <f t="shared" si="154"/>
        <v>0</v>
      </c>
      <c r="F579" t="b">
        <f t="shared" si="155"/>
        <v>0</v>
      </c>
      <c r="G579" t="b">
        <f t="shared" si="156"/>
        <v>0</v>
      </c>
      <c r="H579" t="b">
        <f t="shared" si="157"/>
        <v>0</v>
      </c>
      <c r="I579" t="b">
        <f t="shared" si="158"/>
        <v>0</v>
      </c>
      <c r="J579" t="b">
        <f t="shared" si="159"/>
        <v>0</v>
      </c>
      <c r="K579" t="str">
        <f t="shared" si="160"/>
        <v/>
      </c>
      <c r="L579" t="str">
        <f t="shared" si="149"/>
        <v/>
      </c>
      <c r="M579" t="str">
        <f t="shared" ref="M579:M642" si="170">IF(LEN(L579)=0,"",IF(CODE(L579)&lt;60,VALUE(L579),VALUE(RIGHT(L579))))</f>
        <v/>
      </c>
      <c r="N579" t="str">
        <f t="shared" si="161"/>
        <v/>
      </c>
      <c r="O579" t="str">
        <f t="shared" si="162"/>
        <v/>
      </c>
      <c r="P579" t="str">
        <f t="shared" si="163"/>
        <v/>
      </c>
      <c r="Q579" s="9">
        <f>_xlfn.XLOOKUP(R579,summary!C:C,summary!B:B)</f>
        <v>43448</v>
      </c>
      <c r="R579" s="10" t="str">
        <f t="shared" si="164"/>
        <v>마북동</v>
      </c>
      <c r="S579" s="10" t="str">
        <f t="shared" si="165"/>
        <v>마북14통</v>
      </c>
      <c r="T579" s="10" t="str">
        <f t="shared" si="166"/>
        <v>(마북동, 벽산아파트)</v>
      </c>
      <c r="U579" s="10" t="str">
        <f t="shared" si="167"/>
        <v>마북</v>
      </c>
      <c r="V579" s="10">
        <f t="shared" si="168"/>
        <v>14</v>
      </c>
      <c r="W579" s="10">
        <f t="shared" si="169"/>
        <v>10</v>
      </c>
      <c r="X579"/>
      <c r="Y579"/>
      <c r="Z579" t="s">
        <v>441</v>
      </c>
      <c r="AA579" t="s">
        <v>5521</v>
      </c>
    </row>
    <row r="580" spans="1:27">
      <c r="A580" t="b">
        <f t="shared" si="150"/>
        <v>0</v>
      </c>
      <c r="B580" t="b">
        <f t="shared" si="151"/>
        <v>0</v>
      </c>
      <c r="C580" t="b">
        <f t="shared" si="152"/>
        <v>0</v>
      </c>
      <c r="D580" t="b">
        <f t="shared" si="153"/>
        <v>0</v>
      </c>
      <c r="E580" t="b">
        <f t="shared" si="154"/>
        <v>0</v>
      </c>
      <c r="F580" t="b">
        <f t="shared" si="155"/>
        <v>0</v>
      </c>
      <c r="G580" t="b">
        <f t="shared" si="156"/>
        <v>0</v>
      </c>
      <c r="H580" t="b">
        <f t="shared" si="157"/>
        <v>0</v>
      </c>
      <c r="I580" t="b">
        <f t="shared" si="158"/>
        <v>0</v>
      </c>
      <c r="J580" t="b">
        <f t="shared" si="159"/>
        <v>0</v>
      </c>
      <c r="K580" t="str">
        <f t="shared" si="160"/>
        <v/>
      </c>
      <c r="L580" t="str">
        <f t="shared" si="149"/>
        <v/>
      </c>
      <c r="M580" t="str">
        <f t="shared" si="170"/>
        <v/>
      </c>
      <c r="N580" t="str">
        <f t="shared" si="161"/>
        <v/>
      </c>
      <c r="O580" t="str">
        <f t="shared" si="162"/>
        <v/>
      </c>
      <c r="P580" t="str">
        <f t="shared" si="163"/>
        <v/>
      </c>
      <c r="Q580" s="9">
        <f>_xlfn.XLOOKUP(R580,summary!C:C,summary!B:B)</f>
        <v>43448</v>
      </c>
      <c r="R580" s="10" t="str">
        <f t="shared" si="164"/>
        <v>마북동</v>
      </c>
      <c r="S580" s="10" t="str">
        <f t="shared" si="165"/>
        <v>마북14통</v>
      </c>
      <c r="T580" s="10" t="str">
        <f t="shared" si="166"/>
        <v>(마북동, 벽산아파트)</v>
      </c>
      <c r="U580" s="10" t="str">
        <f t="shared" si="167"/>
        <v>마북</v>
      </c>
      <c r="V580" s="10">
        <f t="shared" si="168"/>
        <v>14</v>
      </c>
      <c r="W580" s="10" t="str">
        <f t="shared" si="169"/>
        <v/>
      </c>
      <c r="X580"/>
      <c r="Y580"/>
      <c r="Z580"/>
      <c r="AA580"/>
    </row>
    <row r="581" spans="1:27">
      <c r="A581" t="b">
        <f t="shared" si="150"/>
        <v>0</v>
      </c>
      <c r="B581" t="b">
        <f t="shared" si="151"/>
        <v>0</v>
      </c>
      <c r="C581" t="b">
        <f t="shared" si="152"/>
        <v>0</v>
      </c>
      <c r="D581" t="b">
        <f t="shared" si="153"/>
        <v>0</v>
      </c>
      <c r="E581" t="b">
        <f t="shared" si="154"/>
        <v>0</v>
      </c>
      <c r="F581" t="b">
        <f t="shared" si="155"/>
        <v>0</v>
      </c>
      <c r="G581" t="b">
        <f t="shared" si="156"/>
        <v>0</v>
      </c>
      <c r="H581" t="b">
        <f t="shared" si="157"/>
        <v>0</v>
      </c>
      <c r="I581" t="b">
        <f t="shared" si="158"/>
        <v>0</v>
      </c>
      <c r="J581" t="b">
        <f t="shared" si="159"/>
        <v>0</v>
      </c>
      <c r="K581" t="str">
        <f t="shared" si="160"/>
        <v/>
      </c>
      <c r="L581" t="str">
        <f t="shared" si="149"/>
        <v/>
      </c>
      <c r="M581" t="str">
        <f t="shared" si="170"/>
        <v/>
      </c>
      <c r="N581" t="str">
        <f t="shared" si="161"/>
        <v/>
      </c>
      <c r="O581" t="str">
        <f t="shared" si="162"/>
        <v/>
      </c>
      <c r="P581" t="str">
        <f t="shared" si="163"/>
        <v/>
      </c>
      <c r="Q581" s="9">
        <f>_xlfn.XLOOKUP(R581,summary!C:C,summary!B:B)</f>
        <v>43448</v>
      </c>
      <c r="R581" s="10" t="str">
        <f t="shared" si="164"/>
        <v>마북동</v>
      </c>
      <c r="S581" s="10" t="str">
        <f t="shared" si="165"/>
        <v>마북14통</v>
      </c>
      <c r="T581" s="10" t="str">
        <f t="shared" si="166"/>
        <v>(마북동, 벽산아파트)</v>
      </c>
      <c r="U581" s="10" t="str">
        <f t="shared" si="167"/>
        <v>마북</v>
      </c>
      <c r="V581" s="10">
        <f t="shared" si="168"/>
        <v>14</v>
      </c>
      <c r="W581" s="10" t="str">
        <f t="shared" si="169"/>
        <v/>
      </c>
      <c r="X581"/>
      <c r="Y581"/>
      <c r="Z581"/>
      <c r="AA581"/>
    </row>
    <row r="582" spans="1:27">
      <c r="A582" t="b">
        <f t="shared" si="150"/>
        <v>0</v>
      </c>
      <c r="B582" t="b">
        <f t="shared" si="151"/>
        <v>0</v>
      </c>
      <c r="C582" t="b">
        <f t="shared" si="152"/>
        <v>0</v>
      </c>
      <c r="D582" t="b">
        <f t="shared" si="153"/>
        <v>0</v>
      </c>
      <c r="E582" t="b">
        <f t="shared" si="154"/>
        <v>0</v>
      </c>
      <c r="F582" t="b">
        <f t="shared" si="155"/>
        <v>0</v>
      </c>
      <c r="G582" t="b">
        <f t="shared" si="156"/>
        <v>0</v>
      </c>
      <c r="H582" t="b">
        <f t="shared" si="157"/>
        <v>0</v>
      </c>
      <c r="I582" t="b">
        <f t="shared" si="158"/>
        <v>0</v>
      </c>
      <c r="J582" t="b">
        <f t="shared" si="159"/>
        <v>0</v>
      </c>
      <c r="K582" t="str">
        <f t="shared" si="160"/>
        <v/>
      </c>
      <c r="L582" t="str">
        <f t="shared" si="149"/>
        <v/>
      </c>
      <c r="M582" t="str">
        <f t="shared" si="170"/>
        <v/>
      </c>
      <c r="N582" t="str">
        <f t="shared" si="161"/>
        <v/>
      </c>
      <c r="O582" t="str">
        <f t="shared" si="162"/>
        <v/>
      </c>
      <c r="P582" t="str">
        <f t="shared" si="163"/>
        <v/>
      </c>
      <c r="Q582" s="9">
        <f>_xlfn.XLOOKUP(R582,summary!C:C,summary!B:B)</f>
        <v>43448</v>
      </c>
      <c r="R582" s="10" t="str">
        <f t="shared" si="164"/>
        <v>마북동</v>
      </c>
      <c r="S582" s="10" t="str">
        <f t="shared" si="165"/>
        <v>마북14통</v>
      </c>
      <c r="T582" s="10" t="str">
        <f t="shared" si="166"/>
        <v>(마북동, 벽산아파트)</v>
      </c>
      <c r="U582" s="10" t="str">
        <f t="shared" si="167"/>
        <v>마북</v>
      </c>
      <c r="V582" s="10">
        <f t="shared" si="168"/>
        <v>14</v>
      </c>
      <c r="W582" s="10" t="str">
        <f t="shared" si="169"/>
        <v/>
      </c>
      <c r="X582"/>
      <c r="Y582"/>
      <c r="Z582"/>
      <c r="AA582"/>
    </row>
    <row r="583" spans="1:27">
      <c r="A583" t="b">
        <f t="shared" si="150"/>
        <v>1</v>
      </c>
      <c r="B583" t="b">
        <f t="shared" si="151"/>
        <v>0</v>
      </c>
      <c r="C583" t="b">
        <f t="shared" si="152"/>
        <v>0</v>
      </c>
      <c r="D583" t="b">
        <f t="shared" si="153"/>
        <v>0</v>
      </c>
      <c r="E583" t="b">
        <f t="shared" si="154"/>
        <v>0</v>
      </c>
      <c r="F583" t="b">
        <f t="shared" si="155"/>
        <v>0</v>
      </c>
      <c r="G583" t="b">
        <f t="shared" si="156"/>
        <v>0</v>
      </c>
      <c r="H583" t="b">
        <f t="shared" si="157"/>
        <v>0</v>
      </c>
      <c r="I583" t="b">
        <f t="shared" si="158"/>
        <v>0</v>
      </c>
      <c r="J583" t="b">
        <f t="shared" si="159"/>
        <v>1</v>
      </c>
      <c r="K583" t="str">
        <f t="shared" si="160"/>
        <v/>
      </c>
      <c r="L583" t="str">
        <f t="shared" si="149"/>
        <v/>
      </c>
      <c r="M583" t="str">
        <f t="shared" si="170"/>
        <v/>
      </c>
      <c r="N583" t="str">
        <f t="shared" si="161"/>
        <v/>
      </c>
      <c r="O583" t="str">
        <f t="shared" si="162"/>
        <v/>
      </c>
      <c r="P583" t="str">
        <f t="shared" si="163"/>
        <v/>
      </c>
      <c r="Q583" s="9" t="e">
        <f>_xlfn.XLOOKUP(R583,summary!C:C,summary!B:B)</f>
        <v>#N/A</v>
      </c>
      <c r="R583" s="10" t="str">
        <f t="shared" si="164"/>
        <v>읍 면 동</v>
      </c>
      <c r="S583" s="10" t="str">
        <f t="shared" si="165"/>
        <v>통 리 명</v>
      </c>
      <c r="T583" s="10" t="str">
        <f t="shared" si="166"/>
        <v/>
      </c>
      <c r="U583" s="10" t="str">
        <f t="shared" si="167"/>
        <v/>
      </c>
      <c r="V583" s="10" t="str">
        <f t="shared" si="168"/>
        <v/>
      </c>
      <c r="W583" s="10" t="str">
        <f t="shared" si="169"/>
        <v/>
      </c>
      <c r="X583" t="s">
        <v>3</v>
      </c>
      <c r="Y583" t="s">
        <v>4</v>
      </c>
      <c r="Z583" t="s">
        <v>5</v>
      </c>
      <c r="AA583" t="s">
        <v>2302</v>
      </c>
    </row>
    <row r="584" spans="1:27">
      <c r="A584" t="b">
        <f t="shared" si="150"/>
        <v>1</v>
      </c>
      <c r="B584" t="b">
        <f t="shared" si="151"/>
        <v>0</v>
      </c>
      <c r="C584" t="b">
        <f t="shared" si="152"/>
        <v>0</v>
      </c>
      <c r="D584" t="b">
        <f t="shared" si="153"/>
        <v>0</v>
      </c>
      <c r="E584" t="b">
        <f t="shared" si="154"/>
        <v>0</v>
      </c>
      <c r="F584" t="b">
        <f t="shared" si="155"/>
        <v>0</v>
      </c>
      <c r="G584" t="b">
        <f t="shared" si="156"/>
        <v>0</v>
      </c>
      <c r="H584" t="b">
        <f t="shared" si="157"/>
        <v>0</v>
      </c>
      <c r="I584" t="b">
        <f t="shared" si="158"/>
        <v>0</v>
      </c>
      <c r="J584" t="b">
        <f t="shared" si="159"/>
        <v>1</v>
      </c>
      <c r="K584" t="str">
        <f t="shared" si="160"/>
        <v>마북15통</v>
      </c>
      <c r="L584" t="str">
        <f t="shared" si="149"/>
        <v>15</v>
      </c>
      <c r="M584">
        <f t="shared" si="170"/>
        <v>15</v>
      </c>
      <c r="N584" t="str">
        <f t="shared" si="161"/>
        <v>마북</v>
      </c>
      <c r="O584" t="str">
        <f t="shared" si="162"/>
        <v/>
      </c>
      <c r="P584" t="str">
        <f t="shared" si="163"/>
        <v/>
      </c>
      <c r="Q584" s="9">
        <f>_xlfn.XLOOKUP(R584,summary!C:C,summary!B:B)</f>
        <v>43448</v>
      </c>
      <c r="R584" s="10" t="str">
        <f t="shared" si="164"/>
        <v>마북동</v>
      </c>
      <c r="S584" s="10" t="str">
        <f t="shared" si="165"/>
        <v>마북15통</v>
      </c>
      <c r="T584" s="10" t="str">
        <f t="shared" si="166"/>
        <v>(마북동, 교동마을엘지자이아파트)</v>
      </c>
      <c r="U584" s="10" t="str">
        <f t="shared" si="167"/>
        <v>마북</v>
      </c>
      <c r="V584" s="10">
        <f t="shared" si="168"/>
        <v>15</v>
      </c>
      <c r="W584" s="10">
        <f t="shared" si="169"/>
        <v>1</v>
      </c>
      <c r="X584" t="s">
        <v>5373</v>
      </c>
      <c r="Y584" t="s">
        <v>5522</v>
      </c>
      <c r="Z584" t="s">
        <v>10</v>
      </c>
      <c r="AA584" t="s">
        <v>5523</v>
      </c>
    </row>
    <row r="585" spans="1:27">
      <c r="A585" t="b">
        <f t="shared" si="150"/>
        <v>1</v>
      </c>
      <c r="B585" t="b">
        <f t="shared" si="151"/>
        <v>1</v>
      </c>
      <c r="C585" t="b">
        <f t="shared" si="152"/>
        <v>0</v>
      </c>
      <c r="D585" t="b">
        <f t="shared" si="153"/>
        <v>0</v>
      </c>
      <c r="E585" t="b">
        <f t="shared" si="154"/>
        <v>1</v>
      </c>
      <c r="F585" t="b">
        <f t="shared" si="155"/>
        <v>1</v>
      </c>
      <c r="G585" t="b">
        <f t="shared" si="156"/>
        <v>1</v>
      </c>
      <c r="H585" t="b">
        <f t="shared" si="157"/>
        <v>0</v>
      </c>
      <c r="I585" t="b">
        <f t="shared" si="158"/>
        <v>1</v>
      </c>
      <c r="J585" t="b">
        <f t="shared" si="159"/>
        <v>0</v>
      </c>
      <c r="K585" t="str">
        <f t="shared" si="160"/>
        <v/>
      </c>
      <c r="L585" t="str">
        <f t="shared" ref="L585:L648" si="171">RIGHT(SUBSTITUTE(K585,"통",""),2)</f>
        <v/>
      </c>
      <c r="M585" t="str">
        <f t="shared" si="170"/>
        <v/>
      </c>
      <c r="N585" t="str">
        <f t="shared" si="161"/>
        <v/>
      </c>
      <c r="O585" t="str">
        <f t="shared" si="162"/>
        <v>(마북동, 교동마을엘지자이아파트)</v>
      </c>
      <c r="P585" t="str">
        <f t="shared" si="163"/>
        <v>(마북동, 교동마을엘지자이아파트)</v>
      </c>
      <c r="Q585" s="9">
        <f>_xlfn.XLOOKUP(R585,summary!C:C,summary!B:B)</f>
        <v>43448</v>
      </c>
      <c r="R585" s="10" t="str">
        <f t="shared" si="164"/>
        <v>마북동</v>
      </c>
      <c r="S585" s="10" t="str">
        <f t="shared" si="165"/>
        <v>마북15통</v>
      </c>
      <c r="T585" s="10" t="str">
        <f t="shared" si="166"/>
        <v>(마북동, 교동마을엘지자이아파트)</v>
      </c>
      <c r="U585" s="10" t="str">
        <f t="shared" si="167"/>
        <v>마북</v>
      </c>
      <c r="V585" s="10">
        <f t="shared" si="168"/>
        <v>15</v>
      </c>
      <c r="W585" s="10">
        <f t="shared" si="169"/>
        <v>2</v>
      </c>
      <c r="X585"/>
      <c r="Y585" t="s">
        <v>5403</v>
      </c>
      <c r="Z585" t="s">
        <v>12</v>
      </c>
      <c r="AA585" t="s">
        <v>5524</v>
      </c>
    </row>
    <row r="586" spans="1:27">
      <c r="A586" t="b">
        <f t="shared" si="150"/>
        <v>1</v>
      </c>
      <c r="B586" t="b">
        <f t="shared" si="151"/>
        <v>0</v>
      </c>
      <c r="C586" t="b">
        <f t="shared" si="152"/>
        <v>0</v>
      </c>
      <c r="D586" t="b">
        <f t="shared" si="153"/>
        <v>0</v>
      </c>
      <c r="E586" t="b">
        <f t="shared" si="154"/>
        <v>0</v>
      </c>
      <c r="F586" t="b">
        <f t="shared" si="155"/>
        <v>0</v>
      </c>
      <c r="G586" t="b">
        <f t="shared" si="156"/>
        <v>0</v>
      </c>
      <c r="H586" t="b">
        <f t="shared" si="157"/>
        <v>0</v>
      </c>
      <c r="I586" t="b">
        <f t="shared" si="158"/>
        <v>1</v>
      </c>
      <c r="J586" t="b">
        <f t="shared" si="159"/>
        <v>0</v>
      </c>
      <c r="K586" t="str">
        <f t="shared" si="160"/>
        <v/>
      </c>
      <c r="L586" t="str">
        <f t="shared" si="171"/>
        <v/>
      </c>
      <c r="M586" t="str">
        <f t="shared" si="170"/>
        <v/>
      </c>
      <c r="N586" t="str">
        <f t="shared" si="161"/>
        <v/>
      </c>
      <c r="O586" t="str">
        <f t="shared" si="162"/>
        <v>교동마을엘지자이아파트)</v>
      </c>
      <c r="P586" t="str">
        <f t="shared" si="163"/>
        <v/>
      </c>
      <c r="Q586" s="9">
        <f>_xlfn.XLOOKUP(R586,summary!C:C,summary!B:B)</f>
        <v>43448</v>
      </c>
      <c r="R586" s="10" t="str">
        <f t="shared" si="164"/>
        <v>마북동</v>
      </c>
      <c r="S586" s="10" t="str">
        <f t="shared" si="165"/>
        <v>마북15통</v>
      </c>
      <c r="T586" s="10" t="str">
        <f t="shared" si="166"/>
        <v>(마북동, 교동마을엘지자이아파트)</v>
      </c>
      <c r="U586" s="10" t="str">
        <f t="shared" si="167"/>
        <v>마북</v>
      </c>
      <c r="V586" s="10">
        <f t="shared" si="168"/>
        <v>15</v>
      </c>
      <c r="W586" s="10">
        <f t="shared" si="169"/>
        <v>3</v>
      </c>
      <c r="X586"/>
      <c r="Y586" t="s">
        <v>5525</v>
      </c>
      <c r="Z586" t="s">
        <v>14</v>
      </c>
      <c r="AA586" t="s">
        <v>5526</v>
      </c>
    </row>
    <row r="587" spans="1:27">
      <c r="A587" t="b">
        <f t="shared" si="150"/>
        <v>1</v>
      </c>
      <c r="B587" t="b">
        <f t="shared" si="151"/>
        <v>0</v>
      </c>
      <c r="C587" t="b">
        <f t="shared" si="152"/>
        <v>1</v>
      </c>
      <c r="D587" t="b">
        <f t="shared" si="153"/>
        <v>0</v>
      </c>
      <c r="E587" t="b">
        <f t="shared" si="154"/>
        <v>1</v>
      </c>
      <c r="F587" t="b">
        <f t="shared" si="155"/>
        <v>1</v>
      </c>
      <c r="G587" t="b">
        <f t="shared" si="156"/>
        <v>0</v>
      </c>
      <c r="H587" t="b">
        <f t="shared" si="157"/>
        <v>1</v>
      </c>
      <c r="I587" t="b">
        <f t="shared" si="158"/>
        <v>1</v>
      </c>
      <c r="J587" t="b">
        <f t="shared" si="159"/>
        <v>0</v>
      </c>
      <c r="K587" t="str">
        <f t="shared" si="160"/>
        <v/>
      </c>
      <c r="L587" t="str">
        <f t="shared" si="171"/>
        <v/>
      </c>
      <c r="M587" t="str">
        <f t="shared" si="170"/>
        <v/>
      </c>
      <c r="N587" t="str">
        <f t="shared" si="161"/>
        <v/>
      </c>
      <c r="O587" t="str">
        <f t="shared" si="162"/>
        <v>자이아파트)</v>
      </c>
      <c r="P587" t="str">
        <f t="shared" si="163"/>
        <v/>
      </c>
      <c r="Q587" s="9">
        <f>_xlfn.XLOOKUP(R587,summary!C:C,summary!B:B)</f>
        <v>43448</v>
      </c>
      <c r="R587" s="10" t="str">
        <f t="shared" si="164"/>
        <v>마북동</v>
      </c>
      <c r="S587" s="10" t="str">
        <f t="shared" si="165"/>
        <v>마북15통</v>
      </c>
      <c r="T587" s="10" t="str">
        <f t="shared" si="166"/>
        <v>(마북동, 교동마을엘지자이아파트)</v>
      </c>
      <c r="U587" s="10" t="str">
        <f t="shared" si="167"/>
        <v>마북</v>
      </c>
      <c r="V587" s="10">
        <f t="shared" si="168"/>
        <v>15</v>
      </c>
      <c r="W587" s="10">
        <f t="shared" si="169"/>
        <v>4</v>
      </c>
      <c r="X587"/>
      <c r="Y587" t="s">
        <v>2710</v>
      </c>
      <c r="Z587" t="s">
        <v>16</v>
      </c>
      <c r="AA587" t="s">
        <v>5527</v>
      </c>
    </row>
    <row r="588" spans="1:27">
      <c r="A588" t="b">
        <f t="shared" si="150"/>
        <v>0</v>
      </c>
      <c r="B588" t="b">
        <f t="shared" si="151"/>
        <v>0</v>
      </c>
      <c r="C588" t="b">
        <f t="shared" si="152"/>
        <v>0</v>
      </c>
      <c r="D588" t="b">
        <f t="shared" si="153"/>
        <v>0</v>
      </c>
      <c r="E588" t="b">
        <f t="shared" si="154"/>
        <v>0</v>
      </c>
      <c r="F588" t="b">
        <f t="shared" si="155"/>
        <v>0</v>
      </c>
      <c r="G588" t="b">
        <f t="shared" si="156"/>
        <v>0</v>
      </c>
      <c r="H588" t="b">
        <f t="shared" si="157"/>
        <v>0</v>
      </c>
      <c r="I588" t="b">
        <f t="shared" si="158"/>
        <v>0</v>
      </c>
      <c r="J588" t="b">
        <f t="shared" si="159"/>
        <v>0</v>
      </c>
      <c r="K588" t="str">
        <f t="shared" si="160"/>
        <v/>
      </c>
      <c r="L588" t="str">
        <f t="shared" si="171"/>
        <v/>
      </c>
      <c r="M588" t="str">
        <f t="shared" si="170"/>
        <v/>
      </c>
      <c r="N588" t="str">
        <f t="shared" si="161"/>
        <v/>
      </c>
      <c r="O588" t="str">
        <f t="shared" si="162"/>
        <v/>
      </c>
      <c r="P588" t="str">
        <f t="shared" si="163"/>
        <v/>
      </c>
      <c r="Q588" s="9">
        <f>_xlfn.XLOOKUP(R588,summary!C:C,summary!B:B)</f>
        <v>43448</v>
      </c>
      <c r="R588" s="10" t="str">
        <f t="shared" si="164"/>
        <v>마북동</v>
      </c>
      <c r="S588" s="10" t="str">
        <f t="shared" si="165"/>
        <v>마북15통</v>
      </c>
      <c r="T588" s="10" t="str">
        <f t="shared" si="166"/>
        <v>(마북동, 교동마을엘지자이아파트)</v>
      </c>
      <c r="U588" s="10" t="str">
        <f t="shared" si="167"/>
        <v>마북</v>
      </c>
      <c r="V588" s="10">
        <f t="shared" si="168"/>
        <v>15</v>
      </c>
      <c r="W588" s="10">
        <f t="shared" si="169"/>
        <v>5</v>
      </c>
      <c r="X588"/>
      <c r="Y588"/>
      <c r="Z588" t="s">
        <v>18</v>
      </c>
      <c r="AA588" t="s">
        <v>5528</v>
      </c>
    </row>
    <row r="589" spans="1:27">
      <c r="A589" t="b">
        <f t="shared" si="150"/>
        <v>0</v>
      </c>
      <c r="B589" t="b">
        <f t="shared" si="151"/>
        <v>0</v>
      </c>
      <c r="C589" t="b">
        <f t="shared" si="152"/>
        <v>0</v>
      </c>
      <c r="D589" t="b">
        <f t="shared" si="153"/>
        <v>0</v>
      </c>
      <c r="E589" t="b">
        <f t="shared" si="154"/>
        <v>0</v>
      </c>
      <c r="F589" t="b">
        <f t="shared" si="155"/>
        <v>0</v>
      </c>
      <c r="G589" t="b">
        <f t="shared" si="156"/>
        <v>0</v>
      </c>
      <c r="H589" t="b">
        <f t="shared" si="157"/>
        <v>0</v>
      </c>
      <c r="I589" t="b">
        <f t="shared" si="158"/>
        <v>0</v>
      </c>
      <c r="J589" t="b">
        <f t="shared" si="159"/>
        <v>0</v>
      </c>
      <c r="K589" t="str">
        <f t="shared" si="160"/>
        <v/>
      </c>
      <c r="L589" t="str">
        <f t="shared" si="171"/>
        <v/>
      </c>
      <c r="M589" t="str">
        <f t="shared" si="170"/>
        <v/>
      </c>
      <c r="N589" t="str">
        <f t="shared" si="161"/>
        <v/>
      </c>
      <c r="O589" t="str">
        <f t="shared" si="162"/>
        <v/>
      </c>
      <c r="P589" t="str">
        <f t="shared" si="163"/>
        <v/>
      </c>
      <c r="Q589" s="9">
        <f>_xlfn.XLOOKUP(R589,summary!C:C,summary!B:B)</f>
        <v>43448</v>
      </c>
      <c r="R589" s="10" t="str">
        <f t="shared" si="164"/>
        <v>마북동</v>
      </c>
      <c r="S589" s="10" t="str">
        <f t="shared" si="165"/>
        <v>마북15통</v>
      </c>
      <c r="T589" s="10" t="str">
        <f t="shared" si="166"/>
        <v>(마북동, 교동마을엘지자이아파트)</v>
      </c>
      <c r="U589" s="10" t="str">
        <f t="shared" si="167"/>
        <v>마북</v>
      </c>
      <c r="V589" s="10">
        <f t="shared" si="168"/>
        <v>15</v>
      </c>
      <c r="W589" s="10">
        <f t="shared" si="169"/>
        <v>6</v>
      </c>
      <c r="X589"/>
      <c r="Y589"/>
      <c r="Z589" t="s">
        <v>20</v>
      </c>
      <c r="AA589" t="s">
        <v>5529</v>
      </c>
    </row>
    <row r="590" spans="1:27">
      <c r="A590" t="b">
        <f t="shared" si="150"/>
        <v>0</v>
      </c>
      <c r="B590" t="b">
        <f t="shared" si="151"/>
        <v>0</v>
      </c>
      <c r="C590" t="b">
        <f t="shared" si="152"/>
        <v>0</v>
      </c>
      <c r="D590" t="b">
        <f t="shared" si="153"/>
        <v>0</v>
      </c>
      <c r="E590" t="b">
        <f t="shared" si="154"/>
        <v>0</v>
      </c>
      <c r="F590" t="b">
        <f t="shared" si="155"/>
        <v>0</v>
      </c>
      <c r="G590" t="b">
        <f t="shared" si="156"/>
        <v>0</v>
      </c>
      <c r="H590" t="b">
        <f t="shared" si="157"/>
        <v>0</v>
      </c>
      <c r="I590" t="b">
        <f t="shared" si="158"/>
        <v>0</v>
      </c>
      <c r="J590" t="b">
        <f t="shared" si="159"/>
        <v>0</v>
      </c>
      <c r="K590" t="str">
        <f t="shared" si="160"/>
        <v/>
      </c>
      <c r="L590" t="str">
        <f t="shared" si="171"/>
        <v/>
      </c>
      <c r="M590" t="str">
        <f t="shared" si="170"/>
        <v/>
      </c>
      <c r="N590" t="str">
        <f t="shared" si="161"/>
        <v/>
      </c>
      <c r="O590" t="str">
        <f t="shared" si="162"/>
        <v/>
      </c>
      <c r="P590" t="str">
        <f t="shared" si="163"/>
        <v/>
      </c>
      <c r="Q590" s="9">
        <f>_xlfn.XLOOKUP(R590,summary!C:C,summary!B:B)</f>
        <v>43448</v>
      </c>
      <c r="R590" s="10" t="str">
        <f t="shared" si="164"/>
        <v>마북동</v>
      </c>
      <c r="S590" s="10" t="str">
        <f t="shared" si="165"/>
        <v>마북15통</v>
      </c>
      <c r="T590" s="10" t="str">
        <f t="shared" si="166"/>
        <v>(마북동, 교동마을엘지자이아파트)</v>
      </c>
      <c r="U590" s="10" t="str">
        <f t="shared" si="167"/>
        <v>마북</v>
      </c>
      <c r="V590" s="10">
        <f t="shared" si="168"/>
        <v>15</v>
      </c>
      <c r="W590" s="10">
        <f t="shared" si="169"/>
        <v>7</v>
      </c>
      <c r="X590"/>
      <c r="Y590"/>
      <c r="Z590" t="s">
        <v>99</v>
      </c>
      <c r="AA590" t="s">
        <v>5530</v>
      </c>
    </row>
    <row r="591" spans="1:27">
      <c r="A591" t="b">
        <f t="shared" si="150"/>
        <v>0</v>
      </c>
      <c r="B591" t="b">
        <f t="shared" si="151"/>
        <v>0</v>
      </c>
      <c r="C591" t="b">
        <f t="shared" si="152"/>
        <v>0</v>
      </c>
      <c r="D591" t="b">
        <f t="shared" si="153"/>
        <v>0</v>
      </c>
      <c r="E591" t="b">
        <f t="shared" si="154"/>
        <v>0</v>
      </c>
      <c r="F591" t="b">
        <f t="shared" si="155"/>
        <v>0</v>
      </c>
      <c r="G591" t="b">
        <f t="shared" si="156"/>
        <v>0</v>
      </c>
      <c r="H591" t="b">
        <f t="shared" si="157"/>
        <v>0</v>
      </c>
      <c r="I591" t="b">
        <f t="shared" si="158"/>
        <v>0</v>
      </c>
      <c r="J591" t="b">
        <f t="shared" si="159"/>
        <v>0</v>
      </c>
      <c r="K591" t="str">
        <f t="shared" si="160"/>
        <v/>
      </c>
      <c r="L591" t="str">
        <f t="shared" si="171"/>
        <v/>
      </c>
      <c r="M591" t="str">
        <f t="shared" si="170"/>
        <v/>
      </c>
      <c r="N591" t="str">
        <f t="shared" si="161"/>
        <v/>
      </c>
      <c r="O591" t="str">
        <f t="shared" si="162"/>
        <v/>
      </c>
      <c r="P591" t="str">
        <f t="shared" si="163"/>
        <v/>
      </c>
      <c r="Q591" s="9">
        <f>_xlfn.XLOOKUP(R591,summary!C:C,summary!B:B)</f>
        <v>43448</v>
      </c>
      <c r="R591" s="10" t="str">
        <f t="shared" si="164"/>
        <v>마북동</v>
      </c>
      <c r="S591" s="10" t="str">
        <f t="shared" si="165"/>
        <v>마북15통</v>
      </c>
      <c r="T591" s="10" t="str">
        <f t="shared" si="166"/>
        <v>(마북동, 교동마을엘지자이아파트)</v>
      </c>
      <c r="U591" s="10" t="str">
        <f t="shared" si="167"/>
        <v>마북</v>
      </c>
      <c r="V591" s="10">
        <f t="shared" si="168"/>
        <v>15</v>
      </c>
      <c r="W591" s="10">
        <f t="shared" si="169"/>
        <v>8</v>
      </c>
      <c r="X591"/>
      <c r="Y591"/>
      <c r="Z591" t="s">
        <v>101</v>
      </c>
      <c r="AA591" t="s">
        <v>5531</v>
      </c>
    </row>
    <row r="592" spans="1:27">
      <c r="A592" t="b">
        <f t="shared" si="150"/>
        <v>0</v>
      </c>
      <c r="B592" t="b">
        <f t="shared" si="151"/>
        <v>0</v>
      </c>
      <c r="C592" t="b">
        <f t="shared" si="152"/>
        <v>0</v>
      </c>
      <c r="D592" t="b">
        <f t="shared" si="153"/>
        <v>0</v>
      </c>
      <c r="E592" t="b">
        <f t="shared" si="154"/>
        <v>0</v>
      </c>
      <c r="F592" t="b">
        <f t="shared" si="155"/>
        <v>0</v>
      </c>
      <c r="G592" t="b">
        <f t="shared" si="156"/>
        <v>0</v>
      </c>
      <c r="H592" t="b">
        <f t="shared" si="157"/>
        <v>0</v>
      </c>
      <c r="I592" t="b">
        <f t="shared" si="158"/>
        <v>0</v>
      </c>
      <c r="J592" t="b">
        <f t="shared" si="159"/>
        <v>0</v>
      </c>
      <c r="K592" t="str">
        <f t="shared" si="160"/>
        <v/>
      </c>
      <c r="L592" t="str">
        <f t="shared" si="171"/>
        <v/>
      </c>
      <c r="M592" t="str">
        <f t="shared" si="170"/>
        <v/>
      </c>
      <c r="N592" t="str">
        <f t="shared" si="161"/>
        <v/>
      </c>
      <c r="O592" t="str">
        <f t="shared" si="162"/>
        <v/>
      </c>
      <c r="P592" t="str">
        <f t="shared" si="163"/>
        <v/>
      </c>
      <c r="Q592" s="9">
        <f>_xlfn.XLOOKUP(R592,summary!C:C,summary!B:B)</f>
        <v>43448</v>
      </c>
      <c r="R592" s="10" t="str">
        <f t="shared" si="164"/>
        <v>마북동</v>
      </c>
      <c r="S592" s="10" t="str">
        <f t="shared" si="165"/>
        <v>마북15통</v>
      </c>
      <c r="T592" s="10" t="str">
        <f t="shared" si="166"/>
        <v>(마북동, 교동마을엘지자이아파트)</v>
      </c>
      <c r="U592" s="10" t="str">
        <f t="shared" si="167"/>
        <v>마북</v>
      </c>
      <c r="V592" s="10">
        <f t="shared" si="168"/>
        <v>15</v>
      </c>
      <c r="W592" s="10">
        <f t="shared" si="169"/>
        <v>9</v>
      </c>
      <c r="X592"/>
      <c r="Y592"/>
      <c r="Z592" t="s">
        <v>349</v>
      </c>
      <c r="AA592" t="s">
        <v>5532</v>
      </c>
    </row>
    <row r="593" spans="1:27">
      <c r="A593" t="b">
        <f t="shared" si="150"/>
        <v>0</v>
      </c>
      <c r="B593" t="b">
        <f t="shared" si="151"/>
        <v>0</v>
      </c>
      <c r="C593" t="b">
        <f t="shared" si="152"/>
        <v>0</v>
      </c>
      <c r="D593" t="b">
        <f t="shared" si="153"/>
        <v>0</v>
      </c>
      <c r="E593" t="b">
        <f t="shared" si="154"/>
        <v>0</v>
      </c>
      <c r="F593" t="b">
        <f t="shared" si="155"/>
        <v>0</v>
      </c>
      <c r="G593" t="b">
        <f t="shared" si="156"/>
        <v>0</v>
      </c>
      <c r="H593" t="b">
        <f t="shared" si="157"/>
        <v>0</v>
      </c>
      <c r="I593" t="b">
        <f t="shared" si="158"/>
        <v>0</v>
      </c>
      <c r="J593" t="b">
        <f t="shared" si="159"/>
        <v>0</v>
      </c>
      <c r="K593" t="str">
        <f t="shared" si="160"/>
        <v/>
      </c>
      <c r="L593" t="str">
        <f t="shared" si="171"/>
        <v/>
      </c>
      <c r="M593" t="str">
        <f t="shared" si="170"/>
        <v/>
      </c>
      <c r="N593" t="str">
        <f t="shared" si="161"/>
        <v/>
      </c>
      <c r="O593" t="str">
        <f t="shared" si="162"/>
        <v/>
      </c>
      <c r="P593" t="str">
        <f t="shared" si="163"/>
        <v/>
      </c>
      <c r="Q593" s="9">
        <f>_xlfn.XLOOKUP(R593,summary!C:C,summary!B:B)</f>
        <v>43448</v>
      </c>
      <c r="R593" s="10" t="str">
        <f t="shared" si="164"/>
        <v>마북동</v>
      </c>
      <c r="S593" s="10" t="str">
        <f t="shared" si="165"/>
        <v>마북15통</v>
      </c>
      <c r="T593" s="10" t="str">
        <f t="shared" si="166"/>
        <v>(마북동, 교동마을엘지자이아파트)</v>
      </c>
      <c r="U593" s="10" t="str">
        <f t="shared" si="167"/>
        <v>마북</v>
      </c>
      <c r="V593" s="10">
        <f t="shared" si="168"/>
        <v>15</v>
      </c>
      <c r="W593" s="10">
        <f t="shared" si="169"/>
        <v>10</v>
      </c>
      <c r="X593"/>
      <c r="Y593"/>
      <c r="Z593" t="s">
        <v>441</v>
      </c>
      <c r="AA593" t="s">
        <v>5533</v>
      </c>
    </row>
    <row r="594" spans="1:27">
      <c r="A594" t="b">
        <f t="shared" si="150"/>
        <v>0</v>
      </c>
      <c r="B594" t="b">
        <f t="shared" si="151"/>
        <v>0</v>
      </c>
      <c r="C594" t="b">
        <f t="shared" si="152"/>
        <v>0</v>
      </c>
      <c r="D594" t="b">
        <f t="shared" si="153"/>
        <v>0</v>
      </c>
      <c r="E594" t="b">
        <f t="shared" si="154"/>
        <v>0</v>
      </c>
      <c r="F594" t="b">
        <f t="shared" si="155"/>
        <v>0</v>
      </c>
      <c r="G594" t="b">
        <f t="shared" si="156"/>
        <v>0</v>
      </c>
      <c r="H594" t="b">
        <f t="shared" si="157"/>
        <v>0</v>
      </c>
      <c r="I594" t="b">
        <f t="shared" si="158"/>
        <v>0</v>
      </c>
      <c r="J594" t="b">
        <f t="shared" si="159"/>
        <v>0</v>
      </c>
      <c r="K594" t="str">
        <f t="shared" si="160"/>
        <v/>
      </c>
      <c r="L594" t="str">
        <f t="shared" si="171"/>
        <v/>
      </c>
      <c r="M594" t="str">
        <f t="shared" si="170"/>
        <v/>
      </c>
      <c r="N594" t="str">
        <f t="shared" si="161"/>
        <v/>
      </c>
      <c r="O594" t="str">
        <f t="shared" si="162"/>
        <v/>
      </c>
      <c r="P594" t="str">
        <f t="shared" si="163"/>
        <v/>
      </c>
      <c r="Q594" s="9">
        <f>_xlfn.XLOOKUP(R594,summary!C:C,summary!B:B)</f>
        <v>43448</v>
      </c>
      <c r="R594" s="10" t="str">
        <f t="shared" si="164"/>
        <v>마북동</v>
      </c>
      <c r="S594" s="10" t="str">
        <f t="shared" si="165"/>
        <v>마북15통</v>
      </c>
      <c r="T594" s="10" t="str">
        <f t="shared" si="166"/>
        <v>(마북동, 교동마을엘지자이아파트)</v>
      </c>
      <c r="U594" s="10" t="str">
        <f t="shared" si="167"/>
        <v>마북</v>
      </c>
      <c r="V594" s="10">
        <f t="shared" si="168"/>
        <v>15</v>
      </c>
      <c r="W594" s="10">
        <f t="shared" si="169"/>
        <v>11</v>
      </c>
      <c r="X594"/>
      <c r="Y594"/>
      <c r="Z594" t="s">
        <v>443</v>
      </c>
      <c r="AA594" t="s">
        <v>5534</v>
      </c>
    </row>
    <row r="595" spans="1:27">
      <c r="A595" t="b">
        <f t="shared" si="150"/>
        <v>0</v>
      </c>
      <c r="B595" t="b">
        <f t="shared" si="151"/>
        <v>0</v>
      </c>
      <c r="C595" t="b">
        <f t="shared" si="152"/>
        <v>0</v>
      </c>
      <c r="D595" t="b">
        <f t="shared" si="153"/>
        <v>0</v>
      </c>
      <c r="E595" t="b">
        <f t="shared" si="154"/>
        <v>0</v>
      </c>
      <c r="F595" t="b">
        <f t="shared" si="155"/>
        <v>0</v>
      </c>
      <c r="G595" t="b">
        <f t="shared" si="156"/>
        <v>0</v>
      </c>
      <c r="H595" t="b">
        <f t="shared" si="157"/>
        <v>0</v>
      </c>
      <c r="I595" t="b">
        <f t="shared" si="158"/>
        <v>0</v>
      </c>
      <c r="J595" t="b">
        <f t="shared" si="159"/>
        <v>0</v>
      </c>
      <c r="K595" t="str">
        <f t="shared" si="160"/>
        <v/>
      </c>
      <c r="L595" t="str">
        <f t="shared" si="171"/>
        <v/>
      </c>
      <c r="M595" t="str">
        <f t="shared" si="170"/>
        <v/>
      </c>
      <c r="N595" t="str">
        <f t="shared" si="161"/>
        <v/>
      </c>
      <c r="O595" t="str">
        <f t="shared" si="162"/>
        <v/>
      </c>
      <c r="P595" t="str">
        <f t="shared" si="163"/>
        <v/>
      </c>
      <c r="Q595" s="9">
        <f>_xlfn.XLOOKUP(R595,summary!C:C,summary!B:B)</f>
        <v>43448</v>
      </c>
      <c r="R595" s="10" t="str">
        <f t="shared" si="164"/>
        <v>마북동</v>
      </c>
      <c r="S595" s="10" t="str">
        <f t="shared" si="165"/>
        <v>마북15통</v>
      </c>
      <c r="T595" s="10" t="str">
        <f t="shared" si="166"/>
        <v>(마북동, 교동마을엘지자이아파트)</v>
      </c>
      <c r="U595" s="10" t="str">
        <f t="shared" si="167"/>
        <v>마북</v>
      </c>
      <c r="V595" s="10">
        <f t="shared" si="168"/>
        <v>15</v>
      </c>
      <c r="W595" s="10">
        <f t="shared" si="169"/>
        <v>12</v>
      </c>
      <c r="X595"/>
      <c r="Y595"/>
      <c r="Z595" t="s">
        <v>445</v>
      </c>
      <c r="AA595" t="s">
        <v>5535</v>
      </c>
    </row>
    <row r="596" spans="1:27">
      <c r="A596" t="b">
        <f t="shared" si="150"/>
        <v>1</v>
      </c>
      <c r="B596" t="b">
        <f t="shared" si="151"/>
        <v>0</v>
      </c>
      <c r="C596" t="b">
        <f t="shared" si="152"/>
        <v>0</v>
      </c>
      <c r="D596" t="b">
        <f t="shared" si="153"/>
        <v>0</v>
      </c>
      <c r="E596" t="b">
        <f t="shared" si="154"/>
        <v>0</v>
      </c>
      <c r="F596" t="b">
        <f t="shared" si="155"/>
        <v>0</v>
      </c>
      <c r="G596" t="b">
        <f t="shared" si="156"/>
        <v>0</v>
      </c>
      <c r="H596" t="b">
        <f t="shared" si="157"/>
        <v>0</v>
      </c>
      <c r="I596" t="b">
        <f t="shared" si="158"/>
        <v>0</v>
      </c>
      <c r="J596" t="b">
        <f t="shared" si="159"/>
        <v>1</v>
      </c>
      <c r="K596" t="str">
        <f t="shared" si="160"/>
        <v>마북16통</v>
      </c>
      <c r="L596" t="str">
        <f t="shared" si="171"/>
        <v>16</v>
      </c>
      <c r="M596">
        <f t="shared" si="170"/>
        <v>16</v>
      </c>
      <c r="N596" t="str">
        <f t="shared" si="161"/>
        <v>마북</v>
      </c>
      <c r="O596" t="str">
        <f t="shared" si="162"/>
        <v/>
      </c>
      <c r="P596" t="str">
        <f t="shared" si="163"/>
        <v/>
      </c>
      <c r="Q596" s="9">
        <f>_xlfn.XLOOKUP(R596,summary!C:C,summary!B:B)</f>
        <v>43448</v>
      </c>
      <c r="R596" s="10" t="str">
        <f t="shared" si="164"/>
        <v>마북동</v>
      </c>
      <c r="S596" s="10" t="str">
        <f t="shared" si="165"/>
        <v>마북16통</v>
      </c>
      <c r="T596" s="10" t="str">
        <f t="shared" si="166"/>
        <v>(마북동, 쌍용아파트)</v>
      </c>
      <c r="U596" s="10" t="str">
        <f t="shared" si="167"/>
        <v>마북</v>
      </c>
      <c r="V596" s="10">
        <f t="shared" si="168"/>
        <v>16</v>
      </c>
      <c r="W596" s="10">
        <f t="shared" si="169"/>
        <v>1</v>
      </c>
      <c r="X596"/>
      <c r="Y596" t="s">
        <v>5536</v>
      </c>
      <c r="Z596" t="s">
        <v>10</v>
      </c>
      <c r="AA596" t="s">
        <v>5537</v>
      </c>
    </row>
    <row r="597" spans="1:27">
      <c r="A597" t="b">
        <f t="shared" si="150"/>
        <v>1</v>
      </c>
      <c r="B597" t="b">
        <f t="shared" si="151"/>
        <v>1</v>
      </c>
      <c r="C597" t="b">
        <f t="shared" si="152"/>
        <v>0</v>
      </c>
      <c r="D597" t="b">
        <f t="shared" si="153"/>
        <v>0</v>
      </c>
      <c r="E597" t="b">
        <f t="shared" si="154"/>
        <v>1</v>
      </c>
      <c r="F597" t="b">
        <f t="shared" si="155"/>
        <v>1</v>
      </c>
      <c r="G597" t="b">
        <f t="shared" si="156"/>
        <v>1</v>
      </c>
      <c r="H597" t="b">
        <f t="shared" si="157"/>
        <v>0</v>
      </c>
      <c r="I597" t="b">
        <f t="shared" si="158"/>
        <v>1</v>
      </c>
      <c r="J597" t="b">
        <f t="shared" si="159"/>
        <v>0</v>
      </c>
      <c r="K597" t="str">
        <f t="shared" si="160"/>
        <v/>
      </c>
      <c r="L597" t="str">
        <f t="shared" si="171"/>
        <v/>
      </c>
      <c r="M597" t="str">
        <f t="shared" si="170"/>
        <v/>
      </c>
      <c r="N597" t="str">
        <f t="shared" si="161"/>
        <v/>
      </c>
      <c r="O597" t="str">
        <f t="shared" si="162"/>
        <v>(마북동, 쌍용아파트)</v>
      </c>
      <c r="P597" t="str">
        <f t="shared" si="163"/>
        <v>(마북동, 쌍용아파트)</v>
      </c>
      <c r="Q597" s="9">
        <f>_xlfn.XLOOKUP(R597,summary!C:C,summary!B:B)</f>
        <v>43448</v>
      </c>
      <c r="R597" s="10" t="str">
        <f t="shared" si="164"/>
        <v>마북동</v>
      </c>
      <c r="S597" s="10" t="str">
        <f t="shared" si="165"/>
        <v>마북16통</v>
      </c>
      <c r="T597" s="10" t="str">
        <f t="shared" si="166"/>
        <v>(마북동, 쌍용아파트)</v>
      </c>
      <c r="U597" s="10" t="str">
        <f t="shared" si="167"/>
        <v>마북</v>
      </c>
      <c r="V597" s="10">
        <f t="shared" si="168"/>
        <v>16</v>
      </c>
      <c r="W597" s="10">
        <f t="shared" si="169"/>
        <v>2</v>
      </c>
      <c r="X597"/>
      <c r="Y597" t="s">
        <v>5403</v>
      </c>
      <c r="Z597" t="s">
        <v>12</v>
      </c>
      <c r="AA597" t="s">
        <v>5538</v>
      </c>
    </row>
    <row r="598" spans="1:27">
      <c r="A598" t="b">
        <f t="shared" si="150"/>
        <v>1</v>
      </c>
      <c r="B598" t="b">
        <f t="shared" si="151"/>
        <v>0</v>
      </c>
      <c r="C598" t="b">
        <f t="shared" si="152"/>
        <v>1</v>
      </c>
      <c r="D598" t="b">
        <f t="shared" si="153"/>
        <v>0</v>
      </c>
      <c r="E598" t="b">
        <f t="shared" si="154"/>
        <v>1</v>
      </c>
      <c r="F598" t="b">
        <f t="shared" si="155"/>
        <v>1</v>
      </c>
      <c r="G598" t="b">
        <f t="shared" si="156"/>
        <v>0</v>
      </c>
      <c r="H598" t="b">
        <f t="shared" si="157"/>
        <v>1</v>
      </c>
      <c r="I598" t="b">
        <f t="shared" si="158"/>
        <v>1</v>
      </c>
      <c r="J598" t="b">
        <f t="shared" si="159"/>
        <v>0</v>
      </c>
      <c r="K598" t="str">
        <f t="shared" si="160"/>
        <v/>
      </c>
      <c r="L598" t="str">
        <f t="shared" si="171"/>
        <v/>
      </c>
      <c r="M598" t="str">
        <f t="shared" si="170"/>
        <v/>
      </c>
      <c r="N598" t="str">
        <f t="shared" si="161"/>
        <v/>
      </c>
      <c r="O598" t="str">
        <f t="shared" si="162"/>
        <v>쌍용아파트)</v>
      </c>
      <c r="P598" t="str">
        <f t="shared" si="163"/>
        <v/>
      </c>
      <c r="Q598" s="9">
        <f>_xlfn.XLOOKUP(R598,summary!C:C,summary!B:B)</f>
        <v>43448</v>
      </c>
      <c r="R598" s="10" t="str">
        <f t="shared" si="164"/>
        <v>마북동</v>
      </c>
      <c r="S598" s="10" t="str">
        <f t="shared" si="165"/>
        <v>마북16통</v>
      </c>
      <c r="T598" s="10" t="str">
        <f t="shared" si="166"/>
        <v>(마북동, 쌍용아파트)</v>
      </c>
      <c r="U598" s="10" t="str">
        <f t="shared" si="167"/>
        <v>마북</v>
      </c>
      <c r="V598" s="10">
        <f t="shared" si="168"/>
        <v>16</v>
      </c>
      <c r="W598" s="10">
        <f t="shared" si="169"/>
        <v>3</v>
      </c>
      <c r="X598"/>
      <c r="Y598" t="s">
        <v>5539</v>
      </c>
      <c r="Z598" t="s">
        <v>14</v>
      </c>
      <c r="AA598" t="s">
        <v>5540</v>
      </c>
    </row>
    <row r="599" spans="1:27">
      <c r="A599" t="b">
        <f t="shared" si="150"/>
        <v>0</v>
      </c>
      <c r="B599" t="b">
        <f t="shared" si="151"/>
        <v>0</v>
      </c>
      <c r="C599" t="b">
        <f t="shared" si="152"/>
        <v>0</v>
      </c>
      <c r="D599" t="b">
        <f t="shared" si="153"/>
        <v>0</v>
      </c>
      <c r="E599" t="b">
        <f t="shared" si="154"/>
        <v>0</v>
      </c>
      <c r="F599" t="b">
        <f t="shared" si="155"/>
        <v>0</v>
      </c>
      <c r="G599" t="b">
        <f t="shared" si="156"/>
        <v>0</v>
      </c>
      <c r="H599" t="b">
        <f t="shared" si="157"/>
        <v>0</v>
      </c>
      <c r="I599" t="b">
        <f t="shared" si="158"/>
        <v>0</v>
      </c>
      <c r="J599" t="b">
        <f t="shared" si="159"/>
        <v>0</v>
      </c>
      <c r="K599" t="str">
        <f t="shared" si="160"/>
        <v/>
      </c>
      <c r="L599" t="str">
        <f t="shared" si="171"/>
        <v/>
      </c>
      <c r="M599" t="str">
        <f t="shared" si="170"/>
        <v/>
      </c>
      <c r="N599" t="str">
        <f t="shared" si="161"/>
        <v/>
      </c>
      <c r="O599" t="str">
        <f t="shared" si="162"/>
        <v/>
      </c>
      <c r="P599" t="str">
        <f t="shared" si="163"/>
        <v/>
      </c>
      <c r="Q599" s="9">
        <f>_xlfn.XLOOKUP(R599,summary!C:C,summary!B:B)</f>
        <v>43448</v>
      </c>
      <c r="R599" s="10" t="str">
        <f t="shared" si="164"/>
        <v>마북동</v>
      </c>
      <c r="S599" s="10" t="str">
        <f t="shared" si="165"/>
        <v>마북16통</v>
      </c>
      <c r="T599" s="10" t="str">
        <f t="shared" si="166"/>
        <v>(마북동, 쌍용아파트)</v>
      </c>
      <c r="U599" s="10" t="str">
        <f t="shared" si="167"/>
        <v>마북</v>
      </c>
      <c r="V599" s="10">
        <f t="shared" si="168"/>
        <v>16</v>
      </c>
      <c r="W599" s="10">
        <f t="shared" si="169"/>
        <v>4</v>
      </c>
      <c r="X599"/>
      <c r="Y599"/>
      <c r="Z599" t="s">
        <v>16</v>
      </c>
      <c r="AA599" t="s">
        <v>5541</v>
      </c>
    </row>
    <row r="600" spans="1:27">
      <c r="A600" t="b">
        <f t="shared" si="150"/>
        <v>0</v>
      </c>
      <c r="B600" t="b">
        <f t="shared" si="151"/>
        <v>0</v>
      </c>
      <c r="C600" t="b">
        <f t="shared" si="152"/>
        <v>0</v>
      </c>
      <c r="D600" t="b">
        <f t="shared" si="153"/>
        <v>0</v>
      </c>
      <c r="E600" t="b">
        <f t="shared" si="154"/>
        <v>0</v>
      </c>
      <c r="F600" t="b">
        <f t="shared" si="155"/>
        <v>0</v>
      </c>
      <c r="G600" t="b">
        <f t="shared" si="156"/>
        <v>0</v>
      </c>
      <c r="H600" t="b">
        <f t="shared" si="157"/>
        <v>0</v>
      </c>
      <c r="I600" t="b">
        <f t="shared" si="158"/>
        <v>0</v>
      </c>
      <c r="J600" t="b">
        <f t="shared" si="159"/>
        <v>0</v>
      </c>
      <c r="K600" t="str">
        <f t="shared" si="160"/>
        <v/>
      </c>
      <c r="L600" t="str">
        <f t="shared" si="171"/>
        <v/>
      </c>
      <c r="M600" t="str">
        <f t="shared" si="170"/>
        <v/>
      </c>
      <c r="N600" t="str">
        <f t="shared" si="161"/>
        <v/>
      </c>
      <c r="O600" t="str">
        <f t="shared" si="162"/>
        <v/>
      </c>
      <c r="P600" t="str">
        <f t="shared" si="163"/>
        <v/>
      </c>
      <c r="Q600" s="9">
        <f>_xlfn.XLOOKUP(R600,summary!C:C,summary!B:B)</f>
        <v>43448</v>
      </c>
      <c r="R600" s="10" t="str">
        <f t="shared" si="164"/>
        <v>마북동</v>
      </c>
      <c r="S600" s="10" t="str">
        <f t="shared" si="165"/>
        <v>마북16통</v>
      </c>
      <c r="T600" s="10" t="str">
        <f t="shared" si="166"/>
        <v>(마북동, 쌍용아파트)</v>
      </c>
      <c r="U600" s="10" t="str">
        <f t="shared" si="167"/>
        <v>마북</v>
      </c>
      <c r="V600" s="10">
        <f t="shared" si="168"/>
        <v>16</v>
      </c>
      <c r="W600" s="10">
        <f t="shared" si="169"/>
        <v>5</v>
      </c>
      <c r="X600"/>
      <c r="Y600"/>
      <c r="Z600" t="s">
        <v>18</v>
      </c>
      <c r="AA600" t="s">
        <v>5542</v>
      </c>
    </row>
    <row r="601" spans="1:27">
      <c r="A601" t="b">
        <f t="shared" si="150"/>
        <v>0</v>
      </c>
      <c r="B601" t="b">
        <f t="shared" si="151"/>
        <v>0</v>
      </c>
      <c r="C601" t="b">
        <f t="shared" si="152"/>
        <v>0</v>
      </c>
      <c r="D601" t="b">
        <f t="shared" si="153"/>
        <v>0</v>
      </c>
      <c r="E601" t="b">
        <f t="shared" si="154"/>
        <v>0</v>
      </c>
      <c r="F601" t="b">
        <f t="shared" si="155"/>
        <v>0</v>
      </c>
      <c r="G601" t="b">
        <f t="shared" si="156"/>
        <v>0</v>
      </c>
      <c r="H601" t="b">
        <f t="shared" si="157"/>
        <v>0</v>
      </c>
      <c r="I601" t="b">
        <f t="shared" si="158"/>
        <v>0</v>
      </c>
      <c r="J601" t="b">
        <f t="shared" si="159"/>
        <v>0</v>
      </c>
      <c r="K601" t="str">
        <f t="shared" si="160"/>
        <v/>
      </c>
      <c r="L601" t="str">
        <f t="shared" si="171"/>
        <v/>
      </c>
      <c r="M601" t="str">
        <f t="shared" si="170"/>
        <v/>
      </c>
      <c r="N601" t="str">
        <f t="shared" si="161"/>
        <v/>
      </c>
      <c r="O601" t="str">
        <f t="shared" si="162"/>
        <v/>
      </c>
      <c r="P601" t="str">
        <f t="shared" si="163"/>
        <v/>
      </c>
      <c r="Q601" s="9">
        <f>_xlfn.XLOOKUP(R601,summary!C:C,summary!B:B)</f>
        <v>43448</v>
      </c>
      <c r="R601" s="10" t="str">
        <f t="shared" si="164"/>
        <v>마북동</v>
      </c>
      <c r="S601" s="10" t="str">
        <f t="shared" si="165"/>
        <v>마북16통</v>
      </c>
      <c r="T601" s="10" t="str">
        <f t="shared" si="166"/>
        <v>(마북동, 쌍용아파트)</v>
      </c>
      <c r="U601" s="10" t="str">
        <f t="shared" si="167"/>
        <v>마북</v>
      </c>
      <c r="V601" s="10">
        <f t="shared" si="168"/>
        <v>16</v>
      </c>
      <c r="W601" s="10">
        <f t="shared" si="169"/>
        <v>6</v>
      </c>
      <c r="X601"/>
      <c r="Y601"/>
      <c r="Z601" t="s">
        <v>20</v>
      </c>
      <c r="AA601" t="s">
        <v>5543</v>
      </c>
    </row>
    <row r="602" spans="1:27">
      <c r="A602" t="b">
        <f t="shared" si="150"/>
        <v>0</v>
      </c>
      <c r="B602" t="b">
        <f t="shared" si="151"/>
        <v>0</v>
      </c>
      <c r="C602" t="b">
        <f t="shared" si="152"/>
        <v>0</v>
      </c>
      <c r="D602" t="b">
        <f t="shared" si="153"/>
        <v>0</v>
      </c>
      <c r="E602" t="b">
        <f t="shared" si="154"/>
        <v>0</v>
      </c>
      <c r="F602" t="b">
        <f t="shared" si="155"/>
        <v>0</v>
      </c>
      <c r="G602" t="b">
        <f t="shared" si="156"/>
        <v>0</v>
      </c>
      <c r="H602" t="b">
        <f t="shared" si="157"/>
        <v>0</v>
      </c>
      <c r="I602" t="b">
        <f t="shared" si="158"/>
        <v>0</v>
      </c>
      <c r="J602" t="b">
        <f t="shared" si="159"/>
        <v>0</v>
      </c>
      <c r="K602" t="str">
        <f t="shared" si="160"/>
        <v/>
      </c>
      <c r="L602" t="str">
        <f t="shared" si="171"/>
        <v/>
      </c>
      <c r="M602" t="str">
        <f t="shared" si="170"/>
        <v/>
      </c>
      <c r="N602" t="str">
        <f t="shared" si="161"/>
        <v/>
      </c>
      <c r="O602" t="str">
        <f t="shared" si="162"/>
        <v/>
      </c>
      <c r="P602" t="str">
        <f t="shared" si="163"/>
        <v/>
      </c>
      <c r="Q602" s="9">
        <f>_xlfn.XLOOKUP(R602,summary!C:C,summary!B:B)</f>
        <v>43448</v>
      </c>
      <c r="R602" s="10" t="str">
        <f t="shared" si="164"/>
        <v>마북동</v>
      </c>
      <c r="S602" s="10" t="str">
        <f t="shared" si="165"/>
        <v>마북16통</v>
      </c>
      <c r="T602" s="10" t="str">
        <f t="shared" si="166"/>
        <v>(마북동, 쌍용아파트)</v>
      </c>
      <c r="U602" s="10" t="str">
        <f t="shared" si="167"/>
        <v>마북</v>
      </c>
      <c r="V602" s="10">
        <f t="shared" si="168"/>
        <v>16</v>
      </c>
      <c r="W602" s="10">
        <f t="shared" si="169"/>
        <v>7</v>
      </c>
      <c r="X602"/>
      <c r="Y602"/>
      <c r="Z602" t="s">
        <v>99</v>
      </c>
      <c r="AA602" t="s">
        <v>5544</v>
      </c>
    </row>
    <row r="603" spans="1:27">
      <c r="A603" t="b">
        <f t="shared" si="150"/>
        <v>0</v>
      </c>
      <c r="B603" t="b">
        <f t="shared" si="151"/>
        <v>0</v>
      </c>
      <c r="C603" t="b">
        <f t="shared" si="152"/>
        <v>0</v>
      </c>
      <c r="D603" t="b">
        <f t="shared" si="153"/>
        <v>0</v>
      </c>
      <c r="E603" t="b">
        <f t="shared" si="154"/>
        <v>0</v>
      </c>
      <c r="F603" t="b">
        <f t="shared" si="155"/>
        <v>0</v>
      </c>
      <c r="G603" t="b">
        <f t="shared" si="156"/>
        <v>0</v>
      </c>
      <c r="H603" t="b">
        <f t="shared" si="157"/>
        <v>0</v>
      </c>
      <c r="I603" t="b">
        <f t="shared" si="158"/>
        <v>0</v>
      </c>
      <c r="J603" t="b">
        <f t="shared" si="159"/>
        <v>0</v>
      </c>
      <c r="K603" t="str">
        <f t="shared" si="160"/>
        <v/>
      </c>
      <c r="L603" t="str">
        <f t="shared" si="171"/>
        <v/>
      </c>
      <c r="M603" t="str">
        <f t="shared" si="170"/>
        <v/>
      </c>
      <c r="N603" t="str">
        <f t="shared" si="161"/>
        <v/>
      </c>
      <c r="O603" t="str">
        <f t="shared" si="162"/>
        <v/>
      </c>
      <c r="P603" t="str">
        <f t="shared" si="163"/>
        <v/>
      </c>
      <c r="Q603" s="9">
        <f>_xlfn.XLOOKUP(R603,summary!C:C,summary!B:B)</f>
        <v>43448</v>
      </c>
      <c r="R603" s="10" t="str">
        <f t="shared" si="164"/>
        <v>마북동</v>
      </c>
      <c r="S603" s="10" t="str">
        <f t="shared" si="165"/>
        <v>마북16통</v>
      </c>
      <c r="T603" s="10" t="str">
        <f t="shared" si="166"/>
        <v>(마북동, 쌍용아파트)</v>
      </c>
      <c r="U603" s="10" t="str">
        <f t="shared" si="167"/>
        <v>마북</v>
      </c>
      <c r="V603" s="10">
        <f t="shared" si="168"/>
        <v>16</v>
      </c>
      <c r="W603" s="10">
        <f t="shared" si="169"/>
        <v>8</v>
      </c>
      <c r="X603"/>
      <c r="Y603"/>
      <c r="Z603" t="s">
        <v>101</v>
      </c>
      <c r="AA603" t="s">
        <v>5545</v>
      </c>
    </row>
    <row r="604" spans="1:27">
      <c r="A604" t="b">
        <f t="shared" si="150"/>
        <v>0</v>
      </c>
      <c r="B604" t="b">
        <f t="shared" si="151"/>
        <v>0</v>
      </c>
      <c r="C604" t="b">
        <f t="shared" si="152"/>
        <v>0</v>
      </c>
      <c r="D604" t="b">
        <f t="shared" si="153"/>
        <v>0</v>
      </c>
      <c r="E604" t="b">
        <f t="shared" si="154"/>
        <v>0</v>
      </c>
      <c r="F604" t="b">
        <f t="shared" si="155"/>
        <v>0</v>
      </c>
      <c r="G604" t="b">
        <f t="shared" si="156"/>
        <v>0</v>
      </c>
      <c r="H604" t="b">
        <f t="shared" si="157"/>
        <v>0</v>
      </c>
      <c r="I604" t="b">
        <f t="shared" si="158"/>
        <v>0</v>
      </c>
      <c r="J604" t="b">
        <f t="shared" si="159"/>
        <v>0</v>
      </c>
      <c r="K604" t="str">
        <f t="shared" si="160"/>
        <v/>
      </c>
      <c r="L604" t="str">
        <f t="shared" si="171"/>
        <v/>
      </c>
      <c r="M604" t="str">
        <f t="shared" si="170"/>
        <v/>
      </c>
      <c r="N604" t="str">
        <f t="shared" si="161"/>
        <v/>
      </c>
      <c r="O604" t="str">
        <f t="shared" si="162"/>
        <v/>
      </c>
      <c r="P604" t="str">
        <f t="shared" si="163"/>
        <v/>
      </c>
      <c r="Q604" s="9">
        <f>_xlfn.XLOOKUP(R604,summary!C:C,summary!B:B)</f>
        <v>43448</v>
      </c>
      <c r="R604" s="10" t="str">
        <f t="shared" si="164"/>
        <v>마북동</v>
      </c>
      <c r="S604" s="10" t="str">
        <f t="shared" si="165"/>
        <v>마북16통</v>
      </c>
      <c r="T604" s="10" t="str">
        <f t="shared" si="166"/>
        <v>(마북동, 쌍용아파트)</v>
      </c>
      <c r="U604" s="10" t="str">
        <f t="shared" si="167"/>
        <v>마북</v>
      </c>
      <c r="V604" s="10">
        <f t="shared" si="168"/>
        <v>16</v>
      </c>
      <c r="W604" s="10">
        <f t="shared" si="169"/>
        <v>9</v>
      </c>
      <c r="X604"/>
      <c r="Y604"/>
      <c r="Z604" t="s">
        <v>349</v>
      </c>
      <c r="AA604" t="s">
        <v>5546</v>
      </c>
    </row>
    <row r="605" spans="1:27">
      <c r="A605" t="b">
        <f t="shared" si="150"/>
        <v>0</v>
      </c>
      <c r="B605" t="b">
        <f t="shared" si="151"/>
        <v>0</v>
      </c>
      <c r="C605" t="b">
        <f t="shared" si="152"/>
        <v>0</v>
      </c>
      <c r="D605" t="b">
        <f t="shared" si="153"/>
        <v>0</v>
      </c>
      <c r="E605" t="b">
        <f t="shared" si="154"/>
        <v>0</v>
      </c>
      <c r="F605" t="b">
        <f t="shared" si="155"/>
        <v>0</v>
      </c>
      <c r="G605" t="b">
        <f t="shared" si="156"/>
        <v>0</v>
      </c>
      <c r="H605" t="b">
        <f t="shared" si="157"/>
        <v>0</v>
      </c>
      <c r="I605" t="b">
        <f t="shared" si="158"/>
        <v>0</v>
      </c>
      <c r="J605" t="b">
        <f t="shared" si="159"/>
        <v>0</v>
      </c>
      <c r="K605" t="str">
        <f t="shared" si="160"/>
        <v/>
      </c>
      <c r="L605" t="str">
        <f t="shared" si="171"/>
        <v/>
      </c>
      <c r="M605" t="str">
        <f t="shared" si="170"/>
        <v/>
      </c>
      <c r="N605" t="str">
        <f t="shared" si="161"/>
        <v/>
      </c>
      <c r="O605" t="str">
        <f t="shared" si="162"/>
        <v/>
      </c>
      <c r="P605" t="str">
        <f t="shared" si="163"/>
        <v/>
      </c>
      <c r="Q605" s="9">
        <f>_xlfn.XLOOKUP(R605,summary!C:C,summary!B:B)</f>
        <v>43448</v>
      </c>
      <c r="R605" s="10" t="str">
        <f t="shared" si="164"/>
        <v>마북동</v>
      </c>
      <c r="S605" s="10" t="str">
        <f t="shared" si="165"/>
        <v>마북16통</v>
      </c>
      <c r="T605" s="10" t="str">
        <f t="shared" si="166"/>
        <v>(마북동, 쌍용아파트)</v>
      </c>
      <c r="U605" s="10" t="str">
        <f t="shared" si="167"/>
        <v>마북</v>
      </c>
      <c r="V605" s="10">
        <f t="shared" si="168"/>
        <v>16</v>
      </c>
      <c r="W605" s="10">
        <f t="shared" si="169"/>
        <v>10</v>
      </c>
      <c r="X605"/>
      <c r="Y605"/>
      <c r="Z605" t="s">
        <v>441</v>
      </c>
      <c r="AA605" t="s">
        <v>5547</v>
      </c>
    </row>
    <row r="606" spans="1:27">
      <c r="A606" t="b">
        <f t="shared" si="150"/>
        <v>0</v>
      </c>
      <c r="B606" t="b">
        <f t="shared" si="151"/>
        <v>0</v>
      </c>
      <c r="C606" t="b">
        <f t="shared" si="152"/>
        <v>0</v>
      </c>
      <c r="D606" t="b">
        <f t="shared" si="153"/>
        <v>0</v>
      </c>
      <c r="E606" t="b">
        <f t="shared" si="154"/>
        <v>0</v>
      </c>
      <c r="F606" t="b">
        <f t="shared" si="155"/>
        <v>0</v>
      </c>
      <c r="G606" t="b">
        <f t="shared" si="156"/>
        <v>0</v>
      </c>
      <c r="H606" t="b">
        <f t="shared" si="157"/>
        <v>0</v>
      </c>
      <c r="I606" t="b">
        <f t="shared" si="158"/>
        <v>0</v>
      </c>
      <c r="J606" t="b">
        <f t="shared" si="159"/>
        <v>0</v>
      </c>
      <c r="K606" t="str">
        <f t="shared" si="160"/>
        <v/>
      </c>
      <c r="L606" t="str">
        <f t="shared" si="171"/>
        <v/>
      </c>
      <c r="M606" t="str">
        <f t="shared" si="170"/>
        <v/>
      </c>
      <c r="N606" t="str">
        <f t="shared" si="161"/>
        <v/>
      </c>
      <c r="O606" t="str">
        <f t="shared" si="162"/>
        <v/>
      </c>
      <c r="P606" t="str">
        <f t="shared" si="163"/>
        <v/>
      </c>
      <c r="Q606" s="9">
        <f>_xlfn.XLOOKUP(R606,summary!C:C,summary!B:B)</f>
        <v>43448</v>
      </c>
      <c r="R606" s="10" t="str">
        <f t="shared" si="164"/>
        <v>마북동</v>
      </c>
      <c r="S606" s="10" t="str">
        <f t="shared" si="165"/>
        <v>마북16통</v>
      </c>
      <c r="T606" s="10" t="str">
        <f t="shared" si="166"/>
        <v>(마북동, 쌍용아파트)</v>
      </c>
      <c r="U606" s="10" t="str">
        <f t="shared" si="167"/>
        <v>마북</v>
      </c>
      <c r="V606" s="10">
        <f t="shared" si="168"/>
        <v>16</v>
      </c>
      <c r="W606" s="10">
        <f t="shared" si="169"/>
        <v>11</v>
      </c>
      <c r="X606"/>
      <c r="Y606"/>
      <c r="Z606" t="s">
        <v>443</v>
      </c>
      <c r="AA606" t="s">
        <v>5548</v>
      </c>
    </row>
    <row r="607" spans="1:27">
      <c r="A607" t="b">
        <f t="shared" si="150"/>
        <v>1</v>
      </c>
      <c r="B607" t="b">
        <f t="shared" si="151"/>
        <v>0</v>
      </c>
      <c r="C607" t="b">
        <f t="shared" si="152"/>
        <v>0</v>
      </c>
      <c r="D607" t="b">
        <f t="shared" si="153"/>
        <v>0</v>
      </c>
      <c r="E607" t="b">
        <f t="shared" si="154"/>
        <v>0</v>
      </c>
      <c r="F607" t="b">
        <f t="shared" si="155"/>
        <v>0</v>
      </c>
      <c r="G607" t="b">
        <f t="shared" si="156"/>
        <v>0</v>
      </c>
      <c r="H607" t="b">
        <f t="shared" si="157"/>
        <v>0</v>
      </c>
      <c r="I607" t="b">
        <f t="shared" si="158"/>
        <v>0</v>
      </c>
      <c r="J607" t="b">
        <f t="shared" si="159"/>
        <v>1</v>
      </c>
      <c r="K607" t="str">
        <f t="shared" si="160"/>
        <v>마북17통</v>
      </c>
      <c r="L607" t="str">
        <f t="shared" si="171"/>
        <v>17</v>
      </c>
      <c r="M607">
        <f t="shared" si="170"/>
        <v>17</v>
      </c>
      <c r="N607" t="str">
        <f t="shared" si="161"/>
        <v>마북</v>
      </c>
      <c r="O607" t="str">
        <f t="shared" si="162"/>
        <v/>
      </c>
      <c r="P607" t="str">
        <f t="shared" si="163"/>
        <v/>
      </c>
      <c r="Q607" s="9">
        <f>_xlfn.XLOOKUP(R607,summary!C:C,summary!B:B)</f>
        <v>43448</v>
      </c>
      <c r="R607" s="10" t="str">
        <f t="shared" si="164"/>
        <v>마북동</v>
      </c>
      <c r="S607" s="10" t="str">
        <f t="shared" si="165"/>
        <v>마북17통</v>
      </c>
      <c r="T607" s="10" t="str">
        <f t="shared" si="166"/>
        <v>(마북동, 현대필그린아파트)</v>
      </c>
      <c r="U607" s="10" t="str">
        <f t="shared" si="167"/>
        <v>마북</v>
      </c>
      <c r="V607" s="10">
        <f t="shared" si="168"/>
        <v>17</v>
      </c>
      <c r="W607" s="10">
        <f t="shared" si="169"/>
        <v>1</v>
      </c>
      <c r="X607"/>
      <c r="Y607" t="s">
        <v>5549</v>
      </c>
      <c r="Z607" t="s">
        <v>10</v>
      </c>
      <c r="AA607" t="s">
        <v>5550</v>
      </c>
    </row>
    <row r="608" spans="1:27">
      <c r="A608" t="b">
        <f t="shared" si="150"/>
        <v>1</v>
      </c>
      <c r="B608" t="b">
        <f t="shared" si="151"/>
        <v>1</v>
      </c>
      <c r="C608" t="b">
        <f t="shared" si="152"/>
        <v>0</v>
      </c>
      <c r="D608" t="b">
        <f t="shared" si="153"/>
        <v>0</v>
      </c>
      <c r="E608" t="b">
        <f t="shared" si="154"/>
        <v>1</v>
      </c>
      <c r="F608" t="b">
        <f t="shared" si="155"/>
        <v>1</v>
      </c>
      <c r="G608" t="b">
        <f t="shared" si="156"/>
        <v>1</v>
      </c>
      <c r="H608" t="b">
        <f t="shared" si="157"/>
        <v>0</v>
      </c>
      <c r="I608" t="b">
        <f t="shared" si="158"/>
        <v>1</v>
      </c>
      <c r="J608" t="b">
        <f t="shared" si="159"/>
        <v>0</v>
      </c>
      <c r="K608" t="str">
        <f t="shared" si="160"/>
        <v/>
      </c>
      <c r="L608" t="str">
        <f t="shared" si="171"/>
        <v/>
      </c>
      <c r="M608" t="str">
        <f t="shared" si="170"/>
        <v/>
      </c>
      <c r="N608" t="str">
        <f t="shared" si="161"/>
        <v/>
      </c>
      <c r="O608" t="str">
        <f t="shared" si="162"/>
        <v>(마북동, 현대필그린아파트)</v>
      </c>
      <c r="P608" t="str">
        <f t="shared" si="163"/>
        <v>(마북동, 현대필그린아파트)</v>
      </c>
      <c r="Q608" s="9">
        <f>_xlfn.XLOOKUP(R608,summary!C:C,summary!B:B)</f>
        <v>43448</v>
      </c>
      <c r="R608" s="10" t="str">
        <f t="shared" si="164"/>
        <v>마북동</v>
      </c>
      <c r="S608" s="10" t="str">
        <f t="shared" si="165"/>
        <v>마북17통</v>
      </c>
      <c r="T608" s="10" t="str">
        <f t="shared" si="166"/>
        <v>(마북동, 현대필그린아파트)</v>
      </c>
      <c r="U608" s="10" t="str">
        <f t="shared" si="167"/>
        <v>마북</v>
      </c>
      <c r="V608" s="10">
        <f t="shared" si="168"/>
        <v>17</v>
      </c>
      <c r="W608" s="10">
        <f t="shared" si="169"/>
        <v>2</v>
      </c>
      <c r="X608"/>
      <c r="Y608" t="s">
        <v>5403</v>
      </c>
      <c r="Z608" t="s">
        <v>12</v>
      </c>
      <c r="AA608" t="s">
        <v>5551</v>
      </c>
    </row>
    <row r="609" spans="1:27">
      <c r="A609" t="b">
        <f t="shared" si="150"/>
        <v>1</v>
      </c>
      <c r="B609" t="b">
        <f t="shared" si="151"/>
        <v>0</v>
      </c>
      <c r="C609" t="b">
        <f t="shared" si="152"/>
        <v>1</v>
      </c>
      <c r="D609" t="b">
        <f t="shared" si="153"/>
        <v>0</v>
      </c>
      <c r="E609" t="b">
        <f t="shared" si="154"/>
        <v>1</v>
      </c>
      <c r="F609" t="b">
        <f t="shared" si="155"/>
        <v>1</v>
      </c>
      <c r="G609" t="b">
        <f t="shared" si="156"/>
        <v>0</v>
      </c>
      <c r="H609" t="b">
        <f t="shared" si="157"/>
        <v>1</v>
      </c>
      <c r="I609" t="b">
        <f t="shared" si="158"/>
        <v>1</v>
      </c>
      <c r="J609" t="b">
        <f t="shared" si="159"/>
        <v>0</v>
      </c>
      <c r="K609" t="str">
        <f t="shared" si="160"/>
        <v/>
      </c>
      <c r="L609" t="str">
        <f t="shared" si="171"/>
        <v/>
      </c>
      <c r="M609" t="str">
        <f t="shared" si="170"/>
        <v/>
      </c>
      <c r="N609" t="str">
        <f t="shared" si="161"/>
        <v/>
      </c>
      <c r="O609" t="str">
        <f t="shared" si="162"/>
        <v>현대필그린아파트)</v>
      </c>
      <c r="P609" t="str">
        <f t="shared" si="163"/>
        <v/>
      </c>
      <c r="Q609" s="9">
        <f>_xlfn.XLOOKUP(R609,summary!C:C,summary!B:B)</f>
        <v>43448</v>
      </c>
      <c r="R609" s="10" t="str">
        <f t="shared" si="164"/>
        <v>마북동</v>
      </c>
      <c r="S609" s="10" t="str">
        <f t="shared" si="165"/>
        <v>마북17통</v>
      </c>
      <c r="T609" s="10" t="str">
        <f t="shared" si="166"/>
        <v>(마북동, 현대필그린아파트)</v>
      </c>
      <c r="U609" s="10" t="str">
        <f t="shared" si="167"/>
        <v>마북</v>
      </c>
      <c r="V609" s="10">
        <f t="shared" si="168"/>
        <v>17</v>
      </c>
      <c r="W609" s="10">
        <f t="shared" si="169"/>
        <v>3</v>
      </c>
      <c r="X609"/>
      <c r="Y609" t="s">
        <v>5552</v>
      </c>
      <c r="Z609" t="s">
        <v>14</v>
      </c>
      <c r="AA609" t="s">
        <v>5553</v>
      </c>
    </row>
    <row r="610" spans="1:27">
      <c r="A610" t="b">
        <f t="shared" si="150"/>
        <v>0</v>
      </c>
      <c r="B610" t="b">
        <f t="shared" si="151"/>
        <v>0</v>
      </c>
      <c r="C610" t="b">
        <f t="shared" si="152"/>
        <v>0</v>
      </c>
      <c r="D610" t="b">
        <f t="shared" si="153"/>
        <v>0</v>
      </c>
      <c r="E610" t="b">
        <f t="shared" si="154"/>
        <v>0</v>
      </c>
      <c r="F610" t="b">
        <f t="shared" si="155"/>
        <v>0</v>
      </c>
      <c r="G610" t="b">
        <f t="shared" si="156"/>
        <v>0</v>
      </c>
      <c r="H610" t="b">
        <f t="shared" si="157"/>
        <v>0</v>
      </c>
      <c r="I610" t="b">
        <f t="shared" si="158"/>
        <v>0</v>
      </c>
      <c r="J610" t="b">
        <f t="shared" si="159"/>
        <v>0</v>
      </c>
      <c r="K610" t="str">
        <f t="shared" si="160"/>
        <v/>
      </c>
      <c r="L610" t="str">
        <f t="shared" si="171"/>
        <v/>
      </c>
      <c r="M610" t="str">
        <f t="shared" si="170"/>
        <v/>
      </c>
      <c r="N610" t="str">
        <f t="shared" si="161"/>
        <v/>
      </c>
      <c r="O610" t="str">
        <f t="shared" si="162"/>
        <v/>
      </c>
      <c r="P610" t="str">
        <f t="shared" si="163"/>
        <v/>
      </c>
      <c r="Q610" s="9">
        <f>_xlfn.XLOOKUP(R610,summary!C:C,summary!B:B)</f>
        <v>43448</v>
      </c>
      <c r="R610" s="10" t="str">
        <f t="shared" si="164"/>
        <v>마북동</v>
      </c>
      <c r="S610" s="10" t="str">
        <f t="shared" si="165"/>
        <v>마북17통</v>
      </c>
      <c r="T610" s="10" t="str">
        <f t="shared" si="166"/>
        <v>(마북동, 현대필그린아파트)</v>
      </c>
      <c r="U610" s="10" t="str">
        <f t="shared" si="167"/>
        <v>마북</v>
      </c>
      <c r="V610" s="10">
        <f t="shared" si="168"/>
        <v>17</v>
      </c>
      <c r="W610" s="10">
        <f t="shared" si="169"/>
        <v>4</v>
      </c>
      <c r="X610"/>
      <c r="Y610"/>
      <c r="Z610" t="s">
        <v>16</v>
      </c>
      <c r="AA610" t="s">
        <v>5554</v>
      </c>
    </row>
    <row r="611" spans="1:27">
      <c r="A611" t="b">
        <f t="shared" si="150"/>
        <v>0</v>
      </c>
      <c r="B611" t="b">
        <f t="shared" si="151"/>
        <v>0</v>
      </c>
      <c r="C611" t="b">
        <f t="shared" si="152"/>
        <v>0</v>
      </c>
      <c r="D611" t="b">
        <f t="shared" si="153"/>
        <v>0</v>
      </c>
      <c r="E611" t="b">
        <f t="shared" si="154"/>
        <v>0</v>
      </c>
      <c r="F611" t="b">
        <f t="shared" si="155"/>
        <v>0</v>
      </c>
      <c r="G611" t="b">
        <f t="shared" si="156"/>
        <v>0</v>
      </c>
      <c r="H611" t="b">
        <f t="shared" si="157"/>
        <v>0</v>
      </c>
      <c r="I611" t="b">
        <f t="shared" si="158"/>
        <v>0</v>
      </c>
      <c r="J611" t="b">
        <f t="shared" si="159"/>
        <v>0</v>
      </c>
      <c r="K611" t="str">
        <f t="shared" si="160"/>
        <v/>
      </c>
      <c r="L611" t="str">
        <f t="shared" si="171"/>
        <v/>
      </c>
      <c r="M611" t="str">
        <f t="shared" si="170"/>
        <v/>
      </c>
      <c r="N611" t="str">
        <f t="shared" si="161"/>
        <v/>
      </c>
      <c r="O611" t="str">
        <f t="shared" si="162"/>
        <v/>
      </c>
      <c r="P611" t="str">
        <f t="shared" si="163"/>
        <v/>
      </c>
      <c r="Q611" s="9">
        <f>_xlfn.XLOOKUP(R611,summary!C:C,summary!B:B)</f>
        <v>43448</v>
      </c>
      <c r="R611" s="10" t="str">
        <f t="shared" si="164"/>
        <v>마북동</v>
      </c>
      <c r="S611" s="10" t="str">
        <f t="shared" si="165"/>
        <v>마북17통</v>
      </c>
      <c r="T611" s="10" t="str">
        <f t="shared" si="166"/>
        <v>(마북동, 현대필그린아파트)</v>
      </c>
      <c r="U611" s="10" t="str">
        <f t="shared" si="167"/>
        <v>마북</v>
      </c>
      <c r="V611" s="10">
        <f t="shared" si="168"/>
        <v>17</v>
      </c>
      <c r="W611" s="10">
        <f t="shared" si="169"/>
        <v>5</v>
      </c>
      <c r="X611"/>
      <c r="Y611"/>
      <c r="Z611" t="s">
        <v>18</v>
      </c>
      <c r="AA611" t="s">
        <v>5555</v>
      </c>
    </row>
    <row r="612" spans="1:27">
      <c r="A612" t="b">
        <f t="shared" si="150"/>
        <v>0</v>
      </c>
      <c r="B612" t="b">
        <f t="shared" si="151"/>
        <v>0</v>
      </c>
      <c r="C612" t="b">
        <f t="shared" si="152"/>
        <v>0</v>
      </c>
      <c r="D612" t="b">
        <f t="shared" si="153"/>
        <v>0</v>
      </c>
      <c r="E612" t="b">
        <f t="shared" si="154"/>
        <v>0</v>
      </c>
      <c r="F612" t="b">
        <f t="shared" si="155"/>
        <v>0</v>
      </c>
      <c r="G612" t="b">
        <f t="shared" si="156"/>
        <v>0</v>
      </c>
      <c r="H612" t="b">
        <f t="shared" si="157"/>
        <v>0</v>
      </c>
      <c r="I612" t="b">
        <f t="shared" si="158"/>
        <v>0</v>
      </c>
      <c r="J612" t="b">
        <f t="shared" si="159"/>
        <v>0</v>
      </c>
      <c r="K612" t="str">
        <f t="shared" si="160"/>
        <v/>
      </c>
      <c r="L612" t="str">
        <f t="shared" si="171"/>
        <v/>
      </c>
      <c r="M612" t="str">
        <f t="shared" si="170"/>
        <v/>
      </c>
      <c r="N612" t="str">
        <f t="shared" si="161"/>
        <v/>
      </c>
      <c r="O612" t="str">
        <f t="shared" si="162"/>
        <v/>
      </c>
      <c r="P612" t="str">
        <f t="shared" si="163"/>
        <v/>
      </c>
      <c r="Q612" s="9">
        <f>_xlfn.XLOOKUP(R612,summary!C:C,summary!B:B)</f>
        <v>43448</v>
      </c>
      <c r="R612" s="10" t="str">
        <f t="shared" si="164"/>
        <v>마북동</v>
      </c>
      <c r="S612" s="10" t="str">
        <f t="shared" si="165"/>
        <v>마북17통</v>
      </c>
      <c r="T612" s="10" t="str">
        <f t="shared" si="166"/>
        <v>(마북동, 현대필그린아파트)</v>
      </c>
      <c r="U612" s="10" t="str">
        <f t="shared" si="167"/>
        <v>마북</v>
      </c>
      <c r="V612" s="10">
        <f t="shared" si="168"/>
        <v>17</v>
      </c>
      <c r="W612" s="10">
        <f t="shared" si="169"/>
        <v>6</v>
      </c>
      <c r="X612"/>
      <c r="Y612"/>
      <c r="Z612" t="s">
        <v>20</v>
      </c>
      <c r="AA612" t="s">
        <v>5556</v>
      </c>
    </row>
    <row r="613" spans="1:27">
      <c r="A613" t="b">
        <f t="shared" si="150"/>
        <v>0</v>
      </c>
      <c r="B613" t="b">
        <f t="shared" si="151"/>
        <v>0</v>
      </c>
      <c r="C613" t="b">
        <f t="shared" si="152"/>
        <v>0</v>
      </c>
      <c r="D613" t="b">
        <f t="shared" si="153"/>
        <v>0</v>
      </c>
      <c r="E613" t="b">
        <f t="shared" si="154"/>
        <v>0</v>
      </c>
      <c r="F613" t="b">
        <f t="shared" si="155"/>
        <v>0</v>
      </c>
      <c r="G613" t="b">
        <f t="shared" si="156"/>
        <v>0</v>
      </c>
      <c r="H613" t="b">
        <f t="shared" si="157"/>
        <v>0</v>
      </c>
      <c r="I613" t="b">
        <f t="shared" si="158"/>
        <v>0</v>
      </c>
      <c r="J613" t="b">
        <f t="shared" si="159"/>
        <v>0</v>
      </c>
      <c r="K613" t="str">
        <f t="shared" si="160"/>
        <v/>
      </c>
      <c r="L613" t="str">
        <f t="shared" si="171"/>
        <v/>
      </c>
      <c r="M613" t="str">
        <f t="shared" si="170"/>
        <v/>
      </c>
      <c r="N613" t="str">
        <f t="shared" si="161"/>
        <v/>
      </c>
      <c r="O613" t="str">
        <f t="shared" si="162"/>
        <v/>
      </c>
      <c r="P613" t="str">
        <f t="shared" si="163"/>
        <v/>
      </c>
      <c r="Q613" s="9">
        <f>_xlfn.XLOOKUP(R613,summary!C:C,summary!B:B)</f>
        <v>43448</v>
      </c>
      <c r="R613" s="10" t="str">
        <f t="shared" si="164"/>
        <v>마북동</v>
      </c>
      <c r="S613" s="10" t="str">
        <f t="shared" si="165"/>
        <v>마북17통</v>
      </c>
      <c r="T613" s="10" t="str">
        <f t="shared" si="166"/>
        <v>(마북동, 현대필그린아파트)</v>
      </c>
      <c r="U613" s="10" t="str">
        <f t="shared" si="167"/>
        <v>마북</v>
      </c>
      <c r="V613" s="10">
        <f t="shared" si="168"/>
        <v>17</v>
      </c>
      <c r="W613" s="10">
        <f t="shared" si="169"/>
        <v>7</v>
      </c>
      <c r="X613"/>
      <c r="Y613"/>
      <c r="Z613" t="s">
        <v>99</v>
      </c>
      <c r="AA613" t="s">
        <v>5557</v>
      </c>
    </row>
    <row r="614" spans="1:27">
      <c r="A614" t="b">
        <f t="shared" si="150"/>
        <v>0</v>
      </c>
      <c r="B614" t="b">
        <f t="shared" si="151"/>
        <v>0</v>
      </c>
      <c r="C614" t="b">
        <f t="shared" si="152"/>
        <v>0</v>
      </c>
      <c r="D614" t="b">
        <f t="shared" si="153"/>
        <v>0</v>
      </c>
      <c r="E614" t="b">
        <f t="shared" si="154"/>
        <v>0</v>
      </c>
      <c r="F614" t="b">
        <f t="shared" si="155"/>
        <v>0</v>
      </c>
      <c r="G614" t="b">
        <f t="shared" si="156"/>
        <v>0</v>
      </c>
      <c r="H614" t="b">
        <f t="shared" si="157"/>
        <v>0</v>
      </c>
      <c r="I614" t="b">
        <f t="shared" si="158"/>
        <v>0</v>
      </c>
      <c r="J614" t="b">
        <f t="shared" si="159"/>
        <v>0</v>
      </c>
      <c r="K614" t="str">
        <f t="shared" si="160"/>
        <v/>
      </c>
      <c r="L614" t="str">
        <f t="shared" si="171"/>
        <v/>
      </c>
      <c r="M614" t="str">
        <f t="shared" si="170"/>
        <v/>
      </c>
      <c r="N614" t="str">
        <f t="shared" si="161"/>
        <v/>
      </c>
      <c r="O614" t="str">
        <f t="shared" si="162"/>
        <v/>
      </c>
      <c r="P614" t="str">
        <f t="shared" si="163"/>
        <v/>
      </c>
      <c r="Q614" s="9">
        <f>_xlfn.XLOOKUP(R614,summary!C:C,summary!B:B)</f>
        <v>43448</v>
      </c>
      <c r="R614" s="10" t="str">
        <f t="shared" si="164"/>
        <v>마북동</v>
      </c>
      <c r="S614" s="10" t="str">
        <f t="shared" si="165"/>
        <v>마북17통</v>
      </c>
      <c r="T614" s="10" t="str">
        <f t="shared" si="166"/>
        <v>(마북동, 현대필그린아파트)</v>
      </c>
      <c r="U614" s="10" t="str">
        <f t="shared" si="167"/>
        <v>마북</v>
      </c>
      <c r="V614" s="10">
        <f t="shared" si="168"/>
        <v>17</v>
      </c>
      <c r="W614" s="10">
        <f t="shared" si="169"/>
        <v>8</v>
      </c>
      <c r="X614"/>
      <c r="Y614"/>
      <c r="Z614" t="s">
        <v>101</v>
      </c>
      <c r="AA614" t="s">
        <v>5558</v>
      </c>
    </row>
    <row r="615" spans="1:27">
      <c r="A615" t="b">
        <f t="shared" si="150"/>
        <v>0</v>
      </c>
      <c r="B615" t="b">
        <f t="shared" si="151"/>
        <v>0</v>
      </c>
      <c r="C615" t="b">
        <f t="shared" si="152"/>
        <v>0</v>
      </c>
      <c r="D615" t="b">
        <f t="shared" si="153"/>
        <v>0</v>
      </c>
      <c r="E615" t="b">
        <f t="shared" si="154"/>
        <v>0</v>
      </c>
      <c r="F615" t="b">
        <f t="shared" si="155"/>
        <v>0</v>
      </c>
      <c r="G615" t="b">
        <f t="shared" si="156"/>
        <v>0</v>
      </c>
      <c r="H615" t="b">
        <f t="shared" si="157"/>
        <v>0</v>
      </c>
      <c r="I615" t="b">
        <f t="shared" si="158"/>
        <v>0</v>
      </c>
      <c r="J615" t="b">
        <f t="shared" si="159"/>
        <v>0</v>
      </c>
      <c r="K615" t="str">
        <f t="shared" si="160"/>
        <v/>
      </c>
      <c r="L615" t="str">
        <f t="shared" si="171"/>
        <v/>
      </c>
      <c r="M615" t="str">
        <f t="shared" si="170"/>
        <v/>
      </c>
      <c r="N615" t="str">
        <f t="shared" si="161"/>
        <v/>
      </c>
      <c r="O615" t="str">
        <f t="shared" si="162"/>
        <v/>
      </c>
      <c r="P615" t="str">
        <f t="shared" si="163"/>
        <v/>
      </c>
      <c r="Q615" s="9">
        <f>_xlfn.XLOOKUP(R615,summary!C:C,summary!B:B)</f>
        <v>43448</v>
      </c>
      <c r="R615" s="10" t="str">
        <f t="shared" si="164"/>
        <v>마북동</v>
      </c>
      <c r="S615" s="10" t="str">
        <f t="shared" si="165"/>
        <v>마북17통</v>
      </c>
      <c r="T615" s="10" t="str">
        <f t="shared" si="166"/>
        <v>(마북동, 현대필그린아파트)</v>
      </c>
      <c r="U615" s="10" t="str">
        <f t="shared" si="167"/>
        <v>마북</v>
      </c>
      <c r="V615" s="10">
        <f t="shared" si="168"/>
        <v>17</v>
      </c>
      <c r="W615" s="10">
        <f t="shared" si="169"/>
        <v>9</v>
      </c>
      <c r="X615"/>
      <c r="Y615"/>
      <c r="Z615" t="s">
        <v>349</v>
      </c>
      <c r="AA615" t="s">
        <v>5559</v>
      </c>
    </row>
    <row r="616" spans="1:27">
      <c r="A616" t="b">
        <f t="shared" si="150"/>
        <v>0</v>
      </c>
      <c r="B616" t="b">
        <f t="shared" si="151"/>
        <v>0</v>
      </c>
      <c r="C616" t="b">
        <f t="shared" si="152"/>
        <v>0</v>
      </c>
      <c r="D616" t="b">
        <f t="shared" si="153"/>
        <v>0</v>
      </c>
      <c r="E616" t="b">
        <f t="shared" si="154"/>
        <v>0</v>
      </c>
      <c r="F616" t="b">
        <f t="shared" si="155"/>
        <v>0</v>
      </c>
      <c r="G616" t="b">
        <f t="shared" si="156"/>
        <v>0</v>
      </c>
      <c r="H616" t="b">
        <f t="shared" si="157"/>
        <v>0</v>
      </c>
      <c r="I616" t="b">
        <f t="shared" si="158"/>
        <v>0</v>
      </c>
      <c r="J616" t="b">
        <f t="shared" si="159"/>
        <v>0</v>
      </c>
      <c r="K616" t="str">
        <f t="shared" si="160"/>
        <v/>
      </c>
      <c r="L616" t="str">
        <f t="shared" si="171"/>
        <v/>
      </c>
      <c r="M616" t="str">
        <f t="shared" si="170"/>
        <v/>
      </c>
      <c r="N616" t="str">
        <f t="shared" si="161"/>
        <v/>
      </c>
      <c r="O616" t="str">
        <f t="shared" si="162"/>
        <v/>
      </c>
      <c r="P616" t="str">
        <f t="shared" si="163"/>
        <v/>
      </c>
      <c r="Q616" s="9">
        <f>_xlfn.XLOOKUP(R616,summary!C:C,summary!B:B)</f>
        <v>43448</v>
      </c>
      <c r="R616" s="10" t="str">
        <f t="shared" si="164"/>
        <v>마북동</v>
      </c>
      <c r="S616" s="10" t="str">
        <f t="shared" si="165"/>
        <v>마북17통</v>
      </c>
      <c r="T616" s="10" t="str">
        <f t="shared" si="166"/>
        <v>(마북동, 현대필그린아파트)</v>
      </c>
      <c r="U616" s="10" t="str">
        <f t="shared" si="167"/>
        <v>마북</v>
      </c>
      <c r="V616" s="10">
        <f t="shared" si="168"/>
        <v>17</v>
      </c>
      <c r="W616" s="10">
        <f t="shared" si="169"/>
        <v>10</v>
      </c>
      <c r="X616"/>
      <c r="Y616"/>
      <c r="Z616" t="s">
        <v>441</v>
      </c>
      <c r="AA616" t="s">
        <v>5560</v>
      </c>
    </row>
    <row r="617" spans="1:27">
      <c r="A617" t="b">
        <f t="shared" si="150"/>
        <v>0</v>
      </c>
      <c r="B617" t="b">
        <f t="shared" si="151"/>
        <v>0</v>
      </c>
      <c r="C617" t="b">
        <f t="shared" si="152"/>
        <v>0</v>
      </c>
      <c r="D617" t="b">
        <f t="shared" si="153"/>
        <v>0</v>
      </c>
      <c r="E617" t="b">
        <f t="shared" si="154"/>
        <v>0</v>
      </c>
      <c r="F617" t="b">
        <f t="shared" si="155"/>
        <v>0</v>
      </c>
      <c r="G617" t="b">
        <f t="shared" si="156"/>
        <v>0</v>
      </c>
      <c r="H617" t="b">
        <f t="shared" si="157"/>
        <v>0</v>
      </c>
      <c r="I617" t="b">
        <f t="shared" si="158"/>
        <v>0</v>
      </c>
      <c r="J617" t="b">
        <f t="shared" si="159"/>
        <v>0</v>
      </c>
      <c r="K617" t="str">
        <f t="shared" si="160"/>
        <v/>
      </c>
      <c r="L617" t="str">
        <f t="shared" si="171"/>
        <v/>
      </c>
      <c r="M617" t="str">
        <f t="shared" si="170"/>
        <v/>
      </c>
      <c r="N617" t="str">
        <f t="shared" si="161"/>
        <v/>
      </c>
      <c r="O617" t="str">
        <f t="shared" si="162"/>
        <v/>
      </c>
      <c r="P617" t="str">
        <f t="shared" si="163"/>
        <v/>
      </c>
      <c r="Q617" s="9">
        <f>_xlfn.XLOOKUP(R617,summary!C:C,summary!B:B)</f>
        <v>43448</v>
      </c>
      <c r="R617" s="10" t="str">
        <f t="shared" si="164"/>
        <v>마북동</v>
      </c>
      <c r="S617" s="10" t="str">
        <f t="shared" si="165"/>
        <v>마북17통</v>
      </c>
      <c r="T617" s="10" t="str">
        <f t="shared" si="166"/>
        <v>(마북동, 현대필그린아파트)</v>
      </c>
      <c r="U617" s="10" t="str">
        <f t="shared" si="167"/>
        <v>마북</v>
      </c>
      <c r="V617" s="10">
        <f t="shared" si="168"/>
        <v>17</v>
      </c>
      <c r="W617" s="10">
        <f t="shared" si="169"/>
        <v>11</v>
      </c>
      <c r="X617"/>
      <c r="Y617"/>
      <c r="Z617" t="s">
        <v>443</v>
      </c>
      <c r="AA617" t="s">
        <v>5561</v>
      </c>
    </row>
    <row r="618" spans="1:27">
      <c r="A618" t="b">
        <f t="shared" si="150"/>
        <v>0</v>
      </c>
      <c r="B618" t="b">
        <f t="shared" si="151"/>
        <v>0</v>
      </c>
      <c r="C618" t="b">
        <f t="shared" si="152"/>
        <v>0</v>
      </c>
      <c r="D618" t="b">
        <f t="shared" si="153"/>
        <v>0</v>
      </c>
      <c r="E618" t="b">
        <f t="shared" si="154"/>
        <v>0</v>
      </c>
      <c r="F618" t="b">
        <f t="shared" si="155"/>
        <v>0</v>
      </c>
      <c r="G618" t="b">
        <f t="shared" si="156"/>
        <v>0</v>
      </c>
      <c r="H618" t="b">
        <f t="shared" si="157"/>
        <v>0</v>
      </c>
      <c r="I618" t="b">
        <f t="shared" si="158"/>
        <v>0</v>
      </c>
      <c r="J618" t="b">
        <f t="shared" si="159"/>
        <v>0</v>
      </c>
      <c r="K618" t="str">
        <f t="shared" si="160"/>
        <v/>
      </c>
      <c r="L618" t="str">
        <f t="shared" si="171"/>
        <v/>
      </c>
      <c r="M618" t="str">
        <f t="shared" si="170"/>
        <v/>
      </c>
      <c r="N618" t="str">
        <f t="shared" si="161"/>
        <v/>
      </c>
      <c r="O618" t="str">
        <f t="shared" si="162"/>
        <v/>
      </c>
      <c r="P618" t="str">
        <f t="shared" si="163"/>
        <v/>
      </c>
      <c r="Q618" s="9">
        <f>_xlfn.XLOOKUP(R618,summary!C:C,summary!B:B)</f>
        <v>43448</v>
      </c>
      <c r="R618" s="10" t="str">
        <f t="shared" si="164"/>
        <v>마북동</v>
      </c>
      <c r="S618" s="10" t="str">
        <f t="shared" si="165"/>
        <v>마북17통</v>
      </c>
      <c r="T618" s="10" t="str">
        <f t="shared" si="166"/>
        <v>(마북동, 현대필그린아파트)</v>
      </c>
      <c r="U618" s="10" t="str">
        <f t="shared" si="167"/>
        <v>마북</v>
      </c>
      <c r="V618" s="10">
        <f t="shared" si="168"/>
        <v>17</v>
      </c>
      <c r="W618" s="10">
        <f t="shared" si="169"/>
        <v>12</v>
      </c>
      <c r="X618"/>
      <c r="Y618"/>
      <c r="Z618" t="s">
        <v>445</v>
      </c>
      <c r="AA618" t="s">
        <v>5562</v>
      </c>
    </row>
    <row r="619" spans="1:27">
      <c r="A619" t="b">
        <f t="shared" si="150"/>
        <v>0</v>
      </c>
      <c r="B619" t="b">
        <f t="shared" si="151"/>
        <v>0</v>
      </c>
      <c r="C619" t="b">
        <f t="shared" si="152"/>
        <v>0</v>
      </c>
      <c r="D619" t="b">
        <f t="shared" si="153"/>
        <v>0</v>
      </c>
      <c r="E619" t="b">
        <f t="shared" si="154"/>
        <v>0</v>
      </c>
      <c r="F619" t="b">
        <f t="shared" si="155"/>
        <v>0</v>
      </c>
      <c r="G619" t="b">
        <f t="shared" si="156"/>
        <v>0</v>
      </c>
      <c r="H619" t="b">
        <f t="shared" si="157"/>
        <v>0</v>
      </c>
      <c r="I619" t="b">
        <f t="shared" si="158"/>
        <v>0</v>
      </c>
      <c r="J619" t="b">
        <f t="shared" si="159"/>
        <v>0</v>
      </c>
      <c r="K619" t="str">
        <f t="shared" si="160"/>
        <v/>
      </c>
      <c r="L619" t="str">
        <f t="shared" si="171"/>
        <v/>
      </c>
      <c r="M619" t="str">
        <f t="shared" si="170"/>
        <v/>
      </c>
      <c r="N619" t="str">
        <f t="shared" si="161"/>
        <v/>
      </c>
      <c r="O619" t="str">
        <f t="shared" si="162"/>
        <v/>
      </c>
      <c r="P619" t="str">
        <f t="shared" si="163"/>
        <v/>
      </c>
      <c r="Q619" s="9">
        <f>_xlfn.XLOOKUP(R619,summary!C:C,summary!B:B)</f>
        <v>43448</v>
      </c>
      <c r="R619" s="10" t="str">
        <f t="shared" si="164"/>
        <v>마북동</v>
      </c>
      <c r="S619" s="10" t="str">
        <f t="shared" si="165"/>
        <v>마북17통</v>
      </c>
      <c r="T619" s="10" t="str">
        <f t="shared" si="166"/>
        <v>(마북동, 현대필그린아파트)</v>
      </c>
      <c r="U619" s="10" t="str">
        <f t="shared" si="167"/>
        <v>마북</v>
      </c>
      <c r="V619" s="10">
        <f t="shared" si="168"/>
        <v>17</v>
      </c>
      <c r="W619" s="10">
        <f t="shared" si="169"/>
        <v>13</v>
      </c>
      <c r="X619"/>
      <c r="Y619"/>
      <c r="Z619" t="s">
        <v>447</v>
      </c>
      <c r="AA619" t="s">
        <v>5563</v>
      </c>
    </row>
    <row r="620" spans="1:27">
      <c r="A620" t="b">
        <f t="shared" si="150"/>
        <v>0</v>
      </c>
      <c r="B620" t="b">
        <f t="shared" si="151"/>
        <v>0</v>
      </c>
      <c r="C620" t="b">
        <f t="shared" si="152"/>
        <v>0</v>
      </c>
      <c r="D620" t="b">
        <f t="shared" si="153"/>
        <v>0</v>
      </c>
      <c r="E620" t="b">
        <f t="shared" si="154"/>
        <v>0</v>
      </c>
      <c r="F620" t="b">
        <f t="shared" si="155"/>
        <v>0</v>
      </c>
      <c r="G620" t="b">
        <f t="shared" si="156"/>
        <v>0</v>
      </c>
      <c r="H620" t="b">
        <f t="shared" si="157"/>
        <v>0</v>
      </c>
      <c r="I620" t="b">
        <f t="shared" si="158"/>
        <v>0</v>
      </c>
      <c r="J620" t="b">
        <f t="shared" si="159"/>
        <v>0</v>
      </c>
      <c r="K620" t="str">
        <f t="shared" si="160"/>
        <v/>
      </c>
      <c r="L620" t="str">
        <f t="shared" si="171"/>
        <v/>
      </c>
      <c r="M620" t="str">
        <f t="shared" si="170"/>
        <v/>
      </c>
      <c r="N620" t="str">
        <f t="shared" si="161"/>
        <v/>
      </c>
      <c r="O620" t="str">
        <f t="shared" si="162"/>
        <v/>
      </c>
      <c r="P620" t="str">
        <f t="shared" si="163"/>
        <v/>
      </c>
      <c r="Q620" s="9">
        <f>_xlfn.XLOOKUP(R620,summary!C:C,summary!B:B)</f>
        <v>43448</v>
      </c>
      <c r="R620" s="10" t="str">
        <f t="shared" si="164"/>
        <v>마북동</v>
      </c>
      <c r="S620" s="10" t="str">
        <f t="shared" si="165"/>
        <v>마북17통</v>
      </c>
      <c r="T620" s="10" t="str">
        <f t="shared" si="166"/>
        <v>(마북동, 현대필그린아파트)</v>
      </c>
      <c r="U620" s="10" t="str">
        <f t="shared" si="167"/>
        <v>마북</v>
      </c>
      <c r="V620" s="10">
        <f t="shared" si="168"/>
        <v>17</v>
      </c>
      <c r="W620" s="10">
        <f t="shared" si="169"/>
        <v>14</v>
      </c>
      <c r="X620"/>
      <c r="Y620"/>
      <c r="Z620" t="s">
        <v>449</v>
      </c>
      <c r="AA620" t="s">
        <v>5564</v>
      </c>
    </row>
    <row r="621" spans="1:27">
      <c r="A621" t="b">
        <f t="shared" si="150"/>
        <v>0</v>
      </c>
      <c r="B621" t="b">
        <f t="shared" si="151"/>
        <v>0</v>
      </c>
      <c r="C621" t="b">
        <f t="shared" si="152"/>
        <v>0</v>
      </c>
      <c r="D621" t="b">
        <f t="shared" si="153"/>
        <v>0</v>
      </c>
      <c r="E621" t="b">
        <f t="shared" si="154"/>
        <v>0</v>
      </c>
      <c r="F621" t="b">
        <f t="shared" si="155"/>
        <v>0</v>
      </c>
      <c r="G621" t="b">
        <f t="shared" si="156"/>
        <v>0</v>
      </c>
      <c r="H621" t="b">
        <f t="shared" si="157"/>
        <v>0</v>
      </c>
      <c r="I621" t="b">
        <f t="shared" si="158"/>
        <v>0</v>
      </c>
      <c r="J621" t="b">
        <f t="shared" si="159"/>
        <v>0</v>
      </c>
      <c r="K621" t="str">
        <f t="shared" si="160"/>
        <v/>
      </c>
      <c r="L621" t="str">
        <f t="shared" si="171"/>
        <v/>
      </c>
      <c r="M621" t="str">
        <f t="shared" si="170"/>
        <v/>
      </c>
      <c r="N621" t="str">
        <f t="shared" si="161"/>
        <v/>
      </c>
      <c r="O621" t="str">
        <f t="shared" si="162"/>
        <v/>
      </c>
      <c r="P621" t="str">
        <f t="shared" si="163"/>
        <v/>
      </c>
      <c r="Q621" s="9">
        <f>_xlfn.XLOOKUP(R621,summary!C:C,summary!B:B)</f>
        <v>43448</v>
      </c>
      <c r="R621" s="10" t="str">
        <f t="shared" si="164"/>
        <v>마북동</v>
      </c>
      <c r="S621" s="10" t="str">
        <f t="shared" si="165"/>
        <v>마북17통</v>
      </c>
      <c r="T621" s="10" t="str">
        <f t="shared" si="166"/>
        <v>(마북동, 현대필그린아파트)</v>
      </c>
      <c r="U621" s="10" t="str">
        <f t="shared" si="167"/>
        <v>마북</v>
      </c>
      <c r="V621" s="10">
        <f t="shared" si="168"/>
        <v>17</v>
      </c>
      <c r="W621" s="10" t="str">
        <f t="shared" si="169"/>
        <v/>
      </c>
      <c r="X621"/>
      <c r="Y621"/>
      <c r="Z621"/>
      <c r="AA621"/>
    </row>
    <row r="622" spans="1:27">
      <c r="A622" t="b">
        <f t="shared" si="150"/>
        <v>0</v>
      </c>
      <c r="B622" t="b">
        <f t="shared" si="151"/>
        <v>0</v>
      </c>
      <c r="C622" t="b">
        <f t="shared" si="152"/>
        <v>0</v>
      </c>
      <c r="D622" t="b">
        <f t="shared" si="153"/>
        <v>0</v>
      </c>
      <c r="E622" t="b">
        <f t="shared" si="154"/>
        <v>0</v>
      </c>
      <c r="F622" t="b">
        <f t="shared" si="155"/>
        <v>0</v>
      </c>
      <c r="G622" t="b">
        <f t="shared" si="156"/>
        <v>0</v>
      </c>
      <c r="H622" t="b">
        <f t="shared" si="157"/>
        <v>0</v>
      </c>
      <c r="I622" t="b">
        <f t="shared" si="158"/>
        <v>0</v>
      </c>
      <c r="J622" t="b">
        <f t="shared" si="159"/>
        <v>0</v>
      </c>
      <c r="K622" t="str">
        <f t="shared" si="160"/>
        <v/>
      </c>
      <c r="L622" t="str">
        <f t="shared" si="171"/>
        <v/>
      </c>
      <c r="M622" t="str">
        <f t="shared" si="170"/>
        <v/>
      </c>
      <c r="N622" t="str">
        <f t="shared" si="161"/>
        <v/>
      </c>
      <c r="O622" t="str">
        <f t="shared" si="162"/>
        <v/>
      </c>
      <c r="P622" t="str">
        <f t="shared" si="163"/>
        <v/>
      </c>
      <c r="Q622" s="9">
        <f>_xlfn.XLOOKUP(R622,summary!C:C,summary!B:B)</f>
        <v>43448</v>
      </c>
      <c r="R622" s="10" t="str">
        <f t="shared" si="164"/>
        <v>마북동</v>
      </c>
      <c r="S622" s="10" t="str">
        <f t="shared" si="165"/>
        <v>마북17통</v>
      </c>
      <c r="T622" s="10" t="str">
        <f t="shared" si="166"/>
        <v>(마북동, 현대필그린아파트)</v>
      </c>
      <c r="U622" s="10" t="str">
        <f t="shared" si="167"/>
        <v>마북</v>
      </c>
      <c r="V622" s="10">
        <f t="shared" si="168"/>
        <v>17</v>
      </c>
      <c r="W622" s="10" t="str">
        <f t="shared" si="169"/>
        <v/>
      </c>
      <c r="X622"/>
      <c r="Y622"/>
      <c r="Z622"/>
      <c r="AA622"/>
    </row>
    <row r="623" spans="1:27">
      <c r="A623" t="b">
        <f t="shared" si="150"/>
        <v>0</v>
      </c>
      <c r="B623" t="b">
        <f t="shared" si="151"/>
        <v>0</v>
      </c>
      <c r="C623" t="b">
        <f t="shared" si="152"/>
        <v>0</v>
      </c>
      <c r="D623" t="b">
        <f t="shared" si="153"/>
        <v>0</v>
      </c>
      <c r="E623" t="b">
        <f t="shared" si="154"/>
        <v>0</v>
      </c>
      <c r="F623" t="b">
        <f t="shared" si="155"/>
        <v>0</v>
      </c>
      <c r="G623" t="b">
        <f t="shared" si="156"/>
        <v>0</v>
      </c>
      <c r="H623" t="b">
        <f t="shared" si="157"/>
        <v>0</v>
      </c>
      <c r="I623" t="b">
        <f t="shared" si="158"/>
        <v>0</v>
      </c>
      <c r="J623" t="b">
        <f t="shared" si="159"/>
        <v>0</v>
      </c>
      <c r="K623" t="str">
        <f t="shared" si="160"/>
        <v/>
      </c>
      <c r="L623" t="str">
        <f t="shared" si="171"/>
        <v/>
      </c>
      <c r="M623" t="str">
        <f t="shared" si="170"/>
        <v/>
      </c>
      <c r="N623" t="str">
        <f t="shared" si="161"/>
        <v/>
      </c>
      <c r="O623" t="str">
        <f t="shared" si="162"/>
        <v/>
      </c>
      <c r="P623" t="str">
        <f t="shared" si="163"/>
        <v/>
      </c>
      <c r="Q623" s="9">
        <f>_xlfn.XLOOKUP(R623,summary!C:C,summary!B:B)</f>
        <v>43448</v>
      </c>
      <c r="R623" s="10" t="str">
        <f t="shared" si="164"/>
        <v>마북동</v>
      </c>
      <c r="S623" s="10" t="str">
        <f t="shared" si="165"/>
        <v>마북17통</v>
      </c>
      <c r="T623" s="10" t="str">
        <f t="shared" si="166"/>
        <v>(마북동, 현대필그린아파트)</v>
      </c>
      <c r="U623" s="10" t="str">
        <f t="shared" si="167"/>
        <v>마북</v>
      </c>
      <c r="V623" s="10">
        <f t="shared" si="168"/>
        <v>17</v>
      </c>
      <c r="W623" s="10" t="str">
        <f t="shared" si="169"/>
        <v/>
      </c>
      <c r="X623"/>
      <c r="Y623"/>
      <c r="Z623"/>
      <c r="AA623"/>
    </row>
    <row r="624" spans="1:27">
      <c r="A624" t="b">
        <f t="shared" si="150"/>
        <v>1</v>
      </c>
      <c r="B624" t="b">
        <f t="shared" si="151"/>
        <v>0</v>
      </c>
      <c r="C624" t="b">
        <f t="shared" si="152"/>
        <v>0</v>
      </c>
      <c r="D624" t="b">
        <f t="shared" si="153"/>
        <v>0</v>
      </c>
      <c r="E624" t="b">
        <f t="shared" si="154"/>
        <v>0</v>
      </c>
      <c r="F624" t="b">
        <f t="shared" si="155"/>
        <v>0</v>
      </c>
      <c r="G624" t="b">
        <f t="shared" si="156"/>
        <v>0</v>
      </c>
      <c r="H624" t="b">
        <f t="shared" si="157"/>
        <v>0</v>
      </c>
      <c r="I624" t="b">
        <f t="shared" si="158"/>
        <v>0</v>
      </c>
      <c r="J624" t="b">
        <f t="shared" si="159"/>
        <v>1</v>
      </c>
      <c r="K624" t="str">
        <f t="shared" si="160"/>
        <v/>
      </c>
      <c r="L624" t="str">
        <f t="shared" si="171"/>
        <v/>
      </c>
      <c r="M624" t="str">
        <f t="shared" si="170"/>
        <v/>
      </c>
      <c r="N624" t="str">
        <f t="shared" si="161"/>
        <v/>
      </c>
      <c r="O624" t="str">
        <f t="shared" si="162"/>
        <v/>
      </c>
      <c r="P624" t="str">
        <f t="shared" si="163"/>
        <v/>
      </c>
      <c r="Q624" s="9" t="e">
        <f>_xlfn.XLOOKUP(R624,summary!C:C,summary!B:B)</f>
        <v>#N/A</v>
      </c>
      <c r="R624" s="10" t="str">
        <f t="shared" si="164"/>
        <v>읍 면 동</v>
      </c>
      <c r="S624" s="10" t="str">
        <f t="shared" si="165"/>
        <v>통 리 명</v>
      </c>
      <c r="T624" s="10" t="str">
        <f t="shared" si="166"/>
        <v/>
      </c>
      <c r="U624" s="10" t="str">
        <f t="shared" si="167"/>
        <v/>
      </c>
      <c r="V624" s="10" t="str">
        <f t="shared" si="168"/>
        <v/>
      </c>
      <c r="W624" s="10" t="str">
        <f t="shared" si="169"/>
        <v/>
      </c>
      <c r="X624" t="s">
        <v>3</v>
      </c>
      <c r="Y624" t="s">
        <v>4</v>
      </c>
      <c r="Z624" t="s">
        <v>5</v>
      </c>
      <c r="AA624" t="s">
        <v>2302</v>
      </c>
    </row>
    <row r="625" spans="1:27">
      <c r="A625" t="b">
        <f t="shared" si="150"/>
        <v>1</v>
      </c>
      <c r="B625" t="b">
        <f t="shared" si="151"/>
        <v>0</v>
      </c>
      <c r="C625" t="b">
        <f t="shared" si="152"/>
        <v>0</v>
      </c>
      <c r="D625" t="b">
        <f t="shared" si="153"/>
        <v>0</v>
      </c>
      <c r="E625" t="b">
        <f t="shared" si="154"/>
        <v>0</v>
      </c>
      <c r="F625" t="b">
        <f t="shared" si="155"/>
        <v>0</v>
      </c>
      <c r="G625" t="b">
        <f t="shared" si="156"/>
        <v>0</v>
      </c>
      <c r="H625" t="b">
        <f t="shared" si="157"/>
        <v>0</v>
      </c>
      <c r="I625" t="b">
        <f t="shared" si="158"/>
        <v>0</v>
      </c>
      <c r="J625" t="b">
        <f t="shared" si="159"/>
        <v>1</v>
      </c>
      <c r="K625" t="str">
        <f t="shared" si="160"/>
        <v>마북18통</v>
      </c>
      <c r="L625" t="str">
        <f t="shared" si="171"/>
        <v>18</v>
      </c>
      <c r="M625">
        <f t="shared" si="170"/>
        <v>18</v>
      </c>
      <c r="N625" t="str">
        <f t="shared" si="161"/>
        <v>마북</v>
      </c>
      <c r="O625" t="str">
        <f t="shared" si="162"/>
        <v/>
      </c>
      <c r="P625" t="str">
        <f t="shared" si="163"/>
        <v/>
      </c>
      <c r="Q625" s="9">
        <f>_xlfn.XLOOKUP(R625,summary!C:C,summary!B:B)</f>
        <v>43448</v>
      </c>
      <c r="R625" s="10" t="str">
        <f t="shared" si="164"/>
        <v>마북동</v>
      </c>
      <c r="S625" s="10" t="str">
        <f t="shared" si="165"/>
        <v>마북18통</v>
      </c>
      <c r="T625" s="10" t="str">
        <f t="shared" si="166"/>
        <v>(마북동, 연원마을쉐르빌아파트)</v>
      </c>
      <c r="U625" s="10" t="str">
        <f t="shared" si="167"/>
        <v>마북</v>
      </c>
      <c r="V625" s="10">
        <f t="shared" si="168"/>
        <v>18</v>
      </c>
      <c r="W625" s="10">
        <f t="shared" si="169"/>
        <v>1</v>
      </c>
      <c r="X625" t="s">
        <v>5373</v>
      </c>
      <c r="Y625" t="s">
        <v>5565</v>
      </c>
      <c r="Z625" t="s">
        <v>10</v>
      </c>
      <c r="AA625" t="s">
        <v>5566</v>
      </c>
    </row>
    <row r="626" spans="1:27">
      <c r="A626" t="b">
        <f t="shared" si="150"/>
        <v>1</v>
      </c>
      <c r="B626" t="b">
        <f t="shared" si="151"/>
        <v>1</v>
      </c>
      <c r="C626" t="b">
        <f t="shared" si="152"/>
        <v>0</v>
      </c>
      <c r="D626" t="b">
        <f t="shared" si="153"/>
        <v>0</v>
      </c>
      <c r="E626" t="b">
        <f t="shared" si="154"/>
        <v>1</v>
      </c>
      <c r="F626" t="b">
        <f t="shared" si="155"/>
        <v>1</v>
      </c>
      <c r="G626" t="b">
        <f t="shared" si="156"/>
        <v>1</v>
      </c>
      <c r="H626" t="b">
        <f t="shared" si="157"/>
        <v>0</v>
      </c>
      <c r="I626" t="b">
        <f t="shared" si="158"/>
        <v>1</v>
      </c>
      <c r="J626" t="b">
        <f t="shared" si="159"/>
        <v>0</v>
      </c>
      <c r="K626" t="str">
        <f t="shared" si="160"/>
        <v/>
      </c>
      <c r="L626" t="str">
        <f t="shared" si="171"/>
        <v/>
      </c>
      <c r="M626" t="str">
        <f t="shared" si="170"/>
        <v/>
      </c>
      <c r="N626" t="str">
        <f t="shared" si="161"/>
        <v/>
      </c>
      <c r="O626" t="str">
        <f t="shared" si="162"/>
        <v>(마북동, 연원마을쉐르빌아파트)</v>
      </c>
      <c r="P626" t="str">
        <f t="shared" si="163"/>
        <v>(마북동, 연원마을쉐르빌아파트)</v>
      </c>
      <c r="Q626" s="9">
        <f>_xlfn.XLOOKUP(R626,summary!C:C,summary!B:B)</f>
        <v>43448</v>
      </c>
      <c r="R626" s="10" t="str">
        <f t="shared" si="164"/>
        <v>마북동</v>
      </c>
      <c r="S626" s="10" t="str">
        <f t="shared" si="165"/>
        <v>마북18통</v>
      </c>
      <c r="T626" s="10" t="str">
        <f t="shared" si="166"/>
        <v>(마북동, 연원마을쉐르빌아파트)</v>
      </c>
      <c r="U626" s="10" t="str">
        <f t="shared" si="167"/>
        <v>마북</v>
      </c>
      <c r="V626" s="10">
        <f t="shared" si="168"/>
        <v>18</v>
      </c>
      <c r="W626" s="10">
        <f t="shared" si="169"/>
        <v>2</v>
      </c>
      <c r="X626"/>
      <c r="Y626" t="s">
        <v>5403</v>
      </c>
      <c r="Z626" t="s">
        <v>12</v>
      </c>
      <c r="AA626" t="s">
        <v>5567</v>
      </c>
    </row>
    <row r="627" spans="1:27">
      <c r="A627" t="b">
        <f t="shared" ref="A627:A690" si="172">LEN(Y627)&gt;0</f>
        <v>1</v>
      </c>
      <c r="B627" t="b">
        <f t="shared" ref="B627:B690" si="173">LEFT(Y627)="("</f>
        <v>0</v>
      </c>
      <c r="C627" t="b">
        <f t="shared" ref="C627:C690" si="174">RIGHT(Y627)=")"</f>
        <v>0</v>
      </c>
      <c r="D627" t="b">
        <f t="shared" ref="D627:D690" si="175">AND(B627,C627)</f>
        <v>0</v>
      </c>
      <c r="E627" t="b">
        <f t="shared" ref="E627:E690" si="176">OR(B627,C627)</f>
        <v>0</v>
      </c>
      <c r="F627" t="b">
        <f t="shared" ref="F627:F690" si="177">_xlfn.XOR(B627,C627)</f>
        <v>0</v>
      </c>
      <c r="G627" t="b">
        <f t="shared" ref="G627:G690" si="178">AND(B627,F627)</f>
        <v>0</v>
      </c>
      <c r="H627" t="b">
        <f t="shared" ref="H627:H690" si="179">AND(C627,$F627)</f>
        <v>0</v>
      </c>
      <c r="I627" t="b">
        <f t="shared" ref="I627:I690" si="180">IF(G627,G627,IF(H626,FALSE,I626))</f>
        <v>1</v>
      </c>
      <c r="J627" t="b">
        <f t="shared" ref="J627:J690" si="181">AND(A627,NOT(B627),NOT(I627))</f>
        <v>0</v>
      </c>
      <c r="K627" t="str">
        <f t="shared" ref="K627:K690" si="182">IF(AND(J627,RIGHT(Y627)="통"),Y627,"")</f>
        <v/>
      </c>
      <c r="L627" t="str">
        <f t="shared" si="171"/>
        <v/>
      </c>
      <c r="M627" t="str">
        <f t="shared" si="170"/>
        <v/>
      </c>
      <c r="N627" t="str">
        <f t="shared" ref="N627:N690" si="183">SUBSTITUTE(K627,_xlfn.CONCAT(TEXT(M627,"#"),"통"),"")</f>
        <v/>
      </c>
      <c r="O627" t="str">
        <f t="shared" ref="O627:O690" si="184">IF(I627,IF(I628,CONCATENATE(Y627,O628),Y627),"")</f>
        <v>연원마을쉐르빌아파트)</v>
      </c>
      <c r="P627" t="str">
        <f t="shared" ref="P627:P690" si="185">IF(G627,O627,IF(D627,Y627,""))</f>
        <v/>
      </c>
      <c r="Q627" s="9">
        <f>_xlfn.XLOOKUP(R627,summary!C:C,summary!B:B)</f>
        <v>43448</v>
      </c>
      <c r="R627" s="10" t="str">
        <f t="shared" ref="R627:R690" si="186">IF($X627="",R626,$X627)</f>
        <v>마북동</v>
      </c>
      <c r="S627" s="10" t="str">
        <f t="shared" ref="S627:S690" si="187">IF(J627,Y627,S626)</f>
        <v>마북18통</v>
      </c>
      <c r="T627" s="10" t="str">
        <f t="shared" ref="T627:T690" si="188">IF(J627,P628,T626)</f>
        <v>(마북동, 연원마을쉐르빌아파트)</v>
      </c>
      <c r="U627" s="10" t="str">
        <f t="shared" ref="U627:U690" si="189">IF($J627,N627,U626)</f>
        <v>마북</v>
      </c>
      <c r="V627" s="10">
        <f t="shared" ref="V627:V690" si="190">IF(J627,M627,V626)</f>
        <v>18</v>
      </c>
      <c r="W627" s="10">
        <f t="shared" si="169"/>
        <v>3</v>
      </c>
      <c r="X627"/>
      <c r="Y627" t="s">
        <v>5568</v>
      </c>
      <c r="Z627" t="s">
        <v>14</v>
      </c>
      <c r="AA627" t="s">
        <v>5569</v>
      </c>
    </row>
    <row r="628" spans="1:27">
      <c r="A628" t="b">
        <f t="shared" si="172"/>
        <v>1</v>
      </c>
      <c r="B628" t="b">
        <f t="shared" si="173"/>
        <v>0</v>
      </c>
      <c r="C628" t="b">
        <f t="shared" si="174"/>
        <v>1</v>
      </c>
      <c r="D628" t="b">
        <f t="shared" si="175"/>
        <v>0</v>
      </c>
      <c r="E628" t="b">
        <f t="shared" si="176"/>
        <v>1</v>
      </c>
      <c r="F628" t="b">
        <f t="shared" si="177"/>
        <v>1</v>
      </c>
      <c r="G628" t="b">
        <f t="shared" si="178"/>
        <v>0</v>
      </c>
      <c r="H628" t="b">
        <f t="shared" si="179"/>
        <v>1</v>
      </c>
      <c r="I628" t="b">
        <f t="shared" si="180"/>
        <v>1</v>
      </c>
      <c r="J628" t="b">
        <f t="shared" si="181"/>
        <v>0</v>
      </c>
      <c r="K628" t="str">
        <f t="shared" si="182"/>
        <v/>
      </c>
      <c r="L628" t="str">
        <f t="shared" si="171"/>
        <v/>
      </c>
      <c r="M628" t="str">
        <f t="shared" si="170"/>
        <v/>
      </c>
      <c r="N628" t="str">
        <f t="shared" si="183"/>
        <v/>
      </c>
      <c r="O628" t="str">
        <f t="shared" si="184"/>
        <v>쉐르빌아파트)</v>
      </c>
      <c r="P628" t="str">
        <f t="shared" si="185"/>
        <v/>
      </c>
      <c r="Q628" s="9">
        <f>_xlfn.XLOOKUP(R628,summary!C:C,summary!B:B)</f>
        <v>43448</v>
      </c>
      <c r="R628" s="10" t="str">
        <f t="shared" si="186"/>
        <v>마북동</v>
      </c>
      <c r="S628" s="10" t="str">
        <f t="shared" si="187"/>
        <v>마북18통</v>
      </c>
      <c r="T628" s="10" t="str">
        <f t="shared" si="188"/>
        <v>(마북동, 연원마을쉐르빌아파트)</v>
      </c>
      <c r="U628" s="10" t="str">
        <f t="shared" si="189"/>
        <v>마북</v>
      </c>
      <c r="V628" s="10">
        <f t="shared" si="190"/>
        <v>18</v>
      </c>
      <c r="W628" s="10">
        <f t="shared" si="169"/>
        <v>4</v>
      </c>
      <c r="X628"/>
      <c r="Y628" t="s">
        <v>5570</v>
      </c>
      <c r="Z628" t="s">
        <v>16</v>
      </c>
      <c r="AA628" t="s">
        <v>5571</v>
      </c>
    </row>
    <row r="629" spans="1:27">
      <c r="A629" t="b">
        <f t="shared" si="172"/>
        <v>0</v>
      </c>
      <c r="B629" t="b">
        <f t="shared" si="173"/>
        <v>0</v>
      </c>
      <c r="C629" t="b">
        <f t="shared" si="174"/>
        <v>0</v>
      </c>
      <c r="D629" t="b">
        <f t="shared" si="175"/>
        <v>0</v>
      </c>
      <c r="E629" t="b">
        <f t="shared" si="176"/>
        <v>0</v>
      </c>
      <c r="F629" t="b">
        <f t="shared" si="177"/>
        <v>0</v>
      </c>
      <c r="G629" t="b">
        <f t="shared" si="178"/>
        <v>0</v>
      </c>
      <c r="H629" t="b">
        <f t="shared" si="179"/>
        <v>0</v>
      </c>
      <c r="I629" t="b">
        <f t="shared" si="180"/>
        <v>0</v>
      </c>
      <c r="J629" t="b">
        <f t="shared" si="181"/>
        <v>0</v>
      </c>
      <c r="K629" t="str">
        <f t="shared" si="182"/>
        <v/>
      </c>
      <c r="L629" t="str">
        <f t="shared" si="171"/>
        <v/>
      </c>
      <c r="M629" t="str">
        <f t="shared" si="170"/>
        <v/>
      </c>
      <c r="N629" t="str">
        <f t="shared" si="183"/>
        <v/>
      </c>
      <c r="O629" t="str">
        <f t="shared" si="184"/>
        <v/>
      </c>
      <c r="P629" t="str">
        <f t="shared" si="185"/>
        <v/>
      </c>
      <c r="Q629" s="9">
        <f>_xlfn.XLOOKUP(R629,summary!C:C,summary!B:B)</f>
        <v>43448</v>
      </c>
      <c r="R629" s="10" t="str">
        <f t="shared" si="186"/>
        <v>마북동</v>
      </c>
      <c r="S629" s="10" t="str">
        <f t="shared" si="187"/>
        <v>마북18통</v>
      </c>
      <c r="T629" s="10" t="str">
        <f t="shared" si="188"/>
        <v>(마북동, 연원마을쉐르빌아파트)</v>
      </c>
      <c r="U629" s="10" t="str">
        <f t="shared" si="189"/>
        <v>마북</v>
      </c>
      <c r="V629" s="10">
        <f t="shared" si="190"/>
        <v>18</v>
      </c>
      <c r="W629" s="10">
        <f t="shared" si="169"/>
        <v>5</v>
      </c>
      <c r="X629"/>
      <c r="Y629"/>
      <c r="Z629" t="s">
        <v>18</v>
      </c>
      <c r="AA629" t="s">
        <v>5572</v>
      </c>
    </row>
    <row r="630" spans="1:27">
      <c r="A630" t="b">
        <f t="shared" si="172"/>
        <v>0</v>
      </c>
      <c r="B630" t="b">
        <f t="shared" si="173"/>
        <v>0</v>
      </c>
      <c r="C630" t="b">
        <f t="shared" si="174"/>
        <v>0</v>
      </c>
      <c r="D630" t="b">
        <f t="shared" si="175"/>
        <v>0</v>
      </c>
      <c r="E630" t="b">
        <f t="shared" si="176"/>
        <v>0</v>
      </c>
      <c r="F630" t="b">
        <f t="shared" si="177"/>
        <v>0</v>
      </c>
      <c r="G630" t="b">
        <f t="shared" si="178"/>
        <v>0</v>
      </c>
      <c r="H630" t="b">
        <f t="shared" si="179"/>
        <v>0</v>
      </c>
      <c r="I630" t="b">
        <f t="shared" si="180"/>
        <v>0</v>
      </c>
      <c r="J630" t="b">
        <f t="shared" si="181"/>
        <v>0</v>
      </c>
      <c r="K630" t="str">
        <f t="shared" si="182"/>
        <v/>
      </c>
      <c r="L630" t="str">
        <f t="shared" si="171"/>
        <v/>
      </c>
      <c r="M630" t="str">
        <f t="shared" si="170"/>
        <v/>
      </c>
      <c r="N630" t="str">
        <f t="shared" si="183"/>
        <v/>
      </c>
      <c r="O630" t="str">
        <f t="shared" si="184"/>
        <v/>
      </c>
      <c r="P630" t="str">
        <f t="shared" si="185"/>
        <v/>
      </c>
      <c r="Q630" s="9">
        <f>_xlfn.XLOOKUP(R630,summary!C:C,summary!B:B)</f>
        <v>43448</v>
      </c>
      <c r="R630" s="10" t="str">
        <f t="shared" si="186"/>
        <v>마북동</v>
      </c>
      <c r="S630" s="10" t="str">
        <f t="shared" si="187"/>
        <v>마북18통</v>
      </c>
      <c r="T630" s="10" t="str">
        <f t="shared" si="188"/>
        <v>(마북동, 연원마을쉐르빌아파트)</v>
      </c>
      <c r="U630" s="10" t="str">
        <f t="shared" si="189"/>
        <v>마북</v>
      </c>
      <c r="V630" s="10">
        <f t="shared" si="190"/>
        <v>18</v>
      </c>
      <c r="W630" s="10">
        <f t="shared" si="169"/>
        <v>6</v>
      </c>
      <c r="X630"/>
      <c r="Y630"/>
      <c r="Z630" t="s">
        <v>20</v>
      </c>
      <c r="AA630" t="s">
        <v>5573</v>
      </c>
    </row>
    <row r="631" spans="1:27">
      <c r="A631" t="b">
        <f t="shared" si="172"/>
        <v>0</v>
      </c>
      <c r="B631" t="b">
        <f t="shared" si="173"/>
        <v>0</v>
      </c>
      <c r="C631" t="b">
        <f t="shared" si="174"/>
        <v>0</v>
      </c>
      <c r="D631" t="b">
        <f t="shared" si="175"/>
        <v>0</v>
      </c>
      <c r="E631" t="b">
        <f t="shared" si="176"/>
        <v>0</v>
      </c>
      <c r="F631" t="b">
        <f t="shared" si="177"/>
        <v>0</v>
      </c>
      <c r="G631" t="b">
        <f t="shared" si="178"/>
        <v>0</v>
      </c>
      <c r="H631" t="b">
        <f t="shared" si="179"/>
        <v>0</v>
      </c>
      <c r="I631" t="b">
        <f t="shared" si="180"/>
        <v>0</v>
      </c>
      <c r="J631" t="b">
        <f t="shared" si="181"/>
        <v>0</v>
      </c>
      <c r="K631" t="str">
        <f t="shared" si="182"/>
        <v/>
      </c>
      <c r="L631" t="str">
        <f t="shared" si="171"/>
        <v/>
      </c>
      <c r="M631" t="str">
        <f t="shared" si="170"/>
        <v/>
      </c>
      <c r="N631" t="str">
        <f t="shared" si="183"/>
        <v/>
      </c>
      <c r="O631" t="str">
        <f t="shared" si="184"/>
        <v/>
      </c>
      <c r="P631" t="str">
        <f t="shared" si="185"/>
        <v/>
      </c>
      <c r="Q631" s="9">
        <f>_xlfn.XLOOKUP(R631,summary!C:C,summary!B:B)</f>
        <v>43448</v>
      </c>
      <c r="R631" s="10" t="str">
        <f t="shared" si="186"/>
        <v>마북동</v>
      </c>
      <c r="S631" s="10" t="str">
        <f t="shared" si="187"/>
        <v>마북18통</v>
      </c>
      <c r="T631" s="10" t="str">
        <f t="shared" si="188"/>
        <v>(마북동, 연원마을쉐르빌아파트)</v>
      </c>
      <c r="U631" s="10" t="str">
        <f t="shared" si="189"/>
        <v>마북</v>
      </c>
      <c r="V631" s="10">
        <f t="shared" si="190"/>
        <v>18</v>
      </c>
      <c r="W631" s="10">
        <f t="shared" si="169"/>
        <v>7</v>
      </c>
      <c r="X631"/>
      <c r="Y631"/>
      <c r="Z631" t="s">
        <v>99</v>
      </c>
      <c r="AA631" t="s">
        <v>5574</v>
      </c>
    </row>
    <row r="632" spans="1:27">
      <c r="A632" t="b">
        <f t="shared" si="172"/>
        <v>0</v>
      </c>
      <c r="B632" t="b">
        <f t="shared" si="173"/>
        <v>0</v>
      </c>
      <c r="C632" t="b">
        <f t="shared" si="174"/>
        <v>0</v>
      </c>
      <c r="D632" t="b">
        <f t="shared" si="175"/>
        <v>0</v>
      </c>
      <c r="E632" t="b">
        <f t="shared" si="176"/>
        <v>0</v>
      </c>
      <c r="F632" t="b">
        <f t="shared" si="177"/>
        <v>0</v>
      </c>
      <c r="G632" t="b">
        <f t="shared" si="178"/>
        <v>0</v>
      </c>
      <c r="H632" t="b">
        <f t="shared" si="179"/>
        <v>0</v>
      </c>
      <c r="I632" t="b">
        <f t="shared" si="180"/>
        <v>0</v>
      </c>
      <c r="J632" t="b">
        <f t="shared" si="181"/>
        <v>0</v>
      </c>
      <c r="K632" t="str">
        <f t="shared" si="182"/>
        <v/>
      </c>
      <c r="L632" t="str">
        <f t="shared" si="171"/>
        <v/>
      </c>
      <c r="M632" t="str">
        <f t="shared" si="170"/>
        <v/>
      </c>
      <c r="N632" t="str">
        <f t="shared" si="183"/>
        <v/>
      </c>
      <c r="O632" t="str">
        <f t="shared" si="184"/>
        <v/>
      </c>
      <c r="P632" t="str">
        <f t="shared" si="185"/>
        <v/>
      </c>
      <c r="Q632" s="9">
        <f>_xlfn.XLOOKUP(R632,summary!C:C,summary!B:B)</f>
        <v>43448</v>
      </c>
      <c r="R632" s="10" t="str">
        <f t="shared" si="186"/>
        <v>마북동</v>
      </c>
      <c r="S632" s="10" t="str">
        <f t="shared" si="187"/>
        <v>마북18통</v>
      </c>
      <c r="T632" s="10" t="str">
        <f t="shared" si="188"/>
        <v>(마북동, 연원마을쉐르빌아파트)</v>
      </c>
      <c r="U632" s="10" t="str">
        <f t="shared" si="189"/>
        <v>마북</v>
      </c>
      <c r="V632" s="10">
        <f t="shared" si="190"/>
        <v>18</v>
      </c>
      <c r="W632" s="10">
        <f t="shared" si="169"/>
        <v>8</v>
      </c>
      <c r="X632"/>
      <c r="Y632"/>
      <c r="Z632" t="s">
        <v>101</v>
      </c>
      <c r="AA632" t="s">
        <v>5575</v>
      </c>
    </row>
    <row r="633" spans="1:27">
      <c r="A633" t="b">
        <f t="shared" si="172"/>
        <v>0</v>
      </c>
      <c r="B633" t="b">
        <f t="shared" si="173"/>
        <v>0</v>
      </c>
      <c r="C633" t="b">
        <f t="shared" si="174"/>
        <v>0</v>
      </c>
      <c r="D633" t="b">
        <f t="shared" si="175"/>
        <v>0</v>
      </c>
      <c r="E633" t="b">
        <f t="shared" si="176"/>
        <v>0</v>
      </c>
      <c r="F633" t="b">
        <f t="shared" si="177"/>
        <v>0</v>
      </c>
      <c r="G633" t="b">
        <f t="shared" si="178"/>
        <v>0</v>
      </c>
      <c r="H633" t="b">
        <f t="shared" si="179"/>
        <v>0</v>
      </c>
      <c r="I633" t="b">
        <f t="shared" si="180"/>
        <v>0</v>
      </c>
      <c r="J633" t="b">
        <f t="shared" si="181"/>
        <v>0</v>
      </c>
      <c r="K633" t="str">
        <f t="shared" si="182"/>
        <v/>
      </c>
      <c r="L633" t="str">
        <f t="shared" si="171"/>
        <v/>
      </c>
      <c r="M633" t="str">
        <f t="shared" si="170"/>
        <v/>
      </c>
      <c r="N633" t="str">
        <f t="shared" si="183"/>
        <v/>
      </c>
      <c r="O633" t="str">
        <f t="shared" si="184"/>
        <v/>
      </c>
      <c r="P633" t="str">
        <f t="shared" si="185"/>
        <v/>
      </c>
      <c r="Q633" s="9">
        <f>_xlfn.XLOOKUP(R633,summary!C:C,summary!B:B)</f>
        <v>43448</v>
      </c>
      <c r="R633" s="10" t="str">
        <f t="shared" si="186"/>
        <v>마북동</v>
      </c>
      <c r="S633" s="10" t="str">
        <f t="shared" si="187"/>
        <v>마북18통</v>
      </c>
      <c r="T633" s="10" t="str">
        <f t="shared" si="188"/>
        <v>(마북동, 연원마을쉐르빌아파트)</v>
      </c>
      <c r="U633" s="10" t="str">
        <f t="shared" si="189"/>
        <v>마북</v>
      </c>
      <c r="V633" s="10">
        <f t="shared" si="190"/>
        <v>18</v>
      </c>
      <c r="W633" s="10">
        <f t="shared" si="169"/>
        <v>9</v>
      </c>
      <c r="X633"/>
      <c r="Y633"/>
      <c r="Z633" t="s">
        <v>349</v>
      </c>
      <c r="AA633" t="s">
        <v>5576</v>
      </c>
    </row>
    <row r="634" spans="1:27">
      <c r="A634" t="b">
        <f t="shared" si="172"/>
        <v>0</v>
      </c>
      <c r="B634" t="b">
        <f t="shared" si="173"/>
        <v>0</v>
      </c>
      <c r="C634" t="b">
        <f t="shared" si="174"/>
        <v>0</v>
      </c>
      <c r="D634" t="b">
        <f t="shared" si="175"/>
        <v>0</v>
      </c>
      <c r="E634" t="b">
        <f t="shared" si="176"/>
        <v>0</v>
      </c>
      <c r="F634" t="b">
        <f t="shared" si="177"/>
        <v>0</v>
      </c>
      <c r="G634" t="b">
        <f t="shared" si="178"/>
        <v>0</v>
      </c>
      <c r="H634" t="b">
        <f t="shared" si="179"/>
        <v>0</v>
      </c>
      <c r="I634" t="b">
        <f t="shared" si="180"/>
        <v>0</v>
      </c>
      <c r="J634" t="b">
        <f t="shared" si="181"/>
        <v>0</v>
      </c>
      <c r="K634" t="str">
        <f t="shared" si="182"/>
        <v/>
      </c>
      <c r="L634" t="str">
        <f t="shared" si="171"/>
        <v/>
      </c>
      <c r="M634" t="str">
        <f t="shared" si="170"/>
        <v/>
      </c>
      <c r="N634" t="str">
        <f t="shared" si="183"/>
        <v/>
      </c>
      <c r="O634" t="str">
        <f t="shared" si="184"/>
        <v/>
      </c>
      <c r="P634" t="str">
        <f t="shared" si="185"/>
        <v/>
      </c>
      <c r="Q634" s="9">
        <f>_xlfn.XLOOKUP(R634,summary!C:C,summary!B:B)</f>
        <v>43448</v>
      </c>
      <c r="R634" s="10" t="str">
        <f t="shared" si="186"/>
        <v>마북동</v>
      </c>
      <c r="S634" s="10" t="str">
        <f t="shared" si="187"/>
        <v>마북18통</v>
      </c>
      <c r="T634" s="10" t="str">
        <f t="shared" si="188"/>
        <v>(마북동, 연원마을쉐르빌아파트)</v>
      </c>
      <c r="U634" s="10" t="str">
        <f t="shared" si="189"/>
        <v>마북</v>
      </c>
      <c r="V634" s="10">
        <f t="shared" si="190"/>
        <v>18</v>
      </c>
      <c r="W634" s="10">
        <f t="shared" si="169"/>
        <v>10</v>
      </c>
      <c r="X634"/>
      <c r="Y634"/>
      <c r="Z634" t="s">
        <v>441</v>
      </c>
      <c r="AA634" t="s">
        <v>5577</v>
      </c>
    </row>
    <row r="635" spans="1:27">
      <c r="A635" t="b">
        <f t="shared" si="172"/>
        <v>0</v>
      </c>
      <c r="B635" t="b">
        <f t="shared" si="173"/>
        <v>0</v>
      </c>
      <c r="C635" t="b">
        <f t="shared" si="174"/>
        <v>0</v>
      </c>
      <c r="D635" t="b">
        <f t="shared" si="175"/>
        <v>0</v>
      </c>
      <c r="E635" t="b">
        <f t="shared" si="176"/>
        <v>0</v>
      </c>
      <c r="F635" t="b">
        <f t="shared" si="177"/>
        <v>0</v>
      </c>
      <c r="G635" t="b">
        <f t="shared" si="178"/>
        <v>0</v>
      </c>
      <c r="H635" t="b">
        <f t="shared" si="179"/>
        <v>0</v>
      </c>
      <c r="I635" t="b">
        <f t="shared" si="180"/>
        <v>0</v>
      </c>
      <c r="J635" t="b">
        <f t="shared" si="181"/>
        <v>0</v>
      </c>
      <c r="K635" t="str">
        <f t="shared" si="182"/>
        <v/>
      </c>
      <c r="L635" t="str">
        <f t="shared" si="171"/>
        <v/>
      </c>
      <c r="M635" t="str">
        <f t="shared" si="170"/>
        <v/>
      </c>
      <c r="N635" t="str">
        <f t="shared" si="183"/>
        <v/>
      </c>
      <c r="O635" t="str">
        <f t="shared" si="184"/>
        <v/>
      </c>
      <c r="P635" t="str">
        <f t="shared" si="185"/>
        <v/>
      </c>
      <c r="Q635" s="9">
        <f>_xlfn.XLOOKUP(R635,summary!C:C,summary!B:B)</f>
        <v>43448</v>
      </c>
      <c r="R635" s="10" t="str">
        <f t="shared" si="186"/>
        <v>마북동</v>
      </c>
      <c r="S635" s="10" t="str">
        <f t="shared" si="187"/>
        <v>마북18통</v>
      </c>
      <c r="T635" s="10" t="str">
        <f t="shared" si="188"/>
        <v>(마북동, 연원마을쉐르빌아파트)</v>
      </c>
      <c r="U635" s="10" t="str">
        <f t="shared" si="189"/>
        <v>마북</v>
      </c>
      <c r="V635" s="10">
        <f t="shared" si="190"/>
        <v>18</v>
      </c>
      <c r="W635" s="10">
        <f t="shared" si="169"/>
        <v>11</v>
      </c>
      <c r="X635"/>
      <c r="Y635"/>
      <c r="Z635" t="s">
        <v>443</v>
      </c>
      <c r="AA635" t="s">
        <v>5578</v>
      </c>
    </row>
    <row r="636" spans="1:27">
      <c r="A636" t="b">
        <f t="shared" si="172"/>
        <v>0</v>
      </c>
      <c r="B636" t="b">
        <f t="shared" si="173"/>
        <v>0</v>
      </c>
      <c r="C636" t="b">
        <f t="shared" si="174"/>
        <v>0</v>
      </c>
      <c r="D636" t="b">
        <f t="shared" si="175"/>
        <v>0</v>
      </c>
      <c r="E636" t="b">
        <f t="shared" si="176"/>
        <v>0</v>
      </c>
      <c r="F636" t="b">
        <f t="shared" si="177"/>
        <v>0</v>
      </c>
      <c r="G636" t="b">
        <f t="shared" si="178"/>
        <v>0</v>
      </c>
      <c r="H636" t="b">
        <f t="shared" si="179"/>
        <v>0</v>
      </c>
      <c r="I636" t="b">
        <f t="shared" si="180"/>
        <v>0</v>
      </c>
      <c r="J636" t="b">
        <f t="shared" si="181"/>
        <v>0</v>
      </c>
      <c r="K636" t="str">
        <f t="shared" si="182"/>
        <v/>
      </c>
      <c r="L636" t="str">
        <f t="shared" si="171"/>
        <v/>
      </c>
      <c r="M636" t="str">
        <f t="shared" si="170"/>
        <v/>
      </c>
      <c r="N636" t="str">
        <f t="shared" si="183"/>
        <v/>
      </c>
      <c r="O636" t="str">
        <f t="shared" si="184"/>
        <v/>
      </c>
      <c r="P636" t="str">
        <f t="shared" si="185"/>
        <v/>
      </c>
      <c r="Q636" s="9">
        <f>_xlfn.XLOOKUP(R636,summary!C:C,summary!B:B)</f>
        <v>43448</v>
      </c>
      <c r="R636" s="10" t="str">
        <f t="shared" si="186"/>
        <v>마북동</v>
      </c>
      <c r="S636" s="10" t="str">
        <f t="shared" si="187"/>
        <v>마북18통</v>
      </c>
      <c r="T636" s="10" t="str">
        <f t="shared" si="188"/>
        <v>(마북동, 연원마을쉐르빌아파트)</v>
      </c>
      <c r="U636" s="10" t="str">
        <f t="shared" si="189"/>
        <v>마북</v>
      </c>
      <c r="V636" s="10">
        <f t="shared" si="190"/>
        <v>18</v>
      </c>
      <c r="W636" s="10">
        <f t="shared" si="169"/>
        <v>12</v>
      </c>
      <c r="X636"/>
      <c r="Y636"/>
      <c r="Z636" t="s">
        <v>445</v>
      </c>
      <c r="AA636" t="s">
        <v>5579</v>
      </c>
    </row>
    <row r="637" spans="1:27">
      <c r="A637" t="b">
        <f t="shared" si="172"/>
        <v>0</v>
      </c>
      <c r="B637" t="b">
        <f t="shared" si="173"/>
        <v>0</v>
      </c>
      <c r="C637" t="b">
        <f t="shared" si="174"/>
        <v>0</v>
      </c>
      <c r="D637" t="b">
        <f t="shared" si="175"/>
        <v>0</v>
      </c>
      <c r="E637" t="b">
        <f t="shared" si="176"/>
        <v>0</v>
      </c>
      <c r="F637" t="b">
        <f t="shared" si="177"/>
        <v>0</v>
      </c>
      <c r="G637" t="b">
        <f t="shared" si="178"/>
        <v>0</v>
      </c>
      <c r="H637" t="b">
        <f t="shared" si="179"/>
        <v>0</v>
      </c>
      <c r="I637" t="b">
        <f t="shared" si="180"/>
        <v>0</v>
      </c>
      <c r="J637" t="b">
        <f t="shared" si="181"/>
        <v>0</v>
      </c>
      <c r="K637" t="str">
        <f t="shared" si="182"/>
        <v/>
      </c>
      <c r="L637" t="str">
        <f t="shared" si="171"/>
        <v/>
      </c>
      <c r="M637" t="str">
        <f t="shared" si="170"/>
        <v/>
      </c>
      <c r="N637" t="str">
        <f t="shared" si="183"/>
        <v/>
      </c>
      <c r="O637" t="str">
        <f t="shared" si="184"/>
        <v/>
      </c>
      <c r="P637" t="str">
        <f t="shared" si="185"/>
        <v/>
      </c>
      <c r="Q637" s="9">
        <f>_xlfn.XLOOKUP(R637,summary!C:C,summary!B:B)</f>
        <v>43448</v>
      </c>
      <c r="R637" s="10" t="str">
        <f t="shared" si="186"/>
        <v>마북동</v>
      </c>
      <c r="S637" s="10" t="str">
        <f t="shared" si="187"/>
        <v>마북18통</v>
      </c>
      <c r="T637" s="10" t="str">
        <f t="shared" si="188"/>
        <v>(마북동, 연원마을쉐르빌아파트)</v>
      </c>
      <c r="U637" s="10" t="str">
        <f t="shared" si="189"/>
        <v>마북</v>
      </c>
      <c r="V637" s="10">
        <f t="shared" si="190"/>
        <v>18</v>
      </c>
      <c r="W637" s="10">
        <f t="shared" si="169"/>
        <v>13</v>
      </c>
      <c r="X637"/>
      <c r="Y637"/>
      <c r="Z637" t="s">
        <v>447</v>
      </c>
      <c r="AA637" t="s">
        <v>5580</v>
      </c>
    </row>
    <row r="638" spans="1:27">
      <c r="A638" t="b">
        <f t="shared" si="172"/>
        <v>1</v>
      </c>
      <c r="B638" t="b">
        <f t="shared" si="173"/>
        <v>0</v>
      </c>
      <c r="C638" t="b">
        <f t="shared" si="174"/>
        <v>0</v>
      </c>
      <c r="D638" t="b">
        <f t="shared" si="175"/>
        <v>0</v>
      </c>
      <c r="E638" t="b">
        <f t="shared" si="176"/>
        <v>0</v>
      </c>
      <c r="F638" t="b">
        <f t="shared" si="177"/>
        <v>0</v>
      </c>
      <c r="G638" t="b">
        <f t="shared" si="178"/>
        <v>0</v>
      </c>
      <c r="H638" t="b">
        <f t="shared" si="179"/>
        <v>0</v>
      </c>
      <c r="I638" t="b">
        <f t="shared" si="180"/>
        <v>0</v>
      </c>
      <c r="J638" t="b">
        <f t="shared" si="181"/>
        <v>1</v>
      </c>
      <c r="K638" t="str">
        <f t="shared" si="182"/>
        <v>마북19통</v>
      </c>
      <c r="L638" t="str">
        <f t="shared" si="171"/>
        <v>19</v>
      </c>
      <c r="M638">
        <f t="shared" si="170"/>
        <v>19</v>
      </c>
      <c r="N638" t="str">
        <f t="shared" si="183"/>
        <v>마북</v>
      </c>
      <c r="O638" t="str">
        <f t="shared" si="184"/>
        <v/>
      </c>
      <c r="P638" t="str">
        <f t="shared" si="185"/>
        <v/>
      </c>
      <c r="Q638" s="9">
        <f>_xlfn.XLOOKUP(R638,summary!C:C,summary!B:B)</f>
        <v>43448</v>
      </c>
      <c r="R638" s="10" t="str">
        <f t="shared" si="186"/>
        <v>마북동</v>
      </c>
      <c r="S638" s="10" t="str">
        <f t="shared" si="187"/>
        <v>마북19통</v>
      </c>
      <c r="T638" s="10" t="str">
        <f t="shared" si="188"/>
        <v>(마북동, 삼성래미안1차아파트)</v>
      </c>
      <c r="U638" s="10" t="str">
        <f t="shared" si="189"/>
        <v>마북</v>
      </c>
      <c r="V638" s="10">
        <f t="shared" si="190"/>
        <v>19</v>
      </c>
      <c r="W638" s="10">
        <f t="shared" si="169"/>
        <v>1</v>
      </c>
      <c r="X638"/>
      <c r="Y638" t="s">
        <v>5581</v>
      </c>
      <c r="Z638" t="s">
        <v>10</v>
      </c>
      <c r="AA638" t="s">
        <v>5582</v>
      </c>
    </row>
    <row r="639" spans="1:27">
      <c r="A639" t="b">
        <f t="shared" si="172"/>
        <v>1</v>
      </c>
      <c r="B639" t="b">
        <f t="shared" si="173"/>
        <v>1</v>
      </c>
      <c r="C639" t="b">
        <f t="shared" si="174"/>
        <v>0</v>
      </c>
      <c r="D639" t="b">
        <f t="shared" si="175"/>
        <v>0</v>
      </c>
      <c r="E639" t="b">
        <f t="shared" si="176"/>
        <v>1</v>
      </c>
      <c r="F639" t="b">
        <f t="shared" si="177"/>
        <v>1</v>
      </c>
      <c r="G639" t="b">
        <f t="shared" si="178"/>
        <v>1</v>
      </c>
      <c r="H639" t="b">
        <f t="shared" si="179"/>
        <v>0</v>
      </c>
      <c r="I639" t="b">
        <f t="shared" si="180"/>
        <v>1</v>
      </c>
      <c r="J639" t="b">
        <f t="shared" si="181"/>
        <v>0</v>
      </c>
      <c r="K639" t="str">
        <f t="shared" si="182"/>
        <v/>
      </c>
      <c r="L639" t="str">
        <f t="shared" si="171"/>
        <v/>
      </c>
      <c r="M639" t="str">
        <f t="shared" si="170"/>
        <v/>
      </c>
      <c r="N639" t="str">
        <f t="shared" si="183"/>
        <v/>
      </c>
      <c r="O639" t="str">
        <f t="shared" si="184"/>
        <v>(마북동, 삼성래미안1차아파트)</v>
      </c>
      <c r="P639" t="str">
        <f t="shared" si="185"/>
        <v>(마북동, 삼성래미안1차아파트)</v>
      </c>
      <c r="Q639" s="9">
        <f>_xlfn.XLOOKUP(R639,summary!C:C,summary!B:B)</f>
        <v>43448</v>
      </c>
      <c r="R639" s="10" t="str">
        <f t="shared" si="186"/>
        <v>마북동</v>
      </c>
      <c r="S639" s="10" t="str">
        <f t="shared" si="187"/>
        <v>마북19통</v>
      </c>
      <c r="T639" s="10" t="str">
        <f t="shared" si="188"/>
        <v>(마북동, 삼성래미안1차아파트)</v>
      </c>
      <c r="U639" s="10" t="str">
        <f t="shared" si="189"/>
        <v>마북</v>
      </c>
      <c r="V639" s="10">
        <f t="shared" si="190"/>
        <v>19</v>
      </c>
      <c r="W639" s="10">
        <f t="shared" si="169"/>
        <v>2</v>
      </c>
      <c r="X639"/>
      <c r="Y639" t="s">
        <v>5403</v>
      </c>
      <c r="Z639" t="s">
        <v>12</v>
      </c>
      <c r="AA639" t="s">
        <v>5583</v>
      </c>
    </row>
    <row r="640" spans="1:27">
      <c r="A640" t="b">
        <f t="shared" si="172"/>
        <v>1</v>
      </c>
      <c r="B640" t="b">
        <f t="shared" si="173"/>
        <v>0</v>
      </c>
      <c r="C640" t="b">
        <f t="shared" si="174"/>
        <v>0</v>
      </c>
      <c r="D640" t="b">
        <f t="shared" si="175"/>
        <v>0</v>
      </c>
      <c r="E640" t="b">
        <f t="shared" si="176"/>
        <v>0</v>
      </c>
      <c r="F640" t="b">
        <f t="shared" si="177"/>
        <v>0</v>
      </c>
      <c r="G640" t="b">
        <f t="shared" si="178"/>
        <v>0</v>
      </c>
      <c r="H640" t="b">
        <f t="shared" si="179"/>
        <v>0</v>
      </c>
      <c r="I640" t="b">
        <f t="shared" si="180"/>
        <v>1</v>
      </c>
      <c r="J640" t="b">
        <f t="shared" si="181"/>
        <v>0</v>
      </c>
      <c r="K640" t="str">
        <f t="shared" si="182"/>
        <v/>
      </c>
      <c r="L640" t="str">
        <f t="shared" si="171"/>
        <v/>
      </c>
      <c r="M640" t="str">
        <f t="shared" si="170"/>
        <v/>
      </c>
      <c r="N640" t="str">
        <f t="shared" si="183"/>
        <v/>
      </c>
      <c r="O640" t="str">
        <f t="shared" si="184"/>
        <v>삼성래미안1차아파트)</v>
      </c>
      <c r="P640" t="str">
        <f t="shared" si="185"/>
        <v/>
      </c>
      <c r="Q640" s="9">
        <f>_xlfn.XLOOKUP(R640,summary!C:C,summary!B:B)</f>
        <v>43448</v>
      </c>
      <c r="R640" s="10" t="str">
        <f t="shared" si="186"/>
        <v>마북동</v>
      </c>
      <c r="S640" s="10" t="str">
        <f t="shared" si="187"/>
        <v>마북19통</v>
      </c>
      <c r="T640" s="10" t="str">
        <f t="shared" si="188"/>
        <v>(마북동, 삼성래미안1차아파트)</v>
      </c>
      <c r="U640" s="10" t="str">
        <f t="shared" si="189"/>
        <v>마북</v>
      </c>
      <c r="V640" s="10">
        <f t="shared" si="190"/>
        <v>19</v>
      </c>
      <c r="W640" s="10">
        <f t="shared" si="169"/>
        <v>3</v>
      </c>
      <c r="X640"/>
      <c r="Y640" t="s">
        <v>5584</v>
      </c>
      <c r="Z640" t="s">
        <v>14</v>
      </c>
      <c r="AA640" t="s">
        <v>5585</v>
      </c>
    </row>
    <row r="641" spans="1:27">
      <c r="A641" t="b">
        <f t="shared" si="172"/>
        <v>1</v>
      </c>
      <c r="B641" t="b">
        <f t="shared" si="173"/>
        <v>0</v>
      </c>
      <c r="C641" t="b">
        <f t="shared" si="174"/>
        <v>1</v>
      </c>
      <c r="D641" t="b">
        <f t="shared" si="175"/>
        <v>0</v>
      </c>
      <c r="E641" t="b">
        <f t="shared" si="176"/>
        <v>1</v>
      </c>
      <c r="F641" t="b">
        <f t="shared" si="177"/>
        <v>1</v>
      </c>
      <c r="G641" t="b">
        <f t="shared" si="178"/>
        <v>0</v>
      </c>
      <c r="H641" t="b">
        <f t="shared" si="179"/>
        <v>1</v>
      </c>
      <c r="I641" t="b">
        <f t="shared" si="180"/>
        <v>1</v>
      </c>
      <c r="J641" t="b">
        <f t="shared" si="181"/>
        <v>0</v>
      </c>
      <c r="K641" t="str">
        <f t="shared" si="182"/>
        <v/>
      </c>
      <c r="L641" t="str">
        <f t="shared" si="171"/>
        <v/>
      </c>
      <c r="M641" t="str">
        <f t="shared" si="170"/>
        <v/>
      </c>
      <c r="N641" t="str">
        <f t="shared" si="183"/>
        <v/>
      </c>
      <c r="O641" t="str">
        <f t="shared" si="184"/>
        <v>1차아파트)</v>
      </c>
      <c r="P641" t="str">
        <f t="shared" si="185"/>
        <v/>
      </c>
      <c r="Q641" s="9">
        <f>_xlfn.XLOOKUP(R641,summary!C:C,summary!B:B)</f>
        <v>43448</v>
      </c>
      <c r="R641" s="10" t="str">
        <f t="shared" si="186"/>
        <v>마북동</v>
      </c>
      <c r="S641" s="10" t="str">
        <f t="shared" si="187"/>
        <v>마북19통</v>
      </c>
      <c r="T641" s="10" t="str">
        <f t="shared" si="188"/>
        <v>(마북동, 삼성래미안1차아파트)</v>
      </c>
      <c r="U641" s="10" t="str">
        <f t="shared" si="189"/>
        <v>마북</v>
      </c>
      <c r="V641" s="10">
        <f t="shared" si="190"/>
        <v>19</v>
      </c>
      <c r="W641" s="10">
        <f t="shared" si="169"/>
        <v>4</v>
      </c>
      <c r="X641"/>
      <c r="Y641" t="s">
        <v>5586</v>
      </c>
      <c r="Z641" t="s">
        <v>16</v>
      </c>
      <c r="AA641" t="s">
        <v>5587</v>
      </c>
    </row>
    <row r="642" spans="1:27">
      <c r="A642" t="b">
        <f t="shared" si="172"/>
        <v>0</v>
      </c>
      <c r="B642" t="b">
        <f t="shared" si="173"/>
        <v>0</v>
      </c>
      <c r="C642" t="b">
        <f t="shared" si="174"/>
        <v>0</v>
      </c>
      <c r="D642" t="b">
        <f t="shared" si="175"/>
        <v>0</v>
      </c>
      <c r="E642" t="b">
        <f t="shared" si="176"/>
        <v>0</v>
      </c>
      <c r="F642" t="b">
        <f t="shared" si="177"/>
        <v>0</v>
      </c>
      <c r="G642" t="b">
        <f t="shared" si="178"/>
        <v>0</v>
      </c>
      <c r="H642" t="b">
        <f t="shared" si="179"/>
        <v>0</v>
      </c>
      <c r="I642" t="b">
        <f t="shared" si="180"/>
        <v>0</v>
      </c>
      <c r="J642" t="b">
        <f t="shared" si="181"/>
        <v>0</v>
      </c>
      <c r="K642" t="str">
        <f t="shared" si="182"/>
        <v/>
      </c>
      <c r="L642" t="str">
        <f t="shared" si="171"/>
        <v/>
      </c>
      <c r="M642" t="str">
        <f t="shared" si="170"/>
        <v/>
      </c>
      <c r="N642" t="str">
        <f t="shared" si="183"/>
        <v/>
      </c>
      <c r="O642" t="str">
        <f t="shared" si="184"/>
        <v/>
      </c>
      <c r="P642" t="str">
        <f t="shared" si="185"/>
        <v/>
      </c>
      <c r="Q642" s="9">
        <f>_xlfn.XLOOKUP(R642,summary!C:C,summary!B:B)</f>
        <v>43448</v>
      </c>
      <c r="R642" s="10" t="str">
        <f t="shared" si="186"/>
        <v>마북동</v>
      </c>
      <c r="S642" s="10" t="str">
        <f t="shared" si="187"/>
        <v>마북19통</v>
      </c>
      <c r="T642" s="10" t="str">
        <f t="shared" si="188"/>
        <v>(마북동, 삼성래미안1차아파트)</v>
      </c>
      <c r="U642" s="10" t="str">
        <f t="shared" si="189"/>
        <v>마북</v>
      </c>
      <c r="V642" s="10">
        <f t="shared" si="190"/>
        <v>19</v>
      </c>
      <c r="W642" s="10">
        <f t="shared" ref="W642:W705" si="191">IF(ISBLANK(Z642),"",IF(LEN(TRIM(Z642))&lt;4,VALUE(SUBSTITUTE(TRIM(Z642),"반","")),""))</f>
        <v>5</v>
      </c>
      <c r="X642"/>
      <c r="Y642"/>
      <c r="Z642" t="s">
        <v>18</v>
      </c>
      <c r="AA642" t="s">
        <v>5588</v>
      </c>
    </row>
    <row r="643" spans="1:27">
      <c r="A643" t="b">
        <f t="shared" si="172"/>
        <v>0</v>
      </c>
      <c r="B643" t="b">
        <f t="shared" si="173"/>
        <v>0</v>
      </c>
      <c r="C643" t="b">
        <f t="shared" si="174"/>
        <v>0</v>
      </c>
      <c r="D643" t="b">
        <f t="shared" si="175"/>
        <v>0</v>
      </c>
      <c r="E643" t="b">
        <f t="shared" si="176"/>
        <v>0</v>
      </c>
      <c r="F643" t="b">
        <f t="shared" si="177"/>
        <v>0</v>
      </c>
      <c r="G643" t="b">
        <f t="shared" si="178"/>
        <v>0</v>
      </c>
      <c r="H643" t="b">
        <f t="shared" si="179"/>
        <v>0</v>
      </c>
      <c r="I643" t="b">
        <f t="shared" si="180"/>
        <v>0</v>
      </c>
      <c r="J643" t="b">
        <f t="shared" si="181"/>
        <v>0</v>
      </c>
      <c r="K643" t="str">
        <f t="shared" si="182"/>
        <v/>
      </c>
      <c r="L643" t="str">
        <f t="shared" si="171"/>
        <v/>
      </c>
      <c r="M643" t="str">
        <f t="shared" ref="M643:M706" si="192">IF(LEN(L643)=0,"",IF(CODE(L643)&lt;60,VALUE(L643),VALUE(RIGHT(L643))))</f>
        <v/>
      </c>
      <c r="N643" t="str">
        <f t="shared" si="183"/>
        <v/>
      </c>
      <c r="O643" t="str">
        <f t="shared" si="184"/>
        <v/>
      </c>
      <c r="P643" t="str">
        <f t="shared" si="185"/>
        <v/>
      </c>
      <c r="Q643" s="9">
        <f>_xlfn.XLOOKUP(R643,summary!C:C,summary!B:B)</f>
        <v>43448</v>
      </c>
      <c r="R643" s="10" t="str">
        <f t="shared" si="186"/>
        <v>마북동</v>
      </c>
      <c r="S643" s="10" t="str">
        <f t="shared" si="187"/>
        <v>마북19통</v>
      </c>
      <c r="T643" s="10" t="str">
        <f t="shared" si="188"/>
        <v>(마북동, 삼성래미안1차아파트)</v>
      </c>
      <c r="U643" s="10" t="str">
        <f t="shared" si="189"/>
        <v>마북</v>
      </c>
      <c r="V643" s="10">
        <f t="shared" si="190"/>
        <v>19</v>
      </c>
      <c r="W643" s="10">
        <f t="shared" si="191"/>
        <v>6</v>
      </c>
      <c r="X643"/>
      <c r="Y643"/>
      <c r="Z643" t="s">
        <v>20</v>
      </c>
      <c r="AA643" t="s">
        <v>5589</v>
      </c>
    </row>
    <row r="644" spans="1:27">
      <c r="A644" t="b">
        <f t="shared" si="172"/>
        <v>0</v>
      </c>
      <c r="B644" t="b">
        <f t="shared" si="173"/>
        <v>0</v>
      </c>
      <c r="C644" t="b">
        <f t="shared" si="174"/>
        <v>0</v>
      </c>
      <c r="D644" t="b">
        <f t="shared" si="175"/>
        <v>0</v>
      </c>
      <c r="E644" t="b">
        <f t="shared" si="176"/>
        <v>0</v>
      </c>
      <c r="F644" t="b">
        <f t="shared" si="177"/>
        <v>0</v>
      </c>
      <c r="G644" t="b">
        <f t="shared" si="178"/>
        <v>0</v>
      </c>
      <c r="H644" t="b">
        <f t="shared" si="179"/>
        <v>0</v>
      </c>
      <c r="I644" t="b">
        <f t="shared" si="180"/>
        <v>0</v>
      </c>
      <c r="J644" t="b">
        <f t="shared" si="181"/>
        <v>0</v>
      </c>
      <c r="K644" t="str">
        <f t="shared" si="182"/>
        <v/>
      </c>
      <c r="L644" t="str">
        <f t="shared" si="171"/>
        <v/>
      </c>
      <c r="M644" t="str">
        <f t="shared" si="192"/>
        <v/>
      </c>
      <c r="N644" t="str">
        <f t="shared" si="183"/>
        <v/>
      </c>
      <c r="O644" t="str">
        <f t="shared" si="184"/>
        <v/>
      </c>
      <c r="P644" t="str">
        <f t="shared" si="185"/>
        <v/>
      </c>
      <c r="Q644" s="9">
        <f>_xlfn.XLOOKUP(R644,summary!C:C,summary!B:B)</f>
        <v>43448</v>
      </c>
      <c r="R644" s="10" t="str">
        <f t="shared" si="186"/>
        <v>마북동</v>
      </c>
      <c r="S644" s="10" t="str">
        <f t="shared" si="187"/>
        <v>마북19통</v>
      </c>
      <c r="T644" s="10" t="str">
        <f t="shared" si="188"/>
        <v>(마북동, 삼성래미안1차아파트)</v>
      </c>
      <c r="U644" s="10" t="str">
        <f t="shared" si="189"/>
        <v>마북</v>
      </c>
      <c r="V644" s="10">
        <f t="shared" si="190"/>
        <v>19</v>
      </c>
      <c r="W644" s="10">
        <f t="shared" si="191"/>
        <v>7</v>
      </c>
      <c r="X644"/>
      <c r="Y644"/>
      <c r="Z644" t="s">
        <v>99</v>
      </c>
      <c r="AA644" t="s">
        <v>5590</v>
      </c>
    </row>
    <row r="645" spans="1:27">
      <c r="A645" t="b">
        <f t="shared" si="172"/>
        <v>0</v>
      </c>
      <c r="B645" t="b">
        <f t="shared" si="173"/>
        <v>0</v>
      </c>
      <c r="C645" t="b">
        <f t="shared" si="174"/>
        <v>0</v>
      </c>
      <c r="D645" t="b">
        <f t="shared" si="175"/>
        <v>0</v>
      </c>
      <c r="E645" t="b">
        <f t="shared" si="176"/>
        <v>0</v>
      </c>
      <c r="F645" t="b">
        <f t="shared" si="177"/>
        <v>0</v>
      </c>
      <c r="G645" t="b">
        <f t="shared" si="178"/>
        <v>0</v>
      </c>
      <c r="H645" t="b">
        <f t="shared" si="179"/>
        <v>0</v>
      </c>
      <c r="I645" t="b">
        <f t="shared" si="180"/>
        <v>0</v>
      </c>
      <c r="J645" t="b">
        <f t="shared" si="181"/>
        <v>0</v>
      </c>
      <c r="K645" t="str">
        <f t="shared" si="182"/>
        <v/>
      </c>
      <c r="L645" t="str">
        <f t="shared" si="171"/>
        <v/>
      </c>
      <c r="M645" t="str">
        <f t="shared" si="192"/>
        <v/>
      </c>
      <c r="N645" t="str">
        <f t="shared" si="183"/>
        <v/>
      </c>
      <c r="O645" t="str">
        <f t="shared" si="184"/>
        <v/>
      </c>
      <c r="P645" t="str">
        <f t="shared" si="185"/>
        <v/>
      </c>
      <c r="Q645" s="9">
        <f>_xlfn.XLOOKUP(R645,summary!C:C,summary!B:B)</f>
        <v>43448</v>
      </c>
      <c r="R645" s="10" t="str">
        <f t="shared" si="186"/>
        <v>마북동</v>
      </c>
      <c r="S645" s="10" t="str">
        <f t="shared" si="187"/>
        <v>마북19통</v>
      </c>
      <c r="T645" s="10" t="str">
        <f t="shared" si="188"/>
        <v>(마북동, 삼성래미안1차아파트)</v>
      </c>
      <c r="U645" s="10" t="str">
        <f t="shared" si="189"/>
        <v>마북</v>
      </c>
      <c r="V645" s="10">
        <f t="shared" si="190"/>
        <v>19</v>
      </c>
      <c r="W645" s="10">
        <f t="shared" si="191"/>
        <v>8</v>
      </c>
      <c r="X645"/>
      <c r="Y645"/>
      <c r="Z645" t="s">
        <v>101</v>
      </c>
      <c r="AA645" t="s">
        <v>5591</v>
      </c>
    </row>
    <row r="646" spans="1:27">
      <c r="A646" t="b">
        <f t="shared" si="172"/>
        <v>0</v>
      </c>
      <c r="B646" t="b">
        <f t="shared" si="173"/>
        <v>0</v>
      </c>
      <c r="C646" t="b">
        <f t="shared" si="174"/>
        <v>0</v>
      </c>
      <c r="D646" t="b">
        <f t="shared" si="175"/>
        <v>0</v>
      </c>
      <c r="E646" t="b">
        <f t="shared" si="176"/>
        <v>0</v>
      </c>
      <c r="F646" t="b">
        <f t="shared" si="177"/>
        <v>0</v>
      </c>
      <c r="G646" t="b">
        <f t="shared" si="178"/>
        <v>0</v>
      </c>
      <c r="H646" t="b">
        <f t="shared" si="179"/>
        <v>0</v>
      </c>
      <c r="I646" t="b">
        <f t="shared" si="180"/>
        <v>0</v>
      </c>
      <c r="J646" t="b">
        <f t="shared" si="181"/>
        <v>0</v>
      </c>
      <c r="K646" t="str">
        <f t="shared" si="182"/>
        <v/>
      </c>
      <c r="L646" t="str">
        <f t="shared" si="171"/>
        <v/>
      </c>
      <c r="M646" t="str">
        <f t="shared" si="192"/>
        <v/>
      </c>
      <c r="N646" t="str">
        <f t="shared" si="183"/>
        <v/>
      </c>
      <c r="O646" t="str">
        <f t="shared" si="184"/>
        <v/>
      </c>
      <c r="P646" t="str">
        <f t="shared" si="185"/>
        <v/>
      </c>
      <c r="Q646" s="9">
        <f>_xlfn.XLOOKUP(R646,summary!C:C,summary!B:B)</f>
        <v>43448</v>
      </c>
      <c r="R646" s="10" t="str">
        <f t="shared" si="186"/>
        <v>마북동</v>
      </c>
      <c r="S646" s="10" t="str">
        <f t="shared" si="187"/>
        <v>마북19통</v>
      </c>
      <c r="T646" s="10" t="str">
        <f t="shared" si="188"/>
        <v>(마북동, 삼성래미안1차아파트)</v>
      </c>
      <c r="U646" s="10" t="str">
        <f t="shared" si="189"/>
        <v>마북</v>
      </c>
      <c r="V646" s="10">
        <f t="shared" si="190"/>
        <v>19</v>
      </c>
      <c r="W646" s="10">
        <f t="shared" si="191"/>
        <v>9</v>
      </c>
      <c r="X646"/>
      <c r="Y646"/>
      <c r="Z646" t="s">
        <v>349</v>
      </c>
      <c r="AA646" t="s">
        <v>5592</v>
      </c>
    </row>
    <row r="647" spans="1:27">
      <c r="A647" t="b">
        <f t="shared" si="172"/>
        <v>0</v>
      </c>
      <c r="B647" t="b">
        <f t="shared" si="173"/>
        <v>0</v>
      </c>
      <c r="C647" t="b">
        <f t="shared" si="174"/>
        <v>0</v>
      </c>
      <c r="D647" t="b">
        <f t="shared" si="175"/>
        <v>0</v>
      </c>
      <c r="E647" t="b">
        <f t="shared" si="176"/>
        <v>0</v>
      </c>
      <c r="F647" t="b">
        <f t="shared" si="177"/>
        <v>0</v>
      </c>
      <c r="G647" t="b">
        <f t="shared" si="178"/>
        <v>0</v>
      </c>
      <c r="H647" t="b">
        <f t="shared" si="179"/>
        <v>0</v>
      </c>
      <c r="I647" t="b">
        <f t="shared" si="180"/>
        <v>0</v>
      </c>
      <c r="J647" t="b">
        <f t="shared" si="181"/>
        <v>0</v>
      </c>
      <c r="K647" t="str">
        <f t="shared" si="182"/>
        <v/>
      </c>
      <c r="L647" t="str">
        <f t="shared" si="171"/>
        <v/>
      </c>
      <c r="M647" t="str">
        <f t="shared" si="192"/>
        <v/>
      </c>
      <c r="N647" t="str">
        <f t="shared" si="183"/>
        <v/>
      </c>
      <c r="O647" t="str">
        <f t="shared" si="184"/>
        <v/>
      </c>
      <c r="P647" t="str">
        <f t="shared" si="185"/>
        <v/>
      </c>
      <c r="Q647" s="9">
        <f>_xlfn.XLOOKUP(R647,summary!C:C,summary!B:B)</f>
        <v>43448</v>
      </c>
      <c r="R647" s="10" t="str">
        <f t="shared" si="186"/>
        <v>마북동</v>
      </c>
      <c r="S647" s="10" t="str">
        <f t="shared" si="187"/>
        <v>마북19통</v>
      </c>
      <c r="T647" s="10" t="str">
        <f t="shared" si="188"/>
        <v>(마북동, 삼성래미안1차아파트)</v>
      </c>
      <c r="U647" s="10" t="str">
        <f t="shared" si="189"/>
        <v>마북</v>
      </c>
      <c r="V647" s="10">
        <f t="shared" si="190"/>
        <v>19</v>
      </c>
      <c r="W647" s="10">
        <f t="shared" si="191"/>
        <v>10</v>
      </c>
      <c r="X647"/>
      <c r="Y647"/>
      <c r="Z647" t="s">
        <v>441</v>
      </c>
      <c r="AA647" t="s">
        <v>5593</v>
      </c>
    </row>
    <row r="648" spans="1:27">
      <c r="A648" t="b">
        <f t="shared" si="172"/>
        <v>0</v>
      </c>
      <c r="B648" t="b">
        <f t="shared" si="173"/>
        <v>0</v>
      </c>
      <c r="C648" t="b">
        <f t="shared" si="174"/>
        <v>0</v>
      </c>
      <c r="D648" t="b">
        <f t="shared" si="175"/>
        <v>0</v>
      </c>
      <c r="E648" t="b">
        <f t="shared" si="176"/>
        <v>0</v>
      </c>
      <c r="F648" t="b">
        <f t="shared" si="177"/>
        <v>0</v>
      </c>
      <c r="G648" t="b">
        <f t="shared" si="178"/>
        <v>0</v>
      </c>
      <c r="H648" t="b">
        <f t="shared" si="179"/>
        <v>0</v>
      </c>
      <c r="I648" t="b">
        <f t="shared" si="180"/>
        <v>0</v>
      </c>
      <c r="J648" t="b">
        <f t="shared" si="181"/>
        <v>0</v>
      </c>
      <c r="K648" t="str">
        <f t="shared" si="182"/>
        <v/>
      </c>
      <c r="L648" t="str">
        <f t="shared" si="171"/>
        <v/>
      </c>
      <c r="M648" t="str">
        <f t="shared" si="192"/>
        <v/>
      </c>
      <c r="N648" t="str">
        <f t="shared" si="183"/>
        <v/>
      </c>
      <c r="O648" t="str">
        <f t="shared" si="184"/>
        <v/>
      </c>
      <c r="P648" t="str">
        <f t="shared" si="185"/>
        <v/>
      </c>
      <c r="Q648" s="9">
        <f>_xlfn.XLOOKUP(R648,summary!C:C,summary!B:B)</f>
        <v>43448</v>
      </c>
      <c r="R648" s="10" t="str">
        <f t="shared" si="186"/>
        <v>마북동</v>
      </c>
      <c r="S648" s="10" t="str">
        <f t="shared" si="187"/>
        <v>마북19통</v>
      </c>
      <c r="T648" s="10" t="str">
        <f t="shared" si="188"/>
        <v>(마북동, 삼성래미안1차아파트)</v>
      </c>
      <c r="U648" s="10" t="str">
        <f t="shared" si="189"/>
        <v>마북</v>
      </c>
      <c r="V648" s="10">
        <f t="shared" si="190"/>
        <v>19</v>
      </c>
      <c r="W648" s="10">
        <f t="shared" si="191"/>
        <v>11</v>
      </c>
      <c r="X648"/>
      <c r="Y648"/>
      <c r="Z648" t="s">
        <v>443</v>
      </c>
      <c r="AA648" t="s">
        <v>5594</v>
      </c>
    </row>
    <row r="649" spans="1:27">
      <c r="A649" t="b">
        <f t="shared" si="172"/>
        <v>0</v>
      </c>
      <c r="B649" t="b">
        <f t="shared" si="173"/>
        <v>0</v>
      </c>
      <c r="C649" t="b">
        <f t="shared" si="174"/>
        <v>0</v>
      </c>
      <c r="D649" t="b">
        <f t="shared" si="175"/>
        <v>0</v>
      </c>
      <c r="E649" t="b">
        <f t="shared" si="176"/>
        <v>0</v>
      </c>
      <c r="F649" t="b">
        <f t="shared" si="177"/>
        <v>0</v>
      </c>
      <c r="G649" t="b">
        <f t="shared" si="178"/>
        <v>0</v>
      </c>
      <c r="H649" t="b">
        <f t="shared" si="179"/>
        <v>0</v>
      </c>
      <c r="I649" t="b">
        <f t="shared" si="180"/>
        <v>0</v>
      </c>
      <c r="J649" t="b">
        <f t="shared" si="181"/>
        <v>0</v>
      </c>
      <c r="K649" t="str">
        <f t="shared" si="182"/>
        <v/>
      </c>
      <c r="L649" t="str">
        <f t="shared" ref="L649:L712" si="193">RIGHT(SUBSTITUTE(K649,"통",""),2)</f>
        <v/>
      </c>
      <c r="M649" t="str">
        <f t="shared" si="192"/>
        <v/>
      </c>
      <c r="N649" t="str">
        <f t="shared" si="183"/>
        <v/>
      </c>
      <c r="O649" t="str">
        <f t="shared" si="184"/>
        <v/>
      </c>
      <c r="P649" t="str">
        <f t="shared" si="185"/>
        <v/>
      </c>
      <c r="Q649" s="9">
        <f>_xlfn.XLOOKUP(R649,summary!C:C,summary!B:B)</f>
        <v>43448</v>
      </c>
      <c r="R649" s="10" t="str">
        <f t="shared" si="186"/>
        <v>마북동</v>
      </c>
      <c r="S649" s="10" t="str">
        <f t="shared" si="187"/>
        <v>마북19통</v>
      </c>
      <c r="T649" s="10" t="str">
        <f t="shared" si="188"/>
        <v>(마북동, 삼성래미안1차아파트)</v>
      </c>
      <c r="U649" s="10" t="str">
        <f t="shared" si="189"/>
        <v>마북</v>
      </c>
      <c r="V649" s="10">
        <f t="shared" si="190"/>
        <v>19</v>
      </c>
      <c r="W649" s="10">
        <f t="shared" si="191"/>
        <v>12</v>
      </c>
      <c r="X649"/>
      <c r="Y649"/>
      <c r="Z649" t="s">
        <v>445</v>
      </c>
      <c r="AA649" t="s">
        <v>5595</v>
      </c>
    </row>
    <row r="650" spans="1:27">
      <c r="A650" t="b">
        <f t="shared" si="172"/>
        <v>0</v>
      </c>
      <c r="B650" t="b">
        <f t="shared" si="173"/>
        <v>0</v>
      </c>
      <c r="C650" t="b">
        <f t="shared" si="174"/>
        <v>0</v>
      </c>
      <c r="D650" t="b">
        <f t="shared" si="175"/>
        <v>0</v>
      </c>
      <c r="E650" t="b">
        <f t="shared" si="176"/>
        <v>0</v>
      </c>
      <c r="F650" t="b">
        <f t="shared" si="177"/>
        <v>0</v>
      </c>
      <c r="G650" t="b">
        <f t="shared" si="178"/>
        <v>0</v>
      </c>
      <c r="H650" t="b">
        <f t="shared" si="179"/>
        <v>0</v>
      </c>
      <c r="I650" t="b">
        <f t="shared" si="180"/>
        <v>0</v>
      </c>
      <c r="J650" t="b">
        <f t="shared" si="181"/>
        <v>0</v>
      </c>
      <c r="K650" t="str">
        <f t="shared" si="182"/>
        <v/>
      </c>
      <c r="L650" t="str">
        <f t="shared" si="193"/>
        <v/>
      </c>
      <c r="M650" t="str">
        <f t="shared" si="192"/>
        <v/>
      </c>
      <c r="N650" t="str">
        <f t="shared" si="183"/>
        <v/>
      </c>
      <c r="O650" t="str">
        <f t="shared" si="184"/>
        <v/>
      </c>
      <c r="P650" t="str">
        <f t="shared" si="185"/>
        <v/>
      </c>
      <c r="Q650" s="9">
        <f>_xlfn.XLOOKUP(R650,summary!C:C,summary!B:B)</f>
        <v>43448</v>
      </c>
      <c r="R650" s="10" t="str">
        <f t="shared" si="186"/>
        <v>마북동</v>
      </c>
      <c r="S650" s="10" t="str">
        <f t="shared" si="187"/>
        <v>마북19통</v>
      </c>
      <c r="T650" s="10" t="str">
        <f t="shared" si="188"/>
        <v>(마북동, 삼성래미안1차아파트)</v>
      </c>
      <c r="U650" s="10" t="str">
        <f t="shared" si="189"/>
        <v>마북</v>
      </c>
      <c r="V650" s="10">
        <f t="shared" si="190"/>
        <v>19</v>
      </c>
      <c r="W650" s="10">
        <f t="shared" si="191"/>
        <v>13</v>
      </c>
      <c r="X650"/>
      <c r="Y650"/>
      <c r="Z650" t="s">
        <v>447</v>
      </c>
      <c r="AA650" t="s">
        <v>5596</v>
      </c>
    </row>
    <row r="651" spans="1:27">
      <c r="A651" t="b">
        <f t="shared" si="172"/>
        <v>1</v>
      </c>
      <c r="B651" t="b">
        <f t="shared" si="173"/>
        <v>0</v>
      </c>
      <c r="C651" t="b">
        <f t="shared" si="174"/>
        <v>0</v>
      </c>
      <c r="D651" t="b">
        <f t="shared" si="175"/>
        <v>0</v>
      </c>
      <c r="E651" t="b">
        <f t="shared" si="176"/>
        <v>0</v>
      </c>
      <c r="F651" t="b">
        <f t="shared" si="177"/>
        <v>0</v>
      </c>
      <c r="G651" t="b">
        <f t="shared" si="178"/>
        <v>0</v>
      </c>
      <c r="H651" t="b">
        <f t="shared" si="179"/>
        <v>0</v>
      </c>
      <c r="I651" t="b">
        <f t="shared" si="180"/>
        <v>0</v>
      </c>
      <c r="J651" t="b">
        <f t="shared" si="181"/>
        <v>1</v>
      </c>
      <c r="K651" t="str">
        <f t="shared" si="182"/>
        <v>마북20통</v>
      </c>
      <c r="L651" t="str">
        <f t="shared" si="193"/>
        <v>20</v>
      </c>
      <c r="M651">
        <f t="shared" si="192"/>
        <v>20</v>
      </c>
      <c r="N651" t="str">
        <f t="shared" si="183"/>
        <v>마북</v>
      </c>
      <c r="O651" t="str">
        <f t="shared" si="184"/>
        <v/>
      </c>
      <c r="P651" t="str">
        <f t="shared" si="185"/>
        <v/>
      </c>
      <c r="Q651" s="9">
        <f>_xlfn.XLOOKUP(R651,summary!C:C,summary!B:B)</f>
        <v>43448</v>
      </c>
      <c r="R651" s="10" t="str">
        <f t="shared" si="186"/>
        <v>마북동</v>
      </c>
      <c r="S651" s="10" t="str">
        <f t="shared" si="187"/>
        <v>마북20통</v>
      </c>
      <c r="T651" s="10" t="str">
        <f t="shared" si="188"/>
        <v>(마북동, 삼성래미안1차아파트)</v>
      </c>
      <c r="U651" s="10" t="str">
        <f t="shared" si="189"/>
        <v>마북</v>
      </c>
      <c r="V651" s="10">
        <f t="shared" si="190"/>
        <v>20</v>
      </c>
      <c r="W651" s="10">
        <f t="shared" si="191"/>
        <v>1</v>
      </c>
      <c r="X651"/>
      <c r="Y651" t="s">
        <v>5597</v>
      </c>
      <c r="Z651" t="s">
        <v>10</v>
      </c>
      <c r="AA651" t="s">
        <v>5598</v>
      </c>
    </row>
    <row r="652" spans="1:27">
      <c r="A652" t="b">
        <f t="shared" si="172"/>
        <v>1</v>
      </c>
      <c r="B652" t="b">
        <f t="shared" si="173"/>
        <v>1</v>
      </c>
      <c r="C652" t="b">
        <f t="shared" si="174"/>
        <v>0</v>
      </c>
      <c r="D652" t="b">
        <f t="shared" si="175"/>
        <v>0</v>
      </c>
      <c r="E652" t="b">
        <f t="shared" si="176"/>
        <v>1</v>
      </c>
      <c r="F652" t="b">
        <f t="shared" si="177"/>
        <v>1</v>
      </c>
      <c r="G652" t="b">
        <f t="shared" si="178"/>
        <v>1</v>
      </c>
      <c r="H652" t="b">
        <f t="shared" si="179"/>
        <v>0</v>
      </c>
      <c r="I652" t="b">
        <f t="shared" si="180"/>
        <v>1</v>
      </c>
      <c r="J652" t="b">
        <f t="shared" si="181"/>
        <v>0</v>
      </c>
      <c r="K652" t="str">
        <f t="shared" si="182"/>
        <v/>
      </c>
      <c r="L652" t="str">
        <f t="shared" si="193"/>
        <v/>
      </c>
      <c r="M652" t="str">
        <f t="shared" si="192"/>
        <v/>
      </c>
      <c r="N652" t="str">
        <f t="shared" si="183"/>
        <v/>
      </c>
      <c r="O652" t="str">
        <f t="shared" si="184"/>
        <v>(마북동, 삼성래미안1차아파트)</v>
      </c>
      <c r="P652" t="str">
        <f t="shared" si="185"/>
        <v>(마북동, 삼성래미안1차아파트)</v>
      </c>
      <c r="Q652" s="9">
        <f>_xlfn.XLOOKUP(R652,summary!C:C,summary!B:B)</f>
        <v>43448</v>
      </c>
      <c r="R652" s="10" t="str">
        <f t="shared" si="186"/>
        <v>마북동</v>
      </c>
      <c r="S652" s="10" t="str">
        <f t="shared" si="187"/>
        <v>마북20통</v>
      </c>
      <c r="T652" s="10" t="str">
        <f t="shared" si="188"/>
        <v>(마북동, 삼성래미안1차아파트)</v>
      </c>
      <c r="U652" s="10" t="str">
        <f t="shared" si="189"/>
        <v>마북</v>
      </c>
      <c r="V652" s="10">
        <f t="shared" si="190"/>
        <v>20</v>
      </c>
      <c r="W652" s="10">
        <f t="shared" si="191"/>
        <v>2</v>
      </c>
      <c r="X652"/>
      <c r="Y652" t="s">
        <v>5403</v>
      </c>
      <c r="Z652" t="s">
        <v>12</v>
      </c>
      <c r="AA652" t="s">
        <v>5599</v>
      </c>
    </row>
    <row r="653" spans="1:27">
      <c r="A653" t="b">
        <f t="shared" si="172"/>
        <v>1</v>
      </c>
      <c r="B653" t="b">
        <f t="shared" si="173"/>
        <v>0</v>
      </c>
      <c r="C653" t="b">
        <f t="shared" si="174"/>
        <v>0</v>
      </c>
      <c r="D653" t="b">
        <f t="shared" si="175"/>
        <v>0</v>
      </c>
      <c r="E653" t="b">
        <f t="shared" si="176"/>
        <v>0</v>
      </c>
      <c r="F653" t="b">
        <f t="shared" si="177"/>
        <v>0</v>
      </c>
      <c r="G653" t="b">
        <f t="shared" si="178"/>
        <v>0</v>
      </c>
      <c r="H653" t="b">
        <f t="shared" si="179"/>
        <v>0</v>
      </c>
      <c r="I653" t="b">
        <f t="shared" si="180"/>
        <v>1</v>
      </c>
      <c r="J653" t="b">
        <f t="shared" si="181"/>
        <v>0</v>
      </c>
      <c r="K653" t="str">
        <f t="shared" si="182"/>
        <v/>
      </c>
      <c r="L653" t="str">
        <f t="shared" si="193"/>
        <v/>
      </c>
      <c r="M653" t="str">
        <f t="shared" si="192"/>
        <v/>
      </c>
      <c r="N653" t="str">
        <f t="shared" si="183"/>
        <v/>
      </c>
      <c r="O653" t="str">
        <f t="shared" si="184"/>
        <v>삼성래미안1차아파트)</v>
      </c>
      <c r="P653" t="str">
        <f t="shared" si="185"/>
        <v/>
      </c>
      <c r="Q653" s="9">
        <f>_xlfn.XLOOKUP(R653,summary!C:C,summary!B:B)</f>
        <v>43448</v>
      </c>
      <c r="R653" s="10" t="str">
        <f t="shared" si="186"/>
        <v>마북동</v>
      </c>
      <c r="S653" s="10" t="str">
        <f t="shared" si="187"/>
        <v>마북20통</v>
      </c>
      <c r="T653" s="10" t="str">
        <f t="shared" si="188"/>
        <v>(마북동, 삼성래미안1차아파트)</v>
      </c>
      <c r="U653" s="10" t="str">
        <f t="shared" si="189"/>
        <v>마북</v>
      </c>
      <c r="V653" s="10">
        <f t="shared" si="190"/>
        <v>20</v>
      </c>
      <c r="W653" s="10">
        <f t="shared" si="191"/>
        <v>3</v>
      </c>
      <c r="X653"/>
      <c r="Y653" t="s">
        <v>5584</v>
      </c>
      <c r="Z653" t="s">
        <v>14</v>
      </c>
      <c r="AA653" t="s">
        <v>5600</v>
      </c>
    </row>
    <row r="654" spans="1:27">
      <c r="A654" t="b">
        <f t="shared" si="172"/>
        <v>1</v>
      </c>
      <c r="B654" t="b">
        <f t="shared" si="173"/>
        <v>0</v>
      </c>
      <c r="C654" t="b">
        <f t="shared" si="174"/>
        <v>1</v>
      </c>
      <c r="D654" t="b">
        <f t="shared" si="175"/>
        <v>0</v>
      </c>
      <c r="E654" t="b">
        <f t="shared" si="176"/>
        <v>1</v>
      </c>
      <c r="F654" t="b">
        <f t="shared" si="177"/>
        <v>1</v>
      </c>
      <c r="G654" t="b">
        <f t="shared" si="178"/>
        <v>0</v>
      </c>
      <c r="H654" t="b">
        <f t="shared" si="179"/>
        <v>1</v>
      </c>
      <c r="I654" t="b">
        <f t="shared" si="180"/>
        <v>1</v>
      </c>
      <c r="J654" t="b">
        <f t="shared" si="181"/>
        <v>0</v>
      </c>
      <c r="K654" t="str">
        <f t="shared" si="182"/>
        <v/>
      </c>
      <c r="L654" t="str">
        <f t="shared" si="193"/>
        <v/>
      </c>
      <c r="M654" t="str">
        <f t="shared" si="192"/>
        <v/>
      </c>
      <c r="N654" t="str">
        <f t="shared" si="183"/>
        <v/>
      </c>
      <c r="O654" t="str">
        <f t="shared" si="184"/>
        <v>1차아파트)</v>
      </c>
      <c r="P654" t="str">
        <f t="shared" si="185"/>
        <v/>
      </c>
      <c r="Q654" s="9">
        <f>_xlfn.XLOOKUP(R654,summary!C:C,summary!B:B)</f>
        <v>43448</v>
      </c>
      <c r="R654" s="10" t="str">
        <f t="shared" si="186"/>
        <v>마북동</v>
      </c>
      <c r="S654" s="10" t="str">
        <f t="shared" si="187"/>
        <v>마북20통</v>
      </c>
      <c r="T654" s="10" t="str">
        <f t="shared" si="188"/>
        <v>(마북동, 삼성래미안1차아파트)</v>
      </c>
      <c r="U654" s="10" t="str">
        <f t="shared" si="189"/>
        <v>마북</v>
      </c>
      <c r="V654" s="10">
        <f t="shared" si="190"/>
        <v>20</v>
      </c>
      <c r="W654" s="10">
        <f t="shared" si="191"/>
        <v>4</v>
      </c>
      <c r="X654"/>
      <c r="Y654" t="s">
        <v>5586</v>
      </c>
      <c r="Z654" t="s">
        <v>16</v>
      </c>
      <c r="AA654" t="s">
        <v>5601</v>
      </c>
    </row>
    <row r="655" spans="1:27">
      <c r="A655" t="b">
        <f t="shared" si="172"/>
        <v>0</v>
      </c>
      <c r="B655" t="b">
        <f t="shared" si="173"/>
        <v>0</v>
      </c>
      <c r="C655" t="b">
        <f t="shared" si="174"/>
        <v>0</v>
      </c>
      <c r="D655" t="b">
        <f t="shared" si="175"/>
        <v>0</v>
      </c>
      <c r="E655" t="b">
        <f t="shared" si="176"/>
        <v>0</v>
      </c>
      <c r="F655" t="b">
        <f t="shared" si="177"/>
        <v>0</v>
      </c>
      <c r="G655" t="b">
        <f t="shared" si="178"/>
        <v>0</v>
      </c>
      <c r="H655" t="b">
        <f t="shared" si="179"/>
        <v>0</v>
      </c>
      <c r="I655" t="b">
        <f t="shared" si="180"/>
        <v>0</v>
      </c>
      <c r="J655" t="b">
        <f t="shared" si="181"/>
        <v>0</v>
      </c>
      <c r="K655" t="str">
        <f t="shared" si="182"/>
        <v/>
      </c>
      <c r="L655" t="str">
        <f t="shared" si="193"/>
        <v/>
      </c>
      <c r="M655" t="str">
        <f t="shared" si="192"/>
        <v/>
      </c>
      <c r="N655" t="str">
        <f t="shared" si="183"/>
        <v/>
      </c>
      <c r="O655" t="str">
        <f t="shared" si="184"/>
        <v/>
      </c>
      <c r="P655" t="str">
        <f t="shared" si="185"/>
        <v/>
      </c>
      <c r="Q655" s="9">
        <f>_xlfn.XLOOKUP(R655,summary!C:C,summary!B:B)</f>
        <v>43448</v>
      </c>
      <c r="R655" s="10" t="str">
        <f t="shared" si="186"/>
        <v>마북동</v>
      </c>
      <c r="S655" s="10" t="str">
        <f t="shared" si="187"/>
        <v>마북20통</v>
      </c>
      <c r="T655" s="10" t="str">
        <f t="shared" si="188"/>
        <v>(마북동, 삼성래미안1차아파트)</v>
      </c>
      <c r="U655" s="10" t="str">
        <f t="shared" si="189"/>
        <v>마북</v>
      </c>
      <c r="V655" s="10">
        <f t="shared" si="190"/>
        <v>20</v>
      </c>
      <c r="W655" s="10">
        <f t="shared" si="191"/>
        <v>5</v>
      </c>
      <c r="X655"/>
      <c r="Y655"/>
      <c r="Z655" t="s">
        <v>18</v>
      </c>
      <c r="AA655" t="s">
        <v>5602</v>
      </c>
    </row>
    <row r="656" spans="1:27">
      <c r="A656" t="b">
        <f t="shared" si="172"/>
        <v>0</v>
      </c>
      <c r="B656" t="b">
        <f t="shared" si="173"/>
        <v>0</v>
      </c>
      <c r="C656" t="b">
        <f t="shared" si="174"/>
        <v>0</v>
      </c>
      <c r="D656" t="b">
        <f t="shared" si="175"/>
        <v>0</v>
      </c>
      <c r="E656" t="b">
        <f t="shared" si="176"/>
        <v>0</v>
      </c>
      <c r="F656" t="b">
        <f t="shared" si="177"/>
        <v>0</v>
      </c>
      <c r="G656" t="b">
        <f t="shared" si="178"/>
        <v>0</v>
      </c>
      <c r="H656" t="b">
        <f t="shared" si="179"/>
        <v>0</v>
      </c>
      <c r="I656" t="b">
        <f t="shared" si="180"/>
        <v>0</v>
      </c>
      <c r="J656" t="b">
        <f t="shared" si="181"/>
        <v>0</v>
      </c>
      <c r="K656" t="str">
        <f t="shared" si="182"/>
        <v/>
      </c>
      <c r="L656" t="str">
        <f t="shared" si="193"/>
        <v/>
      </c>
      <c r="M656" t="str">
        <f t="shared" si="192"/>
        <v/>
      </c>
      <c r="N656" t="str">
        <f t="shared" si="183"/>
        <v/>
      </c>
      <c r="O656" t="str">
        <f t="shared" si="184"/>
        <v/>
      </c>
      <c r="P656" t="str">
        <f t="shared" si="185"/>
        <v/>
      </c>
      <c r="Q656" s="9">
        <f>_xlfn.XLOOKUP(R656,summary!C:C,summary!B:B)</f>
        <v>43448</v>
      </c>
      <c r="R656" s="10" t="str">
        <f t="shared" si="186"/>
        <v>마북동</v>
      </c>
      <c r="S656" s="10" t="str">
        <f t="shared" si="187"/>
        <v>마북20통</v>
      </c>
      <c r="T656" s="10" t="str">
        <f t="shared" si="188"/>
        <v>(마북동, 삼성래미안1차아파트)</v>
      </c>
      <c r="U656" s="10" t="str">
        <f t="shared" si="189"/>
        <v>마북</v>
      </c>
      <c r="V656" s="10">
        <f t="shared" si="190"/>
        <v>20</v>
      </c>
      <c r="W656" s="10">
        <f t="shared" si="191"/>
        <v>6</v>
      </c>
      <c r="X656"/>
      <c r="Y656"/>
      <c r="Z656" t="s">
        <v>20</v>
      </c>
      <c r="AA656" t="s">
        <v>5603</v>
      </c>
    </row>
    <row r="657" spans="1:27">
      <c r="A657" t="b">
        <f t="shared" si="172"/>
        <v>0</v>
      </c>
      <c r="B657" t="b">
        <f t="shared" si="173"/>
        <v>0</v>
      </c>
      <c r="C657" t="b">
        <f t="shared" si="174"/>
        <v>0</v>
      </c>
      <c r="D657" t="b">
        <f t="shared" si="175"/>
        <v>0</v>
      </c>
      <c r="E657" t="b">
        <f t="shared" si="176"/>
        <v>0</v>
      </c>
      <c r="F657" t="b">
        <f t="shared" si="177"/>
        <v>0</v>
      </c>
      <c r="G657" t="b">
        <f t="shared" si="178"/>
        <v>0</v>
      </c>
      <c r="H657" t="b">
        <f t="shared" si="179"/>
        <v>0</v>
      </c>
      <c r="I657" t="b">
        <f t="shared" si="180"/>
        <v>0</v>
      </c>
      <c r="J657" t="b">
        <f t="shared" si="181"/>
        <v>0</v>
      </c>
      <c r="K657" t="str">
        <f t="shared" si="182"/>
        <v/>
      </c>
      <c r="L657" t="str">
        <f t="shared" si="193"/>
        <v/>
      </c>
      <c r="M657" t="str">
        <f t="shared" si="192"/>
        <v/>
      </c>
      <c r="N657" t="str">
        <f t="shared" si="183"/>
        <v/>
      </c>
      <c r="O657" t="str">
        <f t="shared" si="184"/>
        <v/>
      </c>
      <c r="P657" t="str">
        <f t="shared" si="185"/>
        <v/>
      </c>
      <c r="Q657" s="9">
        <f>_xlfn.XLOOKUP(R657,summary!C:C,summary!B:B)</f>
        <v>43448</v>
      </c>
      <c r="R657" s="10" t="str">
        <f t="shared" si="186"/>
        <v>마북동</v>
      </c>
      <c r="S657" s="10" t="str">
        <f t="shared" si="187"/>
        <v>마북20통</v>
      </c>
      <c r="T657" s="10" t="str">
        <f t="shared" si="188"/>
        <v>(마북동, 삼성래미안1차아파트)</v>
      </c>
      <c r="U657" s="10" t="str">
        <f t="shared" si="189"/>
        <v>마북</v>
      </c>
      <c r="V657" s="10">
        <f t="shared" si="190"/>
        <v>20</v>
      </c>
      <c r="W657" s="10">
        <f t="shared" si="191"/>
        <v>7</v>
      </c>
      <c r="X657"/>
      <c r="Y657"/>
      <c r="Z657" t="s">
        <v>99</v>
      </c>
      <c r="AA657" t="s">
        <v>5604</v>
      </c>
    </row>
    <row r="658" spans="1:27">
      <c r="A658" t="b">
        <f t="shared" si="172"/>
        <v>0</v>
      </c>
      <c r="B658" t="b">
        <f t="shared" si="173"/>
        <v>0</v>
      </c>
      <c r="C658" t="b">
        <f t="shared" si="174"/>
        <v>0</v>
      </c>
      <c r="D658" t="b">
        <f t="shared" si="175"/>
        <v>0</v>
      </c>
      <c r="E658" t="b">
        <f t="shared" si="176"/>
        <v>0</v>
      </c>
      <c r="F658" t="b">
        <f t="shared" si="177"/>
        <v>0</v>
      </c>
      <c r="G658" t="b">
        <f t="shared" si="178"/>
        <v>0</v>
      </c>
      <c r="H658" t="b">
        <f t="shared" si="179"/>
        <v>0</v>
      </c>
      <c r="I658" t="b">
        <f t="shared" si="180"/>
        <v>0</v>
      </c>
      <c r="J658" t="b">
        <f t="shared" si="181"/>
        <v>0</v>
      </c>
      <c r="K658" t="str">
        <f t="shared" si="182"/>
        <v/>
      </c>
      <c r="L658" t="str">
        <f t="shared" si="193"/>
        <v/>
      </c>
      <c r="M658" t="str">
        <f t="shared" si="192"/>
        <v/>
      </c>
      <c r="N658" t="str">
        <f t="shared" si="183"/>
        <v/>
      </c>
      <c r="O658" t="str">
        <f t="shared" si="184"/>
        <v/>
      </c>
      <c r="P658" t="str">
        <f t="shared" si="185"/>
        <v/>
      </c>
      <c r="Q658" s="9">
        <f>_xlfn.XLOOKUP(R658,summary!C:C,summary!B:B)</f>
        <v>43448</v>
      </c>
      <c r="R658" s="10" t="str">
        <f t="shared" si="186"/>
        <v>마북동</v>
      </c>
      <c r="S658" s="10" t="str">
        <f t="shared" si="187"/>
        <v>마북20통</v>
      </c>
      <c r="T658" s="10" t="str">
        <f t="shared" si="188"/>
        <v>(마북동, 삼성래미안1차아파트)</v>
      </c>
      <c r="U658" s="10" t="str">
        <f t="shared" si="189"/>
        <v>마북</v>
      </c>
      <c r="V658" s="10">
        <f t="shared" si="190"/>
        <v>20</v>
      </c>
      <c r="W658" s="10">
        <f t="shared" si="191"/>
        <v>8</v>
      </c>
      <c r="X658"/>
      <c r="Y658"/>
      <c r="Z658" t="s">
        <v>101</v>
      </c>
      <c r="AA658" t="s">
        <v>5605</v>
      </c>
    </row>
    <row r="659" spans="1:27">
      <c r="A659" t="b">
        <f t="shared" si="172"/>
        <v>0</v>
      </c>
      <c r="B659" t="b">
        <f t="shared" si="173"/>
        <v>0</v>
      </c>
      <c r="C659" t="b">
        <f t="shared" si="174"/>
        <v>0</v>
      </c>
      <c r="D659" t="b">
        <f t="shared" si="175"/>
        <v>0</v>
      </c>
      <c r="E659" t="b">
        <f t="shared" si="176"/>
        <v>0</v>
      </c>
      <c r="F659" t="b">
        <f t="shared" si="177"/>
        <v>0</v>
      </c>
      <c r="G659" t="b">
        <f t="shared" si="178"/>
        <v>0</v>
      </c>
      <c r="H659" t="b">
        <f t="shared" si="179"/>
        <v>0</v>
      </c>
      <c r="I659" t="b">
        <f t="shared" si="180"/>
        <v>0</v>
      </c>
      <c r="J659" t="b">
        <f t="shared" si="181"/>
        <v>0</v>
      </c>
      <c r="K659" t="str">
        <f t="shared" si="182"/>
        <v/>
      </c>
      <c r="L659" t="str">
        <f t="shared" si="193"/>
        <v/>
      </c>
      <c r="M659" t="str">
        <f t="shared" si="192"/>
        <v/>
      </c>
      <c r="N659" t="str">
        <f t="shared" si="183"/>
        <v/>
      </c>
      <c r="O659" t="str">
        <f t="shared" si="184"/>
        <v/>
      </c>
      <c r="P659" t="str">
        <f t="shared" si="185"/>
        <v/>
      </c>
      <c r="Q659" s="9">
        <f>_xlfn.XLOOKUP(R659,summary!C:C,summary!B:B)</f>
        <v>43448</v>
      </c>
      <c r="R659" s="10" t="str">
        <f t="shared" si="186"/>
        <v>마북동</v>
      </c>
      <c r="S659" s="10" t="str">
        <f t="shared" si="187"/>
        <v>마북20통</v>
      </c>
      <c r="T659" s="10" t="str">
        <f t="shared" si="188"/>
        <v>(마북동, 삼성래미안1차아파트)</v>
      </c>
      <c r="U659" s="10" t="str">
        <f t="shared" si="189"/>
        <v>마북</v>
      </c>
      <c r="V659" s="10">
        <f t="shared" si="190"/>
        <v>20</v>
      </c>
      <c r="W659" s="10">
        <f t="shared" si="191"/>
        <v>9</v>
      </c>
      <c r="X659"/>
      <c r="Y659"/>
      <c r="Z659" t="s">
        <v>349</v>
      </c>
      <c r="AA659" t="s">
        <v>5606</v>
      </c>
    </row>
    <row r="660" spans="1:27">
      <c r="A660" t="b">
        <f t="shared" si="172"/>
        <v>0</v>
      </c>
      <c r="B660" t="b">
        <f t="shared" si="173"/>
        <v>0</v>
      </c>
      <c r="C660" t="b">
        <f t="shared" si="174"/>
        <v>0</v>
      </c>
      <c r="D660" t="b">
        <f t="shared" si="175"/>
        <v>0</v>
      </c>
      <c r="E660" t="b">
        <f t="shared" si="176"/>
        <v>0</v>
      </c>
      <c r="F660" t="b">
        <f t="shared" si="177"/>
        <v>0</v>
      </c>
      <c r="G660" t="b">
        <f t="shared" si="178"/>
        <v>0</v>
      </c>
      <c r="H660" t="b">
        <f t="shared" si="179"/>
        <v>0</v>
      </c>
      <c r="I660" t="b">
        <f t="shared" si="180"/>
        <v>0</v>
      </c>
      <c r="J660" t="b">
        <f t="shared" si="181"/>
        <v>0</v>
      </c>
      <c r="K660" t="str">
        <f t="shared" si="182"/>
        <v/>
      </c>
      <c r="L660" t="str">
        <f t="shared" si="193"/>
        <v/>
      </c>
      <c r="M660" t="str">
        <f t="shared" si="192"/>
        <v/>
      </c>
      <c r="N660" t="str">
        <f t="shared" si="183"/>
        <v/>
      </c>
      <c r="O660" t="str">
        <f t="shared" si="184"/>
        <v/>
      </c>
      <c r="P660" t="str">
        <f t="shared" si="185"/>
        <v/>
      </c>
      <c r="Q660" s="9">
        <f>_xlfn.XLOOKUP(R660,summary!C:C,summary!B:B)</f>
        <v>43448</v>
      </c>
      <c r="R660" s="10" t="str">
        <f t="shared" si="186"/>
        <v>마북동</v>
      </c>
      <c r="S660" s="10" t="str">
        <f t="shared" si="187"/>
        <v>마북20통</v>
      </c>
      <c r="T660" s="10" t="str">
        <f t="shared" si="188"/>
        <v>(마북동, 삼성래미안1차아파트)</v>
      </c>
      <c r="U660" s="10" t="str">
        <f t="shared" si="189"/>
        <v>마북</v>
      </c>
      <c r="V660" s="10">
        <f t="shared" si="190"/>
        <v>20</v>
      </c>
      <c r="W660" s="10">
        <f t="shared" si="191"/>
        <v>10</v>
      </c>
      <c r="X660"/>
      <c r="Y660"/>
      <c r="Z660" t="s">
        <v>441</v>
      </c>
      <c r="AA660" t="s">
        <v>5607</v>
      </c>
    </row>
    <row r="661" spans="1:27">
      <c r="A661" t="b">
        <f t="shared" si="172"/>
        <v>0</v>
      </c>
      <c r="B661" t="b">
        <f t="shared" si="173"/>
        <v>0</v>
      </c>
      <c r="C661" t="b">
        <f t="shared" si="174"/>
        <v>0</v>
      </c>
      <c r="D661" t="b">
        <f t="shared" si="175"/>
        <v>0</v>
      </c>
      <c r="E661" t="b">
        <f t="shared" si="176"/>
        <v>0</v>
      </c>
      <c r="F661" t="b">
        <f t="shared" si="177"/>
        <v>0</v>
      </c>
      <c r="G661" t="b">
        <f t="shared" si="178"/>
        <v>0</v>
      </c>
      <c r="H661" t="b">
        <f t="shared" si="179"/>
        <v>0</v>
      </c>
      <c r="I661" t="b">
        <f t="shared" si="180"/>
        <v>0</v>
      </c>
      <c r="J661" t="b">
        <f t="shared" si="181"/>
        <v>0</v>
      </c>
      <c r="K661" t="str">
        <f t="shared" si="182"/>
        <v/>
      </c>
      <c r="L661" t="str">
        <f t="shared" si="193"/>
        <v/>
      </c>
      <c r="M661" t="str">
        <f t="shared" si="192"/>
        <v/>
      </c>
      <c r="N661" t="str">
        <f t="shared" si="183"/>
        <v/>
      </c>
      <c r="O661" t="str">
        <f t="shared" si="184"/>
        <v/>
      </c>
      <c r="P661" t="str">
        <f t="shared" si="185"/>
        <v/>
      </c>
      <c r="Q661" s="9">
        <f>_xlfn.XLOOKUP(R661,summary!C:C,summary!B:B)</f>
        <v>43448</v>
      </c>
      <c r="R661" s="10" t="str">
        <f t="shared" si="186"/>
        <v>마북동</v>
      </c>
      <c r="S661" s="10" t="str">
        <f t="shared" si="187"/>
        <v>마북20통</v>
      </c>
      <c r="T661" s="10" t="str">
        <f t="shared" si="188"/>
        <v>(마북동, 삼성래미안1차아파트)</v>
      </c>
      <c r="U661" s="10" t="str">
        <f t="shared" si="189"/>
        <v>마북</v>
      </c>
      <c r="V661" s="10">
        <f t="shared" si="190"/>
        <v>20</v>
      </c>
      <c r="W661" s="10" t="str">
        <f t="shared" si="191"/>
        <v/>
      </c>
      <c r="X661"/>
      <c r="Y661"/>
      <c r="Z661"/>
      <c r="AA661"/>
    </row>
    <row r="662" spans="1:27">
      <c r="A662" t="b">
        <f t="shared" si="172"/>
        <v>0</v>
      </c>
      <c r="B662" t="b">
        <f t="shared" si="173"/>
        <v>0</v>
      </c>
      <c r="C662" t="b">
        <f t="shared" si="174"/>
        <v>0</v>
      </c>
      <c r="D662" t="b">
        <f t="shared" si="175"/>
        <v>0</v>
      </c>
      <c r="E662" t="b">
        <f t="shared" si="176"/>
        <v>0</v>
      </c>
      <c r="F662" t="b">
        <f t="shared" si="177"/>
        <v>0</v>
      </c>
      <c r="G662" t="b">
        <f t="shared" si="178"/>
        <v>0</v>
      </c>
      <c r="H662" t="b">
        <f t="shared" si="179"/>
        <v>0</v>
      </c>
      <c r="I662" t="b">
        <f t="shared" si="180"/>
        <v>0</v>
      </c>
      <c r="J662" t="b">
        <f t="shared" si="181"/>
        <v>0</v>
      </c>
      <c r="K662" t="str">
        <f t="shared" si="182"/>
        <v/>
      </c>
      <c r="L662" t="str">
        <f t="shared" si="193"/>
        <v/>
      </c>
      <c r="M662" t="str">
        <f t="shared" si="192"/>
        <v/>
      </c>
      <c r="N662" t="str">
        <f t="shared" si="183"/>
        <v/>
      </c>
      <c r="O662" t="str">
        <f t="shared" si="184"/>
        <v/>
      </c>
      <c r="P662" t="str">
        <f t="shared" si="185"/>
        <v/>
      </c>
      <c r="Q662" s="9">
        <f>_xlfn.XLOOKUP(R662,summary!C:C,summary!B:B)</f>
        <v>43448</v>
      </c>
      <c r="R662" s="10" t="str">
        <f t="shared" si="186"/>
        <v>마북동</v>
      </c>
      <c r="S662" s="10" t="str">
        <f t="shared" si="187"/>
        <v>마북20통</v>
      </c>
      <c r="T662" s="10" t="str">
        <f t="shared" si="188"/>
        <v>(마북동, 삼성래미안1차아파트)</v>
      </c>
      <c r="U662" s="10" t="str">
        <f t="shared" si="189"/>
        <v>마북</v>
      </c>
      <c r="V662" s="10">
        <f t="shared" si="190"/>
        <v>20</v>
      </c>
      <c r="W662" s="10" t="str">
        <f t="shared" si="191"/>
        <v/>
      </c>
      <c r="X662"/>
      <c r="Y662"/>
      <c r="Z662"/>
      <c r="AA662"/>
    </row>
    <row r="663" spans="1:27">
      <c r="A663" t="b">
        <f t="shared" si="172"/>
        <v>0</v>
      </c>
      <c r="B663" t="b">
        <f t="shared" si="173"/>
        <v>0</v>
      </c>
      <c r="C663" t="b">
        <f t="shared" si="174"/>
        <v>0</v>
      </c>
      <c r="D663" t="b">
        <f t="shared" si="175"/>
        <v>0</v>
      </c>
      <c r="E663" t="b">
        <f t="shared" si="176"/>
        <v>0</v>
      </c>
      <c r="F663" t="b">
        <f t="shared" si="177"/>
        <v>0</v>
      </c>
      <c r="G663" t="b">
        <f t="shared" si="178"/>
        <v>0</v>
      </c>
      <c r="H663" t="b">
        <f t="shared" si="179"/>
        <v>0</v>
      </c>
      <c r="I663" t="b">
        <f t="shared" si="180"/>
        <v>0</v>
      </c>
      <c r="J663" t="b">
        <f t="shared" si="181"/>
        <v>0</v>
      </c>
      <c r="K663" t="str">
        <f t="shared" si="182"/>
        <v/>
      </c>
      <c r="L663" t="str">
        <f t="shared" si="193"/>
        <v/>
      </c>
      <c r="M663" t="str">
        <f t="shared" si="192"/>
        <v/>
      </c>
      <c r="N663" t="str">
        <f t="shared" si="183"/>
        <v/>
      </c>
      <c r="O663" t="str">
        <f t="shared" si="184"/>
        <v/>
      </c>
      <c r="P663" t="str">
        <f t="shared" si="185"/>
        <v/>
      </c>
      <c r="Q663" s="9">
        <f>_xlfn.XLOOKUP(R663,summary!C:C,summary!B:B)</f>
        <v>43448</v>
      </c>
      <c r="R663" s="10" t="str">
        <f t="shared" si="186"/>
        <v>마북동</v>
      </c>
      <c r="S663" s="10" t="str">
        <f t="shared" si="187"/>
        <v>마북20통</v>
      </c>
      <c r="T663" s="10" t="str">
        <f t="shared" si="188"/>
        <v>(마북동, 삼성래미안1차아파트)</v>
      </c>
      <c r="U663" s="10" t="str">
        <f t="shared" si="189"/>
        <v>마북</v>
      </c>
      <c r="V663" s="10">
        <f t="shared" si="190"/>
        <v>20</v>
      </c>
      <c r="W663" s="10" t="str">
        <f t="shared" si="191"/>
        <v/>
      </c>
      <c r="X663"/>
      <c r="Y663"/>
      <c r="Z663"/>
      <c r="AA663"/>
    </row>
    <row r="664" spans="1:27">
      <c r="A664" t="b">
        <f t="shared" si="172"/>
        <v>1</v>
      </c>
      <c r="B664" t="b">
        <f t="shared" si="173"/>
        <v>0</v>
      </c>
      <c r="C664" t="b">
        <f t="shared" si="174"/>
        <v>0</v>
      </c>
      <c r="D664" t="b">
        <f t="shared" si="175"/>
        <v>0</v>
      </c>
      <c r="E664" t="b">
        <f t="shared" si="176"/>
        <v>0</v>
      </c>
      <c r="F664" t="b">
        <f t="shared" si="177"/>
        <v>0</v>
      </c>
      <c r="G664" t="b">
        <f t="shared" si="178"/>
        <v>0</v>
      </c>
      <c r="H664" t="b">
        <f t="shared" si="179"/>
        <v>0</v>
      </c>
      <c r="I664" t="b">
        <f t="shared" si="180"/>
        <v>0</v>
      </c>
      <c r="J664" t="b">
        <f t="shared" si="181"/>
        <v>1</v>
      </c>
      <c r="K664" t="str">
        <f t="shared" si="182"/>
        <v/>
      </c>
      <c r="L664" t="str">
        <f t="shared" si="193"/>
        <v/>
      </c>
      <c r="M664" t="str">
        <f t="shared" si="192"/>
        <v/>
      </c>
      <c r="N664" t="str">
        <f t="shared" si="183"/>
        <v/>
      </c>
      <c r="O664" t="str">
        <f t="shared" si="184"/>
        <v/>
      </c>
      <c r="P664" t="str">
        <f t="shared" si="185"/>
        <v/>
      </c>
      <c r="Q664" s="9" t="e">
        <f>_xlfn.XLOOKUP(R664,summary!C:C,summary!B:B)</f>
        <v>#N/A</v>
      </c>
      <c r="R664" s="10" t="str">
        <f t="shared" si="186"/>
        <v>읍 면 동</v>
      </c>
      <c r="S664" s="10" t="str">
        <f t="shared" si="187"/>
        <v>통 리 명</v>
      </c>
      <c r="T664" s="10" t="str">
        <f t="shared" si="188"/>
        <v/>
      </c>
      <c r="U664" s="10" t="str">
        <f t="shared" si="189"/>
        <v/>
      </c>
      <c r="V664" s="10" t="str">
        <f t="shared" si="190"/>
        <v/>
      </c>
      <c r="W664" s="10" t="str">
        <f t="shared" si="191"/>
        <v/>
      </c>
      <c r="X664" t="s">
        <v>3</v>
      </c>
      <c r="Y664" t="s">
        <v>4</v>
      </c>
      <c r="Z664" t="s">
        <v>5</v>
      </c>
      <c r="AA664" t="s">
        <v>2302</v>
      </c>
    </row>
    <row r="665" spans="1:27">
      <c r="A665" t="b">
        <f t="shared" si="172"/>
        <v>1</v>
      </c>
      <c r="B665" t="b">
        <f t="shared" si="173"/>
        <v>0</v>
      </c>
      <c r="C665" t="b">
        <f t="shared" si="174"/>
        <v>0</v>
      </c>
      <c r="D665" t="b">
        <f t="shared" si="175"/>
        <v>0</v>
      </c>
      <c r="E665" t="b">
        <f t="shared" si="176"/>
        <v>0</v>
      </c>
      <c r="F665" t="b">
        <f t="shared" si="177"/>
        <v>0</v>
      </c>
      <c r="G665" t="b">
        <f t="shared" si="178"/>
        <v>0</v>
      </c>
      <c r="H665" t="b">
        <f t="shared" si="179"/>
        <v>0</v>
      </c>
      <c r="I665" t="b">
        <f t="shared" si="180"/>
        <v>0</v>
      </c>
      <c r="J665" t="b">
        <f t="shared" si="181"/>
        <v>1</v>
      </c>
      <c r="K665" t="str">
        <f t="shared" si="182"/>
        <v>마북21통</v>
      </c>
      <c r="L665" t="str">
        <f t="shared" si="193"/>
        <v>21</v>
      </c>
      <c r="M665">
        <f t="shared" si="192"/>
        <v>21</v>
      </c>
      <c r="N665" t="str">
        <f t="shared" si="183"/>
        <v>마북</v>
      </c>
      <c r="O665" t="str">
        <f t="shared" si="184"/>
        <v/>
      </c>
      <c r="P665" t="str">
        <f t="shared" si="185"/>
        <v/>
      </c>
      <c r="Q665" s="9">
        <f>_xlfn.XLOOKUP(R665,summary!C:C,summary!B:B)</f>
        <v>43448</v>
      </c>
      <c r="R665" s="10" t="str">
        <f t="shared" si="186"/>
        <v>마북동</v>
      </c>
      <c r="S665" s="10" t="str">
        <f t="shared" si="187"/>
        <v>마북21통</v>
      </c>
      <c r="T665" s="10" t="str">
        <f t="shared" si="188"/>
        <v>(마북동, 교동마을현대홈타운)</v>
      </c>
      <c r="U665" s="10" t="str">
        <f t="shared" si="189"/>
        <v>마북</v>
      </c>
      <c r="V665" s="10">
        <f t="shared" si="190"/>
        <v>21</v>
      </c>
      <c r="W665" s="10">
        <f t="shared" si="191"/>
        <v>1</v>
      </c>
      <c r="X665" t="s">
        <v>5373</v>
      </c>
      <c r="Y665" t="s">
        <v>5608</v>
      </c>
      <c r="Z665" t="s">
        <v>10</v>
      </c>
      <c r="AA665" t="s">
        <v>5609</v>
      </c>
    </row>
    <row r="666" spans="1:27">
      <c r="A666" t="b">
        <f t="shared" si="172"/>
        <v>1</v>
      </c>
      <c r="B666" t="b">
        <f t="shared" si="173"/>
        <v>1</v>
      </c>
      <c r="C666" t="b">
        <f t="shared" si="174"/>
        <v>0</v>
      </c>
      <c r="D666" t="b">
        <f t="shared" si="175"/>
        <v>0</v>
      </c>
      <c r="E666" t="b">
        <f t="shared" si="176"/>
        <v>1</v>
      </c>
      <c r="F666" t="b">
        <f t="shared" si="177"/>
        <v>1</v>
      </c>
      <c r="G666" t="b">
        <f t="shared" si="178"/>
        <v>1</v>
      </c>
      <c r="H666" t="b">
        <f t="shared" si="179"/>
        <v>0</v>
      </c>
      <c r="I666" t="b">
        <f t="shared" si="180"/>
        <v>1</v>
      </c>
      <c r="J666" t="b">
        <f t="shared" si="181"/>
        <v>0</v>
      </c>
      <c r="K666" t="str">
        <f t="shared" si="182"/>
        <v/>
      </c>
      <c r="L666" t="str">
        <f t="shared" si="193"/>
        <v/>
      </c>
      <c r="M666" t="str">
        <f t="shared" si="192"/>
        <v/>
      </c>
      <c r="N666" t="str">
        <f t="shared" si="183"/>
        <v/>
      </c>
      <c r="O666" t="str">
        <f t="shared" si="184"/>
        <v>(마북동, 교동마을현대홈타운)</v>
      </c>
      <c r="P666" t="str">
        <f t="shared" si="185"/>
        <v>(마북동, 교동마을현대홈타운)</v>
      </c>
      <c r="Q666" s="9">
        <f>_xlfn.XLOOKUP(R666,summary!C:C,summary!B:B)</f>
        <v>43448</v>
      </c>
      <c r="R666" s="10" t="str">
        <f t="shared" si="186"/>
        <v>마북동</v>
      </c>
      <c r="S666" s="10" t="str">
        <f t="shared" si="187"/>
        <v>마북21통</v>
      </c>
      <c r="T666" s="10" t="str">
        <f t="shared" si="188"/>
        <v>(마북동, 교동마을현대홈타운)</v>
      </c>
      <c r="U666" s="10" t="str">
        <f t="shared" si="189"/>
        <v>마북</v>
      </c>
      <c r="V666" s="10">
        <f t="shared" si="190"/>
        <v>21</v>
      </c>
      <c r="W666" s="10">
        <f t="shared" si="191"/>
        <v>2</v>
      </c>
      <c r="X666"/>
      <c r="Y666" t="s">
        <v>5403</v>
      </c>
      <c r="Z666" t="s">
        <v>12</v>
      </c>
      <c r="AA666" t="s">
        <v>5610</v>
      </c>
    </row>
    <row r="667" spans="1:27">
      <c r="A667" t="b">
        <f t="shared" si="172"/>
        <v>1</v>
      </c>
      <c r="B667" t="b">
        <f t="shared" si="173"/>
        <v>0</v>
      </c>
      <c r="C667" t="b">
        <f t="shared" si="174"/>
        <v>0</v>
      </c>
      <c r="D667" t="b">
        <f t="shared" si="175"/>
        <v>0</v>
      </c>
      <c r="E667" t="b">
        <f t="shared" si="176"/>
        <v>0</v>
      </c>
      <c r="F667" t="b">
        <f t="shared" si="177"/>
        <v>0</v>
      </c>
      <c r="G667" t="b">
        <f t="shared" si="178"/>
        <v>0</v>
      </c>
      <c r="H667" t="b">
        <f t="shared" si="179"/>
        <v>0</v>
      </c>
      <c r="I667" t="b">
        <f t="shared" si="180"/>
        <v>1</v>
      </c>
      <c r="J667" t="b">
        <f t="shared" si="181"/>
        <v>0</v>
      </c>
      <c r="K667" t="str">
        <f t="shared" si="182"/>
        <v/>
      </c>
      <c r="L667" t="str">
        <f t="shared" si="193"/>
        <v/>
      </c>
      <c r="M667" t="str">
        <f t="shared" si="192"/>
        <v/>
      </c>
      <c r="N667" t="str">
        <f t="shared" si="183"/>
        <v/>
      </c>
      <c r="O667" t="str">
        <f t="shared" si="184"/>
        <v>교동마을현대홈타운)</v>
      </c>
      <c r="P667" t="str">
        <f t="shared" si="185"/>
        <v/>
      </c>
      <c r="Q667" s="9">
        <f>_xlfn.XLOOKUP(R667,summary!C:C,summary!B:B)</f>
        <v>43448</v>
      </c>
      <c r="R667" s="10" t="str">
        <f t="shared" si="186"/>
        <v>마북동</v>
      </c>
      <c r="S667" s="10" t="str">
        <f t="shared" si="187"/>
        <v>마북21통</v>
      </c>
      <c r="T667" s="10" t="str">
        <f t="shared" si="188"/>
        <v>(마북동, 교동마을현대홈타운)</v>
      </c>
      <c r="U667" s="10" t="str">
        <f t="shared" si="189"/>
        <v>마북</v>
      </c>
      <c r="V667" s="10">
        <f t="shared" si="190"/>
        <v>21</v>
      </c>
      <c r="W667" s="10">
        <f t="shared" si="191"/>
        <v>3</v>
      </c>
      <c r="X667"/>
      <c r="Y667" t="s">
        <v>5611</v>
      </c>
      <c r="Z667" t="s">
        <v>14</v>
      </c>
      <c r="AA667" t="s">
        <v>5612</v>
      </c>
    </row>
    <row r="668" spans="1:27">
      <c r="A668" t="b">
        <f t="shared" si="172"/>
        <v>1</v>
      </c>
      <c r="B668" t="b">
        <f t="shared" si="173"/>
        <v>0</v>
      </c>
      <c r="C668" t="b">
        <f t="shared" si="174"/>
        <v>1</v>
      </c>
      <c r="D668" t="b">
        <f t="shared" si="175"/>
        <v>0</v>
      </c>
      <c r="E668" t="b">
        <f t="shared" si="176"/>
        <v>1</v>
      </c>
      <c r="F668" t="b">
        <f t="shared" si="177"/>
        <v>1</v>
      </c>
      <c r="G668" t="b">
        <f t="shared" si="178"/>
        <v>0</v>
      </c>
      <c r="H668" t="b">
        <f t="shared" si="179"/>
        <v>1</v>
      </c>
      <c r="I668" t="b">
        <f t="shared" si="180"/>
        <v>1</v>
      </c>
      <c r="J668" t="b">
        <f t="shared" si="181"/>
        <v>0</v>
      </c>
      <c r="K668" t="str">
        <f t="shared" si="182"/>
        <v/>
      </c>
      <c r="L668" t="str">
        <f t="shared" si="193"/>
        <v/>
      </c>
      <c r="M668" t="str">
        <f t="shared" si="192"/>
        <v/>
      </c>
      <c r="N668" t="str">
        <f t="shared" si="183"/>
        <v/>
      </c>
      <c r="O668" t="str">
        <f t="shared" si="184"/>
        <v>현대홈타운)</v>
      </c>
      <c r="P668" t="str">
        <f t="shared" si="185"/>
        <v/>
      </c>
      <c r="Q668" s="9">
        <f>_xlfn.XLOOKUP(R668,summary!C:C,summary!B:B)</f>
        <v>43448</v>
      </c>
      <c r="R668" s="10" t="str">
        <f t="shared" si="186"/>
        <v>마북동</v>
      </c>
      <c r="S668" s="10" t="str">
        <f t="shared" si="187"/>
        <v>마북21통</v>
      </c>
      <c r="T668" s="10" t="str">
        <f t="shared" si="188"/>
        <v>(마북동, 교동마을현대홈타운)</v>
      </c>
      <c r="U668" s="10" t="str">
        <f t="shared" si="189"/>
        <v>마북</v>
      </c>
      <c r="V668" s="10">
        <f t="shared" si="190"/>
        <v>21</v>
      </c>
      <c r="W668" s="10">
        <f t="shared" si="191"/>
        <v>4</v>
      </c>
      <c r="X668"/>
      <c r="Y668" t="s">
        <v>5613</v>
      </c>
      <c r="Z668" t="s">
        <v>16</v>
      </c>
      <c r="AA668" t="s">
        <v>5614</v>
      </c>
    </row>
    <row r="669" spans="1:27">
      <c r="A669" t="b">
        <f t="shared" si="172"/>
        <v>0</v>
      </c>
      <c r="B669" t="b">
        <f t="shared" si="173"/>
        <v>0</v>
      </c>
      <c r="C669" t="b">
        <f t="shared" si="174"/>
        <v>0</v>
      </c>
      <c r="D669" t="b">
        <f t="shared" si="175"/>
        <v>0</v>
      </c>
      <c r="E669" t="b">
        <f t="shared" si="176"/>
        <v>0</v>
      </c>
      <c r="F669" t="b">
        <f t="shared" si="177"/>
        <v>0</v>
      </c>
      <c r="G669" t="b">
        <f t="shared" si="178"/>
        <v>0</v>
      </c>
      <c r="H669" t="b">
        <f t="shared" si="179"/>
        <v>0</v>
      </c>
      <c r="I669" t="b">
        <f t="shared" si="180"/>
        <v>0</v>
      </c>
      <c r="J669" t="b">
        <f t="shared" si="181"/>
        <v>0</v>
      </c>
      <c r="K669" t="str">
        <f t="shared" si="182"/>
        <v/>
      </c>
      <c r="L669" t="str">
        <f t="shared" si="193"/>
        <v/>
      </c>
      <c r="M669" t="str">
        <f t="shared" si="192"/>
        <v/>
      </c>
      <c r="N669" t="str">
        <f t="shared" si="183"/>
        <v/>
      </c>
      <c r="O669" t="str">
        <f t="shared" si="184"/>
        <v/>
      </c>
      <c r="P669" t="str">
        <f t="shared" si="185"/>
        <v/>
      </c>
      <c r="Q669" s="9">
        <f>_xlfn.XLOOKUP(R669,summary!C:C,summary!B:B)</f>
        <v>43448</v>
      </c>
      <c r="R669" s="10" t="str">
        <f t="shared" si="186"/>
        <v>마북동</v>
      </c>
      <c r="S669" s="10" t="str">
        <f t="shared" si="187"/>
        <v>마북21통</v>
      </c>
      <c r="T669" s="10" t="str">
        <f t="shared" si="188"/>
        <v>(마북동, 교동마을현대홈타운)</v>
      </c>
      <c r="U669" s="10" t="str">
        <f t="shared" si="189"/>
        <v>마북</v>
      </c>
      <c r="V669" s="10">
        <f t="shared" si="190"/>
        <v>21</v>
      </c>
      <c r="W669" s="10">
        <f t="shared" si="191"/>
        <v>5</v>
      </c>
      <c r="X669"/>
      <c r="Y669"/>
      <c r="Z669" t="s">
        <v>18</v>
      </c>
      <c r="AA669" t="s">
        <v>5615</v>
      </c>
    </row>
    <row r="670" spans="1:27">
      <c r="A670" t="b">
        <f t="shared" si="172"/>
        <v>0</v>
      </c>
      <c r="B670" t="b">
        <f t="shared" si="173"/>
        <v>0</v>
      </c>
      <c r="C670" t="b">
        <f t="shared" si="174"/>
        <v>0</v>
      </c>
      <c r="D670" t="b">
        <f t="shared" si="175"/>
        <v>0</v>
      </c>
      <c r="E670" t="b">
        <f t="shared" si="176"/>
        <v>0</v>
      </c>
      <c r="F670" t="b">
        <f t="shared" si="177"/>
        <v>0</v>
      </c>
      <c r="G670" t="b">
        <f t="shared" si="178"/>
        <v>0</v>
      </c>
      <c r="H670" t="b">
        <f t="shared" si="179"/>
        <v>0</v>
      </c>
      <c r="I670" t="b">
        <f t="shared" si="180"/>
        <v>0</v>
      </c>
      <c r="J670" t="b">
        <f t="shared" si="181"/>
        <v>0</v>
      </c>
      <c r="K670" t="str">
        <f t="shared" si="182"/>
        <v/>
      </c>
      <c r="L670" t="str">
        <f t="shared" si="193"/>
        <v/>
      </c>
      <c r="M670" t="str">
        <f t="shared" si="192"/>
        <v/>
      </c>
      <c r="N670" t="str">
        <f t="shared" si="183"/>
        <v/>
      </c>
      <c r="O670" t="str">
        <f t="shared" si="184"/>
        <v/>
      </c>
      <c r="P670" t="str">
        <f t="shared" si="185"/>
        <v/>
      </c>
      <c r="Q670" s="9">
        <f>_xlfn.XLOOKUP(R670,summary!C:C,summary!B:B)</f>
        <v>43448</v>
      </c>
      <c r="R670" s="10" t="str">
        <f t="shared" si="186"/>
        <v>마북동</v>
      </c>
      <c r="S670" s="10" t="str">
        <f t="shared" si="187"/>
        <v>마북21통</v>
      </c>
      <c r="T670" s="10" t="str">
        <f t="shared" si="188"/>
        <v>(마북동, 교동마을현대홈타운)</v>
      </c>
      <c r="U670" s="10" t="str">
        <f t="shared" si="189"/>
        <v>마북</v>
      </c>
      <c r="V670" s="10">
        <f t="shared" si="190"/>
        <v>21</v>
      </c>
      <c r="W670" s="10">
        <f t="shared" si="191"/>
        <v>6</v>
      </c>
      <c r="X670"/>
      <c r="Y670"/>
      <c r="Z670" t="s">
        <v>20</v>
      </c>
      <c r="AA670" t="s">
        <v>5616</v>
      </c>
    </row>
    <row r="671" spans="1:27">
      <c r="A671" t="b">
        <f t="shared" si="172"/>
        <v>0</v>
      </c>
      <c r="B671" t="b">
        <f t="shared" si="173"/>
        <v>0</v>
      </c>
      <c r="C671" t="b">
        <f t="shared" si="174"/>
        <v>0</v>
      </c>
      <c r="D671" t="b">
        <f t="shared" si="175"/>
        <v>0</v>
      </c>
      <c r="E671" t="b">
        <f t="shared" si="176"/>
        <v>0</v>
      </c>
      <c r="F671" t="b">
        <f t="shared" si="177"/>
        <v>0</v>
      </c>
      <c r="G671" t="b">
        <f t="shared" si="178"/>
        <v>0</v>
      </c>
      <c r="H671" t="b">
        <f t="shared" si="179"/>
        <v>0</v>
      </c>
      <c r="I671" t="b">
        <f t="shared" si="180"/>
        <v>0</v>
      </c>
      <c r="J671" t="b">
        <f t="shared" si="181"/>
        <v>0</v>
      </c>
      <c r="K671" t="str">
        <f t="shared" si="182"/>
        <v/>
      </c>
      <c r="L671" t="str">
        <f t="shared" si="193"/>
        <v/>
      </c>
      <c r="M671" t="str">
        <f t="shared" si="192"/>
        <v/>
      </c>
      <c r="N671" t="str">
        <f t="shared" si="183"/>
        <v/>
      </c>
      <c r="O671" t="str">
        <f t="shared" si="184"/>
        <v/>
      </c>
      <c r="P671" t="str">
        <f t="shared" si="185"/>
        <v/>
      </c>
      <c r="Q671" s="9">
        <f>_xlfn.XLOOKUP(R671,summary!C:C,summary!B:B)</f>
        <v>43448</v>
      </c>
      <c r="R671" s="10" t="str">
        <f t="shared" si="186"/>
        <v>마북동</v>
      </c>
      <c r="S671" s="10" t="str">
        <f t="shared" si="187"/>
        <v>마북21통</v>
      </c>
      <c r="T671" s="10" t="str">
        <f t="shared" si="188"/>
        <v>(마북동, 교동마을현대홈타운)</v>
      </c>
      <c r="U671" s="10" t="str">
        <f t="shared" si="189"/>
        <v>마북</v>
      </c>
      <c r="V671" s="10">
        <f t="shared" si="190"/>
        <v>21</v>
      </c>
      <c r="W671" s="10">
        <f t="shared" si="191"/>
        <v>7</v>
      </c>
      <c r="X671"/>
      <c r="Y671"/>
      <c r="Z671" t="s">
        <v>99</v>
      </c>
      <c r="AA671" t="s">
        <v>5617</v>
      </c>
    </row>
    <row r="672" spans="1:27">
      <c r="A672" t="b">
        <f t="shared" si="172"/>
        <v>0</v>
      </c>
      <c r="B672" t="b">
        <f t="shared" si="173"/>
        <v>0</v>
      </c>
      <c r="C672" t="b">
        <f t="shared" si="174"/>
        <v>0</v>
      </c>
      <c r="D672" t="b">
        <f t="shared" si="175"/>
        <v>0</v>
      </c>
      <c r="E672" t="b">
        <f t="shared" si="176"/>
        <v>0</v>
      </c>
      <c r="F672" t="b">
        <f t="shared" si="177"/>
        <v>0</v>
      </c>
      <c r="G672" t="b">
        <f t="shared" si="178"/>
        <v>0</v>
      </c>
      <c r="H672" t="b">
        <f t="shared" si="179"/>
        <v>0</v>
      </c>
      <c r="I672" t="b">
        <f t="shared" si="180"/>
        <v>0</v>
      </c>
      <c r="J672" t="b">
        <f t="shared" si="181"/>
        <v>0</v>
      </c>
      <c r="K672" t="str">
        <f t="shared" si="182"/>
        <v/>
      </c>
      <c r="L672" t="str">
        <f t="shared" si="193"/>
        <v/>
      </c>
      <c r="M672" t="str">
        <f t="shared" si="192"/>
        <v/>
      </c>
      <c r="N672" t="str">
        <f t="shared" si="183"/>
        <v/>
      </c>
      <c r="O672" t="str">
        <f t="shared" si="184"/>
        <v/>
      </c>
      <c r="P672" t="str">
        <f t="shared" si="185"/>
        <v/>
      </c>
      <c r="Q672" s="9">
        <f>_xlfn.XLOOKUP(R672,summary!C:C,summary!B:B)</f>
        <v>43448</v>
      </c>
      <c r="R672" s="10" t="str">
        <f t="shared" si="186"/>
        <v>마북동</v>
      </c>
      <c r="S672" s="10" t="str">
        <f t="shared" si="187"/>
        <v>마북21통</v>
      </c>
      <c r="T672" s="10" t="str">
        <f t="shared" si="188"/>
        <v>(마북동, 교동마을현대홈타운)</v>
      </c>
      <c r="U672" s="10" t="str">
        <f t="shared" si="189"/>
        <v>마북</v>
      </c>
      <c r="V672" s="10">
        <f t="shared" si="190"/>
        <v>21</v>
      </c>
      <c r="W672" s="10">
        <f t="shared" si="191"/>
        <v>8</v>
      </c>
      <c r="X672"/>
      <c r="Y672"/>
      <c r="Z672" t="s">
        <v>101</v>
      </c>
      <c r="AA672" t="s">
        <v>5618</v>
      </c>
    </row>
    <row r="673" spans="1:27">
      <c r="A673" t="b">
        <f t="shared" si="172"/>
        <v>0</v>
      </c>
      <c r="B673" t="b">
        <f t="shared" si="173"/>
        <v>0</v>
      </c>
      <c r="C673" t="b">
        <f t="shared" si="174"/>
        <v>0</v>
      </c>
      <c r="D673" t="b">
        <f t="shared" si="175"/>
        <v>0</v>
      </c>
      <c r="E673" t="b">
        <f t="shared" si="176"/>
        <v>0</v>
      </c>
      <c r="F673" t="b">
        <f t="shared" si="177"/>
        <v>0</v>
      </c>
      <c r="G673" t="b">
        <f t="shared" si="178"/>
        <v>0</v>
      </c>
      <c r="H673" t="b">
        <f t="shared" si="179"/>
        <v>0</v>
      </c>
      <c r="I673" t="b">
        <f t="shared" si="180"/>
        <v>0</v>
      </c>
      <c r="J673" t="b">
        <f t="shared" si="181"/>
        <v>0</v>
      </c>
      <c r="K673" t="str">
        <f t="shared" si="182"/>
        <v/>
      </c>
      <c r="L673" t="str">
        <f t="shared" si="193"/>
        <v/>
      </c>
      <c r="M673" t="str">
        <f t="shared" si="192"/>
        <v/>
      </c>
      <c r="N673" t="str">
        <f t="shared" si="183"/>
        <v/>
      </c>
      <c r="O673" t="str">
        <f t="shared" si="184"/>
        <v/>
      </c>
      <c r="P673" t="str">
        <f t="shared" si="185"/>
        <v/>
      </c>
      <c r="Q673" s="9">
        <f>_xlfn.XLOOKUP(R673,summary!C:C,summary!B:B)</f>
        <v>43448</v>
      </c>
      <c r="R673" s="10" t="str">
        <f t="shared" si="186"/>
        <v>마북동</v>
      </c>
      <c r="S673" s="10" t="str">
        <f t="shared" si="187"/>
        <v>마북21통</v>
      </c>
      <c r="T673" s="10" t="str">
        <f t="shared" si="188"/>
        <v>(마북동, 교동마을현대홈타운)</v>
      </c>
      <c r="U673" s="10" t="str">
        <f t="shared" si="189"/>
        <v>마북</v>
      </c>
      <c r="V673" s="10">
        <f t="shared" si="190"/>
        <v>21</v>
      </c>
      <c r="W673" s="10">
        <f t="shared" si="191"/>
        <v>9</v>
      </c>
      <c r="X673"/>
      <c r="Y673"/>
      <c r="Z673" t="s">
        <v>349</v>
      </c>
      <c r="AA673" t="s">
        <v>5619</v>
      </c>
    </row>
    <row r="674" spans="1:27">
      <c r="A674" t="b">
        <f t="shared" si="172"/>
        <v>0</v>
      </c>
      <c r="B674" t="b">
        <f t="shared" si="173"/>
        <v>0</v>
      </c>
      <c r="C674" t="b">
        <f t="shared" si="174"/>
        <v>0</v>
      </c>
      <c r="D674" t="b">
        <f t="shared" si="175"/>
        <v>0</v>
      </c>
      <c r="E674" t="b">
        <f t="shared" si="176"/>
        <v>0</v>
      </c>
      <c r="F674" t="b">
        <f t="shared" si="177"/>
        <v>0</v>
      </c>
      <c r="G674" t="b">
        <f t="shared" si="178"/>
        <v>0</v>
      </c>
      <c r="H674" t="b">
        <f t="shared" si="179"/>
        <v>0</v>
      </c>
      <c r="I674" t="b">
        <f t="shared" si="180"/>
        <v>0</v>
      </c>
      <c r="J674" t="b">
        <f t="shared" si="181"/>
        <v>0</v>
      </c>
      <c r="K674" t="str">
        <f t="shared" si="182"/>
        <v/>
      </c>
      <c r="L674" t="str">
        <f t="shared" si="193"/>
        <v/>
      </c>
      <c r="M674" t="str">
        <f t="shared" si="192"/>
        <v/>
      </c>
      <c r="N674" t="str">
        <f t="shared" si="183"/>
        <v/>
      </c>
      <c r="O674" t="str">
        <f t="shared" si="184"/>
        <v/>
      </c>
      <c r="P674" t="str">
        <f t="shared" si="185"/>
        <v/>
      </c>
      <c r="Q674" s="9">
        <f>_xlfn.XLOOKUP(R674,summary!C:C,summary!B:B)</f>
        <v>43448</v>
      </c>
      <c r="R674" s="10" t="str">
        <f t="shared" si="186"/>
        <v>마북동</v>
      </c>
      <c r="S674" s="10" t="str">
        <f t="shared" si="187"/>
        <v>마북21통</v>
      </c>
      <c r="T674" s="10" t="str">
        <f t="shared" si="188"/>
        <v>(마북동, 교동마을현대홈타운)</v>
      </c>
      <c r="U674" s="10" t="str">
        <f t="shared" si="189"/>
        <v>마북</v>
      </c>
      <c r="V674" s="10">
        <f t="shared" si="190"/>
        <v>21</v>
      </c>
      <c r="W674" s="10">
        <f t="shared" si="191"/>
        <v>10</v>
      </c>
      <c r="X674"/>
      <c r="Y674"/>
      <c r="Z674" t="s">
        <v>441</v>
      </c>
      <c r="AA674" t="s">
        <v>5620</v>
      </c>
    </row>
    <row r="675" spans="1:27">
      <c r="A675" t="b">
        <f t="shared" si="172"/>
        <v>0</v>
      </c>
      <c r="B675" t="b">
        <f t="shared" si="173"/>
        <v>0</v>
      </c>
      <c r="C675" t="b">
        <f t="shared" si="174"/>
        <v>0</v>
      </c>
      <c r="D675" t="b">
        <f t="shared" si="175"/>
        <v>0</v>
      </c>
      <c r="E675" t="b">
        <f t="shared" si="176"/>
        <v>0</v>
      </c>
      <c r="F675" t="b">
        <f t="shared" si="177"/>
        <v>0</v>
      </c>
      <c r="G675" t="b">
        <f t="shared" si="178"/>
        <v>0</v>
      </c>
      <c r="H675" t="b">
        <f t="shared" si="179"/>
        <v>0</v>
      </c>
      <c r="I675" t="b">
        <f t="shared" si="180"/>
        <v>0</v>
      </c>
      <c r="J675" t="b">
        <f t="shared" si="181"/>
        <v>0</v>
      </c>
      <c r="K675" t="str">
        <f t="shared" si="182"/>
        <v/>
      </c>
      <c r="L675" t="str">
        <f t="shared" si="193"/>
        <v/>
      </c>
      <c r="M675" t="str">
        <f t="shared" si="192"/>
        <v/>
      </c>
      <c r="N675" t="str">
        <f t="shared" si="183"/>
        <v/>
      </c>
      <c r="O675" t="str">
        <f t="shared" si="184"/>
        <v/>
      </c>
      <c r="P675" t="str">
        <f t="shared" si="185"/>
        <v/>
      </c>
      <c r="Q675" s="9">
        <f>_xlfn.XLOOKUP(R675,summary!C:C,summary!B:B)</f>
        <v>43448</v>
      </c>
      <c r="R675" s="10" t="str">
        <f t="shared" si="186"/>
        <v>마북동</v>
      </c>
      <c r="S675" s="10" t="str">
        <f t="shared" si="187"/>
        <v>마북21통</v>
      </c>
      <c r="T675" s="10" t="str">
        <f t="shared" si="188"/>
        <v>(마북동, 교동마을현대홈타운)</v>
      </c>
      <c r="U675" s="10" t="str">
        <f t="shared" si="189"/>
        <v>마북</v>
      </c>
      <c r="V675" s="10">
        <f t="shared" si="190"/>
        <v>21</v>
      </c>
      <c r="W675" s="10">
        <f t="shared" si="191"/>
        <v>11</v>
      </c>
      <c r="X675"/>
      <c r="Y675"/>
      <c r="Z675" t="s">
        <v>443</v>
      </c>
      <c r="AA675" t="s">
        <v>5621</v>
      </c>
    </row>
    <row r="676" spans="1:27">
      <c r="A676" t="b">
        <f t="shared" si="172"/>
        <v>1</v>
      </c>
      <c r="B676" t="b">
        <f t="shared" si="173"/>
        <v>0</v>
      </c>
      <c r="C676" t="b">
        <f t="shared" si="174"/>
        <v>0</v>
      </c>
      <c r="D676" t="b">
        <f t="shared" si="175"/>
        <v>0</v>
      </c>
      <c r="E676" t="b">
        <f t="shared" si="176"/>
        <v>0</v>
      </c>
      <c r="F676" t="b">
        <f t="shared" si="177"/>
        <v>0</v>
      </c>
      <c r="G676" t="b">
        <f t="shared" si="178"/>
        <v>0</v>
      </c>
      <c r="H676" t="b">
        <f t="shared" si="179"/>
        <v>0</v>
      </c>
      <c r="I676" t="b">
        <f t="shared" si="180"/>
        <v>0</v>
      </c>
      <c r="J676" t="b">
        <f t="shared" si="181"/>
        <v>1</v>
      </c>
      <c r="K676" t="str">
        <f t="shared" si="182"/>
        <v>마북22통</v>
      </c>
      <c r="L676" t="str">
        <f t="shared" si="193"/>
        <v>22</v>
      </c>
      <c r="M676">
        <f t="shared" si="192"/>
        <v>22</v>
      </c>
      <c r="N676" t="str">
        <f t="shared" si="183"/>
        <v>마북</v>
      </c>
      <c r="O676" t="str">
        <f t="shared" si="184"/>
        <v/>
      </c>
      <c r="P676" t="str">
        <f t="shared" si="185"/>
        <v/>
      </c>
      <c r="Q676" s="9">
        <f>_xlfn.XLOOKUP(R676,summary!C:C,summary!B:B)</f>
        <v>43448</v>
      </c>
      <c r="R676" s="10" t="str">
        <f t="shared" si="186"/>
        <v>마북동</v>
      </c>
      <c r="S676" s="10" t="str">
        <f t="shared" si="187"/>
        <v>마북22통</v>
      </c>
      <c r="T676" s="10" t="str">
        <f t="shared" si="188"/>
        <v>(마북동, 교동마을현대홈타운)</v>
      </c>
      <c r="U676" s="10" t="str">
        <f t="shared" si="189"/>
        <v>마북</v>
      </c>
      <c r="V676" s="10">
        <f t="shared" si="190"/>
        <v>22</v>
      </c>
      <c r="W676" s="10">
        <f t="shared" si="191"/>
        <v>1</v>
      </c>
      <c r="X676"/>
      <c r="Y676" t="s">
        <v>5622</v>
      </c>
      <c r="Z676" t="s">
        <v>10</v>
      </c>
      <c r="AA676" t="s">
        <v>5623</v>
      </c>
    </row>
    <row r="677" spans="1:27">
      <c r="A677" t="b">
        <f t="shared" si="172"/>
        <v>1</v>
      </c>
      <c r="B677" t="b">
        <f t="shared" si="173"/>
        <v>1</v>
      </c>
      <c r="C677" t="b">
        <f t="shared" si="174"/>
        <v>0</v>
      </c>
      <c r="D677" t="b">
        <f t="shared" si="175"/>
        <v>0</v>
      </c>
      <c r="E677" t="b">
        <f t="shared" si="176"/>
        <v>1</v>
      </c>
      <c r="F677" t="b">
        <f t="shared" si="177"/>
        <v>1</v>
      </c>
      <c r="G677" t="b">
        <f t="shared" si="178"/>
        <v>1</v>
      </c>
      <c r="H677" t="b">
        <f t="shared" si="179"/>
        <v>0</v>
      </c>
      <c r="I677" t="b">
        <f t="shared" si="180"/>
        <v>1</v>
      </c>
      <c r="J677" t="b">
        <f t="shared" si="181"/>
        <v>0</v>
      </c>
      <c r="K677" t="str">
        <f t="shared" si="182"/>
        <v/>
      </c>
      <c r="L677" t="str">
        <f t="shared" si="193"/>
        <v/>
      </c>
      <c r="M677" t="str">
        <f t="shared" si="192"/>
        <v/>
      </c>
      <c r="N677" t="str">
        <f t="shared" si="183"/>
        <v/>
      </c>
      <c r="O677" t="str">
        <f t="shared" si="184"/>
        <v>(마북동, 교동마을현대홈타운)</v>
      </c>
      <c r="P677" t="str">
        <f t="shared" si="185"/>
        <v>(마북동, 교동마을현대홈타운)</v>
      </c>
      <c r="Q677" s="9">
        <f>_xlfn.XLOOKUP(R677,summary!C:C,summary!B:B)</f>
        <v>43448</v>
      </c>
      <c r="R677" s="10" t="str">
        <f t="shared" si="186"/>
        <v>마북동</v>
      </c>
      <c r="S677" s="10" t="str">
        <f t="shared" si="187"/>
        <v>마북22통</v>
      </c>
      <c r="T677" s="10" t="str">
        <f t="shared" si="188"/>
        <v>(마북동, 교동마을현대홈타운)</v>
      </c>
      <c r="U677" s="10" t="str">
        <f t="shared" si="189"/>
        <v>마북</v>
      </c>
      <c r="V677" s="10">
        <f t="shared" si="190"/>
        <v>22</v>
      </c>
      <c r="W677" s="10">
        <f t="shared" si="191"/>
        <v>2</v>
      </c>
      <c r="X677"/>
      <c r="Y677" t="s">
        <v>5403</v>
      </c>
      <c r="Z677" t="s">
        <v>12</v>
      </c>
      <c r="AA677" t="s">
        <v>5624</v>
      </c>
    </row>
    <row r="678" spans="1:27">
      <c r="A678" t="b">
        <f t="shared" si="172"/>
        <v>1</v>
      </c>
      <c r="B678" t="b">
        <f t="shared" si="173"/>
        <v>0</v>
      </c>
      <c r="C678" t="b">
        <f t="shared" si="174"/>
        <v>0</v>
      </c>
      <c r="D678" t="b">
        <f t="shared" si="175"/>
        <v>0</v>
      </c>
      <c r="E678" t="b">
        <f t="shared" si="176"/>
        <v>0</v>
      </c>
      <c r="F678" t="b">
        <f t="shared" si="177"/>
        <v>0</v>
      </c>
      <c r="G678" t="b">
        <f t="shared" si="178"/>
        <v>0</v>
      </c>
      <c r="H678" t="b">
        <f t="shared" si="179"/>
        <v>0</v>
      </c>
      <c r="I678" t="b">
        <f t="shared" si="180"/>
        <v>1</v>
      </c>
      <c r="J678" t="b">
        <f t="shared" si="181"/>
        <v>0</v>
      </c>
      <c r="K678" t="str">
        <f t="shared" si="182"/>
        <v/>
      </c>
      <c r="L678" t="str">
        <f t="shared" si="193"/>
        <v/>
      </c>
      <c r="M678" t="str">
        <f t="shared" si="192"/>
        <v/>
      </c>
      <c r="N678" t="str">
        <f t="shared" si="183"/>
        <v/>
      </c>
      <c r="O678" t="str">
        <f t="shared" si="184"/>
        <v>교동마을현대홈타운)</v>
      </c>
      <c r="P678" t="str">
        <f t="shared" si="185"/>
        <v/>
      </c>
      <c r="Q678" s="9">
        <f>_xlfn.XLOOKUP(R678,summary!C:C,summary!B:B)</f>
        <v>43448</v>
      </c>
      <c r="R678" s="10" t="str">
        <f t="shared" si="186"/>
        <v>마북동</v>
      </c>
      <c r="S678" s="10" t="str">
        <f t="shared" si="187"/>
        <v>마북22통</v>
      </c>
      <c r="T678" s="10" t="str">
        <f t="shared" si="188"/>
        <v>(마북동, 교동마을현대홈타운)</v>
      </c>
      <c r="U678" s="10" t="str">
        <f t="shared" si="189"/>
        <v>마북</v>
      </c>
      <c r="V678" s="10">
        <f t="shared" si="190"/>
        <v>22</v>
      </c>
      <c r="W678" s="10">
        <f t="shared" si="191"/>
        <v>3</v>
      </c>
      <c r="X678"/>
      <c r="Y678" t="s">
        <v>5611</v>
      </c>
      <c r="Z678" t="s">
        <v>14</v>
      </c>
      <c r="AA678" t="s">
        <v>5625</v>
      </c>
    </row>
    <row r="679" spans="1:27">
      <c r="A679" t="b">
        <f t="shared" si="172"/>
        <v>1</v>
      </c>
      <c r="B679" t="b">
        <f t="shared" si="173"/>
        <v>0</v>
      </c>
      <c r="C679" t="b">
        <f t="shared" si="174"/>
        <v>1</v>
      </c>
      <c r="D679" t="b">
        <f t="shared" si="175"/>
        <v>0</v>
      </c>
      <c r="E679" t="b">
        <f t="shared" si="176"/>
        <v>1</v>
      </c>
      <c r="F679" t="b">
        <f t="shared" si="177"/>
        <v>1</v>
      </c>
      <c r="G679" t="b">
        <f t="shared" si="178"/>
        <v>0</v>
      </c>
      <c r="H679" t="b">
        <f t="shared" si="179"/>
        <v>1</v>
      </c>
      <c r="I679" t="b">
        <f t="shared" si="180"/>
        <v>1</v>
      </c>
      <c r="J679" t="b">
        <f t="shared" si="181"/>
        <v>0</v>
      </c>
      <c r="K679" t="str">
        <f t="shared" si="182"/>
        <v/>
      </c>
      <c r="L679" t="str">
        <f t="shared" si="193"/>
        <v/>
      </c>
      <c r="M679" t="str">
        <f t="shared" si="192"/>
        <v/>
      </c>
      <c r="N679" t="str">
        <f t="shared" si="183"/>
        <v/>
      </c>
      <c r="O679" t="str">
        <f t="shared" si="184"/>
        <v>현대홈타운)</v>
      </c>
      <c r="P679" t="str">
        <f t="shared" si="185"/>
        <v/>
      </c>
      <c r="Q679" s="9">
        <f>_xlfn.XLOOKUP(R679,summary!C:C,summary!B:B)</f>
        <v>43448</v>
      </c>
      <c r="R679" s="10" t="str">
        <f t="shared" si="186"/>
        <v>마북동</v>
      </c>
      <c r="S679" s="10" t="str">
        <f t="shared" si="187"/>
        <v>마북22통</v>
      </c>
      <c r="T679" s="10" t="str">
        <f t="shared" si="188"/>
        <v>(마북동, 교동마을현대홈타운)</v>
      </c>
      <c r="U679" s="10" t="str">
        <f t="shared" si="189"/>
        <v>마북</v>
      </c>
      <c r="V679" s="10">
        <f t="shared" si="190"/>
        <v>22</v>
      </c>
      <c r="W679" s="10">
        <f t="shared" si="191"/>
        <v>4</v>
      </c>
      <c r="X679"/>
      <c r="Y679" t="s">
        <v>5613</v>
      </c>
      <c r="Z679" t="s">
        <v>16</v>
      </c>
      <c r="AA679" t="s">
        <v>5626</v>
      </c>
    </row>
    <row r="680" spans="1:27">
      <c r="A680" t="b">
        <f t="shared" si="172"/>
        <v>0</v>
      </c>
      <c r="B680" t="b">
        <f t="shared" si="173"/>
        <v>0</v>
      </c>
      <c r="C680" t="b">
        <f t="shared" si="174"/>
        <v>0</v>
      </c>
      <c r="D680" t="b">
        <f t="shared" si="175"/>
        <v>0</v>
      </c>
      <c r="E680" t="b">
        <f t="shared" si="176"/>
        <v>0</v>
      </c>
      <c r="F680" t="b">
        <f t="shared" si="177"/>
        <v>0</v>
      </c>
      <c r="G680" t="b">
        <f t="shared" si="178"/>
        <v>0</v>
      </c>
      <c r="H680" t="b">
        <f t="shared" si="179"/>
        <v>0</v>
      </c>
      <c r="I680" t="b">
        <f t="shared" si="180"/>
        <v>0</v>
      </c>
      <c r="J680" t="b">
        <f t="shared" si="181"/>
        <v>0</v>
      </c>
      <c r="K680" t="str">
        <f t="shared" si="182"/>
        <v/>
      </c>
      <c r="L680" t="str">
        <f t="shared" si="193"/>
        <v/>
      </c>
      <c r="M680" t="str">
        <f t="shared" si="192"/>
        <v/>
      </c>
      <c r="N680" t="str">
        <f t="shared" si="183"/>
        <v/>
      </c>
      <c r="O680" t="str">
        <f t="shared" si="184"/>
        <v/>
      </c>
      <c r="P680" t="str">
        <f t="shared" si="185"/>
        <v/>
      </c>
      <c r="Q680" s="9">
        <f>_xlfn.XLOOKUP(R680,summary!C:C,summary!B:B)</f>
        <v>43448</v>
      </c>
      <c r="R680" s="10" t="str">
        <f t="shared" si="186"/>
        <v>마북동</v>
      </c>
      <c r="S680" s="10" t="str">
        <f t="shared" si="187"/>
        <v>마북22통</v>
      </c>
      <c r="T680" s="10" t="str">
        <f t="shared" si="188"/>
        <v>(마북동, 교동마을현대홈타운)</v>
      </c>
      <c r="U680" s="10" t="str">
        <f t="shared" si="189"/>
        <v>마북</v>
      </c>
      <c r="V680" s="10">
        <f t="shared" si="190"/>
        <v>22</v>
      </c>
      <c r="W680" s="10">
        <f t="shared" si="191"/>
        <v>5</v>
      </c>
      <c r="X680"/>
      <c r="Y680"/>
      <c r="Z680" t="s">
        <v>18</v>
      </c>
      <c r="AA680" t="s">
        <v>5627</v>
      </c>
    </row>
    <row r="681" spans="1:27">
      <c r="A681" t="b">
        <f t="shared" si="172"/>
        <v>0</v>
      </c>
      <c r="B681" t="b">
        <f t="shared" si="173"/>
        <v>0</v>
      </c>
      <c r="C681" t="b">
        <f t="shared" si="174"/>
        <v>0</v>
      </c>
      <c r="D681" t="b">
        <f t="shared" si="175"/>
        <v>0</v>
      </c>
      <c r="E681" t="b">
        <f t="shared" si="176"/>
        <v>0</v>
      </c>
      <c r="F681" t="b">
        <f t="shared" si="177"/>
        <v>0</v>
      </c>
      <c r="G681" t="b">
        <f t="shared" si="178"/>
        <v>0</v>
      </c>
      <c r="H681" t="b">
        <f t="shared" si="179"/>
        <v>0</v>
      </c>
      <c r="I681" t="b">
        <f t="shared" si="180"/>
        <v>0</v>
      </c>
      <c r="J681" t="b">
        <f t="shared" si="181"/>
        <v>0</v>
      </c>
      <c r="K681" t="str">
        <f t="shared" si="182"/>
        <v/>
      </c>
      <c r="L681" t="str">
        <f t="shared" si="193"/>
        <v/>
      </c>
      <c r="M681" t="str">
        <f t="shared" si="192"/>
        <v/>
      </c>
      <c r="N681" t="str">
        <f t="shared" si="183"/>
        <v/>
      </c>
      <c r="O681" t="str">
        <f t="shared" si="184"/>
        <v/>
      </c>
      <c r="P681" t="str">
        <f t="shared" si="185"/>
        <v/>
      </c>
      <c r="Q681" s="9">
        <f>_xlfn.XLOOKUP(R681,summary!C:C,summary!B:B)</f>
        <v>43448</v>
      </c>
      <c r="R681" s="10" t="str">
        <f t="shared" si="186"/>
        <v>마북동</v>
      </c>
      <c r="S681" s="10" t="str">
        <f t="shared" si="187"/>
        <v>마북22통</v>
      </c>
      <c r="T681" s="10" t="str">
        <f t="shared" si="188"/>
        <v>(마북동, 교동마을현대홈타운)</v>
      </c>
      <c r="U681" s="10" t="str">
        <f t="shared" si="189"/>
        <v>마북</v>
      </c>
      <c r="V681" s="10">
        <f t="shared" si="190"/>
        <v>22</v>
      </c>
      <c r="W681" s="10">
        <f t="shared" si="191"/>
        <v>6</v>
      </c>
      <c r="X681"/>
      <c r="Y681"/>
      <c r="Z681" t="s">
        <v>20</v>
      </c>
      <c r="AA681" t="s">
        <v>5628</v>
      </c>
    </row>
    <row r="682" spans="1:27">
      <c r="A682" t="b">
        <f t="shared" si="172"/>
        <v>0</v>
      </c>
      <c r="B682" t="b">
        <f t="shared" si="173"/>
        <v>0</v>
      </c>
      <c r="C682" t="b">
        <f t="shared" si="174"/>
        <v>0</v>
      </c>
      <c r="D682" t="b">
        <f t="shared" si="175"/>
        <v>0</v>
      </c>
      <c r="E682" t="b">
        <f t="shared" si="176"/>
        <v>0</v>
      </c>
      <c r="F682" t="b">
        <f t="shared" si="177"/>
        <v>0</v>
      </c>
      <c r="G682" t="b">
        <f t="shared" si="178"/>
        <v>0</v>
      </c>
      <c r="H682" t="b">
        <f t="shared" si="179"/>
        <v>0</v>
      </c>
      <c r="I682" t="b">
        <f t="shared" si="180"/>
        <v>0</v>
      </c>
      <c r="J682" t="b">
        <f t="shared" si="181"/>
        <v>0</v>
      </c>
      <c r="K682" t="str">
        <f t="shared" si="182"/>
        <v/>
      </c>
      <c r="L682" t="str">
        <f t="shared" si="193"/>
        <v/>
      </c>
      <c r="M682" t="str">
        <f t="shared" si="192"/>
        <v/>
      </c>
      <c r="N682" t="str">
        <f t="shared" si="183"/>
        <v/>
      </c>
      <c r="O682" t="str">
        <f t="shared" si="184"/>
        <v/>
      </c>
      <c r="P682" t="str">
        <f t="shared" si="185"/>
        <v/>
      </c>
      <c r="Q682" s="9">
        <f>_xlfn.XLOOKUP(R682,summary!C:C,summary!B:B)</f>
        <v>43448</v>
      </c>
      <c r="R682" s="10" t="str">
        <f t="shared" si="186"/>
        <v>마북동</v>
      </c>
      <c r="S682" s="10" t="str">
        <f t="shared" si="187"/>
        <v>마북22통</v>
      </c>
      <c r="T682" s="10" t="str">
        <f t="shared" si="188"/>
        <v>(마북동, 교동마을현대홈타운)</v>
      </c>
      <c r="U682" s="10" t="str">
        <f t="shared" si="189"/>
        <v>마북</v>
      </c>
      <c r="V682" s="10">
        <f t="shared" si="190"/>
        <v>22</v>
      </c>
      <c r="W682" s="10">
        <f t="shared" si="191"/>
        <v>7</v>
      </c>
      <c r="X682"/>
      <c r="Y682"/>
      <c r="Z682" t="s">
        <v>99</v>
      </c>
      <c r="AA682" t="s">
        <v>5629</v>
      </c>
    </row>
    <row r="683" spans="1:27">
      <c r="A683" t="b">
        <f t="shared" si="172"/>
        <v>0</v>
      </c>
      <c r="B683" t="b">
        <f t="shared" si="173"/>
        <v>0</v>
      </c>
      <c r="C683" t="b">
        <f t="shared" si="174"/>
        <v>0</v>
      </c>
      <c r="D683" t="b">
        <f t="shared" si="175"/>
        <v>0</v>
      </c>
      <c r="E683" t="b">
        <f t="shared" si="176"/>
        <v>0</v>
      </c>
      <c r="F683" t="b">
        <f t="shared" si="177"/>
        <v>0</v>
      </c>
      <c r="G683" t="b">
        <f t="shared" si="178"/>
        <v>0</v>
      </c>
      <c r="H683" t="b">
        <f t="shared" si="179"/>
        <v>0</v>
      </c>
      <c r="I683" t="b">
        <f t="shared" si="180"/>
        <v>0</v>
      </c>
      <c r="J683" t="b">
        <f t="shared" si="181"/>
        <v>0</v>
      </c>
      <c r="K683" t="str">
        <f t="shared" si="182"/>
        <v/>
      </c>
      <c r="L683" t="str">
        <f t="shared" si="193"/>
        <v/>
      </c>
      <c r="M683" t="str">
        <f t="shared" si="192"/>
        <v/>
      </c>
      <c r="N683" t="str">
        <f t="shared" si="183"/>
        <v/>
      </c>
      <c r="O683" t="str">
        <f t="shared" si="184"/>
        <v/>
      </c>
      <c r="P683" t="str">
        <f t="shared" si="185"/>
        <v/>
      </c>
      <c r="Q683" s="9">
        <f>_xlfn.XLOOKUP(R683,summary!C:C,summary!B:B)</f>
        <v>43448</v>
      </c>
      <c r="R683" s="10" t="str">
        <f t="shared" si="186"/>
        <v>마북동</v>
      </c>
      <c r="S683" s="10" t="str">
        <f t="shared" si="187"/>
        <v>마북22통</v>
      </c>
      <c r="T683" s="10" t="str">
        <f t="shared" si="188"/>
        <v>(마북동, 교동마을현대홈타운)</v>
      </c>
      <c r="U683" s="10" t="str">
        <f t="shared" si="189"/>
        <v>마북</v>
      </c>
      <c r="V683" s="10">
        <f t="shared" si="190"/>
        <v>22</v>
      </c>
      <c r="W683" s="10">
        <f t="shared" si="191"/>
        <v>8</v>
      </c>
      <c r="X683"/>
      <c r="Y683"/>
      <c r="Z683" t="s">
        <v>101</v>
      </c>
      <c r="AA683" t="s">
        <v>5630</v>
      </c>
    </row>
    <row r="684" spans="1:27">
      <c r="A684" t="b">
        <f t="shared" si="172"/>
        <v>0</v>
      </c>
      <c r="B684" t="b">
        <f t="shared" si="173"/>
        <v>0</v>
      </c>
      <c r="C684" t="b">
        <f t="shared" si="174"/>
        <v>0</v>
      </c>
      <c r="D684" t="b">
        <f t="shared" si="175"/>
        <v>0</v>
      </c>
      <c r="E684" t="b">
        <f t="shared" si="176"/>
        <v>0</v>
      </c>
      <c r="F684" t="b">
        <f t="shared" si="177"/>
        <v>0</v>
      </c>
      <c r="G684" t="b">
        <f t="shared" si="178"/>
        <v>0</v>
      </c>
      <c r="H684" t="b">
        <f t="shared" si="179"/>
        <v>0</v>
      </c>
      <c r="I684" t="b">
        <f t="shared" si="180"/>
        <v>0</v>
      </c>
      <c r="J684" t="b">
        <f t="shared" si="181"/>
        <v>0</v>
      </c>
      <c r="K684" t="str">
        <f t="shared" si="182"/>
        <v/>
      </c>
      <c r="L684" t="str">
        <f t="shared" si="193"/>
        <v/>
      </c>
      <c r="M684" t="str">
        <f t="shared" si="192"/>
        <v/>
      </c>
      <c r="N684" t="str">
        <f t="shared" si="183"/>
        <v/>
      </c>
      <c r="O684" t="str">
        <f t="shared" si="184"/>
        <v/>
      </c>
      <c r="P684" t="str">
        <f t="shared" si="185"/>
        <v/>
      </c>
      <c r="Q684" s="9">
        <f>_xlfn.XLOOKUP(R684,summary!C:C,summary!B:B)</f>
        <v>43448</v>
      </c>
      <c r="R684" s="10" t="str">
        <f t="shared" si="186"/>
        <v>마북동</v>
      </c>
      <c r="S684" s="10" t="str">
        <f t="shared" si="187"/>
        <v>마북22통</v>
      </c>
      <c r="T684" s="10" t="str">
        <f t="shared" si="188"/>
        <v>(마북동, 교동마을현대홈타운)</v>
      </c>
      <c r="U684" s="10" t="str">
        <f t="shared" si="189"/>
        <v>마북</v>
      </c>
      <c r="V684" s="10">
        <f t="shared" si="190"/>
        <v>22</v>
      </c>
      <c r="W684" s="10">
        <f t="shared" si="191"/>
        <v>9</v>
      </c>
      <c r="X684"/>
      <c r="Y684"/>
      <c r="Z684" t="s">
        <v>349</v>
      </c>
      <c r="AA684" t="s">
        <v>5631</v>
      </c>
    </row>
    <row r="685" spans="1:27">
      <c r="A685" t="b">
        <f t="shared" si="172"/>
        <v>0</v>
      </c>
      <c r="B685" t="b">
        <f t="shared" si="173"/>
        <v>0</v>
      </c>
      <c r="C685" t="b">
        <f t="shared" si="174"/>
        <v>0</v>
      </c>
      <c r="D685" t="b">
        <f t="shared" si="175"/>
        <v>0</v>
      </c>
      <c r="E685" t="b">
        <f t="shared" si="176"/>
        <v>0</v>
      </c>
      <c r="F685" t="b">
        <f t="shared" si="177"/>
        <v>0</v>
      </c>
      <c r="G685" t="b">
        <f t="shared" si="178"/>
        <v>0</v>
      </c>
      <c r="H685" t="b">
        <f t="shared" si="179"/>
        <v>0</v>
      </c>
      <c r="I685" t="b">
        <f t="shared" si="180"/>
        <v>0</v>
      </c>
      <c r="J685" t="b">
        <f t="shared" si="181"/>
        <v>0</v>
      </c>
      <c r="K685" t="str">
        <f t="shared" si="182"/>
        <v/>
      </c>
      <c r="L685" t="str">
        <f t="shared" si="193"/>
        <v/>
      </c>
      <c r="M685" t="str">
        <f t="shared" si="192"/>
        <v/>
      </c>
      <c r="N685" t="str">
        <f t="shared" si="183"/>
        <v/>
      </c>
      <c r="O685" t="str">
        <f t="shared" si="184"/>
        <v/>
      </c>
      <c r="P685" t="str">
        <f t="shared" si="185"/>
        <v/>
      </c>
      <c r="Q685" s="9">
        <f>_xlfn.XLOOKUP(R685,summary!C:C,summary!B:B)</f>
        <v>43448</v>
      </c>
      <c r="R685" s="10" t="str">
        <f t="shared" si="186"/>
        <v>마북동</v>
      </c>
      <c r="S685" s="10" t="str">
        <f t="shared" si="187"/>
        <v>마북22통</v>
      </c>
      <c r="T685" s="10" t="str">
        <f t="shared" si="188"/>
        <v>(마북동, 교동마을현대홈타운)</v>
      </c>
      <c r="U685" s="10" t="str">
        <f t="shared" si="189"/>
        <v>마북</v>
      </c>
      <c r="V685" s="10">
        <f t="shared" si="190"/>
        <v>22</v>
      </c>
      <c r="W685" s="10">
        <f t="shared" si="191"/>
        <v>10</v>
      </c>
      <c r="X685"/>
      <c r="Y685"/>
      <c r="Z685" t="s">
        <v>441</v>
      </c>
      <c r="AA685" t="s">
        <v>5632</v>
      </c>
    </row>
    <row r="686" spans="1:27">
      <c r="A686" t="b">
        <f t="shared" si="172"/>
        <v>0</v>
      </c>
      <c r="B686" t="b">
        <f t="shared" si="173"/>
        <v>0</v>
      </c>
      <c r="C686" t="b">
        <f t="shared" si="174"/>
        <v>0</v>
      </c>
      <c r="D686" t="b">
        <f t="shared" si="175"/>
        <v>0</v>
      </c>
      <c r="E686" t="b">
        <f t="shared" si="176"/>
        <v>0</v>
      </c>
      <c r="F686" t="b">
        <f t="shared" si="177"/>
        <v>0</v>
      </c>
      <c r="G686" t="b">
        <f t="shared" si="178"/>
        <v>0</v>
      </c>
      <c r="H686" t="b">
        <f t="shared" si="179"/>
        <v>0</v>
      </c>
      <c r="I686" t="b">
        <f t="shared" si="180"/>
        <v>0</v>
      </c>
      <c r="J686" t="b">
        <f t="shared" si="181"/>
        <v>0</v>
      </c>
      <c r="K686" t="str">
        <f t="shared" si="182"/>
        <v/>
      </c>
      <c r="L686" t="str">
        <f t="shared" si="193"/>
        <v/>
      </c>
      <c r="M686" t="str">
        <f t="shared" si="192"/>
        <v/>
      </c>
      <c r="N686" t="str">
        <f t="shared" si="183"/>
        <v/>
      </c>
      <c r="O686" t="str">
        <f t="shared" si="184"/>
        <v/>
      </c>
      <c r="P686" t="str">
        <f t="shared" si="185"/>
        <v/>
      </c>
      <c r="Q686" s="9">
        <f>_xlfn.XLOOKUP(R686,summary!C:C,summary!B:B)</f>
        <v>43448</v>
      </c>
      <c r="R686" s="10" t="str">
        <f t="shared" si="186"/>
        <v>마북동</v>
      </c>
      <c r="S686" s="10" t="str">
        <f t="shared" si="187"/>
        <v>마북22통</v>
      </c>
      <c r="T686" s="10" t="str">
        <f t="shared" si="188"/>
        <v>(마북동, 교동마을현대홈타운)</v>
      </c>
      <c r="U686" s="10" t="str">
        <f t="shared" si="189"/>
        <v>마북</v>
      </c>
      <c r="V686" s="10">
        <f t="shared" si="190"/>
        <v>22</v>
      </c>
      <c r="W686" s="10">
        <f t="shared" si="191"/>
        <v>11</v>
      </c>
      <c r="X686"/>
      <c r="Y686"/>
      <c r="Z686" t="s">
        <v>443</v>
      </c>
      <c r="AA686" t="s">
        <v>5633</v>
      </c>
    </row>
    <row r="687" spans="1:27">
      <c r="A687" t="b">
        <f t="shared" si="172"/>
        <v>0</v>
      </c>
      <c r="B687" t="b">
        <f t="shared" si="173"/>
        <v>0</v>
      </c>
      <c r="C687" t="b">
        <f t="shared" si="174"/>
        <v>0</v>
      </c>
      <c r="D687" t="b">
        <f t="shared" si="175"/>
        <v>0</v>
      </c>
      <c r="E687" t="b">
        <f t="shared" si="176"/>
        <v>0</v>
      </c>
      <c r="F687" t="b">
        <f t="shared" si="177"/>
        <v>0</v>
      </c>
      <c r="G687" t="b">
        <f t="shared" si="178"/>
        <v>0</v>
      </c>
      <c r="H687" t="b">
        <f t="shared" si="179"/>
        <v>0</v>
      </c>
      <c r="I687" t="b">
        <f t="shared" si="180"/>
        <v>0</v>
      </c>
      <c r="J687" t="b">
        <f t="shared" si="181"/>
        <v>0</v>
      </c>
      <c r="K687" t="str">
        <f t="shared" si="182"/>
        <v/>
      </c>
      <c r="L687" t="str">
        <f t="shared" si="193"/>
        <v/>
      </c>
      <c r="M687" t="str">
        <f t="shared" si="192"/>
        <v/>
      </c>
      <c r="N687" t="str">
        <f t="shared" si="183"/>
        <v/>
      </c>
      <c r="O687" t="str">
        <f t="shared" si="184"/>
        <v/>
      </c>
      <c r="P687" t="str">
        <f t="shared" si="185"/>
        <v/>
      </c>
      <c r="Q687" s="9">
        <f>_xlfn.XLOOKUP(R687,summary!C:C,summary!B:B)</f>
        <v>43448</v>
      </c>
      <c r="R687" s="10" t="str">
        <f t="shared" si="186"/>
        <v>마북동</v>
      </c>
      <c r="S687" s="10" t="str">
        <f t="shared" si="187"/>
        <v>마북22통</v>
      </c>
      <c r="T687" s="10" t="str">
        <f t="shared" si="188"/>
        <v>(마북동, 교동마을현대홈타운)</v>
      </c>
      <c r="U687" s="10" t="str">
        <f t="shared" si="189"/>
        <v>마북</v>
      </c>
      <c r="V687" s="10">
        <f t="shared" si="190"/>
        <v>22</v>
      </c>
      <c r="W687" s="10">
        <f t="shared" si="191"/>
        <v>12</v>
      </c>
      <c r="X687"/>
      <c r="Y687"/>
      <c r="Z687" t="s">
        <v>445</v>
      </c>
      <c r="AA687" t="s">
        <v>5634</v>
      </c>
    </row>
    <row r="688" spans="1:27">
      <c r="A688" t="b">
        <f t="shared" si="172"/>
        <v>1</v>
      </c>
      <c r="B688" t="b">
        <f t="shared" si="173"/>
        <v>0</v>
      </c>
      <c r="C688" t="b">
        <f t="shared" si="174"/>
        <v>0</v>
      </c>
      <c r="D688" t="b">
        <f t="shared" si="175"/>
        <v>0</v>
      </c>
      <c r="E688" t="b">
        <f t="shared" si="176"/>
        <v>0</v>
      </c>
      <c r="F688" t="b">
        <f t="shared" si="177"/>
        <v>0</v>
      </c>
      <c r="G688" t="b">
        <f t="shared" si="178"/>
        <v>0</v>
      </c>
      <c r="H688" t="b">
        <f t="shared" si="179"/>
        <v>0</v>
      </c>
      <c r="I688" t="b">
        <f t="shared" si="180"/>
        <v>0</v>
      </c>
      <c r="J688" t="b">
        <f t="shared" si="181"/>
        <v>1</v>
      </c>
      <c r="K688" t="str">
        <f t="shared" si="182"/>
        <v>마북23통</v>
      </c>
      <c r="L688" t="str">
        <f t="shared" si="193"/>
        <v>23</v>
      </c>
      <c r="M688">
        <f t="shared" si="192"/>
        <v>23</v>
      </c>
      <c r="N688" t="str">
        <f t="shared" si="183"/>
        <v>마북</v>
      </c>
      <c r="O688" t="str">
        <f t="shared" si="184"/>
        <v/>
      </c>
      <c r="P688" t="str">
        <f t="shared" si="185"/>
        <v/>
      </c>
      <c r="Q688" s="9">
        <f>_xlfn.XLOOKUP(R688,summary!C:C,summary!B:B)</f>
        <v>43448</v>
      </c>
      <c r="R688" s="10" t="str">
        <f t="shared" si="186"/>
        <v>마북동</v>
      </c>
      <c r="S688" s="10" t="str">
        <f t="shared" si="187"/>
        <v>마북23통</v>
      </c>
      <c r="T688" s="10" t="str">
        <f t="shared" si="188"/>
        <v>(마북동, 태영데시앙아파트)</v>
      </c>
      <c r="U688" s="10" t="str">
        <f t="shared" si="189"/>
        <v>마북</v>
      </c>
      <c r="V688" s="10">
        <f t="shared" si="190"/>
        <v>23</v>
      </c>
      <c r="W688" s="10">
        <f t="shared" si="191"/>
        <v>1</v>
      </c>
      <c r="X688"/>
      <c r="Y688" t="s">
        <v>5635</v>
      </c>
      <c r="Z688" t="s">
        <v>10</v>
      </c>
      <c r="AA688" t="s">
        <v>5636</v>
      </c>
    </row>
    <row r="689" spans="1:27">
      <c r="A689" t="b">
        <f t="shared" si="172"/>
        <v>1</v>
      </c>
      <c r="B689" t="b">
        <f t="shared" si="173"/>
        <v>1</v>
      </c>
      <c r="C689" t="b">
        <f t="shared" si="174"/>
        <v>0</v>
      </c>
      <c r="D689" t="b">
        <f t="shared" si="175"/>
        <v>0</v>
      </c>
      <c r="E689" t="b">
        <f t="shared" si="176"/>
        <v>1</v>
      </c>
      <c r="F689" t="b">
        <f t="shared" si="177"/>
        <v>1</v>
      </c>
      <c r="G689" t="b">
        <f t="shared" si="178"/>
        <v>1</v>
      </c>
      <c r="H689" t="b">
        <f t="shared" si="179"/>
        <v>0</v>
      </c>
      <c r="I689" t="b">
        <f t="shared" si="180"/>
        <v>1</v>
      </c>
      <c r="J689" t="b">
        <f t="shared" si="181"/>
        <v>0</v>
      </c>
      <c r="K689" t="str">
        <f t="shared" si="182"/>
        <v/>
      </c>
      <c r="L689" t="str">
        <f t="shared" si="193"/>
        <v/>
      </c>
      <c r="M689" t="str">
        <f t="shared" si="192"/>
        <v/>
      </c>
      <c r="N689" t="str">
        <f t="shared" si="183"/>
        <v/>
      </c>
      <c r="O689" t="str">
        <f t="shared" si="184"/>
        <v>(마북동, 태영데시앙아파트)</v>
      </c>
      <c r="P689" t="str">
        <f t="shared" si="185"/>
        <v>(마북동, 태영데시앙아파트)</v>
      </c>
      <c r="Q689" s="9">
        <f>_xlfn.XLOOKUP(R689,summary!C:C,summary!B:B)</f>
        <v>43448</v>
      </c>
      <c r="R689" s="10" t="str">
        <f t="shared" si="186"/>
        <v>마북동</v>
      </c>
      <c r="S689" s="10" t="str">
        <f t="shared" si="187"/>
        <v>마북23통</v>
      </c>
      <c r="T689" s="10" t="str">
        <f t="shared" si="188"/>
        <v>(마북동, 태영데시앙아파트)</v>
      </c>
      <c r="U689" s="10" t="str">
        <f t="shared" si="189"/>
        <v>마북</v>
      </c>
      <c r="V689" s="10">
        <f t="shared" si="190"/>
        <v>23</v>
      </c>
      <c r="W689" s="10">
        <f t="shared" si="191"/>
        <v>2</v>
      </c>
      <c r="X689"/>
      <c r="Y689" t="s">
        <v>5403</v>
      </c>
      <c r="Z689" t="s">
        <v>12</v>
      </c>
      <c r="AA689" t="s">
        <v>5637</v>
      </c>
    </row>
    <row r="690" spans="1:27">
      <c r="A690" t="b">
        <f t="shared" si="172"/>
        <v>1</v>
      </c>
      <c r="B690" t="b">
        <f t="shared" si="173"/>
        <v>0</v>
      </c>
      <c r="C690" t="b">
        <f t="shared" si="174"/>
        <v>0</v>
      </c>
      <c r="D690" t="b">
        <f t="shared" si="175"/>
        <v>0</v>
      </c>
      <c r="E690" t="b">
        <f t="shared" si="176"/>
        <v>0</v>
      </c>
      <c r="F690" t="b">
        <f t="shared" si="177"/>
        <v>0</v>
      </c>
      <c r="G690" t="b">
        <f t="shared" si="178"/>
        <v>0</v>
      </c>
      <c r="H690" t="b">
        <f t="shared" si="179"/>
        <v>0</v>
      </c>
      <c r="I690" t="b">
        <f t="shared" si="180"/>
        <v>1</v>
      </c>
      <c r="J690" t="b">
        <f t="shared" si="181"/>
        <v>0</v>
      </c>
      <c r="K690" t="str">
        <f t="shared" si="182"/>
        <v/>
      </c>
      <c r="L690" t="str">
        <f t="shared" si="193"/>
        <v/>
      </c>
      <c r="M690" t="str">
        <f t="shared" si="192"/>
        <v/>
      </c>
      <c r="N690" t="str">
        <f t="shared" si="183"/>
        <v/>
      </c>
      <c r="O690" t="str">
        <f t="shared" si="184"/>
        <v>태영데시앙아파트)</v>
      </c>
      <c r="P690" t="str">
        <f t="shared" si="185"/>
        <v/>
      </c>
      <c r="Q690" s="9">
        <f>_xlfn.XLOOKUP(R690,summary!C:C,summary!B:B)</f>
        <v>43448</v>
      </c>
      <c r="R690" s="10" t="str">
        <f t="shared" si="186"/>
        <v>마북동</v>
      </c>
      <c r="S690" s="10" t="str">
        <f t="shared" si="187"/>
        <v>마북23통</v>
      </c>
      <c r="T690" s="10" t="str">
        <f t="shared" si="188"/>
        <v>(마북동, 태영데시앙아파트)</v>
      </c>
      <c r="U690" s="10" t="str">
        <f t="shared" si="189"/>
        <v>마북</v>
      </c>
      <c r="V690" s="10">
        <f t="shared" si="190"/>
        <v>23</v>
      </c>
      <c r="W690" s="10">
        <f t="shared" si="191"/>
        <v>3</v>
      </c>
      <c r="X690"/>
      <c r="Y690" t="s">
        <v>5638</v>
      </c>
      <c r="Z690" t="s">
        <v>14</v>
      </c>
      <c r="AA690" t="s">
        <v>5639</v>
      </c>
    </row>
    <row r="691" spans="1:27">
      <c r="A691" t="b">
        <f t="shared" ref="A691:A754" si="194">LEN(Y691)&gt;0</f>
        <v>1</v>
      </c>
      <c r="B691" t="b">
        <f t="shared" ref="B691:B754" si="195">LEFT(Y691)="("</f>
        <v>0</v>
      </c>
      <c r="C691" t="b">
        <f t="shared" ref="C691:C754" si="196">RIGHT(Y691)=")"</f>
        <v>1</v>
      </c>
      <c r="D691" t="b">
        <f t="shared" ref="D691:D754" si="197">AND(B691,C691)</f>
        <v>0</v>
      </c>
      <c r="E691" t="b">
        <f t="shared" ref="E691:E754" si="198">OR(B691,C691)</f>
        <v>1</v>
      </c>
      <c r="F691" t="b">
        <f t="shared" ref="F691:F754" si="199">_xlfn.XOR(B691,C691)</f>
        <v>1</v>
      </c>
      <c r="G691" t="b">
        <f t="shared" ref="G691:G754" si="200">AND(B691,F691)</f>
        <v>0</v>
      </c>
      <c r="H691" t="b">
        <f t="shared" ref="H691:H754" si="201">AND(C691,$F691)</f>
        <v>1</v>
      </c>
      <c r="I691" t="b">
        <f t="shared" ref="I691:I754" si="202">IF(G691,G691,IF(H690,FALSE,I690))</f>
        <v>1</v>
      </c>
      <c r="J691" t="b">
        <f t="shared" ref="J691:J754" si="203">AND(A691,NOT(B691),NOT(I691))</f>
        <v>0</v>
      </c>
      <c r="K691" t="str">
        <f t="shared" ref="K691:K754" si="204">IF(AND(J691,RIGHT(Y691)="통"),Y691,"")</f>
        <v/>
      </c>
      <c r="L691" t="str">
        <f t="shared" si="193"/>
        <v/>
      </c>
      <c r="M691" t="str">
        <f t="shared" si="192"/>
        <v/>
      </c>
      <c r="N691" t="str">
        <f t="shared" ref="N691:N754" si="205">SUBSTITUTE(K691,_xlfn.CONCAT(TEXT(M691,"#"),"통"),"")</f>
        <v/>
      </c>
      <c r="O691" t="str">
        <f t="shared" ref="O691:O754" si="206">IF(I691,IF(I692,CONCATENATE(Y691,O692),Y691),"")</f>
        <v>아파트)</v>
      </c>
      <c r="P691" t="str">
        <f t="shared" ref="P691:P754" si="207">IF(G691,O691,IF(D691,Y691,""))</f>
        <v/>
      </c>
      <c r="Q691" s="9">
        <f>_xlfn.XLOOKUP(R691,summary!C:C,summary!B:B)</f>
        <v>43448</v>
      </c>
      <c r="R691" s="10" t="str">
        <f t="shared" ref="R691:R754" si="208">IF($X691="",R690,$X691)</f>
        <v>마북동</v>
      </c>
      <c r="S691" s="10" t="str">
        <f t="shared" ref="S691:S754" si="209">IF(J691,Y691,S690)</f>
        <v>마북23통</v>
      </c>
      <c r="T691" s="10" t="str">
        <f t="shared" ref="T691:T754" si="210">IF(J691,P692,T690)</f>
        <v>(마북동, 태영데시앙아파트)</v>
      </c>
      <c r="U691" s="10" t="str">
        <f t="shared" ref="U691:U754" si="211">IF($J691,N691,U690)</f>
        <v>마북</v>
      </c>
      <c r="V691" s="10">
        <f t="shared" ref="V691:V754" si="212">IF(J691,M691,V690)</f>
        <v>23</v>
      </c>
      <c r="W691" s="10">
        <f t="shared" si="191"/>
        <v>4</v>
      </c>
      <c r="X691"/>
      <c r="Y691" t="s">
        <v>199</v>
      </c>
      <c r="Z691" t="s">
        <v>16</v>
      </c>
      <c r="AA691" t="s">
        <v>5640</v>
      </c>
    </row>
    <row r="692" spans="1:27">
      <c r="A692" t="b">
        <f t="shared" si="194"/>
        <v>0</v>
      </c>
      <c r="B692" t="b">
        <f t="shared" si="195"/>
        <v>0</v>
      </c>
      <c r="C692" t="b">
        <f t="shared" si="196"/>
        <v>0</v>
      </c>
      <c r="D692" t="b">
        <f t="shared" si="197"/>
        <v>0</v>
      </c>
      <c r="E692" t="b">
        <f t="shared" si="198"/>
        <v>0</v>
      </c>
      <c r="F692" t="b">
        <f t="shared" si="199"/>
        <v>0</v>
      </c>
      <c r="G692" t="b">
        <f t="shared" si="200"/>
        <v>0</v>
      </c>
      <c r="H692" t="b">
        <f t="shared" si="201"/>
        <v>0</v>
      </c>
      <c r="I692" t="b">
        <f t="shared" si="202"/>
        <v>0</v>
      </c>
      <c r="J692" t="b">
        <f t="shared" si="203"/>
        <v>0</v>
      </c>
      <c r="K692" t="str">
        <f t="shared" si="204"/>
        <v/>
      </c>
      <c r="L692" t="str">
        <f t="shared" si="193"/>
        <v/>
      </c>
      <c r="M692" t="str">
        <f t="shared" si="192"/>
        <v/>
      </c>
      <c r="N692" t="str">
        <f t="shared" si="205"/>
        <v/>
      </c>
      <c r="O692" t="str">
        <f t="shared" si="206"/>
        <v/>
      </c>
      <c r="P692" t="str">
        <f t="shared" si="207"/>
        <v/>
      </c>
      <c r="Q692" s="9">
        <f>_xlfn.XLOOKUP(R692,summary!C:C,summary!B:B)</f>
        <v>43448</v>
      </c>
      <c r="R692" s="10" t="str">
        <f t="shared" si="208"/>
        <v>마북동</v>
      </c>
      <c r="S692" s="10" t="str">
        <f t="shared" si="209"/>
        <v>마북23통</v>
      </c>
      <c r="T692" s="10" t="str">
        <f t="shared" si="210"/>
        <v>(마북동, 태영데시앙아파트)</v>
      </c>
      <c r="U692" s="10" t="str">
        <f t="shared" si="211"/>
        <v>마북</v>
      </c>
      <c r="V692" s="10">
        <f t="shared" si="212"/>
        <v>23</v>
      </c>
      <c r="W692" s="10">
        <f t="shared" si="191"/>
        <v>5</v>
      </c>
      <c r="X692"/>
      <c r="Y692"/>
      <c r="Z692" t="s">
        <v>18</v>
      </c>
      <c r="AA692" t="s">
        <v>5641</v>
      </c>
    </row>
    <row r="693" spans="1:27">
      <c r="A693" t="b">
        <f t="shared" si="194"/>
        <v>0</v>
      </c>
      <c r="B693" t="b">
        <f t="shared" si="195"/>
        <v>0</v>
      </c>
      <c r="C693" t="b">
        <f t="shared" si="196"/>
        <v>0</v>
      </c>
      <c r="D693" t="b">
        <f t="shared" si="197"/>
        <v>0</v>
      </c>
      <c r="E693" t="b">
        <f t="shared" si="198"/>
        <v>0</v>
      </c>
      <c r="F693" t="b">
        <f t="shared" si="199"/>
        <v>0</v>
      </c>
      <c r="G693" t="b">
        <f t="shared" si="200"/>
        <v>0</v>
      </c>
      <c r="H693" t="b">
        <f t="shared" si="201"/>
        <v>0</v>
      </c>
      <c r="I693" t="b">
        <f t="shared" si="202"/>
        <v>0</v>
      </c>
      <c r="J693" t="b">
        <f t="shared" si="203"/>
        <v>0</v>
      </c>
      <c r="K693" t="str">
        <f t="shared" si="204"/>
        <v/>
      </c>
      <c r="L693" t="str">
        <f t="shared" si="193"/>
        <v/>
      </c>
      <c r="M693" t="str">
        <f t="shared" si="192"/>
        <v/>
      </c>
      <c r="N693" t="str">
        <f t="shared" si="205"/>
        <v/>
      </c>
      <c r="O693" t="str">
        <f t="shared" si="206"/>
        <v/>
      </c>
      <c r="P693" t="str">
        <f t="shared" si="207"/>
        <v/>
      </c>
      <c r="Q693" s="9">
        <f>_xlfn.XLOOKUP(R693,summary!C:C,summary!B:B)</f>
        <v>43448</v>
      </c>
      <c r="R693" s="10" t="str">
        <f t="shared" si="208"/>
        <v>마북동</v>
      </c>
      <c r="S693" s="10" t="str">
        <f t="shared" si="209"/>
        <v>마북23통</v>
      </c>
      <c r="T693" s="10" t="str">
        <f t="shared" si="210"/>
        <v>(마북동, 태영데시앙아파트)</v>
      </c>
      <c r="U693" s="10" t="str">
        <f t="shared" si="211"/>
        <v>마북</v>
      </c>
      <c r="V693" s="10">
        <f t="shared" si="212"/>
        <v>23</v>
      </c>
      <c r="W693" s="10">
        <f t="shared" si="191"/>
        <v>6</v>
      </c>
      <c r="X693"/>
      <c r="Y693"/>
      <c r="Z693" t="s">
        <v>20</v>
      </c>
      <c r="AA693" t="s">
        <v>5642</v>
      </c>
    </row>
    <row r="694" spans="1:27">
      <c r="A694" t="b">
        <f t="shared" si="194"/>
        <v>0</v>
      </c>
      <c r="B694" t="b">
        <f t="shared" si="195"/>
        <v>0</v>
      </c>
      <c r="C694" t="b">
        <f t="shared" si="196"/>
        <v>0</v>
      </c>
      <c r="D694" t="b">
        <f t="shared" si="197"/>
        <v>0</v>
      </c>
      <c r="E694" t="b">
        <f t="shared" si="198"/>
        <v>0</v>
      </c>
      <c r="F694" t="b">
        <f t="shared" si="199"/>
        <v>0</v>
      </c>
      <c r="G694" t="b">
        <f t="shared" si="200"/>
        <v>0</v>
      </c>
      <c r="H694" t="b">
        <f t="shared" si="201"/>
        <v>0</v>
      </c>
      <c r="I694" t="b">
        <f t="shared" si="202"/>
        <v>0</v>
      </c>
      <c r="J694" t="b">
        <f t="shared" si="203"/>
        <v>0</v>
      </c>
      <c r="K694" t="str">
        <f t="shared" si="204"/>
        <v/>
      </c>
      <c r="L694" t="str">
        <f t="shared" si="193"/>
        <v/>
      </c>
      <c r="M694" t="str">
        <f t="shared" si="192"/>
        <v/>
      </c>
      <c r="N694" t="str">
        <f t="shared" si="205"/>
        <v/>
      </c>
      <c r="O694" t="str">
        <f t="shared" si="206"/>
        <v/>
      </c>
      <c r="P694" t="str">
        <f t="shared" si="207"/>
        <v/>
      </c>
      <c r="Q694" s="9">
        <f>_xlfn.XLOOKUP(R694,summary!C:C,summary!B:B)</f>
        <v>43448</v>
      </c>
      <c r="R694" s="10" t="str">
        <f t="shared" si="208"/>
        <v>마북동</v>
      </c>
      <c r="S694" s="10" t="str">
        <f t="shared" si="209"/>
        <v>마북23통</v>
      </c>
      <c r="T694" s="10" t="str">
        <f t="shared" si="210"/>
        <v>(마북동, 태영데시앙아파트)</v>
      </c>
      <c r="U694" s="10" t="str">
        <f t="shared" si="211"/>
        <v>마북</v>
      </c>
      <c r="V694" s="10">
        <f t="shared" si="212"/>
        <v>23</v>
      </c>
      <c r="W694" s="10">
        <f t="shared" si="191"/>
        <v>7</v>
      </c>
      <c r="X694"/>
      <c r="Y694"/>
      <c r="Z694" t="s">
        <v>99</v>
      </c>
      <c r="AA694" t="s">
        <v>5643</v>
      </c>
    </row>
    <row r="695" spans="1:27">
      <c r="A695" t="b">
        <f t="shared" si="194"/>
        <v>0</v>
      </c>
      <c r="B695" t="b">
        <f t="shared" si="195"/>
        <v>0</v>
      </c>
      <c r="C695" t="b">
        <f t="shared" si="196"/>
        <v>0</v>
      </c>
      <c r="D695" t="b">
        <f t="shared" si="197"/>
        <v>0</v>
      </c>
      <c r="E695" t="b">
        <f t="shared" si="198"/>
        <v>0</v>
      </c>
      <c r="F695" t="b">
        <f t="shared" si="199"/>
        <v>0</v>
      </c>
      <c r="G695" t="b">
        <f t="shared" si="200"/>
        <v>0</v>
      </c>
      <c r="H695" t="b">
        <f t="shared" si="201"/>
        <v>0</v>
      </c>
      <c r="I695" t="b">
        <f t="shared" si="202"/>
        <v>0</v>
      </c>
      <c r="J695" t="b">
        <f t="shared" si="203"/>
        <v>0</v>
      </c>
      <c r="K695" t="str">
        <f t="shared" si="204"/>
        <v/>
      </c>
      <c r="L695" t="str">
        <f t="shared" si="193"/>
        <v/>
      </c>
      <c r="M695" t="str">
        <f t="shared" si="192"/>
        <v/>
      </c>
      <c r="N695" t="str">
        <f t="shared" si="205"/>
        <v/>
      </c>
      <c r="O695" t="str">
        <f t="shared" si="206"/>
        <v/>
      </c>
      <c r="P695" t="str">
        <f t="shared" si="207"/>
        <v/>
      </c>
      <c r="Q695" s="9">
        <f>_xlfn.XLOOKUP(R695,summary!C:C,summary!B:B)</f>
        <v>43448</v>
      </c>
      <c r="R695" s="10" t="str">
        <f t="shared" si="208"/>
        <v>마북동</v>
      </c>
      <c r="S695" s="10" t="str">
        <f t="shared" si="209"/>
        <v>마북23통</v>
      </c>
      <c r="T695" s="10" t="str">
        <f t="shared" si="210"/>
        <v>(마북동, 태영데시앙아파트)</v>
      </c>
      <c r="U695" s="10" t="str">
        <f t="shared" si="211"/>
        <v>마북</v>
      </c>
      <c r="V695" s="10">
        <f t="shared" si="212"/>
        <v>23</v>
      </c>
      <c r="W695" s="10">
        <f t="shared" si="191"/>
        <v>8</v>
      </c>
      <c r="X695"/>
      <c r="Y695"/>
      <c r="Z695" t="s">
        <v>101</v>
      </c>
      <c r="AA695" t="s">
        <v>5644</v>
      </c>
    </row>
    <row r="696" spans="1:27">
      <c r="A696" t="b">
        <f t="shared" si="194"/>
        <v>0</v>
      </c>
      <c r="B696" t="b">
        <f t="shared" si="195"/>
        <v>0</v>
      </c>
      <c r="C696" t="b">
        <f t="shared" si="196"/>
        <v>0</v>
      </c>
      <c r="D696" t="b">
        <f t="shared" si="197"/>
        <v>0</v>
      </c>
      <c r="E696" t="b">
        <f t="shared" si="198"/>
        <v>0</v>
      </c>
      <c r="F696" t="b">
        <f t="shared" si="199"/>
        <v>0</v>
      </c>
      <c r="G696" t="b">
        <f t="shared" si="200"/>
        <v>0</v>
      </c>
      <c r="H696" t="b">
        <f t="shared" si="201"/>
        <v>0</v>
      </c>
      <c r="I696" t="b">
        <f t="shared" si="202"/>
        <v>0</v>
      </c>
      <c r="J696" t="b">
        <f t="shared" si="203"/>
        <v>0</v>
      </c>
      <c r="K696" t="str">
        <f t="shared" si="204"/>
        <v/>
      </c>
      <c r="L696" t="str">
        <f t="shared" si="193"/>
        <v/>
      </c>
      <c r="M696" t="str">
        <f t="shared" si="192"/>
        <v/>
      </c>
      <c r="N696" t="str">
        <f t="shared" si="205"/>
        <v/>
      </c>
      <c r="O696" t="str">
        <f t="shared" si="206"/>
        <v/>
      </c>
      <c r="P696" t="str">
        <f t="shared" si="207"/>
        <v/>
      </c>
      <c r="Q696" s="9">
        <f>_xlfn.XLOOKUP(R696,summary!C:C,summary!B:B)</f>
        <v>43448</v>
      </c>
      <c r="R696" s="10" t="str">
        <f t="shared" si="208"/>
        <v>마북동</v>
      </c>
      <c r="S696" s="10" t="str">
        <f t="shared" si="209"/>
        <v>마북23통</v>
      </c>
      <c r="T696" s="10" t="str">
        <f t="shared" si="210"/>
        <v>(마북동, 태영데시앙아파트)</v>
      </c>
      <c r="U696" s="10" t="str">
        <f t="shared" si="211"/>
        <v>마북</v>
      </c>
      <c r="V696" s="10">
        <f t="shared" si="212"/>
        <v>23</v>
      </c>
      <c r="W696" s="10">
        <f t="shared" si="191"/>
        <v>9</v>
      </c>
      <c r="X696"/>
      <c r="Y696"/>
      <c r="Z696" t="s">
        <v>349</v>
      </c>
      <c r="AA696" t="s">
        <v>5645</v>
      </c>
    </row>
    <row r="697" spans="1:27">
      <c r="A697" t="b">
        <f t="shared" si="194"/>
        <v>0</v>
      </c>
      <c r="B697" t="b">
        <f t="shared" si="195"/>
        <v>0</v>
      </c>
      <c r="C697" t="b">
        <f t="shared" si="196"/>
        <v>0</v>
      </c>
      <c r="D697" t="b">
        <f t="shared" si="197"/>
        <v>0</v>
      </c>
      <c r="E697" t="b">
        <f t="shared" si="198"/>
        <v>0</v>
      </c>
      <c r="F697" t="b">
        <f t="shared" si="199"/>
        <v>0</v>
      </c>
      <c r="G697" t="b">
        <f t="shared" si="200"/>
        <v>0</v>
      </c>
      <c r="H697" t="b">
        <f t="shared" si="201"/>
        <v>0</v>
      </c>
      <c r="I697" t="b">
        <f t="shared" si="202"/>
        <v>0</v>
      </c>
      <c r="J697" t="b">
        <f t="shared" si="203"/>
        <v>0</v>
      </c>
      <c r="K697" t="str">
        <f t="shared" si="204"/>
        <v/>
      </c>
      <c r="L697" t="str">
        <f t="shared" si="193"/>
        <v/>
      </c>
      <c r="M697" t="str">
        <f t="shared" si="192"/>
        <v/>
      </c>
      <c r="N697" t="str">
        <f t="shared" si="205"/>
        <v/>
      </c>
      <c r="O697" t="str">
        <f t="shared" si="206"/>
        <v/>
      </c>
      <c r="P697" t="str">
        <f t="shared" si="207"/>
        <v/>
      </c>
      <c r="Q697" s="9">
        <f>_xlfn.XLOOKUP(R697,summary!C:C,summary!B:B)</f>
        <v>43448</v>
      </c>
      <c r="R697" s="10" t="str">
        <f t="shared" si="208"/>
        <v>마북동</v>
      </c>
      <c r="S697" s="10" t="str">
        <f t="shared" si="209"/>
        <v>마북23통</v>
      </c>
      <c r="T697" s="10" t="str">
        <f t="shared" si="210"/>
        <v>(마북동, 태영데시앙아파트)</v>
      </c>
      <c r="U697" s="10" t="str">
        <f t="shared" si="211"/>
        <v>마북</v>
      </c>
      <c r="V697" s="10">
        <f t="shared" si="212"/>
        <v>23</v>
      </c>
      <c r="W697" s="10">
        <f t="shared" si="191"/>
        <v>10</v>
      </c>
      <c r="X697"/>
      <c r="Y697"/>
      <c r="Z697" t="s">
        <v>441</v>
      </c>
      <c r="AA697" t="s">
        <v>5646</v>
      </c>
    </row>
    <row r="698" spans="1:27">
      <c r="A698" t="b">
        <f t="shared" si="194"/>
        <v>0</v>
      </c>
      <c r="B698" t="b">
        <f t="shared" si="195"/>
        <v>0</v>
      </c>
      <c r="C698" t="b">
        <f t="shared" si="196"/>
        <v>0</v>
      </c>
      <c r="D698" t="b">
        <f t="shared" si="197"/>
        <v>0</v>
      </c>
      <c r="E698" t="b">
        <f t="shared" si="198"/>
        <v>0</v>
      </c>
      <c r="F698" t="b">
        <f t="shared" si="199"/>
        <v>0</v>
      </c>
      <c r="G698" t="b">
        <f t="shared" si="200"/>
        <v>0</v>
      </c>
      <c r="H698" t="b">
        <f t="shared" si="201"/>
        <v>0</v>
      </c>
      <c r="I698" t="b">
        <f t="shared" si="202"/>
        <v>0</v>
      </c>
      <c r="J698" t="b">
        <f t="shared" si="203"/>
        <v>0</v>
      </c>
      <c r="K698" t="str">
        <f t="shared" si="204"/>
        <v/>
      </c>
      <c r="L698" t="str">
        <f t="shared" si="193"/>
        <v/>
      </c>
      <c r="M698" t="str">
        <f t="shared" si="192"/>
        <v/>
      </c>
      <c r="N698" t="str">
        <f t="shared" si="205"/>
        <v/>
      </c>
      <c r="O698" t="str">
        <f t="shared" si="206"/>
        <v/>
      </c>
      <c r="P698" t="str">
        <f t="shared" si="207"/>
        <v/>
      </c>
      <c r="Q698" s="9">
        <f>_xlfn.XLOOKUP(R698,summary!C:C,summary!B:B)</f>
        <v>43448</v>
      </c>
      <c r="R698" s="10" t="str">
        <f t="shared" si="208"/>
        <v>마북동</v>
      </c>
      <c r="S698" s="10" t="str">
        <f t="shared" si="209"/>
        <v>마북23통</v>
      </c>
      <c r="T698" s="10" t="str">
        <f t="shared" si="210"/>
        <v>(마북동, 태영데시앙아파트)</v>
      </c>
      <c r="U698" s="10" t="str">
        <f t="shared" si="211"/>
        <v>마북</v>
      </c>
      <c r="V698" s="10">
        <f t="shared" si="212"/>
        <v>23</v>
      </c>
      <c r="W698" s="10">
        <f t="shared" si="191"/>
        <v>11</v>
      </c>
      <c r="X698"/>
      <c r="Y698"/>
      <c r="Z698" t="s">
        <v>443</v>
      </c>
      <c r="AA698" t="s">
        <v>5647</v>
      </c>
    </row>
    <row r="699" spans="1:27">
      <c r="A699" t="b">
        <f t="shared" si="194"/>
        <v>0</v>
      </c>
      <c r="B699" t="b">
        <f t="shared" si="195"/>
        <v>0</v>
      </c>
      <c r="C699" t="b">
        <f t="shared" si="196"/>
        <v>0</v>
      </c>
      <c r="D699" t="b">
        <f t="shared" si="197"/>
        <v>0</v>
      </c>
      <c r="E699" t="b">
        <f t="shared" si="198"/>
        <v>0</v>
      </c>
      <c r="F699" t="b">
        <f t="shared" si="199"/>
        <v>0</v>
      </c>
      <c r="G699" t="b">
        <f t="shared" si="200"/>
        <v>0</v>
      </c>
      <c r="H699" t="b">
        <f t="shared" si="201"/>
        <v>0</v>
      </c>
      <c r="I699" t="b">
        <f t="shared" si="202"/>
        <v>0</v>
      </c>
      <c r="J699" t="b">
        <f t="shared" si="203"/>
        <v>0</v>
      </c>
      <c r="K699" t="str">
        <f t="shared" si="204"/>
        <v/>
      </c>
      <c r="L699" t="str">
        <f t="shared" si="193"/>
        <v/>
      </c>
      <c r="M699" t="str">
        <f t="shared" si="192"/>
        <v/>
      </c>
      <c r="N699" t="str">
        <f t="shared" si="205"/>
        <v/>
      </c>
      <c r="O699" t="str">
        <f t="shared" si="206"/>
        <v/>
      </c>
      <c r="P699" t="str">
        <f t="shared" si="207"/>
        <v/>
      </c>
      <c r="Q699" s="9">
        <f>_xlfn.XLOOKUP(R699,summary!C:C,summary!B:B)</f>
        <v>43448</v>
      </c>
      <c r="R699" s="10" t="str">
        <f t="shared" si="208"/>
        <v>마북동</v>
      </c>
      <c r="S699" s="10" t="str">
        <f t="shared" si="209"/>
        <v>마북23통</v>
      </c>
      <c r="T699" s="10" t="str">
        <f t="shared" si="210"/>
        <v>(마북동, 태영데시앙아파트)</v>
      </c>
      <c r="U699" s="10" t="str">
        <f t="shared" si="211"/>
        <v>마북</v>
      </c>
      <c r="V699" s="10">
        <f t="shared" si="212"/>
        <v>23</v>
      </c>
      <c r="W699" s="10" t="str">
        <f t="shared" si="191"/>
        <v/>
      </c>
      <c r="X699"/>
      <c r="Y699"/>
      <c r="Z699"/>
      <c r="AA699"/>
    </row>
    <row r="700" spans="1:27">
      <c r="A700" t="b">
        <f t="shared" si="194"/>
        <v>0</v>
      </c>
      <c r="B700" t="b">
        <f t="shared" si="195"/>
        <v>0</v>
      </c>
      <c r="C700" t="b">
        <f t="shared" si="196"/>
        <v>0</v>
      </c>
      <c r="D700" t="b">
        <f t="shared" si="197"/>
        <v>0</v>
      </c>
      <c r="E700" t="b">
        <f t="shared" si="198"/>
        <v>0</v>
      </c>
      <c r="F700" t="b">
        <f t="shared" si="199"/>
        <v>0</v>
      </c>
      <c r="G700" t="b">
        <f t="shared" si="200"/>
        <v>0</v>
      </c>
      <c r="H700" t="b">
        <f t="shared" si="201"/>
        <v>0</v>
      </c>
      <c r="I700" t="b">
        <f t="shared" si="202"/>
        <v>0</v>
      </c>
      <c r="J700" t="b">
        <f t="shared" si="203"/>
        <v>0</v>
      </c>
      <c r="K700" t="str">
        <f t="shared" si="204"/>
        <v/>
      </c>
      <c r="L700" t="str">
        <f t="shared" si="193"/>
        <v/>
      </c>
      <c r="M700" t="str">
        <f t="shared" si="192"/>
        <v/>
      </c>
      <c r="N700" t="str">
        <f t="shared" si="205"/>
        <v/>
      </c>
      <c r="O700" t="str">
        <f t="shared" si="206"/>
        <v/>
      </c>
      <c r="P700" t="str">
        <f t="shared" si="207"/>
        <v/>
      </c>
      <c r="Q700" s="9">
        <f>_xlfn.XLOOKUP(R700,summary!C:C,summary!B:B)</f>
        <v>43448</v>
      </c>
      <c r="R700" s="10" t="str">
        <f t="shared" si="208"/>
        <v>마북동</v>
      </c>
      <c r="S700" s="10" t="str">
        <f t="shared" si="209"/>
        <v>마북23통</v>
      </c>
      <c r="T700" s="10" t="str">
        <f t="shared" si="210"/>
        <v>(마북동, 태영데시앙아파트)</v>
      </c>
      <c r="U700" s="10" t="str">
        <f t="shared" si="211"/>
        <v>마북</v>
      </c>
      <c r="V700" s="10">
        <f t="shared" si="212"/>
        <v>23</v>
      </c>
      <c r="W700" s="10" t="str">
        <f t="shared" si="191"/>
        <v/>
      </c>
      <c r="X700"/>
      <c r="Y700"/>
      <c r="Z700"/>
      <c r="AA700"/>
    </row>
    <row r="701" spans="1:27">
      <c r="A701" t="b">
        <f t="shared" si="194"/>
        <v>0</v>
      </c>
      <c r="B701" t="b">
        <f t="shared" si="195"/>
        <v>0</v>
      </c>
      <c r="C701" t="b">
        <f t="shared" si="196"/>
        <v>0</v>
      </c>
      <c r="D701" t="b">
        <f t="shared" si="197"/>
        <v>0</v>
      </c>
      <c r="E701" t="b">
        <f t="shared" si="198"/>
        <v>0</v>
      </c>
      <c r="F701" t="b">
        <f t="shared" si="199"/>
        <v>0</v>
      </c>
      <c r="G701" t="b">
        <f t="shared" si="200"/>
        <v>0</v>
      </c>
      <c r="H701" t="b">
        <f t="shared" si="201"/>
        <v>0</v>
      </c>
      <c r="I701" t="b">
        <f t="shared" si="202"/>
        <v>0</v>
      </c>
      <c r="J701" t="b">
        <f t="shared" si="203"/>
        <v>0</v>
      </c>
      <c r="K701" t="str">
        <f t="shared" si="204"/>
        <v/>
      </c>
      <c r="L701" t="str">
        <f t="shared" si="193"/>
        <v/>
      </c>
      <c r="M701" t="str">
        <f t="shared" si="192"/>
        <v/>
      </c>
      <c r="N701" t="str">
        <f t="shared" si="205"/>
        <v/>
      </c>
      <c r="O701" t="str">
        <f t="shared" si="206"/>
        <v/>
      </c>
      <c r="P701" t="str">
        <f t="shared" si="207"/>
        <v/>
      </c>
      <c r="Q701" s="9">
        <f>_xlfn.XLOOKUP(R701,summary!C:C,summary!B:B)</f>
        <v>43448</v>
      </c>
      <c r="R701" s="10" t="str">
        <f t="shared" si="208"/>
        <v>마북동</v>
      </c>
      <c r="S701" s="10" t="str">
        <f t="shared" si="209"/>
        <v>마북23통</v>
      </c>
      <c r="T701" s="10" t="str">
        <f t="shared" si="210"/>
        <v>(마북동, 태영데시앙아파트)</v>
      </c>
      <c r="U701" s="10" t="str">
        <f t="shared" si="211"/>
        <v>마북</v>
      </c>
      <c r="V701" s="10">
        <f t="shared" si="212"/>
        <v>23</v>
      </c>
      <c r="W701" s="10" t="str">
        <f t="shared" si="191"/>
        <v/>
      </c>
      <c r="X701"/>
      <c r="Y701"/>
      <c r="Z701"/>
      <c r="AA701"/>
    </row>
    <row r="702" spans="1:27">
      <c r="A702" t="b">
        <f t="shared" si="194"/>
        <v>1</v>
      </c>
      <c r="B702" t="b">
        <f t="shared" si="195"/>
        <v>0</v>
      </c>
      <c r="C702" t="b">
        <f t="shared" si="196"/>
        <v>0</v>
      </c>
      <c r="D702" t="b">
        <f t="shared" si="197"/>
        <v>0</v>
      </c>
      <c r="E702" t="b">
        <f t="shared" si="198"/>
        <v>0</v>
      </c>
      <c r="F702" t="b">
        <f t="shared" si="199"/>
        <v>0</v>
      </c>
      <c r="G702" t="b">
        <f t="shared" si="200"/>
        <v>0</v>
      </c>
      <c r="H702" t="b">
        <f t="shared" si="201"/>
        <v>0</v>
      </c>
      <c r="I702" t="b">
        <f t="shared" si="202"/>
        <v>0</v>
      </c>
      <c r="J702" t="b">
        <f t="shared" si="203"/>
        <v>1</v>
      </c>
      <c r="K702" t="str">
        <f t="shared" si="204"/>
        <v/>
      </c>
      <c r="L702" t="str">
        <f t="shared" si="193"/>
        <v/>
      </c>
      <c r="M702" t="str">
        <f t="shared" si="192"/>
        <v/>
      </c>
      <c r="N702" t="str">
        <f t="shared" si="205"/>
        <v/>
      </c>
      <c r="O702" t="str">
        <f t="shared" si="206"/>
        <v/>
      </c>
      <c r="P702" t="str">
        <f t="shared" si="207"/>
        <v/>
      </c>
      <c r="Q702" s="9" t="e">
        <f>_xlfn.XLOOKUP(R702,summary!C:C,summary!B:B)</f>
        <v>#N/A</v>
      </c>
      <c r="R702" s="10" t="str">
        <f t="shared" si="208"/>
        <v>읍 면 동</v>
      </c>
      <c r="S702" s="10" t="str">
        <f t="shared" si="209"/>
        <v>통 리 명</v>
      </c>
      <c r="T702" s="10" t="str">
        <f t="shared" si="210"/>
        <v/>
      </c>
      <c r="U702" s="10" t="str">
        <f t="shared" si="211"/>
        <v/>
      </c>
      <c r="V702" s="10" t="str">
        <f t="shared" si="212"/>
        <v/>
      </c>
      <c r="W702" s="10" t="str">
        <f t="shared" si="191"/>
        <v/>
      </c>
      <c r="X702" t="s">
        <v>3</v>
      </c>
      <c r="Y702" t="s">
        <v>4</v>
      </c>
      <c r="Z702" t="s">
        <v>5</v>
      </c>
      <c r="AA702" t="s">
        <v>2302</v>
      </c>
    </row>
    <row r="703" spans="1:27">
      <c r="A703" t="b">
        <f t="shared" si="194"/>
        <v>1</v>
      </c>
      <c r="B703" t="b">
        <f t="shared" si="195"/>
        <v>0</v>
      </c>
      <c r="C703" t="b">
        <f t="shared" si="196"/>
        <v>0</v>
      </c>
      <c r="D703" t="b">
        <f t="shared" si="197"/>
        <v>0</v>
      </c>
      <c r="E703" t="b">
        <f t="shared" si="198"/>
        <v>0</v>
      </c>
      <c r="F703" t="b">
        <f t="shared" si="199"/>
        <v>0</v>
      </c>
      <c r="G703" t="b">
        <f t="shared" si="200"/>
        <v>0</v>
      </c>
      <c r="H703" t="b">
        <f t="shared" si="201"/>
        <v>0</v>
      </c>
      <c r="I703" t="b">
        <f t="shared" si="202"/>
        <v>0</v>
      </c>
      <c r="J703" t="b">
        <f t="shared" si="203"/>
        <v>1</v>
      </c>
      <c r="K703" t="str">
        <f t="shared" si="204"/>
        <v>마북24통</v>
      </c>
      <c r="L703" t="str">
        <f t="shared" si="193"/>
        <v>24</v>
      </c>
      <c r="M703">
        <f t="shared" si="192"/>
        <v>24</v>
      </c>
      <c r="N703" t="str">
        <f t="shared" si="205"/>
        <v>마북</v>
      </c>
      <c r="O703" t="str">
        <f t="shared" si="206"/>
        <v/>
      </c>
      <c r="P703" t="str">
        <f t="shared" si="207"/>
        <v/>
      </c>
      <c r="Q703" s="9">
        <f>_xlfn.XLOOKUP(R703,summary!C:C,summary!B:B)</f>
        <v>43448</v>
      </c>
      <c r="R703" s="10" t="str">
        <f t="shared" si="208"/>
        <v>마북동</v>
      </c>
      <c r="S703" s="10" t="str">
        <f t="shared" si="209"/>
        <v>마북24통</v>
      </c>
      <c r="T703" s="10" t="str">
        <f t="shared" si="210"/>
        <v>(마북동, 교동마을 마북이-편한세상)</v>
      </c>
      <c r="U703" s="10" t="str">
        <f t="shared" si="211"/>
        <v>마북</v>
      </c>
      <c r="V703" s="10">
        <f t="shared" si="212"/>
        <v>24</v>
      </c>
      <c r="W703" s="10">
        <f t="shared" si="191"/>
        <v>1</v>
      </c>
      <c r="X703" t="s">
        <v>5373</v>
      </c>
      <c r="Y703" t="s">
        <v>5648</v>
      </c>
      <c r="Z703" t="s">
        <v>10</v>
      </c>
      <c r="AA703" t="s">
        <v>5649</v>
      </c>
    </row>
    <row r="704" spans="1:27">
      <c r="A704" t="b">
        <f t="shared" si="194"/>
        <v>1</v>
      </c>
      <c r="B704" t="b">
        <f t="shared" si="195"/>
        <v>1</v>
      </c>
      <c r="C704" t="b">
        <f t="shared" si="196"/>
        <v>0</v>
      </c>
      <c r="D704" t="b">
        <f t="shared" si="197"/>
        <v>0</v>
      </c>
      <c r="E704" t="b">
        <f t="shared" si="198"/>
        <v>1</v>
      </c>
      <c r="F704" t="b">
        <f t="shared" si="199"/>
        <v>1</v>
      </c>
      <c r="G704" t="b">
        <f t="shared" si="200"/>
        <v>1</v>
      </c>
      <c r="H704" t="b">
        <f t="shared" si="201"/>
        <v>0</v>
      </c>
      <c r="I704" t="b">
        <f t="shared" si="202"/>
        <v>1</v>
      </c>
      <c r="J704" t="b">
        <f t="shared" si="203"/>
        <v>0</v>
      </c>
      <c r="K704" t="str">
        <f t="shared" si="204"/>
        <v/>
      </c>
      <c r="L704" t="str">
        <f t="shared" si="193"/>
        <v/>
      </c>
      <c r="M704" t="str">
        <f t="shared" si="192"/>
        <v/>
      </c>
      <c r="N704" t="str">
        <f t="shared" si="205"/>
        <v/>
      </c>
      <c r="O704" t="str">
        <f t="shared" si="206"/>
        <v>(마북동, 교동마을 마북이-편한세상)</v>
      </c>
      <c r="P704" t="str">
        <f t="shared" si="207"/>
        <v>(마북동, 교동마을 마북이-편한세상)</v>
      </c>
      <c r="Q704" s="9">
        <f>_xlfn.XLOOKUP(R704,summary!C:C,summary!B:B)</f>
        <v>43448</v>
      </c>
      <c r="R704" s="10" t="str">
        <f t="shared" si="208"/>
        <v>마북동</v>
      </c>
      <c r="S704" s="10" t="str">
        <f t="shared" si="209"/>
        <v>마북24통</v>
      </c>
      <c r="T704" s="10" t="str">
        <f t="shared" si="210"/>
        <v>(마북동, 교동마을 마북이-편한세상)</v>
      </c>
      <c r="U704" s="10" t="str">
        <f t="shared" si="211"/>
        <v>마북</v>
      </c>
      <c r="V704" s="10">
        <f t="shared" si="212"/>
        <v>24</v>
      </c>
      <c r="W704" s="10">
        <f t="shared" si="191"/>
        <v>2</v>
      </c>
      <c r="X704"/>
      <c r="Y704" t="s">
        <v>5403</v>
      </c>
      <c r="Z704" t="s">
        <v>12</v>
      </c>
      <c r="AA704" t="s">
        <v>5650</v>
      </c>
    </row>
    <row r="705" spans="1:27">
      <c r="A705" t="b">
        <f t="shared" si="194"/>
        <v>1</v>
      </c>
      <c r="B705" t="b">
        <f t="shared" si="195"/>
        <v>0</v>
      </c>
      <c r="C705" t="b">
        <f t="shared" si="196"/>
        <v>0</v>
      </c>
      <c r="D705" t="b">
        <f t="shared" si="197"/>
        <v>0</v>
      </c>
      <c r="E705" t="b">
        <f t="shared" si="198"/>
        <v>0</v>
      </c>
      <c r="F705" t="b">
        <f t="shared" si="199"/>
        <v>0</v>
      </c>
      <c r="G705" t="b">
        <f t="shared" si="200"/>
        <v>0</v>
      </c>
      <c r="H705" t="b">
        <f t="shared" si="201"/>
        <v>0</v>
      </c>
      <c r="I705" t="b">
        <f t="shared" si="202"/>
        <v>1</v>
      </c>
      <c r="J705" t="b">
        <f t="shared" si="203"/>
        <v>0</v>
      </c>
      <c r="K705" t="str">
        <f t="shared" si="204"/>
        <v/>
      </c>
      <c r="L705" t="str">
        <f t="shared" si="193"/>
        <v/>
      </c>
      <c r="M705" t="str">
        <f t="shared" si="192"/>
        <v/>
      </c>
      <c r="N705" t="str">
        <f t="shared" si="205"/>
        <v/>
      </c>
      <c r="O705" t="str">
        <f t="shared" si="206"/>
        <v>교동마을 마북이-편한세상)</v>
      </c>
      <c r="P705" t="str">
        <f t="shared" si="207"/>
        <v/>
      </c>
      <c r="Q705" s="9">
        <f>_xlfn.XLOOKUP(R705,summary!C:C,summary!B:B)</f>
        <v>43448</v>
      </c>
      <c r="R705" s="10" t="str">
        <f t="shared" si="208"/>
        <v>마북동</v>
      </c>
      <c r="S705" s="10" t="str">
        <f t="shared" si="209"/>
        <v>마북24통</v>
      </c>
      <c r="T705" s="10" t="str">
        <f t="shared" si="210"/>
        <v>(마북동, 교동마을 마북이-편한세상)</v>
      </c>
      <c r="U705" s="10" t="str">
        <f t="shared" si="211"/>
        <v>마북</v>
      </c>
      <c r="V705" s="10">
        <f t="shared" si="212"/>
        <v>24</v>
      </c>
      <c r="W705" s="10">
        <f t="shared" si="191"/>
        <v>3</v>
      </c>
      <c r="X705"/>
      <c r="Y705" t="s">
        <v>5651</v>
      </c>
      <c r="Z705" t="s">
        <v>14</v>
      </c>
      <c r="AA705" t="s">
        <v>5652</v>
      </c>
    </row>
    <row r="706" spans="1:27">
      <c r="A706" t="b">
        <f t="shared" si="194"/>
        <v>1</v>
      </c>
      <c r="B706" t="b">
        <f t="shared" si="195"/>
        <v>0</v>
      </c>
      <c r="C706" t="b">
        <f t="shared" si="196"/>
        <v>0</v>
      </c>
      <c r="D706" t="b">
        <f t="shared" si="197"/>
        <v>0</v>
      </c>
      <c r="E706" t="b">
        <f t="shared" si="198"/>
        <v>0</v>
      </c>
      <c r="F706" t="b">
        <f t="shared" si="199"/>
        <v>0</v>
      </c>
      <c r="G706" t="b">
        <f t="shared" si="200"/>
        <v>0</v>
      </c>
      <c r="H706" t="b">
        <f t="shared" si="201"/>
        <v>0</v>
      </c>
      <c r="I706" t="b">
        <f t="shared" si="202"/>
        <v>1</v>
      </c>
      <c r="J706" t="b">
        <f t="shared" si="203"/>
        <v>0</v>
      </c>
      <c r="K706" t="str">
        <f t="shared" si="204"/>
        <v/>
      </c>
      <c r="L706" t="str">
        <f t="shared" si="193"/>
        <v/>
      </c>
      <c r="M706" t="str">
        <f t="shared" si="192"/>
        <v/>
      </c>
      <c r="N706" t="str">
        <f t="shared" si="205"/>
        <v/>
      </c>
      <c r="O706" t="str">
        <f t="shared" si="206"/>
        <v>마북이-편한세상)</v>
      </c>
      <c r="P706" t="str">
        <f t="shared" si="207"/>
        <v/>
      </c>
      <c r="Q706" s="9">
        <f>_xlfn.XLOOKUP(R706,summary!C:C,summary!B:B)</f>
        <v>43448</v>
      </c>
      <c r="R706" s="10" t="str">
        <f t="shared" si="208"/>
        <v>마북동</v>
      </c>
      <c r="S706" s="10" t="str">
        <f t="shared" si="209"/>
        <v>마북24통</v>
      </c>
      <c r="T706" s="10" t="str">
        <f t="shared" si="210"/>
        <v>(마북동, 교동마을 마북이-편한세상)</v>
      </c>
      <c r="U706" s="10" t="str">
        <f t="shared" si="211"/>
        <v>마북</v>
      </c>
      <c r="V706" s="10">
        <f t="shared" si="212"/>
        <v>24</v>
      </c>
      <c r="W706" s="10">
        <f t="shared" ref="W706:W769" si="213">IF(ISBLANK(Z706),"",IF(LEN(TRIM(Z706))&lt;4,VALUE(SUBSTITUTE(TRIM(Z706),"반","")),""))</f>
        <v>4</v>
      </c>
      <c r="X706"/>
      <c r="Y706" t="s">
        <v>5653</v>
      </c>
      <c r="Z706" t="s">
        <v>16</v>
      </c>
      <c r="AA706" t="s">
        <v>5654</v>
      </c>
    </row>
    <row r="707" spans="1:27">
      <c r="A707" t="b">
        <f t="shared" si="194"/>
        <v>1</v>
      </c>
      <c r="B707" t="b">
        <f t="shared" si="195"/>
        <v>0</v>
      </c>
      <c r="C707" t="b">
        <f t="shared" si="196"/>
        <v>1</v>
      </c>
      <c r="D707" t="b">
        <f t="shared" si="197"/>
        <v>0</v>
      </c>
      <c r="E707" t="b">
        <f t="shared" si="198"/>
        <v>1</v>
      </c>
      <c r="F707" t="b">
        <f t="shared" si="199"/>
        <v>1</v>
      </c>
      <c r="G707" t="b">
        <f t="shared" si="200"/>
        <v>0</v>
      </c>
      <c r="H707" t="b">
        <f t="shared" si="201"/>
        <v>1</v>
      </c>
      <c r="I707" t="b">
        <f t="shared" si="202"/>
        <v>1</v>
      </c>
      <c r="J707" t="b">
        <f t="shared" si="203"/>
        <v>0</v>
      </c>
      <c r="K707" t="str">
        <f t="shared" si="204"/>
        <v/>
      </c>
      <c r="L707" t="str">
        <f t="shared" si="193"/>
        <v/>
      </c>
      <c r="M707" t="str">
        <f t="shared" ref="M707:M770" si="214">IF(LEN(L707)=0,"",IF(CODE(L707)&lt;60,VALUE(L707),VALUE(RIGHT(L707))))</f>
        <v/>
      </c>
      <c r="N707" t="str">
        <f t="shared" si="205"/>
        <v/>
      </c>
      <c r="O707" t="str">
        <f t="shared" si="206"/>
        <v>편한세상)</v>
      </c>
      <c r="P707" t="str">
        <f t="shared" si="207"/>
        <v/>
      </c>
      <c r="Q707" s="9">
        <f>_xlfn.XLOOKUP(R707,summary!C:C,summary!B:B)</f>
        <v>43448</v>
      </c>
      <c r="R707" s="10" t="str">
        <f t="shared" si="208"/>
        <v>마북동</v>
      </c>
      <c r="S707" s="10" t="str">
        <f t="shared" si="209"/>
        <v>마북24통</v>
      </c>
      <c r="T707" s="10" t="str">
        <f t="shared" si="210"/>
        <v>(마북동, 교동마을 마북이-편한세상)</v>
      </c>
      <c r="U707" s="10" t="str">
        <f t="shared" si="211"/>
        <v>마북</v>
      </c>
      <c r="V707" s="10">
        <f t="shared" si="212"/>
        <v>24</v>
      </c>
      <c r="W707" s="10">
        <f t="shared" si="213"/>
        <v>5</v>
      </c>
      <c r="X707"/>
      <c r="Y707" t="s">
        <v>5655</v>
      </c>
      <c r="Z707" t="s">
        <v>18</v>
      </c>
      <c r="AA707" t="s">
        <v>5656</v>
      </c>
    </row>
    <row r="708" spans="1:27">
      <c r="A708" t="b">
        <f t="shared" si="194"/>
        <v>0</v>
      </c>
      <c r="B708" t="b">
        <f t="shared" si="195"/>
        <v>0</v>
      </c>
      <c r="C708" t="b">
        <f t="shared" si="196"/>
        <v>0</v>
      </c>
      <c r="D708" t="b">
        <f t="shared" si="197"/>
        <v>0</v>
      </c>
      <c r="E708" t="b">
        <f t="shared" si="198"/>
        <v>0</v>
      </c>
      <c r="F708" t="b">
        <f t="shared" si="199"/>
        <v>0</v>
      </c>
      <c r="G708" t="b">
        <f t="shared" si="200"/>
        <v>0</v>
      </c>
      <c r="H708" t="b">
        <f t="shared" si="201"/>
        <v>0</v>
      </c>
      <c r="I708" t="b">
        <f t="shared" si="202"/>
        <v>0</v>
      </c>
      <c r="J708" t="b">
        <f t="shared" si="203"/>
        <v>0</v>
      </c>
      <c r="K708" t="str">
        <f t="shared" si="204"/>
        <v/>
      </c>
      <c r="L708" t="str">
        <f t="shared" si="193"/>
        <v/>
      </c>
      <c r="M708" t="str">
        <f t="shared" si="214"/>
        <v/>
      </c>
      <c r="N708" t="str">
        <f t="shared" si="205"/>
        <v/>
      </c>
      <c r="O708" t="str">
        <f t="shared" si="206"/>
        <v/>
      </c>
      <c r="P708" t="str">
        <f t="shared" si="207"/>
        <v/>
      </c>
      <c r="Q708" s="9">
        <f>_xlfn.XLOOKUP(R708,summary!C:C,summary!B:B)</f>
        <v>43448</v>
      </c>
      <c r="R708" s="10" t="str">
        <f t="shared" si="208"/>
        <v>마북동</v>
      </c>
      <c r="S708" s="10" t="str">
        <f t="shared" si="209"/>
        <v>마북24통</v>
      </c>
      <c r="T708" s="10" t="str">
        <f t="shared" si="210"/>
        <v>(마북동, 교동마을 마북이-편한세상)</v>
      </c>
      <c r="U708" s="10" t="str">
        <f t="shared" si="211"/>
        <v>마북</v>
      </c>
      <c r="V708" s="10">
        <f t="shared" si="212"/>
        <v>24</v>
      </c>
      <c r="W708" s="10">
        <f t="shared" si="213"/>
        <v>6</v>
      </c>
      <c r="X708"/>
      <c r="Y708"/>
      <c r="Z708" t="s">
        <v>20</v>
      </c>
      <c r="AA708" t="s">
        <v>5657</v>
      </c>
    </row>
    <row r="709" spans="1:27">
      <c r="A709" t="b">
        <f t="shared" si="194"/>
        <v>0</v>
      </c>
      <c r="B709" t="b">
        <f t="shared" si="195"/>
        <v>0</v>
      </c>
      <c r="C709" t="b">
        <f t="shared" si="196"/>
        <v>0</v>
      </c>
      <c r="D709" t="b">
        <f t="shared" si="197"/>
        <v>0</v>
      </c>
      <c r="E709" t="b">
        <f t="shared" si="198"/>
        <v>0</v>
      </c>
      <c r="F709" t="b">
        <f t="shared" si="199"/>
        <v>0</v>
      </c>
      <c r="G709" t="b">
        <f t="shared" si="200"/>
        <v>0</v>
      </c>
      <c r="H709" t="b">
        <f t="shared" si="201"/>
        <v>0</v>
      </c>
      <c r="I709" t="b">
        <f t="shared" si="202"/>
        <v>0</v>
      </c>
      <c r="J709" t="b">
        <f t="shared" si="203"/>
        <v>0</v>
      </c>
      <c r="K709" t="str">
        <f t="shared" si="204"/>
        <v/>
      </c>
      <c r="L709" t="str">
        <f t="shared" si="193"/>
        <v/>
      </c>
      <c r="M709" t="str">
        <f t="shared" si="214"/>
        <v/>
      </c>
      <c r="N709" t="str">
        <f t="shared" si="205"/>
        <v/>
      </c>
      <c r="O709" t="str">
        <f t="shared" si="206"/>
        <v/>
      </c>
      <c r="P709" t="str">
        <f t="shared" si="207"/>
        <v/>
      </c>
      <c r="Q709" s="9">
        <f>_xlfn.XLOOKUP(R709,summary!C:C,summary!B:B)</f>
        <v>43448</v>
      </c>
      <c r="R709" s="10" t="str">
        <f t="shared" si="208"/>
        <v>마북동</v>
      </c>
      <c r="S709" s="10" t="str">
        <f t="shared" si="209"/>
        <v>마북24통</v>
      </c>
      <c r="T709" s="10" t="str">
        <f t="shared" si="210"/>
        <v>(마북동, 교동마을 마북이-편한세상)</v>
      </c>
      <c r="U709" s="10" t="str">
        <f t="shared" si="211"/>
        <v>마북</v>
      </c>
      <c r="V709" s="10">
        <f t="shared" si="212"/>
        <v>24</v>
      </c>
      <c r="W709" s="10">
        <f t="shared" si="213"/>
        <v>7</v>
      </c>
      <c r="X709"/>
      <c r="Y709"/>
      <c r="Z709" t="s">
        <v>99</v>
      </c>
      <c r="AA709" t="s">
        <v>5658</v>
      </c>
    </row>
    <row r="710" spans="1:27">
      <c r="A710" t="b">
        <f t="shared" si="194"/>
        <v>0</v>
      </c>
      <c r="B710" t="b">
        <f t="shared" si="195"/>
        <v>0</v>
      </c>
      <c r="C710" t="b">
        <f t="shared" si="196"/>
        <v>0</v>
      </c>
      <c r="D710" t="b">
        <f t="shared" si="197"/>
        <v>0</v>
      </c>
      <c r="E710" t="b">
        <f t="shared" si="198"/>
        <v>0</v>
      </c>
      <c r="F710" t="b">
        <f t="shared" si="199"/>
        <v>0</v>
      </c>
      <c r="G710" t="b">
        <f t="shared" si="200"/>
        <v>0</v>
      </c>
      <c r="H710" t="b">
        <f t="shared" si="201"/>
        <v>0</v>
      </c>
      <c r="I710" t="b">
        <f t="shared" si="202"/>
        <v>0</v>
      </c>
      <c r="J710" t="b">
        <f t="shared" si="203"/>
        <v>0</v>
      </c>
      <c r="K710" t="str">
        <f t="shared" si="204"/>
        <v/>
      </c>
      <c r="L710" t="str">
        <f t="shared" si="193"/>
        <v/>
      </c>
      <c r="M710" t="str">
        <f t="shared" si="214"/>
        <v/>
      </c>
      <c r="N710" t="str">
        <f t="shared" si="205"/>
        <v/>
      </c>
      <c r="O710" t="str">
        <f t="shared" si="206"/>
        <v/>
      </c>
      <c r="P710" t="str">
        <f t="shared" si="207"/>
        <v/>
      </c>
      <c r="Q710" s="9">
        <f>_xlfn.XLOOKUP(R710,summary!C:C,summary!B:B)</f>
        <v>43448</v>
      </c>
      <c r="R710" s="10" t="str">
        <f t="shared" si="208"/>
        <v>마북동</v>
      </c>
      <c r="S710" s="10" t="str">
        <f t="shared" si="209"/>
        <v>마북24통</v>
      </c>
      <c r="T710" s="10" t="str">
        <f t="shared" si="210"/>
        <v>(마북동, 교동마을 마북이-편한세상)</v>
      </c>
      <c r="U710" s="10" t="str">
        <f t="shared" si="211"/>
        <v>마북</v>
      </c>
      <c r="V710" s="10">
        <f t="shared" si="212"/>
        <v>24</v>
      </c>
      <c r="W710" s="10">
        <f t="shared" si="213"/>
        <v>8</v>
      </c>
      <c r="X710"/>
      <c r="Y710"/>
      <c r="Z710" t="s">
        <v>101</v>
      </c>
      <c r="AA710" t="s">
        <v>5659</v>
      </c>
    </row>
    <row r="711" spans="1:27">
      <c r="A711" t="b">
        <f t="shared" si="194"/>
        <v>0</v>
      </c>
      <c r="B711" t="b">
        <f t="shared" si="195"/>
        <v>0</v>
      </c>
      <c r="C711" t="b">
        <f t="shared" si="196"/>
        <v>0</v>
      </c>
      <c r="D711" t="b">
        <f t="shared" si="197"/>
        <v>0</v>
      </c>
      <c r="E711" t="b">
        <f t="shared" si="198"/>
        <v>0</v>
      </c>
      <c r="F711" t="b">
        <f t="shared" si="199"/>
        <v>0</v>
      </c>
      <c r="G711" t="b">
        <f t="shared" si="200"/>
        <v>0</v>
      </c>
      <c r="H711" t="b">
        <f t="shared" si="201"/>
        <v>0</v>
      </c>
      <c r="I711" t="b">
        <f t="shared" si="202"/>
        <v>0</v>
      </c>
      <c r="J711" t="b">
        <f t="shared" si="203"/>
        <v>0</v>
      </c>
      <c r="K711" t="str">
        <f t="shared" si="204"/>
        <v/>
      </c>
      <c r="L711" t="str">
        <f t="shared" si="193"/>
        <v/>
      </c>
      <c r="M711" t="str">
        <f t="shared" si="214"/>
        <v/>
      </c>
      <c r="N711" t="str">
        <f t="shared" si="205"/>
        <v/>
      </c>
      <c r="O711" t="str">
        <f t="shared" si="206"/>
        <v/>
      </c>
      <c r="P711" t="str">
        <f t="shared" si="207"/>
        <v/>
      </c>
      <c r="Q711" s="9">
        <f>_xlfn.XLOOKUP(R711,summary!C:C,summary!B:B)</f>
        <v>43448</v>
      </c>
      <c r="R711" s="10" t="str">
        <f t="shared" si="208"/>
        <v>마북동</v>
      </c>
      <c r="S711" s="10" t="str">
        <f t="shared" si="209"/>
        <v>마북24통</v>
      </c>
      <c r="T711" s="10" t="str">
        <f t="shared" si="210"/>
        <v>(마북동, 교동마을 마북이-편한세상)</v>
      </c>
      <c r="U711" s="10" t="str">
        <f t="shared" si="211"/>
        <v>마북</v>
      </c>
      <c r="V711" s="10">
        <f t="shared" si="212"/>
        <v>24</v>
      </c>
      <c r="W711" s="10">
        <f t="shared" si="213"/>
        <v>9</v>
      </c>
      <c r="X711"/>
      <c r="Y711"/>
      <c r="Z711" t="s">
        <v>349</v>
      </c>
      <c r="AA711" t="s">
        <v>5660</v>
      </c>
    </row>
    <row r="712" spans="1:27">
      <c r="A712" t="b">
        <f t="shared" si="194"/>
        <v>0</v>
      </c>
      <c r="B712" t="b">
        <f t="shared" si="195"/>
        <v>0</v>
      </c>
      <c r="C712" t="b">
        <f t="shared" si="196"/>
        <v>0</v>
      </c>
      <c r="D712" t="b">
        <f t="shared" si="197"/>
        <v>0</v>
      </c>
      <c r="E712" t="b">
        <f t="shared" si="198"/>
        <v>0</v>
      </c>
      <c r="F712" t="b">
        <f t="shared" si="199"/>
        <v>0</v>
      </c>
      <c r="G712" t="b">
        <f t="shared" si="200"/>
        <v>0</v>
      </c>
      <c r="H712" t="b">
        <f t="shared" si="201"/>
        <v>0</v>
      </c>
      <c r="I712" t="b">
        <f t="shared" si="202"/>
        <v>0</v>
      </c>
      <c r="J712" t="b">
        <f t="shared" si="203"/>
        <v>0</v>
      </c>
      <c r="K712" t="str">
        <f t="shared" si="204"/>
        <v/>
      </c>
      <c r="L712" t="str">
        <f t="shared" si="193"/>
        <v/>
      </c>
      <c r="M712" t="str">
        <f t="shared" si="214"/>
        <v/>
      </c>
      <c r="N712" t="str">
        <f t="shared" si="205"/>
        <v/>
      </c>
      <c r="O712" t="str">
        <f t="shared" si="206"/>
        <v/>
      </c>
      <c r="P712" t="str">
        <f t="shared" si="207"/>
        <v/>
      </c>
      <c r="Q712" s="9">
        <f>_xlfn.XLOOKUP(R712,summary!C:C,summary!B:B)</f>
        <v>43448</v>
      </c>
      <c r="R712" s="10" t="str">
        <f t="shared" si="208"/>
        <v>마북동</v>
      </c>
      <c r="S712" s="10" t="str">
        <f t="shared" si="209"/>
        <v>마북24통</v>
      </c>
      <c r="T712" s="10" t="str">
        <f t="shared" si="210"/>
        <v>(마북동, 교동마을 마북이-편한세상)</v>
      </c>
      <c r="U712" s="10" t="str">
        <f t="shared" si="211"/>
        <v>마북</v>
      </c>
      <c r="V712" s="10">
        <f t="shared" si="212"/>
        <v>24</v>
      </c>
      <c r="W712" s="10">
        <f t="shared" si="213"/>
        <v>10</v>
      </c>
      <c r="X712"/>
      <c r="Y712"/>
      <c r="Z712" t="s">
        <v>441</v>
      </c>
      <c r="AA712" t="s">
        <v>5661</v>
      </c>
    </row>
    <row r="713" spans="1:27">
      <c r="A713" t="b">
        <f t="shared" si="194"/>
        <v>0</v>
      </c>
      <c r="B713" t="b">
        <f t="shared" si="195"/>
        <v>0</v>
      </c>
      <c r="C713" t="b">
        <f t="shared" si="196"/>
        <v>0</v>
      </c>
      <c r="D713" t="b">
        <f t="shared" si="197"/>
        <v>0</v>
      </c>
      <c r="E713" t="b">
        <f t="shared" si="198"/>
        <v>0</v>
      </c>
      <c r="F713" t="b">
        <f t="shared" si="199"/>
        <v>0</v>
      </c>
      <c r="G713" t="b">
        <f t="shared" si="200"/>
        <v>0</v>
      </c>
      <c r="H713" t="b">
        <f t="shared" si="201"/>
        <v>0</v>
      </c>
      <c r="I713" t="b">
        <f t="shared" si="202"/>
        <v>0</v>
      </c>
      <c r="J713" t="b">
        <f t="shared" si="203"/>
        <v>0</v>
      </c>
      <c r="K713" t="str">
        <f t="shared" si="204"/>
        <v/>
      </c>
      <c r="L713" t="str">
        <f t="shared" ref="L713:L776" si="215">RIGHT(SUBSTITUTE(K713,"통",""),2)</f>
        <v/>
      </c>
      <c r="M713" t="str">
        <f t="shared" si="214"/>
        <v/>
      </c>
      <c r="N713" t="str">
        <f t="shared" si="205"/>
        <v/>
      </c>
      <c r="O713" t="str">
        <f t="shared" si="206"/>
        <v/>
      </c>
      <c r="P713" t="str">
        <f t="shared" si="207"/>
        <v/>
      </c>
      <c r="Q713" s="9">
        <f>_xlfn.XLOOKUP(R713,summary!C:C,summary!B:B)</f>
        <v>43448</v>
      </c>
      <c r="R713" s="10" t="str">
        <f t="shared" si="208"/>
        <v>마북동</v>
      </c>
      <c r="S713" s="10" t="str">
        <f t="shared" si="209"/>
        <v>마북24통</v>
      </c>
      <c r="T713" s="10" t="str">
        <f t="shared" si="210"/>
        <v>(마북동, 교동마을 마북이-편한세상)</v>
      </c>
      <c r="U713" s="10" t="str">
        <f t="shared" si="211"/>
        <v>마북</v>
      </c>
      <c r="V713" s="10">
        <f t="shared" si="212"/>
        <v>24</v>
      </c>
      <c r="W713" s="10">
        <f t="shared" si="213"/>
        <v>11</v>
      </c>
      <c r="X713"/>
      <c r="Y713"/>
      <c r="Z713" t="s">
        <v>443</v>
      </c>
      <c r="AA713" t="s">
        <v>5662</v>
      </c>
    </row>
    <row r="714" spans="1:27">
      <c r="A714" t="b">
        <f t="shared" si="194"/>
        <v>0</v>
      </c>
      <c r="B714" t="b">
        <f t="shared" si="195"/>
        <v>0</v>
      </c>
      <c r="C714" t="b">
        <f t="shared" si="196"/>
        <v>0</v>
      </c>
      <c r="D714" t="b">
        <f t="shared" si="197"/>
        <v>0</v>
      </c>
      <c r="E714" t="b">
        <f t="shared" si="198"/>
        <v>0</v>
      </c>
      <c r="F714" t="b">
        <f t="shared" si="199"/>
        <v>0</v>
      </c>
      <c r="G714" t="b">
        <f t="shared" si="200"/>
        <v>0</v>
      </c>
      <c r="H714" t="b">
        <f t="shared" si="201"/>
        <v>0</v>
      </c>
      <c r="I714" t="b">
        <f t="shared" si="202"/>
        <v>0</v>
      </c>
      <c r="J714" t="b">
        <f t="shared" si="203"/>
        <v>0</v>
      </c>
      <c r="K714" t="str">
        <f t="shared" si="204"/>
        <v/>
      </c>
      <c r="L714" t="str">
        <f t="shared" si="215"/>
        <v/>
      </c>
      <c r="M714" t="str">
        <f t="shared" si="214"/>
        <v/>
      </c>
      <c r="N714" t="str">
        <f t="shared" si="205"/>
        <v/>
      </c>
      <c r="O714" t="str">
        <f t="shared" si="206"/>
        <v/>
      </c>
      <c r="P714" t="str">
        <f t="shared" si="207"/>
        <v/>
      </c>
      <c r="Q714" s="9">
        <f>_xlfn.XLOOKUP(R714,summary!C:C,summary!B:B)</f>
        <v>43448</v>
      </c>
      <c r="R714" s="10" t="str">
        <f t="shared" si="208"/>
        <v>마북동</v>
      </c>
      <c r="S714" s="10" t="str">
        <f t="shared" si="209"/>
        <v>마북24통</v>
      </c>
      <c r="T714" s="10" t="str">
        <f t="shared" si="210"/>
        <v>(마북동, 교동마을 마북이-편한세상)</v>
      </c>
      <c r="U714" s="10" t="str">
        <f t="shared" si="211"/>
        <v>마북</v>
      </c>
      <c r="V714" s="10">
        <f t="shared" si="212"/>
        <v>24</v>
      </c>
      <c r="W714" s="10">
        <f t="shared" si="213"/>
        <v>12</v>
      </c>
      <c r="X714"/>
      <c r="Y714"/>
      <c r="Z714" t="s">
        <v>445</v>
      </c>
      <c r="AA714" t="s">
        <v>5663</v>
      </c>
    </row>
    <row r="715" spans="1:27">
      <c r="A715" t="b">
        <f t="shared" si="194"/>
        <v>0</v>
      </c>
      <c r="B715" t="b">
        <f t="shared" si="195"/>
        <v>0</v>
      </c>
      <c r="C715" t="b">
        <f t="shared" si="196"/>
        <v>0</v>
      </c>
      <c r="D715" t="b">
        <f t="shared" si="197"/>
        <v>0</v>
      </c>
      <c r="E715" t="b">
        <f t="shared" si="198"/>
        <v>0</v>
      </c>
      <c r="F715" t="b">
        <f t="shared" si="199"/>
        <v>0</v>
      </c>
      <c r="G715" t="b">
        <f t="shared" si="200"/>
        <v>0</v>
      </c>
      <c r="H715" t="b">
        <f t="shared" si="201"/>
        <v>0</v>
      </c>
      <c r="I715" t="b">
        <f t="shared" si="202"/>
        <v>0</v>
      </c>
      <c r="J715" t="b">
        <f t="shared" si="203"/>
        <v>0</v>
      </c>
      <c r="K715" t="str">
        <f t="shared" si="204"/>
        <v/>
      </c>
      <c r="L715" t="str">
        <f t="shared" si="215"/>
        <v/>
      </c>
      <c r="M715" t="str">
        <f t="shared" si="214"/>
        <v/>
      </c>
      <c r="N715" t="str">
        <f t="shared" si="205"/>
        <v/>
      </c>
      <c r="O715" t="str">
        <f t="shared" si="206"/>
        <v/>
      </c>
      <c r="P715" t="str">
        <f t="shared" si="207"/>
        <v/>
      </c>
      <c r="Q715" s="9">
        <f>_xlfn.XLOOKUP(R715,summary!C:C,summary!B:B)</f>
        <v>43448</v>
      </c>
      <c r="R715" s="10" t="str">
        <f t="shared" si="208"/>
        <v>마북동</v>
      </c>
      <c r="S715" s="10" t="str">
        <f t="shared" si="209"/>
        <v>마북24통</v>
      </c>
      <c r="T715" s="10" t="str">
        <f t="shared" si="210"/>
        <v>(마북동, 교동마을 마북이-편한세상)</v>
      </c>
      <c r="U715" s="10" t="str">
        <f t="shared" si="211"/>
        <v>마북</v>
      </c>
      <c r="V715" s="10">
        <f t="shared" si="212"/>
        <v>24</v>
      </c>
      <c r="W715" s="10">
        <f t="shared" si="213"/>
        <v>13</v>
      </c>
      <c r="X715"/>
      <c r="Y715"/>
      <c r="Z715" t="s">
        <v>447</v>
      </c>
      <c r="AA715" t="s">
        <v>5664</v>
      </c>
    </row>
    <row r="716" spans="1:27">
      <c r="A716" t="b">
        <f t="shared" si="194"/>
        <v>1</v>
      </c>
      <c r="B716" t="b">
        <f t="shared" si="195"/>
        <v>0</v>
      </c>
      <c r="C716" t="b">
        <f t="shared" si="196"/>
        <v>0</v>
      </c>
      <c r="D716" t="b">
        <f t="shared" si="197"/>
        <v>0</v>
      </c>
      <c r="E716" t="b">
        <f t="shared" si="198"/>
        <v>0</v>
      </c>
      <c r="F716" t="b">
        <f t="shared" si="199"/>
        <v>0</v>
      </c>
      <c r="G716" t="b">
        <f t="shared" si="200"/>
        <v>0</v>
      </c>
      <c r="H716" t="b">
        <f t="shared" si="201"/>
        <v>0</v>
      </c>
      <c r="I716" t="b">
        <f t="shared" si="202"/>
        <v>0</v>
      </c>
      <c r="J716" t="b">
        <f t="shared" si="203"/>
        <v>1</v>
      </c>
      <c r="K716" t="str">
        <f t="shared" si="204"/>
        <v>마북25통</v>
      </c>
      <c r="L716" t="str">
        <f t="shared" si="215"/>
        <v>25</v>
      </c>
      <c r="M716">
        <f t="shared" si="214"/>
        <v>25</v>
      </c>
      <c r="N716" t="str">
        <f t="shared" si="205"/>
        <v>마북</v>
      </c>
      <c r="O716" t="str">
        <f t="shared" si="206"/>
        <v/>
      </c>
      <c r="P716" t="str">
        <f t="shared" si="207"/>
        <v/>
      </c>
      <c r="Q716" s="9">
        <f>_xlfn.XLOOKUP(R716,summary!C:C,summary!B:B)</f>
        <v>43448</v>
      </c>
      <c r="R716" s="10" t="str">
        <f t="shared" si="208"/>
        <v>마북동</v>
      </c>
      <c r="S716" s="10" t="str">
        <f t="shared" si="209"/>
        <v>마북25통</v>
      </c>
      <c r="T716" s="10" t="str">
        <f t="shared" si="210"/>
        <v>(마북동, 구성자이3차아파트)</v>
      </c>
      <c r="U716" s="10" t="str">
        <f t="shared" si="211"/>
        <v>마북</v>
      </c>
      <c r="V716" s="10">
        <f t="shared" si="212"/>
        <v>25</v>
      </c>
      <c r="W716" s="10">
        <f t="shared" si="213"/>
        <v>1</v>
      </c>
      <c r="X716"/>
      <c r="Y716" t="s">
        <v>5665</v>
      </c>
      <c r="Z716" t="s">
        <v>10</v>
      </c>
      <c r="AA716" t="s">
        <v>5666</v>
      </c>
    </row>
    <row r="717" spans="1:27">
      <c r="A717" t="b">
        <f t="shared" si="194"/>
        <v>1</v>
      </c>
      <c r="B717" t="b">
        <f t="shared" si="195"/>
        <v>1</v>
      </c>
      <c r="C717" t="b">
        <f t="shared" si="196"/>
        <v>0</v>
      </c>
      <c r="D717" t="b">
        <f t="shared" si="197"/>
        <v>0</v>
      </c>
      <c r="E717" t="b">
        <f t="shared" si="198"/>
        <v>1</v>
      </c>
      <c r="F717" t="b">
        <f t="shared" si="199"/>
        <v>1</v>
      </c>
      <c r="G717" t="b">
        <f t="shared" si="200"/>
        <v>1</v>
      </c>
      <c r="H717" t="b">
        <f t="shared" si="201"/>
        <v>0</v>
      </c>
      <c r="I717" t="b">
        <f t="shared" si="202"/>
        <v>1</v>
      </c>
      <c r="J717" t="b">
        <f t="shared" si="203"/>
        <v>0</v>
      </c>
      <c r="K717" t="str">
        <f t="shared" si="204"/>
        <v/>
      </c>
      <c r="L717" t="str">
        <f t="shared" si="215"/>
        <v/>
      </c>
      <c r="M717" t="str">
        <f t="shared" si="214"/>
        <v/>
      </c>
      <c r="N717" t="str">
        <f t="shared" si="205"/>
        <v/>
      </c>
      <c r="O717" t="str">
        <f t="shared" si="206"/>
        <v>(마북동, 구성자이3차아파트)</v>
      </c>
      <c r="P717" t="str">
        <f t="shared" si="207"/>
        <v>(마북동, 구성자이3차아파트)</v>
      </c>
      <c r="Q717" s="9">
        <f>_xlfn.XLOOKUP(R717,summary!C:C,summary!B:B)</f>
        <v>43448</v>
      </c>
      <c r="R717" s="10" t="str">
        <f t="shared" si="208"/>
        <v>마북동</v>
      </c>
      <c r="S717" s="10" t="str">
        <f t="shared" si="209"/>
        <v>마북25통</v>
      </c>
      <c r="T717" s="10" t="str">
        <f t="shared" si="210"/>
        <v>(마북동, 구성자이3차아파트)</v>
      </c>
      <c r="U717" s="10" t="str">
        <f t="shared" si="211"/>
        <v>마북</v>
      </c>
      <c r="V717" s="10">
        <f t="shared" si="212"/>
        <v>25</v>
      </c>
      <c r="W717" s="10">
        <f t="shared" si="213"/>
        <v>2</v>
      </c>
      <c r="X717"/>
      <c r="Y717" t="s">
        <v>5403</v>
      </c>
      <c r="Z717" t="s">
        <v>12</v>
      </c>
      <c r="AA717" t="s">
        <v>5667</v>
      </c>
    </row>
    <row r="718" spans="1:27">
      <c r="A718" t="b">
        <f t="shared" si="194"/>
        <v>1</v>
      </c>
      <c r="B718" t="b">
        <f t="shared" si="195"/>
        <v>0</v>
      </c>
      <c r="C718" t="b">
        <f t="shared" si="196"/>
        <v>0</v>
      </c>
      <c r="D718" t="b">
        <f t="shared" si="197"/>
        <v>0</v>
      </c>
      <c r="E718" t="b">
        <f t="shared" si="198"/>
        <v>0</v>
      </c>
      <c r="F718" t="b">
        <f t="shared" si="199"/>
        <v>0</v>
      </c>
      <c r="G718" t="b">
        <f t="shared" si="200"/>
        <v>0</v>
      </c>
      <c r="H718" t="b">
        <f t="shared" si="201"/>
        <v>0</v>
      </c>
      <c r="I718" t="b">
        <f t="shared" si="202"/>
        <v>1</v>
      </c>
      <c r="J718" t="b">
        <f t="shared" si="203"/>
        <v>0</v>
      </c>
      <c r="K718" t="str">
        <f t="shared" si="204"/>
        <v/>
      </c>
      <c r="L718" t="str">
        <f t="shared" si="215"/>
        <v/>
      </c>
      <c r="M718" t="str">
        <f t="shared" si="214"/>
        <v/>
      </c>
      <c r="N718" t="str">
        <f t="shared" si="205"/>
        <v/>
      </c>
      <c r="O718" t="str">
        <f t="shared" si="206"/>
        <v>구성자이3차아파트)</v>
      </c>
      <c r="P718" t="str">
        <f t="shared" si="207"/>
        <v/>
      </c>
      <c r="Q718" s="9">
        <f>_xlfn.XLOOKUP(R718,summary!C:C,summary!B:B)</f>
        <v>43448</v>
      </c>
      <c r="R718" s="10" t="str">
        <f t="shared" si="208"/>
        <v>마북동</v>
      </c>
      <c r="S718" s="10" t="str">
        <f t="shared" si="209"/>
        <v>마북25통</v>
      </c>
      <c r="T718" s="10" t="str">
        <f t="shared" si="210"/>
        <v>(마북동, 구성자이3차아파트)</v>
      </c>
      <c r="U718" s="10" t="str">
        <f t="shared" si="211"/>
        <v>마북</v>
      </c>
      <c r="V718" s="10">
        <f t="shared" si="212"/>
        <v>25</v>
      </c>
      <c r="W718" s="10">
        <f t="shared" si="213"/>
        <v>3</v>
      </c>
      <c r="X718"/>
      <c r="Y718" t="s">
        <v>5668</v>
      </c>
      <c r="Z718" t="s">
        <v>14</v>
      </c>
      <c r="AA718" t="s">
        <v>5669</v>
      </c>
    </row>
    <row r="719" spans="1:27">
      <c r="A719" t="b">
        <f t="shared" si="194"/>
        <v>1</v>
      </c>
      <c r="B719" t="b">
        <f t="shared" si="195"/>
        <v>0</v>
      </c>
      <c r="C719" t="b">
        <f t="shared" si="196"/>
        <v>1</v>
      </c>
      <c r="D719" t="b">
        <f t="shared" si="197"/>
        <v>0</v>
      </c>
      <c r="E719" t="b">
        <f t="shared" si="198"/>
        <v>1</v>
      </c>
      <c r="F719" t="b">
        <f t="shared" si="199"/>
        <v>1</v>
      </c>
      <c r="G719" t="b">
        <f t="shared" si="200"/>
        <v>0</v>
      </c>
      <c r="H719" t="b">
        <f t="shared" si="201"/>
        <v>1</v>
      </c>
      <c r="I719" t="b">
        <f t="shared" si="202"/>
        <v>1</v>
      </c>
      <c r="J719" t="b">
        <f t="shared" si="203"/>
        <v>0</v>
      </c>
      <c r="K719" t="str">
        <f t="shared" si="204"/>
        <v/>
      </c>
      <c r="L719" t="str">
        <f t="shared" si="215"/>
        <v/>
      </c>
      <c r="M719" t="str">
        <f t="shared" si="214"/>
        <v/>
      </c>
      <c r="N719" t="str">
        <f t="shared" si="205"/>
        <v/>
      </c>
      <c r="O719" t="str">
        <f t="shared" si="206"/>
        <v>아파트)</v>
      </c>
      <c r="P719" t="str">
        <f t="shared" si="207"/>
        <v/>
      </c>
      <c r="Q719" s="9">
        <f>_xlfn.XLOOKUP(R719,summary!C:C,summary!B:B)</f>
        <v>43448</v>
      </c>
      <c r="R719" s="10" t="str">
        <f t="shared" si="208"/>
        <v>마북동</v>
      </c>
      <c r="S719" s="10" t="str">
        <f t="shared" si="209"/>
        <v>마북25통</v>
      </c>
      <c r="T719" s="10" t="str">
        <f t="shared" si="210"/>
        <v>(마북동, 구성자이3차아파트)</v>
      </c>
      <c r="U719" s="10" t="str">
        <f t="shared" si="211"/>
        <v>마북</v>
      </c>
      <c r="V719" s="10">
        <f t="shared" si="212"/>
        <v>25</v>
      </c>
      <c r="W719" s="10">
        <f t="shared" si="213"/>
        <v>4</v>
      </c>
      <c r="X719"/>
      <c r="Y719" t="s">
        <v>199</v>
      </c>
      <c r="Z719" t="s">
        <v>16</v>
      </c>
      <c r="AA719" t="s">
        <v>5670</v>
      </c>
    </row>
    <row r="720" spans="1:27">
      <c r="A720" t="b">
        <f t="shared" si="194"/>
        <v>0</v>
      </c>
      <c r="B720" t="b">
        <f t="shared" si="195"/>
        <v>0</v>
      </c>
      <c r="C720" t="b">
        <f t="shared" si="196"/>
        <v>0</v>
      </c>
      <c r="D720" t="b">
        <f t="shared" si="197"/>
        <v>0</v>
      </c>
      <c r="E720" t="b">
        <f t="shared" si="198"/>
        <v>0</v>
      </c>
      <c r="F720" t="b">
        <f t="shared" si="199"/>
        <v>0</v>
      </c>
      <c r="G720" t="b">
        <f t="shared" si="200"/>
        <v>0</v>
      </c>
      <c r="H720" t="b">
        <f t="shared" si="201"/>
        <v>0</v>
      </c>
      <c r="I720" t="b">
        <f t="shared" si="202"/>
        <v>0</v>
      </c>
      <c r="J720" t="b">
        <f t="shared" si="203"/>
        <v>0</v>
      </c>
      <c r="K720" t="str">
        <f t="shared" si="204"/>
        <v/>
      </c>
      <c r="L720" t="str">
        <f t="shared" si="215"/>
        <v/>
      </c>
      <c r="M720" t="str">
        <f t="shared" si="214"/>
        <v/>
      </c>
      <c r="N720" t="str">
        <f t="shared" si="205"/>
        <v/>
      </c>
      <c r="O720" t="str">
        <f t="shared" si="206"/>
        <v/>
      </c>
      <c r="P720" t="str">
        <f t="shared" si="207"/>
        <v/>
      </c>
      <c r="Q720" s="9">
        <f>_xlfn.XLOOKUP(R720,summary!C:C,summary!B:B)</f>
        <v>43448</v>
      </c>
      <c r="R720" s="10" t="str">
        <f t="shared" si="208"/>
        <v>마북동</v>
      </c>
      <c r="S720" s="10" t="str">
        <f t="shared" si="209"/>
        <v>마북25통</v>
      </c>
      <c r="T720" s="10" t="str">
        <f t="shared" si="210"/>
        <v>(마북동, 구성자이3차아파트)</v>
      </c>
      <c r="U720" s="10" t="str">
        <f t="shared" si="211"/>
        <v>마북</v>
      </c>
      <c r="V720" s="10">
        <f t="shared" si="212"/>
        <v>25</v>
      </c>
      <c r="W720" s="10">
        <f t="shared" si="213"/>
        <v>5</v>
      </c>
      <c r="X720"/>
      <c r="Y720"/>
      <c r="Z720" t="s">
        <v>18</v>
      </c>
      <c r="AA720" t="s">
        <v>5671</v>
      </c>
    </row>
    <row r="721" spans="1:27">
      <c r="A721" t="b">
        <f t="shared" si="194"/>
        <v>0</v>
      </c>
      <c r="B721" t="b">
        <f t="shared" si="195"/>
        <v>0</v>
      </c>
      <c r="C721" t="b">
        <f t="shared" si="196"/>
        <v>0</v>
      </c>
      <c r="D721" t="b">
        <f t="shared" si="197"/>
        <v>0</v>
      </c>
      <c r="E721" t="b">
        <f t="shared" si="198"/>
        <v>0</v>
      </c>
      <c r="F721" t="b">
        <f t="shared" si="199"/>
        <v>0</v>
      </c>
      <c r="G721" t="b">
        <f t="shared" si="200"/>
        <v>0</v>
      </c>
      <c r="H721" t="b">
        <f t="shared" si="201"/>
        <v>0</v>
      </c>
      <c r="I721" t="b">
        <f t="shared" si="202"/>
        <v>0</v>
      </c>
      <c r="J721" t="b">
        <f t="shared" si="203"/>
        <v>0</v>
      </c>
      <c r="K721" t="str">
        <f t="shared" si="204"/>
        <v/>
      </c>
      <c r="L721" t="str">
        <f t="shared" si="215"/>
        <v/>
      </c>
      <c r="M721" t="str">
        <f t="shared" si="214"/>
        <v/>
      </c>
      <c r="N721" t="str">
        <f t="shared" si="205"/>
        <v/>
      </c>
      <c r="O721" t="str">
        <f t="shared" si="206"/>
        <v/>
      </c>
      <c r="P721" t="str">
        <f t="shared" si="207"/>
        <v/>
      </c>
      <c r="Q721" s="9">
        <f>_xlfn.XLOOKUP(R721,summary!C:C,summary!B:B)</f>
        <v>43448</v>
      </c>
      <c r="R721" s="10" t="str">
        <f t="shared" si="208"/>
        <v>마북동</v>
      </c>
      <c r="S721" s="10" t="str">
        <f t="shared" si="209"/>
        <v>마북25통</v>
      </c>
      <c r="T721" s="10" t="str">
        <f t="shared" si="210"/>
        <v>(마북동, 구성자이3차아파트)</v>
      </c>
      <c r="U721" s="10" t="str">
        <f t="shared" si="211"/>
        <v>마북</v>
      </c>
      <c r="V721" s="10">
        <f t="shared" si="212"/>
        <v>25</v>
      </c>
      <c r="W721" s="10">
        <f t="shared" si="213"/>
        <v>6</v>
      </c>
      <c r="X721"/>
      <c r="Y721"/>
      <c r="Z721" t="s">
        <v>20</v>
      </c>
      <c r="AA721" t="s">
        <v>5672</v>
      </c>
    </row>
    <row r="722" spans="1:27">
      <c r="A722" t="b">
        <f t="shared" si="194"/>
        <v>0</v>
      </c>
      <c r="B722" t="b">
        <f t="shared" si="195"/>
        <v>0</v>
      </c>
      <c r="C722" t="b">
        <f t="shared" si="196"/>
        <v>0</v>
      </c>
      <c r="D722" t="b">
        <f t="shared" si="197"/>
        <v>0</v>
      </c>
      <c r="E722" t="b">
        <f t="shared" si="198"/>
        <v>0</v>
      </c>
      <c r="F722" t="b">
        <f t="shared" si="199"/>
        <v>0</v>
      </c>
      <c r="G722" t="b">
        <f t="shared" si="200"/>
        <v>0</v>
      </c>
      <c r="H722" t="b">
        <f t="shared" si="201"/>
        <v>0</v>
      </c>
      <c r="I722" t="b">
        <f t="shared" si="202"/>
        <v>0</v>
      </c>
      <c r="J722" t="b">
        <f t="shared" si="203"/>
        <v>0</v>
      </c>
      <c r="K722" t="str">
        <f t="shared" si="204"/>
        <v/>
      </c>
      <c r="L722" t="str">
        <f t="shared" si="215"/>
        <v/>
      </c>
      <c r="M722" t="str">
        <f t="shared" si="214"/>
        <v/>
      </c>
      <c r="N722" t="str">
        <f t="shared" si="205"/>
        <v/>
      </c>
      <c r="O722" t="str">
        <f t="shared" si="206"/>
        <v/>
      </c>
      <c r="P722" t="str">
        <f t="shared" si="207"/>
        <v/>
      </c>
      <c r="Q722" s="9">
        <f>_xlfn.XLOOKUP(R722,summary!C:C,summary!B:B)</f>
        <v>43448</v>
      </c>
      <c r="R722" s="10" t="str">
        <f t="shared" si="208"/>
        <v>마북동</v>
      </c>
      <c r="S722" s="10" t="str">
        <f t="shared" si="209"/>
        <v>마북25통</v>
      </c>
      <c r="T722" s="10" t="str">
        <f t="shared" si="210"/>
        <v>(마북동, 구성자이3차아파트)</v>
      </c>
      <c r="U722" s="10" t="str">
        <f t="shared" si="211"/>
        <v>마북</v>
      </c>
      <c r="V722" s="10">
        <f t="shared" si="212"/>
        <v>25</v>
      </c>
      <c r="W722" s="10">
        <f t="shared" si="213"/>
        <v>7</v>
      </c>
      <c r="X722"/>
      <c r="Y722"/>
      <c r="Z722" t="s">
        <v>99</v>
      </c>
      <c r="AA722" t="s">
        <v>5673</v>
      </c>
    </row>
    <row r="723" spans="1:27">
      <c r="A723" t="b">
        <f t="shared" si="194"/>
        <v>0</v>
      </c>
      <c r="B723" t="b">
        <f t="shared" si="195"/>
        <v>0</v>
      </c>
      <c r="C723" t="b">
        <f t="shared" si="196"/>
        <v>0</v>
      </c>
      <c r="D723" t="b">
        <f t="shared" si="197"/>
        <v>0</v>
      </c>
      <c r="E723" t="b">
        <f t="shared" si="198"/>
        <v>0</v>
      </c>
      <c r="F723" t="b">
        <f t="shared" si="199"/>
        <v>0</v>
      </c>
      <c r="G723" t="b">
        <f t="shared" si="200"/>
        <v>0</v>
      </c>
      <c r="H723" t="b">
        <f t="shared" si="201"/>
        <v>0</v>
      </c>
      <c r="I723" t="b">
        <f t="shared" si="202"/>
        <v>0</v>
      </c>
      <c r="J723" t="b">
        <f t="shared" si="203"/>
        <v>0</v>
      </c>
      <c r="K723" t="str">
        <f t="shared" si="204"/>
        <v/>
      </c>
      <c r="L723" t="str">
        <f t="shared" si="215"/>
        <v/>
      </c>
      <c r="M723" t="str">
        <f t="shared" si="214"/>
        <v/>
      </c>
      <c r="N723" t="str">
        <f t="shared" si="205"/>
        <v/>
      </c>
      <c r="O723" t="str">
        <f t="shared" si="206"/>
        <v/>
      </c>
      <c r="P723" t="str">
        <f t="shared" si="207"/>
        <v/>
      </c>
      <c r="Q723" s="9">
        <f>_xlfn.XLOOKUP(R723,summary!C:C,summary!B:B)</f>
        <v>43448</v>
      </c>
      <c r="R723" s="10" t="str">
        <f t="shared" si="208"/>
        <v>마북동</v>
      </c>
      <c r="S723" s="10" t="str">
        <f t="shared" si="209"/>
        <v>마북25통</v>
      </c>
      <c r="T723" s="10" t="str">
        <f t="shared" si="210"/>
        <v>(마북동, 구성자이3차아파트)</v>
      </c>
      <c r="U723" s="10" t="str">
        <f t="shared" si="211"/>
        <v>마북</v>
      </c>
      <c r="V723" s="10">
        <f t="shared" si="212"/>
        <v>25</v>
      </c>
      <c r="W723" s="10">
        <f t="shared" si="213"/>
        <v>8</v>
      </c>
      <c r="X723"/>
      <c r="Y723"/>
      <c r="Z723" t="s">
        <v>101</v>
      </c>
      <c r="AA723" t="s">
        <v>5674</v>
      </c>
    </row>
    <row r="724" spans="1:27">
      <c r="A724" t="b">
        <f t="shared" si="194"/>
        <v>0</v>
      </c>
      <c r="B724" t="b">
        <f t="shared" si="195"/>
        <v>0</v>
      </c>
      <c r="C724" t="b">
        <f t="shared" si="196"/>
        <v>0</v>
      </c>
      <c r="D724" t="b">
        <f t="shared" si="197"/>
        <v>0</v>
      </c>
      <c r="E724" t="b">
        <f t="shared" si="198"/>
        <v>0</v>
      </c>
      <c r="F724" t="b">
        <f t="shared" si="199"/>
        <v>0</v>
      </c>
      <c r="G724" t="b">
        <f t="shared" si="200"/>
        <v>0</v>
      </c>
      <c r="H724" t="b">
        <f t="shared" si="201"/>
        <v>0</v>
      </c>
      <c r="I724" t="b">
        <f t="shared" si="202"/>
        <v>0</v>
      </c>
      <c r="J724" t="b">
        <f t="shared" si="203"/>
        <v>0</v>
      </c>
      <c r="K724" t="str">
        <f t="shared" si="204"/>
        <v/>
      </c>
      <c r="L724" t="str">
        <f t="shared" si="215"/>
        <v/>
      </c>
      <c r="M724" t="str">
        <f t="shared" si="214"/>
        <v/>
      </c>
      <c r="N724" t="str">
        <f t="shared" si="205"/>
        <v/>
      </c>
      <c r="O724" t="str">
        <f t="shared" si="206"/>
        <v/>
      </c>
      <c r="P724" t="str">
        <f t="shared" si="207"/>
        <v/>
      </c>
      <c r="Q724" s="9">
        <f>_xlfn.XLOOKUP(R724,summary!C:C,summary!B:B)</f>
        <v>43448</v>
      </c>
      <c r="R724" s="10" t="str">
        <f t="shared" si="208"/>
        <v>마북동</v>
      </c>
      <c r="S724" s="10" t="str">
        <f t="shared" si="209"/>
        <v>마북25통</v>
      </c>
      <c r="T724" s="10" t="str">
        <f t="shared" si="210"/>
        <v>(마북동, 구성자이3차아파트)</v>
      </c>
      <c r="U724" s="10" t="str">
        <f t="shared" si="211"/>
        <v>마북</v>
      </c>
      <c r="V724" s="10">
        <f t="shared" si="212"/>
        <v>25</v>
      </c>
      <c r="W724" s="10">
        <f t="shared" si="213"/>
        <v>9</v>
      </c>
      <c r="X724"/>
      <c r="Y724"/>
      <c r="Z724" t="s">
        <v>349</v>
      </c>
      <c r="AA724" t="s">
        <v>5675</v>
      </c>
    </row>
    <row r="725" spans="1:27">
      <c r="A725" t="b">
        <f t="shared" si="194"/>
        <v>0</v>
      </c>
      <c r="B725" t="b">
        <f t="shared" si="195"/>
        <v>0</v>
      </c>
      <c r="C725" t="b">
        <f t="shared" si="196"/>
        <v>0</v>
      </c>
      <c r="D725" t="b">
        <f t="shared" si="197"/>
        <v>0</v>
      </c>
      <c r="E725" t="b">
        <f t="shared" si="198"/>
        <v>0</v>
      </c>
      <c r="F725" t="b">
        <f t="shared" si="199"/>
        <v>0</v>
      </c>
      <c r="G725" t="b">
        <f t="shared" si="200"/>
        <v>0</v>
      </c>
      <c r="H725" t="b">
        <f t="shared" si="201"/>
        <v>0</v>
      </c>
      <c r="I725" t="b">
        <f t="shared" si="202"/>
        <v>0</v>
      </c>
      <c r="J725" t="b">
        <f t="shared" si="203"/>
        <v>0</v>
      </c>
      <c r="K725" t="str">
        <f t="shared" si="204"/>
        <v/>
      </c>
      <c r="L725" t="str">
        <f t="shared" si="215"/>
        <v/>
      </c>
      <c r="M725" t="str">
        <f t="shared" si="214"/>
        <v/>
      </c>
      <c r="N725" t="str">
        <f t="shared" si="205"/>
        <v/>
      </c>
      <c r="O725" t="str">
        <f t="shared" si="206"/>
        <v/>
      </c>
      <c r="P725" t="str">
        <f t="shared" si="207"/>
        <v/>
      </c>
      <c r="Q725" s="9">
        <f>_xlfn.XLOOKUP(R725,summary!C:C,summary!B:B)</f>
        <v>43448</v>
      </c>
      <c r="R725" s="10" t="str">
        <f t="shared" si="208"/>
        <v>마북동</v>
      </c>
      <c r="S725" s="10" t="str">
        <f t="shared" si="209"/>
        <v>마북25통</v>
      </c>
      <c r="T725" s="10" t="str">
        <f t="shared" si="210"/>
        <v>(마북동, 구성자이3차아파트)</v>
      </c>
      <c r="U725" s="10" t="str">
        <f t="shared" si="211"/>
        <v>마북</v>
      </c>
      <c r="V725" s="10">
        <f t="shared" si="212"/>
        <v>25</v>
      </c>
      <c r="W725" s="10">
        <f t="shared" si="213"/>
        <v>10</v>
      </c>
      <c r="X725"/>
      <c r="Y725"/>
      <c r="Z725" t="s">
        <v>441</v>
      </c>
      <c r="AA725" t="s">
        <v>5676</v>
      </c>
    </row>
    <row r="726" spans="1:27">
      <c r="A726" t="b">
        <f t="shared" si="194"/>
        <v>0</v>
      </c>
      <c r="B726" t="b">
        <f t="shared" si="195"/>
        <v>0</v>
      </c>
      <c r="C726" t="b">
        <f t="shared" si="196"/>
        <v>0</v>
      </c>
      <c r="D726" t="b">
        <f t="shared" si="197"/>
        <v>0</v>
      </c>
      <c r="E726" t="b">
        <f t="shared" si="198"/>
        <v>0</v>
      </c>
      <c r="F726" t="b">
        <f t="shared" si="199"/>
        <v>0</v>
      </c>
      <c r="G726" t="b">
        <f t="shared" si="200"/>
        <v>0</v>
      </c>
      <c r="H726" t="b">
        <f t="shared" si="201"/>
        <v>0</v>
      </c>
      <c r="I726" t="b">
        <f t="shared" si="202"/>
        <v>0</v>
      </c>
      <c r="J726" t="b">
        <f t="shared" si="203"/>
        <v>0</v>
      </c>
      <c r="K726" t="str">
        <f t="shared" si="204"/>
        <v/>
      </c>
      <c r="L726" t="str">
        <f t="shared" si="215"/>
        <v/>
      </c>
      <c r="M726" t="str">
        <f t="shared" si="214"/>
        <v/>
      </c>
      <c r="N726" t="str">
        <f t="shared" si="205"/>
        <v/>
      </c>
      <c r="O726" t="str">
        <f t="shared" si="206"/>
        <v/>
      </c>
      <c r="P726" t="str">
        <f t="shared" si="207"/>
        <v/>
      </c>
      <c r="Q726" s="9">
        <f>_xlfn.XLOOKUP(R726,summary!C:C,summary!B:B)</f>
        <v>43448</v>
      </c>
      <c r="R726" s="10" t="str">
        <f t="shared" si="208"/>
        <v>마북동</v>
      </c>
      <c r="S726" s="10" t="str">
        <f t="shared" si="209"/>
        <v>마북25통</v>
      </c>
      <c r="T726" s="10" t="str">
        <f t="shared" si="210"/>
        <v>(마북동, 구성자이3차아파트)</v>
      </c>
      <c r="U726" s="10" t="str">
        <f t="shared" si="211"/>
        <v>마북</v>
      </c>
      <c r="V726" s="10">
        <f t="shared" si="212"/>
        <v>25</v>
      </c>
      <c r="W726" s="10">
        <f t="shared" si="213"/>
        <v>11</v>
      </c>
      <c r="X726"/>
      <c r="Y726"/>
      <c r="Z726" t="s">
        <v>443</v>
      </c>
      <c r="AA726" t="s">
        <v>5677</v>
      </c>
    </row>
    <row r="727" spans="1:27">
      <c r="A727" t="b">
        <f t="shared" si="194"/>
        <v>0</v>
      </c>
      <c r="B727" t="b">
        <f t="shared" si="195"/>
        <v>0</v>
      </c>
      <c r="C727" t="b">
        <f t="shared" si="196"/>
        <v>0</v>
      </c>
      <c r="D727" t="b">
        <f t="shared" si="197"/>
        <v>0</v>
      </c>
      <c r="E727" t="b">
        <f t="shared" si="198"/>
        <v>0</v>
      </c>
      <c r="F727" t="b">
        <f t="shared" si="199"/>
        <v>0</v>
      </c>
      <c r="G727" t="b">
        <f t="shared" si="200"/>
        <v>0</v>
      </c>
      <c r="H727" t="b">
        <f t="shared" si="201"/>
        <v>0</v>
      </c>
      <c r="I727" t="b">
        <f t="shared" si="202"/>
        <v>0</v>
      </c>
      <c r="J727" t="b">
        <f t="shared" si="203"/>
        <v>0</v>
      </c>
      <c r="K727" t="str">
        <f t="shared" si="204"/>
        <v/>
      </c>
      <c r="L727" t="str">
        <f t="shared" si="215"/>
        <v/>
      </c>
      <c r="M727" t="str">
        <f t="shared" si="214"/>
        <v/>
      </c>
      <c r="N727" t="str">
        <f t="shared" si="205"/>
        <v/>
      </c>
      <c r="O727" t="str">
        <f t="shared" si="206"/>
        <v/>
      </c>
      <c r="P727" t="str">
        <f t="shared" si="207"/>
        <v/>
      </c>
      <c r="Q727" s="9">
        <f>_xlfn.XLOOKUP(R727,summary!C:C,summary!B:B)</f>
        <v>43448</v>
      </c>
      <c r="R727" s="10" t="str">
        <f t="shared" si="208"/>
        <v>마북동</v>
      </c>
      <c r="S727" s="10" t="str">
        <f t="shared" si="209"/>
        <v>마북25통</v>
      </c>
      <c r="T727" s="10" t="str">
        <f t="shared" si="210"/>
        <v>(마북동, 구성자이3차아파트)</v>
      </c>
      <c r="U727" s="10" t="str">
        <f t="shared" si="211"/>
        <v>마북</v>
      </c>
      <c r="V727" s="10">
        <f t="shared" si="212"/>
        <v>25</v>
      </c>
      <c r="W727" s="10">
        <f t="shared" si="213"/>
        <v>12</v>
      </c>
      <c r="X727"/>
      <c r="Y727"/>
      <c r="Z727" t="s">
        <v>445</v>
      </c>
      <c r="AA727" t="s">
        <v>5678</v>
      </c>
    </row>
    <row r="728" spans="1:27">
      <c r="A728" t="b">
        <f t="shared" si="194"/>
        <v>1</v>
      </c>
      <c r="B728" t="b">
        <f t="shared" si="195"/>
        <v>0</v>
      </c>
      <c r="C728" t="b">
        <f t="shared" si="196"/>
        <v>0</v>
      </c>
      <c r="D728" t="b">
        <f t="shared" si="197"/>
        <v>0</v>
      </c>
      <c r="E728" t="b">
        <f t="shared" si="198"/>
        <v>0</v>
      </c>
      <c r="F728" t="b">
        <f t="shared" si="199"/>
        <v>0</v>
      </c>
      <c r="G728" t="b">
        <f t="shared" si="200"/>
        <v>0</v>
      </c>
      <c r="H728" t="b">
        <f t="shared" si="201"/>
        <v>0</v>
      </c>
      <c r="I728" t="b">
        <f t="shared" si="202"/>
        <v>0</v>
      </c>
      <c r="J728" t="b">
        <f t="shared" si="203"/>
        <v>1</v>
      </c>
      <c r="K728" t="str">
        <f t="shared" si="204"/>
        <v>마북26통</v>
      </c>
      <c r="L728" t="str">
        <f t="shared" si="215"/>
        <v>26</v>
      </c>
      <c r="M728">
        <f t="shared" si="214"/>
        <v>26</v>
      </c>
      <c r="N728" t="str">
        <f t="shared" si="205"/>
        <v>마북</v>
      </c>
      <c r="O728" t="str">
        <f t="shared" si="206"/>
        <v/>
      </c>
      <c r="P728" t="str">
        <f t="shared" si="207"/>
        <v/>
      </c>
      <c r="Q728" s="9">
        <f>_xlfn.XLOOKUP(R728,summary!C:C,summary!B:B)</f>
        <v>43448</v>
      </c>
      <c r="R728" s="10" t="str">
        <f t="shared" si="208"/>
        <v>마북동</v>
      </c>
      <c r="S728" s="10" t="str">
        <f t="shared" si="209"/>
        <v>마북26통</v>
      </c>
      <c r="T728" s="10" t="str">
        <f t="shared" si="210"/>
        <v>(마북동, 교동마을동양파라곤아파트)</v>
      </c>
      <c r="U728" s="10" t="str">
        <f t="shared" si="211"/>
        <v>마북</v>
      </c>
      <c r="V728" s="10">
        <f t="shared" si="212"/>
        <v>26</v>
      </c>
      <c r="W728" s="10">
        <f t="shared" si="213"/>
        <v>1</v>
      </c>
      <c r="X728"/>
      <c r="Y728" t="s">
        <v>5679</v>
      </c>
      <c r="Z728" t="s">
        <v>10</v>
      </c>
      <c r="AA728" t="s">
        <v>5680</v>
      </c>
    </row>
    <row r="729" spans="1:27">
      <c r="A729" t="b">
        <f t="shared" si="194"/>
        <v>1</v>
      </c>
      <c r="B729" t="b">
        <f t="shared" si="195"/>
        <v>1</v>
      </c>
      <c r="C729" t="b">
        <f t="shared" si="196"/>
        <v>0</v>
      </c>
      <c r="D729" t="b">
        <f t="shared" si="197"/>
        <v>0</v>
      </c>
      <c r="E729" t="b">
        <f t="shared" si="198"/>
        <v>1</v>
      </c>
      <c r="F729" t="b">
        <f t="shared" si="199"/>
        <v>1</v>
      </c>
      <c r="G729" t="b">
        <f t="shared" si="200"/>
        <v>1</v>
      </c>
      <c r="H729" t="b">
        <f t="shared" si="201"/>
        <v>0</v>
      </c>
      <c r="I729" t="b">
        <f t="shared" si="202"/>
        <v>1</v>
      </c>
      <c r="J729" t="b">
        <f t="shared" si="203"/>
        <v>0</v>
      </c>
      <c r="K729" t="str">
        <f t="shared" si="204"/>
        <v/>
      </c>
      <c r="L729" t="str">
        <f t="shared" si="215"/>
        <v/>
      </c>
      <c r="M729" t="str">
        <f t="shared" si="214"/>
        <v/>
      </c>
      <c r="N729" t="str">
        <f t="shared" si="205"/>
        <v/>
      </c>
      <c r="O729" t="str">
        <f t="shared" si="206"/>
        <v>(마북동, 교동마을동양파라곤아파트)</v>
      </c>
      <c r="P729" t="str">
        <f t="shared" si="207"/>
        <v>(마북동, 교동마을동양파라곤아파트)</v>
      </c>
      <c r="Q729" s="9">
        <f>_xlfn.XLOOKUP(R729,summary!C:C,summary!B:B)</f>
        <v>43448</v>
      </c>
      <c r="R729" s="10" t="str">
        <f t="shared" si="208"/>
        <v>마북동</v>
      </c>
      <c r="S729" s="10" t="str">
        <f t="shared" si="209"/>
        <v>마북26통</v>
      </c>
      <c r="T729" s="10" t="str">
        <f t="shared" si="210"/>
        <v>(마북동, 교동마을동양파라곤아파트)</v>
      </c>
      <c r="U729" s="10" t="str">
        <f t="shared" si="211"/>
        <v>마북</v>
      </c>
      <c r="V729" s="10">
        <f t="shared" si="212"/>
        <v>26</v>
      </c>
      <c r="W729" s="10">
        <f t="shared" si="213"/>
        <v>2</v>
      </c>
      <c r="X729"/>
      <c r="Y729" t="s">
        <v>5403</v>
      </c>
      <c r="Z729" t="s">
        <v>12</v>
      </c>
      <c r="AA729" t="s">
        <v>5681</v>
      </c>
    </row>
    <row r="730" spans="1:27">
      <c r="A730" t="b">
        <f t="shared" si="194"/>
        <v>1</v>
      </c>
      <c r="B730" t="b">
        <f t="shared" si="195"/>
        <v>0</v>
      </c>
      <c r="C730" t="b">
        <f t="shared" si="196"/>
        <v>0</v>
      </c>
      <c r="D730" t="b">
        <f t="shared" si="197"/>
        <v>0</v>
      </c>
      <c r="E730" t="b">
        <f t="shared" si="198"/>
        <v>0</v>
      </c>
      <c r="F730" t="b">
        <f t="shared" si="199"/>
        <v>0</v>
      </c>
      <c r="G730" t="b">
        <f t="shared" si="200"/>
        <v>0</v>
      </c>
      <c r="H730" t="b">
        <f t="shared" si="201"/>
        <v>0</v>
      </c>
      <c r="I730" t="b">
        <f t="shared" si="202"/>
        <v>1</v>
      </c>
      <c r="J730" t="b">
        <f t="shared" si="203"/>
        <v>0</v>
      </c>
      <c r="K730" t="str">
        <f t="shared" si="204"/>
        <v/>
      </c>
      <c r="L730" t="str">
        <f t="shared" si="215"/>
        <v/>
      </c>
      <c r="M730" t="str">
        <f t="shared" si="214"/>
        <v/>
      </c>
      <c r="N730" t="str">
        <f t="shared" si="205"/>
        <v/>
      </c>
      <c r="O730" t="str">
        <f t="shared" si="206"/>
        <v>교동마을동양파라곤아파트)</v>
      </c>
      <c r="P730" t="str">
        <f t="shared" si="207"/>
        <v/>
      </c>
      <c r="Q730" s="9">
        <f>_xlfn.XLOOKUP(R730,summary!C:C,summary!B:B)</f>
        <v>43448</v>
      </c>
      <c r="R730" s="10" t="str">
        <f t="shared" si="208"/>
        <v>마북동</v>
      </c>
      <c r="S730" s="10" t="str">
        <f t="shared" si="209"/>
        <v>마북26통</v>
      </c>
      <c r="T730" s="10" t="str">
        <f t="shared" si="210"/>
        <v>(마북동, 교동마을동양파라곤아파트)</v>
      </c>
      <c r="U730" s="10" t="str">
        <f t="shared" si="211"/>
        <v>마북</v>
      </c>
      <c r="V730" s="10">
        <f t="shared" si="212"/>
        <v>26</v>
      </c>
      <c r="W730" s="10">
        <f t="shared" si="213"/>
        <v>3</v>
      </c>
      <c r="X730"/>
      <c r="Y730" t="s">
        <v>5611</v>
      </c>
      <c r="Z730" t="s">
        <v>14</v>
      </c>
      <c r="AA730" t="s">
        <v>5682</v>
      </c>
    </row>
    <row r="731" spans="1:27">
      <c r="A731" t="b">
        <f t="shared" si="194"/>
        <v>1</v>
      </c>
      <c r="B731" t="b">
        <f t="shared" si="195"/>
        <v>0</v>
      </c>
      <c r="C731" t="b">
        <f t="shared" si="196"/>
        <v>0</v>
      </c>
      <c r="D731" t="b">
        <f t="shared" si="197"/>
        <v>0</v>
      </c>
      <c r="E731" t="b">
        <f t="shared" si="198"/>
        <v>0</v>
      </c>
      <c r="F731" t="b">
        <f t="shared" si="199"/>
        <v>0</v>
      </c>
      <c r="G731" t="b">
        <f t="shared" si="200"/>
        <v>0</v>
      </c>
      <c r="H731" t="b">
        <f t="shared" si="201"/>
        <v>0</v>
      </c>
      <c r="I731" t="b">
        <f t="shared" si="202"/>
        <v>1</v>
      </c>
      <c r="J731" t="b">
        <f t="shared" si="203"/>
        <v>0</v>
      </c>
      <c r="K731" t="str">
        <f t="shared" si="204"/>
        <v/>
      </c>
      <c r="L731" t="str">
        <f t="shared" si="215"/>
        <v/>
      </c>
      <c r="M731" t="str">
        <f t="shared" si="214"/>
        <v/>
      </c>
      <c r="N731" t="str">
        <f t="shared" si="205"/>
        <v/>
      </c>
      <c r="O731" t="str">
        <f t="shared" si="206"/>
        <v>동양파라곤아파트)</v>
      </c>
      <c r="P731" t="str">
        <f t="shared" si="207"/>
        <v/>
      </c>
      <c r="Q731" s="9">
        <f>_xlfn.XLOOKUP(R731,summary!C:C,summary!B:B)</f>
        <v>43448</v>
      </c>
      <c r="R731" s="10" t="str">
        <f t="shared" si="208"/>
        <v>마북동</v>
      </c>
      <c r="S731" s="10" t="str">
        <f t="shared" si="209"/>
        <v>마북26통</v>
      </c>
      <c r="T731" s="10" t="str">
        <f t="shared" si="210"/>
        <v>(마북동, 교동마을동양파라곤아파트)</v>
      </c>
      <c r="U731" s="10" t="str">
        <f t="shared" si="211"/>
        <v>마북</v>
      </c>
      <c r="V731" s="10">
        <f t="shared" si="212"/>
        <v>26</v>
      </c>
      <c r="W731" s="10">
        <f t="shared" si="213"/>
        <v>4</v>
      </c>
      <c r="X731"/>
      <c r="Y731" t="s">
        <v>5683</v>
      </c>
      <c r="Z731" t="s">
        <v>16</v>
      </c>
      <c r="AA731" t="s">
        <v>5684</v>
      </c>
    </row>
    <row r="732" spans="1:27">
      <c r="A732" t="b">
        <f t="shared" si="194"/>
        <v>1</v>
      </c>
      <c r="B732" t="b">
        <f t="shared" si="195"/>
        <v>0</v>
      </c>
      <c r="C732" t="b">
        <f t="shared" si="196"/>
        <v>1</v>
      </c>
      <c r="D732" t="b">
        <f t="shared" si="197"/>
        <v>0</v>
      </c>
      <c r="E732" t="b">
        <f t="shared" si="198"/>
        <v>1</v>
      </c>
      <c r="F732" t="b">
        <f t="shared" si="199"/>
        <v>1</v>
      </c>
      <c r="G732" t="b">
        <f t="shared" si="200"/>
        <v>0</v>
      </c>
      <c r="H732" t="b">
        <f t="shared" si="201"/>
        <v>1</v>
      </c>
      <c r="I732" t="b">
        <f t="shared" si="202"/>
        <v>1</v>
      </c>
      <c r="J732" t="b">
        <f t="shared" si="203"/>
        <v>0</v>
      </c>
      <c r="K732" t="str">
        <f t="shared" si="204"/>
        <v/>
      </c>
      <c r="L732" t="str">
        <f t="shared" si="215"/>
        <v/>
      </c>
      <c r="M732" t="str">
        <f t="shared" si="214"/>
        <v/>
      </c>
      <c r="N732" t="str">
        <f t="shared" si="205"/>
        <v/>
      </c>
      <c r="O732" t="str">
        <f t="shared" si="206"/>
        <v>아파트)</v>
      </c>
      <c r="P732" t="str">
        <f t="shared" si="207"/>
        <v/>
      </c>
      <c r="Q732" s="9">
        <f>_xlfn.XLOOKUP(R732,summary!C:C,summary!B:B)</f>
        <v>43448</v>
      </c>
      <c r="R732" s="10" t="str">
        <f t="shared" si="208"/>
        <v>마북동</v>
      </c>
      <c r="S732" s="10" t="str">
        <f t="shared" si="209"/>
        <v>마북26통</v>
      </c>
      <c r="T732" s="10" t="str">
        <f t="shared" si="210"/>
        <v>(마북동, 교동마을동양파라곤아파트)</v>
      </c>
      <c r="U732" s="10" t="str">
        <f t="shared" si="211"/>
        <v>마북</v>
      </c>
      <c r="V732" s="10">
        <f t="shared" si="212"/>
        <v>26</v>
      </c>
      <c r="W732" s="10">
        <f t="shared" si="213"/>
        <v>5</v>
      </c>
      <c r="X732"/>
      <c r="Y732" t="s">
        <v>199</v>
      </c>
      <c r="Z732" t="s">
        <v>18</v>
      </c>
      <c r="AA732" t="s">
        <v>5685</v>
      </c>
    </row>
    <row r="733" spans="1:27">
      <c r="A733" t="b">
        <f t="shared" si="194"/>
        <v>0</v>
      </c>
      <c r="B733" t="b">
        <f t="shared" si="195"/>
        <v>0</v>
      </c>
      <c r="C733" t="b">
        <f t="shared" si="196"/>
        <v>0</v>
      </c>
      <c r="D733" t="b">
        <f t="shared" si="197"/>
        <v>0</v>
      </c>
      <c r="E733" t="b">
        <f t="shared" si="198"/>
        <v>0</v>
      </c>
      <c r="F733" t="b">
        <f t="shared" si="199"/>
        <v>0</v>
      </c>
      <c r="G733" t="b">
        <f t="shared" si="200"/>
        <v>0</v>
      </c>
      <c r="H733" t="b">
        <f t="shared" si="201"/>
        <v>0</v>
      </c>
      <c r="I733" t="b">
        <f t="shared" si="202"/>
        <v>0</v>
      </c>
      <c r="J733" t="b">
        <f t="shared" si="203"/>
        <v>0</v>
      </c>
      <c r="K733" t="str">
        <f t="shared" si="204"/>
        <v/>
      </c>
      <c r="L733" t="str">
        <f t="shared" si="215"/>
        <v/>
      </c>
      <c r="M733" t="str">
        <f t="shared" si="214"/>
        <v/>
      </c>
      <c r="N733" t="str">
        <f t="shared" si="205"/>
        <v/>
      </c>
      <c r="O733" t="str">
        <f t="shared" si="206"/>
        <v/>
      </c>
      <c r="P733" t="str">
        <f t="shared" si="207"/>
        <v/>
      </c>
      <c r="Q733" s="9">
        <f>_xlfn.XLOOKUP(R733,summary!C:C,summary!B:B)</f>
        <v>43448</v>
      </c>
      <c r="R733" s="10" t="str">
        <f t="shared" si="208"/>
        <v>마북동</v>
      </c>
      <c r="S733" s="10" t="str">
        <f t="shared" si="209"/>
        <v>마북26통</v>
      </c>
      <c r="T733" s="10" t="str">
        <f t="shared" si="210"/>
        <v>(마북동, 교동마을동양파라곤아파트)</v>
      </c>
      <c r="U733" s="10" t="str">
        <f t="shared" si="211"/>
        <v>마북</v>
      </c>
      <c r="V733" s="10">
        <f t="shared" si="212"/>
        <v>26</v>
      </c>
      <c r="W733" s="10">
        <f t="shared" si="213"/>
        <v>6</v>
      </c>
      <c r="X733"/>
      <c r="Y733"/>
      <c r="Z733" t="s">
        <v>20</v>
      </c>
      <c r="AA733" t="s">
        <v>5686</v>
      </c>
    </row>
    <row r="734" spans="1:27">
      <c r="A734" t="b">
        <f t="shared" si="194"/>
        <v>0</v>
      </c>
      <c r="B734" t="b">
        <f t="shared" si="195"/>
        <v>0</v>
      </c>
      <c r="C734" t="b">
        <f t="shared" si="196"/>
        <v>0</v>
      </c>
      <c r="D734" t="b">
        <f t="shared" si="197"/>
        <v>0</v>
      </c>
      <c r="E734" t="b">
        <f t="shared" si="198"/>
        <v>0</v>
      </c>
      <c r="F734" t="b">
        <f t="shared" si="199"/>
        <v>0</v>
      </c>
      <c r="G734" t="b">
        <f t="shared" si="200"/>
        <v>0</v>
      </c>
      <c r="H734" t="b">
        <f t="shared" si="201"/>
        <v>0</v>
      </c>
      <c r="I734" t="b">
        <f t="shared" si="202"/>
        <v>0</v>
      </c>
      <c r="J734" t="b">
        <f t="shared" si="203"/>
        <v>0</v>
      </c>
      <c r="K734" t="str">
        <f t="shared" si="204"/>
        <v/>
      </c>
      <c r="L734" t="str">
        <f t="shared" si="215"/>
        <v/>
      </c>
      <c r="M734" t="str">
        <f t="shared" si="214"/>
        <v/>
      </c>
      <c r="N734" t="str">
        <f t="shared" si="205"/>
        <v/>
      </c>
      <c r="O734" t="str">
        <f t="shared" si="206"/>
        <v/>
      </c>
      <c r="P734" t="str">
        <f t="shared" si="207"/>
        <v/>
      </c>
      <c r="Q734" s="9">
        <f>_xlfn.XLOOKUP(R734,summary!C:C,summary!B:B)</f>
        <v>43448</v>
      </c>
      <c r="R734" s="10" t="str">
        <f t="shared" si="208"/>
        <v>마북동</v>
      </c>
      <c r="S734" s="10" t="str">
        <f t="shared" si="209"/>
        <v>마북26통</v>
      </c>
      <c r="T734" s="10" t="str">
        <f t="shared" si="210"/>
        <v>(마북동, 교동마을동양파라곤아파트)</v>
      </c>
      <c r="U734" s="10" t="str">
        <f t="shared" si="211"/>
        <v>마북</v>
      </c>
      <c r="V734" s="10">
        <f t="shared" si="212"/>
        <v>26</v>
      </c>
      <c r="W734" s="10">
        <f t="shared" si="213"/>
        <v>7</v>
      </c>
      <c r="X734"/>
      <c r="Y734"/>
      <c r="Z734" t="s">
        <v>99</v>
      </c>
      <c r="AA734" t="s">
        <v>5687</v>
      </c>
    </row>
    <row r="735" spans="1:27">
      <c r="A735" t="b">
        <f t="shared" si="194"/>
        <v>0</v>
      </c>
      <c r="B735" t="b">
        <f t="shared" si="195"/>
        <v>0</v>
      </c>
      <c r="C735" t="b">
        <f t="shared" si="196"/>
        <v>0</v>
      </c>
      <c r="D735" t="b">
        <f t="shared" si="197"/>
        <v>0</v>
      </c>
      <c r="E735" t="b">
        <f t="shared" si="198"/>
        <v>0</v>
      </c>
      <c r="F735" t="b">
        <f t="shared" si="199"/>
        <v>0</v>
      </c>
      <c r="G735" t="b">
        <f t="shared" si="200"/>
        <v>0</v>
      </c>
      <c r="H735" t="b">
        <f t="shared" si="201"/>
        <v>0</v>
      </c>
      <c r="I735" t="b">
        <f t="shared" si="202"/>
        <v>0</v>
      </c>
      <c r="J735" t="b">
        <f t="shared" si="203"/>
        <v>0</v>
      </c>
      <c r="K735" t="str">
        <f t="shared" si="204"/>
        <v/>
      </c>
      <c r="L735" t="str">
        <f t="shared" si="215"/>
        <v/>
      </c>
      <c r="M735" t="str">
        <f t="shared" si="214"/>
        <v/>
      </c>
      <c r="N735" t="str">
        <f t="shared" si="205"/>
        <v/>
      </c>
      <c r="O735" t="str">
        <f t="shared" si="206"/>
        <v/>
      </c>
      <c r="P735" t="str">
        <f t="shared" si="207"/>
        <v/>
      </c>
      <c r="Q735" s="9">
        <f>_xlfn.XLOOKUP(R735,summary!C:C,summary!B:B)</f>
        <v>43448</v>
      </c>
      <c r="R735" s="10" t="str">
        <f t="shared" si="208"/>
        <v>마북동</v>
      </c>
      <c r="S735" s="10" t="str">
        <f t="shared" si="209"/>
        <v>마북26통</v>
      </c>
      <c r="T735" s="10" t="str">
        <f t="shared" si="210"/>
        <v>(마북동, 교동마을동양파라곤아파트)</v>
      </c>
      <c r="U735" s="10" t="str">
        <f t="shared" si="211"/>
        <v>마북</v>
      </c>
      <c r="V735" s="10">
        <f t="shared" si="212"/>
        <v>26</v>
      </c>
      <c r="W735" s="10">
        <f t="shared" si="213"/>
        <v>8</v>
      </c>
      <c r="X735"/>
      <c r="Y735"/>
      <c r="Z735" t="s">
        <v>101</v>
      </c>
      <c r="AA735" t="s">
        <v>5688</v>
      </c>
    </row>
    <row r="736" spans="1:27">
      <c r="A736" t="b">
        <f t="shared" si="194"/>
        <v>0</v>
      </c>
      <c r="B736" t="b">
        <f t="shared" si="195"/>
        <v>0</v>
      </c>
      <c r="C736" t="b">
        <f t="shared" si="196"/>
        <v>0</v>
      </c>
      <c r="D736" t="b">
        <f t="shared" si="197"/>
        <v>0</v>
      </c>
      <c r="E736" t="b">
        <f t="shared" si="198"/>
        <v>0</v>
      </c>
      <c r="F736" t="b">
        <f t="shared" si="199"/>
        <v>0</v>
      </c>
      <c r="G736" t="b">
        <f t="shared" si="200"/>
        <v>0</v>
      </c>
      <c r="H736" t="b">
        <f t="shared" si="201"/>
        <v>0</v>
      </c>
      <c r="I736" t="b">
        <f t="shared" si="202"/>
        <v>0</v>
      </c>
      <c r="J736" t="b">
        <f t="shared" si="203"/>
        <v>0</v>
      </c>
      <c r="K736" t="str">
        <f t="shared" si="204"/>
        <v/>
      </c>
      <c r="L736" t="str">
        <f t="shared" si="215"/>
        <v/>
      </c>
      <c r="M736" t="str">
        <f t="shared" si="214"/>
        <v/>
      </c>
      <c r="N736" t="str">
        <f t="shared" si="205"/>
        <v/>
      </c>
      <c r="O736" t="str">
        <f t="shared" si="206"/>
        <v/>
      </c>
      <c r="P736" t="str">
        <f t="shared" si="207"/>
        <v/>
      </c>
      <c r="Q736" s="9">
        <f>_xlfn.XLOOKUP(R736,summary!C:C,summary!B:B)</f>
        <v>43448</v>
      </c>
      <c r="R736" s="10" t="str">
        <f t="shared" si="208"/>
        <v>마북동</v>
      </c>
      <c r="S736" s="10" t="str">
        <f t="shared" si="209"/>
        <v>마북26통</v>
      </c>
      <c r="T736" s="10" t="str">
        <f t="shared" si="210"/>
        <v>(마북동, 교동마을동양파라곤아파트)</v>
      </c>
      <c r="U736" s="10" t="str">
        <f t="shared" si="211"/>
        <v>마북</v>
      </c>
      <c r="V736" s="10">
        <f t="shared" si="212"/>
        <v>26</v>
      </c>
      <c r="W736" s="10" t="str">
        <f t="shared" si="213"/>
        <v/>
      </c>
      <c r="X736"/>
      <c r="Y736"/>
      <c r="Z736"/>
      <c r="AA736"/>
    </row>
    <row r="737" spans="1:27">
      <c r="A737" t="b">
        <f t="shared" si="194"/>
        <v>1</v>
      </c>
      <c r="B737" t="b">
        <f t="shared" si="195"/>
        <v>0</v>
      </c>
      <c r="C737" t="b">
        <f t="shared" si="196"/>
        <v>0</v>
      </c>
      <c r="D737" t="b">
        <f t="shared" si="197"/>
        <v>0</v>
      </c>
      <c r="E737" t="b">
        <f t="shared" si="198"/>
        <v>0</v>
      </c>
      <c r="F737" t="b">
        <f t="shared" si="199"/>
        <v>0</v>
      </c>
      <c r="G737" t="b">
        <f t="shared" si="200"/>
        <v>0</v>
      </c>
      <c r="H737" t="b">
        <f t="shared" si="201"/>
        <v>0</v>
      </c>
      <c r="I737" t="b">
        <f t="shared" si="202"/>
        <v>0</v>
      </c>
      <c r="J737" t="b">
        <f t="shared" si="203"/>
        <v>1</v>
      </c>
      <c r="K737" t="str">
        <f t="shared" si="204"/>
        <v/>
      </c>
      <c r="L737" t="str">
        <f t="shared" si="215"/>
        <v/>
      </c>
      <c r="M737" t="str">
        <f t="shared" si="214"/>
        <v/>
      </c>
      <c r="N737" t="str">
        <f t="shared" si="205"/>
        <v/>
      </c>
      <c r="O737" t="str">
        <f t="shared" si="206"/>
        <v/>
      </c>
      <c r="P737" t="str">
        <f t="shared" si="207"/>
        <v/>
      </c>
      <c r="Q737" s="9" t="e">
        <f>_xlfn.XLOOKUP(R737,summary!C:C,summary!B:B)</f>
        <v>#N/A</v>
      </c>
      <c r="R737" s="10" t="str">
        <f t="shared" si="208"/>
        <v>읍 면 동</v>
      </c>
      <c r="S737" s="10" t="str">
        <f t="shared" si="209"/>
        <v>통 리 명</v>
      </c>
      <c r="T737" s="10" t="str">
        <f t="shared" si="210"/>
        <v/>
      </c>
      <c r="U737" s="10" t="str">
        <f t="shared" si="211"/>
        <v/>
      </c>
      <c r="V737" s="10" t="str">
        <f t="shared" si="212"/>
        <v/>
      </c>
      <c r="W737" s="10" t="str">
        <f t="shared" si="213"/>
        <v/>
      </c>
      <c r="X737" t="s">
        <v>3</v>
      </c>
      <c r="Y737" t="s">
        <v>4</v>
      </c>
      <c r="Z737" t="s">
        <v>5</v>
      </c>
      <c r="AA737" t="s">
        <v>2302</v>
      </c>
    </row>
    <row r="738" spans="1:27">
      <c r="A738" t="b">
        <f t="shared" si="194"/>
        <v>1</v>
      </c>
      <c r="B738" t="b">
        <f t="shared" si="195"/>
        <v>0</v>
      </c>
      <c r="C738" t="b">
        <f t="shared" si="196"/>
        <v>0</v>
      </c>
      <c r="D738" t="b">
        <f t="shared" si="197"/>
        <v>0</v>
      </c>
      <c r="E738" t="b">
        <f t="shared" si="198"/>
        <v>0</v>
      </c>
      <c r="F738" t="b">
        <f t="shared" si="199"/>
        <v>0</v>
      </c>
      <c r="G738" t="b">
        <f t="shared" si="200"/>
        <v>0</v>
      </c>
      <c r="H738" t="b">
        <f t="shared" si="201"/>
        <v>0</v>
      </c>
      <c r="I738" t="b">
        <f t="shared" si="202"/>
        <v>0</v>
      </c>
      <c r="J738" t="b">
        <f t="shared" si="203"/>
        <v>1</v>
      </c>
      <c r="K738" t="str">
        <f t="shared" si="204"/>
        <v>마북27통</v>
      </c>
      <c r="L738" t="str">
        <f t="shared" si="215"/>
        <v>27</v>
      </c>
      <c r="M738">
        <f t="shared" si="214"/>
        <v>27</v>
      </c>
      <c r="N738" t="str">
        <f t="shared" si="205"/>
        <v>마북</v>
      </c>
      <c r="O738" t="str">
        <f t="shared" si="206"/>
        <v/>
      </c>
      <c r="P738" t="str">
        <f t="shared" si="207"/>
        <v/>
      </c>
      <c r="Q738" s="9">
        <f>_xlfn.XLOOKUP(R738,summary!C:C,summary!B:B)</f>
        <v>43448</v>
      </c>
      <c r="R738" s="10" t="str">
        <f t="shared" si="208"/>
        <v>마북동</v>
      </c>
      <c r="S738" s="10" t="str">
        <f t="shared" si="209"/>
        <v>마북27통</v>
      </c>
      <c r="T738" s="10" t="str">
        <f t="shared" si="210"/>
        <v>(마북동, 삼성래미안1차아파트)</v>
      </c>
      <c r="U738" s="10" t="str">
        <f t="shared" si="211"/>
        <v>마북</v>
      </c>
      <c r="V738" s="10">
        <f t="shared" si="212"/>
        <v>27</v>
      </c>
      <c r="W738" s="10">
        <f t="shared" si="213"/>
        <v>1</v>
      </c>
      <c r="X738" t="s">
        <v>5373</v>
      </c>
      <c r="Y738" t="s">
        <v>5689</v>
      </c>
      <c r="Z738" t="s">
        <v>10</v>
      </c>
      <c r="AA738" t="s">
        <v>5690</v>
      </c>
    </row>
    <row r="739" spans="1:27">
      <c r="A739" t="b">
        <f t="shared" si="194"/>
        <v>1</v>
      </c>
      <c r="B739" t="b">
        <f t="shared" si="195"/>
        <v>1</v>
      </c>
      <c r="C739" t="b">
        <f t="shared" si="196"/>
        <v>0</v>
      </c>
      <c r="D739" t="b">
        <f t="shared" si="197"/>
        <v>0</v>
      </c>
      <c r="E739" t="b">
        <f t="shared" si="198"/>
        <v>1</v>
      </c>
      <c r="F739" t="b">
        <f t="shared" si="199"/>
        <v>1</v>
      </c>
      <c r="G739" t="b">
        <f t="shared" si="200"/>
        <v>1</v>
      </c>
      <c r="H739" t="b">
        <f t="shared" si="201"/>
        <v>0</v>
      </c>
      <c r="I739" t="b">
        <f t="shared" si="202"/>
        <v>1</v>
      </c>
      <c r="J739" t="b">
        <f t="shared" si="203"/>
        <v>0</v>
      </c>
      <c r="K739" t="str">
        <f t="shared" si="204"/>
        <v/>
      </c>
      <c r="L739" t="str">
        <f t="shared" si="215"/>
        <v/>
      </c>
      <c r="M739" t="str">
        <f t="shared" si="214"/>
        <v/>
      </c>
      <c r="N739" t="str">
        <f t="shared" si="205"/>
        <v/>
      </c>
      <c r="O739" t="str">
        <f t="shared" si="206"/>
        <v>(마북동, 삼성래미안1차아파트)</v>
      </c>
      <c r="P739" t="str">
        <f t="shared" si="207"/>
        <v>(마북동, 삼성래미안1차아파트)</v>
      </c>
      <c r="Q739" s="9">
        <f>_xlfn.XLOOKUP(R739,summary!C:C,summary!B:B)</f>
        <v>43448</v>
      </c>
      <c r="R739" s="10" t="str">
        <f t="shared" si="208"/>
        <v>마북동</v>
      </c>
      <c r="S739" s="10" t="str">
        <f t="shared" si="209"/>
        <v>마북27통</v>
      </c>
      <c r="T739" s="10" t="str">
        <f t="shared" si="210"/>
        <v>(마북동, 삼성래미안1차아파트)</v>
      </c>
      <c r="U739" s="10" t="str">
        <f t="shared" si="211"/>
        <v>마북</v>
      </c>
      <c r="V739" s="10">
        <f t="shared" si="212"/>
        <v>27</v>
      </c>
      <c r="W739" s="10">
        <f t="shared" si="213"/>
        <v>2</v>
      </c>
      <c r="X739"/>
      <c r="Y739" t="s">
        <v>5403</v>
      </c>
      <c r="Z739" t="s">
        <v>12</v>
      </c>
      <c r="AA739" t="s">
        <v>5691</v>
      </c>
    </row>
    <row r="740" spans="1:27">
      <c r="A740" t="b">
        <f t="shared" si="194"/>
        <v>1</v>
      </c>
      <c r="B740" t="b">
        <f t="shared" si="195"/>
        <v>0</v>
      </c>
      <c r="C740" t="b">
        <f t="shared" si="196"/>
        <v>0</v>
      </c>
      <c r="D740" t="b">
        <f t="shared" si="197"/>
        <v>0</v>
      </c>
      <c r="E740" t="b">
        <f t="shared" si="198"/>
        <v>0</v>
      </c>
      <c r="F740" t="b">
        <f t="shared" si="199"/>
        <v>0</v>
      </c>
      <c r="G740" t="b">
        <f t="shared" si="200"/>
        <v>0</v>
      </c>
      <c r="H740" t="b">
        <f t="shared" si="201"/>
        <v>0</v>
      </c>
      <c r="I740" t="b">
        <f t="shared" si="202"/>
        <v>1</v>
      </c>
      <c r="J740" t="b">
        <f t="shared" si="203"/>
        <v>0</v>
      </c>
      <c r="K740" t="str">
        <f t="shared" si="204"/>
        <v/>
      </c>
      <c r="L740" t="str">
        <f t="shared" si="215"/>
        <v/>
      </c>
      <c r="M740" t="str">
        <f t="shared" si="214"/>
        <v/>
      </c>
      <c r="N740" t="str">
        <f t="shared" si="205"/>
        <v/>
      </c>
      <c r="O740" t="str">
        <f t="shared" si="206"/>
        <v>삼성래미안1차아파트)</v>
      </c>
      <c r="P740" t="str">
        <f t="shared" si="207"/>
        <v/>
      </c>
      <c r="Q740" s="9">
        <f>_xlfn.XLOOKUP(R740,summary!C:C,summary!B:B)</f>
        <v>43448</v>
      </c>
      <c r="R740" s="10" t="str">
        <f t="shared" si="208"/>
        <v>마북동</v>
      </c>
      <c r="S740" s="10" t="str">
        <f t="shared" si="209"/>
        <v>마북27통</v>
      </c>
      <c r="T740" s="10" t="str">
        <f t="shared" si="210"/>
        <v>(마북동, 삼성래미안1차아파트)</v>
      </c>
      <c r="U740" s="10" t="str">
        <f t="shared" si="211"/>
        <v>마북</v>
      </c>
      <c r="V740" s="10">
        <f t="shared" si="212"/>
        <v>27</v>
      </c>
      <c r="W740" s="10">
        <f t="shared" si="213"/>
        <v>3</v>
      </c>
      <c r="X740"/>
      <c r="Y740" t="s">
        <v>5584</v>
      </c>
      <c r="Z740" t="s">
        <v>14</v>
      </c>
      <c r="AA740" t="s">
        <v>5692</v>
      </c>
    </row>
    <row r="741" spans="1:27">
      <c r="A741" t="b">
        <f t="shared" si="194"/>
        <v>1</v>
      </c>
      <c r="B741" t="b">
        <f t="shared" si="195"/>
        <v>0</v>
      </c>
      <c r="C741" t="b">
        <f t="shared" si="196"/>
        <v>1</v>
      </c>
      <c r="D741" t="b">
        <f t="shared" si="197"/>
        <v>0</v>
      </c>
      <c r="E741" t="b">
        <f t="shared" si="198"/>
        <v>1</v>
      </c>
      <c r="F741" t="b">
        <f t="shared" si="199"/>
        <v>1</v>
      </c>
      <c r="G741" t="b">
        <f t="shared" si="200"/>
        <v>0</v>
      </c>
      <c r="H741" t="b">
        <f t="shared" si="201"/>
        <v>1</v>
      </c>
      <c r="I741" t="b">
        <f t="shared" si="202"/>
        <v>1</v>
      </c>
      <c r="J741" t="b">
        <f t="shared" si="203"/>
        <v>0</v>
      </c>
      <c r="K741" t="str">
        <f t="shared" si="204"/>
        <v/>
      </c>
      <c r="L741" t="str">
        <f t="shared" si="215"/>
        <v/>
      </c>
      <c r="M741" t="str">
        <f t="shared" si="214"/>
        <v/>
      </c>
      <c r="N741" t="str">
        <f t="shared" si="205"/>
        <v/>
      </c>
      <c r="O741" t="str">
        <f t="shared" si="206"/>
        <v>1차아파트)</v>
      </c>
      <c r="P741" t="str">
        <f t="shared" si="207"/>
        <v/>
      </c>
      <c r="Q741" s="9">
        <f>_xlfn.XLOOKUP(R741,summary!C:C,summary!B:B)</f>
        <v>43448</v>
      </c>
      <c r="R741" s="10" t="str">
        <f t="shared" si="208"/>
        <v>마북동</v>
      </c>
      <c r="S741" s="10" t="str">
        <f t="shared" si="209"/>
        <v>마북27통</v>
      </c>
      <c r="T741" s="10" t="str">
        <f t="shared" si="210"/>
        <v>(마북동, 삼성래미안1차아파트)</v>
      </c>
      <c r="U741" s="10" t="str">
        <f t="shared" si="211"/>
        <v>마북</v>
      </c>
      <c r="V741" s="10">
        <f t="shared" si="212"/>
        <v>27</v>
      </c>
      <c r="W741" s="10">
        <f t="shared" si="213"/>
        <v>4</v>
      </c>
      <c r="X741"/>
      <c r="Y741" t="s">
        <v>5586</v>
      </c>
      <c r="Z741" t="s">
        <v>16</v>
      </c>
      <c r="AA741" t="s">
        <v>5693</v>
      </c>
    </row>
    <row r="742" spans="1:27">
      <c r="A742" t="b">
        <f t="shared" si="194"/>
        <v>0</v>
      </c>
      <c r="B742" t="b">
        <f t="shared" si="195"/>
        <v>0</v>
      </c>
      <c r="C742" t="b">
        <f t="shared" si="196"/>
        <v>0</v>
      </c>
      <c r="D742" t="b">
        <f t="shared" si="197"/>
        <v>0</v>
      </c>
      <c r="E742" t="b">
        <f t="shared" si="198"/>
        <v>0</v>
      </c>
      <c r="F742" t="b">
        <f t="shared" si="199"/>
        <v>0</v>
      </c>
      <c r="G742" t="b">
        <f t="shared" si="200"/>
        <v>0</v>
      </c>
      <c r="H742" t="b">
        <f t="shared" si="201"/>
        <v>0</v>
      </c>
      <c r="I742" t="b">
        <f t="shared" si="202"/>
        <v>0</v>
      </c>
      <c r="J742" t="b">
        <f t="shared" si="203"/>
        <v>0</v>
      </c>
      <c r="K742" t="str">
        <f t="shared" si="204"/>
        <v/>
      </c>
      <c r="L742" t="str">
        <f t="shared" si="215"/>
        <v/>
      </c>
      <c r="M742" t="str">
        <f t="shared" si="214"/>
        <v/>
      </c>
      <c r="N742" t="str">
        <f t="shared" si="205"/>
        <v/>
      </c>
      <c r="O742" t="str">
        <f t="shared" si="206"/>
        <v/>
      </c>
      <c r="P742" t="str">
        <f t="shared" si="207"/>
        <v/>
      </c>
      <c r="Q742" s="9">
        <f>_xlfn.XLOOKUP(R742,summary!C:C,summary!B:B)</f>
        <v>43448</v>
      </c>
      <c r="R742" s="10" t="str">
        <f t="shared" si="208"/>
        <v>마북동</v>
      </c>
      <c r="S742" s="10" t="str">
        <f t="shared" si="209"/>
        <v>마북27통</v>
      </c>
      <c r="T742" s="10" t="str">
        <f t="shared" si="210"/>
        <v>(마북동, 삼성래미안1차아파트)</v>
      </c>
      <c r="U742" s="10" t="str">
        <f t="shared" si="211"/>
        <v>마북</v>
      </c>
      <c r="V742" s="10">
        <f t="shared" si="212"/>
        <v>27</v>
      </c>
      <c r="W742" s="10">
        <f t="shared" si="213"/>
        <v>5</v>
      </c>
      <c r="X742"/>
      <c r="Y742"/>
      <c r="Z742" t="s">
        <v>18</v>
      </c>
      <c r="AA742" t="s">
        <v>5694</v>
      </c>
    </row>
    <row r="743" spans="1:27">
      <c r="A743" t="b">
        <f t="shared" si="194"/>
        <v>0</v>
      </c>
      <c r="B743" t="b">
        <f t="shared" si="195"/>
        <v>0</v>
      </c>
      <c r="C743" t="b">
        <f t="shared" si="196"/>
        <v>0</v>
      </c>
      <c r="D743" t="b">
        <f t="shared" si="197"/>
        <v>0</v>
      </c>
      <c r="E743" t="b">
        <f t="shared" si="198"/>
        <v>0</v>
      </c>
      <c r="F743" t="b">
        <f t="shared" si="199"/>
        <v>0</v>
      </c>
      <c r="G743" t="b">
        <f t="shared" si="200"/>
        <v>0</v>
      </c>
      <c r="H743" t="b">
        <f t="shared" si="201"/>
        <v>0</v>
      </c>
      <c r="I743" t="b">
        <f t="shared" si="202"/>
        <v>0</v>
      </c>
      <c r="J743" t="b">
        <f t="shared" si="203"/>
        <v>0</v>
      </c>
      <c r="K743" t="str">
        <f t="shared" si="204"/>
        <v/>
      </c>
      <c r="L743" t="str">
        <f t="shared" si="215"/>
        <v/>
      </c>
      <c r="M743" t="str">
        <f t="shared" si="214"/>
        <v/>
      </c>
      <c r="N743" t="str">
        <f t="shared" si="205"/>
        <v/>
      </c>
      <c r="O743" t="str">
        <f t="shared" si="206"/>
        <v/>
      </c>
      <c r="P743" t="str">
        <f t="shared" si="207"/>
        <v/>
      </c>
      <c r="Q743" s="9">
        <f>_xlfn.XLOOKUP(R743,summary!C:C,summary!B:B)</f>
        <v>43448</v>
      </c>
      <c r="R743" s="10" t="str">
        <f t="shared" si="208"/>
        <v>마북동</v>
      </c>
      <c r="S743" s="10" t="str">
        <f t="shared" si="209"/>
        <v>마북27통</v>
      </c>
      <c r="T743" s="10" t="str">
        <f t="shared" si="210"/>
        <v>(마북동, 삼성래미안1차아파트)</v>
      </c>
      <c r="U743" s="10" t="str">
        <f t="shared" si="211"/>
        <v>마북</v>
      </c>
      <c r="V743" s="10">
        <f t="shared" si="212"/>
        <v>27</v>
      </c>
      <c r="W743" s="10">
        <f t="shared" si="213"/>
        <v>6</v>
      </c>
      <c r="X743"/>
      <c r="Y743"/>
      <c r="Z743" t="s">
        <v>20</v>
      </c>
      <c r="AA743" t="s">
        <v>5695</v>
      </c>
    </row>
    <row r="744" spans="1:27">
      <c r="A744" t="b">
        <f t="shared" si="194"/>
        <v>0</v>
      </c>
      <c r="B744" t="b">
        <f t="shared" si="195"/>
        <v>0</v>
      </c>
      <c r="C744" t="b">
        <f t="shared" si="196"/>
        <v>0</v>
      </c>
      <c r="D744" t="b">
        <f t="shared" si="197"/>
        <v>0</v>
      </c>
      <c r="E744" t="b">
        <f t="shared" si="198"/>
        <v>0</v>
      </c>
      <c r="F744" t="b">
        <f t="shared" si="199"/>
        <v>0</v>
      </c>
      <c r="G744" t="b">
        <f t="shared" si="200"/>
        <v>0</v>
      </c>
      <c r="H744" t="b">
        <f t="shared" si="201"/>
        <v>0</v>
      </c>
      <c r="I744" t="b">
        <f t="shared" si="202"/>
        <v>0</v>
      </c>
      <c r="J744" t="b">
        <f t="shared" si="203"/>
        <v>0</v>
      </c>
      <c r="K744" t="str">
        <f t="shared" si="204"/>
        <v/>
      </c>
      <c r="L744" t="str">
        <f t="shared" si="215"/>
        <v/>
      </c>
      <c r="M744" t="str">
        <f t="shared" si="214"/>
        <v/>
      </c>
      <c r="N744" t="str">
        <f t="shared" si="205"/>
        <v/>
      </c>
      <c r="O744" t="str">
        <f t="shared" si="206"/>
        <v/>
      </c>
      <c r="P744" t="str">
        <f t="shared" si="207"/>
        <v/>
      </c>
      <c r="Q744" s="9">
        <f>_xlfn.XLOOKUP(R744,summary!C:C,summary!B:B)</f>
        <v>43448</v>
      </c>
      <c r="R744" s="10" t="str">
        <f t="shared" si="208"/>
        <v>마북동</v>
      </c>
      <c r="S744" s="10" t="str">
        <f t="shared" si="209"/>
        <v>마북27통</v>
      </c>
      <c r="T744" s="10" t="str">
        <f t="shared" si="210"/>
        <v>(마북동, 삼성래미안1차아파트)</v>
      </c>
      <c r="U744" s="10" t="str">
        <f t="shared" si="211"/>
        <v>마북</v>
      </c>
      <c r="V744" s="10">
        <f t="shared" si="212"/>
        <v>27</v>
      </c>
      <c r="W744" s="10">
        <f t="shared" si="213"/>
        <v>7</v>
      </c>
      <c r="X744"/>
      <c r="Y744"/>
      <c r="Z744" t="s">
        <v>99</v>
      </c>
      <c r="AA744" t="s">
        <v>5696</v>
      </c>
    </row>
    <row r="745" spans="1:27">
      <c r="A745" t="b">
        <f t="shared" si="194"/>
        <v>0</v>
      </c>
      <c r="B745" t="b">
        <f t="shared" si="195"/>
        <v>0</v>
      </c>
      <c r="C745" t="b">
        <f t="shared" si="196"/>
        <v>0</v>
      </c>
      <c r="D745" t="b">
        <f t="shared" si="197"/>
        <v>0</v>
      </c>
      <c r="E745" t="b">
        <f t="shared" si="198"/>
        <v>0</v>
      </c>
      <c r="F745" t="b">
        <f t="shared" si="199"/>
        <v>0</v>
      </c>
      <c r="G745" t="b">
        <f t="shared" si="200"/>
        <v>0</v>
      </c>
      <c r="H745" t="b">
        <f t="shared" si="201"/>
        <v>0</v>
      </c>
      <c r="I745" t="b">
        <f t="shared" si="202"/>
        <v>0</v>
      </c>
      <c r="J745" t="b">
        <f t="shared" si="203"/>
        <v>0</v>
      </c>
      <c r="K745" t="str">
        <f t="shared" si="204"/>
        <v/>
      </c>
      <c r="L745" t="str">
        <f t="shared" si="215"/>
        <v/>
      </c>
      <c r="M745" t="str">
        <f t="shared" si="214"/>
        <v/>
      </c>
      <c r="N745" t="str">
        <f t="shared" si="205"/>
        <v/>
      </c>
      <c r="O745" t="str">
        <f t="shared" si="206"/>
        <v/>
      </c>
      <c r="P745" t="str">
        <f t="shared" si="207"/>
        <v/>
      </c>
      <c r="Q745" s="9">
        <f>_xlfn.XLOOKUP(R745,summary!C:C,summary!B:B)</f>
        <v>43448</v>
      </c>
      <c r="R745" s="10" t="str">
        <f t="shared" si="208"/>
        <v>마북동</v>
      </c>
      <c r="S745" s="10" t="str">
        <f t="shared" si="209"/>
        <v>마북27통</v>
      </c>
      <c r="T745" s="10" t="str">
        <f t="shared" si="210"/>
        <v>(마북동, 삼성래미안1차아파트)</v>
      </c>
      <c r="U745" s="10" t="str">
        <f t="shared" si="211"/>
        <v>마북</v>
      </c>
      <c r="V745" s="10">
        <f t="shared" si="212"/>
        <v>27</v>
      </c>
      <c r="W745" s="10">
        <f t="shared" si="213"/>
        <v>8</v>
      </c>
      <c r="X745"/>
      <c r="Y745"/>
      <c r="Z745" t="s">
        <v>101</v>
      </c>
      <c r="AA745" t="s">
        <v>5697</v>
      </c>
    </row>
    <row r="746" spans="1:27">
      <c r="A746" t="b">
        <f t="shared" si="194"/>
        <v>0</v>
      </c>
      <c r="B746" t="b">
        <f t="shared" si="195"/>
        <v>0</v>
      </c>
      <c r="C746" t="b">
        <f t="shared" si="196"/>
        <v>0</v>
      </c>
      <c r="D746" t="b">
        <f t="shared" si="197"/>
        <v>0</v>
      </c>
      <c r="E746" t="b">
        <f t="shared" si="198"/>
        <v>0</v>
      </c>
      <c r="F746" t="b">
        <f t="shared" si="199"/>
        <v>0</v>
      </c>
      <c r="G746" t="b">
        <f t="shared" si="200"/>
        <v>0</v>
      </c>
      <c r="H746" t="b">
        <f t="shared" si="201"/>
        <v>0</v>
      </c>
      <c r="I746" t="b">
        <f t="shared" si="202"/>
        <v>0</v>
      </c>
      <c r="J746" t="b">
        <f t="shared" si="203"/>
        <v>0</v>
      </c>
      <c r="K746" t="str">
        <f t="shared" si="204"/>
        <v/>
      </c>
      <c r="L746" t="str">
        <f t="shared" si="215"/>
        <v/>
      </c>
      <c r="M746" t="str">
        <f t="shared" si="214"/>
        <v/>
      </c>
      <c r="N746" t="str">
        <f t="shared" si="205"/>
        <v/>
      </c>
      <c r="O746" t="str">
        <f t="shared" si="206"/>
        <v/>
      </c>
      <c r="P746" t="str">
        <f t="shared" si="207"/>
        <v/>
      </c>
      <c r="Q746" s="9">
        <f>_xlfn.XLOOKUP(R746,summary!C:C,summary!B:B)</f>
        <v>43448</v>
      </c>
      <c r="R746" s="10" t="str">
        <f t="shared" si="208"/>
        <v>마북동</v>
      </c>
      <c r="S746" s="10" t="str">
        <f t="shared" si="209"/>
        <v>마북27통</v>
      </c>
      <c r="T746" s="10" t="str">
        <f t="shared" si="210"/>
        <v>(마북동, 삼성래미안1차아파트)</v>
      </c>
      <c r="U746" s="10" t="str">
        <f t="shared" si="211"/>
        <v>마북</v>
      </c>
      <c r="V746" s="10">
        <f t="shared" si="212"/>
        <v>27</v>
      </c>
      <c r="W746" s="10">
        <f t="shared" si="213"/>
        <v>9</v>
      </c>
      <c r="X746"/>
      <c r="Y746"/>
      <c r="Z746" t="s">
        <v>349</v>
      </c>
      <c r="AA746" t="s">
        <v>5698</v>
      </c>
    </row>
    <row r="747" spans="1:27">
      <c r="A747" t="b">
        <f t="shared" si="194"/>
        <v>0</v>
      </c>
      <c r="B747" t="b">
        <f t="shared" si="195"/>
        <v>0</v>
      </c>
      <c r="C747" t="b">
        <f t="shared" si="196"/>
        <v>0</v>
      </c>
      <c r="D747" t="b">
        <f t="shared" si="197"/>
        <v>0</v>
      </c>
      <c r="E747" t="b">
        <f t="shared" si="198"/>
        <v>0</v>
      </c>
      <c r="F747" t="b">
        <f t="shared" si="199"/>
        <v>0</v>
      </c>
      <c r="G747" t="b">
        <f t="shared" si="200"/>
        <v>0</v>
      </c>
      <c r="H747" t="b">
        <f t="shared" si="201"/>
        <v>0</v>
      </c>
      <c r="I747" t="b">
        <f t="shared" si="202"/>
        <v>0</v>
      </c>
      <c r="J747" t="b">
        <f t="shared" si="203"/>
        <v>0</v>
      </c>
      <c r="K747" t="str">
        <f t="shared" si="204"/>
        <v/>
      </c>
      <c r="L747" t="str">
        <f t="shared" si="215"/>
        <v/>
      </c>
      <c r="M747" t="str">
        <f t="shared" si="214"/>
        <v/>
      </c>
      <c r="N747" t="str">
        <f t="shared" si="205"/>
        <v/>
      </c>
      <c r="O747" t="str">
        <f t="shared" si="206"/>
        <v/>
      </c>
      <c r="P747" t="str">
        <f t="shared" si="207"/>
        <v/>
      </c>
      <c r="Q747" s="9">
        <f>_xlfn.XLOOKUP(R747,summary!C:C,summary!B:B)</f>
        <v>43448</v>
      </c>
      <c r="R747" s="10" t="str">
        <f t="shared" si="208"/>
        <v>마북동</v>
      </c>
      <c r="S747" s="10" t="str">
        <f t="shared" si="209"/>
        <v>마북27통</v>
      </c>
      <c r="T747" s="10" t="str">
        <f t="shared" si="210"/>
        <v>(마북동, 삼성래미안1차아파트)</v>
      </c>
      <c r="U747" s="10" t="str">
        <f t="shared" si="211"/>
        <v>마북</v>
      </c>
      <c r="V747" s="10">
        <f t="shared" si="212"/>
        <v>27</v>
      </c>
      <c r="W747" s="10">
        <f t="shared" si="213"/>
        <v>10</v>
      </c>
      <c r="X747"/>
      <c r="Y747"/>
      <c r="Z747" t="s">
        <v>441</v>
      </c>
      <c r="AA747" t="s">
        <v>5699</v>
      </c>
    </row>
    <row r="748" spans="1:27">
      <c r="A748" t="b">
        <f t="shared" si="194"/>
        <v>0</v>
      </c>
      <c r="B748" t="b">
        <f t="shared" si="195"/>
        <v>0</v>
      </c>
      <c r="C748" t="b">
        <f t="shared" si="196"/>
        <v>0</v>
      </c>
      <c r="D748" t="b">
        <f t="shared" si="197"/>
        <v>0</v>
      </c>
      <c r="E748" t="b">
        <f t="shared" si="198"/>
        <v>0</v>
      </c>
      <c r="F748" t="b">
        <f t="shared" si="199"/>
        <v>0</v>
      </c>
      <c r="G748" t="b">
        <f t="shared" si="200"/>
        <v>0</v>
      </c>
      <c r="H748" t="b">
        <f t="shared" si="201"/>
        <v>0</v>
      </c>
      <c r="I748" t="b">
        <f t="shared" si="202"/>
        <v>0</v>
      </c>
      <c r="J748" t="b">
        <f t="shared" si="203"/>
        <v>0</v>
      </c>
      <c r="K748" t="str">
        <f t="shared" si="204"/>
        <v/>
      </c>
      <c r="L748" t="str">
        <f t="shared" si="215"/>
        <v/>
      </c>
      <c r="M748" t="str">
        <f t="shared" si="214"/>
        <v/>
      </c>
      <c r="N748" t="str">
        <f t="shared" si="205"/>
        <v/>
      </c>
      <c r="O748" t="str">
        <f t="shared" si="206"/>
        <v/>
      </c>
      <c r="P748" t="str">
        <f t="shared" si="207"/>
        <v/>
      </c>
      <c r="Q748" s="9">
        <f>_xlfn.XLOOKUP(R748,summary!C:C,summary!B:B)</f>
        <v>43448</v>
      </c>
      <c r="R748" s="10" t="str">
        <f t="shared" si="208"/>
        <v>마북동</v>
      </c>
      <c r="S748" s="10" t="str">
        <f t="shared" si="209"/>
        <v>마북27통</v>
      </c>
      <c r="T748" s="10" t="str">
        <f t="shared" si="210"/>
        <v>(마북동, 삼성래미안1차아파트)</v>
      </c>
      <c r="U748" s="10" t="str">
        <f t="shared" si="211"/>
        <v>마북</v>
      </c>
      <c r="V748" s="10">
        <f t="shared" si="212"/>
        <v>27</v>
      </c>
      <c r="W748" s="10">
        <f t="shared" si="213"/>
        <v>11</v>
      </c>
      <c r="X748"/>
      <c r="Y748"/>
      <c r="Z748" t="s">
        <v>443</v>
      </c>
      <c r="AA748" t="s">
        <v>5700</v>
      </c>
    </row>
    <row r="749" spans="1:27">
      <c r="A749" t="b">
        <f t="shared" si="194"/>
        <v>0</v>
      </c>
      <c r="B749" t="b">
        <f t="shared" si="195"/>
        <v>0</v>
      </c>
      <c r="C749" t="b">
        <f t="shared" si="196"/>
        <v>0</v>
      </c>
      <c r="D749" t="b">
        <f t="shared" si="197"/>
        <v>0</v>
      </c>
      <c r="E749" t="b">
        <f t="shared" si="198"/>
        <v>0</v>
      </c>
      <c r="F749" t="b">
        <f t="shared" si="199"/>
        <v>0</v>
      </c>
      <c r="G749" t="b">
        <f t="shared" si="200"/>
        <v>0</v>
      </c>
      <c r="H749" t="b">
        <f t="shared" si="201"/>
        <v>0</v>
      </c>
      <c r="I749" t="b">
        <f t="shared" si="202"/>
        <v>0</v>
      </c>
      <c r="J749" t="b">
        <f t="shared" si="203"/>
        <v>0</v>
      </c>
      <c r="K749" t="str">
        <f t="shared" si="204"/>
        <v/>
      </c>
      <c r="L749" t="str">
        <f t="shared" si="215"/>
        <v/>
      </c>
      <c r="M749" t="str">
        <f t="shared" si="214"/>
        <v/>
      </c>
      <c r="N749" t="str">
        <f t="shared" si="205"/>
        <v/>
      </c>
      <c r="O749" t="str">
        <f t="shared" si="206"/>
        <v/>
      </c>
      <c r="P749" t="str">
        <f t="shared" si="207"/>
        <v/>
      </c>
      <c r="Q749" s="9">
        <f>_xlfn.XLOOKUP(R749,summary!C:C,summary!B:B)</f>
        <v>43448</v>
      </c>
      <c r="R749" s="10" t="str">
        <f t="shared" si="208"/>
        <v>마북동</v>
      </c>
      <c r="S749" s="10" t="str">
        <f t="shared" si="209"/>
        <v>마북27통</v>
      </c>
      <c r="T749" s="10" t="str">
        <f t="shared" si="210"/>
        <v>(마북동, 삼성래미안1차아파트)</v>
      </c>
      <c r="U749" s="10" t="str">
        <f t="shared" si="211"/>
        <v>마북</v>
      </c>
      <c r="V749" s="10">
        <f t="shared" si="212"/>
        <v>27</v>
      </c>
      <c r="W749" s="10">
        <f t="shared" si="213"/>
        <v>12</v>
      </c>
      <c r="X749"/>
      <c r="Y749"/>
      <c r="Z749" t="s">
        <v>445</v>
      </c>
      <c r="AA749" t="s">
        <v>5701</v>
      </c>
    </row>
    <row r="750" spans="1:27">
      <c r="A750" t="b">
        <f t="shared" si="194"/>
        <v>1</v>
      </c>
      <c r="B750" t="b">
        <f t="shared" si="195"/>
        <v>0</v>
      </c>
      <c r="C750" t="b">
        <f t="shared" si="196"/>
        <v>0</v>
      </c>
      <c r="D750" t="b">
        <f t="shared" si="197"/>
        <v>0</v>
      </c>
      <c r="E750" t="b">
        <f t="shared" si="198"/>
        <v>0</v>
      </c>
      <c r="F750" t="b">
        <f t="shared" si="199"/>
        <v>0</v>
      </c>
      <c r="G750" t="b">
        <f t="shared" si="200"/>
        <v>0</v>
      </c>
      <c r="H750" t="b">
        <f t="shared" si="201"/>
        <v>0</v>
      </c>
      <c r="I750" t="b">
        <f t="shared" si="202"/>
        <v>0</v>
      </c>
      <c r="J750" t="b">
        <f t="shared" si="203"/>
        <v>1</v>
      </c>
      <c r="K750" t="str">
        <f t="shared" si="204"/>
        <v>마북28통</v>
      </c>
      <c r="L750" t="str">
        <f t="shared" si="215"/>
        <v>28</v>
      </c>
      <c r="M750">
        <f t="shared" si="214"/>
        <v>28</v>
      </c>
      <c r="N750" t="str">
        <f t="shared" si="205"/>
        <v>마북</v>
      </c>
      <c r="O750" t="str">
        <f t="shared" si="206"/>
        <v/>
      </c>
      <c r="P750" t="str">
        <f t="shared" si="207"/>
        <v/>
      </c>
      <c r="Q750" s="9">
        <f>_xlfn.XLOOKUP(R750,summary!C:C,summary!B:B)</f>
        <v>43448</v>
      </c>
      <c r="R750" s="10" t="str">
        <f t="shared" si="208"/>
        <v>마북동</v>
      </c>
      <c r="S750" s="10" t="str">
        <f t="shared" si="209"/>
        <v>마북28통</v>
      </c>
      <c r="T750" s="10" t="str">
        <f t="shared" si="210"/>
        <v>(마북동, 교동마을마북2차이-편한세상)</v>
      </c>
      <c r="U750" s="10" t="str">
        <f t="shared" si="211"/>
        <v>마북</v>
      </c>
      <c r="V750" s="10">
        <f t="shared" si="212"/>
        <v>28</v>
      </c>
      <c r="W750" s="10">
        <f t="shared" si="213"/>
        <v>1</v>
      </c>
      <c r="X750"/>
      <c r="Y750" t="s">
        <v>5702</v>
      </c>
      <c r="Z750" t="s">
        <v>10</v>
      </c>
      <c r="AA750" t="s">
        <v>5703</v>
      </c>
    </row>
    <row r="751" spans="1:27">
      <c r="A751" t="b">
        <f t="shared" si="194"/>
        <v>1</v>
      </c>
      <c r="B751" t="b">
        <f t="shared" si="195"/>
        <v>1</v>
      </c>
      <c r="C751" t="b">
        <f t="shared" si="196"/>
        <v>0</v>
      </c>
      <c r="D751" t="b">
        <f t="shared" si="197"/>
        <v>0</v>
      </c>
      <c r="E751" t="b">
        <f t="shared" si="198"/>
        <v>1</v>
      </c>
      <c r="F751" t="b">
        <f t="shared" si="199"/>
        <v>1</v>
      </c>
      <c r="G751" t="b">
        <f t="shared" si="200"/>
        <v>1</v>
      </c>
      <c r="H751" t="b">
        <f t="shared" si="201"/>
        <v>0</v>
      </c>
      <c r="I751" t="b">
        <f t="shared" si="202"/>
        <v>1</v>
      </c>
      <c r="J751" t="b">
        <f t="shared" si="203"/>
        <v>0</v>
      </c>
      <c r="K751" t="str">
        <f t="shared" si="204"/>
        <v/>
      </c>
      <c r="L751" t="str">
        <f t="shared" si="215"/>
        <v/>
      </c>
      <c r="M751" t="str">
        <f t="shared" si="214"/>
        <v/>
      </c>
      <c r="N751" t="str">
        <f t="shared" si="205"/>
        <v/>
      </c>
      <c r="O751" t="str">
        <f t="shared" si="206"/>
        <v>(마북동, 교동마을마북2차이-편한세상)</v>
      </c>
      <c r="P751" t="str">
        <f t="shared" si="207"/>
        <v>(마북동, 교동마을마북2차이-편한세상)</v>
      </c>
      <c r="Q751" s="9">
        <f>_xlfn.XLOOKUP(R751,summary!C:C,summary!B:B)</f>
        <v>43448</v>
      </c>
      <c r="R751" s="10" t="str">
        <f t="shared" si="208"/>
        <v>마북동</v>
      </c>
      <c r="S751" s="10" t="str">
        <f t="shared" si="209"/>
        <v>마북28통</v>
      </c>
      <c r="T751" s="10" t="str">
        <f t="shared" si="210"/>
        <v>(마북동, 교동마을마북2차이-편한세상)</v>
      </c>
      <c r="U751" s="10" t="str">
        <f t="shared" si="211"/>
        <v>마북</v>
      </c>
      <c r="V751" s="10">
        <f t="shared" si="212"/>
        <v>28</v>
      </c>
      <c r="W751" s="10">
        <f t="shared" si="213"/>
        <v>2</v>
      </c>
      <c r="X751"/>
      <c r="Y751" t="s">
        <v>5403</v>
      </c>
      <c r="Z751" t="s">
        <v>12</v>
      </c>
      <c r="AA751" t="s">
        <v>5704</v>
      </c>
    </row>
    <row r="752" spans="1:27">
      <c r="A752" t="b">
        <f t="shared" si="194"/>
        <v>1</v>
      </c>
      <c r="B752" t="b">
        <f t="shared" si="195"/>
        <v>0</v>
      </c>
      <c r="C752" t="b">
        <f t="shared" si="196"/>
        <v>0</v>
      </c>
      <c r="D752" t="b">
        <f t="shared" si="197"/>
        <v>0</v>
      </c>
      <c r="E752" t="b">
        <f t="shared" si="198"/>
        <v>0</v>
      </c>
      <c r="F752" t="b">
        <f t="shared" si="199"/>
        <v>0</v>
      </c>
      <c r="G752" t="b">
        <f t="shared" si="200"/>
        <v>0</v>
      </c>
      <c r="H752" t="b">
        <f t="shared" si="201"/>
        <v>0</v>
      </c>
      <c r="I752" t="b">
        <f t="shared" si="202"/>
        <v>1</v>
      </c>
      <c r="J752" t="b">
        <f t="shared" si="203"/>
        <v>0</v>
      </c>
      <c r="K752" t="str">
        <f t="shared" si="204"/>
        <v/>
      </c>
      <c r="L752" t="str">
        <f t="shared" si="215"/>
        <v/>
      </c>
      <c r="M752" t="str">
        <f t="shared" si="214"/>
        <v/>
      </c>
      <c r="N752" t="str">
        <f t="shared" si="205"/>
        <v/>
      </c>
      <c r="O752" t="str">
        <f t="shared" si="206"/>
        <v>교동마을마북2차이-편한세상)</v>
      </c>
      <c r="P752" t="str">
        <f t="shared" si="207"/>
        <v/>
      </c>
      <c r="Q752" s="9">
        <f>_xlfn.XLOOKUP(R752,summary!C:C,summary!B:B)</f>
        <v>43448</v>
      </c>
      <c r="R752" s="10" t="str">
        <f t="shared" si="208"/>
        <v>마북동</v>
      </c>
      <c r="S752" s="10" t="str">
        <f t="shared" si="209"/>
        <v>마북28통</v>
      </c>
      <c r="T752" s="10" t="str">
        <f t="shared" si="210"/>
        <v>(마북동, 교동마을마북2차이-편한세상)</v>
      </c>
      <c r="U752" s="10" t="str">
        <f t="shared" si="211"/>
        <v>마북</v>
      </c>
      <c r="V752" s="10">
        <f t="shared" si="212"/>
        <v>28</v>
      </c>
      <c r="W752" s="10">
        <f t="shared" si="213"/>
        <v>3</v>
      </c>
      <c r="X752"/>
      <c r="Y752" t="s">
        <v>5705</v>
      </c>
      <c r="Z752" t="s">
        <v>14</v>
      </c>
      <c r="AA752" t="s">
        <v>5706</v>
      </c>
    </row>
    <row r="753" spans="1:27">
      <c r="A753" t="b">
        <f t="shared" si="194"/>
        <v>1</v>
      </c>
      <c r="B753" t="b">
        <f t="shared" si="195"/>
        <v>0</v>
      </c>
      <c r="C753" t="b">
        <f t="shared" si="196"/>
        <v>1</v>
      </c>
      <c r="D753" t="b">
        <f t="shared" si="197"/>
        <v>0</v>
      </c>
      <c r="E753" t="b">
        <f t="shared" si="198"/>
        <v>1</v>
      </c>
      <c r="F753" t="b">
        <f t="shared" si="199"/>
        <v>1</v>
      </c>
      <c r="G753" t="b">
        <f t="shared" si="200"/>
        <v>0</v>
      </c>
      <c r="H753" t="b">
        <f t="shared" si="201"/>
        <v>1</v>
      </c>
      <c r="I753" t="b">
        <f t="shared" si="202"/>
        <v>1</v>
      </c>
      <c r="J753" t="b">
        <f t="shared" si="203"/>
        <v>0</v>
      </c>
      <c r="K753" t="str">
        <f t="shared" si="204"/>
        <v/>
      </c>
      <c r="L753" t="str">
        <f t="shared" si="215"/>
        <v/>
      </c>
      <c r="M753" t="str">
        <f t="shared" si="214"/>
        <v/>
      </c>
      <c r="N753" t="str">
        <f t="shared" si="205"/>
        <v/>
      </c>
      <c r="O753" t="str">
        <f t="shared" si="206"/>
        <v>이-편한세상)</v>
      </c>
      <c r="P753" t="str">
        <f t="shared" si="207"/>
        <v/>
      </c>
      <c r="Q753" s="9">
        <f>_xlfn.XLOOKUP(R753,summary!C:C,summary!B:B)</f>
        <v>43448</v>
      </c>
      <c r="R753" s="10" t="str">
        <f t="shared" si="208"/>
        <v>마북동</v>
      </c>
      <c r="S753" s="10" t="str">
        <f t="shared" si="209"/>
        <v>마북28통</v>
      </c>
      <c r="T753" s="10" t="str">
        <f t="shared" si="210"/>
        <v>(마북동, 교동마을마북2차이-편한세상)</v>
      </c>
      <c r="U753" s="10" t="str">
        <f t="shared" si="211"/>
        <v>마북</v>
      </c>
      <c r="V753" s="10">
        <f t="shared" si="212"/>
        <v>28</v>
      </c>
      <c r="W753" s="10">
        <f t="shared" si="213"/>
        <v>4</v>
      </c>
      <c r="X753"/>
      <c r="Y753" t="s">
        <v>5707</v>
      </c>
      <c r="Z753" t="s">
        <v>16</v>
      </c>
      <c r="AA753" t="s">
        <v>5708</v>
      </c>
    </row>
    <row r="754" spans="1:27">
      <c r="A754" t="b">
        <f t="shared" si="194"/>
        <v>1</v>
      </c>
      <c r="B754" t="b">
        <f t="shared" si="195"/>
        <v>0</v>
      </c>
      <c r="C754" t="b">
        <f t="shared" si="196"/>
        <v>0</v>
      </c>
      <c r="D754" t="b">
        <f t="shared" si="197"/>
        <v>0</v>
      </c>
      <c r="E754" t="b">
        <f t="shared" si="198"/>
        <v>0</v>
      </c>
      <c r="F754" t="b">
        <f t="shared" si="199"/>
        <v>0</v>
      </c>
      <c r="G754" t="b">
        <f t="shared" si="200"/>
        <v>0</v>
      </c>
      <c r="H754" t="b">
        <f t="shared" si="201"/>
        <v>0</v>
      </c>
      <c r="I754" t="b">
        <f t="shared" si="202"/>
        <v>0</v>
      </c>
      <c r="J754" t="b">
        <f t="shared" si="203"/>
        <v>1</v>
      </c>
      <c r="K754" t="str">
        <f t="shared" si="204"/>
        <v>마북29통</v>
      </c>
      <c r="L754" t="str">
        <f t="shared" si="215"/>
        <v>29</v>
      </c>
      <c r="M754">
        <f t="shared" si="214"/>
        <v>29</v>
      </c>
      <c r="N754" t="str">
        <f t="shared" si="205"/>
        <v>마북</v>
      </c>
      <c r="O754" t="str">
        <f t="shared" si="206"/>
        <v/>
      </c>
      <c r="P754" t="str">
        <f t="shared" si="207"/>
        <v/>
      </c>
      <c r="Q754" s="9">
        <f>_xlfn.XLOOKUP(R754,summary!C:C,summary!B:B)</f>
        <v>43448</v>
      </c>
      <c r="R754" s="10" t="str">
        <f t="shared" si="208"/>
        <v>마북동</v>
      </c>
      <c r="S754" s="10" t="str">
        <f t="shared" si="209"/>
        <v>마북29통</v>
      </c>
      <c r="T754" s="10" t="str">
        <f t="shared" si="210"/>
        <v>(마북동, 태영데시앙아파트)</v>
      </c>
      <c r="U754" s="10" t="str">
        <f t="shared" si="211"/>
        <v>마북</v>
      </c>
      <c r="V754" s="10">
        <f t="shared" si="212"/>
        <v>29</v>
      </c>
      <c r="W754" s="10">
        <f t="shared" si="213"/>
        <v>1</v>
      </c>
      <c r="X754"/>
      <c r="Y754" t="s">
        <v>5709</v>
      </c>
      <c r="Z754" t="s">
        <v>10</v>
      </c>
      <c r="AA754" t="s">
        <v>5710</v>
      </c>
    </row>
    <row r="755" spans="1:27">
      <c r="A755" t="b">
        <f t="shared" ref="A755:A818" si="216">LEN(Y755)&gt;0</f>
        <v>1</v>
      </c>
      <c r="B755" t="b">
        <f t="shared" ref="B755:B818" si="217">LEFT(Y755)="("</f>
        <v>1</v>
      </c>
      <c r="C755" t="b">
        <f t="shared" ref="C755:C818" si="218">RIGHT(Y755)=")"</f>
        <v>0</v>
      </c>
      <c r="D755" t="b">
        <f t="shared" ref="D755:D818" si="219">AND(B755,C755)</f>
        <v>0</v>
      </c>
      <c r="E755" t="b">
        <f t="shared" ref="E755:E818" si="220">OR(B755,C755)</f>
        <v>1</v>
      </c>
      <c r="F755" t="b">
        <f t="shared" ref="F755:F818" si="221">_xlfn.XOR(B755,C755)</f>
        <v>1</v>
      </c>
      <c r="G755" t="b">
        <f t="shared" ref="G755:G818" si="222">AND(B755,F755)</f>
        <v>1</v>
      </c>
      <c r="H755" t="b">
        <f t="shared" ref="H755:H818" si="223">AND(C755,$F755)</f>
        <v>0</v>
      </c>
      <c r="I755" t="b">
        <f t="shared" ref="I755:I818" si="224">IF(G755,G755,IF(H754,FALSE,I754))</f>
        <v>1</v>
      </c>
      <c r="J755" t="b">
        <f t="shared" ref="J755:J818" si="225">AND(A755,NOT(B755),NOT(I755))</f>
        <v>0</v>
      </c>
      <c r="K755" t="str">
        <f t="shared" ref="K755:K818" si="226">IF(AND(J755,RIGHT(Y755)="통"),Y755,"")</f>
        <v/>
      </c>
      <c r="L755" t="str">
        <f t="shared" si="215"/>
        <v/>
      </c>
      <c r="M755" t="str">
        <f t="shared" si="214"/>
        <v/>
      </c>
      <c r="N755" t="str">
        <f t="shared" ref="N755:N818" si="227">SUBSTITUTE(K755,_xlfn.CONCAT(TEXT(M755,"#"),"통"),"")</f>
        <v/>
      </c>
      <c r="O755" t="str">
        <f t="shared" ref="O755:O818" si="228">IF(I755,IF(I756,CONCATENATE(Y755,O756),Y755),"")</f>
        <v>(마북동, 태영데시앙아파트)</v>
      </c>
      <c r="P755" t="str">
        <f t="shared" ref="P755:P818" si="229">IF(G755,O755,IF(D755,Y755,""))</f>
        <v>(마북동, 태영데시앙아파트)</v>
      </c>
      <c r="Q755" s="9">
        <f>_xlfn.XLOOKUP(R755,summary!C:C,summary!B:B)</f>
        <v>43448</v>
      </c>
      <c r="R755" s="10" t="str">
        <f t="shared" ref="R755:R818" si="230">IF($X755="",R754,$X755)</f>
        <v>마북동</v>
      </c>
      <c r="S755" s="10" t="str">
        <f t="shared" ref="S755:S818" si="231">IF(J755,Y755,S754)</f>
        <v>마북29통</v>
      </c>
      <c r="T755" s="10" t="str">
        <f t="shared" ref="T755:T818" si="232">IF(J755,P756,T754)</f>
        <v>(마북동, 태영데시앙아파트)</v>
      </c>
      <c r="U755" s="10" t="str">
        <f t="shared" ref="U755:U818" si="233">IF($J755,N755,U754)</f>
        <v>마북</v>
      </c>
      <c r="V755" s="10">
        <f t="shared" ref="V755:V818" si="234">IF(J755,M755,V754)</f>
        <v>29</v>
      </c>
      <c r="W755" s="10">
        <f t="shared" si="213"/>
        <v>2</v>
      </c>
      <c r="X755"/>
      <c r="Y755" t="s">
        <v>5403</v>
      </c>
      <c r="Z755" t="s">
        <v>12</v>
      </c>
      <c r="AA755" t="s">
        <v>5711</v>
      </c>
    </row>
    <row r="756" spans="1:27">
      <c r="A756" t="b">
        <f t="shared" si="216"/>
        <v>1</v>
      </c>
      <c r="B756" t="b">
        <f t="shared" si="217"/>
        <v>0</v>
      </c>
      <c r="C756" t="b">
        <f t="shared" si="218"/>
        <v>0</v>
      </c>
      <c r="D756" t="b">
        <f t="shared" si="219"/>
        <v>0</v>
      </c>
      <c r="E756" t="b">
        <f t="shared" si="220"/>
        <v>0</v>
      </c>
      <c r="F756" t="b">
        <f t="shared" si="221"/>
        <v>0</v>
      </c>
      <c r="G756" t="b">
        <f t="shared" si="222"/>
        <v>0</v>
      </c>
      <c r="H756" t="b">
        <f t="shared" si="223"/>
        <v>0</v>
      </c>
      <c r="I756" t="b">
        <f t="shared" si="224"/>
        <v>1</v>
      </c>
      <c r="J756" t="b">
        <f t="shared" si="225"/>
        <v>0</v>
      </c>
      <c r="K756" t="str">
        <f t="shared" si="226"/>
        <v/>
      </c>
      <c r="L756" t="str">
        <f t="shared" si="215"/>
        <v/>
      </c>
      <c r="M756" t="str">
        <f t="shared" si="214"/>
        <v/>
      </c>
      <c r="N756" t="str">
        <f t="shared" si="227"/>
        <v/>
      </c>
      <c r="O756" t="str">
        <f t="shared" si="228"/>
        <v>태영데시앙아파트)</v>
      </c>
      <c r="P756" t="str">
        <f t="shared" si="229"/>
        <v/>
      </c>
      <c r="Q756" s="9">
        <f>_xlfn.XLOOKUP(R756,summary!C:C,summary!B:B)</f>
        <v>43448</v>
      </c>
      <c r="R756" s="10" t="str">
        <f t="shared" si="230"/>
        <v>마북동</v>
      </c>
      <c r="S756" s="10" t="str">
        <f t="shared" si="231"/>
        <v>마북29통</v>
      </c>
      <c r="T756" s="10" t="str">
        <f t="shared" si="232"/>
        <v>(마북동, 태영데시앙아파트)</v>
      </c>
      <c r="U756" s="10" t="str">
        <f t="shared" si="233"/>
        <v>마북</v>
      </c>
      <c r="V756" s="10">
        <f t="shared" si="234"/>
        <v>29</v>
      </c>
      <c r="W756" s="10">
        <f t="shared" si="213"/>
        <v>3</v>
      </c>
      <c r="X756"/>
      <c r="Y756" t="s">
        <v>5638</v>
      </c>
      <c r="Z756" t="s">
        <v>14</v>
      </c>
      <c r="AA756" t="s">
        <v>5712</v>
      </c>
    </row>
    <row r="757" spans="1:27">
      <c r="A757" t="b">
        <f t="shared" si="216"/>
        <v>1</v>
      </c>
      <c r="B757" t="b">
        <f t="shared" si="217"/>
        <v>0</v>
      </c>
      <c r="C757" t="b">
        <f t="shared" si="218"/>
        <v>1</v>
      </c>
      <c r="D757" t="b">
        <f t="shared" si="219"/>
        <v>0</v>
      </c>
      <c r="E757" t="b">
        <f t="shared" si="220"/>
        <v>1</v>
      </c>
      <c r="F757" t="b">
        <f t="shared" si="221"/>
        <v>1</v>
      </c>
      <c r="G757" t="b">
        <f t="shared" si="222"/>
        <v>0</v>
      </c>
      <c r="H757" t="b">
        <f t="shared" si="223"/>
        <v>1</v>
      </c>
      <c r="I757" t="b">
        <f t="shared" si="224"/>
        <v>1</v>
      </c>
      <c r="J757" t="b">
        <f t="shared" si="225"/>
        <v>0</v>
      </c>
      <c r="K757" t="str">
        <f t="shared" si="226"/>
        <v/>
      </c>
      <c r="L757" t="str">
        <f t="shared" si="215"/>
        <v/>
      </c>
      <c r="M757" t="str">
        <f t="shared" si="214"/>
        <v/>
      </c>
      <c r="N757" t="str">
        <f t="shared" si="227"/>
        <v/>
      </c>
      <c r="O757" t="str">
        <f t="shared" si="228"/>
        <v>아파트)</v>
      </c>
      <c r="P757" t="str">
        <f t="shared" si="229"/>
        <v/>
      </c>
      <c r="Q757" s="9">
        <f>_xlfn.XLOOKUP(R757,summary!C:C,summary!B:B)</f>
        <v>43448</v>
      </c>
      <c r="R757" s="10" t="str">
        <f t="shared" si="230"/>
        <v>마북동</v>
      </c>
      <c r="S757" s="10" t="str">
        <f t="shared" si="231"/>
        <v>마북29통</v>
      </c>
      <c r="T757" s="10" t="str">
        <f t="shared" si="232"/>
        <v>(마북동, 태영데시앙아파트)</v>
      </c>
      <c r="U757" s="10" t="str">
        <f t="shared" si="233"/>
        <v>마북</v>
      </c>
      <c r="V757" s="10">
        <f t="shared" si="234"/>
        <v>29</v>
      </c>
      <c r="W757" s="10">
        <f t="shared" si="213"/>
        <v>4</v>
      </c>
      <c r="X757"/>
      <c r="Y757" t="s">
        <v>199</v>
      </c>
      <c r="Z757" t="s">
        <v>16</v>
      </c>
      <c r="AA757" t="s">
        <v>5713</v>
      </c>
    </row>
    <row r="758" spans="1:27">
      <c r="A758" t="b">
        <f t="shared" si="216"/>
        <v>0</v>
      </c>
      <c r="B758" t="b">
        <f t="shared" si="217"/>
        <v>0</v>
      </c>
      <c r="C758" t="b">
        <f t="shared" si="218"/>
        <v>0</v>
      </c>
      <c r="D758" t="b">
        <f t="shared" si="219"/>
        <v>0</v>
      </c>
      <c r="E758" t="b">
        <f t="shared" si="220"/>
        <v>0</v>
      </c>
      <c r="F758" t="b">
        <f t="shared" si="221"/>
        <v>0</v>
      </c>
      <c r="G758" t="b">
        <f t="shared" si="222"/>
        <v>0</v>
      </c>
      <c r="H758" t="b">
        <f t="shared" si="223"/>
        <v>0</v>
      </c>
      <c r="I758" t="b">
        <f t="shared" si="224"/>
        <v>0</v>
      </c>
      <c r="J758" t="b">
        <f t="shared" si="225"/>
        <v>0</v>
      </c>
      <c r="K758" t="str">
        <f t="shared" si="226"/>
        <v/>
      </c>
      <c r="L758" t="str">
        <f t="shared" si="215"/>
        <v/>
      </c>
      <c r="M758" t="str">
        <f t="shared" si="214"/>
        <v/>
      </c>
      <c r="N758" t="str">
        <f t="shared" si="227"/>
        <v/>
      </c>
      <c r="O758" t="str">
        <f t="shared" si="228"/>
        <v/>
      </c>
      <c r="P758" t="str">
        <f t="shared" si="229"/>
        <v/>
      </c>
      <c r="Q758" s="9">
        <f>_xlfn.XLOOKUP(R758,summary!C:C,summary!B:B)</f>
        <v>43448</v>
      </c>
      <c r="R758" s="10" t="str">
        <f t="shared" si="230"/>
        <v>마북동</v>
      </c>
      <c r="S758" s="10" t="str">
        <f t="shared" si="231"/>
        <v>마북29통</v>
      </c>
      <c r="T758" s="10" t="str">
        <f t="shared" si="232"/>
        <v>(마북동, 태영데시앙아파트)</v>
      </c>
      <c r="U758" s="10" t="str">
        <f t="shared" si="233"/>
        <v>마북</v>
      </c>
      <c r="V758" s="10">
        <f t="shared" si="234"/>
        <v>29</v>
      </c>
      <c r="W758" s="10">
        <f t="shared" si="213"/>
        <v>5</v>
      </c>
      <c r="X758"/>
      <c r="Y758"/>
      <c r="Z758" t="s">
        <v>18</v>
      </c>
      <c r="AA758" t="s">
        <v>5714</v>
      </c>
    </row>
    <row r="759" spans="1:27">
      <c r="A759" t="b">
        <f t="shared" si="216"/>
        <v>1</v>
      </c>
      <c r="B759" t="b">
        <f t="shared" si="217"/>
        <v>0</v>
      </c>
      <c r="C759" t="b">
        <f t="shared" si="218"/>
        <v>0</v>
      </c>
      <c r="D759" t="b">
        <f t="shared" si="219"/>
        <v>0</v>
      </c>
      <c r="E759" t="b">
        <f t="shared" si="220"/>
        <v>0</v>
      </c>
      <c r="F759" t="b">
        <f t="shared" si="221"/>
        <v>0</v>
      </c>
      <c r="G759" t="b">
        <f t="shared" si="222"/>
        <v>0</v>
      </c>
      <c r="H759" t="b">
        <f t="shared" si="223"/>
        <v>0</v>
      </c>
      <c r="I759" t="b">
        <f t="shared" si="224"/>
        <v>0</v>
      </c>
      <c r="J759" t="b">
        <f t="shared" si="225"/>
        <v>1</v>
      </c>
      <c r="K759" t="str">
        <f t="shared" si="226"/>
        <v>마북30통</v>
      </c>
      <c r="L759" t="str">
        <f t="shared" si="215"/>
        <v>30</v>
      </c>
      <c r="M759">
        <f t="shared" si="214"/>
        <v>30</v>
      </c>
      <c r="N759" t="str">
        <f t="shared" si="227"/>
        <v>마북</v>
      </c>
      <c r="O759" t="str">
        <f t="shared" si="228"/>
        <v/>
      </c>
      <c r="P759" t="str">
        <f t="shared" si="229"/>
        <v/>
      </c>
      <c r="Q759" s="9">
        <f>_xlfn.XLOOKUP(R759,summary!C:C,summary!B:B)</f>
        <v>43448</v>
      </c>
      <c r="R759" s="10" t="str">
        <f t="shared" si="230"/>
        <v>마북동</v>
      </c>
      <c r="S759" s="10" t="str">
        <f t="shared" si="231"/>
        <v>마북30통</v>
      </c>
      <c r="T759" s="10" t="str">
        <f t="shared" si="232"/>
        <v>(마북동, 벽산아파트)</v>
      </c>
      <c r="U759" s="10" t="str">
        <f t="shared" si="233"/>
        <v>마북</v>
      </c>
      <c r="V759" s="10">
        <f t="shared" si="234"/>
        <v>30</v>
      </c>
      <c r="W759" s="10">
        <f t="shared" si="213"/>
        <v>1</v>
      </c>
      <c r="X759"/>
      <c r="Y759" t="s">
        <v>5715</v>
      </c>
      <c r="Z759" t="s">
        <v>10</v>
      </c>
      <c r="AA759" t="s">
        <v>5716</v>
      </c>
    </row>
    <row r="760" spans="1:27">
      <c r="A760" t="b">
        <f t="shared" si="216"/>
        <v>1</v>
      </c>
      <c r="B760" t="b">
        <f t="shared" si="217"/>
        <v>1</v>
      </c>
      <c r="C760" t="b">
        <f t="shared" si="218"/>
        <v>0</v>
      </c>
      <c r="D760" t="b">
        <f t="shared" si="219"/>
        <v>0</v>
      </c>
      <c r="E760" t="b">
        <f t="shared" si="220"/>
        <v>1</v>
      </c>
      <c r="F760" t="b">
        <f t="shared" si="221"/>
        <v>1</v>
      </c>
      <c r="G760" t="b">
        <f t="shared" si="222"/>
        <v>1</v>
      </c>
      <c r="H760" t="b">
        <f t="shared" si="223"/>
        <v>0</v>
      </c>
      <c r="I760" t="b">
        <f t="shared" si="224"/>
        <v>1</v>
      </c>
      <c r="J760" t="b">
        <f t="shared" si="225"/>
        <v>0</v>
      </c>
      <c r="K760" t="str">
        <f t="shared" si="226"/>
        <v/>
      </c>
      <c r="L760" t="str">
        <f t="shared" si="215"/>
        <v/>
      </c>
      <c r="M760" t="str">
        <f t="shared" si="214"/>
        <v/>
      </c>
      <c r="N760" t="str">
        <f t="shared" si="227"/>
        <v/>
      </c>
      <c r="O760" t="str">
        <f t="shared" si="228"/>
        <v>(마북동, 벽산아파트)</v>
      </c>
      <c r="P760" t="str">
        <f t="shared" si="229"/>
        <v>(마북동, 벽산아파트)</v>
      </c>
      <c r="Q760" s="9">
        <f>_xlfn.XLOOKUP(R760,summary!C:C,summary!B:B)</f>
        <v>43448</v>
      </c>
      <c r="R760" s="10" t="str">
        <f t="shared" si="230"/>
        <v>마북동</v>
      </c>
      <c r="S760" s="10" t="str">
        <f t="shared" si="231"/>
        <v>마북30통</v>
      </c>
      <c r="T760" s="10" t="str">
        <f t="shared" si="232"/>
        <v>(마북동, 벽산아파트)</v>
      </c>
      <c r="U760" s="10" t="str">
        <f t="shared" si="233"/>
        <v>마북</v>
      </c>
      <c r="V760" s="10">
        <f t="shared" si="234"/>
        <v>30</v>
      </c>
      <c r="W760" s="10">
        <f t="shared" si="213"/>
        <v>2</v>
      </c>
      <c r="X760"/>
      <c r="Y760" t="s">
        <v>5403</v>
      </c>
      <c r="Z760" t="s">
        <v>12</v>
      </c>
      <c r="AA760" t="s">
        <v>5717</v>
      </c>
    </row>
    <row r="761" spans="1:27">
      <c r="A761" t="b">
        <f t="shared" si="216"/>
        <v>1</v>
      </c>
      <c r="B761" t="b">
        <f t="shared" si="217"/>
        <v>0</v>
      </c>
      <c r="C761" t="b">
        <f t="shared" si="218"/>
        <v>1</v>
      </c>
      <c r="D761" t="b">
        <f t="shared" si="219"/>
        <v>0</v>
      </c>
      <c r="E761" t="b">
        <f t="shared" si="220"/>
        <v>1</v>
      </c>
      <c r="F761" t="b">
        <f t="shared" si="221"/>
        <v>1</v>
      </c>
      <c r="G761" t="b">
        <f t="shared" si="222"/>
        <v>0</v>
      </c>
      <c r="H761" t="b">
        <f t="shared" si="223"/>
        <v>1</v>
      </c>
      <c r="I761" t="b">
        <f t="shared" si="224"/>
        <v>1</v>
      </c>
      <c r="J761" t="b">
        <f t="shared" si="225"/>
        <v>0</v>
      </c>
      <c r="K761" t="str">
        <f t="shared" si="226"/>
        <v/>
      </c>
      <c r="L761" t="str">
        <f t="shared" si="215"/>
        <v/>
      </c>
      <c r="M761" t="str">
        <f t="shared" si="214"/>
        <v/>
      </c>
      <c r="N761" t="str">
        <f t="shared" si="227"/>
        <v/>
      </c>
      <c r="O761" t="str">
        <f t="shared" si="228"/>
        <v>벽산아파트)</v>
      </c>
      <c r="P761" t="str">
        <f t="shared" si="229"/>
        <v/>
      </c>
      <c r="Q761" s="9">
        <f>_xlfn.XLOOKUP(R761,summary!C:C,summary!B:B)</f>
        <v>43448</v>
      </c>
      <c r="R761" s="10" t="str">
        <f t="shared" si="230"/>
        <v>마북동</v>
      </c>
      <c r="S761" s="10" t="str">
        <f t="shared" si="231"/>
        <v>마북30통</v>
      </c>
      <c r="T761" s="10" t="str">
        <f t="shared" si="232"/>
        <v>(마북동, 벽산아파트)</v>
      </c>
      <c r="U761" s="10" t="str">
        <f t="shared" si="233"/>
        <v>마북</v>
      </c>
      <c r="V761" s="10">
        <f t="shared" si="234"/>
        <v>30</v>
      </c>
      <c r="W761" s="10">
        <f t="shared" si="213"/>
        <v>3</v>
      </c>
      <c r="X761"/>
      <c r="Y761" t="s">
        <v>5484</v>
      </c>
      <c r="Z761" t="s">
        <v>14</v>
      </c>
      <c r="AA761" t="s">
        <v>5718</v>
      </c>
    </row>
    <row r="762" spans="1:27">
      <c r="A762" t="b">
        <f t="shared" si="216"/>
        <v>0</v>
      </c>
      <c r="B762" t="b">
        <f t="shared" si="217"/>
        <v>0</v>
      </c>
      <c r="C762" t="b">
        <f t="shared" si="218"/>
        <v>0</v>
      </c>
      <c r="D762" t="b">
        <f t="shared" si="219"/>
        <v>0</v>
      </c>
      <c r="E762" t="b">
        <f t="shared" si="220"/>
        <v>0</v>
      </c>
      <c r="F762" t="b">
        <f t="shared" si="221"/>
        <v>0</v>
      </c>
      <c r="G762" t="b">
        <f t="shared" si="222"/>
        <v>0</v>
      </c>
      <c r="H762" t="b">
        <f t="shared" si="223"/>
        <v>0</v>
      </c>
      <c r="I762" t="b">
        <f t="shared" si="224"/>
        <v>0</v>
      </c>
      <c r="J762" t="b">
        <f t="shared" si="225"/>
        <v>0</v>
      </c>
      <c r="K762" t="str">
        <f t="shared" si="226"/>
        <v/>
      </c>
      <c r="L762" t="str">
        <f t="shared" si="215"/>
        <v/>
      </c>
      <c r="M762" t="str">
        <f t="shared" si="214"/>
        <v/>
      </c>
      <c r="N762" t="str">
        <f t="shared" si="227"/>
        <v/>
      </c>
      <c r="O762" t="str">
        <f t="shared" si="228"/>
        <v/>
      </c>
      <c r="P762" t="str">
        <f t="shared" si="229"/>
        <v/>
      </c>
      <c r="Q762" s="9">
        <f>_xlfn.XLOOKUP(R762,summary!C:C,summary!B:B)</f>
        <v>43448</v>
      </c>
      <c r="R762" s="10" t="str">
        <f t="shared" si="230"/>
        <v>마북동</v>
      </c>
      <c r="S762" s="10" t="str">
        <f t="shared" si="231"/>
        <v>마북30통</v>
      </c>
      <c r="T762" s="10" t="str">
        <f t="shared" si="232"/>
        <v>(마북동, 벽산아파트)</v>
      </c>
      <c r="U762" s="10" t="str">
        <f t="shared" si="233"/>
        <v>마북</v>
      </c>
      <c r="V762" s="10">
        <f t="shared" si="234"/>
        <v>30</v>
      </c>
      <c r="W762" s="10">
        <f t="shared" si="213"/>
        <v>4</v>
      </c>
      <c r="X762"/>
      <c r="Y762"/>
      <c r="Z762" t="s">
        <v>16</v>
      </c>
      <c r="AA762" t="s">
        <v>5719</v>
      </c>
    </row>
    <row r="763" spans="1:27">
      <c r="A763" t="b">
        <f t="shared" si="216"/>
        <v>0</v>
      </c>
      <c r="B763" t="b">
        <f t="shared" si="217"/>
        <v>0</v>
      </c>
      <c r="C763" t="b">
        <f t="shared" si="218"/>
        <v>0</v>
      </c>
      <c r="D763" t="b">
        <f t="shared" si="219"/>
        <v>0</v>
      </c>
      <c r="E763" t="b">
        <f t="shared" si="220"/>
        <v>0</v>
      </c>
      <c r="F763" t="b">
        <f t="shared" si="221"/>
        <v>0</v>
      </c>
      <c r="G763" t="b">
        <f t="shared" si="222"/>
        <v>0</v>
      </c>
      <c r="H763" t="b">
        <f t="shared" si="223"/>
        <v>0</v>
      </c>
      <c r="I763" t="b">
        <f t="shared" si="224"/>
        <v>0</v>
      </c>
      <c r="J763" t="b">
        <f t="shared" si="225"/>
        <v>0</v>
      </c>
      <c r="K763" t="str">
        <f t="shared" si="226"/>
        <v/>
      </c>
      <c r="L763" t="str">
        <f t="shared" si="215"/>
        <v/>
      </c>
      <c r="M763" t="str">
        <f t="shared" si="214"/>
        <v/>
      </c>
      <c r="N763" t="str">
        <f t="shared" si="227"/>
        <v/>
      </c>
      <c r="O763" t="str">
        <f t="shared" si="228"/>
        <v/>
      </c>
      <c r="P763" t="str">
        <f t="shared" si="229"/>
        <v/>
      </c>
      <c r="Q763" s="9">
        <f>_xlfn.XLOOKUP(R763,summary!C:C,summary!B:B)</f>
        <v>43448</v>
      </c>
      <c r="R763" s="10" t="str">
        <f t="shared" si="230"/>
        <v>마북동</v>
      </c>
      <c r="S763" s="10" t="str">
        <f t="shared" si="231"/>
        <v>마북30통</v>
      </c>
      <c r="T763" s="10" t="str">
        <f t="shared" si="232"/>
        <v>(마북동, 벽산아파트)</v>
      </c>
      <c r="U763" s="10" t="str">
        <f t="shared" si="233"/>
        <v>마북</v>
      </c>
      <c r="V763" s="10">
        <f t="shared" si="234"/>
        <v>30</v>
      </c>
      <c r="W763" s="10">
        <f t="shared" si="213"/>
        <v>5</v>
      </c>
      <c r="X763"/>
      <c r="Y763"/>
      <c r="Z763" t="s">
        <v>18</v>
      </c>
      <c r="AA763" t="s">
        <v>5720</v>
      </c>
    </row>
    <row r="764" spans="1:27">
      <c r="A764" t="b">
        <f t="shared" si="216"/>
        <v>0</v>
      </c>
      <c r="B764" t="b">
        <f t="shared" si="217"/>
        <v>0</v>
      </c>
      <c r="C764" t="b">
        <f t="shared" si="218"/>
        <v>0</v>
      </c>
      <c r="D764" t="b">
        <f t="shared" si="219"/>
        <v>0</v>
      </c>
      <c r="E764" t="b">
        <f t="shared" si="220"/>
        <v>0</v>
      </c>
      <c r="F764" t="b">
        <f t="shared" si="221"/>
        <v>0</v>
      </c>
      <c r="G764" t="b">
        <f t="shared" si="222"/>
        <v>0</v>
      </c>
      <c r="H764" t="b">
        <f t="shared" si="223"/>
        <v>0</v>
      </c>
      <c r="I764" t="b">
        <f t="shared" si="224"/>
        <v>0</v>
      </c>
      <c r="J764" t="b">
        <f t="shared" si="225"/>
        <v>0</v>
      </c>
      <c r="K764" t="str">
        <f t="shared" si="226"/>
        <v/>
      </c>
      <c r="L764" t="str">
        <f t="shared" si="215"/>
        <v/>
      </c>
      <c r="M764" t="str">
        <f t="shared" si="214"/>
        <v/>
      </c>
      <c r="N764" t="str">
        <f t="shared" si="227"/>
        <v/>
      </c>
      <c r="O764" t="str">
        <f t="shared" si="228"/>
        <v/>
      </c>
      <c r="P764" t="str">
        <f t="shared" si="229"/>
        <v/>
      </c>
      <c r="Q764" s="9">
        <f>_xlfn.XLOOKUP(R764,summary!C:C,summary!B:B)</f>
        <v>43448</v>
      </c>
      <c r="R764" s="10" t="str">
        <f t="shared" si="230"/>
        <v>마북동</v>
      </c>
      <c r="S764" s="10" t="str">
        <f t="shared" si="231"/>
        <v>마북30통</v>
      </c>
      <c r="T764" s="10" t="str">
        <f t="shared" si="232"/>
        <v>(마북동, 벽산아파트)</v>
      </c>
      <c r="U764" s="10" t="str">
        <f t="shared" si="233"/>
        <v>마북</v>
      </c>
      <c r="V764" s="10">
        <f t="shared" si="234"/>
        <v>30</v>
      </c>
      <c r="W764" s="10">
        <f t="shared" si="213"/>
        <v>6</v>
      </c>
      <c r="X764"/>
      <c r="Y764"/>
      <c r="Z764" t="s">
        <v>20</v>
      </c>
      <c r="AA764" t="s">
        <v>5721</v>
      </c>
    </row>
    <row r="765" spans="1:27">
      <c r="A765" t="b">
        <f t="shared" si="216"/>
        <v>0</v>
      </c>
      <c r="B765" t="b">
        <f t="shared" si="217"/>
        <v>0</v>
      </c>
      <c r="C765" t="b">
        <f t="shared" si="218"/>
        <v>0</v>
      </c>
      <c r="D765" t="b">
        <f t="shared" si="219"/>
        <v>0</v>
      </c>
      <c r="E765" t="b">
        <f t="shared" si="220"/>
        <v>0</v>
      </c>
      <c r="F765" t="b">
        <f t="shared" si="221"/>
        <v>0</v>
      </c>
      <c r="G765" t="b">
        <f t="shared" si="222"/>
        <v>0</v>
      </c>
      <c r="H765" t="b">
        <f t="shared" si="223"/>
        <v>0</v>
      </c>
      <c r="I765" t="b">
        <f t="shared" si="224"/>
        <v>0</v>
      </c>
      <c r="J765" t="b">
        <f t="shared" si="225"/>
        <v>0</v>
      </c>
      <c r="K765" t="str">
        <f t="shared" si="226"/>
        <v/>
      </c>
      <c r="L765" t="str">
        <f t="shared" si="215"/>
        <v/>
      </c>
      <c r="M765" t="str">
        <f t="shared" si="214"/>
        <v/>
      </c>
      <c r="N765" t="str">
        <f t="shared" si="227"/>
        <v/>
      </c>
      <c r="O765" t="str">
        <f t="shared" si="228"/>
        <v/>
      </c>
      <c r="P765" t="str">
        <f t="shared" si="229"/>
        <v/>
      </c>
      <c r="Q765" s="9">
        <f>_xlfn.XLOOKUP(R765,summary!C:C,summary!B:B)</f>
        <v>43448</v>
      </c>
      <c r="R765" s="10" t="str">
        <f t="shared" si="230"/>
        <v>마북동</v>
      </c>
      <c r="S765" s="10" t="str">
        <f t="shared" si="231"/>
        <v>마북30통</v>
      </c>
      <c r="T765" s="10" t="str">
        <f t="shared" si="232"/>
        <v>(마북동, 벽산아파트)</v>
      </c>
      <c r="U765" s="10" t="str">
        <f t="shared" si="233"/>
        <v>마북</v>
      </c>
      <c r="V765" s="10">
        <f t="shared" si="234"/>
        <v>30</v>
      </c>
      <c r="W765" s="10">
        <f t="shared" si="213"/>
        <v>7</v>
      </c>
      <c r="X765"/>
      <c r="Y765"/>
      <c r="Z765" t="s">
        <v>99</v>
      </c>
      <c r="AA765" t="s">
        <v>5722</v>
      </c>
    </row>
    <row r="766" spans="1:27">
      <c r="A766" t="b">
        <f t="shared" si="216"/>
        <v>0</v>
      </c>
      <c r="B766" t="b">
        <f t="shared" si="217"/>
        <v>0</v>
      </c>
      <c r="C766" t="b">
        <f t="shared" si="218"/>
        <v>0</v>
      </c>
      <c r="D766" t="b">
        <f t="shared" si="219"/>
        <v>0</v>
      </c>
      <c r="E766" t="b">
        <f t="shared" si="220"/>
        <v>0</v>
      </c>
      <c r="F766" t="b">
        <f t="shared" si="221"/>
        <v>0</v>
      </c>
      <c r="G766" t="b">
        <f t="shared" si="222"/>
        <v>0</v>
      </c>
      <c r="H766" t="b">
        <f t="shared" si="223"/>
        <v>0</v>
      </c>
      <c r="I766" t="b">
        <f t="shared" si="224"/>
        <v>0</v>
      </c>
      <c r="J766" t="b">
        <f t="shared" si="225"/>
        <v>0</v>
      </c>
      <c r="K766" t="str">
        <f t="shared" si="226"/>
        <v/>
      </c>
      <c r="L766" t="str">
        <f t="shared" si="215"/>
        <v/>
      </c>
      <c r="M766" t="str">
        <f t="shared" si="214"/>
        <v/>
      </c>
      <c r="N766" t="str">
        <f t="shared" si="227"/>
        <v/>
      </c>
      <c r="O766" t="str">
        <f t="shared" si="228"/>
        <v/>
      </c>
      <c r="P766" t="str">
        <f t="shared" si="229"/>
        <v/>
      </c>
      <c r="Q766" s="9">
        <f>_xlfn.XLOOKUP(R766,summary!C:C,summary!B:B)</f>
        <v>43448</v>
      </c>
      <c r="R766" s="10" t="str">
        <f t="shared" si="230"/>
        <v>마북동</v>
      </c>
      <c r="S766" s="10" t="str">
        <f t="shared" si="231"/>
        <v>마북30통</v>
      </c>
      <c r="T766" s="10" t="str">
        <f t="shared" si="232"/>
        <v>(마북동, 벽산아파트)</v>
      </c>
      <c r="U766" s="10" t="str">
        <f t="shared" si="233"/>
        <v>마북</v>
      </c>
      <c r="V766" s="10">
        <f t="shared" si="234"/>
        <v>30</v>
      </c>
      <c r="W766" s="10">
        <f t="shared" si="213"/>
        <v>8</v>
      </c>
      <c r="X766"/>
      <c r="Y766"/>
      <c r="Z766" t="s">
        <v>101</v>
      </c>
      <c r="AA766" t="s">
        <v>5723</v>
      </c>
    </row>
    <row r="767" spans="1:27">
      <c r="A767" t="b">
        <f t="shared" si="216"/>
        <v>0</v>
      </c>
      <c r="B767" t="b">
        <f t="shared" si="217"/>
        <v>0</v>
      </c>
      <c r="C767" t="b">
        <f t="shared" si="218"/>
        <v>0</v>
      </c>
      <c r="D767" t="b">
        <f t="shared" si="219"/>
        <v>0</v>
      </c>
      <c r="E767" t="b">
        <f t="shared" si="220"/>
        <v>0</v>
      </c>
      <c r="F767" t="b">
        <f t="shared" si="221"/>
        <v>0</v>
      </c>
      <c r="G767" t="b">
        <f t="shared" si="222"/>
        <v>0</v>
      </c>
      <c r="H767" t="b">
        <f t="shared" si="223"/>
        <v>0</v>
      </c>
      <c r="I767" t="b">
        <f t="shared" si="224"/>
        <v>0</v>
      </c>
      <c r="J767" t="b">
        <f t="shared" si="225"/>
        <v>0</v>
      </c>
      <c r="K767" t="str">
        <f t="shared" si="226"/>
        <v/>
      </c>
      <c r="L767" t="str">
        <f t="shared" si="215"/>
        <v/>
      </c>
      <c r="M767" t="str">
        <f t="shared" si="214"/>
        <v/>
      </c>
      <c r="N767" t="str">
        <f t="shared" si="227"/>
        <v/>
      </c>
      <c r="O767" t="str">
        <f t="shared" si="228"/>
        <v/>
      </c>
      <c r="P767" t="str">
        <f t="shared" si="229"/>
        <v/>
      </c>
      <c r="Q767" s="9">
        <f>_xlfn.XLOOKUP(R767,summary!C:C,summary!B:B)</f>
        <v>43448</v>
      </c>
      <c r="R767" s="10" t="str">
        <f t="shared" si="230"/>
        <v>마북동</v>
      </c>
      <c r="S767" s="10" t="str">
        <f t="shared" si="231"/>
        <v>마북30통</v>
      </c>
      <c r="T767" s="10" t="str">
        <f t="shared" si="232"/>
        <v>(마북동, 벽산아파트)</v>
      </c>
      <c r="U767" s="10" t="str">
        <f t="shared" si="233"/>
        <v>마북</v>
      </c>
      <c r="V767" s="10">
        <f t="shared" si="234"/>
        <v>30</v>
      </c>
      <c r="W767" s="10">
        <f t="shared" si="213"/>
        <v>9</v>
      </c>
      <c r="X767"/>
      <c r="Y767"/>
      <c r="Z767" t="s">
        <v>349</v>
      </c>
      <c r="AA767" t="s">
        <v>5724</v>
      </c>
    </row>
    <row r="768" spans="1:27">
      <c r="A768" t="b">
        <f t="shared" si="216"/>
        <v>0</v>
      </c>
      <c r="B768" t="b">
        <f t="shared" si="217"/>
        <v>0</v>
      </c>
      <c r="C768" t="b">
        <f t="shared" si="218"/>
        <v>0</v>
      </c>
      <c r="D768" t="b">
        <f t="shared" si="219"/>
        <v>0</v>
      </c>
      <c r="E768" t="b">
        <f t="shared" si="220"/>
        <v>0</v>
      </c>
      <c r="F768" t="b">
        <f t="shared" si="221"/>
        <v>0</v>
      </c>
      <c r="G768" t="b">
        <f t="shared" si="222"/>
        <v>0</v>
      </c>
      <c r="H768" t="b">
        <f t="shared" si="223"/>
        <v>0</v>
      </c>
      <c r="I768" t="b">
        <f t="shared" si="224"/>
        <v>0</v>
      </c>
      <c r="J768" t="b">
        <f t="shared" si="225"/>
        <v>0</v>
      </c>
      <c r="K768" t="str">
        <f t="shared" si="226"/>
        <v/>
      </c>
      <c r="L768" t="str">
        <f t="shared" si="215"/>
        <v/>
      </c>
      <c r="M768" t="str">
        <f t="shared" si="214"/>
        <v/>
      </c>
      <c r="N768" t="str">
        <f t="shared" si="227"/>
        <v/>
      </c>
      <c r="O768" t="str">
        <f t="shared" si="228"/>
        <v/>
      </c>
      <c r="P768" t="str">
        <f t="shared" si="229"/>
        <v/>
      </c>
      <c r="Q768" s="9">
        <f>_xlfn.XLOOKUP(R768,summary!C:C,summary!B:B)</f>
        <v>43448</v>
      </c>
      <c r="R768" s="10" t="str">
        <f t="shared" si="230"/>
        <v>마북동</v>
      </c>
      <c r="S768" s="10" t="str">
        <f t="shared" si="231"/>
        <v>마북30통</v>
      </c>
      <c r="T768" s="10" t="str">
        <f t="shared" si="232"/>
        <v>(마북동, 벽산아파트)</v>
      </c>
      <c r="U768" s="10" t="str">
        <f t="shared" si="233"/>
        <v>마북</v>
      </c>
      <c r="V768" s="10">
        <f t="shared" si="234"/>
        <v>30</v>
      </c>
      <c r="W768" s="10">
        <f t="shared" si="213"/>
        <v>10</v>
      </c>
      <c r="X768"/>
      <c r="Y768"/>
      <c r="Z768" t="s">
        <v>441</v>
      </c>
      <c r="AA768" t="s">
        <v>5725</v>
      </c>
    </row>
    <row r="769" spans="1:27">
      <c r="A769" t="b">
        <f t="shared" si="216"/>
        <v>0</v>
      </c>
      <c r="B769" t="b">
        <f t="shared" si="217"/>
        <v>0</v>
      </c>
      <c r="C769" t="b">
        <f t="shared" si="218"/>
        <v>0</v>
      </c>
      <c r="D769" t="b">
        <f t="shared" si="219"/>
        <v>0</v>
      </c>
      <c r="E769" t="b">
        <f t="shared" si="220"/>
        <v>0</v>
      </c>
      <c r="F769" t="b">
        <f t="shared" si="221"/>
        <v>0</v>
      </c>
      <c r="G769" t="b">
        <f t="shared" si="222"/>
        <v>0</v>
      </c>
      <c r="H769" t="b">
        <f t="shared" si="223"/>
        <v>0</v>
      </c>
      <c r="I769" t="b">
        <f t="shared" si="224"/>
        <v>0</v>
      </c>
      <c r="J769" t="b">
        <f t="shared" si="225"/>
        <v>0</v>
      </c>
      <c r="K769" t="str">
        <f t="shared" si="226"/>
        <v/>
      </c>
      <c r="L769" t="str">
        <f t="shared" si="215"/>
        <v/>
      </c>
      <c r="M769" t="str">
        <f t="shared" si="214"/>
        <v/>
      </c>
      <c r="N769" t="str">
        <f t="shared" si="227"/>
        <v/>
      </c>
      <c r="O769" t="str">
        <f t="shared" si="228"/>
        <v/>
      </c>
      <c r="P769" t="str">
        <f t="shared" si="229"/>
        <v/>
      </c>
      <c r="Q769" s="9">
        <f>_xlfn.XLOOKUP(R769,summary!C:C,summary!B:B)</f>
        <v>43448</v>
      </c>
      <c r="R769" s="10" t="str">
        <f t="shared" si="230"/>
        <v>마북동</v>
      </c>
      <c r="S769" s="10" t="str">
        <f t="shared" si="231"/>
        <v>마북30통</v>
      </c>
      <c r="T769" s="10" t="str">
        <f t="shared" si="232"/>
        <v>(마북동, 벽산아파트)</v>
      </c>
      <c r="U769" s="10" t="str">
        <f t="shared" si="233"/>
        <v>마북</v>
      </c>
      <c r="V769" s="10">
        <f t="shared" si="234"/>
        <v>30</v>
      </c>
      <c r="W769" s="10" t="str">
        <f t="shared" si="213"/>
        <v/>
      </c>
      <c r="X769"/>
      <c r="Y769"/>
      <c r="Z769"/>
      <c r="AA769"/>
    </row>
    <row r="770" spans="1:27">
      <c r="A770" t="b">
        <f t="shared" si="216"/>
        <v>0</v>
      </c>
      <c r="B770" t="b">
        <f t="shared" si="217"/>
        <v>0</v>
      </c>
      <c r="C770" t="b">
        <f t="shared" si="218"/>
        <v>0</v>
      </c>
      <c r="D770" t="b">
        <f t="shared" si="219"/>
        <v>0</v>
      </c>
      <c r="E770" t="b">
        <f t="shared" si="220"/>
        <v>0</v>
      </c>
      <c r="F770" t="b">
        <f t="shared" si="221"/>
        <v>0</v>
      </c>
      <c r="G770" t="b">
        <f t="shared" si="222"/>
        <v>0</v>
      </c>
      <c r="H770" t="b">
        <f t="shared" si="223"/>
        <v>0</v>
      </c>
      <c r="I770" t="b">
        <f t="shared" si="224"/>
        <v>0</v>
      </c>
      <c r="J770" t="b">
        <f t="shared" si="225"/>
        <v>0</v>
      </c>
      <c r="K770" t="str">
        <f t="shared" si="226"/>
        <v/>
      </c>
      <c r="L770" t="str">
        <f t="shared" si="215"/>
        <v/>
      </c>
      <c r="M770" t="str">
        <f t="shared" si="214"/>
        <v/>
      </c>
      <c r="N770" t="str">
        <f t="shared" si="227"/>
        <v/>
      </c>
      <c r="O770" t="str">
        <f t="shared" si="228"/>
        <v/>
      </c>
      <c r="P770" t="str">
        <f t="shared" si="229"/>
        <v/>
      </c>
      <c r="Q770" s="9">
        <f>_xlfn.XLOOKUP(R770,summary!C:C,summary!B:B)</f>
        <v>43448</v>
      </c>
      <c r="R770" s="10" t="str">
        <f t="shared" si="230"/>
        <v>마북동</v>
      </c>
      <c r="S770" s="10" t="str">
        <f t="shared" si="231"/>
        <v>마북30통</v>
      </c>
      <c r="T770" s="10" t="str">
        <f t="shared" si="232"/>
        <v>(마북동, 벽산아파트)</v>
      </c>
      <c r="U770" s="10" t="str">
        <f t="shared" si="233"/>
        <v>마북</v>
      </c>
      <c r="V770" s="10">
        <f t="shared" si="234"/>
        <v>30</v>
      </c>
      <c r="W770" s="10" t="str">
        <f t="shared" ref="W770:W833" si="235">IF(ISBLANK(Z770),"",IF(LEN(TRIM(Z770))&lt;4,VALUE(SUBSTITUTE(TRIM(Z770),"반","")),""))</f>
        <v/>
      </c>
      <c r="X770"/>
      <c r="Y770"/>
      <c r="Z770"/>
      <c r="AA770"/>
    </row>
    <row r="771" spans="1:27">
      <c r="A771" t="b">
        <f t="shared" si="216"/>
        <v>0</v>
      </c>
      <c r="B771" t="b">
        <f t="shared" si="217"/>
        <v>0</v>
      </c>
      <c r="C771" t="b">
        <f t="shared" si="218"/>
        <v>0</v>
      </c>
      <c r="D771" t="b">
        <f t="shared" si="219"/>
        <v>0</v>
      </c>
      <c r="E771" t="b">
        <f t="shared" si="220"/>
        <v>0</v>
      </c>
      <c r="F771" t="b">
        <f t="shared" si="221"/>
        <v>0</v>
      </c>
      <c r="G771" t="b">
        <f t="shared" si="222"/>
        <v>0</v>
      </c>
      <c r="H771" t="b">
        <f t="shared" si="223"/>
        <v>0</v>
      </c>
      <c r="I771" t="b">
        <f t="shared" si="224"/>
        <v>0</v>
      </c>
      <c r="J771" t="b">
        <f t="shared" si="225"/>
        <v>0</v>
      </c>
      <c r="K771" t="str">
        <f t="shared" si="226"/>
        <v/>
      </c>
      <c r="L771" t="str">
        <f t="shared" si="215"/>
        <v/>
      </c>
      <c r="M771" t="str">
        <f t="shared" ref="M771:M834" si="236">IF(LEN(L771)=0,"",IF(CODE(L771)&lt;60,VALUE(L771),VALUE(RIGHT(L771))))</f>
        <v/>
      </c>
      <c r="N771" t="str">
        <f t="shared" si="227"/>
        <v/>
      </c>
      <c r="O771" t="str">
        <f t="shared" si="228"/>
        <v/>
      </c>
      <c r="P771" t="str">
        <f t="shared" si="229"/>
        <v/>
      </c>
      <c r="Q771" s="9">
        <f>_xlfn.XLOOKUP(R771,summary!C:C,summary!B:B)</f>
        <v>43448</v>
      </c>
      <c r="R771" s="10" t="str">
        <f t="shared" si="230"/>
        <v>마북동</v>
      </c>
      <c r="S771" s="10" t="str">
        <f t="shared" si="231"/>
        <v>마북30통</v>
      </c>
      <c r="T771" s="10" t="str">
        <f t="shared" si="232"/>
        <v>(마북동, 벽산아파트)</v>
      </c>
      <c r="U771" s="10" t="str">
        <f t="shared" si="233"/>
        <v>마북</v>
      </c>
      <c r="V771" s="10">
        <f t="shared" si="234"/>
        <v>30</v>
      </c>
      <c r="W771" s="10" t="str">
        <f t="shared" si="235"/>
        <v/>
      </c>
      <c r="X771"/>
      <c r="Y771"/>
      <c r="Z771"/>
      <c r="AA771"/>
    </row>
    <row r="772" spans="1:27">
      <c r="A772" t="b">
        <f t="shared" si="216"/>
        <v>1</v>
      </c>
      <c r="B772" t="b">
        <f t="shared" si="217"/>
        <v>0</v>
      </c>
      <c r="C772" t="b">
        <f t="shared" si="218"/>
        <v>0</v>
      </c>
      <c r="D772" t="b">
        <f t="shared" si="219"/>
        <v>0</v>
      </c>
      <c r="E772" t="b">
        <f t="shared" si="220"/>
        <v>0</v>
      </c>
      <c r="F772" t="b">
        <f t="shared" si="221"/>
        <v>0</v>
      </c>
      <c r="G772" t="b">
        <f t="shared" si="222"/>
        <v>0</v>
      </c>
      <c r="H772" t="b">
        <f t="shared" si="223"/>
        <v>0</v>
      </c>
      <c r="I772" t="b">
        <f t="shared" si="224"/>
        <v>0</v>
      </c>
      <c r="J772" t="b">
        <f t="shared" si="225"/>
        <v>1</v>
      </c>
      <c r="K772" t="str">
        <f t="shared" si="226"/>
        <v/>
      </c>
      <c r="L772" t="str">
        <f t="shared" si="215"/>
        <v/>
      </c>
      <c r="M772" t="str">
        <f t="shared" si="236"/>
        <v/>
      </c>
      <c r="N772" t="str">
        <f t="shared" si="227"/>
        <v/>
      </c>
      <c r="O772" t="str">
        <f t="shared" si="228"/>
        <v/>
      </c>
      <c r="P772" t="str">
        <f t="shared" si="229"/>
        <v/>
      </c>
      <c r="Q772" s="9" t="e">
        <f>_xlfn.XLOOKUP(R772,summary!C:C,summary!B:B)</f>
        <v>#N/A</v>
      </c>
      <c r="R772" s="10" t="str">
        <f t="shared" si="230"/>
        <v>읍 면 동</v>
      </c>
      <c r="S772" s="10" t="str">
        <f t="shared" si="231"/>
        <v>통 리 명</v>
      </c>
      <c r="T772" s="10" t="str">
        <f t="shared" si="232"/>
        <v/>
      </c>
      <c r="U772" s="10" t="str">
        <f t="shared" si="233"/>
        <v/>
      </c>
      <c r="V772" s="10" t="str">
        <f t="shared" si="234"/>
        <v/>
      </c>
      <c r="W772" s="10" t="str">
        <f t="shared" si="235"/>
        <v/>
      </c>
      <c r="X772" t="s">
        <v>3</v>
      </c>
      <c r="Y772" t="s">
        <v>4</v>
      </c>
      <c r="Z772" t="s">
        <v>5</v>
      </c>
      <c r="AA772" t="s">
        <v>2302</v>
      </c>
    </row>
    <row r="773" spans="1:27">
      <c r="A773" t="b">
        <f t="shared" si="216"/>
        <v>1</v>
      </c>
      <c r="B773" t="b">
        <f t="shared" si="217"/>
        <v>0</v>
      </c>
      <c r="C773" t="b">
        <f t="shared" si="218"/>
        <v>0</v>
      </c>
      <c r="D773" t="b">
        <f t="shared" si="219"/>
        <v>0</v>
      </c>
      <c r="E773" t="b">
        <f t="shared" si="220"/>
        <v>0</v>
      </c>
      <c r="F773" t="b">
        <f t="shared" si="221"/>
        <v>0</v>
      </c>
      <c r="G773" t="b">
        <f t="shared" si="222"/>
        <v>0</v>
      </c>
      <c r="H773" t="b">
        <f t="shared" si="223"/>
        <v>0</v>
      </c>
      <c r="I773" t="b">
        <f t="shared" si="224"/>
        <v>0</v>
      </c>
      <c r="J773" t="b">
        <f t="shared" si="225"/>
        <v>1</v>
      </c>
      <c r="K773" t="str">
        <f t="shared" si="226"/>
        <v>마북31통</v>
      </c>
      <c r="L773" t="str">
        <f t="shared" si="215"/>
        <v>31</v>
      </c>
      <c r="M773">
        <f t="shared" si="236"/>
        <v>31</v>
      </c>
      <c r="N773" t="str">
        <f t="shared" si="227"/>
        <v>마북</v>
      </c>
      <c r="O773" t="str">
        <f t="shared" si="228"/>
        <v/>
      </c>
      <c r="P773" t="str">
        <f t="shared" si="229"/>
        <v/>
      </c>
      <c r="Q773" s="9">
        <f>_xlfn.XLOOKUP(R773,summary!C:C,summary!B:B)</f>
        <v>43448</v>
      </c>
      <c r="R773" s="10" t="str">
        <f t="shared" si="230"/>
        <v>마북동</v>
      </c>
      <c r="S773" s="10" t="str">
        <f t="shared" si="231"/>
        <v>마북31통</v>
      </c>
      <c r="T773" s="10" t="str">
        <f t="shared" si="232"/>
        <v>(마북동, 구성역효성헤링턴플레이스 아파트)</v>
      </c>
      <c r="U773" s="10" t="str">
        <f t="shared" si="233"/>
        <v>마북</v>
      </c>
      <c r="V773" s="10">
        <f t="shared" si="234"/>
        <v>31</v>
      </c>
      <c r="W773" s="10">
        <f t="shared" si="235"/>
        <v>1</v>
      </c>
      <c r="X773" t="s">
        <v>5373</v>
      </c>
      <c r="Y773" t="s">
        <v>5726</v>
      </c>
      <c r="Z773" t="s">
        <v>10</v>
      </c>
      <c r="AA773" t="s">
        <v>5727</v>
      </c>
    </row>
    <row r="774" spans="1:27">
      <c r="A774" t="b">
        <f t="shared" si="216"/>
        <v>1</v>
      </c>
      <c r="B774" t="b">
        <f t="shared" si="217"/>
        <v>1</v>
      </c>
      <c r="C774" t="b">
        <f t="shared" si="218"/>
        <v>0</v>
      </c>
      <c r="D774" t="b">
        <f t="shared" si="219"/>
        <v>0</v>
      </c>
      <c r="E774" t="b">
        <f t="shared" si="220"/>
        <v>1</v>
      </c>
      <c r="F774" t="b">
        <f t="shared" si="221"/>
        <v>1</v>
      </c>
      <c r="G774" t="b">
        <f t="shared" si="222"/>
        <v>1</v>
      </c>
      <c r="H774" t="b">
        <f t="shared" si="223"/>
        <v>0</v>
      </c>
      <c r="I774" t="b">
        <f t="shared" si="224"/>
        <v>1</v>
      </c>
      <c r="J774" t="b">
        <f t="shared" si="225"/>
        <v>0</v>
      </c>
      <c r="K774" t="str">
        <f t="shared" si="226"/>
        <v/>
      </c>
      <c r="L774" t="str">
        <f t="shared" si="215"/>
        <v/>
      </c>
      <c r="M774" t="str">
        <f t="shared" si="236"/>
        <v/>
      </c>
      <c r="N774" t="str">
        <f t="shared" si="227"/>
        <v/>
      </c>
      <c r="O774" t="str">
        <f t="shared" si="228"/>
        <v>(마북동, 구성역효성헤링턴플레이스 아파트)</v>
      </c>
      <c r="P774" t="str">
        <f t="shared" si="229"/>
        <v>(마북동, 구성역효성헤링턴플레이스 아파트)</v>
      </c>
      <c r="Q774" s="9">
        <f>_xlfn.XLOOKUP(R774,summary!C:C,summary!B:B)</f>
        <v>43448</v>
      </c>
      <c r="R774" s="10" t="str">
        <f t="shared" si="230"/>
        <v>마북동</v>
      </c>
      <c r="S774" s="10" t="str">
        <f t="shared" si="231"/>
        <v>마북31통</v>
      </c>
      <c r="T774" s="10" t="str">
        <f t="shared" si="232"/>
        <v>(마북동, 구성역효성헤링턴플레이스 아파트)</v>
      </c>
      <c r="U774" s="10" t="str">
        <f t="shared" si="233"/>
        <v>마북</v>
      </c>
      <c r="V774" s="10">
        <f t="shared" si="234"/>
        <v>31</v>
      </c>
      <c r="W774" s="10">
        <f t="shared" si="235"/>
        <v>2</v>
      </c>
      <c r="X774"/>
      <c r="Y774" t="s">
        <v>5403</v>
      </c>
      <c r="Z774" t="s">
        <v>12</v>
      </c>
      <c r="AA774" t="s">
        <v>5728</v>
      </c>
    </row>
    <row r="775" spans="1:27">
      <c r="A775" t="b">
        <f t="shared" si="216"/>
        <v>1</v>
      </c>
      <c r="B775" t="b">
        <f t="shared" si="217"/>
        <v>0</v>
      </c>
      <c r="C775" t="b">
        <f t="shared" si="218"/>
        <v>0</v>
      </c>
      <c r="D775" t="b">
        <f t="shared" si="219"/>
        <v>0</v>
      </c>
      <c r="E775" t="b">
        <f t="shared" si="220"/>
        <v>0</v>
      </c>
      <c r="F775" t="b">
        <f t="shared" si="221"/>
        <v>0</v>
      </c>
      <c r="G775" t="b">
        <f t="shared" si="222"/>
        <v>0</v>
      </c>
      <c r="H775" t="b">
        <f t="shared" si="223"/>
        <v>0</v>
      </c>
      <c r="I775" t="b">
        <f t="shared" si="224"/>
        <v>1</v>
      </c>
      <c r="J775" t="b">
        <f t="shared" si="225"/>
        <v>0</v>
      </c>
      <c r="K775" t="str">
        <f t="shared" si="226"/>
        <v/>
      </c>
      <c r="L775" t="str">
        <f t="shared" si="215"/>
        <v/>
      </c>
      <c r="M775" t="str">
        <f t="shared" si="236"/>
        <v/>
      </c>
      <c r="N775" t="str">
        <f t="shared" si="227"/>
        <v/>
      </c>
      <c r="O775" t="str">
        <f t="shared" si="228"/>
        <v>구성역효성헤링턴플레이스 아파트)</v>
      </c>
      <c r="P775" t="str">
        <f t="shared" si="229"/>
        <v/>
      </c>
      <c r="Q775" s="9">
        <f>_xlfn.XLOOKUP(R775,summary!C:C,summary!B:B)</f>
        <v>43448</v>
      </c>
      <c r="R775" s="10" t="str">
        <f t="shared" si="230"/>
        <v>마북동</v>
      </c>
      <c r="S775" s="10" t="str">
        <f t="shared" si="231"/>
        <v>마북31통</v>
      </c>
      <c r="T775" s="10" t="str">
        <f t="shared" si="232"/>
        <v>(마북동, 구성역효성헤링턴플레이스 아파트)</v>
      </c>
      <c r="U775" s="10" t="str">
        <f t="shared" si="233"/>
        <v>마북</v>
      </c>
      <c r="V775" s="10">
        <f t="shared" si="234"/>
        <v>31</v>
      </c>
      <c r="W775" s="10">
        <f t="shared" si="235"/>
        <v>3</v>
      </c>
      <c r="X775"/>
      <c r="Y775" t="s">
        <v>5729</v>
      </c>
      <c r="Z775" t="s">
        <v>14</v>
      </c>
      <c r="AA775" t="s">
        <v>5730</v>
      </c>
    </row>
    <row r="776" spans="1:27">
      <c r="A776" t="b">
        <f t="shared" si="216"/>
        <v>1</v>
      </c>
      <c r="B776" t="b">
        <f t="shared" si="217"/>
        <v>0</v>
      </c>
      <c r="C776" t="b">
        <f t="shared" si="218"/>
        <v>1</v>
      </c>
      <c r="D776" t="b">
        <f t="shared" si="219"/>
        <v>0</v>
      </c>
      <c r="E776" t="b">
        <f t="shared" si="220"/>
        <v>1</v>
      </c>
      <c r="F776" t="b">
        <f t="shared" si="221"/>
        <v>1</v>
      </c>
      <c r="G776" t="b">
        <f t="shared" si="222"/>
        <v>0</v>
      </c>
      <c r="H776" t="b">
        <f t="shared" si="223"/>
        <v>1</v>
      </c>
      <c r="I776" t="b">
        <f t="shared" si="224"/>
        <v>1</v>
      </c>
      <c r="J776" t="b">
        <f t="shared" si="225"/>
        <v>0</v>
      </c>
      <c r="K776" t="str">
        <f t="shared" si="226"/>
        <v/>
      </c>
      <c r="L776" t="str">
        <f t="shared" si="215"/>
        <v/>
      </c>
      <c r="M776" t="str">
        <f t="shared" si="236"/>
        <v/>
      </c>
      <c r="N776" t="str">
        <f t="shared" si="227"/>
        <v/>
      </c>
      <c r="O776" t="str">
        <f t="shared" si="228"/>
        <v>플레이스 아파트)</v>
      </c>
      <c r="P776" t="str">
        <f t="shared" si="229"/>
        <v/>
      </c>
      <c r="Q776" s="9">
        <f>_xlfn.XLOOKUP(R776,summary!C:C,summary!B:B)</f>
        <v>43448</v>
      </c>
      <c r="R776" s="10" t="str">
        <f t="shared" si="230"/>
        <v>마북동</v>
      </c>
      <c r="S776" s="10" t="str">
        <f t="shared" si="231"/>
        <v>마북31통</v>
      </c>
      <c r="T776" s="10" t="str">
        <f t="shared" si="232"/>
        <v>(마북동, 구성역효성헤링턴플레이스 아파트)</v>
      </c>
      <c r="U776" s="10" t="str">
        <f t="shared" si="233"/>
        <v>마북</v>
      </c>
      <c r="V776" s="10">
        <f t="shared" si="234"/>
        <v>31</v>
      </c>
      <c r="W776" s="10">
        <f t="shared" si="235"/>
        <v>4</v>
      </c>
      <c r="X776"/>
      <c r="Y776" t="s">
        <v>5731</v>
      </c>
      <c r="Z776" t="s">
        <v>16</v>
      </c>
      <c r="AA776" t="s">
        <v>5732</v>
      </c>
    </row>
    <row r="777" spans="1:27">
      <c r="A777" t="b">
        <f t="shared" si="216"/>
        <v>0</v>
      </c>
      <c r="B777" t="b">
        <f t="shared" si="217"/>
        <v>0</v>
      </c>
      <c r="C777" t="b">
        <f t="shared" si="218"/>
        <v>0</v>
      </c>
      <c r="D777" t="b">
        <f t="shared" si="219"/>
        <v>0</v>
      </c>
      <c r="E777" t="b">
        <f t="shared" si="220"/>
        <v>0</v>
      </c>
      <c r="F777" t="b">
        <f t="shared" si="221"/>
        <v>0</v>
      </c>
      <c r="G777" t="b">
        <f t="shared" si="222"/>
        <v>0</v>
      </c>
      <c r="H777" t="b">
        <f t="shared" si="223"/>
        <v>0</v>
      </c>
      <c r="I777" t="b">
        <f t="shared" si="224"/>
        <v>0</v>
      </c>
      <c r="J777" t="b">
        <f t="shared" si="225"/>
        <v>0</v>
      </c>
      <c r="K777" t="str">
        <f t="shared" si="226"/>
        <v/>
      </c>
      <c r="L777" t="str">
        <f t="shared" ref="L777:L840" si="237">RIGHT(SUBSTITUTE(K777,"통",""),2)</f>
        <v/>
      </c>
      <c r="M777" t="str">
        <f t="shared" si="236"/>
        <v/>
      </c>
      <c r="N777" t="str">
        <f t="shared" si="227"/>
        <v/>
      </c>
      <c r="O777" t="str">
        <f t="shared" si="228"/>
        <v/>
      </c>
      <c r="P777" t="str">
        <f t="shared" si="229"/>
        <v/>
      </c>
      <c r="Q777" s="9">
        <f>_xlfn.XLOOKUP(R777,summary!C:C,summary!B:B)</f>
        <v>43448</v>
      </c>
      <c r="R777" s="10" t="str">
        <f t="shared" si="230"/>
        <v>마북동</v>
      </c>
      <c r="S777" s="10" t="str">
        <f t="shared" si="231"/>
        <v>마북31통</v>
      </c>
      <c r="T777" s="10" t="str">
        <f t="shared" si="232"/>
        <v>(마북동, 구성역효성헤링턴플레이스 아파트)</v>
      </c>
      <c r="U777" s="10" t="str">
        <f t="shared" si="233"/>
        <v>마북</v>
      </c>
      <c r="V777" s="10">
        <f t="shared" si="234"/>
        <v>31</v>
      </c>
      <c r="W777" s="10">
        <f t="shared" si="235"/>
        <v>5</v>
      </c>
      <c r="X777"/>
      <c r="Y777"/>
      <c r="Z777" t="s">
        <v>18</v>
      </c>
      <c r="AA777" t="s">
        <v>5733</v>
      </c>
    </row>
    <row r="778" spans="1:27">
      <c r="A778" t="b">
        <f t="shared" si="216"/>
        <v>0</v>
      </c>
      <c r="B778" t="b">
        <f t="shared" si="217"/>
        <v>0</v>
      </c>
      <c r="C778" t="b">
        <f t="shared" si="218"/>
        <v>0</v>
      </c>
      <c r="D778" t="b">
        <f t="shared" si="219"/>
        <v>0</v>
      </c>
      <c r="E778" t="b">
        <f t="shared" si="220"/>
        <v>0</v>
      </c>
      <c r="F778" t="b">
        <f t="shared" si="221"/>
        <v>0</v>
      </c>
      <c r="G778" t="b">
        <f t="shared" si="222"/>
        <v>0</v>
      </c>
      <c r="H778" t="b">
        <f t="shared" si="223"/>
        <v>0</v>
      </c>
      <c r="I778" t="b">
        <f t="shared" si="224"/>
        <v>0</v>
      </c>
      <c r="J778" t="b">
        <f t="shared" si="225"/>
        <v>0</v>
      </c>
      <c r="K778" t="str">
        <f t="shared" si="226"/>
        <v/>
      </c>
      <c r="L778" t="str">
        <f t="shared" si="237"/>
        <v/>
      </c>
      <c r="M778" t="str">
        <f t="shared" si="236"/>
        <v/>
      </c>
      <c r="N778" t="str">
        <f t="shared" si="227"/>
        <v/>
      </c>
      <c r="O778" t="str">
        <f t="shared" si="228"/>
        <v/>
      </c>
      <c r="P778" t="str">
        <f t="shared" si="229"/>
        <v/>
      </c>
      <c r="Q778" s="9">
        <f>_xlfn.XLOOKUP(R778,summary!C:C,summary!B:B)</f>
        <v>43448</v>
      </c>
      <c r="R778" s="10" t="str">
        <f t="shared" si="230"/>
        <v>마북동</v>
      </c>
      <c r="S778" s="10" t="str">
        <f t="shared" si="231"/>
        <v>마북31통</v>
      </c>
      <c r="T778" s="10" t="str">
        <f t="shared" si="232"/>
        <v>(마북동, 구성역효성헤링턴플레이스 아파트)</v>
      </c>
      <c r="U778" s="10" t="str">
        <f t="shared" si="233"/>
        <v>마북</v>
      </c>
      <c r="V778" s="10">
        <f t="shared" si="234"/>
        <v>31</v>
      </c>
      <c r="W778" s="10">
        <f t="shared" si="235"/>
        <v>6</v>
      </c>
      <c r="X778"/>
      <c r="Y778"/>
      <c r="Z778" t="s">
        <v>20</v>
      </c>
      <c r="AA778" t="s">
        <v>5734</v>
      </c>
    </row>
    <row r="779" spans="1:27">
      <c r="A779" t="b">
        <f t="shared" si="216"/>
        <v>0</v>
      </c>
      <c r="B779" t="b">
        <f t="shared" si="217"/>
        <v>0</v>
      </c>
      <c r="C779" t="b">
        <f t="shared" si="218"/>
        <v>0</v>
      </c>
      <c r="D779" t="b">
        <f t="shared" si="219"/>
        <v>0</v>
      </c>
      <c r="E779" t="b">
        <f t="shared" si="220"/>
        <v>0</v>
      </c>
      <c r="F779" t="b">
        <f t="shared" si="221"/>
        <v>0</v>
      </c>
      <c r="G779" t="b">
        <f t="shared" si="222"/>
        <v>0</v>
      </c>
      <c r="H779" t="b">
        <f t="shared" si="223"/>
        <v>0</v>
      </c>
      <c r="I779" t="b">
        <f t="shared" si="224"/>
        <v>0</v>
      </c>
      <c r="J779" t="b">
        <f t="shared" si="225"/>
        <v>0</v>
      </c>
      <c r="K779" t="str">
        <f t="shared" si="226"/>
        <v/>
      </c>
      <c r="L779" t="str">
        <f t="shared" si="237"/>
        <v/>
      </c>
      <c r="M779" t="str">
        <f t="shared" si="236"/>
        <v/>
      </c>
      <c r="N779" t="str">
        <f t="shared" si="227"/>
        <v/>
      </c>
      <c r="O779" t="str">
        <f t="shared" si="228"/>
        <v/>
      </c>
      <c r="P779" t="str">
        <f t="shared" si="229"/>
        <v/>
      </c>
      <c r="Q779" s="9">
        <f>_xlfn.XLOOKUP(R779,summary!C:C,summary!B:B)</f>
        <v>43448</v>
      </c>
      <c r="R779" s="10" t="str">
        <f t="shared" si="230"/>
        <v>마북동</v>
      </c>
      <c r="S779" s="10" t="str">
        <f t="shared" si="231"/>
        <v>마북31통</v>
      </c>
      <c r="T779" s="10" t="str">
        <f t="shared" si="232"/>
        <v>(마북동, 구성역효성헤링턴플레이스 아파트)</v>
      </c>
      <c r="U779" s="10" t="str">
        <f t="shared" si="233"/>
        <v>마북</v>
      </c>
      <c r="V779" s="10">
        <f t="shared" si="234"/>
        <v>31</v>
      </c>
      <c r="W779" s="10">
        <f t="shared" si="235"/>
        <v>7</v>
      </c>
      <c r="X779"/>
      <c r="Y779"/>
      <c r="Z779" t="s">
        <v>99</v>
      </c>
      <c r="AA779" t="s">
        <v>5735</v>
      </c>
    </row>
    <row r="780" spans="1:27">
      <c r="A780" t="b">
        <f t="shared" si="216"/>
        <v>0</v>
      </c>
      <c r="B780" t="b">
        <f t="shared" si="217"/>
        <v>0</v>
      </c>
      <c r="C780" t="b">
        <f t="shared" si="218"/>
        <v>0</v>
      </c>
      <c r="D780" t="b">
        <f t="shared" si="219"/>
        <v>0</v>
      </c>
      <c r="E780" t="b">
        <f t="shared" si="220"/>
        <v>0</v>
      </c>
      <c r="F780" t="b">
        <f t="shared" si="221"/>
        <v>0</v>
      </c>
      <c r="G780" t="b">
        <f t="shared" si="222"/>
        <v>0</v>
      </c>
      <c r="H780" t="b">
        <f t="shared" si="223"/>
        <v>0</v>
      </c>
      <c r="I780" t="b">
        <f t="shared" si="224"/>
        <v>0</v>
      </c>
      <c r="J780" t="b">
        <f t="shared" si="225"/>
        <v>0</v>
      </c>
      <c r="K780" t="str">
        <f t="shared" si="226"/>
        <v/>
      </c>
      <c r="L780" t="str">
        <f t="shared" si="237"/>
        <v/>
      </c>
      <c r="M780" t="str">
        <f t="shared" si="236"/>
        <v/>
      </c>
      <c r="N780" t="str">
        <f t="shared" si="227"/>
        <v/>
      </c>
      <c r="O780" t="str">
        <f t="shared" si="228"/>
        <v/>
      </c>
      <c r="P780" t="str">
        <f t="shared" si="229"/>
        <v/>
      </c>
      <c r="Q780" s="9">
        <f>_xlfn.XLOOKUP(R780,summary!C:C,summary!B:B)</f>
        <v>43448</v>
      </c>
      <c r="R780" s="10" t="str">
        <f t="shared" si="230"/>
        <v>마북동</v>
      </c>
      <c r="S780" s="10" t="str">
        <f t="shared" si="231"/>
        <v>마북31통</v>
      </c>
      <c r="T780" s="10" t="str">
        <f t="shared" si="232"/>
        <v>(마북동, 구성역효성헤링턴플레이스 아파트)</v>
      </c>
      <c r="U780" s="10" t="str">
        <f t="shared" si="233"/>
        <v>마북</v>
      </c>
      <c r="V780" s="10">
        <f t="shared" si="234"/>
        <v>31</v>
      </c>
      <c r="W780" s="10">
        <f t="shared" si="235"/>
        <v>8</v>
      </c>
      <c r="X780"/>
      <c r="Y780"/>
      <c r="Z780" t="s">
        <v>101</v>
      </c>
      <c r="AA780" t="s">
        <v>5736</v>
      </c>
    </row>
    <row r="781" spans="1:27">
      <c r="A781" t="b">
        <f t="shared" si="216"/>
        <v>0</v>
      </c>
      <c r="B781" t="b">
        <f t="shared" si="217"/>
        <v>0</v>
      </c>
      <c r="C781" t="b">
        <f t="shared" si="218"/>
        <v>0</v>
      </c>
      <c r="D781" t="b">
        <f t="shared" si="219"/>
        <v>0</v>
      </c>
      <c r="E781" t="b">
        <f t="shared" si="220"/>
        <v>0</v>
      </c>
      <c r="F781" t="b">
        <f t="shared" si="221"/>
        <v>0</v>
      </c>
      <c r="G781" t="b">
        <f t="shared" si="222"/>
        <v>0</v>
      </c>
      <c r="H781" t="b">
        <f t="shared" si="223"/>
        <v>0</v>
      </c>
      <c r="I781" t="b">
        <f t="shared" si="224"/>
        <v>0</v>
      </c>
      <c r="J781" t="b">
        <f t="shared" si="225"/>
        <v>0</v>
      </c>
      <c r="K781" t="str">
        <f t="shared" si="226"/>
        <v/>
      </c>
      <c r="L781" t="str">
        <f t="shared" si="237"/>
        <v/>
      </c>
      <c r="M781" t="str">
        <f t="shared" si="236"/>
        <v/>
      </c>
      <c r="N781" t="str">
        <f t="shared" si="227"/>
        <v/>
      </c>
      <c r="O781" t="str">
        <f t="shared" si="228"/>
        <v/>
      </c>
      <c r="P781" t="str">
        <f t="shared" si="229"/>
        <v/>
      </c>
      <c r="Q781" s="9">
        <f>_xlfn.XLOOKUP(R781,summary!C:C,summary!B:B)</f>
        <v>43448</v>
      </c>
      <c r="R781" s="10" t="str">
        <f t="shared" si="230"/>
        <v>마북동</v>
      </c>
      <c r="S781" s="10" t="str">
        <f t="shared" si="231"/>
        <v>마북31통</v>
      </c>
      <c r="T781" s="10" t="str">
        <f t="shared" si="232"/>
        <v>(마북동, 구성역효성헤링턴플레이스 아파트)</v>
      </c>
      <c r="U781" s="10" t="str">
        <f t="shared" si="233"/>
        <v>마북</v>
      </c>
      <c r="V781" s="10">
        <f t="shared" si="234"/>
        <v>31</v>
      </c>
      <c r="W781" s="10">
        <f t="shared" si="235"/>
        <v>9</v>
      </c>
      <c r="X781"/>
      <c r="Y781"/>
      <c r="Z781" t="s">
        <v>349</v>
      </c>
      <c r="AA781" t="s">
        <v>5737</v>
      </c>
    </row>
    <row r="782" spans="1:27">
      <c r="A782" t="b">
        <f t="shared" si="216"/>
        <v>0</v>
      </c>
      <c r="B782" t="b">
        <f t="shared" si="217"/>
        <v>0</v>
      </c>
      <c r="C782" t="b">
        <f t="shared" si="218"/>
        <v>0</v>
      </c>
      <c r="D782" t="b">
        <f t="shared" si="219"/>
        <v>0</v>
      </c>
      <c r="E782" t="b">
        <f t="shared" si="220"/>
        <v>0</v>
      </c>
      <c r="F782" t="b">
        <f t="shared" si="221"/>
        <v>0</v>
      </c>
      <c r="G782" t="b">
        <f t="shared" si="222"/>
        <v>0</v>
      </c>
      <c r="H782" t="b">
        <f t="shared" si="223"/>
        <v>0</v>
      </c>
      <c r="I782" t="b">
        <f t="shared" si="224"/>
        <v>0</v>
      </c>
      <c r="J782" t="b">
        <f t="shared" si="225"/>
        <v>0</v>
      </c>
      <c r="K782" t="str">
        <f t="shared" si="226"/>
        <v/>
      </c>
      <c r="L782" t="str">
        <f t="shared" si="237"/>
        <v/>
      </c>
      <c r="M782" t="str">
        <f t="shared" si="236"/>
        <v/>
      </c>
      <c r="N782" t="str">
        <f t="shared" si="227"/>
        <v/>
      </c>
      <c r="O782" t="str">
        <f t="shared" si="228"/>
        <v/>
      </c>
      <c r="P782" t="str">
        <f t="shared" si="229"/>
        <v/>
      </c>
      <c r="Q782" s="9">
        <f>_xlfn.XLOOKUP(R782,summary!C:C,summary!B:B)</f>
        <v>43448</v>
      </c>
      <c r="R782" s="10" t="str">
        <f t="shared" si="230"/>
        <v>마북동</v>
      </c>
      <c r="S782" s="10" t="str">
        <f t="shared" si="231"/>
        <v>마북31통</v>
      </c>
      <c r="T782" s="10" t="str">
        <f t="shared" si="232"/>
        <v>(마북동, 구성역효성헤링턴플레이스 아파트)</v>
      </c>
      <c r="U782" s="10" t="str">
        <f t="shared" si="233"/>
        <v>마북</v>
      </c>
      <c r="V782" s="10">
        <f t="shared" si="234"/>
        <v>31</v>
      </c>
      <c r="W782" s="10">
        <f t="shared" si="235"/>
        <v>10</v>
      </c>
      <c r="X782"/>
      <c r="Y782"/>
      <c r="Z782" t="s">
        <v>441</v>
      </c>
      <c r="AA782" t="s">
        <v>5738</v>
      </c>
    </row>
    <row r="783" spans="1:27">
      <c r="A783" t="b">
        <f t="shared" si="216"/>
        <v>0</v>
      </c>
      <c r="B783" t="b">
        <f t="shared" si="217"/>
        <v>0</v>
      </c>
      <c r="C783" t="b">
        <f t="shared" si="218"/>
        <v>0</v>
      </c>
      <c r="D783" t="b">
        <f t="shared" si="219"/>
        <v>0</v>
      </c>
      <c r="E783" t="b">
        <f t="shared" si="220"/>
        <v>0</v>
      </c>
      <c r="F783" t="b">
        <f t="shared" si="221"/>
        <v>0</v>
      </c>
      <c r="G783" t="b">
        <f t="shared" si="222"/>
        <v>0</v>
      </c>
      <c r="H783" t="b">
        <f t="shared" si="223"/>
        <v>0</v>
      </c>
      <c r="I783" t="b">
        <f t="shared" si="224"/>
        <v>0</v>
      </c>
      <c r="J783" t="b">
        <f t="shared" si="225"/>
        <v>0</v>
      </c>
      <c r="K783" t="str">
        <f t="shared" si="226"/>
        <v/>
      </c>
      <c r="L783" t="str">
        <f t="shared" si="237"/>
        <v/>
      </c>
      <c r="M783" t="str">
        <f t="shared" si="236"/>
        <v/>
      </c>
      <c r="N783" t="str">
        <f t="shared" si="227"/>
        <v/>
      </c>
      <c r="O783" t="str">
        <f t="shared" si="228"/>
        <v/>
      </c>
      <c r="P783" t="str">
        <f t="shared" si="229"/>
        <v/>
      </c>
      <c r="Q783" s="9">
        <f>_xlfn.XLOOKUP(R783,summary!C:C,summary!B:B)</f>
        <v>43448</v>
      </c>
      <c r="R783" s="10" t="str">
        <f t="shared" si="230"/>
        <v>마북동</v>
      </c>
      <c r="S783" s="10" t="str">
        <f t="shared" si="231"/>
        <v>마북31통</v>
      </c>
      <c r="T783" s="10" t="str">
        <f t="shared" si="232"/>
        <v>(마북동, 구성역효성헤링턴플레이스 아파트)</v>
      </c>
      <c r="U783" s="10" t="str">
        <f t="shared" si="233"/>
        <v>마북</v>
      </c>
      <c r="V783" s="10">
        <f t="shared" si="234"/>
        <v>31</v>
      </c>
      <c r="W783" s="10">
        <f t="shared" si="235"/>
        <v>11</v>
      </c>
      <c r="X783"/>
      <c r="Y783"/>
      <c r="Z783" t="s">
        <v>443</v>
      </c>
      <c r="AA783" t="s">
        <v>5739</v>
      </c>
    </row>
    <row r="784" spans="1:27">
      <c r="A784" t="b">
        <f t="shared" si="216"/>
        <v>0</v>
      </c>
      <c r="B784" t="b">
        <f t="shared" si="217"/>
        <v>0</v>
      </c>
      <c r="C784" t="b">
        <f t="shared" si="218"/>
        <v>0</v>
      </c>
      <c r="D784" t="b">
        <f t="shared" si="219"/>
        <v>0</v>
      </c>
      <c r="E784" t="b">
        <f t="shared" si="220"/>
        <v>0</v>
      </c>
      <c r="F784" t="b">
        <f t="shared" si="221"/>
        <v>0</v>
      </c>
      <c r="G784" t="b">
        <f t="shared" si="222"/>
        <v>0</v>
      </c>
      <c r="H784" t="b">
        <f t="shared" si="223"/>
        <v>0</v>
      </c>
      <c r="I784" t="b">
        <f t="shared" si="224"/>
        <v>0</v>
      </c>
      <c r="J784" t="b">
        <f t="shared" si="225"/>
        <v>0</v>
      </c>
      <c r="K784" t="str">
        <f t="shared" si="226"/>
        <v/>
      </c>
      <c r="L784" t="str">
        <f t="shared" si="237"/>
        <v/>
      </c>
      <c r="M784" t="str">
        <f t="shared" si="236"/>
        <v/>
      </c>
      <c r="N784" t="str">
        <f t="shared" si="227"/>
        <v/>
      </c>
      <c r="O784" t="str">
        <f t="shared" si="228"/>
        <v/>
      </c>
      <c r="P784" t="str">
        <f t="shared" si="229"/>
        <v/>
      </c>
      <c r="Q784" s="9">
        <f>_xlfn.XLOOKUP(R784,summary!C:C,summary!B:B)</f>
        <v>43448</v>
      </c>
      <c r="R784" s="10" t="str">
        <f t="shared" si="230"/>
        <v>마북동</v>
      </c>
      <c r="S784" s="10" t="str">
        <f t="shared" si="231"/>
        <v>마북31통</v>
      </c>
      <c r="T784" s="10" t="str">
        <f t="shared" si="232"/>
        <v>(마북동, 구성역효성헤링턴플레이스 아파트)</v>
      </c>
      <c r="U784" s="10" t="str">
        <f t="shared" si="233"/>
        <v>마북</v>
      </c>
      <c r="V784" s="10">
        <f t="shared" si="234"/>
        <v>31</v>
      </c>
      <c r="W784" s="10">
        <f t="shared" si="235"/>
        <v>12</v>
      </c>
      <c r="X784"/>
      <c r="Y784"/>
      <c r="Z784" t="s">
        <v>445</v>
      </c>
      <c r="AA784" t="s">
        <v>5740</v>
      </c>
    </row>
    <row r="785" spans="1:27">
      <c r="A785" t="b">
        <f t="shared" si="216"/>
        <v>1</v>
      </c>
      <c r="B785" t="b">
        <f t="shared" si="217"/>
        <v>0</v>
      </c>
      <c r="C785" t="b">
        <f t="shared" si="218"/>
        <v>0</v>
      </c>
      <c r="D785" t="b">
        <f t="shared" si="219"/>
        <v>0</v>
      </c>
      <c r="E785" t="b">
        <f t="shared" si="220"/>
        <v>0</v>
      </c>
      <c r="F785" t="b">
        <f t="shared" si="221"/>
        <v>0</v>
      </c>
      <c r="G785" t="b">
        <f t="shared" si="222"/>
        <v>0</v>
      </c>
      <c r="H785" t="b">
        <f t="shared" si="223"/>
        <v>0</v>
      </c>
      <c r="I785" t="b">
        <f t="shared" si="224"/>
        <v>0</v>
      </c>
      <c r="J785" t="b">
        <f t="shared" si="225"/>
        <v>1</v>
      </c>
      <c r="K785" t="str">
        <f t="shared" si="226"/>
        <v>마북32통</v>
      </c>
      <c r="L785" t="str">
        <f t="shared" si="237"/>
        <v>32</v>
      </c>
      <c r="M785">
        <f t="shared" si="236"/>
        <v>32</v>
      </c>
      <c r="N785" t="str">
        <f t="shared" si="227"/>
        <v>마북</v>
      </c>
      <c r="O785" t="str">
        <f t="shared" si="228"/>
        <v/>
      </c>
      <c r="P785" t="str">
        <f t="shared" si="229"/>
        <v/>
      </c>
      <c r="Q785" s="9">
        <f>_xlfn.XLOOKUP(R785,summary!C:C,summary!B:B)</f>
        <v>43448</v>
      </c>
      <c r="R785" s="10" t="str">
        <f t="shared" si="230"/>
        <v>마북동</v>
      </c>
      <c r="S785" s="10" t="str">
        <f t="shared" si="231"/>
        <v>마북32통</v>
      </c>
      <c r="T785" s="10" t="str">
        <f t="shared" si="232"/>
        <v>(마북동, 마북신원아침도시아파트)</v>
      </c>
      <c r="U785" s="10" t="str">
        <f t="shared" si="233"/>
        <v>마북</v>
      </c>
      <c r="V785" s="10">
        <f t="shared" si="234"/>
        <v>32</v>
      </c>
      <c r="W785" s="10">
        <f t="shared" si="235"/>
        <v>1</v>
      </c>
      <c r="X785"/>
      <c r="Y785" t="s">
        <v>5741</v>
      </c>
      <c r="Z785" t="s">
        <v>10</v>
      </c>
      <c r="AA785" t="s">
        <v>5742</v>
      </c>
    </row>
    <row r="786" spans="1:27">
      <c r="A786" t="b">
        <f t="shared" si="216"/>
        <v>1</v>
      </c>
      <c r="B786" t="b">
        <f t="shared" si="217"/>
        <v>1</v>
      </c>
      <c r="C786" t="b">
        <f t="shared" si="218"/>
        <v>0</v>
      </c>
      <c r="D786" t="b">
        <f t="shared" si="219"/>
        <v>0</v>
      </c>
      <c r="E786" t="b">
        <f t="shared" si="220"/>
        <v>1</v>
      </c>
      <c r="F786" t="b">
        <f t="shared" si="221"/>
        <v>1</v>
      </c>
      <c r="G786" t="b">
        <f t="shared" si="222"/>
        <v>1</v>
      </c>
      <c r="H786" t="b">
        <f t="shared" si="223"/>
        <v>0</v>
      </c>
      <c r="I786" t="b">
        <f t="shared" si="224"/>
        <v>1</v>
      </c>
      <c r="J786" t="b">
        <f t="shared" si="225"/>
        <v>0</v>
      </c>
      <c r="K786" t="str">
        <f t="shared" si="226"/>
        <v/>
      </c>
      <c r="L786" t="str">
        <f t="shared" si="237"/>
        <v/>
      </c>
      <c r="M786" t="str">
        <f t="shared" si="236"/>
        <v/>
      </c>
      <c r="N786" t="str">
        <f t="shared" si="227"/>
        <v/>
      </c>
      <c r="O786" t="str">
        <f t="shared" si="228"/>
        <v>(마북동, 마북신원아침도시아파트)</v>
      </c>
      <c r="P786" t="str">
        <f t="shared" si="229"/>
        <v>(마북동, 마북신원아침도시아파트)</v>
      </c>
      <c r="Q786" s="9">
        <f>_xlfn.XLOOKUP(R786,summary!C:C,summary!B:B)</f>
        <v>43448</v>
      </c>
      <c r="R786" s="10" t="str">
        <f t="shared" si="230"/>
        <v>마북동</v>
      </c>
      <c r="S786" s="10" t="str">
        <f t="shared" si="231"/>
        <v>마북32통</v>
      </c>
      <c r="T786" s="10" t="str">
        <f t="shared" si="232"/>
        <v>(마북동, 마북신원아침도시아파트)</v>
      </c>
      <c r="U786" s="10" t="str">
        <f t="shared" si="233"/>
        <v>마북</v>
      </c>
      <c r="V786" s="10">
        <f t="shared" si="234"/>
        <v>32</v>
      </c>
      <c r="W786" s="10">
        <f t="shared" si="235"/>
        <v>2</v>
      </c>
      <c r="X786"/>
      <c r="Y786" t="s">
        <v>5403</v>
      </c>
      <c r="Z786" t="s">
        <v>12</v>
      </c>
      <c r="AA786" t="s">
        <v>5743</v>
      </c>
    </row>
    <row r="787" spans="1:27">
      <c r="A787" t="b">
        <f t="shared" si="216"/>
        <v>1</v>
      </c>
      <c r="B787" t="b">
        <f t="shared" si="217"/>
        <v>0</v>
      </c>
      <c r="C787" t="b">
        <f t="shared" si="218"/>
        <v>0</v>
      </c>
      <c r="D787" t="b">
        <f t="shared" si="219"/>
        <v>0</v>
      </c>
      <c r="E787" t="b">
        <f t="shared" si="220"/>
        <v>0</v>
      </c>
      <c r="F787" t="b">
        <f t="shared" si="221"/>
        <v>0</v>
      </c>
      <c r="G787" t="b">
        <f t="shared" si="222"/>
        <v>0</v>
      </c>
      <c r="H787" t="b">
        <f t="shared" si="223"/>
        <v>0</v>
      </c>
      <c r="I787" t="b">
        <f t="shared" si="224"/>
        <v>1</v>
      </c>
      <c r="J787" t="b">
        <f t="shared" si="225"/>
        <v>0</v>
      </c>
      <c r="K787" t="str">
        <f t="shared" si="226"/>
        <v/>
      </c>
      <c r="L787" t="str">
        <f t="shared" si="237"/>
        <v/>
      </c>
      <c r="M787" t="str">
        <f t="shared" si="236"/>
        <v/>
      </c>
      <c r="N787" t="str">
        <f t="shared" si="227"/>
        <v/>
      </c>
      <c r="O787" t="str">
        <f t="shared" si="228"/>
        <v>마북신원아침도시아파트)</v>
      </c>
      <c r="P787" t="str">
        <f t="shared" si="229"/>
        <v/>
      </c>
      <c r="Q787" s="9">
        <f>_xlfn.XLOOKUP(R787,summary!C:C,summary!B:B)</f>
        <v>43448</v>
      </c>
      <c r="R787" s="10" t="str">
        <f t="shared" si="230"/>
        <v>마북동</v>
      </c>
      <c r="S787" s="10" t="str">
        <f t="shared" si="231"/>
        <v>마북32통</v>
      </c>
      <c r="T787" s="10" t="str">
        <f t="shared" si="232"/>
        <v>(마북동, 마북신원아침도시아파트)</v>
      </c>
      <c r="U787" s="10" t="str">
        <f t="shared" si="233"/>
        <v>마북</v>
      </c>
      <c r="V787" s="10">
        <f t="shared" si="234"/>
        <v>32</v>
      </c>
      <c r="W787" s="10">
        <f t="shared" si="235"/>
        <v>3</v>
      </c>
      <c r="X787"/>
      <c r="Y787" t="s">
        <v>5744</v>
      </c>
      <c r="Z787" t="s">
        <v>14</v>
      </c>
      <c r="AA787" t="s">
        <v>5745</v>
      </c>
    </row>
    <row r="788" spans="1:27">
      <c r="A788" t="b">
        <f t="shared" si="216"/>
        <v>1</v>
      </c>
      <c r="B788" t="b">
        <f t="shared" si="217"/>
        <v>0</v>
      </c>
      <c r="C788" t="b">
        <f t="shared" si="218"/>
        <v>1</v>
      </c>
      <c r="D788" t="b">
        <f t="shared" si="219"/>
        <v>0</v>
      </c>
      <c r="E788" t="b">
        <f t="shared" si="220"/>
        <v>1</v>
      </c>
      <c r="F788" t="b">
        <f t="shared" si="221"/>
        <v>1</v>
      </c>
      <c r="G788" t="b">
        <f t="shared" si="222"/>
        <v>0</v>
      </c>
      <c r="H788" t="b">
        <f t="shared" si="223"/>
        <v>1</v>
      </c>
      <c r="I788" t="b">
        <f t="shared" si="224"/>
        <v>1</v>
      </c>
      <c r="J788" t="b">
        <f t="shared" si="225"/>
        <v>0</v>
      </c>
      <c r="K788" t="str">
        <f t="shared" si="226"/>
        <v/>
      </c>
      <c r="L788" t="str">
        <f t="shared" si="237"/>
        <v/>
      </c>
      <c r="M788" t="str">
        <f t="shared" si="236"/>
        <v/>
      </c>
      <c r="N788" t="str">
        <f t="shared" si="227"/>
        <v/>
      </c>
      <c r="O788" t="str">
        <f t="shared" si="228"/>
        <v>아침도시아파트)</v>
      </c>
      <c r="P788" t="str">
        <f t="shared" si="229"/>
        <v/>
      </c>
      <c r="Q788" s="9">
        <f>_xlfn.XLOOKUP(R788,summary!C:C,summary!B:B)</f>
        <v>43448</v>
      </c>
      <c r="R788" s="10" t="str">
        <f t="shared" si="230"/>
        <v>마북동</v>
      </c>
      <c r="S788" s="10" t="str">
        <f t="shared" si="231"/>
        <v>마북32통</v>
      </c>
      <c r="T788" s="10" t="str">
        <f t="shared" si="232"/>
        <v>(마북동, 마북신원아침도시아파트)</v>
      </c>
      <c r="U788" s="10" t="str">
        <f t="shared" si="233"/>
        <v>마북</v>
      </c>
      <c r="V788" s="10">
        <f t="shared" si="234"/>
        <v>32</v>
      </c>
      <c r="W788" s="10">
        <f t="shared" si="235"/>
        <v>4</v>
      </c>
      <c r="X788"/>
      <c r="Y788" t="s">
        <v>5746</v>
      </c>
      <c r="Z788" t="s">
        <v>16</v>
      </c>
      <c r="AA788" t="s">
        <v>5747</v>
      </c>
    </row>
    <row r="789" spans="1:27">
      <c r="A789" t="b">
        <f t="shared" si="216"/>
        <v>0</v>
      </c>
      <c r="B789" t="b">
        <f t="shared" si="217"/>
        <v>0</v>
      </c>
      <c r="C789" t="b">
        <f t="shared" si="218"/>
        <v>0</v>
      </c>
      <c r="D789" t="b">
        <f t="shared" si="219"/>
        <v>0</v>
      </c>
      <c r="E789" t="b">
        <f t="shared" si="220"/>
        <v>0</v>
      </c>
      <c r="F789" t="b">
        <f t="shared" si="221"/>
        <v>0</v>
      </c>
      <c r="G789" t="b">
        <f t="shared" si="222"/>
        <v>0</v>
      </c>
      <c r="H789" t="b">
        <f t="shared" si="223"/>
        <v>0</v>
      </c>
      <c r="I789" t="b">
        <f t="shared" si="224"/>
        <v>0</v>
      </c>
      <c r="J789" t="b">
        <f t="shared" si="225"/>
        <v>0</v>
      </c>
      <c r="K789" t="str">
        <f t="shared" si="226"/>
        <v/>
      </c>
      <c r="L789" t="str">
        <f t="shared" si="237"/>
        <v/>
      </c>
      <c r="M789" t="str">
        <f t="shared" si="236"/>
        <v/>
      </c>
      <c r="N789" t="str">
        <f t="shared" si="227"/>
        <v/>
      </c>
      <c r="O789" t="str">
        <f t="shared" si="228"/>
        <v/>
      </c>
      <c r="P789" t="str">
        <f t="shared" si="229"/>
        <v/>
      </c>
      <c r="Q789" s="9">
        <f>_xlfn.XLOOKUP(R789,summary!C:C,summary!B:B)</f>
        <v>43448</v>
      </c>
      <c r="R789" s="10" t="str">
        <f t="shared" si="230"/>
        <v>마북동</v>
      </c>
      <c r="S789" s="10" t="str">
        <f t="shared" si="231"/>
        <v>마북32통</v>
      </c>
      <c r="T789" s="10" t="str">
        <f t="shared" si="232"/>
        <v>(마북동, 마북신원아침도시아파트)</v>
      </c>
      <c r="U789" s="10" t="str">
        <f t="shared" si="233"/>
        <v>마북</v>
      </c>
      <c r="V789" s="10">
        <f t="shared" si="234"/>
        <v>32</v>
      </c>
      <c r="W789" s="10">
        <f t="shared" si="235"/>
        <v>5</v>
      </c>
      <c r="X789"/>
      <c r="Y789"/>
      <c r="Z789" t="s">
        <v>18</v>
      </c>
      <c r="AA789" t="s">
        <v>5748</v>
      </c>
    </row>
    <row r="790" spans="1:27">
      <c r="A790" t="b">
        <f t="shared" si="216"/>
        <v>0</v>
      </c>
      <c r="B790" t="b">
        <f t="shared" si="217"/>
        <v>0</v>
      </c>
      <c r="C790" t="b">
        <f t="shared" si="218"/>
        <v>0</v>
      </c>
      <c r="D790" t="b">
        <f t="shared" si="219"/>
        <v>0</v>
      </c>
      <c r="E790" t="b">
        <f t="shared" si="220"/>
        <v>0</v>
      </c>
      <c r="F790" t="b">
        <f t="shared" si="221"/>
        <v>0</v>
      </c>
      <c r="G790" t="b">
        <f t="shared" si="222"/>
        <v>0</v>
      </c>
      <c r="H790" t="b">
        <f t="shared" si="223"/>
        <v>0</v>
      </c>
      <c r="I790" t="b">
        <f t="shared" si="224"/>
        <v>0</v>
      </c>
      <c r="J790" t="b">
        <f t="shared" si="225"/>
        <v>0</v>
      </c>
      <c r="K790" t="str">
        <f t="shared" si="226"/>
        <v/>
      </c>
      <c r="L790" t="str">
        <f t="shared" si="237"/>
        <v/>
      </c>
      <c r="M790" t="str">
        <f t="shared" si="236"/>
        <v/>
      </c>
      <c r="N790" t="str">
        <f t="shared" si="227"/>
        <v/>
      </c>
      <c r="O790" t="str">
        <f t="shared" si="228"/>
        <v/>
      </c>
      <c r="P790" t="str">
        <f t="shared" si="229"/>
        <v/>
      </c>
      <c r="Q790" s="9">
        <f>_xlfn.XLOOKUP(R790,summary!C:C,summary!B:B)</f>
        <v>43448</v>
      </c>
      <c r="R790" s="10" t="str">
        <f t="shared" si="230"/>
        <v>마북동</v>
      </c>
      <c r="S790" s="10" t="str">
        <f t="shared" si="231"/>
        <v>마북32통</v>
      </c>
      <c r="T790" s="10" t="str">
        <f t="shared" si="232"/>
        <v>(마북동, 마북신원아침도시아파트)</v>
      </c>
      <c r="U790" s="10" t="str">
        <f t="shared" si="233"/>
        <v>마북</v>
      </c>
      <c r="V790" s="10">
        <f t="shared" si="234"/>
        <v>32</v>
      </c>
      <c r="W790" s="10">
        <f t="shared" si="235"/>
        <v>6</v>
      </c>
      <c r="X790"/>
      <c r="Y790"/>
      <c r="Z790" t="s">
        <v>20</v>
      </c>
      <c r="AA790" t="s">
        <v>5749</v>
      </c>
    </row>
    <row r="791" spans="1:27">
      <c r="A791" t="b">
        <f t="shared" si="216"/>
        <v>1</v>
      </c>
      <c r="B791" t="b">
        <f t="shared" si="217"/>
        <v>0</v>
      </c>
      <c r="C791" t="b">
        <f t="shared" si="218"/>
        <v>0</v>
      </c>
      <c r="D791" t="b">
        <f t="shared" si="219"/>
        <v>0</v>
      </c>
      <c r="E791" t="b">
        <f t="shared" si="220"/>
        <v>0</v>
      </c>
      <c r="F791" t="b">
        <f t="shared" si="221"/>
        <v>0</v>
      </c>
      <c r="G791" t="b">
        <f t="shared" si="222"/>
        <v>0</v>
      </c>
      <c r="H791" t="b">
        <f t="shared" si="223"/>
        <v>0</v>
      </c>
      <c r="I791" t="b">
        <f t="shared" si="224"/>
        <v>0</v>
      </c>
      <c r="J791" t="b">
        <f t="shared" si="225"/>
        <v>1</v>
      </c>
      <c r="K791" t="str">
        <f t="shared" si="226"/>
        <v>마북33통</v>
      </c>
      <c r="L791" t="str">
        <f t="shared" si="237"/>
        <v>33</v>
      </c>
      <c r="M791">
        <f t="shared" si="236"/>
        <v>33</v>
      </c>
      <c r="N791" t="str">
        <f t="shared" si="227"/>
        <v>마북</v>
      </c>
      <c r="O791" t="str">
        <f t="shared" si="228"/>
        <v/>
      </c>
      <c r="P791" t="str">
        <f t="shared" si="229"/>
        <v/>
      </c>
      <c r="Q791" s="9">
        <f>_xlfn.XLOOKUP(R791,summary!C:C,summary!B:B)</f>
        <v>43448</v>
      </c>
      <c r="R791" s="10" t="str">
        <f t="shared" si="230"/>
        <v>마북동</v>
      </c>
      <c r="S791" s="10" t="str">
        <f t="shared" si="231"/>
        <v>마북33통</v>
      </c>
      <c r="T791" s="10" t="str">
        <f t="shared" si="232"/>
        <v>(마북동, 무등치)</v>
      </c>
      <c r="U791" s="10" t="str">
        <f t="shared" si="233"/>
        <v>마북</v>
      </c>
      <c r="V791" s="10">
        <f t="shared" si="234"/>
        <v>33</v>
      </c>
      <c r="W791" s="10">
        <f t="shared" si="235"/>
        <v>1</v>
      </c>
      <c r="X791"/>
      <c r="Y791" t="s">
        <v>5750</v>
      </c>
      <c r="Z791" t="s">
        <v>10</v>
      </c>
      <c r="AA791" t="s">
        <v>5751</v>
      </c>
    </row>
    <row r="792" spans="1:27">
      <c r="A792" t="b">
        <f t="shared" si="216"/>
        <v>1</v>
      </c>
      <c r="B792" t="b">
        <f t="shared" si="217"/>
        <v>1</v>
      </c>
      <c r="C792" t="b">
        <f t="shared" si="218"/>
        <v>1</v>
      </c>
      <c r="D792" t="b">
        <f t="shared" si="219"/>
        <v>1</v>
      </c>
      <c r="E792" t="b">
        <f t="shared" si="220"/>
        <v>1</v>
      </c>
      <c r="F792" t="b">
        <f t="shared" si="221"/>
        <v>0</v>
      </c>
      <c r="G792" t="b">
        <f t="shared" si="222"/>
        <v>0</v>
      </c>
      <c r="H792" t="b">
        <f t="shared" si="223"/>
        <v>0</v>
      </c>
      <c r="I792" t="b">
        <f t="shared" si="224"/>
        <v>0</v>
      </c>
      <c r="J792" t="b">
        <f t="shared" si="225"/>
        <v>0</v>
      </c>
      <c r="K792" t="str">
        <f t="shared" si="226"/>
        <v/>
      </c>
      <c r="L792" t="str">
        <f t="shared" si="237"/>
        <v/>
      </c>
      <c r="M792" t="str">
        <f t="shared" si="236"/>
        <v/>
      </c>
      <c r="N792" t="str">
        <f t="shared" si="227"/>
        <v/>
      </c>
      <c r="O792" t="str">
        <f t="shared" si="228"/>
        <v/>
      </c>
      <c r="P792" t="str">
        <f t="shared" si="229"/>
        <v>(마북동, 무등치)</v>
      </c>
      <c r="Q792" s="9">
        <f>_xlfn.XLOOKUP(R792,summary!C:C,summary!B:B)</f>
        <v>43448</v>
      </c>
      <c r="R792" s="10" t="str">
        <f t="shared" si="230"/>
        <v>마북동</v>
      </c>
      <c r="S792" s="10" t="str">
        <f t="shared" si="231"/>
        <v>마북33통</v>
      </c>
      <c r="T792" s="10" t="str">
        <f t="shared" si="232"/>
        <v>(마북동, 무등치)</v>
      </c>
      <c r="U792" s="10" t="str">
        <f t="shared" si="233"/>
        <v>마북</v>
      </c>
      <c r="V792" s="10">
        <f t="shared" si="234"/>
        <v>33</v>
      </c>
      <c r="W792" s="10">
        <f t="shared" si="235"/>
        <v>2</v>
      </c>
      <c r="X792"/>
      <c r="Y792" t="s">
        <v>5752</v>
      </c>
      <c r="Z792" t="s">
        <v>12</v>
      </c>
      <c r="AA792" t="s">
        <v>5753</v>
      </c>
    </row>
    <row r="793" spans="1:27">
      <c r="A793" t="b">
        <f t="shared" si="216"/>
        <v>0</v>
      </c>
      <c r="B793" t="b">
        <f t="shared" si="217"/>
        <v>0</v>
      </c>
      <c r="C793" t="b">
        <f t="shared" si="218"/>
        <v>0</v>
      </c>
      <c r="D793" t="b">
        <f t="shared" si="219"/>
        <v>0</v>
      </c>
      <c r="E793" t="b">
        <f t="shared" si="220"/>
        <v>0</v>
      </c>
      <c r="F793" t="b">
        <f t="shared" si="221"/>
        <v>0</v>
      </c>
      <c r="G793" t="b">
        <f t="shared" si="222"/>
        <v>0</v>
      </c>
      <c r="H793" t="b">
        <f t="shared" si="223"/>
        <v>0</v>
      </c>
      <c r="I793" t="b">
        <f t="shared" si="224"/>
        <v>0</v>
      </c>
      <c r="J793" t="b">
        <f t="shared" si="225"/>
        <v>0</v>
      </c>
      <c r="K793" t="str">
        <f t="shared" si="226"/>
        <v/>
      </c>
      <c r="L793" t="str">
        <f t="shared" si="237"/>
        <v/>
      </c>
      <c r="M793" t="str">
        <f t="shared" si="236"/>
        <v/>
      </c>
      <c r="N793" t="str">
        <f t="shared" si="227"/>
        <v/>
      </c>
      <c r="O793" t="str">
        <f t="shared" si="228"/>
        <v/>
      </c>
      <c r="P793" t="str">
        <f t="shared" si="229"/>
        <v/>
      </c>
      <c r="Q793" s="9">
        <f>_xlfn.XLOOKUP(R793,summary!C:C,summary!B:B)</f>
        <v>43448</v>
      </c>
      <c r="R793" s="10" t="str">
        <f t="shared" si="230"/>
        <v>마북동</v>
      </c>
      <c r="S793" s="10" t="str">
        <f t="shared" si="231"/>
        <v>마북33통</v>
      </c>
      <c r="T793" s="10" t="str">
        <f t="shared" si="232"/>
        <v>(마북동, 무등치)</v>
      </c>
      <c r="U793" s="10" t="str">
        <f t="shared" si="233"/>
        <v>마북</v>
      </c>
      <c r="V793" s="10">
        <f t="shared" si="234"/>
        <v>33</v>
      </c>
      <c r="W793" s="10">
        <f t="shared" si="235"/>
        <v>3</v>
      </c>
      <c r="X793"/>
      <c r="Y793"/>
      <c r="Z793" t="s">
        <v>14</v>
      </c>
      <c r="AA793" t="s">
        <v>5754</v>
      </c>
    </row>
    <row r="794" spans="1:27">
      <c r="A794" t="b">
        <f t="shared" si="216"/>
        <v>0</v>
      </c>
      <c r="B794" t="b">
        <f t="shared" si="217"/>
        <v>0</v>
      </c>
      <c r="C794" t="b">
        <f t="shared" si="218"/>
        <v>0</v>
      </c>
      <c r="D794" t="b">
        <f t="shared" si="219"/>
        <v>0</v>
      </c>
      <c r="E794" t="b">
        <f t="shared" si="220"/>
        <v>0</v>
      </c>
      <c r="F794" t="b">
        <f t="shared" si="221"/>
        <v>0</v>
      </c>
      <c r="G794" t="b">
        <f t="shared" si="222"/>
        <v>0</v>
      </c>
      <c r="H794" t="b">
        <f t="shared" si="223"/>
        <v>0</v>
      </c>
      <c r="I794" t="b">
        <f t="shared" si="224"/>
        <v>0</v>
      </c>
      <c r="J794" t="b">
        <f t="shared" si="225"/>
        <v>0</v>
      </c>
      <c r="K794" t="str">
        <f t="shared" si="226"/>
        <v/>
      </c>
      <c r="L794" t="str">
        <f t="shared" si="237"/>
        <v/>
      </c>
      <c r="M794" t="str">
        <f t="shared" si="236"/>
        <v/>
      </c>
      <c r="N794" t="str">
        <f t="shared" si="227"/>
        <v/>
      </c>
      <c r="O794" t="str">
        <f t="shared" si="228"/>
        <v/>
      </c>
      <c r="P794" t="str">
        <f t="shared" si="229"/>
        <v/>
      </c>
      <c r="Q794" s="9">
        <f>_xlfn.XLOOKUP(R794,summary!C:C,summary!B:B)</f>
        <v>43448</v>
      </c>
      <c r="R794" s="10" t="str">
        <f t="shared" si="230"/>
        <v>마북동</v>
      </c>
      <c r="S794" s="10" t="str">
        <f t="shared" si="231"/>
        <v>마북33통</v>
      </c>
      <c r="T794" s="10" t="str">
        <f t="shared" si="232"/>
        <v>(마북동, 무등치)</v>
      </c>
      <c r="U794" s="10" t="str">
        <f t="shared" si="233"/>
        <v>마북</v>
      </c>
      <c r="V794" s="10">
        <f t="shared" si="234"/>
        <v>33</v>
      </c>
      <c r="W794" s="10">
        <f t="shared" si="235"/>
        <v>4</v>
      </c>
      <c r="X794"/>
      <c r="Y794"/>
      <c r="Z794" t="s">
        <v>16</v>
      </c>
      <c r="AA794" t="s">
        <v>5755</v>
      </c>
    </row>
    <row r="795" spans="1:27">
      <c r="A795" t="b">
        <f t="shared" si="216"/>
        <v>0</v>
      </c>
      <c r="B795" t="b">
        <f t="shared" si="217"/>
        <v>0</v>
      </c>
      <c r="C795" t="b">
        <f t="shared" si="218"/>
        <v>0</v>
      </c>
      <c r="D795" t="b">
        <f t="shared" si="219"/>
        <v>0</v>
      </c>
      <c r="E795" t="b">
        <f t="shared" si="220"/>
        <v>0</v>
      </c>
      <c r="F795" t="b">
        <f t="shared" si="221"/>
        <v>0</v>
      </c>
      <c r="G795" t="b">
        <f t="shared" si="222"/>
        <v>0</v>
      </c>
      <c r="H795" t="b">
        <f t="shared" si="223"/>
        <v>0</v>
      </c>
      <c r="I795" t="b">
        <f t="shared" si="224"/>
        <v>0</v>
      </c>
      <c r="J795" t="b">
        <f t="shared" si="225"/>
        <v>0</v>
      </c>
      <c r="K795" t="str">
        <f t="shared" si="226"/>
        <v/>
      </c>
      <c r="L795" t="str">
        <f t="shared" si="237"/>
        <v/>
      </c>
      <c r="M795" t="str">
        <f t="shared" si="236"/>
        <v/>
      </c>
      <c r="N795" t="str">
        <f t="shared" si="227"/>
        <v/>
      </c>
      <c r="O795" t="str">
        <f t="shared" si="228"/>
        <v/>
      </c>
      <c r="P795" t="str">
        <f t="shared" si="229"/>
        <v/>
      </c>
      <c r="Q795" s="9">
        <f>_xlfn.XLOOKUP(R795,summary!C:C,summary!B:B)</f>
        <v>43448</v>
      </c>
      <c r="R795" s="10" t="str">
        <f t="shared" si="230"/>
        <v>마북동</v>
      </c>
      <c r="S795" s="10" t="str">
        <f t="shared" si="231"/>
        <v>마북33통</v>
      </c>
      <c r="T795" s="10" t="str">
        <f t="shared" si="232"/>
        <v>(마북동, 무등치)</v>
      </c>
      <c r="U795" s="10" t="str">
        <f t="shared" si="233"/>
        <v>마북</v>
      </c>
      <c r="V795" s="10">
        <f t="shared" si="234"/>
        <v>33</v>
      </c>
      <c r="W795" s="10">
        <f t="shared" si="235"/>
        <v>5</v>
      </c>
      <c r="X795"/>
      <c r="Y795"/>
      <c r="Z795" t="s">
        <v>18</v>
      </c>
      <c r="AA795" t="s">
        <v>5756</v>
      </c>
    </row>
    <row r="796" spans="1:27">
      <c r="A796" t="b">
        <f t="shared" si="216"/>
        <v>0</v>
      </c>
      <c r="B796" t="b">
        <f t="shared" si="217"/>
        <v>0</v>
      </c>
      <c r="C796" t="b">
        <f t="shared" si="218"/>
        <v>0</v>
      </c>
      <c r="D796" t="b">
        <f t="shared" si="219"/>
        <v>0</v>
      </c>
      <c r="E796" t="b">
        <f t="shared" si="220"/>
        <v>0</v>
      </c>
      <c r="F796" t="b">
        <f t="shared" si="221"/>
        <v>0</v>
      </c>
      <c r="G796" t="b">
        <f t="shared" si="222"/>
        <v>0</v>
      </c>
      <c r="H796" t="b">
        <f t="shared" si="223"/>
        <v>0</v>
      </c>
      <c r="I796" t="b">
        <f t="shared" si="224"/>
        <v>0</v>
      </c>
      <c r="J796" t="b">
        <f t="shared" si="225"/>
        <v>0</v>
      </c>
      <c r="K796" t="str">
        <f t="shared" si="226"/>
        <v/>
      </c>
      <c r="L796" t="str">
        <f t="shared" si="237"/>
        <v/>
      </c>
      <c r="M796" t="str">
        <f t="shared" si="236"/>
        <v/>
      </c>
      <c r="N796" t="str">
        <f t="shared" si="227"/>
        <v/>
      </c>
      <c r="O796" t="str">
        <f t="shared" si="228"/>
        <v/>
      </c>
      <c r="P796" t="str">
        <f t="shared" si="229"/>
        <v/>
      </c>
      <c r="Q796" s="9">
        <f>_xlfn.XLOOKUP(R796,summary!C:C,summary!B:B)</f>
        <v>43448</v>
      </c>
      <c r="R796" s="10" t="str">
        <f t="shared" si="230"/>
        <v>마북동</v>
      </c>
      <c r="S796" s="10" t="str">
        <f t="shared" si="231"/>
        <v>마북33통</v>
      </c>
      <c r="T796" s="10" t="str">
        <f t="shared" si="232"/>
        <v>(마북동, 무등치)</v>
      </c>
      <c r="U796" s="10" t="str">
        <f t="shared" si="233"/>
        <v>마북</v>
      </c>
      <c r="V796" s="10">
        <f t="shared" si="234"/>
        <v>33</v>
      </c>
      <c r="W796" s="10">
        <f t="shared" si="235"/>
        <v>6</v>
      </c>
      <c r="X796"/>
      <c r="Y796"/>
      <c r="Z796" t="s">
        <v>20</v>
      </c>
      <c r="AA796" t="s">
        <v>5757</v>
      </c>
    </row>
    <row r="797" spans="1:27">
      <c r="A797" t="b">
        <f t="shared" si="216"/>
        <v>0</v>
      </c>
      <c r="B797" t="b">
        <f t="shared" si="217"/>
        <v>0</v>
      </c>
      <c r="C797" t="b">
        <f t="shared" si="218"/>
        <v>0</v>
      </c>
      <c r="D797" t="b">
        <f t="shared" si="219"/>
        <v>0</v>
      </c>
      <c r="E797" t="b">
        <f t="shared" si="220"/>
        <v>0</v>
      </c>
      <c r="F797" t="b">
        <f t="shared" si="221"/>
        <v>0</v>
      </c>
      <c r="G797" t="b">
        <f t="shared" si="222"/>
        <v>0</v>
      </c>
      <c r="H797" t="b">
        <f t="shared" si="223"/>
        <v>0</v>
      </c>
      <c r="I797" t="b">
        <f t="shared" si="224"/>
        <v>0</v>
      </c>
      <c r="J797" t="b">
        <f t="shared" si="225"/>
        <v>0</v>
      </c>
      <c r="K797" t="str">
        <f t="shared" si="226"/>
        <v/>
      </c>
      <c r="L797" t="str">
        <f t="shared" si="237"/>
        <v/>
      </c>
      <c r="M797" t="str">
        <f t="shared" si="236"/>
        <v/>
      </c>
      <c r="N797" t="str">
        <f t="shared" si="227"/>
        <v/>
      </c>
      <c r="O797" t="str">
        <f t="shared" si="228"/>
        <v/>
      </c>
      <c r="P797" t="str">
        <f t="shared" si="229"/>
        <v/>
      </c>
      <c r="Q797" s="9">
        <f>_xlfn.XLOOKUP(R797,summary!C:C,summary!B:B)</f>
        <v>43448</v>
      </c>
      <c r="R797" s="10" t="str">
        <f t="shared" si="230"/>
        <v>마북동</v>
      </c>
      <c r="S797" s="10" t="str">
        <f t="shared" si="231"/>
        <v>마북33통</v>
      </c>
      <c r="T797" s="10" t="str">
        <f t="shared" si="232"/>
        <v>(마북동, 무등치)</v>
      </c>
      <c r="U797" s="10" t="str">
        <f t="shared" si="233"/>
        <v>마북</v>
      </c>
      <c r="V797" s="10">
        <f t="shared" si="234"/>
        <v>33</v>
      </c>
      <c r="W797" s="10">
        <f t="shared" si="235"/>
        <v>7</v>
      </c>
      <c r="X797"/>
      <c r="Y797"/>
      <c r="Z797" t="s">
        <v>99</v>
      </c>
      <c r="AA797" t="s">
        <v>5758</v>
      </c>
    </row>
    <row r="798" spans="1:27">
      <c r="A798" t="b">
        <f t="shared" si="216"/>
        <v>0</v>
      </c>
      <c r="B798" t="b">
        <f t="shared" si="217"/>
        <v>0</v>
      </c>
      <c r="C798" t="b">
        <f t="shared" si="218"/>
        <v>0</v>
      </c>
      <c r="D798" t="b">
        <f t="shared" si="219"/>
        <v>0</v>
      </c>
      <c r="E798" t="b">
        <f t="shared" si="220"/>
        <v>0</v>
      </c>
      <c r="F798" t="b">
        <f t="shared" si="221"/>
        <v>0</v>
      </c>
      <c r="G798" t="b">
        <f t="shared" si="222"/>
        <v>0</v>
      </c>
      <c r="H798" t="b">
        <f t="shared" si="223"/>
        <v>0</v>
      </c>
      <c r="I798" t="b">
        <f t="shared" si="224"/>
        <v>0</v>
      </c>
      <c r="J798" t="b">
        <f t="shared" si="225"/>
        <v>0</v>
      </c>
      <c r="K798" t="str">
        <f t="shared" si="226"/>
        <v/>
      </c>
      <c r="L798" t="str">
        <f t="shared" si="237"/>
        <v/>
      </c>
      <c r="M798" t="str">
        <f t="shared" si="236"/>
        <v/>
      </c>
      <c r="N798" t="str">
        <f t="shared" si="227"/>
        <v/>
      </c>
      <c r="O798" t="str">
        <f t="shared" si="228"/>
        <v/>
      </c>
      <c r="P798" t="str">
        <f t="shared" si="229"/>
        <v/>
      </c>
      <c r="Q798" s="9">
        <f>_xlfn.XLOOKUP(R798,summary!C:C,summary!B:B)</f>
        <v>43448</v>
      </c>
      <c r="R798" s="10" t="str">
        <f t="shared" si="230"/>
        <v>마북동</v>
      </c>
      <c r="S798" s="10" t="str">
        <f t="shared" si="231"/>
        <v>마북33통</v>
      </c>
      <c r="T798" s="10" t="str">
        <f t="shared" si="232"/>
        <v>(마북동, 무등치)</v>
      </c>
      <c r="U798" s="10" t="str">
        <f t="shared" si="233"/>
        <v>마북</v>
      </c>
      <c r="V798" s="10">
        <f t="shared" si="234"/>
        <v>33</v>
      </c>
      <c r="W798" s="10" t="str">
        <f t="shared" si="235"/>
        <v/>
      </c>
    </row>
    <row r="799" spans="1:27">
      <c r="A799" t="b">
        <f t="shared" si="216"/>
        <v>0</v>
      </c>
      <c r="B799" t="b">
        <f t="shared" si="217"/>
        <v>0</v>
      </c>
      <c r="C799" t="b">
        <f t="shared" si="218"/>
        <v>0</v>
      </c>
      <c r="D799" t="b">
        <f t="shared" si="219"/>
        <v>0</v>
      </c>
      <c r="E799" t="b">
        <f t="shared" si="220"/>
        <v>0</v>
      </c>
      <c r="F799" t="b">
        <f t="shared" si="221"/>
        <v>0</v>
      </c>
      <c r="G799" t="b">
        <f t="shared" si="222"/>
        <v>0</v>
      </c>
      <c r="H799" t="b">
        <f t="shared" si="223"/>
        <v>0</v>
      </c>
      <c r="I799" t="b">
        <f t="shared" si="224"/>
        <v>0</v>
      </c>
      <c r="J799" t="b">
        <f t="shared" si="225"/>
        <v>0</v>
      </c>
      <c r="K799" t="str">
        <f t="shared" si="226"/>
        <v/>
      </c>
      <c r="L799" t="str">
        <f t="shared" si="237"/>
        <v/>
      </c>
      <c r="M799" t="str">
        <f t="shared" si="236"/>
        <v/>
      </c>
      <c r="N799" t="str">
        <f t="shared" si="227"/>
        <v/>
      </c>
      <c r="O799" t="str">
        <f t="shared" si="228"/>
        <v/>
      </c>
      <c r="P799" t="str">
        <f t="shared" si="229"/>
        <v/>
      </c>
      <c r="Q799" s="9">
        <f>_xlfn.XLOOKUP(R799,summary!C:C,summary!B:B)</f>
        <v>43448</v>
      </c>
      <c r="R799" s="10" t="str">
        <f t="shared" si="230"/>
        <v>마북동</v>
      </c>
      <c r="S799" s="10" t="str">
        <f t="shared" si="231"/>
        <v>마북33통</v>
      </c>
      <c r="T799" s="10" t="str">
        <f t="shared" si="232"/>
        <v>(마북동, 무등치)</v>
      </c>
      <c r="U799" s="10" t="str">
        <f t="shared" si="233"/>
        <v>마북</v>
      </c>
      <c r="V799" s="10">
        <f t="shared" si="234"/>
        <v>33</v>
      </c>
      <c r="W799" s="10" t="str">
        <f t="shared" si="235"/>
        <v/>
      </c>
    </row>
    <row r="800" spans="1:27">
      <c r="A800" t="b">
        <f t="shared" si="216"/>
        <v>1</v>
      </c>
      <c r="B800" t="b">
        <f t="shared" si="217"/>
        <v>0</v>
      </c>
      <c r="C800" t="b">
        <f t="shared" si="218"/>
        <v>0</v>
      </c>
      <c r="D800" t="b">
        <f t="shared" si="219"/>
        <v>0</v>
      </c>
      <c r="E800" t="b">
        <f t="shared" si="220"/>
        <v>0</v>
      </c>
      <c r="F800" t="b">
        <f t="shared" si="221"/>
        <v>0</v>
      </c>
      <c r="G800" t="b">
        <f t="shared" si="222"/>
        <v>0</v>
      </c>
      <c r="H800" t="b">
        <f t="shared" si="223"/>
        <v>0</v>
      </c>
      <c r="I800" t="b">
        <f t="shared" si="224"/>
        <v>0</v>
      </c>
      <c r="J800" t="b">
        <f t="shared" si="225"/>
        <v>1</v>
      </c>
      <c r="K800" t="str">
        <f t="shared" si="226"/>
        <v/>
      </c>
      <c r="L800" t="str">
        <f t="shared" si="237"/>
        <v/>
      </c>
      <c r="M800" t="str">
        <f t="shared" si="236"/>
        <v/>
      </c>
      <c r="N800" t="str">
        <f t="shared" si="227"/>
        <v/>
      </c>
      <c r="O800" t="str">
        <f t="shared" si="228"/>
        <v/>
      </c>
      <c r="P800" t="str">
        <f t="shared" si="229"/>
        <v/>
      </c>
      <c r="Q800" s="9" t="e">
        <f>_xlfn.XLOOKUP(R800,summary!C:C,summary!B:B)</f>
        <v>#N/A</v>
      </c>
      <c r="R800" s="10" t="str">
        <f t="shared" si="230"/>
        <v>읍 면 동</v>
      </c>
      <c r="S800" s="10" t="str">
        <f t="shared" si="231"/>
        <v>통 리 명</v>
      </c>
      <c r="T800" s="10" t="str">
        <f t="shared" si="232"/>
        <v/>
      </c>
      <c r="U800" s="10" t="str">
        <f t="shared" si="233"/>
        <v/>
      </c>
      <c r="V800" s="10" t="str">
        <f t="shared" si="234"/>
        <v/>
      </c>
      <c r="W800" s="10" t="str">
        <f t="shared" si="235"/>
        <v/>
      </c>
      <c r="X800" s="3" t="s">
        <v>3</v>
      </c>
      <c r="Y800" s="3" t="s">
        <v>4</v>
      </c>
      <c r="Z800" s="3" t="s">
        <v>5</v>
      </c>
      <c r="AA800" s="3" t="s">
        <v>2302</v>
      </c>
    </row>
    <row r="801" spans="1:27">
      <c r="A801" t="b">
        <f t="shared" si="216"/>
        <v>1</v>
      </c>
      <c r="B801" t="b">
        <f t="shared" si="217"/>
        <v>0</v>
      </c>
      <c r="C801" t="b">
        <f t="shared" si="218"/>
        <v>0</v>
      </c>
      <c r="D801" t="b">
        <f t="shared" si="219"/>
        <v>0</v>
      </c>
      <c r="E801" t="b">
        <f t="shared" si="220"/>
        <v>0</v>
      </c>
      <c r="F801" t="b">
        <f t="shared" si="221"/>
        <v>0</v>
      </c>
      <c r="G801" t="b">
        <f t="shared" si="222"/>
        <v>0</v>
      </c>
      <c r="H801" t="b">
        <f t="shared" si="223"/>
        <v>0</v>
      </c>
      <c r="I801" t="b">
        <f t="shared" si="224"/>
        <v>0</v>
      </c>
      <c r="J801" t="b">
        <f t="shared" si="225"/>
        <v>1</v>
      </c>
      <c r="K801" t="str">
        <f t="shared" si="226"/>
        <v>동백1통</v>
      </c>
      <c r="L801" t="str">
        <f t="shared" si="237"/>
        <v>백1</v>
      </c>
      <c r="M801">
        <f t="shared" si="236"/>
        <v>1</v>
      </c>
      <c r="N801" t="str">
        <f t="shared" si="227"/>
        <v>동백</v>
      </c>
      <c r="O801" t="str">
        <f t="shared" si="228"/>
        <v/>
      </c>
      <c r="P801" t="str">
        <f t="shared" si="229"/>
        <v/>
      </c>
      <c r="Q801" s="9">
        <f>_xlfn.XLOOKUP(R801,summary!C:C,summary!B:B)</f>
        <v>43777</v>
      </c>
      <c r="R801" s="10" t="str">
        <f t="shared" si="230"/>
        <v>동백1동</v>
      </c>
      <c r="S801" s="10" t="str">
        <f t="shared" si="231"/>
        <v>동백1통</v>
      </c>
      <c r="T801" s="10" t="str">
        <f t="shared" si="232"/>
        <v>(동백동, 동막)</v>
      </c>
      <c r="U801" s="10" t="str">
        <f t="shared" si="233"/>
        <v>동백</v>
      </c>
      <c r="V801" s="10">
        <f t="shared" si="234"/>
        <v>1</v>
      </c>
      <c r="W801" s="10">
        <f t="shared" si="235"/>
        <v>1</v>
      </c>
      <c r="X801" s="3" t="s">
        <v>5759</v>
      </c>
      <c r="Y801" s="3" t="s">
        <v>5760</v>
      </c>
      <c r="Z801" s="3" t="s">
        <v>10</v>
      </c>
      <c r="AA801" s="3" t="s">
        <v>5761</v>
      </c>
    </row>
    <row r="802" spans="1:27">
      <c r="A802" t="b">
        <f t="shared" si="216"/>
        <v>1</v>
      </c>
      <c r="B802" t="b">
        <f t="shared" si="217"/>
        <v>1</v>
      </c>
      <c r="C802" t="b">
        <f t="shared" si="218"/>
        <v>1</v>
      </c>
      <c r="D802" t="b">
        <f t="shared" si="219"/>
        <v>1</v>
      </c>
      <c r="E802" t="b">
        <f t="shared" si="220"/>
        <v>1</v>
      </c>
      <c r="F802" t="b">
        <f t="shared" si="221"/>
        <v>0</v>
      </c>
      <c r="G802" t="b">
        <f t="shared" si="222"/>
        <v>0</v>
      </c>
      <c r="H802" t="b">
        <f t="shared" si="223"/>
        <v>0</v>
      </c>
      <c r="I802" t="b">
        <f t="shared" si="224"/>
        <v>0</v>
      </c>
      <c r="J802" t="b">
        <f t="shared" si="225"/>
        <v>0</v>
      </c>
      <c r="K802" t="str">
        <f t="shared" si="226"/>
        <v/>
      </c>
      <c r="L802" t="str">
        <f t="shared" si="237"/>
        <v/>
      </c>
      <c r="M802" t="str">
        <f t="shared" si="236"/>
        <v/>
      </c>
      <c r="N802" t="str">
        <f t="shared" si="227"/>
        <v/>
      </c>
      <c r="O802" t="str">
        <f t="shared" si="228"/>
        <v/>
      </c>
      <c r="P802" t="str">
        <f t="shared" si="229"/>
        <v>(동백동, 동막)</v>
      </c>
      <c r="Q802" s="9">
        <f>_xlfn.XLOOKUP(R802,summary!C:C,summary!B:B)</f>
        <v>43777</v>
      </c>
      <c r="R802" s="10" t="str">
        <f t="shared" si="230"/>
        <v>동백1동</v>
      </c>
      <c r="S802" s="10" t="str">
        <f t="shared" si="231"/>
        <v>동백1통</v>
      </c>
      <c r="T802" s="10" t="str">
        <f t="shared" si="232"/>
        <v>(동백동, 동막)</v>
      </c>
      <c r="U802" s="10" t="str">
        <f t="shared" si="233"/>
        <v>동백</v>
      </c>
      <c r="V802" s="10">
        <f t="shared" si="234"/>
        <v>1</v>
      </c>
      <c r="W802" s="10" t="str">
        <f t="shared" si="235"/>
        <v/>
      </c>
      <c r="Y802" s="3" t="s">
        <v>5762</v>
      </c>
    </row>
    <row r="803" spans="1:27">
      <c r="A803" t="b">
        <f t="shared" si="216"/>
        <v>1</v>
      </c>
      <c r="B803" t="b">
        <f t="shared" si="217"/>
        <v>0</v>
      </c>
      <c r="C803" t="b">
        <f t="shared" si="218"/>
        <v>0</v>
      </c>
      <c r="D803" t="b">
        <f t="shared" si="219"/>
        <v>0</v>
      </c>
      <c r="E803" t="b">
        <f t="shared" si="220"/>
        <v>0</v>
      </c>
      <c r="F803" t="b">
        <f t="shared" si="221"/>
        <v>0</v>
      </c>
      <c r="G803" t="b">
        <f t="shared" si="222"/>
        <v>0</v>
      </c>
      <c r="H803" t="b">
        <f t="shared" si="223"/>
        <v>0</v>
      </c>
      <c r="I803" t="b">
        <f t="shared" si="224"/>
        <v>0</v>
      </c>
      <c r="J803" t="b">
        <f t="shared" si="225"/>
        <v>1</v>
      </c>
      <c r="K803" t="str">
        <f t="shared" si="226"/>
        <v>동백2통</v>
      </c>
      <c r="L803" t="str">
        <f t="shared" si="237"/>
        <v>백2</v>
      </c>
      <c r="M803">
        <f t="shared" si="236"/>
        <v>2</v>
      </c>
      <c r="N803" t="str">
        <f t="shared" si="227"/>
        <v>동백</v>
      </c>
      <c r="O803" t="str">
        <f t="shared" si="228"/>
        <v/>
      </c>
      <c r="P803" t="str">
        <f t="shared" si="229"/>
        <v/>
      </c>
      <c r="Q803" s="9">
        <f>_xlfn.XLOOKUP(R803,summary!C:C,summary!B:B)</f>
        <v>43777</v>
      </c>
      <c r="R803" s="10" t="str">
        <f t="shared" si="230"/>
        <v>동백1동</v>
      </c>
      <c r="S803" s="10" t="str">
        <f t="shared" si="231"/>
        <v>동백2통</v>
      </c>
      <c r="T803" s="10" t="str">
        <f t="shared" si="232"/>
        <v>(동백동, 백현)</v>
      </c>
      <c r="U803" s="10" t="str">
        <f t="shared" si="233"/>
        <v>동백</v>
      </c>
      <c r="V803" s="10">
        <f t="shared" si="234"/>
        <v>2</v>
      </c>
      <c r="W803" s="10">
        <f t="shared" si="235"/>
        <v>1</v>
      </c>
      <c r="Y803" s="3" t="s">
        <v>5763</v>
      </c>
      <c r="Z803" s="3" t="s">
        <v>10</v>
      </c>
      <c r="AA803" s="3" t="s">
        <v>5764</v>
      </c>
    </row>
    <row r="804" spans="1:27">
      <c r="A804" t="b">
        <f t="shared" si="216"/>
        <v>1</v>
      </c>
      <c r="B804" t="b">
        <f t="shared" si="217"/>
        <v>1</v>
      </c>
      <c r="C804" t="b">
        <f t="shared" si="218"/>
        <v>1</v>
      </c>
      <c r="D804" t="b">
        <f t="shared" si="219"/>
        <v>1</v>
      </c>
      <c r="E804" t="b">
        <f t="shared" si="220"/>
        <v>1</v>
      </c>
      <c r="F804" t="b">
        <f t="shared" si="221"/>
        <v>0</v>
      </c>
      <c r="G804" t="b">
        <f t="shared" si="222"/>
        <v>0</v>
      </c>
      <c r="H804" t="b">
        <f t="shared" si="223"/>
        <v>0</v>
      </c>
      <c r="I804" t="b">
        <f t="shared" si="224"/>
        <v>0</v>
      </c>
      <c r="J804" t="b">
        <f t="shared" si="225"/>
        <v>0</v>
      </c>
      <c r="K804" t="str">
        <f t="shared" si="226"/>
        <v/>
      </c>
      <c r="L804" t="str">
        <f t="shared" si="237"/>
        <v/>
      </c>
      <c r="M804" t="str">
        <f t="shared" si="236"/>
        <v/>
      </c>
      <c r="N804" t="str">
        <f t="shared" si="227"/>
        <v/>
      </c>
      <c r="O804" t="str">
        <f t="shared" si="228"/>
        <v/>
      </c>
      <c r="P804" t="str">
        <f t="shared" si="229"/>
        <v>(동백동, 백현)</v>
      </c>
      <c r="Q804" s="9">
        <f>_xlfn.XLOOKUP(R804,summary!C:C,summary!B:B)</f>
        <v>43777</v>
      </c>
      <c r="R804" s="10" t="str">
        <f t="shared" si="230"/>
        <v>동백1동</v>
      </c>
      <c r="S804" s="10" t="str">
        <f t="shared" si="231"/>
        <v>동백2통</v>
      </c>
      <c r="T804" s="10" t="str">
        <f t="shared" si="232"/>
        <v>(동백동, 백현)</v>
      </c>
      <c r="U804" s="10" t="str">
        <f t="shared" si="233"/>
        <v>동백</v>
      </c>
      <c r="V804" s="10">
        <f t="shared" si="234"/>
        <v>2</v>
      </c>
      <c r="W804" s="10" t="str">
        <f t="shared" si="235"/>
        <v/>
      </c>
      <c r="Y804" s="3" t="s">
        <v>5765</v>
      </c>
    </row>
    <row r="805" spans="1:27">
      <c r="A805" t="b">
        <f t="shared" si="216"/>
        <v>1</v>
      </c>
      <c r="B805" t="b">
        <f t="shared" si="217"/>
        <v>0</v>
      </c>
      <c r="C805" t="b">
        <f t="shared" si="218"/>
        <v>0</v>
      </c>
      <c r="D805" t="b">
        <f t="shared" si="219"/>
        <v>0</v>
      </c>
      <c r="E805" t="b">
        <f t="shared" si="220"/>
        <v>0</v>
      </c>
      <c r="F805" t="b">
        <f t="shared" si="221"/>
        <v>0</v>
      </c>
      <c r="G805" t="b">
        <f t="shared" si="222"/>
        <v>0</v>
      </c>
      <c r="H805" t="b">
        <f t="shared" si="223"/>
        <v>0</v>
      </c>
      <c r="I805" t="b">
        <f t="shared" si="224"/>
        <v>0</v>
      </c>
      <c r="J805" t="b">
        <f t="shared" si="225"/>
        <v>1</v>
      </c>
      <c r="K805" t="str">
        <f t="shared" si="226"/>
        <v>동백3통</v>
      </c>
      <c r="L805" t="str">
        <f t="shared" si="237"/>
        <v>백3</v>
      </c>
      <c r="M805">
        <f t="shared" si="236"/>
        <v>3</v>
      </c>
      <c r="N805" t="str">
        <f t="shared" si="227"/>
        <v>동백</v>
      </c>
      <c r="O805" t="str">
        <f t="shared" si="228"/>
        <v/>
      </c>
      <c r="P805" t="str">
        <f t="shared" si="229"/>
        <v/>
      </c>
      <c r="Q805" s="9">
        <f>_xlfn.XLOOKUP(R805,summary!C:C,summary!B:B)</f>
        <v>43777</v>
      </c>
      <c r="R805" s="10" t="str">
        <f t="shared" si="230"/>
        <v>동백1동</v>
      </c>
      <c r="S805" s="10" t="str">
        <f t="shared" si="231"/>
        <v>동백3통</v>
      </c>
      <c r="T805" s="10" t="str">
        <f t="shared" si="232"/>
        <v>(동백동)</v>
      </c>
      <c r="U805" s="10" t="str">
        <f t="shared" si="233"/>
        <v>동백</v>
      </c>
      <c r="V805" s="10">
        <f t="shared" si="234"/>
        <v>3</v>
      </c>
      <c r="W805" s="10">
        <f t="shared" si="235"/>
        <v>1</v>
      </c>
      <c r="Y805" s="3" t="s">
        <v>5766</v>
      </c>
      <c r="Z805" s="3" t="s">
        <v>10</v>
      </c>
      <c r="AA805" s="3" t="s">
        <v>5767</v>
      </c>
    </row>
    <row r="806" spans="1:27">
      <c r="A806" t="b">
        <f t="shared" si="216"/>
        <v>1</v>
      </c>
      <c r="B806" t="b">
        <f t="shared" si="217"/>
        <v>1</v>
      </c>
      <c r="C806" t="b">
        <f t="shared" si="218"/>
        <v>1</v>
      </c>
      <c r="D806" t="b">
        <f t="shared" si="219"/>
        <v>1</v>
      </c>
      <c r="E806" t="b">
        <f t="shared" si="220"/>
        <v>1</v>
      </c>
      <c r="F806" t="b">
        <f t="shared" si="221"/>
        <v>0</v>
      </c>
      <c r="G806" t="b">
        <f t="shared" si="222"/>
        <v>0</v>
      </c>
      <c r="H806" t="b">
        <f t="shared" si="223"/>
        <v>0</v>
      </c>
      <c r="I806" t="b">
        <f t="shared" si="224"/>
        <v>0</v>
      </c>
      <c r="J806" t="b">
        <f t="shared" si="225"/>
        <v>0</v>
      </c>
      <c r="K806" t="str">
        <f t="shared" si="226"/>
        <v/>
      </c>
      <c r="L806" t="str">
        <f t="shared" si="237"/>
        <v/>
      </c>
      <c r="M806" t="str">
        <f t="shared" si="236"/>
        <v/>
      </c>
      <c r="N806" t="str">
        <f t="shared" si="227"/>
        <v/>
      </c>
      <c r="O806" t="str">
        <f t="shared" si="228"/>
        <v/>
      </c>
      <c r="P806" t="str">
        <f t="shared" si="229"/>
        <v>(동백동)</v>
      </c>
      <c r="Q806" s="9">
        <f>_xlfn.XLOOKUP(R806,summary!C:C,summary!B:B)</f>
        <v>43777</v>
      </c>
      <c r="R806" s="10" t="str">
        <f t="shared" si="230"/>
        <v>동백1동</v>
      </c>
      <c r="S806" s="10" t="str">
        <f t="shared" si="231"/>
        <v>동백3통</v>
      </c>
      <c r="T806" s="10" t="str">
        <f t="shared" si="232"/>
        <v>(동백동)</v>
      </c>
      <c r="U806" s="10" t="str">
        <f t="shared" si="233"/>
        <v>동백</v>
      </c>
      <c r="V806" s="10">
        <f t="shared" si="234"/>
        <v>3</v>
      </c>
      <c r="W806" s="10">
        <f t="shared" si="235"/>
        <v>2</v>
      </c>
      <c r="Y806" s="3" t="s">
        <v>5768</v>
      </c>
      <c r="Z806" s="3" t="s">
        <v>12</v>
      </c>
      <c r="AA806" s="3" t="s">
        <v>5769</v>
      </c>
    </row>
    <row r="807" spans="1:27">
      <c r="A807" t="b">
        <f t="shared" si="216"/>
        <v>1</v>
      </c>
      <c r="B807" t="b">
        <f t="shared" si="217"/>
        <v>0</v>
      </c>
      <c r="C807" t="b">
        <f t="shared" si="218"/>
        <v>0</v>
      </c>
      <c r="D807" t="b">
        <f t="shared" si="219"/>
        <v>0</v>
      </c>
      <c r="E807" t="b">
        <f t="shared" si="220"/>
        <v>0</v>
      </c>
      <c r="F807" t="b">
        <f t="shared" si="221"/>
        <v>0</v>
      </c>
      <c r="G807" t="b">
        <f t="shared" si="222"/>
        <v>0</v>
      </c>
      <c r="H807" t="b">
        <f t="shared" si="223"/>
        <v>0</v>
      </c>
      <c r="I807" t="b">
        <f t="shared" si="224"/>
        <v>0</v>
      </c>
      <c r="J807" t="b">
        <f t="shared" si="225"/>
        <v>1</v>
      </c>
      <c r="K807" t="str">
        <f t="shared" si="226"/>
        <v>동백4통</v>
      </c>
      <c r="L807" t="str">
        <f t="shared" si="237"/>
        <v>백4</v>
      </c>
      <c r="M807">
        <f t="shared" si="236"/>
        <v>4</v>
      </c>
      <c r="N807" t="str">
        <f t="shared" si="227"/>
        <v>동백</v>
      </c>
      <c r="O807" t="str">
        <f t="shared" si="228"/>
        <v/>
      </c>
      <c r="P807" t="str">
        <f t="shared" si="229"/>
        <v/>
      </c>
      <c r="Q807" s="9">
        <f>_xlfn.XLOOKUP(R807,summary!C:C,summary!B:B)</f>
        <v>43777</v>
      </c>
      <c r="R807" s="10" t="str">
        <f t="shared" si="230"/>
        <v>동백1동</v>
      </c>
      <c r="S807" s="10" t="str">
        <f t="shared" si="231"/>
        <v>동백4통</v>
      </c>
      <c r="T807" s="10" t="str">
        <f t="shared" si="232"/>
        <v>(동백동, 향린동산)</v>
      </c>
      <c r="U807" s="10" t="str">
        <f t="shared" si="233"/>
        <v>동백</v>
      </c>
      <c r="V807" s="10">
        <f t="shared" si="234"/>
        <v>4</v>
      </c>
      <c r="W807" s="10">
        <f t="shared" si="235"/>
        <v>1</v>
      </c>
      <c r="Y807" s="3" t="s">
        <v>5770</v>
      </c>
      <c r="Z807" s="3" t="s">
        <v>10</v>
      </c>
      <c r="AA807" s="3" t="s">
        <v>5771</v>
      </c>
    </row>
    <row r="808" spans="1:27">
      <c r="A808" t="b">
        <f t="shared" si="216"/>
        <v>1</v>
      </c>
      <c r="B808" t="b">
        <f t="shared" si="217"/>
        <v>1</v>
      </c>
      <c r="C808" t="b">
        <f t="shared" si="218"/>
        <v>1</v>
      </c>
      <c r="D808" t="b">
        <f t="shared" si="219"/>
        <v>1</v>
      </c>
      <c r="E808" t="b">
        <f t="shared" si="220"/>
        <v>1</v>
      </c>
      <c r="F808" t="b">
        <f t="shared" si="221"/>
        <v>0</v>
      </c>
      <c r="G808" t="b">
        <f t="shared" si="222"/>
        <v>0</v>
      </c>
      <c r="H808" t="b">
        <f t="shared" si="223"/>
        <v>0</v>
      </c>
      <c r="I808" t="b">
        <f t="shared" si="224"/>
        <v>0</v>
      </c>
      <c r="J808" t="b">
        <f t="shared" si="225"/>
        <v>0</v>
      </c>
      <c r="K808" t="str">
        <f t="shared" si="226"/>
        <v/>
      </c>
      <c r="L808" t="str">
        <f t="shared" si="237"/>
        <v/>
      </c>
      <c r="M808" t="str">
        <f t="shared" si="236"/>
        <v/>
      </c>
      <c r="N808" t="str">
        <f t="shared" si="227"/>
        <v/>
      </c>
      <c r="O808" t="str">
        <f t="shared" si="228"/>
        <v/>
      </c>
      <c r="P808" t="str">
        <f t="shared" si="229"/>
        <v>(동백동, 향린동산)</v>
      </c>
      <c r="Q808" s="9">
        <f>_xlfn.XLOOKUP(R808,summary!C:C,summary!B:B)</f>
        <v>43777</v>
      </c>
      <c r="R808" s="10" t="str">
        <f t="shared" si="230"/>
        <v>동백1동</v>
      </c>
      <c r="S808" s="10" t="str">
        <f t="shared" si="231"/>
        <v>동백4통</v>
      </c>
      <c r="T808" s="10" t="str">
        <f t="shared" si="232"/>
        <v>(동백동, 향린동산)</v>
      </c>
      <c r="U808" s="10" t="str">
        <f t="shared" si="233"/>
        <v>동백</v>
      </c>
      <c r="V808" s="10">
        <f t="shared" si="234"/>
        <v>4</v>
      </c>
      <c r="W808" s="10" t="str">
        <f t="shared" si="235"/>
        <v/>
      </c>
      <c r="Y808" s="3" t="s">
        <v>5772</v>
      </c>
    </row>
    <row r="809" spans="1:27">
      <c r="A809" t="b">
        <f t="shared" si="216"/>
        <v>1</v>
      </c>
      <c r="B809" t="b">
        <f t="shared" si="217"/>
        <v>0</v>
      </c>
      <c r="C809" t="b">
        <f t="shared" si="218"/>
        <v>0</v>
      </c>
      <c r="D809" t="b">
        <f t="shared" si="219"/>
        <v>0</v>
      </c>
      <c r="E809" t="b">
        <f t="shared" si="220"/>
        <v>0</v>
      </c>
      <c r="F809" t="b">
        <f t="shared" si="221"/>
        <v>0</v>
      </c>
      <c r="G809" t="b">
        <f t="shared" si="222"/>
        <v>0</v>
      </c>
      <c r="H809" t="b">
        <f t="shared" si="223"/>
        <v>0</v>
      </c>
      <c r="I809" t="b">
        <f t="shared" si="224"/>
        <v>0</v>
      </c>
      <c r="J809" t="b">
        <f t="shared" si="225"/>
        <v>1</v>
      </c>
      <c r="K809" t="str">
        <f t="shared" si="226"/>
        <v>동백5통</v>
      </c>
      <c r="L809" t="str">
        <f t="shared" si="237"/>
        <v>백5</v>
      </c>
      <c r="M809">
        <f t="shared" si="236"/>
        <v>5</v>
      </c>
      <c r="N809" t="str">
        <f t="shared" si="227"/>
        <v>동백</v>
      </c>
      <c r="O809" t="str">
        <f t="shared" si="228"/>
        <v/>
      </c>
      <c r="P809" t="str">
        <f t="shared" si="229"/>
        <v/>
      </c>
      <c r="Q809" s="9">
        <f>_xlfn.XLOOKUP(R809,summary!C:C,summary!B:B)</f>
        <v>43777</v>
      </c>
      <c r="R809" s="10" t="str">
        <f t="shared" si="230"/>
        <v>동백1동</v>
      </c>
      <c r="S809" s="10" t="str">
        <f t="shared" si="231"/>
        <v>동백5통</v>
      </c>
      <c r="T809" s="10" t="str">
        <f t="shared" si="232"/>
        <v>(동백동, 호수마을자연&amp;데시앙)</v>
      </c>
      <c r="U809" s="10" t="str">
        <f t="shared" si="233"/>
        <v>동백</v>
      </c>
      <c r="V809" s="10">
        <f t="shared" si="234"/>
        <v>5</v>
      </c>
      <c r="W809" s="10">
        <f t="shared" si="235"/>
        <v>1</v>
      </c>
      <c r="Y809" s="3" t="s">
        <v>5773</v>
      </c>
      <c r="Z809" s="3" t="s">
        <v>10</v>
      </c>
      <c r="AA809" s="3" t="s">
        <v>5774</v>
      </c>
    </row>
    <row r="810" spans="1:27">
      <c r="A810" t="b">
        <f t="shared" si="216"/>
        <v>1</v>
      </c>
      <c r="B810" t="b">
        <f t="shared" si="217"/>
        <v>1</v>
      </c>
      <c r="C810" t="b">
        <f t="shared" si="218"/>
        <v>0</v>
      </c>
      <c r="D810" t="b">
        <f t="shared" si="219"/>
        <v>0</v>
      </c>
      <c r="E810" t="b">
        <f t="shared" si="220"/>
        <v>1</v>
      </c>
      <c r="F810" t="b">
        <f t="shared" si="221"/>
        <v>1</v>
      </c>
      <c r="G810" t="b">
        <f t="shared" si="222"/>
        <v>1</v>
      </c>
      <c r="H810" t="b">
        <f t="shared" si="223"/>
        <v>0</v>
      </c>
      <c r="I810" t="b">
        <f t="shared" si="224"/>
        <v>1</v>
      </c>
      <c r="J810" t="b">
        <f t="shared" si="225"/>
        <v>0</v>
      </c>
      <c r="K810" t="str">
        <f t="shared" si="226"/>
        <v/>
      </c>
      <c r="L810" t="str">
        <f t="shared" si="237"/>
        <v/>
      </c>
      <c r="M810" t="str">
        <f t="shared" si="236"/>
        <v/>
      </c>
      <c r="N810" t="str">
        <f t="shared" si="227"/>
        <v/>
      </c>
      <c r="O810" t="str">
        <f t="shared" si="228"/>
        <v>(동백동, 호수마을자연&amp;데시앙)</v>
      </c>
      <c r="P810" t="str">
        <f t="shared" si="229"/>
        <v>(동백동, 호수마을자연&amp;데시앙)</v>
      </c>
      <c r="Q810" s="9">
        <f>_xlfn.XLOOKUP(R810,summary!C:C,summary!B:B)</f>
        <v>43777</v>
      </c>
      <c r="R810" s="10" t="str">
        <f t="shared" si="230"/>
        <v>동백1동</v>
      </c>
      <c r="S810" s="10" t="str">
        <f t="shared" si="231"/>
        <v>동백5통</v>
      </c>
      <c r="T810" s="10" t="str">
        <f t="shared" si="232"/>
        <v>(동백동, 호수마을자연&amp;데시앙)</v>
      </c>
      <c r="U810" s="10" t="str">
        <f t="shared" si="233"/>
        <v>동백</v>
      </c>
      <c r="V810" s="10">
        <f t="shared" si="234"/>
        <v>5</v>
      </c>
      <c r="W810" s="10">
        <f t="shared" si="235"/>
        <v>2</v>
      </c>
      <c r="Y810" s="3" t="s">
        <v>5775</v>
      </c>
      <c r="Z810" s="3" t="s">
        <v>12</v>
      </c>
      <c r="AA810" s="3" t="s">
        <v>5776</v>
      </c>
    </row>
    <row r="811" spans="1:27">
      <c r="A811" t="b">
        <f t="shared" si="216"/>
        <v>1</v>
      </c>
      <c r="B811" t="b">
        <f t="shared" si="217"/>
        <v>0</v>
      </c>
      <c r="C811" t="b">
        <f t="shared" si="218"/>
        <v>0</v>
      </c>
      <c r="D811" t="b">
        <f t="shared" si="219"/>
        <v>0</v>
      </c>
      <c r="E811" t="b">
        <f t="shared" si="220"/>
        <v>0</v>
      </c>
      <c r="F811" t="b">
        <f t="shared" si="221"/>
        <v>0</v>
      </c>
      <c r="G811" t="b">
        <f t="shared" si="222"/>
        <v>0</v>
      </c>
      <c r="H811" t="b">
        <f t="shared" si="223"/>
        <v>0</v>
      </c>
      <c r="I811" t="b">
        <f t="shared" si="224"/>
        <v>1</v>
      </c>
      <c r="J811" t="b">
        <f t="shared" si="225"/>
        <v>0</v>
      </c>
      <c r="K811" t="str">
        <f t="shared" si="226"/>
        <v/>
      </c>
      <c r="L811" t="str">
        <f t="shared" si="237"/>
        <v/>
      </c>
      <c r="M811" t="str">
        <f t="shared" si="236"/>
        <v/>
      </c>
      <c r="N811" t="str">
        <f t="shared" si="227"/>
        <v/>
      </c>
      <c r="O811" t="str">
        <f t="shared" si="228"/>
        <v>호수마을자연&amp;데시앙)</v>
      </c>
      <c r="P811" t="str">
        <f t="shared" si="229"/>
        <v/>
      </c>
      <c r="Q811" s="9">
        <f>_xlfn.XLOOKUP(R811,summary!C:C,summary!B:B)</f>
        <v>43777</v>
      </c>
      <c r="R811" s="10" t="str">
        <f t="shared" si="230"/>
        <v>동백1동</v>
      </c>
      <c r="S811" s="10" t="str">
        <f t="shared" si="231"/>
        <v>동백5통</v>
      </c>
      <c r="T811" s="10" t="str">
        <f t="shared" si="232"/>
        <v>(동백동, 호수마을자연&amp;데시앙)</v>
      </c>
      <c r="U811" s="10" t="str">
        <f t="shared" si="233"/>
        <v>동백</v>
      </c>
      <c r="V811" s="10">
        <f t="shared" si="234"/>
        <v>5</v>
      </c>
      <c r="W811" s="10">
        <f t="shared" si="235"/>
        <v>3</v>
      </c>
      <c r="Y811" s="3" t="s">
        <v>5777</v>
      </c>
      <c r="Z811" s="3" t="s">
        <v>14</v>
      </c>
      <c r="AA811" s="3" t="s">
        <v>5778</v>
      </c>
    </row>
    <row r="812" spans="1:27">
      <c r="A812" t="b">
        <f t="shared" si="216"/>
        <v>1</v>
      </c>
      <c r="B812" t="b">
        <f t="shared" si="217"/>
        <v>0</v>
      </c>
      <c r="C812" t="b">
        <f t="shared" si="218"/>
        <v>1</v>
      </c>
      <c r="D812" t="b">
        <f t="shared" si="219"/>
        <v>0</v>
      </c>
      <c r="E812" t="b">
        <f t="shared" si="220"/>
        <v>1</v>
      </c>
      <c r="F812" t="b">
        <f t="shared" si="221"/>
        <v>1</v>
      </c>
      <c r="G812" t="b">
        <f t="shared" si="222"/>
        <v>0</v>
      </c>
      <c r="H812" t="b">
        <f t="shared" si="223"/>
        <v>1</v>
      </c>
      <c r="I812" t="b">
        <f t="shared" si="224"/>
        <v>1</v>
      </c>
      <c r="J812" t="b">
        <f t="shared" si="225"/>
        <v>0</v>
      </c>
      <c r="K812" t="str">
        <f t="shared" si="226"/>
        <v/>
      </c>
      <c r="L812" t="str">
        <f t="shared" si="237"/>
        <v/>
      </c>
      <c r="M812" t="str">
        <f t="shared" si="236"/>
        <v/>
      </c>
      <c r="N812" t="str">
        <f t="shared" si="227"/>
        <v/>
      </c>
      <c r="O812" t="str">
        <f t="shared" si="228"/>
        <v>자연&amp;데시앙)</v>
      </c>
      <c r="P812" t="str">
        <f t="shared" si="229"/>
        <v/>
      </c>
      <c r="Q812" s="9">
        <f>_xlfn.XLOOKUP(R812,summary!C:C,summary!B:B)</f>
        <v>43777</v>
      </c>
      <c r="R812" s="10" t="str">
        <f t="shared" si="230"/>
        <v>동백1동</v>
      </c>
      <c r="S812" s="10" t="str">
        <f t="shared" si="231"/>
        <v>동백5통</v>
      </c>
      <c r="T812" s="10" t="str">
        <f t="shared" si="232"/>
        <v>(동백동, 호수마을자연&amp;데시앙)</v>
      </c>
      <c r="U812" s="10" t="str">
        <f t="shared" si="233"/>
        <v>동백</v>
      </c>
      <c r="V812" s="10">
        <f t="shared" si="234"/>
        <v>5</v>
      </c>
      <c r="W812" s="10">
        <f t="shared" si="235"/>
        <v>4</v>
      </c>
      <c r="Y812" s="3" t="s">
        <v>5779</v>
      </c>
      <c r="Z812" s="3" t="s">
        <v>16</v>
      </c>
      <c r="AA812" s="3" t="s">
        <v>5780</v>
      </c>
    </row>
    <row r="813" spans="1:27">
      <c r="A813" t="b">
        <f t="shared" si="216"/>
        <v>0</v>
      </c>
      <c r="B813" t="b">
        <f t="shared" si="217"/>
        <v>0</v>
      </c>
      <c r="C813" t="b">
        <f t="shared" si="218"/>
        <v>0</v>
      </c>
      <c r="D813" t="b">
        <f t="shared" si="219"/>
        <v>0</v>
      </c>
      <c r="E813" t="b">
        <f t="shared" si="220"/>
        <v>0</v>
      </c>
      <c r="F813" t="b">
        <f t="shared" si="221"/>
        <v>0</v>
      </c>
      <c r="G813" t="b">
        <f t="shared" si="222"/>
        <v>0</v>
      </c>
      <c r="H813" t="b">
        <f t="shared" si="223"/>
        <v>0</v>
      </c>
      <c r="I813" t="b">
        <f t="shared" si="224"/>
        <v>0</v>
      </c>
      <c r="J813" t="b">
        <f t="shared" si="225"/>
        <v>0</v>
      </c>
      <c r="K813" t="str">
        <f t="shared" si="226"/>
        <v/>
      </c>
      <c r="L813" t="str">
        <f t="shared" si="237"/>
        <v/>
      </c>
      <c r="M813" t="str">
        <f t="shared" si="236"/>
        <v/>
      </c>
      <c r="N813" t="str">
        <f t="shared" si="227"/>
        <v/>
      </c>
      <c r="O813" t="str">
        <f t="shared" si="228"/>
        <v/>
      </c>
      <c r="P813" t="str">
        <f t="shared" si="229"/>
        <v/>
      </c>
      <c r="Q813" s="9">
        <f>_xlfn.XLOOKUP(R813,summary!C:C,summary!B:B)</f>
        <v>43777</v>
      </c>
      <c r="R813" s="10" t="str">
        <f t="shared" si="230"/>
        <v>동백1동</v>
      </c>
      <c r="S813" s="10" t="str">
        <f t="shared" si="231"/>
        <v>동백5통</v>
      </c>
      <c r="T813" s="10" t="str">
        <f t="shared" si="232"/>
        <v>(동백동, 호수마을자연&amp;데시앙)</v>
      </c>
      <c r="U813" s="10" t="str">
        <f t="shared" si="233"/>
        <v>동백</v>
      </c>
      <c r="V813" s="10">
        <f t="shared" si="234"/>
        <v>5</v>
      </c>
      <c r="W813" s="10">
        <f t="shared" si="235"/>
        <v>5</v>
      </c>
      <c r="Z813" s="3" t="s">
        <v>18</v>
      </c>
      <c r="AA813" s="3" t="s">
        <v>5781</v>
      </c>
    </row>
    <row r="814" spans="1:27">
      <c r="A814" t="b">
        <f t="shared" si="216"/>
        <v>0</v>
      </c>
      <c r="B814" t="b">
        <f t="shared" si="217"/>
        <v>0</v>
      </c>
      <c r="C814" t="b">
        <f t="shared" si="218"/>
        <v>0</v>
      </c>
      <c r="D814" t="b">
        <f t="shared" si="219"/>
        <v>0</v>
      </c>
      <c r="E814" t="b">
        <f t="shared" si="220"/>
        <v>0</v>
      </c>
      <c r="F814" t="b">
        <f t="shared" si="221"/>
        <v>0</v>
      </c>
      <c r="G814" t="b">
        <f t="shared" si="222"/>
        <v>0</v>
      </c>
      <c r="H814" t="b">
        <f t="shared" si="223"/>
        <v>0</v>
      </c>
      <c r="I814" t="b">
        <f t="shared" si="224"/>
        <v>0</v>
      </c>
      <c r="J814" t="b">
        <f t="shared" si="225"/>
        <v>0</v>
      </c>
      <c r="K814" t="str">
        <f t="shared" si="226"/>
        <v/>
      </c>
      <c r="L814" t="str">
        <f t="shared" si="237"/>
        <v/>
      </c>
      <c r="M814" t="str">
        <f t="shared" si="236"/>
        <v/>
      </c>
      <c r="N814" t="str">
        <f t="shared" si="227"/>
        <v/>
      </c>
      <c r="O814" t="str">
        <f t="shared" si="228"/>
        <v/>
      </c>
      <c r="P814" t="str">
        <f t="shared" si="229"/>
        <v/>
      </c>
      <c r="Q814" s="9">
        <f>_xlfn.XLOOKUP(R814,summary!C:C,summary!B:B)</f>
        <v>43777</v>
      </c>
      <c r="R814" s="10" t="str">
        <f t="shared" si="230"/>
        <v>동백1동</v>
      </c>
      <c r="S814" s="10" t="str">
        <f t="shared" si="231"/>
        <v>동백5통</v>
      </c>
      <c r="T814" s="10" t="str">
        <f t="shared" si="232"/>
        <v>(동백동, 호수마을자연&amp;데시앙)</v>
      </c>
      <c r="U814" s="10" t="str">
        <f t="shared" si="233"/>
        <v>동백</v>
      </c>
      <c r="V814" s="10">
        <f t="shared" si="234"/>
        <v>5</v>
      </c>
      <c r="W814" s="10">
        <f t="shared" si="235"/>
        <v>6</v>
      </c>
      <c r="Z814" s="3" t="s">
        <v>20</v>
      </c>
      <c r="AA814" s="3" t="s">
        <v>5782</v>
      </c>
    </row>
    <row r="815" spans="1:27">
      <c r="A815" t="b">
        <f t="shared" si="216"/>
        <v>0</v>
      </c>
      <c r="B815" t="b">
        <f t="shared" si="217"/>
        <v>0</v>
      </c>
      <c r="C815" t="b">
        <f t="shared" si="218"/>
        <v>0</v>
      </c>
      <c r="D815" t="b">
        <f t="shared" si="219"/>
        <v>0</v>
      </c>
      <c r="E815" t="b">
        <f t="shared" si="220"/>
        <v>0</v>
      </c>
      <c r="F815" t="b">
        <f t="shared" si="221"/>
        <v>0</v>
      </c>
      <c r="G815" t="b">
        <f t="shared" si="222"/>
        <v>0</v>
      </c>
      <c r="H815" t="b">
        <f t="shared" si="223"/>
        <v>0</v>
      </c>
      <c r="I815" t="b">
        <f t="shared" si="224"/>
        <v>0</v>
      </c>
      <c r="J815" t="b">
        <f t="shared" si="225"/>
        <v>0</v>
      </c>
      <c r="K815" t="str">
        <f t="shared" si="226"/>
        <v/>
      </c>
      <c r="L815" t="str">
        <f t="shared" si="237"/>
        <v/>
      </c>
      <c r="M815" t="str">
        <f t="shared" si="236"/>
        <v/>
      </c>
      <c r="N815" t="str">
        <f t="shared" si="227"/>
        <v/>
      </c>
      <c r="O815" t="str">
        <f t="shared" si="228"/>
        <v/>
      </c>
      <c r="P815" t="str">
        <f t="shared" si="229"/>
        <v/>
      </c>
      <c r="Q815" s="9">
        <f>_xlfn.XLOOKUP(R815,summary!C:C,summary!B:B)</f>
        <v>43777</v>
      </c>
      <c r="R815" s="10" t="str">
        <f t="shared" si="230"/>
        <v>동백1동</v>
      </c>
      <c r="S815" s="10" t="str">
        <f t="shared" si="231"/>
        <v>동백5통</v>
      </c>
      <c r="T815" s="10" t="str">
        <f t="shared" si="232"/>
        <v>(동백동, 호수마을자연&amp;데시앙)</v>
      </c>
      <c r="U815" s="10" t="str">
        <f t="shared" si="233"/>
        <v>동백</v>
      </c>
      <c r="V815" s="10">
        <f t="shared" si="234"/>
        <v>5</v>
      </c>
      <c r="W815" s="10">
        <f t="shared" si="235"/>
        <v>7</v>
      </c>
      <c r="Z815" s="3" t="s">
        <v>99</v>
      </c>
      <c r="AA815" s="3" t="s">
        <v>5783</v>
      </c>
    </row>
    <row r="816" spans="1:27">
      <c r="A816" t="b">
        <f t="shared" si="216"/>
        <v>0</v>
      </c>
      <c r="B816" t="b">
        <f t="shared" si="217"/>
        <v>0</v>
      </c>
      <c r="C816" t="b">
        <f t="shared" si="218"/>
        <v>0</v>
      </c>
      <c r="D816" t="b">
        <f t="shared" si="219"/>
        <v>0</v>
      </c>
      <c r="E816" t="b">
        <f t="shared" si="220"/>
        <v>0</v>
      </c>
      <c r="F816" t="b">
        <f t="shared" si="221"/>
        <v>0</v>
      </c>
      <c r="G816" t="b">
        <f t="shared" si="222"/>
        <v>0</v>
      </c>
      <c r="H816" t="b">
        <f t="shared" si="223"/>
        <v>0</v>
      </c>
      <c r="I816" t="b">
        <f t="shared" si="224"/>
        <v>0</v>
      </c>
      <c r="J816" t="b">
        <f t="shared" si="225"/>
        <v>0</v>
      </c>
      <c r="K816" t="str">
        <f t="shared" si="226"/>
        <v/>
      </c>
      <c r="L816" t="str">
        <f t="shared" si="237"/>
        <v/>
      </c>
      <c r="M816" t="str">
        <f t="shared" si="236"/>
        <v/>
      </c>
      <c r="N816" t="str">
        <f t="shared" si="227"/>
        <v/>
      </c>
      <c r="O816" t="str">
        <f t="shared" si="228"/>
        <v/>
      </c>
      <c r="P816" t="str">
        <f t="shared" si="229"/>
        <v/>
      </c>
      <c r="Q816" s="9">
        <f>_xlfn.XLOOKUP(R816,summary!C:C,summary!B:B)</f>
        <v>43777</v>
      </c>
      <c r="R816" s="10" t="str">
        <f t="shared" si="230"/>
        <v>동백1동</v>
      </c>
      <c r="S816" s="10" t="str">
        <f t="shared" si="231"/>
        <v>동백5통</v>
      </c>
      <c r="T816" s="10" t="str">
        <f t="shared" si="232"/>
        <v>(동백동, 호수마을자연&amp;데시앙)</v>
      </c>
      <c r="U816" s="10" t="str">
        <f t="shared" si="233"/>
        <v>동백</v>
      </c>
      <c r="V816" s="10">
        <f t="shared" si="234"/>
        <v>5</v>
      </c>
      <c r="W816" s="10">
        <f t="shared" si="235"/>
        <v>8</v>
      </c>
      <c r="Z816" s="3" t="s">
        <v>101</v>
      </c>
      <c r="AA816" s="3" t="s">
        <v>5784</v>
      </c>
    </row>
    <row r="817" spans="1:27">
      <c r="A817" t="b">
        <f t="shared" si="216"/>
        <v>0</v>
      </c>
      <c r="B817" t="b">
        <f t="shared" si="217"/>
        <v>0</v>
      </c>
      <c r="C817" t="b">
        <f t="shared" si="218"/>
        <v>0</v>
      </c>
      <c r="D817" t="b">
        <f t="shared" si="219"/>
        <v>0</v>
      </c>
      <c r="E817" t="b">
        <f t="shared" si="220"/>
        <v>0</v>
      </c>
      <c r="F817" t="b">
        <f t="shared" si="221"/>
        <v>0</v>
      </c>
      <c r="G817" t="b">
        <f t="shared" si="222"/>
        <v>0</v>
      </c>
      <c r="H817" t="b">
        <f t="shared" si="223"/>
        <v>0</v>
      </c>
      <c r="I817" t="b">
        <f t="shared" si="224"/>
        <v>0</v>
      </c>
      <c r="J817" t="b">
        <f t="shared" si="225"/>
        <v>0</v>
      </c>
      <c r="K817" t="str">
        <f t="shared" si="226"/>
        <v/>
      </c>
      <c r="L817" t="str">
        <f t="shared" si="237"/>
        <v/>
      </c>
      <c r="M817" t="str">
        <f t="shared" si="236"/>
        <v/>
      </c>
      <c r="N817" t="str">
        <f t="shared" si="227"/>
        <v/>
      </c>
      <c r="O817" t="str">
        <f t="shared" si="228"/>
        <v/>
      </c>
      <c r="P817" t="str">
        <f t="shared" si="229"/>
        <v/>
      </c>
      <c r="Q817" s="9">
        <f>_xlfn.XLOOKUP(R817,summary!C:C,summary!B:B)</f>
        <v>43777</v>
      </c>
      <c r="R817" s="10" t="str">
        <f t="shared" si="230"/>
        <v>동백1동</v>
      </c>
      <c r="S817" s="10" t="str">
        <f t="shared" si="231"/>
        <v>동백5통</v>
      </c>
      <c r="T817" s="10" t="str">
        <f t="shared" si="232"/>
        <v>(동백동, 호수마을자연&amp;데시앙)</v>
      </c>
      <c r="U817" s="10" t="str">
        <f t="shared" si="233"/>
        <v>동백</v>
      </c>
      <c r="V817" s="10">
        <f t="shared" si="234"/>
        <v>5</v>
      </c>
      <c r="W817" s="10">
        <f t="shared" si="235"/>
        <v>9</v>
      </c>
      <c r="Z817" s="3" t="s">
        <v>349</v>
      </c>
      <c r="AA817" s="3" t="s">
        <v>5785</v>
      </c>
    </row>
    <row r="818" spans="1:27">
      <c r="A818" t="b">
        <f t="shared" si="216"/>
        <v>0</v>
      </c>
      <c r="B818" t="b">
        <f t="shared" si="217"/>
        <v>0</v>
      </c>
      <c r="C818" t="b">
        <f t="shared" si="218"/>
        <v>0</v>
      </c>
      <c r="D818" t="b">
        <f t="shared" si="219"/>
        <v>0</v>
      </c>
      <c r="E818" t="b">
        <f t="shared" si="220"/>
        <v>0</v>
      </c>
      <c r="F818" t="b">
        <f t="shared" si="221"/>
        <v>0</v>
      </c>
      <c r="G818" t="b">
        <f t="shared" si="222"/>
        <v>0</v>
      </c>
      <c r="H818" t="b">
        <f t="shared" si="223"/>
        <v>0</v>
      </c>
      <c r="I818" t="b">
        <f t="shared" si="224"/>
        <v>0</v>
      </c>
      <c r="J818" t="b">
        <f t="shared" si="225"/>
        <v>0</v>
      </c>
      <c r="K818" t="str">
        <f t="shared" si="226"/>
        <v/>
      </c>
      <c r="L818" t="str">
        <f t="shared" si="237"/>
        <v/>
      </c>
      <c r="M818" t="str">
        <f t="shared" si="236"/>
        <v/>
      </c>
      <c r="N818" t="str">
        <f t="shared" si="227"/>
        <v/>
      </c>
      <c r="O818" t="str">
        <f t="shared" si="228"/>
        <v/>
      </c>
      <c r="P818" t="str">
        <f t="shared" si="229"/>
        <v/>
      </c>
      <c r="Q818" s="9">
        <f>_xlfn.XLOOKUP(R818,summary!C:C,summary!B:B)</f>
        <v>43777</v>
      </c>
      <c r="R818" s="10" t="str">
        <f t="shared" si="230"/>
        <v>동백1동</v>
      </c>
      <c r="S818" s="10" t="str">
        <f t="shared" si="231"/>
        <v>동백5통</v>
      </c>
      <c r="T818" s="10" t="str">
        <f t="shared" si="232"/>
        <v>(동백동, 호수마을자연&amp;데시앙)</v>
      </c>
      <c r="U818" s="10" t="str">
        <f t="shared" si="233"/>
        <v>동백</v>
      </c>
      <c r="V818" s="10">
        <f t="shared" si="234"/>
        <v>5</v>
      </c>
      <c r="W818" s="10">
        <f t="shared" si="235"/>
        <v>10</v>
      </c>
      <c r="Z818" s="3" t="s">
        <v>441</v>
      </c>
      <c r="AA818" s="3" t="s">
        <v>5786</v>
      </c>
    </row>
    <row r="819" spans="1:27">
      <c r="A819" t="b">
        <f t="shared" ref="A819:A882" si="238">LEN(Y819)&gt;0</f>
        <v>0</v>
      </c>
      <c r="B819" t="b">
        <f t="shared" ref="B819:B882" si="239">LEFT(Y819)="("</f>
        <v>0</v>
      </c>
      <c r="C819" t="b">
        <f t="shared" ref="C819:C882" si="240">RIGHT(Y819)=")"</f>
        <v>0</v>
      </c>
      <c r="D819" t="b">
        <f t="shared" ref="D819:D882" si="241">AND(B819,C819)</f>
        <v>0</v>
      </c>
      <c r="E819" t="b">
        <f t="shared" ref="E819:E882" si="242">OR(B819,C819)</f>
        <v>0</v>
      </c>
      <c r="F819" t="b">
        <f t="shared" ref="F819:F882" si="243">_xlfn.XOR(B819,C819)</f>
        <v>0</v>
      </c>
      <c r="G819" t="b">
        <f t="shared" ref="G819:G882" si="244">AND(B819,F819)</f>
        <v>0</v>
      </c>
      <c r="H819" t="b">
        <f t="shared" ref="H819:H882" si="245">AND(C819,$F819)</f>
        <v>0</v>
      </c>
      <c r="I819" t="b">
        <f t="shared" ref="I819:I882" si="246">IF(G819,G819,IF(H818,FALSE,I818))</f>
        <v>0</v>
      </c>
      <c r="J819" t="b">
        <f t="shared" ref="J819:J882" si="247">AND(A819,NOT(B819),NOT(I819))</f>
        <v>0</v>
      </c>
      <c r="K819" t="str">
        <f t="shared" ref="K819:K882" si="248">IF(AND(J819,RIGHT(Y819)="통"),Y819,"")</f>
        <v/>
      </c>
      <c r="L819" t="str">
        <f t="shared" si="237"/>
        <v/>
      </c>
      <c r="M819" t="str">
        <f t="shared" si="236"/>
        <v/>
      </c>
      <c r="N819" t="str">
        <f t="shared" ref="N819:N882" si="249">SUBSTITUTE(K819,_xlfn.CONCAT(TEXT(M819,"#"),"통"),"")</f>
        <v/>
      </c>
      <c r="O819" t="str">
        <f t="shared" ref="O819:O882" si="250">IF(I819,IF(I820,CONCATENATE(Y819,O820),Y819),"")</f>
        <v/>
      </c>
      <c r="P819" t="str">
        <f t="shared" ref="P819:P882" si="251">IF(G819,O819,IF(D819,Y819,""))</f>
        <v/>
      </c>
      <c r="Q819" s="9">
        <f>_xlfn.XLOOKUP(R819,summary!C:C,summary!B:B)</f>
        <v>43777</v>
      </c>
      <c r="R819" s="10" t="str">
        <f t="shared" ref="R819:R882" si="252">IF($X819="",R818,$X819)</f>
        <v>동백1동</v>
      </c>
      <c r="S819" s="10" t="str">
        <f t="shared" ref="S819:S882" si="253">IF(J819,Y819,S818)</f>
        <v>동백5통</v>
      </c>
      <c r="T819" s="10" t="str">
        <f t="shared" ref="T819:T882" si="254">IF(J819,P820,T818)</f>
        <v>(동백동, 호수마을자연&amp;데시앙)</v>
      </c>
      <c r="U819" s="10" t="str">
        <f t="shared" ref="U819:U882" si="255">IF($J819,N819,U818)</f>
        <v>동백</v>
      </c>
      <c r="V819" s="10">
        <f t="shared" ref="V819:V882" si="256">IF(J819,M819,V818)</f>
        <v>5</v>
      </c>
      <c r="W819" s="10" t="str">
        <f t="shared" si="235"/>
        <v/>
      </c>
    </row>
    <row r="820" spans="1:27">
      <c r="A820" t="b">
        <f t="shared" si="238"/>
        <v>0</v>
      </c>
      <c r="B820" t="b">
        <f t="shared" si="239"/>
        <v>0</v>
      </c>
      <c r="C820" t="b">
        <f t="shared" si="240"/>
        <v>0</v>
      </c>
      <c r="D820" t="b">
        <f t="shared" si="241"/>
        <v>0</v>
      </c>
      <c r="E820" t="b">
        <f t="shared" si="242"/>
        <v>0</v>
      </c>
      <c r="F820" t="b">
        <f t="shared" si="243"/>
        <v>0</v>
      </c>
      <c r="G820" t="b">
        <f t="shared" si="244"/>
        <v>0</v>
      </c>
      <c r="H820" t="b">
        <f t="shared" si="245"/>
        <v>0</v>
      </c>
      <c r="I820" t="b">
        <f t="shared" si="246"/>
        <v>0</v>
      </c>
      <c r="J820" t="b">
        <f t="shared" si="247"/>
        <v>0</v>
      </c>
      <c r="K820" t="str">
        <f t="shared" si="248"/>
        <v/>
      </c>
      <c r="L820" t="str">
        <f t="shared" si="237"/>
        <v/>
      </c>
      <c r="M820" t="str">
        <f t="shared" si="236"/>
        <v/>
      </c>
      <c r="N820" t="str">
        <f t="shared" si="249"/>
        <v/>
      </c>
      <c r="O820" t="str">
        <f t="shared" si="250"/>
        <v/>
      </c>
      <c r="P820" t="str">
        <f t="shared" si="251"/>
        <v/>
      </c>
      <c r="Q820" s="9">
        <f>_xlfn.XLOOKUP(R820,summary!C:C,summary!B:B)</f>
        <v>43777</v>
      </c>
      <c r="R820" s="10" t="str">
        <f t="shared" si="252"/>
        <v>동백1동</v>
      </c>
      <c r="S820" s="10" t="str">
        <f t="shared" si="253"/>
        <v>동백5통</v>
      </c>
      <c r="T820" s="10" t="str">
        <f t="shared" si="254"/>
        <v>(동백동, 호수마을자연&amp;데시앙)</v>
      </c>
      <c r="U820" s="10" t="str">
        <f t="shared" si="255"/>
        <v>동백</v>
      </c>
      <c r="V820" s="10">
        <f t="shared" si="256"/>
        <v>5</v>
      </c>
      <c r="W820" s="10">
        <f t="shared" si="235"/>
        <v>11</v>
      </c>
      <c r="Z820" s="3" t="s">
        <v>443</v>
      </c>
      <c r="AA820" s="3" t="s">
        <v>5787</v>
      </c>
    </row>
    <row r="821" spans="1:27">
      <c r="A821" t="b">
        <f t="shared" si="238"/>
        <v>1</v>
      </c>
      <c r="B821" t="b">
        <f t="shared" si="239"/>
        <v>0</v>
      </c>
      <c r="C821" t="b">
        <f t="shared" si="240"/>
        <v>0</v>
      </c>
      <c r="D821" t="b">
        <f t="shared" si="241"/>
        <v>0</v>
      </c>
      <c r="E821" t="b">
        <f t="shared" si="242"/>
        <v>0</v>
      </c>
      <c r="F821" t="b">
        <f t="shared" si="243"/>
        <v>0</v>
      </c>
      <c r="G821" t="b">
        <f t="shared" si="244"/>
        <v>0</v>
      </c>
      <c r="H821" t="b">
        <f t="shared" si="245"/>
        <v>0</v>
      </c>
      <c r="I821" t="b">
        <f t="shared" si="246"/>
        <v>0</v>
      </c>
      <c r="J821" t="b">
        <f t="shared" si="247"/>
        <v>1</v>
      </c>
      <c r="K821" t="str">
        <f t="shared" si="248"/>
        <v>동백6통</v>
      </c>
      <c r="L821" t="str">
        <f t="shared" si="237"/>
        <v>백6</v>
      </c>
      <c r="M821">
        <f t="shared" si="236"/>
        <v>6</v>
      </c>
      <c r="N821" t="str">
        <f t="shared" si="249"/>
        <v>동백</v>
      </c>
      <c r="O821" t="str">
        <f t="shared" si="250"/>
        <v/>
      </c>
      <c r="P821" t="str">
        <f t="shared" si="251"/>
        <v/>
      </c>
      <c r="Q821" s="9">
        <f>_xlfn.XLOOKUP(R821,summary!C:C,summary!B:B)</f>
        <v>43777</v>
      </c>
      <c r="R821" s="10" t="str">
        <f t="shared" si="252"/>
        <v>동백1동</v>
      </c>
      <c r="S821" s="10" t="str">
        <f t="shared" si="253"/>
        <v>동백6통</v>
      </c>
      <c r="T821" s="10" t="str">
        <f t="shared" si="254"/>
        <v>(동백동, 호수마을월드메르디앙)</v>
      </c>
      <c r="U821" s="10" t="str">
        <f t="shared" si="255"/>
        <v>동백</v>
      </c>
      <c r="V821" s="10">
        <f t="shared" si="256"/>
        <v>6</v>
      </c>
      <c r="W821" s="10">
        <f t="shared" si="235"/>
        <v>1</v>
      </c>
      <c r="Y821" s="3" t="s">
        <v>5788</v>
      </c>
      <c r="Z821" s="3" t="s">
        <v>10</v>
      </c>
      <c r="AA821" s="3" t="s">
        <v>5789</v>
      </c>
    </row>
    <row r="822" spans="1:27">
      <c r="A822" t="b">
        <f t="shared" si="238"/>
        <v>1</v>
      </c>
      <c r="B822" t="b">
        <f t="shared" si="239"/>
        <v>1</v>
      </c>
      <c r="C822" t="b">
        <f t="shared" si="240"/>
        <v>0</v>
      </c>
      <c r="D822" t="b">
        <f t="shared" si="241"/>
        <v>0</v>
      </c>
      <c r="E822" t="b">
        <f t="shared" si="242"/>
        <v>1</v>
      </c>
      <c r="F822" t="b">
        <f t="shared" si="243"/>
        <v>1</v>
      </c>
      <c r="G822" t="b">
        <f t="shared" si="244"/>
        <v>1</v>
      </c>
      <c r="H822" t="b">
        <f t="shared" si="245"/>
        <v>0</v>
      </c>
      <c r="I822" t="b">
        <f t="shared" si="246"/>
        <v>1</v>
      </c>
      <c r="J822" t="b">
        <f t="shared" si="247"/>
        <v>0</v>
      </c>
      <c r="K822" t="str">
        <f t="shared" si="248"/>
        <v/>
      </c>
      <c r="L822" t="str">
        <f t="shared" si="237"/>
        <v/>
      </c>
      <c r="M822" t="str">
        <f t="shared" si="236"/>
        <v/>
      </c>
      <c r="N822" t="str">
        <f t="shared" si="249"/>
        <v/>
      </c>
      <c r="O822" t="str">
        <f t="shared" si="250"/>
        <v>(동백동, 호수마을월드메르디앙)</v>
      </c>
      <c r="P822" t="str">
        <f t="shared" si="251"/>
        <v>(동백동, 호수마을월드메르디앙)</v>
      </c>
      <c r="Q822" s="9">
        <f>_xlfn.XLOOKUP(R822,summary!C:C,summary!B:B)</f>
        <v>43777</v>
      </c>
      <c r="R822" s="10" t="str">
        <f t="shared" si="252"/>
        <v>동백1동</v>
      </c>
      <c r="S822" s="10" t="str">
        <f t="shared" si="253"/>
        <v>동백6통</v>
      </c>
      <c r="T822" s="10" t="str">
        <f t="shared" si="254"/>
        <v>(동백동, 호수마을월드메르디앙)</v>
      </c>
      <c r="U822" s="10" t="str">
        <f t="shared" si="255"/>
        <v>동백</v>
      </c>
      <c r="V822" s="10">
        <f t="shared" si="256"/>
        <v>6</v>
      </c>
      <c r="W822" s="10">
        <f t="shared" si="235"/>
        <v>2</v>
      </c>
      <c r="Y822" s="3" t="s">
        <v>5775</v>
      </c>
      <c r="Z822" s="3" t="s">
        <v>12</v>
      </c>
      <c r="AA822" s="3" t="s">
        <v>5790</v>
      </c>
    </row>
    <row r="823" spans="1:27">
      <c r="A823" t="b">
        <f t="shared" si="238"/>
        <v>1</v>
      </c>
      <c r="B823" t="b">
        <f t="shared" si="239"/>
        <v>0</v>
      </c>
      <c r="C823" t="b">
        <f t="shared" si="240"/>
        <v>0</v>
      </c>
      <c r="D823" t="b">
        <f t="shared" si="241"/>
        <v>0</v>
      </c>
      <c r="E823" t="b">
        <f t="shared" si="242"/>
        <v>0</v>
      </c>
      <c r="F823" t="b">
        <f t="shared" si="243"/>
        <v>0</v>
      </c>
      <c r="G823" t="b">
        <f t="shared" si="244"/>
        <v>0</v>
      </c>
      <c r="H823" t="b">
        <f t="shared" si="245"/>
        <v>0</v>
      </c>
      <c r="I823" t="b">
        <f t="shared" si="246"/>
        <v>1</v>
      </c>
      <c r="J823" t="b">
        <f t="shared" si="247"/>
        <v>0</v>
      </c>
      <c r="K823" t="str">
        <f t="shared" si="248"/>
        <v/>
      </c>
      <c r="L823" t="str">
        <f t="shared" si="237"/>
        <v/>
      </c>
      <c r="M823" t="str">
        <f t="shared" si="236"/>
        <v/>
      </c>
      <c r="N823" t="str">
        <f t="shared" si="249"/>
        <v/>
      </c>
      <c r="O823" t="str">
        <f t="shared" si="250"/>
        <v>호수마을월드메르디앙)</v>
      </c>
      <c r="P823" t="str">
        <f t="shared" si="251"/>
        <v/>
      </c>
      <c r="Q823" s="9">
        <f>_xlfn.XLOOKUP(R823,summary!C:C,summary!B:B)</f>
        <v>43777</v>
      </c>
      <c r="R823" s="10" t="str">
        <f t="shared" si="252"/>
        <v>동백1동</v>
      </c>
      <c r="S823" s="10" t="str">
        <f t="shared" si="253"/>
        <v>동백6통</v>
      </c>
      <c r="T823" s="10" t="str">
        <f t="shared" si="254"/>
        <v>(동백동, 호수마을월드메르디앙)</v>
      </c>
      <c r="U823" s="10" t="str">
        <f t="shared" si="255"/>
        <v>동백</v>
      </c>
      <c r="V823" s="10">
        <f t="shared" si="256"/>
        <v>6</v>
      </c>
      <c r="W823" s="10">
        <f t="shared" si="235"/>
        <v>3</v>
      </c>
      <c r="Y823" s="3" t="s">
        <v>5777</v>
      </c>
      <c r="Z823" s="3" t="s">
        <v>14</v>
      </c>
      <c r="AA823" s="3" t="s">
        <v>5791</v>
      </c>
    </row>
    <row r="824" spans="1:27">
      <c r="A824" t="b">
        <f t="shared" si="238"/>
        <v>1</v>
      </c>
      <c r="B824" t="b">
        <f t="shared" si="239"/>
        <v>0</v>
      </c>
      <c r="C824" t="b">
        <f t="shared" si="240"/>
        <v>1</v>
      </c>
      <c r="D824" t="b">
        <f t="shared" si="241"/>
        <v>0</v>
      </c>
      <c r="E824" t="b">
        <f t="shared" si="242"/>
        <v>1</v>
      </c>
      <c r="F824" t="b">
        <f t="shared" si="243"/>
        <v>1</v>
      </c>
      <c r="G824" t="b">
        <f t="shared" si="244"/>
        <v>0</v>
      </c>
      <c r="H824" t="b">
        <f t="shared" si="245"/>
        <v>1</v>
      </c>
      <c r="I824" t="b">
        <f t="shared" si="246"/>
        <v>1</v>
      </c>
      <c r="J824" t="b">
        <f t="shared" si="247"/>
        <v>0</v>
      </c>
      <c r="K824" t="str">
        <f t="shared" si="248"/>
        <v/>
      </c>
      <c r="L824" t="str">
        <f t="shared" si="237"/>
        <v/>
      </c>
      <c r="M824" t="str">
        <f t="shared" si="236"/>
        <v/>
      </c>
      <c r="N824" t="str">
        <f t="shared" si="249"/>
        <v/>
      </c>
      <c r="O824" t="str">
        <f t="shared" si="250"/>
        <v>월드메르디앙)</v>
      </c>
      <c r="P824" t="str">
        <f t="shared" si="251"/>
        <v/>
      </c>
      <c r="Q824" s="9">
        <f>_xlfn.XLOOKUP(R824,summary!C:C,summary!B:B)</f>
        <v>43777</v>
      </c>
      <c r="R824" s="10" t="str">
        <f t="shared" si="252"/>
        <v>동백1동</v>
      </c>
      <c r="S824" s="10" t="str">
        <f t="shared" si="253"/>
        <v>동백6통</v>
      </c>
      <c r="T824" s="10" t="str">
        <f t="shared" si="254"/>
        <v>(동백동, 호수마을월드메르디앙)</v>
      </c>
      <c r="U824" s="10" t="str">
        <f t="shared" si="255"/>
        <v>동백</v>
      </c>
      <c r="V824" s="10">
        <f t="shared" si="256"/>
        <v>6</v>
      </c>
      <c r="W824" s="10">
        <f t="shared" si="235"/>
        <v>4</v>
      </c>
      <c r="Y824" s="3" t="s">
        <v>5792</v>
      </c>
      <c r="Z824" s="3" t="s">
        <v>16</v>
      </c>
      <c r="AA824" s="3" t="s">
        <v>5793</v>
      </c>
    </row>
    <row r="825" spans="1:27">
      <c r="A825" t="b">
        <f t="shared" si="238"/>
        <v>0</v>
      </c>
      <c r="B825" t="b">
        <f t="shared" si="239"/>
        <v>0</v>
      </c>
      <c r="C825" t="b">
        <f t="shared" si="240"/>
        <v>0</v>
      </c>
      <c r="D825" t="b">
        <f t="shared" si="241"/>
        <v>0</v>
      </c>
      <c r="E825" t="b">
        <f t="shared" si="242"/>
        <v>0</v>
      </c>
      <c r="F825" t="b">
        <f t="shared" si="243"/>
        <v>0</v>
      </c>
      <c r="G825" t="b">
        <f t="shared" si="244"/>
        <v>0</v>
      </c>
      <c r="H825" t="b">
        <f t="shared" si="245"/>
        <v>0</v>
      </c>
      <c r="I825" t="b">
        <f t="shared" si="246"/>
        <v>0</v>
      </c>
      <c r="J825" t="b">
        <f t="shared" si="247"/>
        <v>0</v>
      </c>
      <c r="K825" t="str">
        <f t="shared" si="248"/>
        <v/>
      </c>
      <c r="L825" t="str">
        <f t="shared" si="237"/>
        <v/>
      </c>
      <c r="M825" t="str">
        <f t="shared" si="236"/>
        <v/>
      </c>
      <c r="N825" t="str">
        <f t="shared" si="249"/>
        <v/>
      </c>
      <c r="O825" t="str">
        <f t="shared" si="250"/>
        <v/>
      </c>
      <c r="P825" t="str">
        <f t="shared" si="251"/>
        <v/>
      </c>
      <c r="Q825" s="9">
        <f>_xlfn.XLOOKUP(R825,summary!C:C,summary!B:B)</f>
        <v>43777</v>
      </c>
      <c r="R825" s="10" t="str">
        <f t="shared" si="252"/>
        <v>동백1동</v>
      </c>
      <c r="S825" s="10" t="str">
        <f t="shared" si="253"/>
        <v>동백6통</v>
      </c>
      <c r="T825" s="10" t="str">
        <f t="shared" si="254"/>
        <v>(동백동, 호수마을월드메르디앙)</v>
      </c>
      <c r="U825" s="10" t="str">
        <f t="shared" si="255"/>
        <v>동백</v>
      </c>
      <c r="V825" s="10">
        <f t="shared" si="256"/>
        <v>6</v>
      </c>
      <c r="W825" s="10">
        <f t="shared" si="235"/>
        <v>5</v>
      </c>
      <c r="Z825" s="3" t="s">
        <v>18</v>
      </c>
      <c r="AA825" s="3" t="s">
        <v>5794</v>
      </c>
    </row>
    <row r="826" spans="1:27">
      <c r="A826" t="b">
        <f t="shared" si="238"/>
        <v>0</v>
      </c>
      <c r="B826" t="b">
        <f t="shared" si="239"/>
        <v>0</v>
      </c>
      <c r="C826" t="b">
        <f t="shared" si="240"/>
        <v>0</v>
      </c>
      <c r="D826" t="b">
        <f t="shared" si="241"/>
        <v>0</v>
      </c>
      <c r="E826" t="b">
        <f t="shared" si="242"/>
        <v>0</v>
      </c>
      <c r="F826" t="b">
        <f t="shared" si="243"/>
        <v>0</v>
      </c>
      <c r="G826" t="b">
        <f t="shared" si="244"/>
        <v>0</v>
      </c>
      <c r="H826" t="b">
        <f t="shared" si="245"/>
        <v>0</v>
      </c>
      <c r="I826" t="b">
        <f t="shared" si="246"/>
        <v>0</v>
      </c>
      <c r="J826" t="b">
        <f t="shared" si="247"/>
        <v>0</v>
      </c>
      <c r="K826" t="str">
        <f t="shared" si="248"/>
        <v/>
      </c>
      <c r="L826" t="str">
        <f t="shared" si="237"/>
        <v/>
      </c>
      <c r="M826" t="str">
        <f t="shared" si="236"/>
        <v/>
      </c>
      <c r="N826" t="str">
        <f t="shared" si="249"/>
        <v/>
      </c>
      <c r="O826" t="str">
        <f t="shared" si="250"/>
        <v/>
      </c>
      <c r="P826" t="str">
        <f t="shared" si="251"/>
        <v/>
      </c>
      <c r="Q826" s="9">
        <f>_xlfn.XLOOKUP(R826,summary!C:C,summary!B:B)</f>
        <v>43777</v>
      </c>
      <c r="R826" s="10" t="str">
        <f t="shared" si="252"/>
        <v>동백1동</v>
      </c>
      <c r="S826" s="10" t="str">
        <f t="shared" si="253"/>
        <v>동백6통</v>
      </c>
      <c r="T826" s="10" t="str">
        <f t="shared" si="254"/>
        <v>(동백동, 호수마을월드메르디앙)</v>
      </c>
      <c r="U826" s="10" t="str">
        <f t="shared" si="255"/>
        <v>동백</v>
      </c>
      <c r="V826" s="10">
        <f t="shared" si="256"/>
        <v>6</v>
      </c>
      <c r="W826" s="10">
        <f t="shared" si="235"/>
        <v>6</v>
      </c>
      <c r="Z826" s="3" t="s">
        <v>20</v>
      </c>
      <c r="AA826" s="3" t="s">
        <v>5795</v>
      </c>
    </row>
    <row r="827" spans="1:27">
      <c r="A827" t="b">
        <f t="shared" si="238"/>
        <v>0</v>
      </c>
      <c r="B827" t="b">
        <f t="shared" si="239"/>
        <v>0</v>
      </c>
      <c r="C827" t="b">
        <f t="shared" si="240"/>
        <v>0</v>
      </c>
      <c r="D827" t="b">
        <f t="shared" si="241"/>
        <v>0</v>
      </c>
      <c r="E827" t="b">
        <f t="shared" si="242"/>
        <v>0</v>
      </c>
      <c r="F827" t="b">
        <f t="shared" si="243"/>
        <v>0</v>
      </c>
      <c r="G827" t="b">
        <f t="shared" si="244"/>
        <v>0</v>
      </c>
      <c r="H827" t="b">
        <f t="shared" si="245"/>
        <v>0</v>
      </c>
      <c r="I827" t="b">
        <f t="shared" si="246"/>
        <v>0</v>
      </c>
      <c r="J827" t="b">
        <f t="shared" si="247"/>
        <v>0</v>
      </c>
      <c r="K827" t="str">
        <f t="shared" si="248"/>
        <v/>
      </c>
      <c r="L827" t="str">
        <f t="shared" si="237"/>
        <v/>
      </c>
      <c r="M827" t="str">
        <f t="shared" si="236"/>
        <v/>
      </c>
      <c r="N827" t="str">
        <f t="shared" si="249"/>
        <v/>
      </c>
      <c r="O827" t="str">
        <f t="shared" si="250"/>
        <v/>
      </c>
      <c r="P827" t="str">
        <f t="shared" si="251"/>
        <v/>
      </c>
      <c r="Q827" s="9">
        <f>_xlfn.XLOOKUP(R827,summary!C:C,summary!B:B)</f>
        <v>43777</v>
      </c>
      <c r="R827" s="10" t="str">
        <f t="shared" si="252"/>
        <v>동백1동</v>
      </c>
      <c r="S827" s="10" t="str">
        <f t="shared" si="253"/>
        <v>동백6통</v>
      </c>
      <c r="T827" s="10" t="str">
        <f t="shared" si="254"/>
        <v>(동백동, 호수마을월드메르디앙)</v>
      </c>
      <c r="U827" s="10" t="str">
        <f t="shared" si="255"/>
        <v>동백</v>
      </c>
      <c r="V827" s="10">
        <f t="shared" si="256"/>
        <v>6</v>
      </c>
      <c r="W827" s="10">
        <f t="shared" si="235"/>
        <v>7</v>
      </c>
      <c r="Z827" s="3" t="s">
        <v>99</v>
      </c>
      <c r="AA827" s="3" t="s">
        <v>5796</v>
      </c>
    </row>
    <row r="828" spans="1:27">
      <c r="A828" t="b">
        <f t="shared" si="238"/>
        <v>0</v>
      </c>
      <c r="B828" t="b">
        <f t="shared" si="239"/>
        <v>0</v>
      </c>
      <c r="C828" t="b">
        <f t="shared" si="240"/>
        <v>0</v>
      </c>
      <c r="D828" t="b">
        <f t="shared" si="241"/>
        <v>0</v>
      </c>
      <c r="E828" t="b">
        <f t="shared" si="242"/>
        <v>0</v>
      </c>
      <c r="F828" t="b">
        <f t="shared" si="243"/>
        <v>0</v>
      </c>
      <c r="G828" t="b">
        <f t="shared" si="244"/>
        <v>0</v>
      </c>
      <c r="H828" t="b">
        <f t="shared" si="245"/>
        <v>0</v>
      </c>
      <c r="I828" t="b">
        <f t="shared" si="246"/>
        <v>0</v>
      </c>
      <c r="J828" t="b">
        <f t="shared" si="247"/>
        <v>0</v>
      </c>
      <c r="K828" t="str">
        <f t="shared" si="248"/>
        <v/>
      </c>
      <c r="L828" t="str">
        <f t="shared" si="237"/>
        <v/>
      </c>
      <c r="M828" t="str">
        <f t="shared" si="236"/>
        <v/>
      </c>
      <c r="N828" t="str">
        <f t="shared" si="249"/>
        <v/>
      </c>
      <c r="O828" t="str">
        <f t="shared" si="250"/>
        <v/>
      </c>
      <c r="P828" t="str">
        <f t="shared" si="251"/>
        <v/>
      </c>
      <c r="Q828" s="9">
        <f>_xlfn.XLOOKUP(R828,summary!C:C,summary!B:B)</f>
        <v>43777</v>
      </c>
      <c r="R828" s="10" t="str">
        <f t="shared" si="252"/>
        <v>동백1동</v>
      </c>
      <c r="S828" s="10" t="str">
        <f t="shared" si="253"/>
        <v>동백6통</v>
      </c>
      <c r="T828" s="10" t="str">
        <f t="shared" si="254"/>
        <v>(동백동, 호수마을월드메르디앙)</v>
      </c>
      <c r="U828" s="10" t="str">
        <f t="shared" si="255"/>
        <v>동백</v>
      </c>
      <c r="V828" s="10">
        <f t="shared" si="256"/>
        <v>6</v>
      </c>
      <c r="W828" s="10">
        <f t="shared" si="235"/>
        <v>8</v>
      </c>
      <c r="Z828" s="3" t="s">
        <v>101</v>
      </c>
      <c r="AA828" s="3" t="s">
        <v>5797</v>
      </c>
    </row>
    <row r="829" spans="1:27">
      <c r="A829" t="b">
        <f t="shared" si="238"/>
        <v>0</v>
      </c>
      <c r="B829" t="b">
        <f t="shared" si="239"/>
        <v>0</v>
      </c>
      <c r="C829" t="b">
        <f t="shared" si="240"/>
        <v>0</v>
      </c>
      <c r="D829" t="b">
        <f t="shared" si="241"/>
        <v>0</v>
      </c>
      <c r="E829" t="b">
        <f t="shared" si="242"/>
        <v>0</v>
      </c>
      <c r="F829" t="b">
        <f t="shared" si="243"/>
        <v>0</v>
      </c>
      <c r="G829" t="b">
        <f t="shared" si="244"/>
        <v>0</v>
      </c>
      <c r="H829" t="b">
        <f t="shared" si="245"/>
        <v>0</v>
      </c>
      <c r="I829" t="b">
        <f t="shared" si="246"/>
        <v>0</v>
      </c>
      <c r="J829" t="b">
        <f t="shared" si="247"/>
        <v>0</v>
      </c>
      <c r="K829" t="str">
        <f t="shared" si="248"/>
        <v/>
      </c>
      <c r="L829" t="str">
        <f t="shared" si="237"/>
        <v/>
      </c>
      <c r="M829" t="str">
        <f t="shared" si="236"/>
        <v/>
      </c>
      <c r="N829" t="str">
        <f t="shared" si="249"/>
        <v/>
      </c>
      <c r="O829" t="str">
        <f t="shared" si="250"/>
        <v/>
      </c>
      <c r="P829" t="str">
        <f t="shared" si="251"/>
        <v/>
      </c>
      <c r="Q829" s="9">
        <f>_xlfn.XLOOKUP(R829,summary!C:C,summary!B:B)</f>
        <v>43777</v>
      </c>
      <c r="R829" s="10" t="str">
        <f t="shared" si="252"/>
        <v>동백1동</v>
      </c>
      <c r="S829" s="10" t="str">
        <f t="shared" si="253"/>
        <v>동백6통</v>
      </c>
      <c r="T829" s="10" t="str">
        <f t="shared" si="254"/>
        <v>(동백동, 호수마을월드메르디앙)</v>
      </c>
      <c r="U829" s="10" t="str">
        <f t="shared" si="255"/>
        <v>동백</v>
      </c>
      <c r="V829" s="10">
        <f t="shared" si="256"/>
        <v>6</v>
      </c>
      <c r="W829" s="10">
        <f t="shared" si="235"/>
        <v>9</v>
      </c>
      <c r="Z829" s="3" t="s">
        <v>349</v>
      </c>
      <c r="AA829" s="3" t="s">
        <v>5798</v>
      </c>
    </row>
    <row r="830" spans="1:27">
      <c r="A830" t="b">
        <f t="shared" si="238"/>
        <v>0</v>
      </c>
      <c r="B830" t="b">
        <f t="shared" si="239"/>
        <v>0</v>
      </c>
      <c r="C830" t="b">
        <f t="shared" si="240"/>
        <v>0</v>
      </c>
      <c r="D830" t="b">
        <f t="shared" si="241"/>
        <v>0</v>
      </c>
      <c r="E830" t="b">
        <f t="shared" si="242"/>
        <v>0</v>
      </c>
      <c r="F830" t="b">
        <f t="shared" si="243"/>
        <v>0</v>
      </c>
      <c r="G830" t="b">
        <f t="shared" si="244"/>
        <v>0</v>
      </c>
      <c r="H830" t="b">
        <f t="shared" si="245"/>
        <v>0</v>
      </c>
      <c r="I830" t="b">
        <f t="shared" si="246"/>
        <v>0</v>
      </c>
      <c r="J830" t="b">
        <f t="shared" si="247"/>
        <v>0</v>
      </c>
      <c r="K830" t="str">
        <f t="shared" si="248"/>
        <v/>
      </c>
      <c r="L830" t="str">
        <f t="shared" si="237"/>
        <v/>
      </c>
      <c r="M830" t="str">
        <f t="shared" si="236"/>
        <v/>
      </c>
      <c r="N830" t="str">
        <f t="shared" si="249"/>
        <v/>
      </c>
      <c r="O830" t="str">
        <f t="shared" si="250"/>
        <v/>
      </c>
      <c r="P830" t="str">
        <f t="shared" si="251"/>
        <v/>
      </c>
      <c r="Q830" s="9">
        <f>_xlfn.XLOOKUP(R830,summary!C:C,summary!B:B)</f>
        <v>43777</v>
      </c>
      <c r="R830" s="10" t="str">
        <f t="shared" si="252"/>
        <v>동백1동</v>
      </c>
      <c r="S830" s="10" t="str">
        <f t="shared" si="253"/>
        <v>동백6통</v>
      </c>
      <c r="T830" s="10" t="str">
        <f t="shared" si="254"/>
        <v>(동백동, 호수마을월드메르디앙)</v>
      </c>
      <c r="U830" s="10" t="str">
        <f t="shared" si="255"/>
        <v>동백</v>
      </c>
      <c r="V830" s="10">
        <f t="shared" si="256"/>
        <v>6</v>
      </c>
      <c r="W830" s="10">
        <f t="shared" si="235"/>
        <v>10</v>
      </c>
      <c r="Z830" s="3" t="s">
        <v>441</v>
      </c>
      <c r="AA830" s="3" t="s">
        <v>5799</v>
      </c>
    </row>
    <row r="831" spans="1:27">
      <c r="A831" t="b">
        <f t="shared" si="238"/>
        <v>0</v>
      </c>
      <c r="B831" t="b">
        <f t="shared" si="239"/>
        <v>0</v>
      </c>
      <c r="C831" t="b">
        <f t="shared" si="240"/>
        <v>0</v>
      </c>
      <c r="D831" t="b">
        <f t="shared" si="241"/>
        <v>0</v>
      </c>
      <c r="E831" t="b">
        <f t="shared" si="242"/>
        <v>0</v>
      </c>
      <c r="F831" t="b">
        <f t="shared" si="243"/>
        <v>0</v>
      </c>
      <c r="G831" t="b">
        <f t="shared" si="244"/>
        <v>0</v>
      </c>
      <c r="H831" t="b">
        <f t="shared" si="245"/>
        <v>0</v>
      </c>
      <c r="I831" t="b">
        <f t="shared" si="246"/>
        <v>0</v>
      </c>
      <c r="J831" t="b">
        <f t="shared" si="247"/>
        <v>0</v>
      </c>
      <c r="K831" t="str">
        <f t="shared" si="248"/>
        <v/>
      </c>
      <c r="L831" t="str">
        <f t="shared" si="237"/>
        <v/>
      </c>
      <c r="M831" t="str">
        <f t="shared" si="236"/>
        <v/>
      </c>
      <c r="N831" t="str">
        <f t="shared" si="249"/>
        <v/>
      </c>
      <c r="O831" t="str">
        <f t="shared" si="250"/>
        <v/>
      </c>
      <c r="P831" t="str">
        <f t="shared" si="251"/>
        <v/>
      </c>
      <c r="Q831" s="9">
        <f>_xlfn.XLOOKUP(R831,summary!C:C,summary!B:B)</f>
        <v>43777</v>
      </c>
      <c r="R831" s="10" t="str">
        <f t="shared" si="252"/>
        <v>동백1동</v>
      </c>
      <c r="S831" s="10" t="str">
        <f t="shared" si="253"/>
        <v>동백6통</v>
      </c>
      <c r="T831" s="10" t="str">
        <f t="shared" si="254"/>
        <v>(동백동, 호수마을월드메르디앙)</v>
      </c>
      <c r="U831" s="10" t="str">
        <f t="shared" si="255"/>
        <v>동백</v>
      </c>
      <c r="V831" s="10">
        <f t="shared" si="256"/>
        <v>6</v>
      </c>
      <c r="W831" s="10" t="str">
        <f t="shared" si="235"/>
        <v/>
      </c>
    </row>
    <row r="832" spans="1:27">
      <c r="A832" t="b">
        <f t="shared" si="238"/>
        <v>1</v>
      </c>
      <c r="B832" t="b">
        <f t="shared" si="239"/>
        <v>0</v>
      </c>
      <c r="C832" t="b">
        <f t="shared" si="240"/>
        <v>0</v>
      </c>
      <c r="D832" t="b">
        <f t="shared" si="241"/>
        <v>0</v>
      </c>
      <c r="E832" t="b">
        <f t="shared" si="242"/>
        <v>0</v>
      </c>
      <c r="F832" t="b">
        <f t="shared" si="243"/>
        <v>0</v>
      </c>
      <c r="G832" t="b">
        <f t="shared" si="244"/>
        <v>0</v>
      </c>
      <c r="H832" t="b">
        <f t="shared" si="245"/>
        <v>0</v>
      </c>
      <c r="I832" t="b">
        <f t="shared" si="246"/>
        <v>0</v>
      </c>
      <c r="J832" t="b">
        <f t="shared" si="247"/>
        <v>1</v>
      </c>
      <c r="K832" t="str">
        <f t="shared" si="248"/>
        <v>동백7통</v>
      </c>
      <c r="L832" t="str">
        <f t="shared" si="237"/>
        <v>백7</v>
      </c>
      <c r="M832">
        <f t="shared" si="236"/>
        <v>7</v>
      </c>
      <c r="N832" t="str">
        <f t="shared" si="249"/>
        <v>동백</v>
      </c>
      <c r="O832" t="str">
        <f t="shared" si="250"/>
        <v/>
      </c>
      <c r="P832" t="str">
        <f t="shared" si="251"/>
        <v/>
      </c>
      <c r="Q832" s="9">
        <f>_xlfn.XLOOKUP(R832,summary!C:C,summary!B:B)</f>
        <v>43777</v>
      </c>
      <c r="R832" s="10" t="str">
        <f t="shared" si="252"/>
        <v>동백1동</v>
      </c>
      <c r="S832" s="10" t="str">
        <f t="shared" si="253"/>
        <v>동백7통</v>
      </c>
      <c r="T832" s="10" t="str">
        <f t="shared" si="254"/>
        <v>(동백동, 호수마을휴먼시아)</v>
      </c>
      <c r="U832" s="10" t="str">
        <f t="shared" si="255"/>
        <v>동백</v>
      </c>
      <c r="V832" s="10">
        <f t="shared" si="256"/>
        <v>7</v>
      </c>
      <c r="W832" s="10">
        <f t="shared" si="235"/>
        <v>1</v>
      </c>
      <c r="Y832" s="3" t="s">
        <v>5800</v>
      </c>
      <c r="Z832" s="3" t="s">
        <v>10</v>
      </c>
      <c r="AA832" s="3" t="s">
        <v>5801</v>
      </c>
    </row>
    <row r="833" spans="1:27">
      <c r="A833" t="b">
        <f t="shared" si="238"/>
        <v>1</v>
      </c>
      <c r="B833" t="b">
        <f t="shared" si="239"/>
        <v>1</v>
      </c>
      <c r="C833" t="b">
        <f t="shared" si="240"/>
        <v>0</v>
      </c>
      <c r="D833" t="b">
        <f t="shared" si="241"/>
        <v>0</v>
      </c>
      <c r="E833" t="b">
        <f t="shared" si="242"/>
        <v>1</v>
      </c>
      <c r="F833" t="b">
        <f t="shared" si="243"/>
        <v>1</v>
      </c>
      <c r="G833" t="b">
        <f t="shared" si="244"/>
        <v>1</v>
      </c>
      <c r="H833" t="b">
        <f t="shared" si="245"/>
        <v>0</v>
      </c>
      <c r="I833" t="b">
        <f t="shared" si="246"/>
        <v>1</v>
      </c>
      <c r="J833" t="b">
        <f t="shared" si="247"/>
        <v>0</v>
      </c>
      <c r="K833" t="str">
        <f t="shared" si="248"/>
        <v/>
      </c>
      <c r="L833" t="str">
        <f t="shared" si="237"/>
        <v/>
      </c>
      <c r="M833" t="str">
        <f t="shared" si="236"/>
        <v/>
      </c>
      <c r="N833" t="str">
        <f t="shared" si="249"/>
        <v/>
      </c>
      <c r="O833" t="str">
        <f t="shared" si="250"/>
        <v>(동백동, 호수마을휴먼시아)</v>
      </c>
      <c r="P833" t="str">
        <f t="shared" si="251"/>
        <v>(동백동, 호수마을휴먼시아)</v>
      </c>
      <c r="Q833" s="9">
        <f>_xlfn.XLOOKUP(R833,summary!C:C,summary!B:B)</f>
        <v>43777</v>
      </c>
      <c r="R833" s="10" t="str">
        <f t="shared" si="252"/>
        <v>동백1동</v>
      </c>
      <c r="S833" s="10" t="str">
        <f t="shared" si="253"/>
        <v>동백7통</v>
      </c>
      <c r="T833" s="10" t="str">
        <f t="shared" si="254"/>
        <v>(동백동, 호수마을휴먼시아)</v>
      </c>
      <c r="U833" s="10" t="str">
        <f t="shared" si="255"/>
        <v>동백</v>
      </c>
      <c r="V833" s="10">
        <f t="shared" si="256"/>
        <v>7</v>
      </c>
      <c r="W833" s="10">
        <f t="shared" si="235"/>
        <v>2</v>
      </c>
      <c r="Y833" s="3" t="s">
        <v>5775</v>
      </c>
      <c r="Z833" s="3" t="s">
        <v>12</v>
      </c>
      <c r="AA833" s="3" t="s">
        <v>5802</v>
      </c>
    </row>
    <row r="834" spans="1:27">
      <c r="A834" t="b">
        <f t="shared" si="238"/>
        <v>1</v>
      </c>
      <c r="B834" t="b">
        <f t="shared" si="239"/>
        <v>0</v>
      </c>
      <c r="C834" t="b">
        <f t="shared" si="240"/>
        <v>0</v>
      </c>
      <c r="D834" t="b">
        <f t="shared" si="241"/>
        <v>0</v>
      </c>
      <c r="E834" t="b">
        <f t="shared" si="242"/>
        <v>0</v>
      </c>
      <c r="F834" t="b">
        <f t="shared" si="243"/>
        <v>0</v>
      </c>
      <c r="G834" t="b">
        <f t="shared" si="244"/>
        <v>0</v>
      </c>
      <c r="H834" t="b">
        <f t="shared" si="245"/>
        <v>0</v>
      </c>
      <c r="I834" t="b">
        <f t="shared" si="246"/>
        <v>1</v>
      </c>
      <c r="J834" t="b">
        <f t="shared" si="247"/>
        <v>0</v>
      </c>
      <c r="K834" t="str">
        <f t="shared" si="248"/>
        <v/>
      </c>
      <c r="L834" t="str">
        <f t="shared" si="237"/>
        <v/>
      </c>
      <c r="M834" t="str">
        <f t="shared" si="236"/>
        <v/>
      </c>
      <c r="N834" t="str">
        <f t="shared" si="249"/>
        <v/>
      </c>
      <c r="O834" t="str">
        <f t="shared" si="250"/>
        <v>호수마을휴먼시아)</v>
      </c>
      <c r="P834" t="str">
        <f t="shared" si="251"/>
        <v/>
      </c>
      <c r="Q834" s="9">
        <f>_xlfn.XLOOKUP(R834,summary!C:C,summary!B:B)</f>
        <v>43777</v>
      </c>
      <c r="R834" s="10" t="str">
        <f t="shared" si="252"/>
        <v>동백1동</v>
      </c>
      <c r="S834" s="10" t="str">
        <f t="shared" si="253"/>
        <v>동백7통</v>
      </c>
      <c r="T834" s="10" t="str">
        <f t="shared" si="254"/>
        <v>(동백동, 호수마을휴먼시아)</v>
      </c>
      <c r="U834" s="10" t="str">
        <f t="shared" si="255"/>
        <v>동백</v>
      </c>
      <c r="V834" s="10">
        <f t="shared" si="256"/>
        <v>7</v>
      </c>
      <c r="W834" s="10">
        <f t="shared" ref="W834:W897" si="257">IF(ISBLANK(Z834),"",IF(LEN(TRIM(Z834))&lt;4,VALUE(SUBSTITUTE(TRIM(Z834),"반","")),""))</f>
        <v>3</v>
      </c>
      <c r="Y834" s="3" t="s">
        <v>5777</v>
      </c>
      <c r="Z834" s="3" t="s">
        <v>14</v>
      </c>
      <c r="AA834" s="3" t="s">
        <v>5803</v>
      </c>
    </row>
    <row r="835" spans="1:27">
      <c r="A835" t="b">
        <f t="shared" si="238"/>
        <v>1</v>
      </c>
      <c r="B835" t="b">
        <f t="shared" si="239"/>
        <v>0</v>
      </c>
      <c r="C835" t="b">
        <f t="shared" si="240"/>
        <v>1</v>
      </c>
      <c r="D835" t="b">
        <f t="shared" si="241"/>
        <v>0</v>
      </c>
      <c r="E835" t="b">
        <f t="shared" si="242"/>
        <v>1</v>
      </c>
      <c r="F835" t="b">
        <f t="shared" si="243"/>
        <v>1</v>
      </c>
      <c r="G835" t="b">
        <f t="shared" si="244"/>
        <v>0</v>
      </c>
      <c r="H835" t="b">
        <f t="shared" si="245"/>
        <v>1</v>
      </c>
      <c r="I835" t="b">
        <f t="shared" si="246"/>
        <v>1</v>
      </c>
      <c r="J835" t="b">
        <f t="shared" si="247"/>
        <v>0</v>
      </c>
      <c r="K835" t="str">
        <f t="shared" si="248"/>
        <v/>
      </c>
      <c r="L835" t="str">
        <f t="shared" si="237"/>
        <v/>
      </c>
      <c r="M835" t="str">
        <f t="shared" ref="M835:M898" si="258">IF(LEN(L835)=0,"",IF(CODE(L835)&lt;60,VALUE(L835),VALUE(RIGHT(L835))))</f>
        <v/>
      </c>
      <c r="N835" t="str">
        <f t="shared" si="249"/>
        <v/>
      </c>
      <c r="O835" t="str">
        <f t="shared" si="250"/>
        <v>휴먼시아)</v>
      </c>
      <c r="P835" t="str">
        <f t="shared" si="251"/>
        <v/>
      </c>
      <c r="Q835" s="9">
        <f>_xlfn.XLOOKUP(R835,summary!C:C,summary!B:B)</f>
        <v>43777</v>
      </c>
      <c r="R835" s="10" t="str">
        <f t="shared" si="252"/>
        <v>동백1동</v>
      </c>
      <c r="S835" s="10" t="str">
        <f t="shared" si="253"/>
        <v>동백7통</v>
      </c>
      <c r="T835" s="10" t="str">
        <f t="shared" si="254"/>
        <v>(동백동, 호수마을휴먼시아)</v>
      </c>
      <c r="U835" s="10" t="str">
        <f t="shared" si="255"/>
        <v>동백</v>
      </c>
      <c r="V835" s="10">
        <f t="shared" si="256"/>
        <v>7</v>
      </c>
      <c r="W835" s="10">
        <f t="shared" si="257"/>
        <v>4</v>
      </c>
      <c r="Y835" s="3" t="s">
        <v>5804</v>
      </c>
      <c r="Z835" s="3" t="s">
        <v>16</v>
      </c>
      <c r="AA835" s="3" t="s">
        <v>5805</v>
      </c>
    </row>
    <row r="836" spans="1:27">
      <c r="A836" t="b">
        <f t="shared" si="238"/>
        <v>0</v>
      </c>
      <c r="B836" t="b">
        <f t="shared" si="239"/>
        <v>0</v>
      </c>
      <c r="C836" t="b">
        <f t="shared" si="240"/>
        <v>0</v>
      </c>
      <c r="D836" t="b">
        <f t="shared" si="241"/>
        <v>0</v>
      </c>
      <c r="E836" t="b">
        <f t="shared" si="242"/>
        <v>0</v>
      </c>
      <c r="F836" t="b">
        <f t="shared" si="243"/>
        <v>0</v>
      </c>
      <c r="G836" t="b">
        <f t="shared" si="244"/>
        <v>0</v>
      </c>
      <c r="H836" t="b">
        <f t="shared" si="245"/>
        <v>0</v>
      </c>
      <c r="I836" t="b">
        <f t="shared" si="246"/>
        <v>0</v>
      </c>
      <c r="J836" t="b">
        <f t="shared" si="247"/>
        <v>0</v>
      </c>
      <c r="K836" t="str">
        <f t="shared" si="248"/>
        <v/>
      </c>
      <c r="L836" t="str">
        <f t="shared" si="237"/>
        <v/>
      </c>
      <c r="M836" t="str">
        <f t="shared" si="258"/>
        <v/>
      </c>
      <c r="N836" t="str">
        <f t="shared" si="249"/>
        <v/>
      </c>
      <c r="O836" t="str">
        <f t="shared" si="250"/>
        <v/>
      </c>
      <c r="P836" t="str">
        <f t="shared" si="251"/>
        <v/>
      </c>
      <c r="Q836" s="9">
        <f>_xlfn.XLOOKUP(R836,summary!C:C,summary!B:B)</f>
        <v>43777</v>
      </c>
      <c r="R836" s="10" t="str">
        <f t="shared" si="252"/>
        <v>동백1동</v>
      </c>
      <c r="S836" s="10" t="str">
        <f t="shared" si="253"/>
        <v>동백7통</v>
      </c>
      <c r="T836" s="10" t="str">
        <f t="shared" si="254"/>
        <v>(동백동, 호수마을휴먼시아)</v>
      </c>
      <c r="U836" s="10" t="str">
        <f t="shared" si="255"/>
        <v>동백</v>
      </c>
      <c r="V836" s="10">
        <f t="shared" si="256"/>
        <v>7</v>
      </c>
      <c r="W836" s="10">
        <f t="shared" si="257"/>
        <v>5</v>
      </c>
      <c r="Z836" s="3" t="s">
        <v>18</v>
      </c>
      <c r="AA836" s="3" t="s">
        <v>5806</v>
      </c>
    </row>
    <row r="837" spans="1:27">
      <c r="A837" t="b">
        <f t="shared" si="238"/>
        <v>0</v>
      </c>
      <c r="B837" t="b">
        <f t="shared" si="239"/>
        <v>0</v>
      </c>
      <c r="C837" t="b">
        <f t="shared" si="240"/>
        <v>0</v>
      </c>
      <c r="D837" t="b">
        <f t="shared" si="241"/>
        <v>0</v>
      </c>
      <c r="E837" t="b">
        <f t="shared" si="242"/>
        <v>0</v>
      </c>
      <c r="F837" t="b">
        <f t="shared" si="243"/>
        <v>0</v>
      </c>
      <c r="G837" t="b">
        <f t="shared" si="244"/>
        <v>0</v>
      </c>
      <c r="H837" t="b">
        <f t="shared" si="245"/>
        <v>0</v>
      </c>
      <c r="I837" t="b">
        <f t="shared" si="246"/>
        <v>0</v>
      </c>
      <c r="J837" t="b">
        <f t="shared" si="247"/>
        <v>0</v>
      </c>
      <c r="K837" t="str">
        <f t="shared" si="248"/>
        <v/>
      </c>
      <c r="L837" t="str">
        <f t="shared" si="237"/>
        <v/>
      </c>
      <c r="M837" t="str">
        <f t="shared" si="258"/>
        <v/>
      </c>
      <c r="N837" t="str">
        <f t="shared" si="249"/>
        <v/>
      </c>
      <c r="O837" t="str">
        <f t="shared" si="250"/>
        <v/>
      </c>
      <c r="P837" t="str">
        <f t="shared" si="251"/>
        <v/>
      </c>
      <c r="Q837" s="9">
        <f>_xlfn.XLOOKUP(R837,summary!C:C,summary!B:B)</f>
        <v>43777</v>
      </c>
      <c r="R837" s="10" t="str">
        <f t="shared" si="252"/>
        <v>동백1동</v>
      </c>
      <c r="S837" s="10" t="str">
        <f t="shared" si="253"/>
        <v>동백7통</v>
      </c>
      <c r="T837" s="10" t="str">
        <f t="shared" si="254"/>
        <v>(동백동, 호수마을휴먼시아)</v>
      </c>
      <c r="U837" s="10" t="str">
        <f t="shared" si="255"/>
        <v>동백</v>
      </c>
      <c r="V837" s="10">
        <f t="shared" si="256"/>
        <v>7</v>
      </c>
      <c r="W837" s="10">
        <f t="shared" si="257"/>
        <v>6</v>
      </c>
      <c r="Z837" s="3" t="s">
        <v>20</v>
      </c>
      <c r="AA837" s="3" t="s">
        <v>5807</v>
      </c>
    </row>
    <row r="838" spans="1:27">
      <c r="A838" t="b">
        <f t="shared" si="238"/>
        <v>0</v>
      </c>
      <c r="B838" t="b">
        <f t="shared" si="239"/>
        <v>0</v>
      </c>
      <c r="C838" t="b">
        <f t="shared" si="240"/>
        <v>0</v>
      </c>
      <c r="D838" t="b">
        <f t="shared" si="241"/>
        <v>0</v>
      </c>
      <c r="E838" t="b">
        <f t="shared" si="242"/>
        <v>0</v>
      </c>
      <c r="F838" t="b">
        <f t="shared" si="243"/>
        <v>0</v>
      </c>
      <c r="G838" t="b">
        <f t="shared" si="244"/>
        <v>0</v>
      </c>
      <c r="H838" t="b">
        <f t="shared" si="245"/>
        <v>0</v>
      </c>
      <c r="I838" t="b">
        <f t="shared" si="246"/>
        <v>0</v>
      </c>
      <c r="J838" t="b">
        <f t="shared" si="247"/>
        <v>0</v>
      </c>
      <c r="K838" t="str">
        <f t="shared" si="248"/>
        <v/>
      </c>
      <c r="L838" t="str">
        <f t="shared" si="237"/>
        <v/>
      </c>
      <c r="M838" t="str">
        <f t="shared" si="258"/>
        <v/>
      </c>
      <c r="N838" t="str">
        <f t="shared" si="249"/>
        <v/>
      </c>
      <c r="O838" t="str">
        <f t="shared" si="250"/>
        <v/>
      </c>
      <c r="P838" t="str">
        <f t="shared" si="251"/>
        <v/>
      </c>
      <c r="Q838" s="9">
        <f>_xlfn.XLOOKUP(R838,summary!C:C,summary!B:B)</f>
        <v>43777</v>
      </c>
      <c r="R838" s="10" t="str">
        <f t="shared" si="252"/>
        <v>동백1동</v>
      </c>
      <c r="S838" s="10" t="str">
        <f t="shared" si="253"/>
        <v>동백7통</v>
      </c>
      <c r="T838" s="10" t="str">
        <f t="shared" si="254"/>
        <v>(동백동, 호수마을휴먼시아)</v>
      </c>
      <c r="U838" s="10" t="str">
        <f t="shared" si="255"/>
        <v>동백</v>
      </c>
      <c r="V838" s="10">
        <f t="shared" si="256"/>
        <v>7</v>
      </c>
      <c r="W838" s="10">
        <f t="shared" si="257"/>
        <v>7</v>
      </c>
      <c r="Z838" s="3" t="s">
        <v>99</v>
      </c>
      <c r="AA838" s="3" t="s">
        <v>5808</v>
      </c>
    </row>
    <row r="839" spans="1:27">
      <c r="A839" t="b">
        <f t="shared" si="238"/>
        <v>0</v>
      </c>
      <c r="B839" t="b">
        <f t="shared" si="239"/>
        <v>0</v>
      </c>
      <c r="C839" t="b">
        <f t="shared" si="240"/>
        <v>0</v>
      </c>
      <c r="D839" t="b">
        <f t="shared" si="241"/>
        <v>0</v>
      </c>
      <c r="E839" t="b">
        <f t="shared" si="242"/>
        <v>0</v>
      </c>
      <c r="F839" t="b">
        <f t="shared" si="243"/>
        <v>0</v>
      </c>
      <c r="G839" t="b">
        <f t="shared" si="244"/>
        <v>0</v>
      </c>
      <c r="H839" t="b">
        <f t="shared" si="245"/>
        <v>0</v>
      </c>
      <c r="I839" t="b">
        <f t="shared" si="246"/>
        <v>0</v>
      </c>
      <c r="J839" t="b">
        <f t="shared" si="247"/>
        <v>0</v>
      </c>
      <c r="K839" t="str">
        <f t="shared" si="248"/>
        <v/>
      </c>
      <c r="L839" t="str">
        <f t="shared" si="237"/>
        <v/>
      </c>
      <c r="M839" t="str">
        <f t="shared" si="258"/>
        <v/>
      </c>
      <c r="N839" t="str">
        <f t="shared" si="249"/>
        <v/>
      </c>
      <c r="O839" t="str">
        <f t="shared" si="250"/>
        <v/>
      </c>
      <c r="P839" t="str">
        <f t="shared" si="251"/>
        <v/>
      </c>
      <c r="Q839" s="9">
        <f>_xlfn.XLOOKUP(R839,summary!C:C,summary!B:B)</f>
        <v>43777</v>
      </c>
      <c r="R839" s="10" t="str">
        <f t="shared" si="252"/>
        <v>동백1동</v>
      </c>
      <c r="S839" s="10" t="str">
        <f t="shared" si="253"/>
        <v>동백7통</v>
      </c>
      <c r="T839" s="10" t="str">
        <f t="shared" si="254"/>
        <v>(동백동, 호수마을휴먼시아)</v>
      </c>
      <c r="U839" s="10" t="str">
        <f t="shared" si="255"/>
        <v>동백</v>
      </c>
      <c r="V839" s="10">
        <f t="shared" si="256"/>
        <v>7</v>
      </c>
      <c r="W839" s="10">
        <f t="shared" si="257"/>
        <v>8</v>
      </c>
      <c r="Z839" s="3" t="s">
        <v>101</v>
      </c>
      <c r="AA839" s="3" t="s">
        <v>5809</v>
      </c>
    </row>
    <row r="840" spans="1:27">
      <c r="A840" t="b">
        <f t="shared" si="238"/>
        <v>0</v>
      </c>
      <c r="B840" t="b">
        <f t="shared" si="239"/>
        <v>0</v>
      </c>
      <c r="C840" t="b">
        <f t="shared" si="240"/>
        <v>0</v>
      </c>
      <c r="D840" t="b">
        <f t="shared" si="241"/>
        <v>0</v>
      </c>
      <c r="E840" t="b">
        <f t="shared" si="242"/>
        <v>0</v>
      </c>
      <c r="F840" t="b">
        <f t="shared" si="243"/>
        <v>0</v>
      </c>
      <c r="G840" t="b">
        <f t="shared" si="244"/>
        <v>0</v>
      </c>
      <c r="H840" t="b">
        <f t="shared" si="245"/>
        <v>0</v>
      </c>
      <c r="I840" t="b">
        <f t="shared" si="246"/>
        <v>0</v>
      </c>
      <c r="J840" t="b">
        <f t="shared" si="247"/>
        <v>0</v>
      </c>
      <c r="K840" t="str">
        <f t="shared" si="248"/>
        <v/>
      </c>
      <c r="L840" t="str">
        <f t="shared" si="237"/>
        <v/>
      </c>
      <c r="M840" t="str">
        <f t="shared" si="258"/>
        <v/>
      </c>
      <c r="N840" t="str">
        <f t="shared" si="249"/>
        <v/>
      </c>
      <c r="O840" t="str">
        <f t="shared" si="250"/>
        <v/>
      </c>
      <c r="P840" t="str">
        <f t="shared" si="251"/>
        <v/>
      </c>
      <c r="Q840" s="9">
        <f>_xlfn.XLOOKUP(R840,summary!C:C,summary!B:B)</f>
        <v>43777</v>
      </c>
      <c r="R840" s="10" t="str">
        <f t="shared" si="252"/>
        <v>동백1동</v>
      </c>
      <c r="S840" s="10" t="str">
        <f t="shared" si="253"/>
        <v>동백7통</v>
      </c>
      <c r="T840" s="10" t="str">
        <f t="shared" si="254"/>
        <v>(동백동, 호수마을휴먼시아)</v>
      </c>
      <c r="U840" s="10" t="str">
        <f t="shared" si="255"/>
        <v>동백</v>
      </c>
      <c r="V840" s="10">
        <f t="shared" si="256"/>
        <v>7</v>
      </c>
      <c r="W840" s="10">
        <f t="shared" si="257"/>
        <v>9</v>
      </c>
      <c r="Z840" s="3" t="s">
        <v>349</v>
      </c>
      <c r="AA840" s="3" t="s">
        <v>5810</v>
      </c>
    </row>
    <row r="841" spans="1:27">
      <c r="A841" t="b">
        <f t="shared" si="238"/>
        <v>0</v>
      </c>
      <c r="B841" t="b">
        <f t="shared" si="239"/>
        <v>0</v>
      </c>
      <c r="C841" t="b">
        <f t="shared" si="240"/>
        <v>0</v>
      </c>
      <c r="D841" t="b">
        <f t="shared" si="241"/>
        <v>0</v>
      </c>
      <c r="E841" t="b">
        <f t="shared" si="242"/>
        <v>0</v>
      </c>
      <c r="F841" t="b">
        <f t="shared" si="243"/>
        <v>0</v>
      </c>
      <c r="G841" t="b">
        <f t="shared" si="244"/>
        <v>0</v>
      </c>
      <c r="H841" t="b">
        <f t="shared" si="245"/>
        <v>0</v>
      </c>
      <c r="I841" t="b">
        <f t="shared" si="246"/>
        <v>0</v>
      </c>
      <c r="J841" t="b">
        <f t="shared" si="247"/>
        <v>0</v>
      </c>
      <c r="K841" t="str">
        <f t="shared" si="248"/>
        <v/>
      </c>
      <c r="L841" t="str">
        <f t="shared" ref="L841:L904" si="259">RIGHT(SUBSTITUTE(K841,"통",""),2)</f>
        <v/>
      </c>
      <c r="M841" t="str">
        <f t="shared" si="258"/>
        <v/>
      </c>
      <c r="N841" t="str">
        <f t="shared" si="249"/>
        <v/>
      </c>
      <c r="O841" t="str">
        <f t="shared" si="250"/>
        <v/>
      </c>
      <c r="P841" t="str">
        <f t="shared" si="251"/>
        <v/>
      </c>
      <c r="Q841" s="9">
        <f>_xlfn.XLOOKUP(R841,summary!C:C,summary!B:B)</f>
        <v>43777</v>
      </c>
      <c r="R841" s="10" t="str">
        <f t="shared" si="252"/>
        <v>동백1동</v>
      </c>
      <c r="S841" s="10" t="str">
        <f t="shared" si="253"/>
        <v>동백7통</v>
      </c>
      <c r="T841" s="10" t="str">
        <f t="shared" si="254"/>
        <v>(동백동, 호수마을휴먼시아)</v>
      </c>
      <c r="U841" s="10" t="str">
        <f t="shared" si="255"/>
        <v>동백</v>
      </c>
      <c r="V841" s="10">
        <f t="shared" si="256"/>
        <v>7</v>
      </c>
      <c r="W841" s="10" t="str">
        <f t="shared" si="257"/>
        <v/>
      </c>
    </row>
    <row r="842" spans="1:27">
      <c r="A842" t="b">
        <f t="shared" si="238"/>
        <v>0</v>
      </c>
      <c r="B842" t="b">
        <f t="shared" si="239"/>
        <v>0</v>
      </c>
      <c r="C842" t="b">
        <f t="shared" si="240"/>
        <v>0</v>
      </c>
      <c r="D842" t="b">
        <f t="shared" si="241"/>
        <v>0</v>
      </c>
      <c r="E842" t="b">
        <f t="shared" si="242"/>
        <v>0</v>
      </c>
      <c r="F842" t="b">
        <f t="shared" si="243"/>
        <v>0</v>
      </c>
      <c r="G842" t="b">
        <f t="shared" si="244"/>
        <v>0</v>
      </c>
      <c r="H842" t="b">
        <f t="shared" si="245"/>
        <v>0</v>
      </c>
      <c r="I842" t="b">
        <f t="shared" si="246"/>
        <v>0</v>
      </c>
      <c r="J842" t="b">
        <f t="shared" si="247"/>
        <v>0</v>
      </c>
      <c r="K842" t="str">
        <f t="shared" si="248"/>
        <v/>
      </c>
      <c r="L842" t="str">
        <f t="shared" si="259"/>
        <v/>
      </c>
      <c r="M842" t="str">
        <f t="shared" si="258"/>
        <v/>
      </c>
      <c r="N842" t="str">
        <f t="shared" si="249"/>
        <v/>
      </c>
      <c r="O842" t="str">
        <f t="shared" si="250"/>
        <v/>
      </c>
      <c r="P842" t="str">
        <f t="shared" si="251"/>
        <v/>
      </c>
      <c r="Q842" s="9">
        <f>_xlfn.XLOOKUP(R842,summary!C:C,summary!B:B)</f>
        <v>43777</v>
      </c>
      <c r="R842" s="10" t="str">
        <f t="shared" si="252"/>
        <v>동백1동</v>
      </c>
      <c r="S842" s="10" t="str">
        <f t="shared" si="253"/>
        <v>동백7통</v>
      </c>
      <c r="T842" s="10" t="str">
        <f t="shared" si="254"/>
        <v>(동백동, 호수마을휴먼시아)</v>
      </c>
      <c r="U842" s="10" t="str">
        <f t="shared" si="255"/>
        <v>동백</v>
      </c>
      <c r="V842" s="10">
        <f t="shared" si="256"/>
        <v>7</v>
      </c>
      <c r="W842" s="10">
        <f t="shared" si="257"/>
        <v>10</v>
      </c>
      <c r="Z842" s="3" t="s">
        <v>441</v>
      </c>
      <c r="AA842" s="3" t="s">
        <v>5811</v>
      </c>
    </row>
    <row r="843" spans="1:27">
      <c r="A843" t="b">
        <f t="shared" si="238"/>
        <v>0</v>
      </c>
      <c r="B843" t="b">
        <f t="shared" si="239"/>
        <v>0</v>
      </c>
      <c r="C843" t="b">
        <f t="shared" si="240"/>
        <v>0</v>
      </c>
      <c r="D843" t="b">
        <f t="shared" si="241"/>
        <v>0</v>
      </c>
      <c r="E843" t="b">
        <f t="shared" si="242"/>
        <v>0</v>
      </c>
      <c r="F843" t="b">
        <f t="shared" si="243"/>
        <v>0</v>
      </c>
      <c r="G843" t="b">
        <f t="shared" si="244"/>
        <v>0</v>
      </c>
      <c r="H843" t="b">
        <f t="shared" si="245"/>
        <v>0</v>
      </c>
      <c r="I843" t="b">
        <f t="shared" si="246"/>
        <v>0</v>
      </c>
      <c r="J843" t="b">
        <f t="shared" si="247"/>
        <v>0</v>
      </c>
      <c r="K843" t="str">
        <f t="shared" si="248"/>
        <v/>
      </c>
      <c r="L843" t="str">
        <f t="shared" si="259"/>
        <v/>
      </c>
      <c r="M843" t="str">
        <f t="shared" si="258"/>
        <v/>
      </c>
      <c r="N843" t="str">
        <f t="shared" si="249"/>
        <v/>
      </c>
      <c r="O843" t="str">
        <f t="shared" si="250"/>
        <v/>
      </c>
      <c r="P843" t="str">
        <f t="shared" si="251"/>
        <v/>
      </c>
      <c r="Q843" s="9">
        <f>_xlfn.XLOOKUP(R843,summary!C:C,summary!B:B)</f>
        <v>43777</v>
      </c>
      <c r="R843" s="10" t="str">
        <f t="shared" si="252"/>
        <v>동백1동</v>
      </c>
      <c r="S843" s="10" t="str">
        <f t="shared" si="253"/>
        <v>동백7통</v>
      </c>
      <c r="T843" s="10" t="str">
        <f t="shared" si="254"/>
        <v>(동백동, 호수마을휴먼시아)</v>
      </c>
      <c r="U843" s="10" t="str">
        <f t="shared" si="255"/>
        <v>동백</v>
      </c>
      <c r="V843" s="10">
        <f t="shared" si="256"/>
        <v>7</v>
      </c>
      <c r="W843" s="10" t="str">
        <f t="shared" si="257"/>
        <v/>
      </c>
    </row>
    <row r="844" spans="1:27">
      <c r="A844" t="b">
        <f t="shared" si="238"/>
        <v>0</v>
      </c>
      <c r="B844" t="b">
        <f t="shared" si="239"/>
        <v>0</v>
      </c>
      <c r="C844" t="b">
        <f t="shared" si="240"/>
        <v>0</v>
      </c>
      <c r="D844" t="b">
        <f t="shared" si="241"/>
        <v>0</v>
      </c>
      <c r="E844" t="b">
        <f t="shared" si="242"/>
        <v>0</v>
      </c>
      <c r="F844" t="b">
        <f t="shared" si="243"/>
        <v>0</v>
      </c>
      <c r="G844" t="b">
        <f t="shared" si="244"/>
        <v>0</v>
      </c>
      <c r="H844" t="b">
        <f t="shared" si="245"/>
        <v>0</v>
      </c>
      <c r="I844" t="b">
        <f t="shared" si="246"/>
        <v>0</v>
      </c>
      <c r="J844" t="b">
        <f t="shared" si="247"/>
        <v>0</v>
      </c>
      <c r="K844" t="str">
        <f t="shared" si="248"/>
        <v/>
      </c>
      <c r="L844" t="str">
        <f t="shared" si="259"/>
        <v/>
      </c>
      <c r="M844" t="str">
        <f t="shared" si="258"/>
        <v/>
      </c>
      <c r="N844" t="str">
        <f t="shared" si="249"/>
        <v/>
      </c>
      <c r="O844" t="str">
        <f t="shared" si="250"/>
        <v/>
      </c>
      <c r="P844" t="str">
        <f t="shared" si="251"/>
        <v/>
      </c>
      <c r="Q844" s="9">
        <f>_xlfn.XLOOKUP(R844,summary!C:C,summary!B:B)</f>
        <v>43777</v>
      </c>
      <c r="R844" s="10" t="str">
        <f t="shared" si="252"/>
        <v>동백1동</v>
      </c>
      <c r="S844" s="10" t="str">
        <f t="shared" si="253"/>
        <v>동백7통</v>
      </c>
      <c r="T844" s="10" t="str">
        <f t="shared" si="254"/>
        <v>(동백동, 호수마을휴먼시아)</v>
      </c>
      <c r="U844" s="10" t="str">
        <f t="shared" si="255"/>
        <v>동백</v>
      </c>
      <c r="V844" s="10">
        <f t="shared" si="256"/>
        <v>7</v>
      </c>
      <c r="W844" s="10" t="str">
        <f t="shared" si="257"/>
        <v/>
      </c>
    </row>
    <row r="845" spans="1:27">
      <c r="A845" t="b">
        <f t="shared" si="238"/>
        <v>0</v>
      </c>
      <c r="B845" t="b">
        <f t="shared" si="239"/>
        <v>0</v>
      </c>
      <c r="C845" t="b">
        <f t="shared" si="240"/>
        <v>0</v>
      </c>
      <c r="D845" t="b">
        <f t="shared" si="241"/>
        <v>0</v>
      </c>
      <c r="E845" t="b">
        <f t="shared" si="242"/>
        <v>0</v>
      </c>
      <c r="F845" t="b">
        <f t="shared" si="243"/>
        <v>0</v>
      </c>
      <c r="G845" t="b">
        <f t="shared" si="244"/>
        <v>0</v>
      </c>
      <c r="H845" t="b">
        <f t="shared" si="245"/>
        <v>0</v>
      </c>
      <c r="I845" t="b">
        <f t="shared" si="246"/>
        <v>0</v>
      </c>
      <c r="J845" t="b">
        <f t="shared" si="247"/>
        <v>0</v>
      </c>
      <c r="K845" t="str">
        <f t="shared" si="248"/>
        <v/>
      </c>
      <c r="L845" t="str">
        <f t="shared" si="259"/>
        <v/>
      </c>
      <c r="M845" t="str">
        <f t="shared" si="258"/>
        <v/>
      </c>
      <c r="N845" t="str">
        <f t="shared" si="249"/>
        <v/>
      </c>
      <c r="O845" t="str">
        <f t="shared" si="250"/>
        <v/>
      </c>
      <c r="P845" t="str">
        <f t="shared" si="251"/>
        <v/>
      </c>
      <c r="Q845" s="9">
        <f>_xlfn.XLOOKUP(R845,summary!C:C,summary!B:B)</f>
        <v>43777</v>
      </c>
      <c r="R845" s="10" t="str">
        <f t="shared" si="252"/>
        <v>동백1동</v>
      </c>
      <c r="S845" s="10" t="str">
        <f t="shared" si="253"/>
        <v>동백7통</v>
      </c>
      <c r="T845" s="10" t="str">
        <f t="shared" si="254"/>
        <v>(동백동, 호수마을휴먼시아)</v>
      </c>
      <c r="U845" s="10" t="str">
        <f t="shared" si="255"/>
        <v>동백</v>
      </c>
      <c r="V845" s="10">
        <f t="shared" si="256"/>
        <v>7</v>
      </c>
      <c r="W845" s="10" t="str">
        <f t="shared" si="257"/>
        <v/>
      </c>
    </row>
    <row r="846" spans="1:27">
      <c r="A846" t="b">
        <f t="shared" si="238"/>
        <v>1</v>
      </c>
      <c r="B846" t="b">
        <f t="shared" si="239"/>
        <v>0</v>
      </c>
      <c r="C846" t="b">
        <f t="shared" si="240"/>
        <v>0</v>
      </c>
      <c r="D846" t="b">
        <f t="shared" si="241"/>
        <v>0</v>
      </c>
      <c r="E846" t="b">
        <f t="shared" si="242"/>
        <v>0</v>
      </c>
      <c r="F846" t="b">
        <f t="shared" si="243"/>
        <v>0</v>
      </c>
      <c r="G846" t="b">
        <f t="shared" si="244"/>
        <v>0</v>
      </c>
      <c r="H846" t="b">
        <f t="shared" si="245"/>
        <v>0</v>
      </c>
      <c r="I846" t="b">
        <f t="shared" si="246"/>
        <v>0</v>
      </c>
      <c r="J846" t="b">
        <f t="shared" si="247"/>
        <v>1</v>
      </c>
      <c r="K846" t="str">
        <f t="shared" si="248"/>
        <v/>
      </c>
      <c r="L846" t="str">
        <f t="shared" si="259"/>
        <v/>
      </c>
      <c r="M846" t="str">
        <f t="shared" si="258"/>
        <v/>
      </c>
      <c r="N846" t="str">
        <f t="shared" si="249"/>
        <v/>
      </c>
      <c r="O846" t="str">
        <f t="shared" si="250"/>
        <v/>
      </c>
      <c r="P846" t="str">
        <f t="shared" si="251"/>
        <v/>
      </c>
      <c r="Q846" s="9" t="e">
        <f>_xlfn.XLOOKUP(R846,summary!C:C,summary!B:B)</f>
        <v>#N/A</v>
      </c>
      <c r="R846" s="10" t="str">
        <f t="shared" si="252"/>
        <v>읍 면 동</v>
      </c>
      <c r="S846" s="10" t="str">
        <f t="shared" si="253"/>
        <v>통 리 명</v>
      </c>
      <c r="T846" s="10" t="str">
        <f t="shared" si="254"/>
        <v/>
      </c>
      <c r="U846" s="10" t="str">
        <f t="shared" si="255"/>
        <v/>
      </c>
      <c r="V846" s="10" t="str">
        <f t="shared" si="256"/>
        <v/>
      </c>
      <c r="W846" s="10" t="str">
        <f t="shared" si="257"/>
        <v/>
      </c>
      <c r="X846" s="3" t="s">
        <v>3</v>
      </c>
      <c r="Y846" s="3" t="s">
        <v>4</v>
      </c>
      <c r="Z846" s="3" t="s">
        <v>5</v>
      </c>
      <c r="AA846" s="3" t="s">
        <v>2302</v>
      </c>
    </row>
    <row r="847" spans="1:27">
      <c r="A847" t="b">
        <f t="shared" si="238"/>
        <v>1</v>
      </c>
      <c r="B847" t="b">
        <f t="shared" si="239"/>
        <v>0</v>
      </c>
      <c r="C847" t="b">
        <f t="shared" si="240"/>
        <v>0</v>
      </c>
      <c r="D847" t="b">
        <f t="shared" si="241"/>
        <v>0</v>
      </c>
      <c r="E847" t="b">
        <f t="shared" si="242"/>
        <v>0</v>
      </c>
      <c r="F847" t="b">
        <f t="shared" si="243"/>
        <v>0</v>
      </c>
      <c r="G847" t="b">
        <f t="shared" si="244"/>
        <v>0</v>
      </c>
      <c r="H847" t="b">
        <f t="shared" si="245"/>
        <v>0</v>
      </c>
      <c r="I847" t="b">
        <f t="shared" si="246"/>
        <v>0</v>
      </c>
      <c r="J847" t="b">
        <f t="shared" si="247"/>
        <v>1</v>
      </c>
      <c r="K847" t="str">
        <f t="shared" si="248"/>
        <v>동백7통</v>
      </c>
      <c r="L847" t="str">
        <f t="shared" si="259"/>
        <v>백7</v>
      </c>
      <c r="M847">
        <f t="shared" si="258"/>
        <v>7</v>
      </c>
      <c r="N847" t="str">
        <f t="shared" si="249"/>
        <v>동백</v>
      </c>
      <c r="O847" t="str">
        <f t="shared" si="250"/>
        <v/>
      </c>
      <c r="P847" t="str">
        <f t="shared" si="251"/>
        <v/>
      </c>
      <c r="Q847" s="9">
        <f>_xlfn.XLOOKUP(R847,summary!C:C,summary!B:B)</f>
        <v>43777</v>
      </c>
      <c r="R847" s="10" t="str">
        <f t="shared" si="252"/>
        <v>동백1동</v>
      </c>
      <c r="S847" s="10" t="str">
        <f t="shared" si="253"/>
        <v>동백7통</v>
      </c>
      <c r="T847" s="10" t="str">
        <f t="shared" si="254"/>
        <v>(동백동, 호수마을휴먼시아)</v>
      </c>
      <c r="U847" s="10" t="str">
        <f t="shared" si="255"/>
        <v>동백</v>
      </c>
      <c r="V847" s="10">
        <f t="shared" si="256"/>
        <v>7</v>
      </c>
      <c r="W847" s="10">
        <f t="shared" si="257"/>
        <v>11</v>
      </c>
      <c r="X847" s="3" t="s">
        <v>5759</v>
      </c>
      <c r="Y847" s="3" t="s">
        <v>5800</v>
      </c>
      <c r="Z847" s="3" t="s">
        <v>443</v>
      </c>
      <c r="AA847" s="3" t="s">
        <v>5812</v>
      </c>
    </row>
    <row r="848" spans="1:27">
      <c r="A848" t="b">
        <f t="shared" si="238"/>
        <v>1</v>
      </c>
      <c r="B848" t="b">
        <f t="shared" si="239"/>
        <v>1</v>
      </c>
      <c r="C848" t="b">
        <f t="shared" si="240"/>
        <v>0</v>
      </c>
      <c r="D848" t="b">
        <f t="shared" si="241"/>
        <v>0</v>
      </c>
      <c r="E848" t="b">
        <f t="shared" si="242"/>
        <v>1</v>
      </c>
      <c r="F848" t="b">
        <f t="shared" si="243"/>
        <v>1</v>
      </c>
      <c r="G848" t="b">
        <f t="shared" si="244"/>
        <v>1</v>
      </c>
      <c r="H848" t="b">
        <f t="shared" si="245"/>
        <v>0</v>
      </c>
      <c r="I848" t="b">
        <f t="shared" si="246"/>
        <v>1</v>
      </c>
      <c r="J848" t="b">
        <f t="shared" si="247"/>
        <v>0</v>
      </c>
      <c r="K848" t="str">
        <f t="shared" si="248"/>
        <v/>
      </c>
      <c r="L848" t="str">
        <f t="shared" si="259"/>
        <v/>
      </c>
      <c r="M848" t="str">
        <f t="shared" si="258"/>
        <v/>
      </c>
      <c r="N848" t="str">
        <f t="shared" si="249"/>
        <v/>
      </c>
      <c r="O848" t="str">
        <f t="shared" si="250"/>
        <v>(동백동, 호수마을휴먼시아)</v>
      </c>
      <c r="P848" t="str">
        <f t="shared" si="251"/>
        <v>(동백동, 호수마을휴먼시아)</v>
      </c>
      <c r="Q848" s="9">
        <f>_xlfn.XLOOKUP(R848,summary!C:C,summary!B:B)</f>
        <v>43777</v>
      </c>
      <c r="R848" s="10" t="str">
        <f t="shared" si="252"/>
        <v>동백1동</v>
      </c>
      <c r="S848" s="10" t="str">
        <f t="shared" si="253"/>
        <v>동백7통</v>
      </c>
      <c r="T848" s="10" t="str">
        <f t="shared" si="254"/>
        <v>(동백동, 호수마을휴먼시아)</v>
      </c>
      <c r="U848" s="10" t="str">
        <f t="shared" si="255"/>
        <v>동백</v>
      </c>
      <c r="V848" s="10">
        <f t="shared" si="256"/>
        <v>7</v>
      </c>
      <c r="W848" s="10">
        <f t="shared" si="257"/>
        <v>12</v>
      </c>
      <c r="X848" s="6"/>
      <c r="Y848" s="6" t="s">
        <v>5775</v>
      </c>
      <c r="Z848" s="6" t="s">
        <v>445</v>
      </c>
      <c r="AA848" s="6" t="s">
        <v>5813</v>
      </c>
    </row>
    <row r="849" spans="1:27">
      <c r="A849" t="b">
        <f t="shared" si="238"/>
        <v>1</v>
      </c>
      <c r="B849" t="b">
        <f t="shared" si="239"/>
        <v>0</v>
      </c>
      <c r="C849" t="b">
        <f t="shared" si="240"/>
        <v>0</v>
      </c>
      <c r="D849" t="b">
        <f t="shared" si="241"/>
        <v>0</v>
      </c>
      <c r="E849" t="b">
        <f t="shared" si="242"/>
        <v>0</v>
      </c>
      <c r="F849" t="b">
        <f t="shared" si="243"/>
        <v>0</v>
      </c>
      <c r="G849" t="b">
        <f t="shared" si="244"/>
        <v>0</v>
      </c>
      <c r="H849" t="b">
        <f t="shared" si="245"/>
        <v>0</v>
      </c>
      <c r="I849" t="b">
        <f t="shared" si="246"/>
        <v>1</v>
      </c>
      <c r="J849" t="b">
        <f t="shared" si="247"/>
        <v>0</v>
      </c>
      <c r="K849" t="str">
        <f t="shared" si="248"/>
        <v/>
      </c>
      <c r="L849" t="str">
        <f t="shared" si="259"/>
        <v/>
      </c>
      <c r="M849" t="str">
        <f t="shared" si="258"/>
        <v/>
      </c>
      <c r="N849" t="str">
        <f t="shared" si="249"/>
        <v/>
      </c>
      <c r="O849" t="str">
        <f t="shared" si="250"/>
        <v>호수마을휴먼시아)</v>
      </c>
      <c r="P849" t="str">
        <f t="shared" si="251"/>
        <v/>
      </c>
      <c r="Q849" s="9">
        <f>_xlfn.XLOOKUP(R849,summary!C:C,summary!B:B)</f>
        <v>43777</v>
      </c>
      <c r="R849" s="10" t="str">
        <f t="shared" si="252"/>
        <v>동백1동</v>
      </c>
      <c r="S849" s="10" t="str">
        <f t="shared" si="253"/>
        <v>동백7통</v>
      </c>
      <c r="T849" s="10" t="str">
        <f t="shared" si="254"/>
        <v>(동백동, 호수마을휴먼시아)</v>
      </c>
      <c r="U849" s="10" t="str">
        <f t="shared" si="255"/>
        <v>동백</v>
      </c>
      <c r="V849" s="10">
        <f t="shared" si="256"/>
        <v>7</v>
      </c>
      <c r="W849" s="10">
        <f t="shared" si="257"/>
        <v>13</v>
      </c>
      <c r="X849" s="6"/>
      <c r="Y849" s="6" t="s">
        <v>5777</v>
      </c>
      <c r="Z849" s="6" t="s">
        <v>447</v>
      </c>
      <c r="AA849" s="6" t="s">
        <v>5814</v>
      </c>
    </row>
    <row r="850" spans="1:27">
      <c r="A850" t="b">
        <f t="shared" si="238"/>
        <v>1</v>
      </c>
      <c r="B850" t="b">
        <f t="shared" si="239"/>
        <v>0</v>
      </c>
      <c r="C850" t="b">
        <f t="shared" si="240"/>
        <v>1</v>
      </c>
      <c r="D850" t="b">
        <f t="shared" si="241"/>
        <v>0</v>
      </c>
      <c r="E850" t="b">
        <f t="shared" si="242"/>
        <v>1</v>
      </c>
      <c r="F850" t="b">
        <f t="shared" si="243"/>
        <v>1</v>
      </c>
      <c r="G850" t="b">
        <f t="shared" si="244"/>
        <v>0</v>
      </c>
      <c r="H850" t="b">
        <f t="shared" si="245"/>
        <v>1</v>
      </c>
      <c r="I850" t="b">
        <f t="shared" si="246"/>
        <v>1</v>
      </c>
      <c r="J850" t="b">
        <f t="shared" si="247"/>
        <v>0</v>
      </c>
      <c r="K850" t="str">
        <f t="shared" si="248"/>
        <v/>
      </c>
      <c r="L850" t="str">
        <f t="shared" si="259"/>
        <v/>
      </c>
      <c r="M850" t="str">
        <f t="shared" si="258"/>
        <v/>
      </c>
      <c r="N850" t="str">
        <f t="shared" si="249"/>
        <v/>
      </c>
      <c r="O850" t="str">
        <f t="shared" si="250"/>
        <v>휴먼시아)</v>
      </c>
      <c r="P850" t="str">
        <f t="shared" si="251"/>
        <v/>
      </c>
      <c r="Q850" s="9">
        <f>_xlfn.XLOOKUP(R850,summary!C:C,summary!B:B)</f>
        <v>43777</v>
      </c>
      <c r="R850" s="10" t="str">
        <f t="shared" si="252"/>
        <v>동백1동</v>
      </c>
      <c r="S850" s="10" t="str">
        <f t="shared" si="253"/>
        <v>동백7통</v>
      </c>
      <c r="T850" s="10" t="str">
        <f t="shared" si="254"/>
        <v>(동백동, 호수마을휴먼시아)</v>
      </c>
      <c r="U850" s="10" t="str">
        <f t="shared" si="255"/>
        <v>동백</v>
      </c>
      <c r="V850" s="10">
        <f t="shared" si="256"/>
        <v>7</v>
      </c>
      <c r="W850" s="10">
        <f t="shared" si="257"/>
        <v>14</v>
      </c>
      <c r="X850" s="6"/>
      <c r="Y850" s="6" t="s">
        <v>5804</v>
      </c>
      <c r="Z850" s="6" t="s">
        <v>449</v>
      </c>
      <c r="AA850" s="6" t="s">
        <v>5815</v>
      </c>
    </row>
    <row r="851" spans="1:27">
      <c r="A851" t="b">
        <f t="shared" si="238"/>
        <v>1</v>
      </c>
      <c r="B851" t="b">
        <f t="shared" si="239"/>
        <v>0</v>
      </c>
      <c r="C851" t="b">
        <f t="shared" si="240"/>
        <v>0</v>
      </c>
      <c r="D851" t="b">
        <f t="shared" si="241"/>
        <v>0</v>
      </c>
      <c r="E851" t="b">
        <f t="shared" si="242"/>
        <v>0</v>
      </c>
      <c r="F851" t="b">
        <f t="shared" si="243"/>
        <v>0</v>
      </c>
      <c r="G851" t="b">
        <f t="shared" si="244"/>
        <v>0</v>
      </c>
      <c r="H851" t="b">
        <f t="shared" si="245"/>
        <v>0</v>
      </c>
      <c r="I851" t="b">
        <f t="shared" si="246"/>
        <v>0</v>
      </c>
      <c r="J851" t="b">
        <f t="shared" si="247"/>
        <v>1</v>
      </c>
      <c r="K851" t="str">
        <f t="shared" si="248"/>
        <v>동백8통</v>
      </c>
      <c r="L851" t="str">
        <f t="shared" si="259"/>
        <v>백8</v>
      </c>
      <c r="M851">
        <f t="shared" si="258"/>
        <v>8</v>
      </c>
      <c r="N851" t="str">
        <f t="shared" si="249"/>
        <v>동백</v>
      </c>
      <c r="O851" t="str">
        <f t="shared" si="250"/>
        <v/>
      </c>
      <c r="P851" t="str">
        <f t="shared" si="251"/>
        <v/>
      </c>
      <c r="Q851" s="9">
        <f>_xlfn.XLOOKUP(R851,summary!C:C,summary!B:B)</f>
        <v>43777</v>
      </c>
      <c r="R851" s="10" t="str">
        <f t="shared" si="252"/>
        <v>동백1동</v>
      </c>
      <c r="S851" s="10" t="str">
        <f t="shared" si="253"/>
        <v>동백8통</v>
      </c>
      <c r="T851" s="10" t="str">
        <f t="shared" si="254"/>
        <v>(동백동, 호수마을계룡리슈빌)</v>
      </c>
      <c r="U851" s="10" t="str">
        <f t="shared" si="255"/>
        <v>동백</v>
      </c>
      <c r="V851" s="10">
        <f t="shared" si="256"/>
        <v>8</v>
      </c>
      <c r="W851" s="10">
        <f t="shared" si="257"/>
        <v>1</v>
      </c>
      <c r="Y851" s="3" t="s">
        <v>5816</v>
      </c>
      <c r="Z851" s="3" t="s">
        <v>10</v>
      </c>
      <c r="AA851" s="3" t="s">
        <v>5817</v>
      </c>
    </row>
    <row r="852" spans="1:27">
      <c r="A852" t="b">
        <f t="shared" si="238"/>
        <v>1</v>
      </c>
      <c r="B852" t="b">
        <f t="shared" si="239"/>
        <v>1</v>
      </c>
      <c r="C852" t="b">
        <f t="shared" si="240"/>
        <v>0</v>
      </c>
      <c r="D852" t="b">
        <f t="shared" si="241"/>
        <v>0</v>
      </c>
      <c r="E852" t="b">
        <f t="shared" si="242"/>
        <v>1</v>
      </c>
      <c r="F852" t="b">
        <f t="shared" si="243"/>
        <v>1</v>
      </c>
      <c r="G852" t="b">
        <f t="shared" si="244"/>
        <v>1</v>
      </c>
      <c r="H852" t="b">
        <f t="shared" si="245"/>
        <v>0</v>
      </c>
      <c r="I852" t="b">
        <f t="shared" si="246"/>
        <v>1</v>
      </c>
      <c r="J852" t="b">
        <f t="shared" si="247"/>
        <v>0</v>
      </c>
      <c r="K852" t="str">
        <f t="shared" si="248"/>
        <v/>
      </c>
      <c r="L852" t="str">
        <f t="shared" si="259"/>
        <v/>
      </c>
      <c r="M852" t="str">
        <f t="shared" si="258"/>
        <v/>
      </c>
      <c r="N852" t="str">
        <f t="shared" si="249"/>
        <v/>
      </c>
      <c r="O852" t="str">
        <f t="shared" si="250"/>
        <v>(동백동, 호수마을계룡리슈빌)</v>
      </c>
      <c r="P852" t="str">
        <f t="shared" si="251"/>
        <v>(동백동, 호수마을계룡리슈빌)</v>
      </c>
      <c r="Q852" s="9">
        <f>_xlfn.XLOOKUP(R852,summary!C:C,summary!B:B)</f>
        <v>43777</v>
      </c>
      <c r="R852" s="10" t="str">
        <f t="shared" si="252"/>
        <v>동백1동</v>
      </c>
      <c r="S852" s="10" t="str">
        <f t="shared" si="253"/>
        <v>동백8통</v>
      </c>
      <c r="T852" s="10" t="str">
        <f t="shared" si="254"/>
        <v>(동백동, 호수마을계룡리슈빌)</v>
      </c>
      <c r="U852" s="10" t="str">
        <f t="shared" si="255"/>
        <v>동백</v>
      </c>
      <c r="V852" s="10">
        <f t="shared" si="256"/>
        <v>8</v>
      </c>
      <c r="W852" s="10">
        <f t="shared" si="257"/>
        <v>2</v>
      </c>
      <c r="Y852" s="3" t="s">
        <v>5775</v>
      </c>
      <c r="Z852" s="3" t="s">
        <v>12</v>
      </c>
      <c r="AA852" s="3" t="s">
        <v>5818</v>
      </c>
    </row>
    <row r="853" spans="1:27">
      <c r="A853" t="b">
        <f t="shared" si="238"/>
        <v>1</v>
      </c>
      <c r="B853" t="b">
        <f t="shared" si="239"/>
        <v>0</v>
      </c>
      <c r="C853" t="b">
        <f t="shared" si="240"/>
        <v>0</v>
      </c>
      <c r="D853" t="b">
        <f t="shared" si="241"/>
        <v>0</v>
      </c>
      <c r="E853" t="b">
        <f t="shared" si="242"/>
        <v>0</v>
      </c>
      <c r="F853" t="b">
        <f t="shared" si="243"/>
        <v>0</v>
      </c>
      <c r="G853" t="b">
        <f t="shared" si="244"/>
        <v>0</v>
      </c>
      <c r="H853" t="b">
        <f t="shared" si="245"/>
        <v>0</v>
      </c>
      <c r="I853" t="b">
        <f t="shared" si="246"/>
        <v>1</v>
      </c>
      <c r="J853" t="b">
        <f t="shared" si="247"/>
        <v>0</v>
      </c>
      <c r="K853" t="str">
        <f t="shared" si="248"/>
        <v/>
      </c>
      <c r="L853" t="str">
        <f t="shared" si="259"/>
        <v/>
      </c>
      <c r="M853" t="str">
        <f t="shared" si="258"/>
        <v/>
      </c>
      <c r="N853" t="str">
        <f t="shared" si="249"/>
        <v/>
      </c>
      <c r="O853" t="str">
        <f t="shared" si="250"/>
        <v>호수마을계룡리슈빌)</v>
      </c>
      <c r="P853" t="str">
        <f t="shared" si="251"/>
        <v/>
      </c>
      <c r="Q853" s="9">
        <f>_xlfn.XLOOKUP(R853,summary!C:C,summary!B:B)</f>
        <v>43777</v>
      </c>
      <c r="R853" s="10" t="str">
        <f t="shared" si="252"/>
        <v>동백1동</v>
      </c>
      <c r="S853" s="10" t="str">
        <f t="shared" si="253"/>
        <v>동백8통</v>
      </c>
      <c r="T853" s="10" t="str">
        <f t="shared" si="254"/>
        <v>(동백동, 호수마을계룡리슈빌)</v>
      </c>
      <c r="U853" s="10" t="str">
        <f t="shared" si="255"/>
        <v>동백</v>
      </c>
      <c r="V853" s="10">
        <f t="shared" si="256"/>
        <v>8</v>
      </c>
      <c r="W853" s="10">
        <f t="shared" si="257"/>
        <v>3</v>
      </c>
      <c r="Y853" s="3" t="s">
        <v>5777</v>
      </c>
      <c r="Z853" s="3" t="s">
        <v>14</v>
      </c>
      <c r="AA853" s="3" t="s">
        <v>5819</v>
      </c>
    </row>
    <row r="854" spans="1:27">
      <c r="A854" t="b">
        <f t="shared" si="238"/>
        <v>1</v>
      </c>
      <c r="B854" t="b">
        <f t="shared" si="239"/>
        <v>0</v>
      </c>
      <c r="C854" t="b">
        <f t="shared" si="240"/>
        <v>1</v>
      </c>
      <c r="D854" t="b">
        <f t="shared" si="241"/>
        <v>0</v>
      </c>
      <c r="E854" t="b">
        <f t="shared" si="242"/>
        <v>1</v>
      </c>
      <c r="F854" t="b">
        <f t="shared" si="243"/>
        <v>1</v>
      </c>
      <c r="G854" t="b">
        <f t="shared" si="244"/>
        <v>0</v>
      </c>
      <c r="H854" t="b">
        <f t="shared" si="245"/>
        <v>1</v>
      </c>
      <c r="I854" t="b">
        <f t="shared" si="246"/>
        <v>1</v>
      </c>
      <c r="J854" t="b">
        <f t="shared" si="247"/>
        <v>0</v>
      </c>
      <c r="K854" t="str">
        <f t="shared" si="248"/>
        <v/>
      </c>
      <c r="L854" t="str">
        <f t="shared" si="259"/>
        <v/>
      </c>
      <c r="M854" t="str">
        <f t="shared" si="258"/>
        <v/>
      </c>
      <c r="N854" t="str">
        <f t="shared" si="249"/>
        <v/>
      </c>
      <c r="O854" t="str">
        <f t="shared" si="250"/>
        <v>계룡리슈빌)</v>
      </c>
      <c r="P854" t="str">
        <f t="shared" si="251"/>
        <v/>
      </c>
      <c r="Q854" s="9">
        <f>_xlfn.XLOOKUP(R854,summary!C:C,summary!B:B)</f>
        <v>43777</v>
      </c>
      <c r="R854" s="10" t="str">
        <f t="shared" si="252"/>
        <v>동백1동</v>
      </c>
      <c r="S854" s="10" t="str">
        <f t="shared" si="253"/>
        <v>동백8통</v>
      </c>
      <c r="T854" s="10" t="str">
        <f t="shared" si="254"/>
        <v>(동백동, 호수마을계룡리슈빌)</v>
      </c>
      <c r="U854" s="10" t="str">
        <f t="shared" si="255"/>
        <v>동백</v>
      </c>
      <c r="V854" s="10">
        <f t="shared" si="256"/>
        <v>8</v>
      </c>
      <c r="W854" s="10">
        <f t="shared" si="257"/>
        <v>4</v>
      </c>
      <c r="Y854" s="3" t="s">
        <v>3825</v>
      </c>
      <c r="Z854" s="3" t="s">
        <v>16</v>
      </c>
      <c r="AA854" s="3" t="s">
        <v>5820</v>
      </c>
    </row>
    <row r="855" spans="1:27">
      <c r="A855" t="b">
        <f t="shared" si="238"/>
        <v>0</v>
      </c>
      <c r="B855" t="b">
        <f t="shared" si="239"/>
        <v>0</v>
      </c>
      <c r="C855" t="b">
        <f t="shared" si="240"/>
        <v>0</v>
      </c>
      <c r="D855" t="b">
        <f t="shared" si="241"/>
        <v>0</v>
      </c>
      <c r="E855" t="b">
        <f t="shared" si="242"/>
        <v>0</v>
      </c>
      <c r="F855" t="b">
        <f t="shared" si="243"/>
        <v>0</v>
      </c>
      <c r="G855" t="b">
        <f t="shared" si="244"/>
        <v>0</v>
      </c>
      <c r="H855" t="b">
        <f t="shared" si="245"/>
        <v>0</v>
      </c>
      <c r="I855" t="b">
        <f t="shared" si="246"/>
        <v>0</v>
      </c>
      <c r="J855" t="b">
        <f t="shared" si="247"/>
        <v>0</v>
      </c>
      <c r="K855" t="str">
        <f t="shared" si="248"/>
        <v/>
      </c>
      <c r="L855" t="str">
        <f t="shared" si="259"/>
        <v/>
      </c>
      <c r="M855" t="str">
        <f t="shared" si="258"/>
        <v/>
      </c>
      <c r="N855" t="str">
        <f t="shared" si="249"/>
        <v/>
      </c>
      <c r="O855" t="str">
        <f t="shared" si="250"/>
        <v/>
      </c>
      <c r="P855" t="str">
        <f t="shared" si="251"/>
        <v/>
      </c>
      <c r="Q855" s="9">
        <f>_xlfn.XLOOKUP(R855,summary!C:C,summary!B:B)</f>
        <v>43777</v>
      </c>
      <c r="R855" s="10" t="str">
        <f t="shared" si="252"/>
        <v>동백1동</v>
      </c>
      <c r="S855" s="10" t="str">
        <f t="shared" si="253"/>
        <v>동백8통</v>
      </c>
      <c r="T855" s="10" t="str">
        <f t="shared" si="254"/>
        <v>(동백동, 호수마을계룡리슈빌)</v>
      </c>
      <c r="U855" s="10" t="str">
        <f t="shared" si="255"/>
        <v>동백</v>
      </c>
      <c r="V855" s="10">
        <f t="shared" si="256"/>
        <v>8</v>
      </c>
      <c r="W855" s="10">
        <f t="shared" si="257"/>
        <v>5</v>
      </c>
      <c r="Z855" s="3" t="s">
        <v>18</v>
      </c>
      <c r="AA855" s="3" t="s">
        <v>5821</v>
      </c>
    </row>
    <row r="856" spans="1:27">
      <c r="A856" t="b">
        <f t="shared" si="238"/>
        <v>0</v>
      </c>
      <c r="B856" t="b">
        <f t="shared" si="239"/>
        <v>0</v>
      </c>
      <c r="C856" t="b">
        <f t="shared" si="240"/>
        <v>0</v>
      </c>
      <c r="D856" t="b">
        <f t="shared" si="241"/>
        <v>0</v>
      </c>
      <c r="E856" t="b">
        <f t="shared" si="242"/>
        <v>0</v>
      </c>
      <c r="F856" t="b">
        <f t="shared" si="243"/>
        <v>0</v>
      </c>
      <c r="G856" t="b">
        <f t="shared" si="244"/>
        <v>0</v>
      </c>
      <c r="H856" t="b">
        <f t="shared" si="245"/>
        <v>0</v>
      </c>
      <c r="I856" t="b">
        <f t="shared" si="246"/>
        <v>0</v>
      </c>
      <c r="J856" t="b">
        <f t="shared" si="247"/>
        <v>0</v>
      </c>
      <c r="K856" t="str">
        <f t="shared" si="248"/>
        <v/>
      </c>
      <c r="L856" t="str">
        <f t="shared" si="259"/>
        <v/>
      </c>
      <c r="M856" t="str">
        <f t="shared" si="258"/>
        <v/>
      </c>
      <c r="N856" t="str">
        <f t="shared" si="249"/>
        <v/>
      </c>
      <c r="O856" t="str">
        <f t="shared" si="250"/>
        <v/>
      </c>
      <c r="P856" t="str">
        <f t="shared" si="251"/>
        <v/>
      </c>
      <c r="Q856" s="9">
        <f>_xlfn.XLOOKUP(R856,summary!C:C,summary!B:B)</f>
        <v>43777</v>
      </c>
      <c r="R856" s="10" t="str">
        <f t="shared" si="252"/>
        <v>동백1동</v>
      </c>
      <c r="S856" s="10" t="str">
        <f t="shared" si="253"/>
        <v>동백8통</v>
      </c>
      <c r="T856" s="10" t="str">
        <f t="shared" si="254"/>
        <v>(동백동, 호수마을계룡리슈빌)</v>
      </c>
      <c r="U856" s="10" t="str">
        <f t="shared" si="255"/>
        <v>동백</v>
      </c>
      <c r="V856" s="10">
        <f t="shared" si="256"/>
        <v>8</v>
      </c>
      <c r="W856" s="10">
        <f t="shared" si="257"/>
        <v>6</v>
      </c>
      <c r="Z856" s="3" t="s">
        <v>20</v>
      </c>
      <c r="AA856" s="3" t="s">
        <v>5822</v>
      </c>
    </row>
    <row r="857" spans="1:27">
      <c r="A857" t="b">
        <f t="shared" si="238"/>
        <v>0</v>
      </c>
      <c r="B857" t="b">
        <f t="shared" si="239"/>
        <v>0</v>
      </c>
      <c r="C857" t="b">
        <f t="shared" si="240"/>
        <v>0</v>
      </c>
      <c r="D857" t="b">
        <f t="shared" si="241"/>
        <v>0</v>
      </c>
      <c r="E857" t="b">
        <f t="shared" si="242"/>
        <v>0</v>
      </c>
      <c r="F857" t="b">
        <f t="shared" si="243"/>
        <v>0</v>
      </c>
      <c r="G857" t="b">
        <f t="shared" si="244"/>
        <v>0</v>
      </c>
      <c r="H857" t="b">
        <f t="shared" si="245"/>
        <v>0</v>
      </c>
      <c r="I857" t="b">
        <f t="shared" si="246"/>
        <v>0</v>
      </c>
      <c r="J857" t="b">
        <f t="shared" si="247"/>
        <v>0</v>
      </c>
      <c r="K857" t="str">
        <f t="shared" si="248"/>
        <v/>
      </c>
      <c r="L857" t="str">
        <f t="shared" si="259"/>
        <v/>
      </c>
      <c r="M857" t="str">
        <f t="shared" si="258"/>
        <v/>
      </c>
      <c r="N857" t="str">
        <f t="shared" si="249"/>
        <v/>
      </c>
      <c r="O857" t="str">
        <f t="shared" si="250"/>
        <v/>
      </c>
      <c r="P857" t="str">
        <f t="shared" si="251"/>
        <v/>
      </c>
      <c r="Q857" s="9">
        <f>_xlfn.XLOOKUP(R857,summary!C:C,summary!B:B)</f>
        <v>43777</v>
      </c>
      <c r="R857" s="10" t="str">
        <f t="shared" si="252"/>
        <v>동백1동</v>
      </c>
      <c r="S857" s="10" t="str">
        <f t="shared" si="253"/>
        <v>동백8통</v>
      </c>
      <c r="T857" s="10" t="str">
        <f t="shared" si="254"/>
        <v>(동백동, 호수마을계룡리슈빌)</v>
      </c>
      <c r="U857" s="10" t="str">
        <f t="shared" si="255"/>
        <v>동백</v>
      </c>
      <c r="V857" s="10">
        <f t="shared" si="256"/>
        <v>8</v>
      </c>
      <c r="W857" s="10">
        <f t="shared" si="257"/>
        <v>7</v>
      </c>
      <c r="Z857" s="3" t="s">
        <v>99</v>
      </c>
      <c r="AA857" s="3" t="s">
        <v>5823</v>
      </c>
    </row>
    <row r="858" spans="1:27">
      <c r="A858" t="b">
        <f t="shared" si="238"/>
        <v>0</v>
      </c>
      <c r="B858" t="b">
        <f t="shared" si="239"/>
        <v>0</v>
      </c>
      <c r="C858" t="b">
        <f t="shared" si="240"/>
        <v>0</v>
      </c>
      <c r="D858" t="b">
        <f t="shared" si="241"/>
        <v>0</v>
      </c>
      <c r="E858" t="b">
        <f t="shared" si="242"/>
        <v>0</v>
      </c>
      <c r="F858" t="b">
        <f t="shared" si="243"/>
        <v>0</v>
      </c>
      <c r="G858" t="b">
        <f t="shared" si="244"/>
        <v>0</v>
      </c>
      <c r="H858" t="b">
        <f t="shared" si="245"/>
        <v>0</v>
      </c>
      <c r="I858" t="b">
        <f t="shared" si="246"/>
        <v>0</v>
      </c>
      <c r="J858" t="b">
        <f t="shared" si="247"/>
        <v>0</v>
      </c>
      <c r="K858" t="str">
        <f t="shared" si="248"/>
        <v/>
      </c>
      <c r="L858" t="str">
        <f t="shared" si="259"/>
        <v/>
      </c>
      <c r="M858" t="str">
        <f t="shared" si="258"/>
        <v/>
      </c>
      <c r="N858" t="str">
        <f t="shared" si="249"/>
        <v/>
      </c>
      <c r="O858" t="str">
        <f t="shared" si="250"/>
        <v/>
      </c>
      <c r="P858" t="str">
        <f t="shared" si="251"/>
        <v/>
      </c>
      <c r="Q858" s="9">
        <f>_xlfn.XLOOKUP(R858,summary!C:C,summary!B:B)</f>
        <v>43777</v>
      </c>
      <c r="R858" s="10" t="str">
        <f t="shared" si="252"/>
        <v>동백1동</v>
      </c>
      <c r="S858" s="10" t="str">
        <f t="shared" si="253"/>
        <v>동백8통</v>
      </c>
      <c r="T858" s="10" t="str">
        <f t="shared" si="254"/>
        <v>(동백동, 호수마을계룡리슈빌)</v>
      </c>
      <c r="U858" s="10" t="str">
        <f t="shared" si="255"/>
        <v>동백</v>
      </c>
      <c r="V858" s="10">
        <f t="shared" si="256"/>
        <v>8</v>
      </c>
      <c r="W858" s="10">
        <f t="shared" si="257"/>
        <v>8</v>
      </c>
      <c r="Z858" s="3" t="s">
        <v>101</v>
      </c>
      <c r="AA858" s="3" t="s">
        <v>5824</v>
      </c>
    </row>
    <row r="859" spans="1:27">
      <c r="A859" t="b">
        <f t="shared" si="238"/>
        <v>0</v>
      </c>
      <c r="B859" t="b">
        <f t="shared" si="239"/>
        <v>0</v>
      </c>
      <c r="C859" t="b">
        <f t="shared" si="240"/>
        <v>0</v>
      </c>
      <c r="D859" t="b">
        <f t="shared" si="241"/>
        <v>0</v>
      </c>
      <c r="E859" t="b">
        <f t="shared" si="242"/>
        <v>0</v>
      </c>
      <c r="F859" t="b">
        <f t="shared" si="243"/>
        <v>0</v>
      </c>
      <c r="G859" t="b">
        <f t="shared" si="244"/>
        <v>0</v>
      </c>
      <c r="H859" t="b">
        <f t="shared" si="245"/>
        <v>0</v>
      </c>
      <c r="I859" t="b">
        <f t="shared" si="246"/>
        <v>0</v>
      </c>
      <c r="J859" t="b">
        <f t="shared" si="247"/>
        <v>0</v>
      </c>
      <c r="K859" t="str">
        <f t="shared" si="248"/>
        <v/>
      </c>
      <c r="L859" t="str">
        <f t="shared" si="259"/>
        <v/>
      </c>
      <c r="M859" t="str">
        <f t="shared" si="258"/>
        <v/>
      </c>
      <c r="N859" t="str">
        <f t="shared" si="249"/>
        <v/>
      </c>
      <c r="O859" t="str">
        <f t="shared" si="250"/>
        <v/>
      </c>
      <c r="P859" t="str">
        <f t="shared" si="251"/>
        <v/>
      </c>
      <c r="Q859" s="9">
        <f>_xlfn.XLOOKUP(R859,summary!C:C,summary!B:B)</f>
        <v>43777</v>
      </c>
      <c r="R859" s="10" t="str">
        <f t="shared" si="252"/>
        <v>동백1동</v>
      </c>
      <c r="S859" s="10" t="str">
        <f t="shared" si="253"/>
        <v>동백8통</v>
      </c>
      <c r="T859" s="10" t="str">
        <f t="shared" si="254"/>
        <v>(동백동, 호수마을계룡리슈빌)</v>
      </c>
      <c r="U859" s="10" t="str">
        <f t="shared" si="255"/>
        <v>동백</v>
      </c>
      <c r="V859" s="10">
        <f t="shared" si="256"/>
        <v>8</v>
      </c>
      <c r="W859" s="10">
        <f t="shared" si="257"/>
        <v>9</v>
      </c>
      <c r="Z859" s="3" t="s">
        <v>349</v>
      </c>
      <c r="AA859" s="3" t="s">
        <v>5825</v>
      </c>
    </row>
    <row r="860" spans="1:27">
      <c r="A860" t="b">
        <f t="shared" si="238"/>
        <v>0</v>
      </c>
      <c r="B860" t="b">
        <f t="shared" si="239"/>
        <v>0</v>
      </c>
      <c r="C860" t="b">
        <f t="shared" si="240"/>
        <v>0</v>
      </c>
      <c r="D860" t="b">
        <f t="shared" si="241"/>
        <v>0</v>
      </c>
      <c r="E860" t="b">
        <f t="shared" si="242"/>
        <v>0</v>
      </c>
      <c r="F860" t="b">
        <f t="shared" si="243"/>
        <v>0</v>
      </c>
      <c r="G860" t="b">
        <f t="shared" si="244"/>
        <v>0</v>
      </c>
      <c r="H860" t="b">
        <f t="shared" si="245"/>
        <v>0</v>
      </c>
      <c r="I860" t="b">
        <f t="shared" si="246"/>
        <v>0</v>
      </c>
      <c r="J860" t="b">
        <f t="shared" si="247"/>
        <v>0</v>
      </c>
      <c r="K860" t="str">
        <f t="shared" si="248"/>
        <v/>
      </c>
      <c r="L860" t="str">
        <f t="shared" si="259"/>
        <v/>
      </c>
      <c r="M860" t="str">
        <f t="shared" si="258"/>
        <v/>
      </c>
      <c r="N860" t="str">
        <f t="shared" si="249"/>
        <v/>
      </c>
      <c r="O860" t="str">
        <f t="shared" si="250"/>
        <v/>
      </c>
      <c r="P860" t="str">
        <f t="shared" si="251"/>
        <v/>
      </c>
      <c r="Q860" s="9">
        <f>_xlfn.XLOOKUP(R860,summary!C:C,summary!B:B)</f>
        <v>43777</v>
      </c>
      <c r="R860" s="10" t="str">
        <f t="shared" si="252"/>
        <v>동백1동</v>
      </c>
      <c r="S860" s="10" t="str">
        <f t="shared" si="253"/>
        <v>동백8통</v>
      </c>
      <c r="T860" s="10" t="str">
        <f t="shared" si="254"/>
        <v>(동백동, 호수마을계룡리슈빌)</v>
      </c>
      <c r="U860" s="10" t="str">
        <f t="shared" si="255"/>
        <v>동백</v>
      </c>
      <c r="V860" s="10">
        <f t="shared" si="256"/>
        <v>8</v>
      </c>
      <c r="W860" s="10">
        <f t="shared" si="257"/>
        <v>10</v>
      </c>
      <c r="Z860" s="3" t="s">
        <v>441</v>
      </c>
      <c r="AA860" s="3" t="s">
        <v>5826</v>
      </c>
    </row>
    <row r="861" spans="1:27">
      <c r="A861" t="b">
        <f t="shared" si="238"/>
        <v>0</v>
      </c>
      <c r="B861" t="b">
        <f t="shared" si="239"/>
        <v>0</v>
      </c>
      <c r="C861" t="b">
        <f t="shared" si="240"/>
        <v>0</v>
      </c>
      <c r="D861" t="b">
        <f t="shared" si="241"/>
        <v>0</v>
      </c>
      <c r="E861" t="b">
        <f t="shared" si="242"/>
        <v>0</v>
      </c>
      <c r="F861" t="b">
        <f t="shared" si="243"/>
        <v>0</v>
      </c>
      <c r="G861" t="b">
        <f t="shared" si="244"/>
        <v>0</v>
      </c>
      <c r="H861" t="b">
        <f t="shared" si="245"/>
        <v>0</v>
      </c>
      <c r="I861" t="b">
        <f t="shared" si="246"/>
        <v>0</v>
      </c>
      <c r="J861" t="b">
        <f t="shared" si="247"/>
        <v>0</v>
      </c>
      <c r="K861" t="str">
        <f t="shared" si="248"/>
        <v/>
      </c>
      <c r="L861" t="str">
        <f t="shared" si="259"/>
        <v/>
      </c>
      <c r="M861" t="str">
        <f t="shared" si="258"/>
        <v/>
      </c>
      <c r="N861" t="str">
        <f t="shared" si="249"/>
        <v/>
      </c>
      <c r="O861" t="str">
        <f t="shared" si="250"/>
        <v/>
      </c>
      <c r="P861" t="str">
        <f t="shared" si="251"/>
        <v/>
      </c>
      <c r="Q861" s="9">
        <f>_xlfn.XLOOKUP(R861,summary!C:C,summary!B:B)</f>
        <v>43777</v>
      </c>
      <c r="R861" s="10" t="str">
        <f t="shared" si="252"/>
        <v>동백1동</v>
      </c>
      <c r="S861" s="10" t="str">
        <f t="shared" si="253"/>
        <v>동백8통</v>
      </c>
      <c r="T861" s="10" t="str">
        <f t="shared" si="254"/>
        <v>(동백동, 호수마을계룡리슈빌)</v>
      </c>
      <c r="U861" s="10" t="str">
        <f t="shared" si="255"/>
        <v>동백</v>
      </c>
      <c r="V861" s="10">
        <f t="shared" si="256"/>
        <v>8</v>
      </c>
      <c r="W861" s="10">
        <f t="shared" si="257"/>
        <v>11</v>
      </c>
      <c r="Z861" s="3" t="s">
        <v>443</v>
      </c>
      <c r="AA861" s="3" t="s">
        <v>5827</v>
      </c>
    </row>
    <row r="862" spans="1:27">
      <c r="A862" t="b">
        <f t="shared" si="238"/>
        <v>0</v>
      </c>
      <c r="B862" t="b">
        <f t="shared" si="239"/>
        <v>0</v>
      </c>
      <c r="C862" t="b">
        <f t="shared" si="240"/>
        <v>0</v>
      </c>
      <c r="D862" t="b">
        <f t="shared" si="241"/>
        <v>0</v>
      </c>
      <c r="E862" t="b">
        <f t="shared" si="242"/>
        <v>0</v>
      </c>
      <c r="F862" t="b">
        <f t="shared" si="243"/>
        <v>0</v>
      </c>
      <c r="G862" t="b">
        <f t="shared" si="244"/>
        <v>0</v>
      </c>
      <c r="H862" t="b">
        <f t="shared" si="245"/>
        <v>0</v>
      </c>
      <c r="I862" t="b">
        <f t="shared" si="246"/>
        <v>0</v>
      </c>
      <c r="J862" t="b">
        <f t="shared" si="247"/>
        <v>0</v>
      </c>
      <c r="K862" t="str">
        <f t="shared" si="248"/>
        <v/>
      </c>
      <c r="L862" t="str">
        <f t="shared" si="259"/>
        <v/>
      </c>
      <c r="M862" t="str">
        <f t="shared" si="258"/>
        <v/>
      </c>
      <c r="N862" t="str">
        <f t="shared" si="249"/>
        <v/>
      </c>
      <c r="O862" t="str">
        <f t="shared" si="250"/>
        <v/>
      </c>
      <c r="P862" t="str">
        <f t="shared" si="251"/>
        <v/>
      </c>
      <c r="Q862" s="9">
        <f>_xlfn.XLOOKUP(R862,summary!C:C,summary!B:B)</f>
        <v>43777</v>
      </c>
      <c r="R862" s="10" t="str">
        <f t="shared" si="252"/>
        <v>동백1동</v>
      </c>
      <c r="S862" s="10" t="str">
        <f t="shared" si="253"/>
        <v>동백8통</v>
      </c>
      <c r="T862" s="10" t="str">
        <f t="shared" si="254"/>
        <v>(동백동, 호수마을계룡리슈빌)</v>
      </c>
      <c r="U862" s="10" t="str">
        <f t="shared" si="255"/>
        <v>동백</v>
      </c>
      <c r="V862" s="10">
        <f t="shared" si="256"/>
        <v>8</v>
      </c>
      <c r="W862" s="10">
        <f t="shared" si="257"/>
        <v>12</v>
      </c>
      <c r="Z862" s="3" t="s">
        <v>445</v>
      </c>
      <c r="AA862" s="3" t="s">
        <v>5828</v>
      </c>
    </row>
    <row r="863" spans="1:27">
      <c r="A863" t="b">
        <f t="shared" si="238"/>
        <v>0</v>
      </c>
      <c r="B863" t="b">
        <f t="shared" si="239"/>
        <v>0</v>
      </c>
      <c r="C863" t="b">
        <f t="shared" si="240"/>
        <v>0</v>
      </c>
      <c r="D863" t="b">
        <f t="shared" si="241"/>
        <v>0</v>
      </c>
      <c r="E863" t="b">
        <f t="shared" si="242"/>
        <v>0</v>
      </c>
      <c r="F863" t="b">
        <f t="shared" si="243"/>
        <v>0</v>
      </c>
      <c r="G863" t="b">
        <f t="shared" si="244"/>
        <v>0</v>
      </c>
      <c r="H863" t="b">
        <f t="shared" si="245"/>
        <v>0</v>
      </c>
      <c r="I863" t="b">
        <f t="shared" si="246"/>
        <v>0</v>
      </c>
      <c r="J863" t="b">
        <f t="shared" si="247"/>
        <v>0</v>
      </c>
      <c r="K863" t="str">
        <f t="shared" si="248"/>
        <v/>
      </c>
      <c r="L863" t="str">
        <f t="shared" si="259"/>
        <v/>
      </c>
      <c r="M863" t="str">
        <f t="shared" si="258"/>
        <v/>
      </c>
      <c r="N863" t="str">
        <f t="shared" si="249"/>
        <v/>
      </c>
      <c r="O863" t="str">
        <f t="shared" si="250"/>
        <v/>
      </c>
      <c r="P863" t="str">
        <f t="shared" si="251"/>
        <v/>
      </c>
      <c r="Q863" s="9">
        <f>_xlfn.XLOOKUP(R863,summary!C:C,summary!B:B)</f>
        <v>43777</v>
      </c>
      <c r="R863" s="10" t="str">
        <f t="shared" si="252"/>
        <v>동백1동</v>
      </c>
      <c r="S863" s="10" t="str">
        <f t="shared" si="253"/>
        <v>동백8통</v>
      </c>
      <c r="T863" s="10" t="str">
        <f t="shared" si="254"/>
        <v>(동백동, 호수마을계룡리슈빌)</v>
      </c>
      <c r="U863" s="10" t="str">
        <f t="shared" si="255"/>
        <v>동백</v>
      </c>
      <c r="V863" s="10">
        <f t="shared" si="256"/>
        <v>8</v>
      </c>
      <c r="W863" s="10">
        <f t="shared" si="257"/>
        <v>13</v>
      </c>
      <c r="Z863" s="3" t="s">
        <v>447</v>
      </c>
      <c r="AA863" s="3" t="s">
        <v>5829</v>
      </c>
    </row>
    <row r="864" spans="1:27">
      <c r="A864" t="b">
        <f t="shared" si="238"/>
        <v>0</v>
      </c>
      <c r="B864" t="b">
        <f t="shared" si="239"/>
        <v>0</v>
      </c>
      <c r="C864" t="b">
        <f t="shared" si="240"/>
        <v>0</v>
      </c>
      <c r="D864" t="b">
        <f t="shared" si="241"/>
        <v>0</v>
      </c>
      <c r="E864" t="b">
        <f t="shared" si="242"/>
        <v>0</v>
      </c>
      <c r="F864" t="b">
        <f t="shared" si="243"/>
        <v>0</v>
      </c>
      <c r="G864" t="b">
        <f t="shared" si="244"/>
        <v>0</v>
      </c>
      <c r="H864" t="b">
        <f t="shared" si="245"/>
        <v>0</v>
      </c>
      <c r="I864" t="b">
        <f t="shared" si="246"/>
        <v>0</v>
      </c>
      <c r="J864" t="b">
        <f t="shared" si="247"/>
        <v>0</v>
      </c>
      <c r="K864" t="str">
        <f t="shared" si="248"/>
        <v/>
      </c>
      <c r="L864" t="str">
        <f t="shared" si="259"/>
        <v/>
      </c>
      <c r="M864" t="str">
        <f t="shared" si="258"/>
        <v/>
      </c>
      <c r="N864" t="str">
        <f t="shared" si="249"/>
        <v/>
      </c>
      <c r="O864" t="str">
        <f t="shared" si="250"/>
        <v/>
      </c>
      <c r="P864" t="str">
        <f t="shared" si="251"/>
        <v/>
      </c>
      <c r="Q864" s="9">
        <f>_xlfn.XLOOKUP(R864,summary!C:C,summary!B:B)</f>
        <v>43777</v>
      </c>
      <c r="R864" s="10" t="str">
        <f t="shared" si="252"/>
        <v>동백1동</v>
      </c>
      <c r="S864" s="10" t="str">
        <f t="shared" si="253"/>
        <v>동백8통</v>
      </c>
      <c r="T864" s="10" t="str">
        <f t="shared" si="254"/>
        <v>(동백동, 호수마을계룡리슈빌)</v>
      </c>
      <c r="U864" s="10" t="str">
        <f t="shared" si="255"/>
        <v>동백</v>
      </c>
      <c r="V864" s="10">
        <f t="shared" si="256"/>
        <v>8</v>
      </c>
      <c r="W864" s="10">
        <f t="shared" si="257"/>
        <v>14</v>
      </c>
      <c r="Z864" s="3" t="s">
        <v>449</v>
      </c>
      <c r="AA864" s="3" t="s">
        <v>5830</v>
      </c>
    </row>
    <row r="865" spans="1:27">
      <c r="A865" t="b">
        <f t="shared" si="238"/>
        <v>0</v>
      </c>
      <c r="B865" t="b">
        <f t="shared" si="239"/>
        <v>0</v>
      </c>
      <c r="C865" t="b">
        <f t="shared" si="240"/>
        <v>0</v>
      </c>
      <c r="D865" t="b">
        <f t="shared" si="241"/>
        <v>0</v>
      </c>
      <c r="E865" t="b">
        <f t="shared" si="242"/>
        <v>0</v>
      </c>
      <c r="F865" t="b">
        <f t="shared" si="243"/>
        <v>0</v>
      </c>
      <c r="G865" t="b">
        <f t="shared" si="244"/>
        <v>0</v>
      </c>
      <c r="H865" t="b">
        <f t="shared" si="245"/>
        <v>0</v>
      </c>
      <c r="I865" t="b">
        <f t="shared" si="246"/>
        <v>0</v>
      </c>
      <c r="J865" t="b">
        <f t="shared" si="247"/>
        <v>0</v>
      </c>
      <c r="K865" t="str">
        <f t="shared" si="248"/>
        <v/>
      </c>
      <c r="L865" t="str">
        <f t="shared" si="259"/>
        <v/>
      </c>
      <c r="M865" t="str">
        <f t="shared" si="258"/>
        <v/>
      </c>
      <c r="N865" t="str">
        <f t="shared" si="249"/>
        <v/>
      </c>
      <c r="O865" t="str">
        <f t="shared" si="250"/>
        <v/>
      </c>
      <c r="P865" t="str">
        <f t="shared" si="251"/>
        <v/>
      </c>
      <c r="Q865" s="9">
        <f>_xlfn.XLOOKUP(R865,summary!C:C,summary!B:B)</f>
        <v>43777</v>
      </c>
      <c r="R865" s="10" t="str">
        <f t="shared" si="252"/>
        <v>동백1동</v>
      </c>
      <c r="S865" s="10" t="str">
        <f t="shared" si="253"/>
        <v>동백8통</v>
      </c>
      <c r="T865" s="10" t="str">
        <f t="shared" si="254"/>
        <v>(동백동, 호수마을계룡리슈빌)</v>
      </c>
      <c r="U865" s="10" t="str">
        <f t="shared" si="255"/>
        <v>동백</v>
      </c>
      <c r="V865" s="10">
        <f t="shared" si="256"/>
        <v>8</v>
      </c>
      <c r="W865" s="10">
        <f t="shared" si="257"/>
        <v>15</v>
      </c>
      <c r="Z865" s="3" t="s">
        <v>734</v>
      </c>
      <c r="AA865" s="3" t="s">
        <v>5831</v>
      </c>
    </row>
    <row r="866" spans="1:27">
      <c r="A866" t="b">
        <f t="shared" si="238"/>
        <v>0</v>
      </c>
      <c r="B866" t="b">
        <f t="shared" si="239"/>
        <v>0</v>
      </c>
      <c r="C866" t="b">
        <f t="shared" si="240"/>
        <v>0</v>
      </c>
      <c r="D866" t="b">
        <f t="shared" si="241"/>
        <v>0</v>
      </c>
      <c r="E866" t="b">
        <f t="shared" si="242"/>
        <v>0</v>
      </c>
      <c r="F866" t="b">
        <f t="shared" si="243"/>
        <v>0</v>
      </c>
      <c r="G866" t="b">
        <f t="shared" si="244"/>
        <v>0</v>
      </c>
      <c r="H866" t="b">
        <f t="shared" si="245"/>
        <v>0</v>
      </c>
      <c r="I866" t="b">
        <f t="shared" si="246"/>
        <v>0</v>
      </c>
      <c r="J866" t="b">
        <f t="shared" si="247"/>
        <v>0</v>
      </c>
      <c r="K866" t="str">
        <f t="shared" si="248"/>
        <v/>
      </c>
      <c r="L866" t="str">
        <f t="shared" si="259"/>
        <v/>
      </c>
      <c r="M866" t="str">
        <f t="shared" si="258"/>
        <v/>
      </c>
      <c r="N866" t="str">
        <f t="shared" si="249"/>
        <v/>
      </c>
      <c r="O866" t="str">
        <f t="shared" si="250"/>
        <v/>
      </c>
      <c r="P866" t="str">
        <f t="shared" si="251"/>
        <v/>
      </c>
      <c r="Q866" s="9">
        <f>_xlfn.XLOOKUP(R866,summary!C:C,summary!B:B)</f>
        <v>43777</v>
      </c>
      <c r="R866" s="10" t="str">
        <f t="shared" si="252"/>
        <v>동백1동</v>
      </c>
      <c r="S866" s="10" t="str">
        <f t="shared" si="253"/>
        <v>동백8통</v>
      </c>
      <c r="T866" s="10" t="str">
        <f t="shared" si="254"/>
        <v>(동백동, 호수마을계룡리슈빌)</v>
      </c>
      <c r="U866" s="10" t="str">
        <f t="shared" si="255"/>
        <v>동백</v>
      </c>
      <c r="V866" s="10">
        <f t="shared" si="256"/>
        <v>8</v>
      </c>
      <c r="W866" s="10">
        <f t="shared" si="257"/>
        <v>16</v>
      </c>
      <c r="Z866" s="3" t="s">
        <v>736</v>
      </c>
      <c r="AA866" s="3" t="s">
        <v>5832</v>
      </c>
    </row>
    <row r="867" spans="1:27">
      <c r="A867" t="b">
        <f t="shared" si="238"/>
        <v>1</v>
      </c>
      <c r="B867" t="b">
        <f t="shared" si="239"/>
        <v>0</v>
      </c>
      <c r="C867" t="b">
        <f t="shared" si="240"/>
        <v>0</v>
      </c>
      <c r="D867" t="b">
        <f t="shared" si="241"/>
        <v>0</v>
      </c>
      <c r="E867" t="b">
        <f t="shared" si="242"/>
        <v>0</v>
      </c>
      <c r="F867" t="b">
        <f t="shared" si="243"/>
        <v>0</v>
      </c>
      <c r="G867" t="b">
        <f t="shared" si="244"/>
        <v>0</v>
      </c>
      <c r="H867" t="b">
        <f t="shared" si="245"/>
        <v>0</v>
      </c>
      <c r="I867" t="b">
        <f t="shared" si="246"/>
        <v>0</v>
      </c>
      <c r="J867" t="b">
        <f t="shared" si="247"/>
        <v>1</v>
      </c>
      <c r="K867" t="str">
        <f t="shared" si="248"/>
        <v>동백9통</v>
      </c>
      <c r="L867" t="str">
        <f t="shared" si="259"/>
        <v>백9</v>
      </c>
      <c r="M867">
        <f t="shared" si="258"/>
        <v>9</v>
      </c>
      <c r="N867" t="str">
        <f t="shared" si="249"/>
        <v>동백</v>
      </c>
      <c r="O867" t="str">
        <f t="shared" si="250"/>
        <v/>
      </c>
      <c r="P867" t="str">
        <f t="shared" si="251"/>
        <v/>
      </c>
      <c r="Q867" s="9">
        <f>_xlfn.XLOOKUP(R867,summary!C:C,summary!B:B)</f>
        <v>43777</v>
      </c>
      <c r="R867" s="10" t="str">
        <f t="shared" si="252"/>
        <v>동백1동</v>
      </c>
      <c r="S867" s="10" t="str">
        <f t="shared" si="253"/>
        <v>동백9통</v>
      </c>
      <c r="T867" s="10" t="str">
        <f t="shared" si="254"/>
        <v>(동백동, 호수마을주공아파트)</v>
      </c>
      <c r="U867" s="10" t="str">
        <f t="shared" si="255"/>
        <v>동백</v>
      </c>
      <c r="V867" s="10">
        <f t="shared" si="256"/>
        <v>9</v>
      </c>
      <c r="W867" s="10">
        <f t="shared" si="257"/>
        <v>1</v>
      </c>
      <c r="Y867" s="3" t="s">
        <v>5833</v>
      </c>
      <c r="Z867" s="3" t="s">
        <v>10</v>
      </c>
      <c r="AA867" s="3" t="s">
        <v>5834</v>
      </c>
    </row>
    <row r="868" spans="1:27">
      <c r="A868" t="b">
        <f t="shared" si="238"/>
        <v>1</v>
      </c>
      <c r="B868" t="b">
        <f t="shared" si="239"/>
        <v>1</v>
      </c>
      <c r="C868" t="b">
        <f t="shared" si="240"/>
        <v>0</v>
      </c>
      <c r="D868" t="b">
        <f t="shared" si="241"/>
        <v>0</v>
      </c>
      <c r="E868" t="b">
        <f t="shared" si="242"/>
        <v>1</v>
      </c>
      <c r="F868" t="b">
        <f t="shared" si="243"/>
        <v>1</v>
      </c>
      <c r="G868" t="b">
        <f t="shared" si="244"/>
        <v>1</v>
      </c>
      <c r="H868" t="b">
        <f t="shared" si="245"/>
        <v>0</v>
      </c>
      <c r="I868" t="b">
        <f t="shared" si="246"/>
        <v>1</v>
      </c>
      <c r="J868" t="b">
        <f t="shared" si="247"/>
        <v>0</v>
      </c>
      <c r="K868" t="str">
        <f t="shared" si="248"/>
        <v/>
      </c>
      <c r="L868" t="str">
        <f t="shared" si="259"/>
        <v/>
      </c>
      <c r="M868" t="str">
        <f t="shared" si="258"/>
        <v/>
      </c>
      <c r="N868" t="str">
        <f t="shared" si="249"/>
        <v/>
      </c>
      <c r="O868" t="str">
        <f t="shared" si="250"/>
        <v>(동백동, 호수마을주공아파트)</v>
      </c>
      <c r="P868" t="str">
        <f t="shared" si="251"/>
        <v>(동백동, 호수마을주공아파트)</v>
      </c>
      <c r="Q868" s="9">
        <f>_xlfn.XLOOKUP(R868,summary!C:C,summary!B:B)</f>
        <v>43777</v>
      </c>
      <c r="R868" s="10" t="str">
        <f t="shared" si="252"/>
        <v>동백1동</v>
      </c>
      <c r="S868" s="10" t="str">
        <f t="shared" si="253"/>
        <v>동백9통</v>
      </c>
      <c r="T868" s="10" t="str">
        <f t="shared" si="254"/>
        <v>(동백동, 호수마을주공아파트)</v>
      </c>
      <c r="U868" s="10" t="str">
        <f t="shared" si="255"/>
        <v>동백</v>
      </c>
      <c r="V868" s="10">
        <f t="shared" si="256"/>
        <v>9</v>
      </c>
      <c r="W868" s="10">
        <f t="shared" si="257"/>
        <v>2</v>
      </c>
      <c r="Y868" s="3" t="s">
        <v>5775</v>
      </c>
      <c r="Z868" s="3" t="s">
        <v>12</v>
      </c>
      <c r="AA868" s="3" t="s">
        <v>5835</v>
      </c>
    </row>
    <row r="869" spans="1:27">
      <c r="A869" t="b">
        <f t="shared" si="238"/>
        <v>1</v>
      </c>
      <c r="B869" t="b">
        <f t="shared" si="239"/>
        <v>0</v>
      </c>
      <c r="C869" t="b">
        <f t="shared" si="240"/>
        <v>0</v>
      </c>
      <c r="D869" t="b">
        <f t="shared" si="241"/>
        <v>0</v>
      </c>
      <c r="E869" t="b">
        <f t="shared" si="242"/>
        <v>0</v>
      </c>
      <c r="F869" t="b">
        <f t="shared" si="243"/>
        <v>0</v>
      </c>
      <c r="G869" t="b">
        <f t="shared" si="244"/>
        <v>0</v>
      </c>
      <c r="H869" t="b">
        <f t="shared" si="245"/>
        <v>0</v>
      </c>
      <c r="I869" t="b">
        <f t="shared" si="246"/>
        <v>1</v>
      </c>
      <c r="J869" t="b">
        <f t="shared" si="247"/>
        <v>0</v>
      </c>
      <c r="K869" t="str">
        <f t="shared" si="248"/>
        <v/>
      </c>
      <c r="L869" t="str">
        <f t="shared" si="259"/>
        <v/>
      </c>
      <c r="M869" t="str">
        <f t="shared" si="258"/>
        <v/>
      </c>
      <c r="N869" t="str">
        <f t="shared" si="249"/>
        <v/>
      </c>
      <c r="O869" t="str">
        <f t="shared" si="250"/>
        <v>호수마을주공아파트)</v>
      </c>
      <c r="P869" t="str">
        <f t="shared" si="251"/>
        <v/>
      </c>
      <c r="Q869" s="9">
        <f>_xlfn.XLOOKUP(R869,summary!C:C,summary!B:B)</f>
        <v>43777</v>
      </c>
      <c r="R869" s="10" t="str">
        <f t="shared" si="252"/>
        <v>동백1동</v>
      </c>
      <c r="S869" s="10" t="str">
        <f t="shared" si="253"/>
        <v>동백9통</v>
      </c>
      <c r="T869" s="10" t="str">
        <f t="shared" si="254"/>
        <v>(동백동, 호수마을주공아파트)</v>
      </c>
      <c r="U869" s="10" t="str">
        <f t="shared" si="255"/>
        <v>동백</v>
      </c>
      <c r="V869" s="10">
        <f t="shared" si="256"/>
        <v>9</v>
      </c>
      <c r="W869" s="10">
        <f t="shared" si="257"/>
        <v>3</v>
      </c>
      <c r="Y869" s="3" t="s">
        <v>5777</v>
      </c>
      <c r="Z869" s="3" t="s">
        <v>14</v>
      </c>
      <c r="AA869" s="3" t="s">
        <v>5836</v>
      </c>
    </row>
    <row r="870" spans="1:27">
      <c r="A870" t="b">
        <f t="shared" si="238"/>
        <v>1</v>
      </c>
      <c r="B870" t="b">
        <f t="shared" si="239"/>
        <v>0</v>
      </c>
      <c r="C870" t="b">
        <f t="shared" si="240"/>
        <v>1</v>
      </c>
      <c r="D870" t="b">
        <f t="shared" si="241"/>
        <v>0</v>
      </c>
      <c r="E870" t="b">
        <f t="shared" si="242"/>
        <v>1</v>
      </c>
      <c r="F870" t="b">
        <f t="shared" si="243"/>
        <v>1</v>
      </c>
      <c r="G870" t="b">
        <f t="shared" si="244"/>
        <v>0</v>
      </c>
      <c r="H870" t="b">
        <f t="shared" si="245"/>
        <v>1</v>
      </c>
      <c r="I870" t="b">
        <f t="shared" si="246"/>
        <v>1</v>
      </c>
      <c r="J870" t="b">
        <f t="shared" si="247"/>
        <v>0</v>
      </c>
      <c r="K870" t="str">
        <f t="shared" si="248"/>
        <v/>
      </c>
      <c r="L870" t="str">
        <f t="shared" si="259"/>
        <v/>
      </c>
      <c r="M870" t="str">
        <f t="shared" si="258"/>
        <v/>
      </c>
      <c r="N870" t="str">
        <f t="shared" si="249"/>
        <v/>
      </c>
      <c r="O870" t="str">
        <f t="shared" si="250"/>
        <v>주공아파트)</v>
      </c>
      <c r="P870" t="str">
        <f t="shared" si="251"/>
        <v/>
      </c>
      <c r="Q870" s="9">
        <f>_xlfn.XLOOKUP(R870,summary!C:C,summary!B:B)</f>
        <v>43777</v>
      </c>
      <c r="R870" s="10" t="str">
        <f t="shared" si="252"/>
        <v>동백1동</v>
      </c>
      <c r="S870" s="10" t="str">
        <f t="shared" si="253"/>
        <v>동백9통</v>
      </c>
      <c r="T870" s="10" t="str">
        <f t="shared" si="254"/>
        <v>(동백동, 호수마을주공아파트)</v>
      </c>
      <c r="U870" s="10" t="str">
        <f t="shared" si="255"/>
        <v>동백</v>
      </c>
      <c r="V870" s="10">
        <f t="shared" si="256"/>
        <v>9</v>
      </c>
      <c r="W870" s="10">
        <f t="shared" si="257"/>
        <v>4</v>
      </c>
      <c r="Y870" s="3" t="s">
        <v>2686</v>
      </c>
      <c r="Z870" s="3" t="s">
        <v>16</v>
      </c>
      <c r="AA870" s="3" t="s">
        <v>5837</v>
      </c>
    </row>
    <row r="871" spans="1:27">
      <c r="A871" t="b">
        <f t="shared" si="238"/>
        <v>0</v>
      </c>
      <c r="B871" t="b">
        <f t="shared" si="239"/>
        <v>0</v>
      </c>
      <c r="C871" t="b">
        <f t="shared" si="240"/>
        <v>0</v>
      </c>
      <c r="D871" t="b">
        <f t="shared" si="241"/>
        <v>0</v>
      </c>
      <c r="E871" t="b">
        <f t="shared" si="242"/>
        <v>0</v>
      </c>
      <c r="F871" t="b">
        <f t="shared" si="243"/>
        <v>0</v>
      </c>
      <c r="G871" t="b">
        <f t="shared" si="244"/>
        <v>0</v>
      </c>
      <c r="H871" t="b">
        <f t="shared" si="245"/>
        <v>0</v>
      </c>
      <c r="I871" t="b">
        <f t="shared" si="246"/>
        <v>0</v>
      </c>
      <c r="J871" t="b">
        <f t="shared" si="247"/>
        <v>0</v>
      </c>
      <c r="K871" t="str">
        <f t="shared" si="248"/>
        <v/>
      </c>
      <c r="L871" t="str">
        <f t="shared" si="259"/>
        <v/>
      </c>
      <c r="M871" t="str">
        <f t="shared" si="258"/>
        <v/>
      </c>
      <c r="N871" t="str">
        <f t="shared" si="249"/>
        <v/>
      </c>
      <c r="O871" t="str">
        <f t="shared" si="250"/>
        <v/>
      </c>
      <c r="P871" t="str">
        <f t="shared" si="251"/>
        <v/>
      </c>
      <c r="Q871" s="9">
        <f>_xlfn.XLOOKUP(R871,summary!C:C,summary!B:B)</f>
        <v>43777</v>
      </c>
      <c r="R871" s="10" t="str">
        <f t="shared" si="252"/>
        <v>동백1동</v>
      </c>
      <c r="S871" s="10" t="str">
        <f t="shared" si="253"/>
        <v>동백9통</v>
      </c>
      <c r="T871" s="10" t="str">
        <f t="shared" si="254"/>
        <v>(동백동, 호수마을주공아파트)</v>
      </c>
      <c r="U871" s="10" t="str">
        <f t="shared" si="255"/>
        <v>동백</v>
      </c>
      <c r="V871" s="10">
        <f t="shared" si="256"/>
        <v>9</v>
      </c>
      <c r="W871" s="10">
        <f t="shared" si="257"/>
        <v>5</v>
      </c>
      <c r="Z871" s="3" t="s">
        <v>18</v>
      </c>
      <c r="AA871" s="3" t="s">
        <v>5838</v>
      </c>
    </row>
    <row r="872" spans="1:27">
      <c r="A872" t="b">
        <f t="shared" si="238"/>
        <v>0</v>
      </c>
      <c r="B872" t="b">
        <f t="shared" si="239"/>
        <v>0</v>
      </c>
      <c r="C872" t="b">
        <f t="shared" si="240"/>
        <v>0</v>
      </c>
      <c r="D872" t="b">
        <f t="shared" si="241"/>
        <v>0</v>
      </c>
      <c r="E872" t="b">
        <f t="shared" si="242"/>
        <v>0</v>
      </c>
      <c r="F872" t="b">
        <f t="shared" si="243"/>
        <v>0</v>
      </c>
      <c r="G872" t="b">
        <f t="shared" si="244"/>
        <v>0</v>
      </c>
      <c r="H872" t="b">
        <f t="shared" si="245"/>
        <v>0</v>
      </c>
      <c r="I872" t="b">
        <f t="shared" si="246"/>
        <v>0</v>
      </c>
      <c r="J872" t="b">
        <f t="shared" si="247"/>
        <v>0</v>
      </c>
      <c r="K872" t="str">
        <f t="shared" si="248"/>
        <v/>
      </c>
      <c r="L872" t="str">
        <f t="shared" si="259"/>
        <v/>
      </c>
      <c r="M872" t="str">
        <f t="shared" si="258"/>
        <v/>
      </c>
      <c r="N872" t="str">
        <f t="shared" si="249"/>
        <v/>
      </c>
      <c r="O872" t="str">
        <f t="shared" si="250"/>
        <v/>
      </c>
      <c r="P872" t="str">
        <f t="shared" si="251"/>
        <v/>
      </c>
      <c r="Q872" s="9">
        <f>_xlfn.XLOOKUP(R872,summary!C:C,summary!B:B)</f>
        <v>43777</v>
      </c>
      <c r="R872" s="10" t="str">
        <f t="shared" si="252"/>
        <v>동백1동</v>
      </c>
      <c r="S872" s="10" t="str">
        <f t="shared" si="253"/>
        <v>동백9통</v>
      </c>
      <c r="T872" s="10" t="str">
        <f t="shared" si="254"/>
        <v>(동백동, 호수마을주공아파트)</v>
      </c>
      <c r="U872" s="10" t="str">
        <f t="shared" si="255"/>
        <v>동백</v>
      </c>
      <c r="V872" s="10">
        <f t="shared" si="256"/>
        <v>9</v>
      </c>
      <c r="W872" s="10">
        <f t="shared" si="257"/>
        <v>6</v>
      </c>
      <c r="Z872" s="3" t="s">
        <v>20</v>
      </c>
      <c r="AA872" s="3" t="s">
        <v>5839</v>
      </c>
    </row>
    <row r="873" spans="1:27">
      <c r="A873" t="b">
        <f t="shared" si="238"/>
        <v>0</v>
      </c>
      <c r="B873" t="b">
        <f t="shared" si="239"/>
        <v>0</v>
      </c>
      <c r="C873" t="b">
        <f t="shared" si="240"/>
        <v>0</v>
      </c>
      <c r="D873" t="b">
        <f t="shared" si="241"/>
        <v>0</v>
      </c>
      <c r="E873" t="b">
        <f t="shared" si="242"/>
        <v>0</v>
      </c>
      <c r="F873" t="b">
        <f t="shared" si="243"/>
        <v>0</v>
      </c>
      <c r="G873" t="b">
        <f t="shared" si="244"/>
        <v>0</v>
      </c>
      <c r="H873" t="b">
        <f t="shared" si="245"/>
        <v>0</v>
      </c>
      <c r="I873" t="b">
        <f t="shared" si="246"/>
        <v>0</v>
      </c>
      <c r="J873" t="b">
        <f t="shared" si="247"/>
        <v>0</v>
      </c>
      <c r="K873" t="str">
        <f t="shared" si="248"/>
        <v/>
      </c>
      <c r="L873" t="str">
        <f t="shared" si="259"/>
        <v/>
      </c>
      <c r="M873" t="str">
        <f t="shared" si="258"/>
        <v/>
      </c>
      <c r="N873" t="str">
        <f t="shared" si="249"/>
        <v/>
      </c>
      <c r="O873" t="str">
        <f t="shared" si="250"/>
        <v/>
      </c>
      <c r="P873" t="str">
        <f t="shared" si="251"/>
        <v/>
      </c>
      <c r="Q873" s="9">
        <f>_xlfn.XLOOKUP(R873,summary!C:C,summary!B:B)</f>
        <v>43777</v>
      </c>
      <c r="R873" s="10" t="str">
        <f t="shared" si="252"/>
        <v>동백1동</v>
      </c>
      <c r="S873" s="10" t="str">
        <f t="shared" si="253"/>
        <v>동백9통</v>
      </c>
      <c r="T873" s="10" t="str">
        <f t="shared" si="254"/>
        <v>(동백동, 호수마을주공아파트)</v>
      </c>
      <c r="U873" s="10" t="str">
        <f t="shared" si="255"/>
        <v>동백</v>
      </c>
      <c r="V873" s="10">
        <f t="shared" si="256"/>
        <v>9</v>
      </c>
      <c r="W873" s="10">
        <f t="shared" si="257"/>
        <v>7</v>
      </c>
      <c r="Z873" s="3" t="s">
        <v>99</v>
      </c>
      <c r="AA873" s="3" t="s">
        <v>5840</v>
      </c>
    </row>
    <row r="874" spans="1:27">
      <c r="A874" t="b">
        <f t="shared" si="238"/>
        <v>0</v>
      </c>
      <c r="B874" t="b">
        <f t="shared" si="239"/>
        <v>0</v>
      </c>
      <c r="C874" t="b">
        <f t="shared" si="240"/>
        <v>0</v>
      </c>
      <c r="D874" t="b">
        <f t="shared" si="241"/>
        <v>0</v>
      </c>
      <c r="E874" t="b">
        <f t="shared" si="242"/>
        <v>0</v>
      </c>
      <c r="F874" t="b">
        <f t="shared" si="243"/>
        <v>0</v>
      </c>
      <c r="G874" t="b">
        <f t="shared" si="244"/>
        <v>0</v>
      </c>
      <c r="H874" t="b">
        <f t="shared" si="245"/>
        <v>0</v>
      </c>
      <c r="I874" t="b">
        <f t="shared" si="246"/>
        <v>0</v>
      </c>
      <c r="J874" t="b">
        <f t="shared" si="247"/>
        <v>0</v>
      </c>
      <c r="K874" t="str">
        <f t="shared" si="248"/>
        <v/>
      </c>
      <c r="L874" t="str">
        <f t="shared" si="259"/>
        <v/>
      </c>
      <c r="M874" t="str">
        <f t="shared" si="258"/>
        <v/>
      </c>
      <c r="N874" t="str">
        <f t="shared" si="249"/>
        <v/>
      </c>
      <c r="O874" t="str">
        <f t="shared" si="250"/>
        <v/>
      </c>
      <c r="P874" t="str">
        <f t="shared" si="251"/>
        <v/>
      </c>
      <c r="Q874" s="9">
        <f>_xlfn.XLOOKUP(R874,summary!C:C,summary!B:B)</f>
        <v>43777</v>
      </c>
      <c r="R874" s="10" t="str">
        <f t="shared" si="252"/>
        <v>동백1동</v>
      </c>
      <c r="S874" s="10" t="str">
        <f t="shared" si="253"/>
        <v>동백9통</v>
      </c>
      <c r="T874" s="10" t="str">
        <f t="shared" si="254"/>
        <v>(동백동, 호수마을주공아파트)</v>
      </c>
      <c r="U874" s="10" t="str">
        <f t="shared" si="255"/>
        <v>동백</v>
      </c>
      <c r="V874" s="10">
        <f t="shared" si="256"/>
        <v>9</v>
      </c>
      <c r="W874" s="10">
        <f t="shared" si="257"/>
        <v>8</v>
      </c>
      <c r="Z874" s="3" t="s">
        <v>101</v>
      </c>
      <c r="AA874" s="3" t="s">
        <v>5841</v>
      </c>
    </row>
    <row r="875" spans="1:27">
      <c r="A875" t="b">
        <f t="shared" si="238"/>
        <v>0</v>
      </c>
      <c r="B875" t="b">
        <f t="shared" si="239"/>
        <v>0</v>
      </c>
      <c r="C875" t="b">
        <f t="shared" si="240"/>
        <v>0</v>
      </c>
      <c r="D875" t="b">
        <f t="shared" si="241"/>
        <v>0</v>
      </c>
      <c r="E875" t="b">
        <f t="shared" si="242"/>
        <v>0</v>
      </c>
      <c r="F875" t="b">
        <f t="shared" si="243"/>
        <v>0</v>
      </c>
      <c r="G875" t="b">
        <f t="shared" si="244"/>
        <v>0</v>
      </c>
      <c r="H875" t="b">
        <f t="shared" si="245"/>
        <v>0</v>
      </c>
      <c r="I875" t="b">
        <f t="shared" si="246"/>
        <v>0</v>
      </c>
      <c r="J875" t="b">
        <f t="shared" si="247"/>
        <v>0</v>
      </c>
      <c r="K875" t="str">
        <f t="shared" si="248"/>
        <v/>
      </c>
      <c r="L875" t="str">
        <f t="shared" si="259"/>
        <v/>
      </c>
      <c r="M875" t="str">
        <f t="shared" si="258"/>
        <v/>
      </c>
      <c r="N875" t="str">
        <f t="shared" si="249"/>
        <v/>
      </c>
      <c r="O875" t="str">
        <f t="shared" si="250"/>
        <v/>
      </c>
      <c r="P875" t="str">
        <f t="shared" si="251"/>
        <v/>
      </c>
      <c r="Q875" s="9">
        <f>_xlfn.XLOOKUP(R875,summary!C:C,summary!B:B)</f>
        <v>43777</v>
      </c>
      <c r="R875" s="10" t="str">
        <f t="shared" si="252"/>
        <v>동백1동</v>
      </c>
      <c r="S875" s="10" t="str">
        <f t="shared" si="253"/>
        <v>동백9통</v>
      </c>
      <c r="T875" s="10" t="str">
        <f t="shared" si="254"/>
        <v>(동백동, 호수마을주공아파트)</v>
      </c>
      <c r="U875" s="10" t="str">
        <f t="shared" si="255"/>
        <v>동백</v>
      </c>
      <c r="V875" s="10">
        <f t="shared" si="256"/>
        <v>9</v>
      </c>
      <c r="W875" s="10">
        <f t="shared" si="257"/>
        <v>9</v>
      </c>
      <c r="Z875" s="3" t="s">
        <v>349</v>
      </c>
      <c r="AA875" s="3" t="s">
        <v>5842</v>
      </c>
    </row>
    <row r="876" spans="1:27">
      <c r="A876" t="b">
        <f t="shared" si="238"/>
        <v>1</v>
      </c>
      <c r="B876" t="b">
        <f t="shared" si="239"/>
        <v>0</v>
      </c>
      <c r="C876" t="b">
        <f t="shared" si="240"/>
        <v>0</v>
      </c>
      <c r="D876" t="b">
        <f t="shared" si="241"/>
        <v>0</v>
      </c>
      <c r="E876" t="b">
        <f t="shared" si="242"/>
        <v>0</v>
      </c>
      <c r="F876" t="b">
        <f t="shared" si="243"/>
        <v>0</v>
      </c>
      <c r="G876" t="b">
        <f t="shared" si="244"/>
        <v>0</v>
      </c>
      <c r="H876" t="b">
        <f t="shared" si="245"/>
        <v>0</v>
      </c>
      <c r="I876" t="b">
        <f t="shared" si="246"/>
        <v>0</v>
      </c>
      <c r="J876" t="b">
        <f t="shared" si="247"/>
        <v>1</v>
      </c>
      <c r="K876" t="str">
        <f t="shared" si="248"/>
        <v>동백10통</v>
      </c>
      <c r="L876" t="str">
        <f t="shared" si="259"/>
        <v>10</v>
      </c>
      <c r="M876">
        <f t="shared" si="258"/>
        <v>10</v>
      </c>
      <c r="N876" t="str">
        <f t="shared" si="249"/>
        <v>동백</v>
      </c>
      <c r="O876" t="str">
        <f t="shared" si="250"/>
        <v/>
      </c>
      <c r="P876" t="str">
        <f t="shared" si="251"/>
        <v/>
      </c>
      <c r="Q876" s="9">
        <f>_xlfn.XLOOKUP(R876,summary!C:C,summary!B:B)</f>
        <v>43777</v>
      </c>
      <c r="R876" s="10" t="str">
        <f t="shared" si="252"/>
        <v>동백1동</v>
      </c>
      <c r="S876" s="10" t="str">
        <f t="shared" si="253"/>
        <v>동백10통</v>
      </c>
      <c r="T876" s="10" t="str">
        <f t="shared" si="254"/>
        <v>(동백동, 호수마을주공아파트)</v>
      </c>
      <c r="U876" s="10" t="str">
        <f t="shared" si="255"/>
        <v>동백</v>
      </c>
      <c r="V876" s="10">
        <f t="shared" si="256"/>
        <v>10</v>
      </c>
      <c r="W876" s="10">
        <f t="shared" si="257"/>
        <v>1</v>
      </c>
      <c r="Y876" s="3" t="s">
        <v>5843</v>
      </c>
      <c r="Z876" s="3" t="s">
        <v>10</v>
      </c>
      <c r="AA876" s="3" t="s">
        <v>5844</v>
      </c>
    </row>
    <row r="877" spans="1:27">
      <c r="A877" t="b">
        <f t="shared" si="238"/>
        <v>1</v>
      </c>
      <c r="B877" t="b">
        <f t="shared" si="239"/>
        <v>1</v>
      </c>
      <c r="C877" t="b">
        <f t="shared" si="240"/>
        <v>0</v>
      </c>
      <c r="D877" t="b">
        <f t="shared" si="241"/>
        <v>0</v>
      </c>
      <c r="E877" t="b">
        <f t="shared" si="242"/>
        <v>1</v>
      </c>
      <c r="F877" t="b">
        <f t="shared" si="243"/>
        <v>1</v>
      </c>
      <c r="G877" t="b">
        <f t="shared" si="244"/>
        <v>1</v>
      </c>
      <c r="H877" t="b">
        <f t="shared" si="245"/>
        <v>0</v>
      </c>
      <c r="I877" t="b">
        <f t="shared" si="246"/>
        <v>1</v>
      </c>
      <c r="J877" t="b">
        <f t="shared" si="247"/>
        <v>0</v>
      </c>
      <c r="K877" t="str">
        <f t="shared" si="248"/>
        <v/>
      </c>
      <c r="L877" t="str">
        <f t="shared" si="259"/>
        <v/>
      </c>
      <c r="M877" t="str">
        <f t="shared" si="258"/>
        <v/>
      </c>
      <c r="N877" t="str">
        <f t="shared" si="249"/>
        <v/>
      </c>
      <c r="O877" t="str">
        <f t="shared" si="250"/>
        <v>(동백동, 호수마을주공아파트)</v>
      </c>
      <c r="P877" t="str">
        <f t="shared" si="251"/>
        <v>(동백동, 호수마을주공아파트)</v>
      </c>
      <c r="Q877" s="9">
        <f>_xlfn.XLOOKUP(R877,summary!C:C,summary!B:B)</f>
        <v>43777</v>
      </c>
      <c r="R877" s="10" t="str">
        <f t="shared" si="252"/>
        <v>동백1동</v>
      </c>
      <c r="S877" s="10" t="str">
        <f t="shared" si="253"/>
        <v>동백10통</v>
      </c>
      <c r="T877" s="10" t="str">
        <f t="shared" si="254"/>
        <v>(동백동, 호수마을주공아파트)</v>
      </c>
      <c r="U877" s="10" t="str">
        <f t="shared" si="255"/>
        <v>동백</v>
      </c>
      <c r="V877" s="10">
        <f t="shared" si="256"/>
        <v>10</v>
      </c>
      <c r="W877" s="10">
        <f t="shared" si="257"/>
        <v>2</v>
      </c>
      <c r="Y877" s="3" t="s">
        <v>5775</v>
      </c>
      <c r="Z877" s="3" t="s">
        <v>12</v>
      </c>
      <c r="AA877" s="3" t="s">
        <v>5845</v>
      </c>
    </row>
    <row r="878" spans="1:27">
      <c r="A878" t="b">
        <f t="shared" si="238"/>
        <v>1</v>
      </c>
      <c r="B878" t="b">
        <f t="shared" si="239"/>
        <v>0</v>
      </c>
      <c r="C878" t="b">
        <f t="shared" si="240"/>
        <v>0</v>
      </c>
      <c r="D878" t="b">
        <f t="shared" si="241"/>
        <v>0</v>
      </c>
      <c r="E878" t="b">
        <f t="shared" si="242"/>
        <v>0</v>
      </c>
      <c r="F878" t="b">
        <f t="shared" si="243"/>
        <v>0</v>
      </c>
      <c r="G878" t="b">
        <f t="shared" si="244"/>
        <v>0</v>
      </c>
      <c r="H878" t="b">
        <f t="shared" si="245"/>
        <v>0</v>
      </c>
      <c r="I878" t="b">
        <f t="shared" si="246"/>
        <v>1</v>
      </c>
      <c r="J878" t="b">
        <f t="shared" si="247"/>
        <v>0</v>
      </c>
      <c r="K878" t="str">
        <f t="shared" si="248"/>
        <v/>
      </c>
      <c r="L878" t="str">
        <f t="shared" si="259"/>
        <v/>
      </c>
      <c r="M878" t="str">
        <f t="shared" si="258"/>
        <v/>
      </c>
      <c r="N878" t="str">
        <f t="shared" si="249"/>
        <v/>
      </c>
      <c r="O878" t="str">
        <f t="shared" si="250"/>
        <v>호수마을주공아파트)</v>
      </c>
      <c r="P878" t="str">
        <f t="shared" si="251"/>
        <v/>
      </c>
      <c r="Q878" s="9">
        <f>_xlfn.XLOOKUP(R878,summary!C:C,summary!B:B)</f>
        <v>43777</v>
      </c>
      <c r="R878" s="10" t="str">
        <f t="shared" si="252"/>
        <v>동백1동</v>
      </c>
      <c r="S878" s="10" t="str">
        <f t="shared" si="253"/>
        <v>동백10통</v>
      </c>
      <c r="T878" s="10" t="str">
        <f t="shared" si="254"/>
        <v>(동백동, 호수마을주공아파트)</v>
      </c>
      <c r="U878" s="10" t="str">
        <f t="shared" si="255"/>
        <v>동백</v>
      </c>
      <c r="V878" s="10">
        <f t="shared" si="256"/>
        <v>10</v>
      </c>
      <c r="W878" s="10">
        <f t="shared" si="257"/>
        <v>3</v>
      </c>
      <c r="Y878" s="3" t="s">
        <v>5777</v>
      </c>
      <c r="Z878" s="3" t="s">
        <v>14</v>
      </c>
      <c r="AA878" s="3" t="s">
        <v>5846</v>
      </c>
    </row>
    <row r="879" spans="1:27">
      <c r="A879" t="b">
        <f t="shared" si="238"/>
        <v>1</v>
      </c>
      <c r="B879" t="b">
        <f t="shared" si="239"/>
        <v>0</v>
      </c>
      <c r="C879" t="b">
        <f t="shared" si="240"/>
        <v>1</v>
      </c>
      <c r="D879" t="b">
        <f t="shared" si="241"/>
        <v>0</v>
      </c>
      <c r="E879" t="b">
        <f t="shared" si="242"/>
        <v>1</v>
      </c>
      <c r="F879" t="b">
        <f t="shared" si="243"/>
        <v>1</v>
      </c>
      <c r="G879" t="b">
        <f t="shared" si="244"/>
        <v>0</v>
      </c>
      <c r="H879" t="b">
        <f t="shared" si="245"/>
        <v>1</v>
      </c>
      <c r="I879" t="b">
        <f t="shared" si="246"/>
        <v>1</v>
      </c>
      <c r="J879" t="b">
        <f t="shared" si="247"/>
        <v>0</v>
      </c>
      <c r="K879" t="str">
        <f t="shared" si="248"/>
        <v/>
      </c>
      <c r="L879" t="str">
        <f t="shared" si="259"/>
        <v/>
      </c>
      <c r="M879" t="str">
        <f t="shared" si="258"/>
        <v/>
      </c>
      <c r="N879" t="str">
        <f t="shared" si="249"/>
        <v/>
      </c>
      <c r="O879" t="str">
        <f t="shared" si="250"/>
        <v>주공아파트)</v>
      </c>
      <c r="P879" t="str">
        <f t="shared" si="251"/>
        <v/>
      </c>
      <c r="Q879" s="9">
        <f>_xlfn.XLOOKUP(R879,summary!C:C,summary!B:B)</f>
        <v>43777</v>
      </c>
      <c r="R879" s="10" t="str">
        <f t="shared" si="252"/>
        <v>동백1동</v>
      </c>
      <c r="S879" s="10" t="str">
        <f t="shared" si="253"/>
        <v>동백10통</v>
      </c>
      <c r="T879" s="10" t="str">
        <f t="shared" si="254"/>
        <v>(동백동, 호수마을주공아파트)</v>
      </c>
      <c r="U879" s="10" t="str">
        <f t="shared" si="255"/>
        <v>동백</v>
      </c>
      <c r="V879" s="10">
        <f t="shared" si="256"/>
        <v>10</v>
      </c>
      <c r="W879" s="10">
        <f t="shared" si="257"/>
        <v>4</v>
      </c>
      <c r="Y879" s="3" t="s">
        <v>2686</v>
      </c>
      <c r="Z879" s="3" t="s">
        <v>16</v>
      </c>
      <c r="AA879" s="3" t="s">
        <v>5847</v>
      </c>
    </row>
    <row r="880" spans="1:27">
      <c r="A880" t="b">
        <f t="shared" si="238"/>
        <v>0</v>
      </c>
      <c r="B880" t="b">
        <f t="shared" si="239"/>
        <v>0</v>
      </c>
      <c r="C880" t="b">
        <f t="shared" si="240"/>
        <v>0</v>
      </c>
      <c r="D880" t="b">
        <f t="shared" si="241"/>
        <v>0</v>
      </c>
      <c r="E880" t="b">
        <f t="shared" si="242"/>
        <v>0</v>
      </c>
      <c r="F880" t="b">
        <f t="shared" si="243"/>
        <v>0</v>
      </c>
      <c r="G880" t="b">
        <f t="shared" si="244"/>
        <v>0</v>
      </c>
      <c r="H880" t="b">
        <f t="shared" si="245"/>
        <v>0</v>
      </c>
      <c r="I880" t="b">
        <f t="shared" si="246"/>
        <v>0</v>
      </c>
      <c r="J880" t="b">
        <f t="shared" si="247"/>
        <v>0</v>
      </c>
      <c r="K880" t="str">
        <f t="shared" si="248"/>
        <v/>
      </c>
      <c r="L880" t="str">
        <f t="shared" si="259"/>
        <v/>
      </c>
      <c r="M880" t="str">
        <f t="shared" si="258"/>
        <v/>
      </c>
      <c r="N880" t="str">
        <f t="shared" si="249"/>
        <v/>
      </c>
      <c r="O880" t="str">
        <f t="shared" si="250"/>
        <v/>
      </c>
      <c r="P880" t="str">
        <f t="shared" si="251"/>
        <v/>
      </c>
      <c r="Q880" s="9">
        <f>_xlfn.XLOOKUP(R880,summary!C:C,summary!B:B)</f>
        <v>43777</v>
      </c>
      <c r="R880" s="10" t="str">
        <f t="shared" si="252"/>
        <v>동백1동</v>
      </c>
      <c r="S880" s="10" t="str">
        <f t="shared" si="253"/>
        <v>동백10통</v>
      </c>
      <c r="T880" s="10" t="str">
        <f t="shared" si="254"/>
        <v>(동백동, 호수마을주공아파트)</v>
      </c>
      <c r="U880" s="10" t="str">
        <f t="shared" si="255"/>
        <v>동백</v>
      </c>
      <c r="V880" s="10">
        <f t="shared" si="256"/>
        <v>10</v>
      </c>
      <c r="W880" s="10">
        <f t="shared" si="257"/>
        <v>5</v>
      </c>
      <c r="Z880" s="3" t="s">
        <v>18</v>
      </c>
      <c r="AA880" s="3" t="s">
        <v>5848</v>
      </c>
    </row>
    <row r="881" spans="1:27">
      <c r="A881" t="b">
        <f t="shared" si="238"/>
        <v>0</v>
      </c>
      <c r="B881" t="b">
        <f t="shared" si="239"/>
        <v>0</v>
      </c>
      <c r="C881" t="b">
        <f t="shared" si="240"/>
        <v>0</v>
      </c>
      <c r="D881" t="b">
        <f t="shared" si="241"/>
        <v>0</v>
      </c>
      <c r="E881" t="b">
        <f t="shared" si="242"/>
        <v>0</v>
      </c>
      <c r="F881" t="b">
        <f t="shared" si="243"/>
        <v>0</v>
      </c>
      <c r="G881" t="b">
        <f t="shared" si="244"/>
        <v>0</v>
      </c>
      <c r="H881" t="b">
        <f t="shared" si="245"/>
        <v>0</v>
      </c>
      <c r="I881" t="b">
        <f t="shared" si="246"/>
        <v>0</v>
      </c>
      <c r="J881" t="b">
        <f t="shared" si="247"/>
        <v>0</v>
      </c>
      <c r="K881" t="str">
        <f t="shared" si="248"/>
        <v/>
      </c>
      <c r="L881" t="str">
        <f t="shared" si="259"/>
        <v/>
      </c>
      <c r="M881" t="str">
        <f t="shared" si="258"/>
        <v/>
      </c>
      <c r="N881" t="str">
        <f t="shared" si="249"/>
        <v/>
      </c>
      <c r="O881" t="str">
        <f t="shared" si="250"/>
        <v/>
      </c>
      <c r="P881" t="str">
        <f t="shared" si="251"/>
        <v/>
      </c>
      <c r="Q881" s="9">
        <f>_xlfn.XLOOKUP(R881,summary!C:C,summary!B:B)</f>
        <v>43777</v>
      </c>
      <c r="R881" s="10" t="str">
        <f t="shared" si="252"/>
        <v>동백1동</v>
      </c>
      <c r="S881" s="10" t="str">
        <f t="shared" si="253"/>
        <v>동백10통</v>
      </c>
      <c r="T881" s="10" t="str">
        <f t="shared" si="254"/>
        <v>(동백동, 호수마을주공아파트)</v>
      </c>
      <c r="U881" s="10" t="str">
        <f t="shared" si="255"/>
        <v>동백</v>
      </c>
      <c r="V881" s="10">
        <f t="shared" si="256"/>
        <v>10</v>
      </c>
      <c r="W881" s="10">
        <f t="shared" si="257"/>
        <v>6</v>
      </c>
      <c r="Z881" s="3" t="s">
        <v>20</v>
      </c>
      <c r="AA881" s="3" t="s">
        <v>5849</v>
      </c>
    </row>
    <row r="882" spans="1:27">
      <c r="A882" t="b">
        <f t="shared" si="238"/>
        <v>0</v>
      </c>
      <c r="B882" t="b">
        <f t="shared" si="239"/>
        <v>0</v>
      </c>
      <c r="C882" t="b">
        <f t="shared" si="240"/>
        <v>0</v>
      </c>
      <c r="D882" t="b">
        <f t="shared" si="241"/>
        <v>0</v>
      </c>
      <c r="E882" t="b">
        <f t="shared" si="242"/>
        <v>0</v>
      </c>
      <c r="F882" t="b">
        <f t="shared" si="243"/>
        <v>0</v>
      </c>
      <c r="G882" t="b">
        <f t="shared" si="244"/>
        <v>0</v>
      </c>
      <c r="H882" t="b">
        <f t="shared" si="245"/>
        <v>0</v>
      </c>
      <c r="I882" t="b">
        <f t="shared" si="246"/>
        <v>0</v>
      </c>
      <c r="J882" t="b">
        <f t="shared" si="247"/>
        <v>0</v>
      </c>
      <c r="K882" t="str">
        <f t="shared" si="248"/>
        <v/>
      </c>
      <c r="L882" t="str">
        <f t="shared" si="259"/>
        <v/>
      </c>
      <c r="M882" t="str">
        <f t="shared" si="258"/>
        <v/>
      </c>
      <c r="N882" t="str">
        <f t="shared" si="249"/>
        <v/>
      </c>
      <c r="O882" t="str">
        <f t="shared" si="250"/>
        <v/>
      </c>
      <c r="P882" t="str">
        <f t="shared" si="251"/>
        <v/>
      </c>
      <c r="Q882" s="9">
        <f>_xlfn.XLOOKUP(R882,summary!C:C,summary!B:B)</f>
        <v>43777</v>
      </c>
      <c r="R882" s="10" t="str">
        <f t="shared" si="252"/>
        <v>동백1동</v>
      </c>
      <c r="S882" s="10" t="str">
        <f t="shared" si="253"/>
        <v>동백10통</v>
      </c>
      <c r="T882" s="10" t="str">
        <f t="shared" si="254"/>
        <v>(동백동, 호수마을주공아파트)</v>
      </c>
      <c r="U882" s="10" t="str">
        <f t="shared" si="255"/>
        <v>동백</v>
      </c>
      <c r="V882" s="10">
        <f t="shared" si="256"/>
        <v>10</v>
      </c>
      <c r="W882" s="10">
        <f t="shared" si="257"/>
        <v>7</v>
      </c>
      <c r="Z882" s="3" t="s">
        <v>99</v>
      </c>
      <c r="AA882" s="3" t="s">
        <v>5850</v>
      </c>
    </row>
    <row r="883" spans="1:27">
      <c r="A883" t="b">
        <f t="shared" ref="A883:A946" si="260">LEN(Y883)&gt;0</f>
        <v>0</v>
      </c>
      <c r="B883" t="b">
        <f t="shared" ref="B883:B946" si="261">LEFT(Y883)="("</f>
        <v>0</v>
      </c>
      <c r="C883" t="b">
        <f t="shared" ref="C883:C946" si="262">RIGHT(Y883)=")"</f>
        <v>0</v>
      </c>
      <c r="D883" t="b">
        <f t="shared" ref="D883:D946" si="263">AND(B883,C883)</f>
        <v>0</v>
      </c>
      <c r="E883" t="b">
        <f t="shared" ref="E883:E946" si="264">OR(B883,C883)</f>
        <v>0</v>
      </c>
      <c r="F883" t="b">
        <f t="shared" ref="F883:F946" si="265">_xlfn.XOR(B883,C883)</f>
        <v>0</v>
      </c>
      <c r="G883" t="b">
        <f t="shared" ref="G883:G946" si="266">AND(B883,F883)</f>
        <v>0</v>
      </c>
      <c r="H883" t="b">
        <f t="shared" ref="H883:H946" si="267">AND(C883,$F883)</f>
        <v>0</v>
      </c>
      <c r="I883" t="b">
        <f t="shared" ref="I883:I946" si="268">IF(G883,G883,IF(H882,FALSE,I882))</f>
        <v>0</v>
      </c>
      <c r="J883" t="b">
        <f t="shared" ref="J883:J946" si="269">AND(A883,NOT(B883),NOT(I883))</f>
        <v>0</v>
      </c>
      <c r="K883" t="str">
        <f t="shared" ref="K883:K946" si="270">IF(AND(J883,RIGHT(Y883)="통"),Y883,"")</f>
        <v/>
      </c>
      <c r="L883" t="str">
        <f t="shared" si="259"/>
        <v/>
      </c>
      <c r="M883" t="str">
        <f t="shared" si="258"/>
        <v/>
      </c>
      <c r="N883" t="str">
        <f t="shared" ref="N883:N946" si="271">SUBSTITUTE(K883,_xlfn.CONCAT(TEXT(M883,"#"),"통"),"")</f>
        <v/>
      </c>
      <c r="O883" t="str">
        <f t="shared" ref="O883:O946" si="272">IF(I883,IF(I884,CONCATENATE(Y883,O884),Y883),"")</f>
        <v/>
      </c>
      <c r="P883" t="str">
        <f t="shared" ref="P883:P946" si="273">IF(G883,O883,IF(D883,Y883,""))</f>
        <v/>
      </c>
      <c r="Q883" s="9">
        <f>_xlfn.XLOOKUP(R883,summary!C:C,summary!B:B)</f>
        <v>43777</v>
      </c>
      <c r="R883" s="10" t="str">
        <f t="shared" ref="R883:R946" si="274">IF($X883="",R882,$X883)</f>
        <v>동백1동</v>
      </c>
      <c r="S883" s="10" t="str">
        <f t="shared" ref="S883:S946" si="275">IF(J883,Y883,S882)</f>
        <v>동백10통</v>
      </c>
      <c r="T883" s="10" t="str">
        <f t="shared" ref="T883:T946" si="276">IF(J883,P884,T882)</f>
        <v>(동백동, 호수마을주공아파트)</v>
      </c>
      <c r="U883" s="10" t="str">
        <f t="shared" ref="U883:U946" si="277">IF($J883,N883,U882)</f>
        <v>동백</v>
      </c>
      <c r="V883" s="10">
        <f t="shared" ref="V883:V946" si="278">IF(J883,M883,V882)</f>
        <v>10</v>
      </c>
      <c r="W883" s="10">
        <f t="shared" si="257"/>
        <v>8</v>
      </c>
      <c r="Z883" s="3" t="s">
        <v>101</v>
      </c>
      <c r="AA883" s="3" t="s">
        <v>5851</v>
      </c>
    </row>
    <row r="884" spans="1:27">
      <c r="A884" t="b">
        <f t="shared" si="260"/>
        <v>0</v>
      </c>
      <c r="B884" t="b">
        <f t="shared" si="261"/>
        <v>0</v>
      </c>
      <c r="C884" t="b">
        <f t="shared" si="262"/>
        <v>0</v>
      </c>
      <c r="D884" t="b">
        <f t="shared" si="263"/>
        <v>0</v>
      </c>
      <c r="E884" t="b">
        <f t="shared" si="264"/>
        <v>0</v>
      </c>
      <c r="F884" t="b">
        <f t="shared" si="265"/>
        <v>0</v>
      </c>
      <c r="G884" t="b">
        <f t="shared" si="266"/>
        <v>0</v>
      </c>
      <c r="H884" t="b">
        <f t="shared" si="267"/>
        <v>0</v>
      </c>
      <c r="I884" t="b">
        <f t="shared" si="268"/>
        <v>0</v>
      </c>
      <c r="J884" t="b">
        <f t="shared" si="269"/>
        <v>0</v>
      </c>
      <c r="K884" t="str">
        <f t="shared" si="270"/>
        <v/>
      </c>
      <c r="L884" t="str">
        <f t="shared" si="259"/>
        <v/>
      </c>
      <c r="M884" t="str">
        <f t="shared" si="258"/>
        <v/>
      </c>
      <c r="N884" t="str">
        <f t="shared" si="271"/>
        <v/>
      </c>
      <c r="O884" t="str">
        <f t="shared" si="272"/>
        <v/>
      </c>
      <c r="P884" t="str">
        <f t="shared" si="273"/>
        <v/>
      </c>
      <c r="Q884" s="9">
        <f>_xlfn.XLOOKUP(R884,summary!C:C,summary!B:B)</f>
        <v>43777</v>
      </c>
      <c r="R884" s="10" t="str">
        <f t="shared" si="274"/>
        <v>동백1동</v>
      </c>
      <c r="S884" s="10" t="str">
        <f t="shared" si="275"/>
        <v>동백10통</v>
      </c>
      <c r="T884" s="10" t="str">
        <f t="shared" si="276"/>
        <v>(동백동, 호수마을주공아파트)</v>
      </c>
      <c r="U884" s="10" t="str">
        <f t="shared" si="277"/>
        <v>동백</v>
      </c>
      <c r="V884" s="10">
        <f t="shared" si="278"/>
        <v>10</v>
      </c>
      <c r="W884" s="10">
        <f t="shared" si="257"/>
        <v>9</v>
      </c>
      <c r="Z884" s="3" t="s">
        <v>349</v>
      </c>
      <c r="AA884" s="3" t="s">
        <v>5852</v>
      </c>
    </row>
    <row r="885" spans="1:27">
      <c r="A885" t="b">
        <f t="shared" si="260"/>
        <v>0</v>
      </c>
      <c r="B885" t="b">
        <f t="shared" si="261"/>
        <v>0</v>
      </c>
      <c r="C885" t="b">
        <f t="shared" si="262"/>
        <v>0</v>
      </c>
      <c r="D885" t="b">
        <f t="shared" si="263"/>
        <v>0</v>
      </c>
      <c r="E885" t="b">
        <f t="shared" si="264"/>
        <v>0</v>
      </c>
      <c r="F885" t="b">
        <f t="shared" si="265"/>
        <v>0</v>
      </c>
      <c r="G885" t="b">
        <f t="shared" si="266"/>
        <v>0</v>
      </c>
      <c r="H885" t="b">
        <f t="shared" si="267"/>
        <v>0</v>
      </c>
      <c r="I885" t="b">
        <f t="shared" si="268"/>
        <v>0</v>
      </c>
      <c r="J885" t="b">
        <f t="shared" si="269"/>
        <v>0</v>
      </c>
      <c r="K885" t="str">
        <f t="shared" si="270"/>
        <v/>
      </c>
      <c r="L885" t="str">
        <f t="shared" si="259"/>
        <v/>
      </c>
      <c r="M885" t="str">
        <f t="shared" si="258"/>
        <v/>
      </c>
      <c r="N885" t="str">
        <f t="shared" si="271"/>
        <v/>
      </c>
      <c r="O885" t="str">
        <f t="shared" si="272"/>
        <v/>
      </c>
      <c r="P885" t="str">
        <f t="shared" si="273"/>
        <v/>
      </c>
      <c r="Q885" s="9" t="e">
        <f>_xlfn.XLOOKUP(R885,summary!C:C,summary!B:B)</f>
        <v>#N/A</v>
      </c>
      <c r="R885" s="10" t="str">
        <f t="shared" si="274"/>
        <v xml:space="preserve">  </v>
      </c>
      <c r="S885" s="10" t="str">
        <f t="shared" si="275"/>
        <v>동백10통</v>
      </c>
      <c r="T885" s="10" t="str">
        <f t="shared" si="276"/>
        <v>(동백동, 호수마을주공아파트)</v>
      </c>
      <c r="U885" s="10" t="str">
        <f t="shared" si="277"/>
        <v>동백</v>
      </c>
      <c r="V885" s="10">
        <f t="shared" si="278"/>
        <v>10</v>
      </c>
      <c r="W885" s="10" t="str">
        <f t="shared" si="257"/>
        <v/>
      </c>
      <c r="X885" s="3" t="s">
        <v>5052</v>
      </c>
    </row>
    <row r="886" spans="1:27">
      <c r="A886" t="b">
        <f t="shared" si="260"/>
        <v>0</v>
      </c>
      <c r="B886" t="b">
        <f t="shared" si="261"/>
        <v>0</v>
      </c>
      <c r="C886" t="b">
        <f t="shared" si="262"/>
        <v>0</v>
      </c>
      <c r="D886" t="b">
        <f t="shared" si="263"/>
        <v>0</v>
      </c>
      <c r="E886" t="b">
        <f t="shared" si="264"/>
        <v>0</v>
      </c>
      <c r="F886" t="b">
        <f t="shared" si="265"/>
        <v>0</v>
      </c>
      <c r="G886" t="b">
        <f t="shared" si="266"/>
        <v>0</v>
      </c>
      <c r="H886" t="b">
        <f t="shared" si="267"/>
        <v>0</v>
      </c>
      <c r="I886" t="b">
        <f t="shared" si="268"/>
        <v>0</v>
      </c>
      <c r="J886" t="b">
        <f t="shared" si="269"/>
        <v>0</v>
      </c>
      <c r="K886" t="str">
        <f t="shared" si="270"/>
        <v/>
      </c>
      <c r="L886" t="str">
        <f t="shared" si="259"/>
        <v/>
      </c>
      <c r="M886" t="str">
        <f t="shared" si="258"/>
        <v/>
      </c>
      <c r="N886" t="str">
        <f t="shared" si="271"/>
        <v/>
      </c>
      <c r="O886" t="str">
        <f t="shared" si="272"/>
        <v/>
      </c>
      <c r="P886" t="str">
        <f t="shared" si="273"/>
        <v/>
      </c>
      <c r="Q886" s="9" t="e">
        <f>_xlfn.XLOOKUP(R886,summary!C:C,summary!B:B)</f>
        <v>#N/A</v>
      </c>
      <c r="R886" s="10" t="str">
        <f t="shared" si="274"/>
        <v xml:space="preserve">  </v>
      </c>
      <c r="S886" s="10" t="str">
        <f t="shared" si="275"/>
        <v>동백10통</v>
      </c>
      <c r="T886" s="10" t="str">
        <f t="shared" si="276"/>
        <v>(동백동, 호수마을주공아파트)</v>
      </c>
      <c r="U886" s="10" t="str">
        <f t="shared" si="277"/>
        <v>동백</v>
      </c>
      <c r="V886" s="10">
        <f t="shared" si="278"/>
        <v>10</v>
      </c>
      <c r="W886" s="10" t="str">
        <f t="shared" si="257"/>
        <v/>
      </c>
    </row>
    <row r="887" spans="1:27">
      <c r="A887" t="b">
        <f t="shared" si="260"/>
        <v>0</v>
      </c>
      <c r="B887" t="b">
        <f t="shared" si="261"/>
        <v>0</v>
      </c>
      <c r="C887" t="b">
        <f t="shared" si="262"/>
        <v>0</v>
      </c>
      <c r="D887" t="b">
        <f t="shared" si="263"/>
        <v>0</v>
      </c>
      <c r="E887" t="b">
        <f t="shared" si="264"/>
        <v>0</v>
      </c>
      <c r="F887" t="b">
        <f t="shared" si="265"/>
        <v>0</v>
      </c>
      <c r="G887" t="b">
        <f t="shared" si="266"/>
        <v>0</v>
      </c>
      <c r="H887" t="b">
        <f t="shared" si="267"/>
        <v>0</v>
      </c>
      <c r="I887" t="b">
        <f t="shared" si="268"/>
        <v>0</v>
      </c>
      <c r="J887" t="b">
        <f t="shared" si="269"/>
        <v>0</v>
      </c>
      <c r="K887" t="str">
        <f t="shared" si="270"/>
        <v/>
      </c>
      <c r="L887" t="str">
        <f t="shared" si="259"/>
        <v/>
      </c>
      <c r="M887" t="str">
        <f t="shared" si="258"/>
        <v/>
      </c>
      <c r="N887" t="str">
        <f t="shared" si="271"/>
        <v/>
      </c>
      <c r="O887" t="str">
        <f t="shared" si="272"/>
        <v/>
      </c>
      <c r="P887" t="str">
        <f t="shared" si="273"/>
        <v/>
      </c>
      <c r="Q887" s="9" t="e">
        <f>_xlfn.XLOOKUP(R887,summary!C:C,summary!B:B)</f>
        <v>#N/A</v>
      </c>
      <c r="R887" s="10" t="str">
        <f t="shared" si="274"/>
        <v xml:space="preserve">  </v>
      </c>
      <c r="S887" s="10" t="str">
        <f t="shared" si="275"/>
        <v>동백10통</v>
      </c>
      <c r="T887" s="10" t="str">
        <f t="shared" si="276"/>
        <v>(동백동, 호수마을주공아파트)</v>
      </c>
      <c r="U887" s="10" t="str">
        <f t="shared" si="277"/>
        <v>동백</v>
      </c>
      <c r="V887" s="10">
        <f t="shared" si="278"/>
        <v>10</v>
      </c>
      <c r="W887" s="10" t="str">
        <f t="shared" si="257"/>
        <v/>
      </c>
    </row>
    <row r="888" spans="1:27">
      <c r="A888" t="b">
        <f t="shared" si="260"/>
        <v>1</v>
      </c>
      <c r="B888" t="b">
        <f t="shared" si="261"/>
        <v>0</v>
      </c>
      <c r="C888" t="b">
        <f t="shared" si="262"/>
        <v>0</v>
      </c>
      <c r="D888" t="b">
        <f t="shared" si="263"/>
        <v>0</v>
      </c>
      <c r="E888" t="b">
        <f t="shared" si="264"/>
        <v>0</v>
      </c>
      <c r="F888" t="b">
        <f t="shared" si="265"/>
        <v>0</v>
      </c>
      <c r="G888" t="b">
        <f t="shared" si="266"/>
        <v>0</v>
      </c>
      <c r="H888" t="b">
        <f t="shared" si="267"/>
        <v>0</v>
      </c>
      <c r="I888" t="b">
        <f t="shared" si="268"/>
        <v>0</v>
      </c>
      <c r="J888" t="b">
        <f t="shared" si="269"/>
        <v>1</v>
      </c>
      <c r="K888" t="str">
        <f t="shared" si="270"/>
        <v/>
      </c>
      <c r="L888" t="str">
        <f t="shared" si="259"/>
        <v/>
      </c>
      <c r="M888" t="str">
        <f t="shared" si="258"/>
        <v/>
      </c>
      <c r="N888" t="str">
        <f t="shared" si="271"/>
        <v/>
      </c>
      <c r="O888" t="str">
        <f t="shared" si="272"/>
        <v/>
      </c>
      <c r="P888" t="str">
        <f t="shared" si="273"/>
        <v/>
      </c>
      <c r="Q888" s="9" t="e">
        <f>_xlfn.XLOOKUP(R888,summary!C:C,summary!B:B)</f>
        <v>#N/A</v>
      </c>
      <c r="R888" s="10" t="str">
        <f t="shared" si="274"/>
        <v>읍 면 동</v>
      </c>
      <c r="S888" s="10" t="str">
        <f t="shared" si="275"/>
        <v>통 리 명</v>
      </c>
      <c r="T888" s="10" t="str">
        <f t="shared" si="276"/>
        <v/>
      </c>
      <c r="U888" s="10" t="str">
        <f t="shared" si="277"/>
        <v/>
      </c>
      <c r="V888" s="10" t="str">
        <f t="shared" si="278"/>
        <v/>
      </c>
      <c r="W888" s="10" t="str">
        <f t="shared" si="257"/>
        <v/>
      </c>
      <c r="X888" s="3" t="s">
        <v>3</v>
      </c>
      <c r="Y888" s="3" t="s">
        <v>4</v>
      </c>
      <c r="Z888" s="3" t="s">
        <v>5</v>
      </c>
      <c r="AA888" s="3" t="s">
        <v>2302</v>
      </c>
    </row>
    <row r="889" spans="1:27">
      <c r="A889" t="b">
        <f t="shared" si="260"/>
        <v>1</v>
      </c>
      <c r="B889" t="b">
        <f t="shared" si="261"/>
        <v>0</v>
      </c>
      <c r="C889" t="b">
        <f t="shared" si="262"/>
        <v>0</v>
      </c>
      <c r="D889" t="b">
        <f t="shared" si="263"/>
        <v>0</v>
      </c>
      <c r="E889" t="b">
        <f t="shared" si="264"/>
        <v>0</v>
      </c>
      <c r="F889" t="b">
        <f t="shared" si="265"/>
        <v>0</v>
      </c>
      <c r="G889" t="b">
        <f t="shared" si="266"/>
        <v>0</v>
      </c>
      <c r="H889" t="b">
        <f t="shared" si="267"/>
        <v>0</v>
      </c>
      <c r="I889" t="b">
        <f t="shared" si="268"/>
        <v>0</v>
      </c>
      <c r="J889" t="b">
        <f t="shared" si="269"/>
        <v>1</v>
      </c>
      <c r="K889" t="str">
        <f t="shared" si="270"/>
        <v>동백11통</v>
      </c>
      <c r="L889" t="str">
        <f t="shared" si="259"/>
        <v>11</v>
      </c>
      <c r="M889">
        <f t="shared" si="258"/>
        <v>11</v>
      </c>
      <c r="N889" t="str">
        <f t="shared" si="271"/>
        <v>동백</v>
      </c>
      <c r="O889" t="str">
        <f t="shared" si="272"/>
        <v/>
      </c>
      <c r="P889" t="str">
        <f t="shared" si="273"/>
        <v/>
      </c>
      <c r="Q889" s="9">
        <f>_xlfn.XLOOKUP(R889,summary!C:C,summary!B:B)</f>
        <v>43777</v>
      </c>
      <c r="R889" s="10" t="str">
        <f t="shared" si="274"/>
        <v>동백1동</v>
      </c>
      <c r="S889" s="10" t="str">
        <f t="shared" si="275"/>
        <v>동백11통</v>
      </c>
      <c r="T889" s="10" t="str">
        <f t="shared" si="276"/>
        <v>(동백동, 호수마을동보노빌리티)</v>
      </c>
      <c r="U889" s="10" t="str">
        <f t="shared" si="277"/>
        <v>동백</v>
      </c>
      <c r="V889" s="10">
        <f t="shared" si="278"/>
        <v>11</v>
      </c>
      <c r="W889" s="10">
        <f t="shared" si="257"/>
        <v>1</v>
      </c>
      <c r="X889" s="3" t="s">
        <v>5759</v>
      </c>
      <c r="Y889" s="3" t="s">
        <v>5853</v>
      </c>
      <c r="Z889" s="3" t="s">
        <v>10</v>
      </c>
      <c r="AA889" s="3" t="s">
        <v>5854</v>
      </c>
    </row>
    <row r="890" spans="1:27">
      <c r="A890" t="b">
        <f t="shared" si="260"/>
        <v>1</v>
      </c>
      <c r="B890" t="b">
        <f t="shared" si="261"/>
        <v>1</v>
      </c>
      <c r="C890" t="b">
        <f t="shared" si="262"/>
        <v>0</v>
      </c>
      <c r="D890" t="b">
        <f t="shared" si="263"/>
        <v>0</v>
      </c>
      <c r="E890" t="b">
        <f t="shared" si="264"/>
        <v>1</v>
      </c>
      <c r="F890" t="b">
        <f t="shared" si="265"/>
        <v>1</v>
      </c>
      <c r="G890" t="b">
        <f t="shared" si="266"/>
        <v>1</v>
      </c>
      <c r="H890" t="b">
        <f t="shared" si="267"/>
        <v>0</v>
      </c>
      <c r="I890" t="b">
        <f t="shared" si="268"/>
        <v>1</v>
      </c>
      <c r="J890" t="b">
        <f t="shared" si="269"/>
        <v>0</v>
      </c>
      <c r="K890" t="str">
        <f t="shared" si="270"/>
        <v/>
      </c>
      <c r="L890" t="str">
        <f t="shared" si="259"/>
        <v/>
      </c>
      <c r="M890" t="str">
        <f t="shared" si="258"/>
        <v/>
      </c>
      <c r="N890" t="str">
        <f t="shared" si="271"/>
        <v/>
      </c>
      <c r="O890" t="str">
        <f t="shared" si="272"/>
        <v>(동백동, 호수마을동보노빌리티)</v>
      </c>
      <c r="P890" t="str">
        <f t="shared" si="273"/>
        <v>(동백동, 호수마을동보노빌리티)</v>
      </c>
      <c r="Q890" s="9">
        <f>_xlfn.XLOOKUP(R890,summary!C:C,summary!B:B)</f>
        <v>43777</v>
      </c>
      <c r="R890" s="10" t="str">
        <f t="shared" si="274"/>
        <v>동백1동</v>
      </c>
      <c r="S890" s="10" t="str">
        <f t="shared" si="275"/>
        <v>동백11통</v>
      </c>
      <c r="T890" s="10" t="str">
        <f t="shared" si="276"/>
        <v>(동백동, 호수마을동보노빌리티)</v>
      </c>
      <c r="U890" s="10" t="str">
        <f t="shared" si="277"/>
        <v>동백</v>
      </c>
      <c r="V890" s="10">
        <f t="shared" si="278"/>
        <v>11</v>
      </c>
      <c r="W890" s="10">
        <f t="shared" si="257"/>
        <v>2</v>
      </c>
      <c r="Y890" s="3" t="s">
        <v>5775</v>
      </c>
      <c r="Z890" s="3" t="s">
        <v>12</v>
      </c>
      <c r="AA890" s="3" t="s">
        <v>5855</v>
      </c>
    </row>
    <row r="891" spans="1:27">
      <c r="A891" t="b">
        <f t="shared" si="260"/>
        <v>1</v>
      </c>
      <c r="B891" t="b">
        <f t="shared" si="261"/>
        <v>0</v>
      </c>
      <c r="C891" t="b">
        <f t="shared" si="262"/>
        <v>0</v>
      </c>
      <c r="D891" t="b">
        <f t="shared" si="263"/>
        <v>0</v>
      </c>
      <c r="E891" t="b">
        <f t="shared" si="264"/>
        <v>0</v>
      </c>
      <c r="F891" t="b">
        <f t="shared" si="265"/>
        <v>0</v>
      </c>
      <c r="G891" t="b">
        <f t="shared" si="266"/>
        <v>0</v>
      </c>
      <c r="H891" t="b">
        <f t="shared" si="267"/>
        <v>0</v>
      </c>
      <c r="I891" t="b">
        <f t="shared" si="268"/>
        <v>1</v>
      </c>
      <c r="J891" t="b">
        <f t="shared" si="269"/>
        <v>0</v>
      </c>
      <c r="K891" t="str">
        <f t="shared" si="270"/>
        <v/>
      </c>
      <c r="L891" t="str">
        <f t="shared" si="259"/>
        <v/>
      </c>
      <c r="M891" t="str">
        <f t="shared" si="258"/>
        <v/>
      </c>
      <c r="N891" t="str">
        <f t="shared" si="271"/>
        <v/>
      </c>
      <c r="O891" t="str">
        <f t="shared" si="272"/>
        <v>호수마을동보노빌리티)</v>
      </c>
      <c r="P891" t="str">
        <f t="shared" si="273"/>
        <v/>
      </c>
      <c r="Q891" s="9">
        <f>_xlfn.XLOOKUP(R891,summary!C:C,summary!B:B)</f>
        <v>43777</v>
      </c>
      <c r="R891" s="10" t="str">
        <f t="shared" si="274"/>
        <v>동백1동</v>
      </c>
      <c r="S891" s="10" t="str">
        <f t="shared" si="275"/>
        <v>동백11통</v>
      </c>
      <c r="T891" s="10" t="str">
        <f t="shared" si="276"/>
        <v>(동백동, 호수마을동보노빌리티)</v>
      </c>
      <c r="U891" s="10" t="str">
        <f t="shared" si="277"/>
        <v>동백</v>
      </c>
      <c r="V891" s="10">
        <f t="shared" si="278"/>
        <v>11</v>
      </c>
      <c r="W891" s="10">
        <f t="shared" si="257"/>
        <v>3</v>
      </c>
      <c r="Y891" s="3" t="s">
        <v>5777</v>
      </c>
      <c r="Z891" s="3" t="s">
        <v>14</v>
      </c>
      <c r="AA891" s="3" t="s">
        <v>5856</v>
      </c>
    </row>
    <row r="892" spans="1:27">
      <c r="A892" t="b">
        <f t="shared" si="260"/>
        <v>1</v>
      </c>
      <c r="B892" t="b">
        <f t="shared" si="261"/>
        <v>0</v>
      </c>
      <c r="C892" t="b">
        <f t="shared" si="262"/>
        <v>1</v>
      </c>
      <c r="D892" t="b">
        <f t="shared" si="263"/>
        <v>0</v>
      </c>
      <c r="E892" t="b">
        <f t="shared" si="264"/>
        <v>1</v>
      </c>
      <c r="F892" t="b">
        <f t="shared" si="265"/>
        <v>1</v>
      </c>
      <c r="G892" t="b">
        <f t="shared" si="266"/>
        <v>0</v>
      </c>
      <c r="H892" t="b">
        <f t="shared" si="267"/>
        <v>1</v>
      </c>
      <c r="I892" t="b">
        <f t="shared" si="268"/>
        <v>1</v>
      </c>
      <c r="J892" t="b">
        <f t="shared" si="269"/>
        <v>0</v>
      </c>
      <c r="K892" t="str">
        <f t="shared" si="270"/>
        <v/>
      </c>
      <c r="L892" t="str">
        <f t="shared" si="259"/>
        <v/>
      </c>
      <c r="M892" t="str">
        <f t="shared" si="258"/>
        <v/>
      </c>
      <c r="N892" t="str">
        <f t="shared" si="271"/>
        <v/>
      </c>
      <c r="O892" t="str">
        <f t="shared" si="272"/>
        <v>동보노빌리티)</v>
      </c>
      <c r="P892" t="str">
        <f t="shared" si="273"/>
        <v/>
      </c>
      <c r="Q892" s="9">
        <f>_xlfn.XLOOKUP(R892,summary!C:C,summary!B:B)</f>
        <v>43777</v>
      </c>
      <c r="R892" s="10" t="str">
        <f t="shared" si="274"/>
        <v>동백1동</v>
      </c>
      <c r="S892" s="10" t="str">
        <f t="shared" si="275"/>
        <v>동백11통</v>
      </c>
      <c r="T892" s="10" t="str">
        <f t="shared" si="276"/>
        <v>(동백동, 호수마을동보노빌리티)</v>
      </c>
      <c r="U892" s="10" t="str">
        <f t="shared" si="277"/>
        <v>동백</v>
      </c>
      <c r="V892" s="10">
        <f t="shared" si="278"/>
        <v>11</v>
      </c>
      <c r="W892" s="10">
        <f t="shared" si="257"/>
        <v>4</v>
      </c>
      <c r="Y892" s="3" t="s">
        <v>5857</v>
      </c>
      <c r="Z892" s="3" t="s">
        <v>16</v>
      </c>
      <c r="AA892" s="3" t="s">
        <v>5858</v>
      </c>
    </row>
    <row r="893" spans="1:27">
      <c r="A893" t="b">
        <f t="shared" si="260"/>
        <v>0</v>
      </c>
      <c r="B893" t="b">
        <f t="shared" si="261"/>
        <v>0</v>
      </c>
      <c r="C893" t="b">
        <f t="shared" si="262"/>
        <v>0</v>
      </c>
      <c r="D893" t="b">
        <f t="shared" si="263"/>
        <v>0</v>
      </c>
      <c r="E893" t="b">
        <f t="shared" si="264"/>
        <v>0</v>
      </c>
      <c r="F893" t="b">
        <f t="shared" si="265"/>
        <v>0</v>
      </c>
      <c r="G893" t="b">
        <f t="shared" si="266"/>
        <v>0</v>
      </c>
      <c r="H893" t="b">
        <f t="shared" si="267"/>
        <v>0</v>
      </c>
      <c r="I893" t="b">
        <f t="shared" si="268"/>
        <v>0</v>
      </c>
      <c r="J893" t="b">
        <f t="shared" si="269"/>
        <v>0</v>
      </c>
      <c r="K893" t="str">
        <f t="shared" si="270"/>
        <v/>
      </c>
      <c r="L893" t="str">
        <f t="shared" si="259"/>
        <v/>
      </c>
      <c r="M893" t="str">
        <f t="shared" si="258"/>
        <v/>
      </c>
      <c r="N893" t="str">
        <f t="shared" si="271"/>
        <v/>
      </c>
      <c r="O893" t="str">
        <f t="shared" si="272"/>
        <v/>
      </c>
      <c r="P893" t="str">
        <f t="shared" si="273"/>
        <v/>
      </c>
      <c r="Q893" s="9">
        <f>_xlfn.XLOOKUP(R893,summary!C:C,summary!B:B)</f>
        <v>43777</v>
      </c>
      <c r="R893" s="10" t="str">
        <f t="shared" si="274"/>
        <v>동백1동</v>
      </c>
      <c r="S893" s="10" t="str">
        <f t="shared" si="275"/>
        <v>동백11통</v>
      </c>
      <c r="T893" s="10" t="str">
        <f t="shared" si="276"/>
        <v>(동백동, 호수마을동보노빌리티)</v>
      </c>
      <c r="U893" s="10" t="str">
        <f t="shared" si="277"/>
        <v>동백</v>
      </c>
      <c r="V893" s="10">
        <f t="shared" si="278"/>
        <v>11</v>
      </c>
      <c r="W893" s="10">
        <f t="shared" si="257"/>
        <v>5</v>
      </c>
      <c r="Z893" s="3" t="s">
        <v>18</v>
      </c>
      <c r="AA893" s="3" t="s">
        <v>5859</v>
      </c>
    </row>
    <row r="894" spans="1:27">
      <c r="A894" t="b">
        <f t="shared" si="260"/>
        <v>0</v>
      </c>
      <c r="B894" t="b">
        <f t="shared" si="261"/>
        <v>0</v>
      </c>
      <c r="C894" t="b">
        <f t="shared" si="262"/>
        <v>0</v>
      </c>
      <c r="D894" t="b">
        <f t="shared" si="263"/>
        <v>0</v>
      </c>
      <c r="E894" t="b">
        <f t="shared" si="264"/>
        <v>0</v>
      </c>
      <c r="F894" t="b">
        <f t="shared" si="265"/>
        <v>0</v>
      </c>
      <c r="G894" t="b">
        <f t="shared" si="266"/>
        <v>0</v>
      </c>
      <c r="H894" t="b">
        <f t="shared" si="267"/>
        <v>0</v>
      </c>
      <c r="I894" t="b">
        <f t="shared" si="268"/>
        <v>0</v>
      </c>
      <c r="J894" t="b">
        <f t="shared" si="269"/>
        <v>0</v>
      </c>
      <c r="K894" t="str">
        <f t="shared" si="270"/>
        <v/>
      </c>
      <c r="L894" t="str">
        <f t="shared" si="259"/>
        <v/>
      </c>
      <c r="M894" t="str">
        <f t="shared" si="258"/>
        <v/>
      </c>
      <c r="N894" t="str">
        <f t="shared" si="271"/>
        <v/>
      </c>
      <c r="O894" t="str">
        <f t="shared" si="272"/>
        <v/>
      </c>
      <c r="P894" t="str">
        <f t="shared" si="273"/>
        <v/>
      </c>
      <c r="Q894" s="9">
        <f>_xlfn.XLOOKUP(R894,summary!C:C,summary!B:B)</f>
        <v>43777</v>
      </c>
      <c r="R894" s="10" t="str">
        <f t="shared" si="274"/>
        <v>동백1동</v>
      </c>
      <c r="S894" s="10" t="str">
        <f t="shared" si="275"/>
        <v>동백11통</v>
      </c>
      <c r="T894" s="10" t="str">
        <f t="shared" si="276"/>
        <v>(동백동, 호수마을동보노빌리티)</v>
      </c>
      <c r="U894" s="10" t="str">
        <f t="shared" si="277"/>
        <v>동백</v>
      </c>
      <c r="V894" s="10">
        <f t="shared" si="278"/>
        <v>11</v>
      </c>
      <c r="W894" s="10">
        <f t="shared" si="257"/>
        <v>6</v>
      </c>
      <c r="Z894" s="3" t="s">
        <v>20</v>
      </c>
      <c r="AA894" s="3" t="s">
        <v>5860</v>
      </c>
    </row>
    <row r="895" spans="1:27">
      <c r="A895" t="b">
        <f t="shared" si="260"/>
        <v>0</v>
      </c>
      <c r="B895" t="b">
        <f t="shared" si="261"/>
        <v>0</v>
      </c>
      <c r="C895" t="b">
        <f t="shared" si="262"/>
        <v>0</v>
      </c>
      <c r="D895" t="b">
        <f t="shared" si="263"/>
        <v>0</v>
      </c>
      <c r="E895" t="b">
        <f t="shared" si="264"/>
        <v>0</v>
      </c>
      <c r="F895" t="b">
        <f t="shared" si="265"/>
        <v>0</v>
      </c>
      <c r="G895" t="b">
        <f t="shared" si="266"/>
        <v>0</v>
      </c>
      <c r="H895" t="b">
        <f t="shared" si="267"/>
        <v>0</v>
      </c>
      <c r="I895" t="b">
        <f t="shared" si="268"/>
        <v>0</v>
      </c>
      <c r="J895" t="b">
        <f t="shared" si="269"/>
        <v>0</v>
      </c>
      <c r="K895" t="str">
        <f t="shared" si="270"/>
        <v/>
      </c>
      <c r="L895" t="str">
        <f t="shared" si="259"/>
        <v/>
      </c>
      <c r="M895" t="str">
        <f t="shared" si="258"/>
        <v/>
      </c>
      <c r="N895" t="str">
        <f t="shared" si="271"/>
        <v/>
      </c>
      <c r="O895" t="str">
        <f t="shared" si="272"/>
        <v/>
      </c>
      <c r="P895" t="str">
        <f t="shared" si="273"/>
        <v/>
      </c>
      <c r="Q895" s="9">
        <f>_xlfn.XLOOKUP(R895,summary!C:C,summary!B:B)</f>
        <v>43777</v>
      </c>
      <c r="R895" s="10" t="str">
        <f t="shared" si="274"/>
        <v>동백1동</v>
      </c>
      <c r="S895" s="10" t="str">
        <f t="shared" si="275"/>
        <v>동백11통</v>
      </c>
      <c r="T895" s="10" t="str">
        <f t="shared" si="276"/>
        <v>(동백동, 호수마을동보노빌리티)</v>
      </c>
      <c r="U895" s="10" t="str">
        <f t="shared" si="277"/>
        <v>동백</v>
      </c>
      <c r="V895" s="10">
        <f t="shared" si="278"/>
        <v>11</v>
      </c>
      <c r="W895" s="10">
        <f t="shared" si="257"/>
        <v>7</v>
      </c>
      <c r="Z895" s="3" t="s">
        <v>99</v>
      </c>
      <c r="AA895" s="3" t="s">
        <v>5861</v>
      </c>
    </row>
    <row r="896" spans="1:27">
      <c r="A896" t="b">
        <f t="shared" si="260"/>
        <v>0</v>
      </c>
      <c r="B896" t="b">
        <f t="shared" si="261"/>
        <v>0</v>
      </c>
      <c r="C896" t="b">
        <f t="shared" si="262"/>
        <v>0</v>
      </c>
      <c r="D896" t="b">
        <f t="shared" si="263"/>
        <v>0</v>
      </c>
      <c r="E896" t="b">
        <f t="shared" si="264"/>
        <v>0</v>
      </c>
      <c r="F896" t="b">
        <f t="shared" si="265"/>
        <v>0</v>
      </c>
      <c r="G896" t="b">
        <f t="shared" si="266"/>
        <v>0</v>
      </c>
      <c r="H896" t="b">
        <f t="shared" si="267"/>
        <v>0</v>
      </c>
      <c r="I896" t="b">
        <f t="shared" si="268"/>
        <v>0</v>
      </c>
      <c r="J896" t="b">
        <f t="shared" si="269"/>
        <v>0</v>
      </c>
      <c r="K896" t="str">
        <f t="shared" si="270"/>
        <v/>
      </c>
      <c r="L896" t="str">
        <f t="shared" si="259"/>
        <v/>
      </c>
      <c r="M896" t="str">
        <f t="shared" si="258"/>
        <v/>
      </c>
      <c r="N896" t="str">
        <f t="shared" si="271"/>
        <v/>
      </c>
      <c r="O896" t="str">
        <f t="shared" si="272"/>
        <v/>
      </c>
      <c r="P896" t="str">
        <f t="shared" si="273"/>
        <v/>
      </c>
      <c r="Q896" s="9">
        <f>_xlfn.XLOOKUP(R896,summary!C:C,summary!B:B)</f>
        <v>43777</v>
      </c>
      <c r="R896" s="10" t="str">
        <f t="shared" si="274"/>
        <v>동백1동</v>
      </c>
      <c r="S896" s="10" t="str">
        <f t="shared" si="275"/>
        <v>동백11통</v>
      </c>
      <c r="T896" s="10" t="str">
        <f t="shared" si="276"/>
        <v>(동백동, 호수마을동보노빌리티)</v>
      </c>
      <c r="U896" s="10" t="str">
        <f t="shared" si="277"/>
        <v>동백</v>
      </c>
      <c r="V896" s="10">
        <f t="shared" si="278"/>
        <v>11</v>
      </c>
      <c r="W896" s="10">
        <f t="shared" si="257"/>
        <v>8</v>
      </c>
      <c r="Z896" s="3" t="s">
        <v>101</v>
      </c>
      <c r="AA896" s="3" t="s">
        <v>5862</v>
      </c>
    </row>
    <row r="897" spans="1:27">
      <c r="A897" t="b">
        <f t="shared" si="260"/>
        <v>0</v>
      </c>
      <c r="B897" t="b">
        <f t="shared" si="261"/>
        <v>0</v>
      </c>
      <c r="C897" t="b">
        <f t="shared" si="262"/>
        <v>0</v>
      </c>
      <c r="D897" t="b">
        <f t="shared" si="263"/>
        <v>0</v>
      </c>
      <c r="E897" t="b">
        <f t="shared" si="264"/>
        <v>0</v>
      </c>
      <c r="F897" t="b">
        <f t="shared" si="265"/>
        <v>0</v>
      </c>
      <c r="G897" t="b">
        <f t="shared" si="266"/>
        <v>0</v>
      </c>
      <c r="H897" t="b">
        <f t="shared" si="267"/>
        <v>0</v>
      </c>
      <c r="I897" t="b">
        <f t="shared" si="268"/>
        <v>0</v>
      </c>
      <c r="J897" t="b">
        <f t="shared" si="269"/>
        <v>0</v>
      </c>
      <c r="K897" t="str">
        <f t="shared" si="270"/>
        <v/>
      </c>
      <c r="L897" t="str">
        <f t="shared" si="259"/>
        <v/>
      </c>
      <c r="M897" t="str">
        <f t="shared" si="258"/>
        <v/>
      </c>
      <c r="N897" t="str">
        <f t="shared" si="271"/>
        <v/>
      </c>
      <c r="O897" t="str">
        <f t="shared" si="272"/>
        <v/>
      </c>
      <c r="P897" t="str">
        <f t="shared" si="273"/>
        <v/>
      </c>
      <c r="Q897" s="9">
        <f>_xlfn.XLOOKUP(R897,summary!C:C,summary!B:B)</f>
        <v>43777</v>
      </c>
      <c r="R897" s="10" t="str">
        <f t="shared" si="274"/>
        <v>동백1동</v>
      </c>
      <c r="S897" s="10" t="str">
        <f t="shared" si="275"/>
        <v>동백11통</v>
      </c>
      <c r="T897" s="10" t="str">
        <f t="shared" si="276"/>
        <v>(동백동, 호수마을동보노빌리티)</v>
      </c>
      <c r="U897" s="10" t="str">
        <f t="shared" si="277"/>
        <v>동백</v>
      </c>
      <c r="V897" s="10">
        <f t="shared" si="278"/>
        <v>11</v>
      </c>
      <c r="W897" s="10">
        <f t="shared" si="257"/>
        <v>9</v>
      </c>
      <c r="Z897" s="3" t="s">
        <v>349</v>
      </c>
      <c r="AA897" s="3" t="s">
        <v>5863</v>
      </c>
    </row>
    <row r="898" spans="1:27">
      <c r="A898" t="b">
        <f t="shared" si="260"/>
        <v>0</v>
      </c>
      <c r="B898" t="b">
        <f t="shared" si="261"/>
        <v>0</v>
      </c>
      <c r="C898" t="b">
        <f t="shared" si="262"/>
        <v>0</v>
      </c>
      <c r="D898" t="b">
        <f t="shared" si="263"/>
        <v>0</v>
      </c>
      <c r="E898" t="b">
        <f t="shared" si="264"/>
        <v>0</v>
      </c>
      <c r="F898" t="b">
        <f t="shared" si="265"/>
        <v>0</v>
      </c>
      <c r="G898" t="b">
        <f t="shared" si="266"/>
        <v>0</v>
      </c>
      <c r="H898" t="b">
        <f t="shared" si="267"/>
        <v>0</v>
      </c>
      <c r="I898" t="b">
        <f t="shared" si="268"/>
        <v>0</v>
      </c>
      <c r="J898" t="b">
        <f t="shared" si="269"/>
        <v>0</v>
      </c>
      <c r="K898" t="str">
        <f t="shared" si="270"/>
        <v/>
      </c>
      <c r="L898" t="str">
        <f t="shared" si="259"/>
        <v/>
      </c>
      <c r="M898" t="str">
        <f t="shared" si="258"/>
        <v/>
      </c>
      <c r="N898" t="str">
        <f t="shared" si="271"/>
        <v/>
      </c>
      <c r="O898" t="str">
        <f t="shared" si="272"/>
        <v/>
      </c>
      <c r="P898" t="str">
        <f t="shared" si="273"/>
        <v/>
      </c>
      <c r="Q898" s="9">
        <f>_xlfn.XLOOKUP(R898,summary!C:C,summary!B:B)</f>
        <v>43777</v>
      </c>
      <c r="R898" s="10" t="str">
        <f t="shared" si="274"/>
        <v>동백1동</v>
      </c>
      <c r="S898" s="10" t="str">
        <f t="shared" si="275"/>
        <v>동백11통</v>
      </c>
      <c r="T898" s="10" t="str">
        <f t="shared" si="276"/>
        <v>(동백동, 호수마을동보노빌리티)</v>
      </c>
      <c r="U898" s="10" t="str">
        <f t="shared" si="277"/>
        <v>동백</v>
      </c>
      <c r="V898" s="10">
        <f t="shared" si="278"/>
        <v>11</v>
      </c>
      <c r="W898" s="10">
        <f t="shared" ref="W898:W961" si="279">IF(ISBLANK(Z898),"",IF(LEN(TRIM(Z898))&lt;4,VALUE(SUBSTITUTE(TRIM(Z898),"반","")),""))</f>
        <v>10</v>
      </c>
      <c r="Z898" s="3" t="s">
        <v>441</v>
      </c>
      <c r="AA898" s="3" t="s">
        <v>5864</v>
      </c>
    </row>
    <row r="899" spans="1:27">
      <c r="A899" t="b">
        <f t="shared" si="260"/>
        <v>0</v>
      </c>
      <c r="B899" t="b">
        <f t="shared" si="261"/>
        <v>0</v>
      </c>
      <c r="C899" t="b">
        <f t="shared" si="262"/>
        <v>0</v>
      </c>
      <c r="D899" t="b">
        <f t="shared" si="263"/>
        <v>0</v>
      </c>
      <c r="E899" t="b">
        <f t="shared" si="264"/>
        <v>0</v>
      </c>
      <c r="F899" t="b">
        <f t="shared" si="265"/>
        <v>0</v>
      </c>
      <c r="G899" t="b">
        <f t="shared" si="266"/>
        <v>0</v>
      </c>
      <c r="H899" t="b">
        <f t="shared" si="267"/>
        <v>0</v>
      </c>
      <c r="I899" t="b">
        <f t="shared" si="268"/>
        <v>0</v>
      </c>
      <c r="J899" t="b">
        <f t="shared" si="269"/>
        <v>0</v>
      </c>
      <c r="K899" t="str">
        <f t="shared" si="270"/>
        <v/>
      </c>
      <c r="L899" t="str">
        <f t="shared" si="259"/>
        <v/>
      </c>
      <c r="M899" t="str">
        <f t="shared" ref="M899:M962" si="280">IF(LEN(L899)=0,"",IF(CODE(L899)&lt;60,VALUE(L899),VALUE(RIGHT(L899))))</f>
        <v/>
      </c>
      <c r="N899" t="str">
        <f t="shared" si="271"/>
        <v/>
      </c>
      <c r="O899" t="str">
        <f t="shared" si="272"/>
        <v/>
      </c>
      <c r="P899" t="str">
        <f t="shared" si="273"/>
        <v/>
      </c>
      <c r="Q899" s="9">
        <f>_xlfn.XLOOKUP(R899,summary!C:C,summary!B:B)</f>
        <v>43777</v>
      </c>
      <c r="R899" s="10" t="str">
        <f t="shared" si="274"/>
        <v>동백1동</v>
      </c>
      <c r="S899" s="10" t="str">
        <f t="shared" si="275"/>
        <v>동백11통</v>
      </c>
      <c r="T899" s="10" t="str">
        <f t="shared" si="276"/>
        <v>(동백동, 호수마을동보노빌리티)</v>
      </c>
      <c r="U899" s="10" t="str">
        <f t="shared" si="277"/>
        <v>동백</v>
      </c>
      <c r="V899" s="10">
        <f t="shared" si="278"/>
        <v>11</v>
      </c>
      <c r="W899" s="10">
        <f t="shared" si="279"/>
        <v>11</v>
      </c>
      <c r="Z899" s="3" t="s">
        <v>443</v>
      </c>
      <c r="AA899" s="3" t="s">
        <v>5865</v>
      </c>
    </row>
    <row r="900" spans="1:27">
      <c r="A900" t="b">
        <f t="shared" si="260"/>
        <v>0</v>
      </c>
      <c r="B900" t="b">
        <f t="shared" si="261"/>
        <v>0</v>
      </c>
      <c r="C900" t="b">
        <f t="shared" si="262"/>
        <v>0</v>
      </c>
      <c r="D900" t="b">
        <f t="shared" si="263"/>
        <v>0</v>
      </c>
      <c r="E900" t="b">
        <f t="shared" si="264"/>
        <v>0</v>
      </c>
      <c r="F900" t="b">
        <f t="shared" si="265"/>
        <v>0</v>
      </c>
      <c r="G900" t="b">
        <f t="shared" si="266"/>
        <v>0</v>
      </c>
      <c r="H900" t="b">
        <f t="shared" si="267"/>
        <v>0</v>
      </c>
      <c r="I900" t="b">
        <f t="shared" si="268"/>
        <v>0</v>
      </c>
      <c r="J900" t="b">
        <f t="shared" si="269"/>
        <v>0</v>
      </c>
      <c r="K900" t="str">
        <f t="shared" si="270"/>
        <v/>
      </c>
      <c r="L900" t="str">
        <f t="shared" si="259"/>
        <v/>
      </c>
      <c r="M900" t="str">
        <f t="shared" si="280"/>
        <v/>
      </c>
      <c r="N900" t="str">
        <f t="shared" si="271"/>
        <v/>
      </c>
      <c r="O900" t="str">
        <f t="shared" si="272"/>
        <v/>
      </c>
      <c r="P900" t="str">
        <f t="shared" si="273"/>
        <v/>
      </c>
      <c r="Q900" s="9">
        <f>_xlfn.XLOOKUP(R900,summary!C:C,summary!B:B)</f>
        <v>43777</v>
      </c>
      <c r="R900" s="10" t="str">
        <f t="shared" si="274"/>
        <v>동백1동</v>
      </c>
      <c r="S900" s="10" t="str">
        <f t="shared" si="275"/>
        <v>동백11통</v>
      </c>
      <c r="T900" s="10" t="str">
        <f t="shared" si="276"/>
        <v>(동백동, 호수마을동보노빌리티)</v>
      </c>
      <c r="U900" s="10" t="str">
        <f t="shared" si="277"/>
        <v>동백</v>
      </c>
      <c r="V900" s="10">
        <f t="shared" si="278"/>
        <v>11</v>
      </c>
      <c r="W900" s="10">
        <f t="shared" si="279"/>
        <v>12</v>
      </c>
      <c r="Z900" s="3" t="s">
        <v>445</v>
      </c>
      <c r="AA900" s="3" t="s">
        <v>5866</v>
      </c>
    </row>
    <row r="901" spans="1:27">
      <c r="A901" t="b">
        <f t="shared" si="260"/>
        <v>0</v>
      </c>
      <c r="B901" t="b">
        <f t="shared" si="261"/>
        <v>0</v>
      </c>
      <c r="C901" t="b">
        <f t="shared" si="262"/>
        <v>0</v>
      </c>
      <c r="D901" t="b">
        <f t="shared" si="263"/>
        <v>0</v>
      </c>
      <c r="E901" t="b">
        <f t="shared" si="264"/>
        <v>0</v>
      </c>
      <c r="F901" t="b">
        <f t="shared" si="265"/>
        <v>0</v>
      </c>
      <c r="G901" t="b">
        <f t="shared" si="266"/>
        <v>0</v>
      </c>
      <c r="H901" t="b">
        <f t="shared" si="267"/>
        <v>0</v>
      </c>
      <c r="I901" t="b">
        <f t="shared" si="268"/>
        <v>0</v>
      </c>
      <c r="J901" t="b">
        <f t="shared" si="269"/>
        <v>0</v>
      </c>
      <c r="K901" t="str">
        <f t="shared" si="270"/>
        <v/>
      </c>
      <c r="L901" t="str">
        <f t="shared" si="259"/>
        <v/>
      </c>
      <c r="M901" t="str">
        <f t="shared" si="280"/>
        <v/>
      </c>
      <c r="N901" t="str">
        <f t="shared" si="271"/>
        <v/>
      </c>
      <c r="O901" t="str">
        <f t="shared" si="272"/>
        <v/>
      </c>
      <c r="P901" t="str">
        <f t="shared" si="273"/>
        <v/>
      </c>
      <c r="Q901" s="9">
        <f>_xlfn.XLOOKUP(R901,summary!C:C,summary!B:B)</f>
        <v>43777</v>
      </c>
      <c r="R901" s="10" t="str">
        <f t="shared" si="274"/>
        <v>동백1동</v>
      </c>
      <c r="S901" s="10" t="str">
        <f t="shared" si="275"/>
        <v>동백11통</v>
      </c>
      <c r="T901" s="10" t="str">
        <f t="shared" si="276"/>
        <v>(동백동, 호수마을동보노빌리티)</v>
      </c>
      <c r="U901" s="10" t="str">
        <f t="shared" si="277"/>
        <v>동백</v>
      </c>
      <c r="V901" s="10">
        <f t="shared" si="278"/>
        <v>11</v>
      </c>
      <c r="W901" s="10">
        <f t="shared" si="279"/>
        <v>13</v>
      </c>
      <c r="Z901" s="3" t="s">
        <v>447</v>
      </c>
      <c r="AA901" s="3" t="s">
        <v>5867</v>
      </c>
    </row>
    <row r="902" spans="1:27">
      <c r="A902" t="b">
        <f t="shared" si="260"/>
        <v>0</v>
      </c>
      <c r="B902" t="b">
        <f t="shared" si="261"/>
        <v>0</v>
      </c>
      <c r="C902" t="b">
        <f t="shared" si="262"/>
        <v>0</v>
      </c>
      <c r="D902" t="b">
        <f t="shared" si="263"/>
        <v>0</v>
      </c>
      <c r="E902" t="b">
        <f t="shared" si="264"/>
        <v>0</v>
      </c>
      <c r="F902" t="b">
        <f t="shared" si="265"/>
        <v>0</v>
      </c>
      <c r="G902" t="b">
        <f t="shared" si="266"/>
        <v>0</v>
      </c>
      <c r="H902" t="b">
        <f t="shared" si="267"/>
        <v>0</v>
      </c>
      <c r="I902" t="b">
        <f t="shared" si="268"/>
        <v>0</v>
      </c>
      <c r="J902" t="b">
        <f t="shared" si="269"/>
        <v>0</v>
      </c>
      <c r="K902" t="str">
        <f t="shared" si="270"/>
        <v/>
      </c>
      <c r="L902" t="str">
        <f t="shared" si="259"/>
        <v/>
      </c>
      <c r="M902" t="str">
        <f t="shared" si="280"/>
        <v/>
      </c>
      <c r="N902" t="str">
        <f t="shared" si="271"/>
        <v/>
      </c>
      <c r="O902" t="str">
        <f t="shared" si="272"/>
        <v/>
      </c>
      <c r="P902" t="str">
        <f t="shared" si="273"/>
        <v/>
      </c>
      <c r="Q902" s="9">
        <f>_xlfn.XLOOKUP(R902,summary!C:C,summary!B:B)</f>
        <v>43777</v>
      </c>
      <c r="R902" s="10" t="str">
        <f t="shared" si="274"/>
        <v>동백1동</v>
      </c>
      <c r="S902" s="10" t="str">
        <f t="shared" si="275"/>
        <v>동백11통</v>
      </c>
      <c r="T902" s="10" t="str">
        <f t="shared" si="276"/>
        <v>(동백동, 호수마을동보노빌리티)</v>
      </c>
      <c r="U902" s="10" t="str">
        <f t="shared" si="277"/>
        <v>동백</v>
      </c>
      <c r="V902" s="10">
        <f t="shared" si="278"/>
        <v>11</v>
      </c>
      <c r="W902" s="10">
        <f t="shared" si="279"/>
        <v>14</v>
      </c>
      <c r="Z902" s="3" t="s">
        <v>449</v>
      </c>
      <c r="AA902" s="3" t="s">
        <v>5868</v>
      </c>
    </row>
    <row r="903" spans="1:27">
      <c r="A903" t="b">
        <f t="shared" si="260"/>
        <v>0</v>
      </c>
      <c r="B903" t="b">
        <f t="shared" si="261"/>
        <v>0</v>
      </c>
      <c r="C903" t="b">
        <f t="shared" si="262"/>
        <v>0</v>
      </c>
      <c r="D903" t="b">
        <f t="shared" si="263"/>
        <v>0</v>
      </c>
      <c r="E903" t="b">
        <f t="shared" si="264"/>
        <v>0</v>
      </c>
      <c r="F903" t="b">
        <f t="shared" si="265"/>
        <v>0</v>
      </c>
      <c r="G903" t="b">
        <f t="shared" si="266"/>
        <v>0</v>
      </c>
      <c r="H903" t="b">
        <f t="shared" si="267"/>
        <v>0</v>
      </c>
      <c r="I903" t="b">
        <f t="shared" si="268"/>
        <v>0</v>
      </c>
      <c r="J903" t="b">
        <f t="shared" si="269"/>
        <v>0</v>
      </c>
      <c r="K903" t="str">
        <f t="shared" si="270"/>
        <v/>
      </c>
      <c r="L903" t="str">
        <f t="shared" si="259"/>
        <v/>
      </c>
      <c r="M903" t="str">
        <f t="shared" si="280"/>
        <v/>
      </c>
      <c r="N903" t="str">
        <f t="shared" si="271"/>
        <v/>
      </c>
      <c r="O903" t="str">
        <f t="shared" si="272"/>
        <v/>
      </c>
      <c r="P903" t="str">
        <f t="shared" si="273"/>
        <v/>
      </c>
      <c r="Q903" s="9">
        <f>_xlfn.XLOOKUP(R903,summary!C:C,summary!B:B)</f>
        <v>43777</v>
      </c>
      <c r="R903" s="10" t="str">
        <f t="shared" si="274"/>
        <v>동백1동</v>
      </c>
      <c r="S903" s="10" t="str">
        <f t="shared" si="275"/>
        <v>동백11통</v>
      </c>
      <c r="T903" s="10" t="str">
        <f t="shared" si="276"/>
        <v>(동백동, 호수마을동보노빌리티)</v>
      </c>
      <c r="U903" s="10" t="str">
        <f t="shared" si="277"/>
        <v>동백</v>
      </c>
      <c r="V903" s="10">
        <f t="shared" si="278"/>
        <v>11</v>
      </c>
      <c r="W903" s="10">
        <f t="shared" si="279"/>
        <v>15</v>
      </c>
      <c r="Z903" s="3" t="s">
        <v>734</v>
      </c>
      <c r="AA903" s="3" t="s">
        <v>5869</v>
      </c>
    </row>
    <row r="904" spans="1:27">
      <c r="A904" t="b">
        <f t="shared" si="260"/>
        <v>1</v>
      </c>
      <c r="B904" t="b">
        <f t="shared" si="261"/>
        <v>0</v>
      </c>
      <c r="C904" t="b">
        <f t="shared" si="262"/>
        <v>0</v>
      </c>
      <c r="D904" t="b">
        <f t="shared" si="263"/>
        <v>0</v>
      </c>
      <c r="E904" t="b">
        <f t="shared" si="264"/>
        <v>0</v>
      </c>
      <c r="F904" t="b">
        <f t="shared" si="265"/>
        <v>0</v>
      </c>
      <c r="G904" t="b">
        <f t="shared" si="266"/>
        <v>0</v>
      </c>
      <c r="H904" t="b">
        <f t="shared" si="267"/>
        <v>0</v>
      </c>
      <c r="I904" t="b">
        <f t="shared" si="268"/>
        <v>0</v>
      </c>
      <c r="J904" t="b">
        <f t="shared" si="269"/>
        <v>1</v>
      </c>
      <c r="K904" t="str">
        <f t="shared" si="270"/>
        <v>동백12통</v>
      </c>
      <c r="L904" t="str">
        <f t="shared" si="259"/>
        <v>12</v>
      </c>
      <c r="M904">
        <f t="shared" si="280"/>
        <v>12</v>
      </c>
      <c r="N904" t="str">
        <f t="shared" si="271"/>
        <v>동백</v>
      </c>
      <c r="O904" t="str">
        <f t="shared" si="272"/>
        <v/>
      </c>
      <c r="P904" t="str">
        <f t="shared" si="273"/>
        <v/>
      </c>
      <c r="Q904" s="9">
        <f>_xlfn.XLOOKUP(R904,summary!C:C,summary!B:B)</f>
        <v>43777</v>
      </c>
      <c r="R904" s="10" t="str">
        <f t="shared" si="274"/>
        <v>동백1동</v>
      </c>
      <c r="S904" s="10" t="str">
        <f t="shared" si="275"/>
        <v>동백12통</v>
      </c>
      <c r="T904" s="10" t="str">
        <f t="shared" si="276"/>
        <v>(동백동, 호수마을서해그랑블)</v>
      </c>
      <c r="U904" s="10" t="str">
        <f t="shared" si="277"/>
        <v>동백</v>
      </c>
      <c r="V904" s="10">
        <f t="shared" si="278"/>
        <v>12</v>
      </c>
      <c r="W904" s="10">
        <f t="shared" si="279"/>
        <v>1</v>
      </c>
      <c r="Y904" s="3" t="s">
        <v>5870</v>
      </c>
      <c r="Z904" s="3" t="s">
        <v>10</v>
      </c>
      <c r="AA904" s="3" t="s">
        <v>5871</v>
      </c>
    </row>
    <row r="905" spans="1:27">
      <c r="A905" t="b">
        <f t="shared" si="260"/>
        <v>1</v>
      </c>
      <c r="B905" t="b">
        <f t="shared" si="261"/>
        <v>1</v>
      </c>
      <c r="C905" t="b">
        <f t="shared" si="262"/>
        <v>0</v>
      </c>
      <c r="D905" t="b">
        <f t="shared" si="263"/>
        <v>0</v>
      </c>
      <c r="E905" t="b">
        <f t="shared" si="264"/>
        <v>1</v>
      </c>
      <c r="F905" t="b">
        <f t="shared" si="265"/>
        <v>1</v>
      </c>
      <c r="G905" t="b">
        <f t="shared" si="266"/>
        <v>1</v>
      </c>
      <c r="H905" t="b">
        <f t="shared" si="267"/>
        <v>0</v>
      </c>
      <c r="I905" t="b">
        <f t="shared" si="268"/>
        <v>1</v>
      </c>
      <c r="J905" t="b">
        <f t="shared" si="269"/>
        <v>0</v>
      </c>
      <c r="K905" t="str">
        <f t="shared" si="270"/>
        <v/>
      </c>
      <c r="L905" t="str">
        <f t="shared" ref="L905:L968" si="281">RIGHT(SUBSTITUTE(K905,"통",""),2)</f>
        <v/>
      </c>
      <c r="M905" t="str">
        <f t="shared" si="280"/>
        <v/>
      </c>
      <c r="N905" t="str">
        <f t="shared" si="271"/>
        <v/>
      </c>
      <c r="O905" t="str">
        <f t="shared" si="272"/>
        <v>(동백동, 호수마을서해그랑블)</v>
      </c>
      <c r="P905" t="str">
        <f t="shared" si="273"/>
        <v>(동백동, 호수마을서해그랑블)</v>
      </c>
      <c r="Q905" s="9">
        <f>_xlfn.XLOOKUP(R905,summary!C:C,summary!B:B)</f>
        <v>43777</v>
      </c>
      <c r="R905" s="10" t="str">
        <f t="shared" si="274"/>
        <v>동백1동</v>
      </c>
      <c r="S905" s="10" t="str">
        <f t="shared" si="275"/>
        <v>동백12통</v>
      </c>
      <c r="T905" s="10" t="str">
        <f t="shared" si="276"/>
        <v>(동백동, 호수마을서해그랑블)</v>
      </c>
      <c r="U905" s="10" t="str">
        <f t="shared" si="277"/>
        <v>동백</v>
      </c>
      <c r="V905" s="10">
        <f t="shared" si="278"/>
        <v>12</v>
      </c>
      <c r="W905" s="10">
        <f t="shared" si="279"/>
        <v>2</v>
      </c>
      <c r="Y905" s="3" t="s">
        <v>5775</v>
      </c>
      <c r="Z905" s="3" t="s">
        <v>12</v>
      </c>
      <c r="AA905" s="3" t="s">
        <v>5872</v>
      </c>
    </row>
    <row r="906" spans="1:27">
      <c r="A906" t="b">
        <f t="shared" si="260"/>
        <v>1</v>
      </c>
      <c r="B906" t="b">
        <f t="shared" si="261"/>
        <v>0</v>
      </c>
      <c r="C906" t="b">
        <f t="shared" si="262"/>
        <v>0</v>
      </c>
      <c r="D906" t="b">
        <f t="shared" si="263"/>
        <v>0</v>
      </c>
      <c r="E906" t="b">
        <f t="shared" si="264"/>
        <v>0</v>
      </c>
      <c r="F906" t="b">
        <f t="shared" si="265"/>
        <v>0</v>
      </c>
      <c r="G906" t="b">
        <f t="shared" si="266"/>
        <v>0</v>
      </c>
      <c r="H906" t="b">
        <f t="shared" si="267"/>
        <v>0</v>
      </c>
      <c r="I906" t="b">
        <f t="shared" si="268"/>
        <v>1</v>
      </c>
      <c r="J906" t="b">
        <f t="shared" si="269"/>
        <v>0</v>
      </c>
      <c r="K906" t="str">
        <f t="shared" si="270"/>
        <v/>
      </c>
      <c r="L906" t="str">
        <f t="shared" si="281"/>
        <v/>
      </c>
      <c r="M906" t="str">
        <f t="shared" si="280"/>
        <v/>
      </c>
      <c r="N906" t="str">
        <f t="shared" si="271"/>
        <v/>
      </c>
      <c r="O906" t="str">
        <f t="shared" si="272"/>
        <v>호수마을서해그랑블)</v>
      </c>
      <c r="P906" t="str">
        <f t="shared" si="273"/>
        <v/>
      </c>
      <c r="Q906" s="9">
        <f>_xlfn.XLOOKUP(R906,summary!C:C,summary!B:B)</f>
        <v>43777</v>
      </c>
      <c r="R906" s="10" t="str">
        <f t="shared" si="274"/>
        <v>동백1동</v>
      </c>
      <c r="S906" s="10" t="str">
        <f t="shared" si="275"/>
        <v>동백12통</v>
      </c>
      <c r="T906" s="10" t="str">
        <f t="shared" si="276"/>
        <v>(동백동, 호수마을서해그랑블)</v>
      </c>
      <c r="U906" s="10" t="str">
        <f t="shared" si="277"/>
        <v>동백</v>
      </c>
      <c r="V906" s="10">
        <f t="shared" si="278"/>
        <v>12</v>
      </c>
      <c r="W906" s="10">
        <f t="shared" si="279"/>
        <v>3</v>
      </c>
      <c r="Y906" s="3" t="s">
        <v>5777</v>
      </c>
      <c r="Z906" s="3" t="s">
        <v>14</v>
      </c>
      <c r="AA906" s="3" t="s">
        <v>5873</v>
      </c>
    </row>
    <row r="907" spans="1:27">
      <c r="A907" t="b">
        <f t="shared" si="260"/>
        <v>1</v>
      </c>
      <c r="B907" t="b">
        <f t="shared" si="261"/>
        <v>0</v>
      </c>
      <c r="C907" t="b">
        <f t="shared" si="262"/>
        <v>1</v>
      </c>
      <c r="D907" t="b">
        <f t="shared" si="263"/>
        <v>0</v>
      </c>
      <c r="E907" t="b">
        <f t="shared" si="264"/>
        <v>1</v>
      </c>
      <c r="F907" t="b">
        <f t="shared" si="265"/>
        <v>1</v>
      </c>
      <c r="G907" t="b">
        <f t="shared" si="266"/>
        <v>0</v>
      </c>
      <c r="H907" t="b">
        <f t="shared" si="267"/>
        <v>1</v>
      </c>
      <c r="I907" t="b">
        <f t="shared" si="268"/>
        <v>1</v>
      </c>
      <c r="J907" t="b">
        <f t="shared" si="269"/>
        <v>0</v>
      </c>
      <c r="K907" t="str">
        <f t="shared" si="270"/>
        <v/>
      </c>
      <c r="L907" t="str">
        <f t="shared" si="281"/>
        <v/>
      </c>
      <c r="M907" t="str">
        <f t="shared" si="280"/>
        <v/>
      </c>
      <c r="N907" t="str">
        <f t="shared" si="271"/>
        <v/>
      </c>
      <c r="O907" t="str">
        <f t="shared" si="272"/>
        <v>서해그랑블)</v>
      </c>
      <c r="P907" t="str">
        <f t="shared" si="273"/>
        <v/>
      </c>
      <c r="Q907" s="9">
        <f>_xlfn.XLOOKUP(R907,summary!C:C,summary!B:B)</f>
        <v>43777</v>
      </c>
      <c r="R907" s="10" t="str">
        <f t="shared" si="274"/>
        <v>동백1동</v>
      </c>
      <c r="S907" s="10" t="str">
        <f t="shared" si="275"/>
        <v>동백12통</v>
      </c>
      <c r="T907" s="10" t="str">
        <f t="shared" si="276"/>
        <v>(동백동, 호수마을서해그랑블)</v>
      </c>
      <c r="U907" s="10" t="str">
        <f t="shared" si="277"/>
        <v>동백</v>
      </c>
      <c r="V907" s="10">
        <f t="shared" si="278"/>
        <v>12</v>
      </c>
      <c r="W907" s="10">
        <f t="shared" si="279"/>
        <v>4</v>
      </c>
      <c r="Y907" s="3" t="s">
        <v>5874</v>
      </c>
      <c r="Z907" s="3" t="s">
        <v>16</v>
      </c>
      <c r="AA907" s="3" t="s">
        <v>5875</v>
      </c>
    </row>
    <row r="908" spans="1:27">
      <c r="A908" t="b">
        <f t="shared" si="260"/>
        <v>0</v>
      </c>
      <c r="B908" t="b">
        <f t="shared" si="261"/>
        <v>0</v>
      </c>
      <c r="C908" t="b">
        <f t="shared" si="262"/>
        <v>0</v>
      </c>
      <c r="D908" t="b">
        <f t="shared" si="263"/>
        <v>0</v>
      </c>
      <c r="E908" t="b">
        <f t="shared" si="264"/>
        <v>0</v>
      </c>
      <c r="F908" t="b">
        <f t="shared" si="265"/>
        <v>0</v>
      </c>
      <c r="G908" t="b">
        <f t="shared" si="266"/>
        <v>0</v>
      </c>
      <c r="H908" t="b">
        <f t="shared" si="267"/>
        <v>0</v>
      </c>
      <c r="I908" t="b">
        <f t="shared" si="268"/>
        <v>0</v>
      </c>
      <c r="J908" t="b">
        <f t="shared" si="269"/>
        <v>0</v>
      </c>
      <c r="K908" t="str">
        <f t="shared" si="270"/>
        <v/>
      </c>
      <c r="L908" t="str">
        <f t="shared" si="281"/>
        <v/>
      </c>
      <c r="M908" t="str">
        <f t="shared" si="280"/>
        <v/>
      </c>
      <c r="N908" t="str">
        <f t="shared" si="271"/>
        <v/>
      </c>
      <c r="O908" t="str">
        <f t="shared" si="272"/>
        <v/>
      </c>
      <c r="P908" t="str">
        <f t="shared" si="273"/>
        <v/>
      </c>
      <c r="Q908" s="9">
        <f>_xlfn.XLOOKUP(R908,summary!C:C,summary!B:B)</f>
        <v>43777</v>
      </c>
      <c r="R908" s="10" t="str">
        <f t="shared" si="274"/>
        <v>동백1동</v>
      </c>
      <c r="S908" s="10" t="str">
        <f t="shared" si="275"/>
        <v>동백12통</v>
      </c>
      <c r="T908" s="10" t="str">
        <f t="shared" si="276"/>
        <v>(동백동, 호수마을서해그랑블)</v>
      </c>
      <c r="U908" s="10" t="str">
        <f t="shared" si="277"/>
        <v>동백</v>
      </c>
      <c r="V908" s="10">
        <f t="shared" si="278"/>
        <v>12</v>
      </c>
      <c r="W908" s="10">
        <f t="shared" si="279"/>
        <v>5</v>
      </c>
      <c r="Z908" s="3" t="s">
        <v>18</v>
      </c>
      <c r="AA908" s="3" t="s">
        <v>5876</v>
      </c>
    </row>
    <row r="909" spans="1:27">
      <c r="A909" t="b">
        <f t="shared" si="260"/>
        <v>0</v>
      </c>
      <c r="B909" t="b">
        <f t="shared" si="261"/>
        <v>0</v>
      </c>
      <c r="C909" t="b">
        <f t="shared" si="262"/>
        <v>0</v>
      </c>
      <c r="D909" t="b">
        <f t="shared" si="263"/>
        <v>0</v>
      </c>
      <c r="E909" t="b">
        <f t="shared" si="264"/>
        <v>0</v>
      </c>
      <c r="F909" t="b">
        <f t="shared" si="265"/>
        <v>0</v>
      </c>
      <c r="G909" t="b">
        <f t="shared" si="266"/>
        <v>0</v>
      </c>
      <c r="H909" t="b">
        <f t="shared" si="267"/>
        <v>0</v>
      </c>
      <c r="I909" t="b">
        <f t="shared" si="268"/>
        <v>0</v>
      </c>
      <c r="J909" t="b">
        <f t="shared" si="269"/>
        <v>0</v>
      </c>
      <c r="K909" t="str">
        <f t="shared" si="270"/>
        <v/>
      </c>
      <c r="L909" t="str">
        <f t="shared" si="281"/>
        <v/>
      </c>
      <c r="M909" t="str">
        <f t="shared" si="280"/>
        <v/>
      </c>
      <c r="N909" t="str">
        <f t="shared" si="271"/>
        <v/>
      </c>
      <c r="O909" t="str">
        <f t="shared" si="272"/>
        <v/>
      </c>
      <c r="P909" t="str">
        <f t="shared" si="273"/>
        <v/>
      </c>
      <c r="Q909" s="9">
        <f>_xlfn.XLOOKUP(R909,summary!C:C,summary!B:B)</f>
        <v>43777</v>
      </c>
      <c r="R909" s="10" t="str">
        <f t="shared" si="274"/>
        <v>동백1동</v>
      </c>
      <c r="S909" s="10" t="str">
        <f t="shared" si="275"/>
        <v>동백12통</v>
      </c>
      <c r="T909" s="10" t="str">
        <f t="shared" si="276"/>
        <v>(동백동, 호수마을서해그랑블)</v>
      </c>
      <c r="U909" s="10" t="str">
        <f t="shared" si="277"/>
        <v>동백</v>
      </c>
      <c r="V909" s="10">
        <f t="shared" si="278"/>
        <v>12</v>
      </c>
      <c r="W909" s="10">
        <f t="shared" si="279"/>
        <v>6</v>
      </c>
      <c r="Z909" s="3" t="s">
        <v>20</v>
      </c>
      <c r="AA909" s="3" t="s">
        <v>5877</v>
      </c>
    </row>
    <row r="910" spans="1:27">
      <c r="A910" t="b">
        <f t="shared" si="260"/>
        <v>0</v>
      </c>
      <c r="B910" t="b">
        <f t="shared" si="261"/>
        <v>0</v>
      </c>
      <c r="C910" t="b">
        <f t="shared" si="262"/>
        <v>0</v>
      </c>
      <c r="D910" t="b">
        <f t="shared" si="263"/>
        <v>0</v>
      </c>
      <c r="E910" t="b">
        <f t="shared" si="264"/>
        <v>0</v>
      </c>
      <c r="F910" t="b">
        <f t="shared" si="265"/>
        <v>0</v>
      </c>
      <c r="G910" t="b">
        <f t="shared" si="266"/>
        <v>0</v>
      </c>
      <c r="H910" t="b">
        <f t="shared" si="267"/>
        <v>0</v>
      </c>
      <c r="I910" t="b">
        <f t="shared" si="268"/>
        <v>0</v>
      </c>
      <c r="J910" t="b">
        <f t="shared" si="269"/>
        <v>0</v>
      </c>
      <c r="K910" t="str">
        <f t="shared" si="270"/>
        <v/>
      </c>
      <c r="L910" t="str">
        <f t="shared" si="281"/>
        <v/>
      </c>
      <c r="M910" t="str">
        <f t="shared" si="280"/>
        <v/>
      </c>
      <c r="N910" t="str">
        <f t="shared" si="271"/>
        <v/>
      </c>
      <c r="O910" t="str">
        <f t="shared" si="272"/>
        <v/>
      </c>
      <c r="P910" t="str">
        <f t="shared" si="273"/>
        <v/>
      </c>
      <c r="Q910" s="9">
        <f>_xlfn.XLOOKUP(R910,summary!C:C,summary!B:B)</f>
        <v>43777</v>
      </c>
      <c r="R910" s="10" t="str">
        <f t="shared" si="274"/>
        <v>동백1동</v>
      </c>
      <c r="S910" s="10" t="str">
        <f t="shared" si="275"/>
        <v>동백12통</v>
      </c>
      <c r="T910" s="10" t="str">
        <f t="shared" si="276"/>
        <v>(동백동, 호수마을서해그랑블)</v>
      </c>
      <c r="U910" s="10" t="str">
        <f t="shared" si="277"/>
        <v>동백</v>
      </c>
      <c r="V910" s="10">
        <f t="shared" si="278"/>
        <v>12</v>
      </c>
      <c r="W910" s="10">
        <f t="shared" si="279"/>
        <v>7</v>
      </c>
      <c r="Z910" s="3" t="s">
        <v>99</v>
      </c>
      <c r="AA910" s="3" t="s">
        <v>5878</v>
      </c>
    </row>
    <row r="911" spans="1:27">
      <c r="A911" t="b">
        <f t="shared" si="260"/>
        <v>0</v>
      </c>
      <c r="B911" t="b">
        <f t="shared" si="261"/>
        <v>0</v>
      </c>
      <c r="C911" t="b">
        <f t="shared" si="262"/>
        <v>0</v>
      </c>
      <c r="D911" t="b">
        <f t="shared" si="263"/>
        <v>0</v>
      </c>
      <c r="E911" t="b">
        <f t="shared" si="264"/>
        <v>0</v>
      </c>
      <c r="F911" t="b">
        <f t="shared" si="265"/>
        <v>0</v>
      </c>
      <c r="G911" t="b">
        <f t="shared" si="266"/>
        <v>0</v>
      </c>
      <c r="H911" t="b">
        <f t="shared" si="267"/>
        <v>0</v>
      </c>
      <c r="I911" t="b">
        <f t="shared" si="268"/>
        <v>0</v>
      </c>
      <c r="J911" t="b">
        <f t="shared" si="269"/>
        <v>0</v>
      </c>
      <c r="K911" t="str">
        <f t="shared" si="270"/>
        <v/>
      </c>
      <c r="L911" t="str">
        <f t="shared" si="281"/>
        <v/>
      </c>
      <c r="M911" t="str">
        <f t="shared" si="280"/>
        <v/>
      </c>
      <c r="N911" t="str">
        <f t="shared" si="271"/>
        <v/>
      </c>
      <c r="O911" t="str">
        <f t="shared" si="272"/>
        <v/>
      </c>
      <c r="P911" t="str">
        <f t="shared" si="273"/>
        <v/>
      </c>
      <c r="Q911" s="9">
        <f>_xlfn.XLOOKUP(R911,summary!C:C,summary!B:B)</f>
        <v>43777</v>
      </c>
      <c r="R911" s="10" t="str">
        <f t="shared" si="274"/>
        <v>동백1동</v>
      </c>
      <c r="S911" s="10" t="str">
        <f t="shared" si="275"/>
        <v>동백12통</v>
      </c>
      <c r="T911" s="10" t="str">
        <f t="shared" si="276"/>
        <v>(동백동, 호수마을서해그랑블)</v>
      </c>
      <c r="U911" s="10" t="str">
        <f t="shared" si="277"/>
        <v>동백</v>
      </c>
      <c r="V911" s="10">
        <f t="shared" si="278"/>
        <v>12</v>
      </c>
      <c r="W911" s="10">
        <f t="shared" si="279"/>
        <v>8</v>
      </c>
      <c r="Z911" s="3" t="s">
        <v>101</v>
      </c>
      <c r="AA911" s="3" t="s">
        <v>5879</v>
      </c>
    </row>
    <row r="912" spans="1:27">
      <c r="A912" t="b">
        <f t="shared" si="260"/>
        <v>0</v>
      </c>
      <c r="B912" t="b">
        <f t="shared" si="261"/>
        <v>0</v>
      </c>
      <c r="C912" t="b">
        <f t="shared" si="262"/>
        <v>0</v>
      </c>
      <c r="D912" t="b">
        <f t="shared" si="263"/>
        <v>0</v>
      </c>
      <c r="E912" t="b">
        <f t="shared" si="264"/>
        <v>0</v>
      </c>
      <c r="F912" t="b">
        <f t="shared" si="265"/>
        <v>0</v>
      </c>
      <c r="G912" t="b">
        <f t="shared" si="266"/>
        <v>0</v>
      </c>
      <c r="H912" t="b">
        <f t="shared" si="267"/>
        <v>0</v>
      </c>
      <c r="I912" t="b">
        <f t="shared" si="268"/>
        <v>0</v>
      </c>
      <c r="J912" t="b">
        <f t="shared" si="269"/>
        <v>0</v>
      </c>
      <c r="K912" t="str">
        <f t="shared" si="270"/>
        <v/>
      </c>
      <c r="L912" t="str">
        <f t="shared" si="281"/>
        <v/>
      </c>
      <c r="M912" t="str">
        <f t="shared" si="280"/>
        <v/>
      </c>
      <c r="N912" t="str">
        <f t="shared" si="271"/>
        <v/>
      </c>
      <c r="O912" t="str">
        <f t="shared" si="272"/>
        <v/>
      </c>
      <c r="P912" t="str">
        <f t="shared" si="273"/>
        <v/>
      </c>
      <c r="Q912" s="9">
        <f>_xlfn.XLOOKUP(R912,summary!C:C,summary!B:B)</f>
        <v>43777</v>
      </c>
      <c r="R912" s="10" t="str">
        <f t="shared" si="274"/>
        <v>동백1동</v>
      </c>
      <c r="S912" s="10" t="str">
        <f t="shared" si="275"/>
        <v>동백12통</v>
      </c>
      <c r="T912" s="10" t="str">
        <f t="shared" si="276"/>
        <v>(동백동, 호수마을서해그랑블)</v>
      </c>
      <c r="U912" s="10" t="str">
        <f t="shared" si="277"/>
        <v>동백</v>
      </c>
      <c r="V912" s="10">
        <f t="shared" si="278"/>
        <v>12</v>
      </c>
      <c r="W912" s="10">
        <f t="shared" si="279"/>
        <v>9</v>
      </c>
      <c r="Z912" s="3" t="s">
        <v>349</v>
      </c>
      <c r="AA912" s="3" t="s">
        <v>5880</v>
      </c>
    </row>
    <row r="913" spans="1:27">
      <c r="A913" t="b">
        <f t="shared" si="260"/>
        <v>0</v>
      </c>
      <c r="B913" t="b">
        <f t="shared" si="261"/>
        <v>0</v>
      </c>
      <c r="C913" t="b">
        <f t="shared" si="262"/>
        <v>0</v>
      </c>
      <c r="D913" t="b">
        <f t="shared" si="263"/>
        <v>0</v>
      </c>
      <c r="E913" t="b">
        <f t="shared" si="264"/>
        <v>0</v>
      </c>
      <c r="F913" t="b">
        <f t="shared" si="265"/>
        <v>0</v>
      </c>
      <c r="G913" t="b">
        <f t="shared" si="266"/>
        <v>0</v>
      </c>
      <c r="H913" t="b">
        <f t="shared" si="267"/>
        <v>0</v>
      </c>
      <c r="I913" t="b">
        <f t="shared" si="268"/>
        <v>0</v>
      </c>
      <c r="J913" t="b">
        <f t="shared" si="269"/>
        <v>0</v>
      </c>
      <c r="K913" t="str">
        <f t="shared" si="270"/>
        <v/>
      </c>
      <c r="L913" t="str">
        <f t="shared" si="281"/>
        <v/>
      </c>
      <c r="M913" t="str">
        <f t="shared" si="280"/>
        <v/>
      </c>
      <c r="N913" t="str">
        <f t="shared" si="271"/>
        <v/>
      </c>
      <c r="O913" t="str">
        <f t="shared" si="272"/>
        <v/>
      </c>
      <c r="P913" t="str">
        <f t="shared" si="273"/>
        <v/>
      </c>
      <c r="Q913" s="9">
        <f>_xlfn.XLOOKUP(R913,summary!C:C,summary!B:B)</f>
        <v>43777</v>
      </c>
      <c r="R913" s="10" t="str">
        <f t="shared" si="274"/>
        <v>동백1동</v>
      </c>
      <c r="S913" s="10" t="str">
        <f t="shared" si="275"/>
        <v>동백12통</v>
      </c>
      <c r="T913" s="10" t="str">
        <f t="shared" si="276"/>
        <v>(동백동, 호수마을서해그랑블)</v>
      </c>
      <c r="U913" s="10" t="str">
        <f t="shared" si="277"/>
        <v>동백</v>
      </c>
      <c r="V913" s="10">
        <f t="shared" si="278"/>
        <v>12</v>
      </c>
      <c r="W913" s="10">
        <f t="shared" si="279"/>
        <v>10</v>
      </c>
      <c r="Z913" s="3" t="s">
        <v>441</v>
      </c>
      <c r="AA913" s="3" t="s">
        <v>5881</v>
      </c>
    </row>
    <row r="914" spans="1:27">
      <c r="A914" t="b">
        <f t="shared" si="260"/>
        <v>0</v>
      </c>
      <c r="B914" t="b">
        <f t="shared" si="261"/>
        <v>0</v>
      </c>
      <c r="C914" t="b">
        <f t="shared" si="262"/>
        <v>0</v>
      </c>
      <c r="D914" t="b">
        <f t="shared" si="263"/>
        <v>0</v>
      </c>
      <c r="E914" t="b">
        <f t="shared" si="264"/>
        <v>0</v>
      </c>
      <c r="F914" t="b">
        <f t="shared" si="265"/>
        <v>0</v>
      </c>
      <c r="G914" t="b">
        <f t="shared" si="266"/>
        <v>0</v>
      </c>
      <c r="H914" t="b">
        <f t="shared" si="267"/>
        <v>0</v>
      </c>
      <c r="I914" t="b">
        <f t="shared" si="268"/>
        <v>0</v>
      </c>
      <c r="J914" t="b">
        <f t="shared" si="269"/>
        <v>0</v>
      </c>
      <c r="K914" t="str">
        <f t="shared" si="270"/>
        <v/>
      </c>
      <c r="L914" t="str">
        <f t="shared" si="281"/>
        <v/>
      </c>
      <c r="M914" t="str">
        <f t="shared" si="280"/>
        <v/>
      </c>
      <c r="N914" t="str">
        <f t="shared" si="271"/>
        <v/>
      </c>
      <c r="O914" t="str">
        <f t="shared" si="272"/>
        <v/>
      </c>
      <c r="P914" t="str">
        <f t="shared" si="273"/>
        <v/>
      </c>
      <c r="Q914" s="9">
        <f>_xlfn.XLOOKUP(R914,summary!C:C,summary!B:B)</f>
        <v>43777</v>
      </c>
      <c r="R914" s="10" t="str">
        <f t="shared" si="274"/>
        <v>동백1동</v>
      </c>
      <c r="S914" s="10" t="str">
        <f t="shared" si="275"/>
        <v>동백12통</v>
      </c>
      <c r="T914" s="10" t="str">
        <f t="shared" si="276"/>
        <v>(동백동, 호수마을서해그랑블)</v>
      </c>
      <c r="U914" s="10" t="str">
        <f t="shared" si="277"/>
        <v>동백</v>
      </c>
      <c r="V914" s="10">
        <f t="shared" si="278"/>
        <v>12</v>
      </c>
      <c r="W914" s="10">
        <f t="shared" si="279"/>
        <v>11</v>
      </c>
      <c r="Z914" s="3" t="s">
        <v>443</v>
      </c>
      <c r="AA914" s="3" t="s">
        <v>5882</v>
      </c>
    </row>
    <row r="915" spans="1:27">
      <c r="A915" t="b">
        <f t="shared" si="260"/>
        <v>0</v>
      </c>
      <c r="B915" t="b">
        <f t="shared" si="261"/>
        <v>0</v>
      </c>
      <c r="C915" t="b">
        <f t="shared" si="262"/>
        <v>0</v>
      </c>
      <c r="D915" t="b">
        <f t="shared" si="263"/>
        <v>0</v>
      </c>
      <c r="E915" t="b">
        <f t="shared" si="264"/>
        <v>0</v>
      </c>
      <c r="F915" t="b">
        <f t="shared" si="265"/>
        <v>0</v>
      </c>
      <c r="G915" t="b">
        <f t="shared" si="266"/>
        <v>0</v>
      </c>
      <c r="H915" t="b">
        <f t="shared" si="267"/>
        <v>0</v>
      </c>
      <c r="I915" t="b">
        <f t="shared" si="268"/>
        <v>0</v>
      </c>
      <c r="J915" t="b">
        <f t="shared" si="269"/>
        <v>0</v>
      </c>
      <c r="K915" t="str">
        <f t="shared" si="270"/>
        <v/>
      </c>
      <c r="L915" t="str">
        <f t="shared" si="281"/>
        <v/>
      </c>
      <c r="M915" t="str">
        <f t="shared" si="280"/>
        <v/>
      </c>
      <c r="N915" t="str">
        <f t="shared" si="271"/>
        <v/>
      </c>
      <c r="O915" t="str">
        <f t="shared" si="272"/>
        <v/>
      </c>
      <c r="P915" t="str">
        <f t="shared" si="273"/>
        <v/>
      </c>
      <c r="Q915" s="9">
        <f>_xlfn.XLOOKUP(R915,summary!C:C,summary!B:B)</f>
        <v>43777</v>
      </c>
      <c r="R915" s="10" t="str">
        <f t="shared" si="274"/>
        <v>동백1동</v>
      </c>
      <c r="S915" s="10" t="str">
        <f t="shared" si="275"/>
        <v>동백12통</v>
      </c>
      <c r="T915" s="10" t="str">
        <f t="shared" si="276"/>
        <v>(동백동, 호수마을서해그랑블)</v>
      </c>
      <c r="U915" s="10" t="str">
        <f t="shared" si="277"/>
        <v>동백</v>
      </c>
      <c r="V915" s="10">
        <f t="shared" si="278"/>
        <v>12</v>
      </c>
      <c r="W915" s="10">
        <f t="shared" si="279"/>
        <v>12</v>
      </c>
      <c r="Z915" s="3" t="s">
        <v>445</v>
      </c>
      <c r="AA915" s="3" t="s">
        <v>5883</v>
      </c>
    </row>
    <row r="916" spans="1:27">
      <c r="A916" t="b">
        <f t="shared" si="260"/>
        <v>0</v>
      </c>
      <c r="B916" t="b">
        <f t="shared" si="261"/>
        <v>0</v>
      </c>
      <c r="C916" t="b">
        <f t="shared" si="262"/>
        <v>0</v>
      </c>
      <c r="D916" t="b">
        <f t="shared" si="263"/>
        <v>0</v>
      </c>
      <c r="E916" t="b">
        <f t="shared" si="264"/>
        <v>0</v>
      </c>
      <c r="F916" t="b">
        <f t="shared" si="265"/>
        <v>0</v>
      </c>
      <c r="G916" t="b">
        <f t="shared" si="266"/>
        <v>0</v>
      </c>
      <c r="H916" t="b">
        <f t="shared" si="267"/>
        <v>0</v>
      </c>
      <c r="I916" t="b">
        <f t="shared" si="268"/>
        <v>0</v>
      </c>
      <c r="J916" t="b">
        <f t="shared" si="269"/>
        <v>0</v>
      </c>
      <c r="K916" t="str">
        <f t="shared" si="270"/>
        <v/>
      </c>
      <c r="L916" t="str">
        <f t="shared" si="281"/>
        <v/>
      </c>
      <c r="M916" t="str">
        <f t="shared" si="280"/>
        <v/>
      </c>
      <c r="N916" t="str">
        <f t="shared" si="271"/>
        <v/>
      </c>
      <c r="O916" t="str">
        <f t="shared" si="272"/>
        <v/>
      </c>
      <c r="P916" t="str">
        <f t="shared" si="273"/>
        <v/>
      </c>
      <c r="Q916" s="9">
        <f>_xlfn.XLOOKUP(R916,summary!C:C,summary!B:B)</f>
        <v>43777</v>
      </c>
      <c r="R916" s="10" t="str">
        <f t="shared" si="274"/>
        <v>동백1동</v>
      </c>
      <c r="S916" s="10" t="str">
        <f t="shared" si="275"/>
        <v>동백12통</v>
      </c>
      <c r="T916" s="10" t="str">
        <f t="shared" si="276"/>
        <v>(동백동, 호수마을서해그랑블)</v>
      </c>
      <c r="U916" s="10" t="str">
        <f t="shared" si="277"/>
        <v>동백</v>
      </c>
      <c r="V916" s="10">
        <f t="shared" si="278"/>
        <v>12</v>
      </c>
      <c r="W916" s="10">
        <f t="shared" si="279"/>
        <v>13</v>
      </c>
      <c r="Z916" s="3" t="s">
        <v>447</v>
      </c>
      <c r="AA916" s="3" t="s">
        <v>5884</v>
      </c>
    </row>
    <row r="917" spans="1:27">
      <c r="A917" t="b">
        <f t="shared" si="260"/>
        <v>0</v>
      </c>
      <c r="B917" t="b">
        <f t="shared" si="261"/>
        <v>0</v>
      </c>
      <c r="C917" t="b">
        <f t="shared" si="262"/>
        <v>0</v>
      </c>
      <c r="D917" t="b">
        <f t="shared" si="263"/>
        <v>0</v>
      </c>
      <c r="E917" t="b">
        <f t="shared" si="264"/>
        <v>0</v>
      </c>
      <c r="F917" t="b">
        <f t="shared" si="265"/>
        <v>0</v>
      </c>
      <c r="G917" t="b">
        <f t="shared" si="266"/>
        <v>0</v>
      </c>
      <c r="H917" t="b">
        <f t="shared" si="267"/>
        <v>0</v>
      </c>
      <c r="I917" t="b">
        <f t="shared" si="268"/>
        <v>0</v>
      </c>
      <c r="J917" t="b">
        <f t="shared" si="269"/>
        <v>0</v>
      </c>
      <c r="K917" t="str">
        <f t="shared" si="270"/>
        <v/>
      </c>
      <c r="L917" t="str">
        <f t="shared" si="281"/>
        <v/>
      </c>
      <c r="M917" t="str">
        <f t="shared" si="280"/>
        <v/>
      </c>
      <c r="N917" t="str">
        <f t="shared" si="271"/>
        <v/>
      </c>
      <c r="O917" t="str">
        <f t="shared" si="272"/>
        <v/>
      </c>
      <c r="P917" t="str">
        <f t="shared" si="273"/>
        <v/>
      </c>
      <c r="Q917" s="9">
        <f>_xlfn.XLOOKUP(R917,summary!C:C,summary!B:B)</f>
        <v>43777</v>
      </c>
      <c r="R917" s="10" t="str">
        <f t="shared" si="274"/>
        <v>동백1동</v>
      </c>
      <c r="S917" s="10" t="str">
        <f t="shared" si="275"/>
        <v>동백12통</v>
      </c>
      <c r="T917" s="10" t="str">
        <f t="shared" si="276"/>
        <v>(동백동, 호수마을서해그랑블)</v>
      </c>
      <c r="U917" s="10" t="str">
        <f t="shared" si="277"/>
        <v>동백</v>
      </c>
      <c r="V917" s="10">
        <f t="shared" si="278"/>
        <v>12</v>
      </c>
      <c r="W917" s="10">
        <f t="shared" si="279"/>
        <v>14</v>
      </c>
      <c r="Z917" s="3" t="s">
        <v>449</v>
      </c>
      <c r="AA917" s="3" t="s">
        <v>5885</v>
      </c>
    </row>
    <row r="918" spans="1:27">
      <c r="A918" t="b">
        <f t="shared" si="260"/>
        <v>1</v>
      </c>
      <c r="B918" t="b">
        <f t="shared" si="261"/>
        <v>0</v>
      </c>
      <c r="C918" t="b">
        <f t="shared" si="262"/>
        <v>0</v>
      </c>
      <c r="D918" t="b">
        <f t="shared" si="263"/>
        <v>0</v>
      </c>
      <c r="E918" t="b">
        <f t="shared" si="264"/>
        <v>0</v>
      </c>
      <c r="F918" t="b">
        <f t="shared" si="265"/>
        <v>0</v>
      </c>
      <c r="G918" t="b">
        <f t="shared" si="266"/>
        <v>0</v>
      </c>
      <c r="H918" t="b">
        <f t="shared" si="267"/>
        <v>0</v>
      </c>
      <c r="I918" t="b">
        <f t="shared" si="268"/>
        <v>0</v>
      </c>
      <c r="J918" t="b">
        <f t="shared" si="269"/>
        <v>1</v>
      </c>
      <c r="K918" t="str">
        <f t="shared" si="270"/>
        <v>동백13통</v>
      </c>
      <c r="L918" t="str">
        <f t="shared" si="281"/>
        <v>13</v>
      </c>
      <c r="M918">
        <f t="shared" si="280"/>
        <v>13</v>
      </c>
      <c r="N918" t="str">
        <f t="shared" si="271"/>
        <v>동백</v>
      </c>
      <c r="O918" t="str">
        <f t="shared" si="272"/>
        <v/>
      </c>
      <c r="P918" t="str">
        <f t="shared" si="273"/>
        <v/>
      </c>
      <c r="Q918" s="9">
        <f>_xlfn.XLOOKUP(R918,summary!C:C,summary!B:B)</f>
        <v>43777</v>
      </c>
      <c r="R918" s="10" t="str">
        <f t="shared" si="274"/>
        <v>동백1동</v>
      </c>
      <c r="S918" s="10" t="str">
        <f t="shared" si="275"/>
        <v>동백13통</v>
      </c>
      <c r="T918" s="10" t="str">
        <f t="shared" si="276"/>
        <v>(동백동, 백현마을서해그랑블)</v>
      </c>
      <c r="U918" s="10" t="str">
        <f t="shared" si="277"/>
        <v>동백</v>
      </c>
      <c r="V918" s="10">
        <f t="shared" si="278"/>
        <v>13</v>
      </c>
      <c r="W918" s="10">
        <f t="shared" si="279"/>
        <v>1</v>
      </c>
      <c r="Y918" s="3" t="s">
        <v>5886</v>
      </c>
      <c r="Z918" s="3" t="s">
        <v>10</v>
      </c>
      <c r="AA918" s="3" t="s">
        <v>5887</v>
      </c>
    </row>
    <row r="919" spans="1:27">
      <c r="A919" t="b">
        <f t="shared" si="260"/>
        <v>1</v>
      </c>
      <c r="B919" t="b">
        <f t="shared" si="261"/>
        <v>1</v>
      </c>
      <c r="C919" t="b">
        <f t="shared" si="262"/>
        <v>0</v>
      </c>
      <c r="D919" t="b">
        <f t="shared" si="263"/>
        <v>0</v>
      </c>
      <c r="E919" t="b">
        <f t="shared" si="264"/>
        <v>1</v>
      </c>
      <c r="F919" t="b">
        <f t="shared" si="265"/>
        <v>1</v>
      </c>
      <c r="G919" t="b">
        <f t="shared" si="266"/>
        <v>1</v>
      </c>
      <c r="H919" t="b">
        <f t="shared" si="267"/>
        <v>0</v>
      </c>
      <c r="I919" t="b">
        <f t="shared" si="268"/>
        <v>1</v>
      </c>
      <c r="J919" t="b">
        <f t="shared" si="269"/>
        <v>0</v>
      </c>
      <c r="K919" t="str">
        <f t="shared" si="270"/>
        <v/>
      </c>
      <c r="L919" t="str">
        <f t="shared" si="281"/>
        <v/>
      </c>
      <c r="M919" t="str">
        <f t="shared" si="280"/>
        <v/>
      </c>
      <c r="N919" t="str">
        <f t="shared" si="271"/>
        <v/>
      </c>
      <c r="O919" t="str">
        <f t="shared" si="272"/>
        <v>(동백동, 백현마을서해그랑블)</v>
      </c>
      <c r="P919" t="str">
        <f t="shared" si="273"/>
        <v>(동백동, 백현마을서해그랑블)</v>
      </c>
      <c r="Q919" s="9">
        <f>_xlfn.XLOOKUP(R919,summary!C:C,summary!B:B)</f>
        <v>43777</v>
      </c>
      <c r="R919" s="10" t="str">
        <f t="shared" si="274"/>
        <v>동백1동</v>
      </c>
      <c r="S919" s="10" t="str">
        <f t="shared" si="275"/>
        <v>동백13통</v>
      </c>
      <c r="T919" s="10" t="str">
        <f t="shared" si="276"/>
        <v>(동백동, 백현마을서해그랑블)</v>
      </c>
      <c r="U919" s="10" t="str">
        <f t="shared" si="277"/>
        <v>동백</v>
      </c>
      <c r="V919" s="10">
        <f t="shared" si="278"/>
        <v>13</v>
      </c>
      <c r="W919" s="10">
        <f t="shared" si="279"/>
        <v>2</v>
      </c>
      <c r="Y919" s="3" t="s">
        <v>5775</v>
      </c>
      <c r="Z919" s="3" t="s">
        <v>12</v>
      </c>
      <c r="AA919" s="3" t="s">
        <v>5888</v>
      </c>
    </row>
    <row r="920" spans="1:27">
      <c r="A920" t="b">
        <f t="shared" si="260"/>
        <v>1</v>
      </c>
      <c r="B920" t="b">
        <f t="shared" si="261"/>
        <v>0</v>
      </c>
      <c r="C920" t="b">
        <f t="shared" si="262"/>
        <v>0</v>
      </c>
      <c r="D920" t="b">
        <f t="shared" si="263"/>
        <v>0</v>
      </c>
      <c r="E920" t="b">
        <f t="shared" si="264"/>
        <v>0</v>
      </c>
      <c r="F920" t="b">
        <f t="shared" si="265"/>
        <v>0</v>
      </c>
      <c r="G920" t="b">
        <f t="shared" si="266"/>
        <v>0</v>
      </c>
      <c r="H920" t="b">
        <f t="shared" si="267"/>
        <v>0</v>
      </c>
      <c r="I920" t="b">
        <f t="shared" si="268"/>
        <v>1</v>
      </c>
      <c r="J920" t="b">
        <f t="shared" si="269"/>
        <v>0</v>
      </c>
      <c r="K920" t="str">
        <f t="shared" si="270"/>
        <v/>
      </c>
      <c r="L920" t="str">
        <f t="shared" si="281"/>
        <v/>
      </c>
      <c r="M920" t="str">
        <f t="shared" si="280"/>
        <v/>
      </c>
      <c r="N920" t="str">
        <f t="shared" si="271"/>
        <v/>
      </c>
      <c r="O920" t="str">
        <f t="shared" si="272"/>
        <v>백현마을서해그랑블)</v>
      </c>
      <c r="P920" t="str">
        <f t="shared" si="273"/>
        <v/>
      </c>
      <c r="Q920" s="9">
        <f>_xlfn.XLOOKUP(R920,summary!C:C,summary!B:B)</f>
        <v>43777</v>
      </c>
      <c r="R920" s="10" t="str">
        <f t="shared" si="274"/>
        <v>동백1동</v>
      </c>
      <c r="S920" s="10" t="str">
        <f t="shared" si="275"/>
        <v>동백13통</v>
      </c>
      <c r="T920" s="10" t="str">
        <f t="shared" si="276"/>
        <v>(동백동, 백현마을서해그랑블)</v>
      </c>
      <c r="U920" s="10" t="str">
        <f t="shared" si="277"/>
        <v>동백</v>
      </c>
      <c r="V920" s="10">
        <f t="shared" si="278"/>
        <v>13</v>
      </c>
      <c r="W920" s="10">
        <f t="shared" si="279"/>
        <v>3</v>
      </c>
      <c r="Y920" s="3" t="s">
        <v>5889</v>
      </c>
      <c r="Z920" s="3" t="s">
        <v>14</v>
      </c>
      <c r="AA920" s="3" t="s">
        <v>5890</v>
      </c>
    </row>
    <row r="921" spans="1:27">
      <c r="A921" t="b">
        <f t="shared" si="260"/>
        <v>1</v>
      </c>
      <c r="B921" t="b">
        <f t="shared" si="261"/>
        <v>0</v>
      </c>
      <c r="C921" t="b">
        <f t="shared" si="262"/>
        <v>1</v>
      </c>
      <c r="D921" t="b">
        <f t="shared" si="263"/>
        <v>0</v>
      </c>
      <c r="E921" t="b">
        <f t="shared" si="264"/>
        <v>1</v>
      </c>
      <c r="F921" t="b">
        <f t="shared" si="265"/>
        <v>1</v>
      </c>
      <c r="G921" t="b">
        <f t="shared" si="266"/>
        <v>0</v>
      </c>
      <c r="H921" t="b">
        <f t="shared" si="267"/>
        <v>1</v>
      </c>
      <c r="I921" t="b">
        <f t="shared" si="268"/>
        <v>1</v>
      </c>
      <c r="J921" t="b">
        <f t="shared" si="269"/>
        <v>0</v>
      </c>
      <c r="K921" t="str">
        <f t="shared" si="270"/>
        <v/>
      </c>
      <c r="L921" t="str">
        <f t="shared" si="281"/>
        <v/>
      </c>
      <c r="M921" t="str">
        <f t="shared" si="280"/>
        <v/>
      </c>
      <c r="N921" t="str">
        <f t="shared" si="271"/>
        <v/>
      </c>
      <c r="O921" t="str">
        <f t="shared" si="272"/>
        <v>서해그랑블)</v>
      </c>
      <c r="P921" t="str">
        <f t="shared" si="273"/>
        <v/>
      </c>
      <c r="Q921" s="9">
        <f>_xlfn.XLOOKUP(R921,summary!C:C,summary!B:B)</f>
        <v>43777</v>
      </c>
      <c r="R921" s="10" t="str">
        <f t="shared" si="274"/>
        <v>동백1동</v>
      </c>
      <c r="S921" s="10" t="str">
        <f t="shared" si="275"/>
        <v>동백13통</v>
      </c>
      <c r="T921" s="10" t="str">
        <f t="shared" si="276"/>
        <v>(동백동, 백현마을서해그랑블)</v>
      </c>
      <c r="U921" s="10" t="str">
        <f t="shared" si="277"/>
        <v>동백</v>
      </c>
      <c r="V921" s="10">
        <f t="shared" si="278"/>
        <v>13</v>
      </c>
      <c r="W921" s="10">
        <f t="shared" si="279"/>
        <v>4</v>
      </c>
      <c r="Y921" s="3" t="s">
        <v>5874</v>
      </c>
      <c r="Z921" s="3" t="s">
        <v>16</v>
      </c>
      <c r="AA921" s="3" t="s">
        <v>5891</v>
      </c>
    </row>
    <row r="922" spans="1:27">
      <c r="A922" t="b">
        <f t="shared" si="260"/>
        <v>0</v>
      </c>
      <c r="B922" t="b">
        <f t="shared" si="261"/>
        <v>0</v>
      </c>
      <c r="C922" t="b">
        <f t="shared" si="262"/>
        <v>0</v>
      </c>
      <c r="D922" t="b">
        <f t="shared" si="263"/>
        <v>0</v>
      </c>
      <c r="E922" t="b">
        <f t="shared" si="264"/>
        <v>0</v>
      </c>
      <c r="F922" t="b">
        <f t="shared" si="265"/>
        <v>0</v>
      </c>
      <c r="G922" t="b">
        <f t="shared" si="266"/>
        <v>0</v>
      </c>
      <c r="H922" t="b">
        <f t="shared" si="267"/>
        <v>0</v>
      </c>
      <c r="I922" t="b">
        <f t="shared" si="268"/>
        <v>0</v>
      </c>
      <c r="J922" t="b">
        <f t="shared" si="269"/>
        <v>0</v>
      </c>
      <c r="K922" t="str">
        <f t="shared" si="270"/>
        <v/>
      </c>
      <c r="L922" t="str">
        <f t="shared" si="281"/>
        <v/>
      </c>
      <c r="M922" t="str">
        <f t="shared" si="280"/>
        <v/>
      </c>
      <c r="N922" t="str">
        <f t="shared" si="271"/>
        <v/>
      </c>
      <c r="O922" t="str">
        <f t="shared" si="272"/>
        <v/>
      </c>
      <c r="P922" t="str">
        <f t="shared" si="273"/>
        <v/>
      </c>
      <c r="Q922" s="9">
        <f>_xlfn.XLOOKUP(R922,summary!C:C,summary!B:B)</f>
        <v>43777</v>
      </c>
      <c r="R922" s="10" t="str">
        <f t="shared" si="274"/>
        <v>동백1동</v>
      </c>
      <c r="S922" s="10" t="str">
        <f t="shared" si="275"/>
        <v>동백13통</v>
      </c>
      <c r="T922" s="10" t="str">
        <f t="shared" si="276"/>
        <v>(동백동, 백현마을서해그랑블)</v>
      </c>
      <c r="U922" s="10" t="str">
        <f t="shared" si="277"/>
        <v>동백</v>
      </c>
      <c r="V922" s="10">
        <f t="shared" si="278"/>
        <v>13</v>
      </c>
      <c r="W922" s="10">
        <f t="shared" si="279"/>
        <v>5</v>
      </c>
      <c r="Z922" s="3" t="s">
        <v>18</v>
      </c>
      <c r="AA922" s="3" t="s">
        <v>5892</v>
      </c>
    </row>
    <row r="923" spans="1:27">
      <c r="A923" t="b">
        <f t="shared" si="260"/>
        <v>0</v>
      </c>
      <c r="B923" t="b">
        <f t="shared" si="261"/>
        <v>0</v>
      </c>
      <c r="C923" t="b">
        <f t="shared" si="262"/>
        <v>0</v>
      </c>
      <c r="D923" t="b">
        <f t="shared" si="263"/>
        <v>0</v>
      </c>
      <c r="E923" t="b">
        <f t="shared" si="264"/>
        <v>0</v>
      </c>
      <c r="F923" t="b">
        <f t="shared" si="265"/>
        <v>0</v>
      </c>
      <c r="G923" t="b">
        <f t="shared" si="266"/>
        <v>0</v>
      </c>
      <c r="H923" t="b">
        <f t="shared" si="267"/>
        <v>0</v>
      </c>
      <c r="I923" t="b">
        <f t="shared" si="268"/>
        <v>0</v>
      </c>
      <c r="J923" t="b">
        <f t="shared" si="269"/>
        <v>0</v>
      </c>
      <c r="K923" t="str">
        <f t="shared" si="270"/>
        <v/>
      </c>
      <c r="L923" t="str">
        <f t="shared" si="281"/>
        <v/>
      </c>
      <c r="M923" t="str">
        <f t="shared" si="280"/>
        <v/>
      </c>
      <c r="N923" t="str">
        <f t="shared" si="271"/>
        <v/>
      </c>
      <c r="O923" t="str">
        <f t="shared" si="272"/>
        <v/>
      </c>
      <c r="P923" t="str">
        <f t="shared" si="273"/>
        <v/>
      </c>
      <c r="Q923" s="9">
        <f>_xlfn.XLOOKUP(R923,summary!C:C,summary!B:B)</f>
        <v>43777</v>
      </c>
      <c r="R923" s="10" t="str">
        <f t="shared" si="274"/>
        <v>동백1동</v>
      </c>
      <c r="S923" s="10" t="str">
        <f t="shared" si="275"/>
        <v>동백13통</v>
      </c>
      <c r="T923" s="10" t="str">
        <f t="shared" si="276"/>
        <v>(동백동, 백현마을서해그랑블)</v>
      </c>
      <c r="U923" s="10" t="str">
        <f t="shared" si="277"/>
        <v>동백</v>
      </c>
      <c r="V923" s="10">
        <f t="shared" si="278"/>
        <v>13</v>
      </c>
      <c r="W923" s="10">
        <f t="shared" si="279"/>
        <v>6</v>
      </c>
      <c r="Z923" s="3" t="s">
        <v>20</v>
      </c>
      <c r="AA923" s="3" t="s">
        <v>5893</v>
      </c>
    </row>
    <row r="924" spans="1:27">
      <c r="A924" t="b">
        <f t="shared" si="260"/>
        <v>0</v>
      </c>
      <c r="B924" t="b">
        <f t="shared" si="261"/>
        <v>0</v>
      </c>
      <c r="C924" t="b">
        <f t="shared" si="262"/>
        <v>0</v>
      </c>
      <c r="D924" t="b">
        <f t="shared" si="263"/>
        <v>0</v>
      </c>
      <c r="E924" t="b">
        <f t="shared" si="264"/>
        <v>0</v>
      </c>
      <c r="F924" t="b">
        <f t="shared" si="265"/>
        <v>0</v>
      </c>
      <c r="G924" t="b">
        <f t="shared" si="266"/>
        <v>0</v>
      </c>
      <c r="H924" t="b">
        <f t="shared" si="267"/>
        <v>0</v>
      </c>
      <c r="I924" t="b">
        <f t="shared" si="268"/>
        <v>0</v>
      </c>
      <c r="J924" t="b">
        <f t="shared" si="269"/>
        <v>0</v>
      </c>
      <c r="K924" t="str">
        <f t="shared" si="270"/>
        <v/>
      </c>
      <c r="L924" t="str">
        <f t="shared" si="281"/>
        <v/>
      </c>
      <c r="M924" t="str">
        <f t="shared" si="280"/>
        <v/>
      </c>
      <c r="N924" t="str">
        <f t="shared" si="271"/>
        <v/>
      </c>
      <c r="O924" t="str">
        <f t="shared" si="272"/>
        <v/>
      </c>
      <c r="P924" t="str">
        <f t="shared" si="273"/>
        <v/>
      </c>
      <c r="Q924" s="9">
        <f>_xlfn.XLOOKUP(R924,summary!C:C,summary!B:B)</f>
        <v>43777</v>
      </c>
      <c r="R924" s="10" t="str">
        <f t="shared" si="274"/>
        <v>동백1동</v>
      </c>
      <c r="S924" s="10" t="str">
        <f t="shared" si="275"/>
        <v>동백13통</v>
      </c>
      <c r="T924" s="10" t="str">
        <f t="shared" si="276"/>
        <v>(동백동, 백현마을서해그랑블)</v>
      </c>
      <c r="U924" s="10" t="str">
        <f t="shared" si="277"/>
        <v>동백</v>
      </c>
      <c r="V924" s="10">
        <f t="shared" si="278"/>
        <v>13</v>
      </c>
      <c r="W924" s="10">
        <f t="shared" si="279"/>
        <v>7</v>
      </c>
      <c r="Z924" s="3" t="s">
        <v>99</v>
      </c>
      <c r="AA924" s="3" t="s">
        <v>5894</v>
      </c>
    </row>
    <row r="925" spans="1:27">
      <c r="A925" t="b">
        <f t="shared" si="260"/>
        <v>0</v>
      </c>
      <c r="B925" t="b">
        <f t="shared" si="261"/>
        <v>0</v>
      </c>
      <c r="C925" t="b">
        <f t="shared" si="262"/>
        <v>0</v>
      </c>
      <c r="D925" t="b">
        <f t="shared" si="263"/>
        <v>0</v>
      </c>
      <c r="E925" t="b">
        <f t="shared" si="264"/>
        <v>0</v>
      </c>
      <c r="F925" t="b">
        <f t="shared" si="265"/>
        <v>0</v>
      </c>
      <c r="G925" t="b">
        <f t="shared" si="266"/>
        <v>0</v>
      </c>
      <c r="H925" t="b">
        <f t="shared" si="267"/>
        <v>0</v>
      </c>
      <c r="I925" t="b">
        <f t="shared" si="268"/>
        <v>0</v>
      </c>
      <c r="J925" t="b">
        <f t="shared" si="269"/>
        <v>0</v>
      </c>
      <c r="K925" t="str">
        <f t="shared" si="270"/>
        <v/>
      </c>
      <c r="L925" t="str">
        <f t="shared" si="281"/>
        <v/>
      </c>
      <c r="M925" t="str">
        <f t="shared" si="280"/>
        <v/>
      </c>
      <c r="N925" t="str">
        <f t="shared" si="271"/>
        <v/>
      </c>
      <c r="O925" t="str">
        <f t="shared" si="272"/>
        <v/>
      </c>
      <c r="P925" t="str">
        <f t="shared" si="273"/>
        <v/>
      </c>
      <c r="Q925" s="9" t="e">
        <f>_xlfn.XLOOKUP(R925,summary!C:C,summary!B:B)</f>
        <v>#N/A</v>
      </c>
      <c r="R925" s="10" t="str">
        <f t="shared" si="274"/>
        <v xml:space="preserve">  </v>
      </c>
      <c r="S925" s="10" t="str">
        <f t="shared" si="275"/>
        <v>동백13통</v>
      </c>
      <c r="T925" s="10" t="str">
        <f t="shared" si="276"/>
        <v>(동백동, 백현마을서해그랑블)</v>
      </c>
      <c r="U925" s="10" t="str">
        <f t="shared" si="277"/>
        <v>동백</v>
      </c>
      <c r="V925" s="10">
        <f t="shared" si="278"/>
        <v>13</v>
      </c>
      <c r="W925" s="10" t="str">
        <f t="shared" si="279"/>
        <v/>
      </c>
      <c r="X925" s="3" t="s">
        <v>5052</v>
      </c>
    </row>
    <row r="926" spans="1:27">
      <c r="A926" t="b">
        <f t="shared" si="260"/>
        <v>0</v>
      </c>
      <c r="B926" t="b">
        <f t="shared" si="261"/>
        <v>0</v>
      </c>
      <c r="C926" t="b">
        <f t="shared" si="262"/>
        <v>0</v>
      </c>
      <c r="D926" t="b">
        <f t="shared" si="263"/>
        <v>0</v>
      </c>
      <c r="E926" t="b">
        <f t="shared" si="264"/>
        <v>0</v>
      </c>
      <c r="F926" t="b">
        <f t="shared" si="265"/>
        <v>0</v>
      </c>
      <c r="G926" t="b">
        <f t="shared" si="266"/>
        <v>0</v>
      </c>
      <c r="H926" t="b">
        <f t="shared" si="267"/>
        <v>0</v>
      </c>
      <c r="I926" t="b">
        <f t="shared" si="268"/>
        <v>0</v>
      </c>
      <c r="J926" t="b">
        <f t="shared" si="269"/>
        <v>0</v>
      </c>
      <c r="K926" t="str">
        <f t="shared" si="270"/>
        <v/>
      </c>
      <c r="L926" t="str">
        <f t="shared" si="281"/>
        <v/>
      </c>
      <c r="M926" t="str">
        <f t="shared" si="280"/>
        <v/>
      </c>
      <c r="N926" t="str">
        <f t="shared" si="271"/>
        <v/>
      </c>
      <c r="O926" t="str">
        <f t="shared" si="272"/>
        <v/>
      </c>
      <c r="P926" t="str">
        <f t="shared" si="273"/>
        <v/>
      </c>
      <c r="Q926" s="9" t="e">
        <f>_xlfn.XLOOKUP(R926,summary!C:C,summary!B:B)</f>
        <v>#N/A</v>
      </c>
      <c r="R926" s="10" t="str">
        <f t="shared" si="274"/>
        <v xml:space="preserve">  </v>
      </c>
      <c r="S926" s="10" t="str">
        <f t="shared" si="275"/>
        <v>동백13통</v>
      </c>
      <c r="T926" s="10" t="str">
        <f t="shared" si="276"/>
        <v>(동백동, 백현마을서해그랑블)</v>
      </c>
      <c r="U926" s="10" t="str">
        <f t="shared" si="277"/>
        <v>동백</v>
      </c>
      <c r="V926" s="10">
        <f t="shared" si="278"/>
        <v>13</v>
      </c>
      <c r="W926" s="10" t="str">
        <f t="shared" si="279"/>
        <v/>
      </c>
    </row>
    <row r="927" spans="1:27">
      <c r="A927" t="b">
        <f t="shared" si="260"/>
        <v>0</v>
      </c>
      <c r="B927" t="b">
        <f t="shared" si="261"/>
        <v>0</v>
      </c>
      <c r="C927" t="b">
        <f t="shared" si="262"/>
        <v>0</v>
      </c>
      <c r="D927" t="b">
        <f t="shared" si="263"/>
        <v>0</v>
      </c>
      <c r="E927" t="b">
        <f t="shared" si="264"/>
        <v>0</v>
      </c>
      <c r="F927" t="b">
        <f t="shared" si="265"/>
        <v>0</v>
      </c>
      <c r="G927" t="b">
        <f t="shared" si="266"/>
        <v>0</v>
      </c>
      <c r="H927" t="b">
        <f t="shared" si="267"/>
        <v>0</v>
      </c>
      <c r="I927" t="b">
        <f t="shared" si="268"/>
        <v>0</v>
      </c>
      <c r="J927" t="b">
        <f t="shared" si="269"/>
        <v>0</v>
      </c>
      <c r="K927" t="str">
        <f t="shared" si="270"/>
        <v/>
      </c>
      <c r="L927" t="str">
        <f t="shared" si="281"/>
        <v/>
      </c>
      <c r="M927" t="str">
        <f t="shared" si="280"/>
        <v/>
      </c>
      <c r="N927" t="str">
        <f t="shared" si="271"/>
        <v/>
      </c>
      <c r="O927" t="str">
        <f t="shared" si="272"/>
        <v/>
      </c>
      <c r="P927" t="str">
        <f t="shared" si="273"/>
        <v/>
      </c>
      <c r="Q927" s="9" t="e">
        <f>_xlfn.XLOOKUP(R927,summary!C:C,summary!B:B)</f>
        <v>#N/A</v>
      </c>
      <c r="R927" s="10" t="str">
        <f t="shared" si="274"/>
        <v xml:space="preserve">  </v>
      </c>
      <c r="S927" s="10" t="str">
        <f t="shared" si="275"/>
        <v>동백13통</v>
      </c>
      <c r="T927" s="10" t="str">
        <f t="shared" si="276"/>
        <v>(동백동, 백현마을서해그랑블)</v>
      </c>
      <c r="U927" s="10" t="str">
        <f t="shared" si="277"/>
        <v>동백</v>
      </c>
      <c r="V927" s="10">
        <f t="shared" si="278"/>
        <v>13</v>
      </c>
      <c r="W927" s="10" t="str">
        <f t="shared" si="279"/>
        <v/>
      </c>
    </row>
    <row r="928" spans="1:27">
      <c r="A928" t="b">
        <f t="shared" si="260"/>
        <v>1</v>
      </c>
      <c r="B928" t="b">
        <f t="shared" si="261"/>
        <v>0</v>
      </c>
      <c r="C928" t="b">
        <f t="shared" si="262"/>
        <v>0</v>
      </c>
      <c r="D928" t="b">
        <f t="shared" si="263"/>
        <v>0</v>
      </c>
      <c r="E928" t="b">
        <f t="shared" si="264"/>
        <v>0</v>
      </c>
      <c r="F928" t="b">
        <f t="shared" si="265"/>
        <v>0</v>
      </c>
      <c r="G928" t="b">
        <f t="shared" si="266"/>
        <v>0</v>
      </c>
      <c r="H928" t="b">
        <f t="shared" si="267"/>
        <v>0</v>
      </c>
      <c r="I928" t="b">
        <f t="shared" si="268"/>
        <v>0</v>
      </c>
      <c r="J928" t="b">
        <f t="shared" si="269"/>
        <v>1</v>
      </c>
      <c r="K928" t="str">
        <f t="shared" si="270"/>
        <v/>
      </c>
      <c r="L928" t="str">
        <f t="shared" si="281"/>
        <v/>
      </c>
      <c r="M928" t="str">
        <f t="shared" si="280"/>
        <v/>
      </c>
      <c r="N928" t="str">
        <f t="shared" si="271"/>
        <v/>
      </c>
      <c r="O928" t="str">
        <f t="shared" si="272"/>
        <v/>
      </c>
      <c r="P928" t="str">
        <f t="shared" si="273"/>
        <v/>
      </c>
      <c r="Q928" s="9" t="e">
        <f>_xlfn.XLOOKUP(R928,summary!C:C,summary!B:B)</f>
        <v>#N/A</v>
      </c>
      <c r="R928" s="10" t="str">
        <f t="shared" si="274"/>
        <v>읍 면 동</v>
      </c>
      <c r="S928" s="10" t="str">
        <f t="shared" si="275"/>
        <v>통 리 명</v>
      </c>
      <c r="T928" s="10" t="str">
        <f t="shared" si="276"/>
        <v/>
      </c>
      <c r="U928" s="10" t="str">
        <f t="shared" si="277"/>
        <v/>
      </c>
      <c r="V928" s="10" t="str">
        <f t="shared" si="278"/>
        <v/>
      </c>
      <c r="W928" s="10" t="str">
        <f t="shared" si="279"/>
        <v/>
      </c>
      <c r="X928" s="3" t="s">
        <v>3</v>
      </c>
      <c r="Y928" s="3" t="s">
        <v>4</v>
      </c>
      <c r="Z928" s="3" t="s">
        <v>5</v>
      </c>
      <c r="AA928" s="3" t="s">
        <v>2302</v>
      </c>
    </row>
    <row r="929" spans="1:27">
      <c r="A929" t="b">
        <f t="shared" si="260"/>
        <v>1</v>
      </c>
      <c r="B929" t="b">
        <f t="shared" si="261"/>
        <v>0</v>
      </c>
      <c r="C929" t="b">
        <f t="shared" si="262"/>
        <v>0</v>
      </c>
      <c r="D929" t="b">
        <f t="shared" si="263"/>
        <v>0</v>
      </c>
      <c r="E929" t="b">
        <f t="shared" si="264"/>
        <v>0</v>
      </c>
      <c r="F929" t="b">
        <f t="shared" si="265"/>
        <v>0</v>
      </c>
      <c r="G929" t="b">
        <f t="shared" si="266"/>
        <v>0</v>
      </c>
      <c r="H929" t="b">
        <f t="shared" si="267"/>
        <v>0</v>
      </c>
      <c r="I929" t="b">
        <f t="shared" si="268"/>
        <v>0</v>
      </c>
      <c r="J929" t="b">
        <f t="shared" si="269"/>
        <v>1</v>
      </c>
      <c r="K929" t="str">
        <f t="shared" si="270"/>
        <v>동백13통</v>
      </c>
      <c r="L929" t="str">
        <f t="shared" si="281"/>
        <v>13</v>
      </c>
      <c r="M929">
        <f t="shared" si="280"/>
        <v>13</v>
      </c>
      <c r="N929" t="str">
        <f t="shared" si="271"/>
        <v>동백</v>
      </c>
      <c r="O929" t="str">
        <f t="shared" si="272"/>
        <v/>
      </c>
      <c r="P929" t="str">
        <f t="shared" si="273"/>
        <v/>
      </c>
      <c r="Q929" s="9">
        <f>_xlfn.XLOOKUP(R929,summary!C:C,summary!B:B)</f>
        <v>43777</v>
      </c>
      <c r="R929" s="10" t="str">
        <f t="shared" si="274"/>
        <v>동백1동</v>
      </c>
      <c r="S929" s="10" t="str">
        <f t="shared" si="275"/>
        <v>동백13통</v>
      </c>
      <c r="T929" s="10" t="str">
        <f t="shared" si="276"/>
        <v>(동백동, 백현마을서해그랑블)</v>
      </c>
      <c r="U929" s="10" t="str">
        <f t="shared" si="277"/>
        <v>동백</v>
      </c>
      <c r="V929" s="10">
        <f t="shared" si="278"/>
        <v>13</v>
      </c>
      <c r="W929" s="10">
        <f t="shared" si="279"/>
        <v>8</v>
      </c>
      <c r="X929" s="3" t="s">
        <v>5759</v>
      </c>
      <c r="Y929" s="3" t="s">
        <v>5886</v>
      </c>
      <c r="Z929" s="3" t="s">
        <v>101</v>
      </c>
      <c r="AA929" s="3" t="s">
        <v>5895</v>
      </c>
    </row>
    <row r="930" spans="1:27">
      <c r="A930" t="b">
        <f t="shared" si="260"/>
        <v>1</v>
      </c>
      <c r="B930" t="b">
        <f t="shared" si="261"/>
        <v>1</v>
      </c>
      <c r="C930" t="b">
        <f t="shared" si="262"/>
        <v>0</v>
      </c>
      <c r="D930" t="b">
        <f t="shared" si="263"/>
        <v>0</v>
      </c>
      <c r="E930" t="b">
        <f t="shared" si="264"/>
        <v>1</v>
      </c>
      <c r="F930" t="b">
        <f t="shared" si="265"/>
        <v>1</v>
      </c>
      <c r="G930" t="b">
        <f t="shared" si="266"/>
        <v>1</v>
      </c>
      <c r="H930" t="b">
        <f t="shared" si="267"/>
        <v>0</v>
      </c>
      <c r="I930" t="b">
        <f t="shared" si="268"/>
        <v>1</v>
      </c>
      <c r="J930" t="b">
        <f t="shared" si="269"/>
        <v>0</v>
      </c>
      <c r="K930" t="str">
        <f t="shared" si="270"/>
        <v/>
      </c>
      <c r="L930" t="str">
        <f t="shared" si="281"/>
        <v/>
      </c>
      <c r="M930" t="str">
        <f t="shared" si="280"/>
        <v/>
      </c>
      <c r="N930" t="str">
        <f t="shared" si="271"/>
        <v/>
      </c>
      <c r="O930" t="str">
        <f t="shared" si="272"/>
        <v>(동백동, 백현마을서해그랑블)</v>
      </c>
      <c r="P930" t="str">
        <f t="shared" si="273"/>
        <v>(동백동, 백현마을서해그랑블)</v>
      </c>
      <c r="Q930" s="9">
        <f>_xlfn.XLOOKUP(R930,summary!C:C,summary!B:B)</f>
        <v>43777</v>
      </c>
      <c r="R930" s="10" t="str">
        <f t="shared" si="274"/>
        <v>동백1동</v>
      </c>
      <c r="S930" s="10" t="str">
        <f t="shared" si="275"/>
        <v>동백13통</v>
      </c>
      <c r="T930" s="10" t="str">
        <f t="shared" si="276"/>
        <v>(동백동, 백현마을서해그랑블)</v>
      </c>
      <c r="U930" s="10" t="str">
        <f t="shared" si="277"/>
        <v>동백</v>
      </c>
      <c r="V930" s="10">
        <f t="shared" si="278"/>
        <v>13</v>
      </c>
      <c r="W930" s="10">
        <f t="shared" si="279"/>
        <v>9</v>
      </c>
      <c r="Y930" s="3" t="s">
        <v>5775</v>
      </c>
      <c r="Z930" s="3" t="s">
        <v>349</v>
      </c>
      <c r="AA930" s="3" t="s">
        <v>5896</v>
      </c>
    </row>
    <row r="931" spans="1:27">
      <c r="A931" t="b">
        <f t="shared" si="260"/>
        <v>1</v>
      </c>
      <c r="B931" t="b">
        <f t="shared" si="261"/>
        <v>0</v>
      </c>
      <c r="C931" t="b">
        <f t="shared" si="262"/>
        <v>0</v>
      </c>
      <c r="D931" t="b">
        <f t="shared" si="263"/>
        <v>0</v>
      </c>
      <c r="E931" t="b">
        <f t="shared" si="264"/>
        <v>0</v>
      </c>
      <c r="F931" t="b">
        <f t="shared" si="265"/>
        <v>0</v>
      </c>
      <c r="G931" t="b">
        <f t="shared" si="266"/>
        <v>0</v>
      </c>
      <c r="H931" t="b">
        <f t="shared" si="267"/>
        <v>0</v>
      </c>
      <c r="I931" t="b">
        <f t="shared" si="268"/>
        <v>1</v>
      </c>
      <c r="J931" t="b">
        <f t="shared" si="269"/>
        <v>0</v>
      </c>
      <c r="K931" t="str">
        <f t="shared" si="270"/>
        <v/>
      </c>
      <c r="L931" t="str">
        <f t="shared" si="281"/>
        <v/>
      </c>
      <c r="M931" t="str">
        <f t="shared" si="280"/>
        <v/>
      </c>
      <c r="N931" t="str">
        <f t="shared" si="271"/>
        <v/>
      </c>
      <c r="O931" t="str">
        <f t="shared" si="272"/>
        <v>백현마을서해그랑블)</v>
      </c>
      <c r="P931" t="str">
        <f t="shared" si="273"/>
        <v/>
      </c>
      <c r="Q931" s="9">
        <f>_xlfn.XLOOKUP(R931,summary!C:C,summary!B:B)</f>
        <v>43777</v>
      </c>
      <c r="R931" s="10" t="str">
        <f t="shared" si="274"/>
        <v>동백1동</v>
      </c>
      <c r="S931" s="10" t="str">
        <f t="shared" si="275"/>
        <v>동백13통</v>
      </c>
      <c r="T931" s="10" t="str">
        <f t="shared" si="276"/>
        <v>(동백동, 백현마을서해그랑블)</v>
      </c>
      <c r="U931" s="10" t="str">
        <f t="shared" si="277"/>
        <v>동백</v>
      </c>
      <c r="V931" s="10">
        <f t="shared" si="278"/>
        <v>13</v>
      </c>
      <c r="W931" s="10">
        <f t="shared" si="279"/>
        <v>10</v>
      </c>
      <c r="Y931" s="3" t="s">
        <v>5889</v>
      </c>
      <c r="Z931" s="3" t="s">
        <v>441</v>
      </c>
      <c r="AA931" s="3" t="s">
        <v>5897</v>
      </c>
    </row>
    <row r="932" spans="1:27">
      <c r="A932" t="b">
        <f t="shared" si="260"/>
        <v>1</v>
      </c>
      <c r="B932" t="b">
        <f t="shared" si="261"/>
        <v>0</v>
      </c>
      <c r="C932" t="b">
        <f t="shared" si="262"/>
        <v>1</v>
      </c>
      <c r="D932" t="b">
        <f t="shared" si="263"/>
        <v>0</v>
      </c>
      <c r="E932" t="b">
        <f t="shared" si="264"/>
        <v>1</v>
      </c>
      <c r="F932" t="b">
        <f t="shared" si="265"/>
        <v>1</v>
      </c>
      <c r="G932" t="b">
        <f t="shared" si="266"/>
        <v>0</v>
      </c>
      <c r="H932" t="b">
        <f t="shared" si="267"/>
        <v>1</v>
      </c>
      <c r="I932" t="b">
        <f t="shared" si="268"/>
        <v>1</v>
      </c>
      <c r="J932" t="b">
        <f t="shared" si="269"/>
        <v>0</v>
      </c>
      <c r="K932" t="str">
        <f t="shared" si="270"/>
        <v/>
      </c>
      <c r="L932" t="str">
        <f t="shared" si="281"/>
        <v/>
      </c>
      <c r="M932" t="str">
        <f t="shared" si="280"/>
        <v/>
      </c>
      <c r="N932" t="str">
        <f t="shared" si="271"/>
        <v/>
      </c>
      <c r="O932" t="str">
        <f t="shared" si="272"/>
        <v>서해그랑블)</v>
      </c>
      <c r="P932" t="str">
        <f t="shared" si="273"/>
        <v/>
      </c>
      <c r="Q932" s="9">
        <f>_xlfn.XLOOKUP(R932,summary!C:C,summary!B:B)</f>
        <v>43777</v>
      </c>
      <c r="R932" s="10" t="str">
        <f t="shared" si="274"/>
        <v>동백1동</v>
      </c>
      <c r="S932" s="10" t="str">
        <f t="shared" si="275"/>
        <v>동백13통</v>
      </c>
      <c r="T932" s="10" t="str">
        <f t="shared" si="276"/>
        <v>(동백동, 백현마을서해그랑블)</v>
      </c>
      <c r="U932" s="10" t="str">
        <f t="shared" si="277"/>
        <v>동백</v>
      </c>
      <c r="V932" s="10">
        <f t="shared" si="278"/>
        <v>13</v>
      </c>
      <c r="W932" s="10">
        <f t="shared" si="279"/>
        <v>11</v>
      </c>
      <c r="Y932" s="3" t="s">
        <v>5874</v>
      </c>
      <c r="Z932" s="3" t="s">
        <v>443</v>
      </c>
      <c r="AA932" s="3" t="s">
        <v>5898</v>
      </c>
    </row>
    <row r="933" spans="1:27">
      <c r="A933" t="b">
        <f t="shared" si="260"/>
        <v>0</v>
      </c>
      <c r="B933" t="b">
        <f t="shared" si="261"/>
        <v>0</v>
      </c>
      <c r="C933" t="b">
        <f t="shared" si="262"/>
        <v>0</v>
      </c>
      <c r="D933" t="b">
        <f t="shared" si="263"/>
        <v>0</v>
      </c>
      <c r="E933" t="b">
        <f t="shared" si="264"/>
        <v>0</v>
      </c>
      <c r="F933" t="b">
        <f t="shared" si="265"/>
        <v>0</v>
      </c>
      <c r="G933" t="b">
        <f t="shared" si="266"/>
        <v>0</v>
      </c>
      <c r="H933" t="b">
        <f t="shared" si="267"/>
        <v>0</v>
      </c>
      <c r="I933" t="b">
        <f t="shared" si="268"/>
        <v>0</v>
      </c>
      <c r="J933" t="b">
        <f t="shared" si="269"/>
        <v>0</v>
      </c>
      <c r="K933" t="str">
        <f t="shared" si="270"/>
        <v/>
      </c>
      <c r="L933" t="str">
        <f t="shared" si="281"/>
        <v/>
      </c>
      <c r="M933" t="str">
        <f t="shared" si="280"/>
        <v/>
      </c>
      <c r="N933" t="str">
        <f t="shared" si="271"/>
        <v/>
      </c>
      <c r="O933" t="str">
        <f t="shared" si="272"/>
        <v/>
      </c>
      <c r="P933" t="str">
        <f t="shared" si="273"/>
        <v/>
      </c>
      <c r="Q933" s="9">
        <f>_xlfn.XLOOKUP(R933,summary!C:C,summary!B:B)</f>
        <v>43777</v>
      </c>
      <c r="R933" s="10" t="str">
        <f t="shared" si="274"/>
        <v>동백1동</v>
      </c>
      <c r="S933" s="10" t="str">
        <f t="shared" si="275"/>
        <v>동백13통</v>
      </c>
      <c r="T933" s="10" t="str">
        <f t="shared" si="276"/>
        <v>(동백동, 백현마을서해그랑블)</v>
      </c>
      <c r="U933" s="10" t="str">
        <f t="shared" si="277"/>
        <v>동백</v>
      </c>
      <c r="V933" s="10">
        <f t="shared" si="278"/>
        <v>13</v>
      </c>
      <c r="W933" s="10">
        <f t="shared" si="279"/>
        <v>12</v>
      </c>
      <c r="Z933" s="3" t="s">
        <v>445</v>
      </c>
      <c r="AA933" s="3" t="s">
        <v>5899</v>
      </c>
    </row>
    <row r="934" spans="1:27">
      <c r="A934" t="b">
        <f t="shared" si="260"/>
        <v>1</v>
      </c>
      <c r="B934" t="b">
        <f t="shared" si="261"/>
        <v>0</v>
      </c>
      <c r="C934" t="b">
        <f t="shared" si="262"/>
        <v>0</v>
      </c>
      <c r="D934" t="b">
        <f t="shared" si="263"/>
        <v>0</v>
      </c>
      <c r="E934" t="b">
        <f t="shared" si="264"/>
        <v>0</v>
      </c>
      <c r="F934" t="b">
        <f t="shared" si="265"/>
        <v>0</v>
      </c>
      <c r="G934" t="b">
        <f t="shared" si="266"/>
        <v>0</v>
      </c>
      <c r="H934" t="b">
        <f t="shared" si="267"/>
        <v>0</v>
      </c>
      <c r="I934" t="b">
        <f t="shared" si="268"/>
        <v>0</v>
      </c>
      <c r="J934" t="b">
        <f t="shared" si="269"/>
        <v>1</v>
      </c>
      <c r="K934" t="str">
        <f t="shared" si="270"/>
        <v>동백14통</v>
      </c>
      <c r="L934" t="str">
        <f t="shared" si="281"/>
        <v>14</v>
      </c>
      <c r="M934">
        <f t="shared" si="280"/>
        <v>14</v>
      </c>
      <c r="N934" t="str">
        <f t="shared" si="271"/>
        <v>동백</v>
      </c>
      <c r="O934" t="str">
        <f t="shared" si="272"/>
        <v/>
      </c>
      <c r="P934" t="str">
        <f t="shared" si="273"/>
        <v/>
      </c>
      <c r="Q934" s="9">
        <f>_xlfn.XLOOKUP(R934,summary!C:C,summary!B:B)</f>
        <v>43777</v>
      </c>
      <c r="R934" s="10" t="str">
        <f t="shared" si="274"/>
        <v>동백1동</v>
      </c>
      <c r="S934" s="10" t="str">
        <f t="shared" si="275"/>
        <v>동백14통</v>
      </c>
      <c r="T934" s="10" t="str">
        <f t="shared" si="276"/>
        <v>(동백동, 백현마을주공아파트)</v>
      </c>
      <c r="U934" s="10" t="str">
        <f t="shared" si="277"/>
        <v>동백</v>
      </c>
      <c r="V934" s="10">
        <f t="shared" si="278"/>
        <v>14</v>
      </c>
      <c r="W934" s="10">
        <f t="shared" si="279"/>
        <v>1</v>
      </c>
      <c r="Y934" s="3" t="s">
        <v>5900</v>
      </c>
      <c r="Z934" s="3" t="s">
        <v>10</v>
      </c>
      <c r="AA934" s="3" t="s">
        <v>5901</v>
      </c>
    </row>
    <row r="935" spans="1:27">
      <c r="A935" t="b">
        <f t="shared" si="260"/>
        <v>1</v>
      </c>
      <c r="B935" t="b">
        <f t="shared" si="261"/>
        <v>1</v>
      </c>
      <c r="C935" t="b">
        <f t="shared" si="262"/>
        <v>0</v>
      </c>
      <c r="D935" t="b">
        <f t="shared" si="263"/>
        <v>0</v>
      </c>
      <c r="E935" t="b">
        <f t="shared" si="264"/>
        <v>1</v>
      </c>
      <c r="F935" t="b">
        <f t="shared" si="265"/>
        <v>1</v>
      </c>
      <c r="G935" t="b">
        <f t="shared" si="266"/>
        <v>1</v>
      </c>
      <c r="H935" t="b">
        <f t="shared" si="267"/>
        <v>0</v>
      </c>
      <c r="I935" t="b">
        <f t="shared" si="268"/>
        <v>1</v>
      </c>
      <c r="J935" t="b">
        <f t="shared" si="269"/>
        <v>0</v>
      </c>
      <c r="K935" t="str">
        <f t="shared" si="270"/>
        <v/>
      </c>
      <c r="L935" t="str">
        <f t="shared" si="281"/>
        <v/>
      </c>
      <c r="M935" t="str">
        <f t="shared" si="280"/>
        <v/>
      </c>
      <c r="N935" t="str">
        <f t="shared" si="271"/>
        <v/>
      </c>
      <c r="O935" t="str">
        <f t="shared" si="272"/>
        <v>(동백동, 백현마을주공아파트)</v>
      </c>
      <c r="P935" t="str">
        <f t="shared" si="273"/>
        <v>(동백동, 백현마을주공아파트)</v>
      </c>
      <c r="Q935" s="9">
        <f>_xlfn.XLOOKUP(R935,summary!C:C,summary!B:B)</f>
        <v>43777</v>
      </c>
      <c r="R935" s="10" t="str">
        <f t="shared" si="274"/>
        <v>동백1동</v>
      </c>
      <c r="S935" s="10" t="str">
        <f t="shared" si="275"/>
        <v>동백14통</v>
      </c>
      <c r="T935" s="10" t="str">
        <f t="shared" si="276"/>
        <v>(동백동, 백현마을주공아파트)</v>
      </c>
      <c r="U935" s="10" t="str">
        <f t="shared" si="277"/>
        <v>동백</v>
      </c>
      <c r="V935" s="10">
        <f t="shared" si="278"/>
        <v>14</v>
      </c>
      <c r="W935" s="10">
        <f t="shared" si="279"/>
        <v>2</v>
      </c>
      <c r="Y935" s="3" t="s">
        <v>5775</v>
      </c>
      <c r="Z935" s="3" t="s">
        <v>12</v>
      </c>
      <c r="AA935" s="3" t="s">
        <v>5902</v>
      </c>
    </row>
    <row r="936" spans="1:27">
      <c r="A936" t="b">
        <f t="shared" si="260"/>
        <v>1</v>
      </c>
      <c r="B936" t="b">
        <f t="shared" si="261"/>
        <v>0</v>
      </c>
      <c r="C936" t="b">
        <f t="shared" si="262"/>
        <v>0</v>
      </c>
      <c r="D936" t="b">
        <f t="shared" si="263"/>
        <v>0</v>
      </c>
      <c r="E936" t="b">
        <f t="shared" si="264"/>
        <v>0</v>
      </c>
      <c r="F936" t="b">
        <f t="shared" si="265"/>
        <v>0</v>
      </c>
      <c r="G936" t="b">
        <f t="shared" si="266"/>
        <v>0</v>
      </c>
      <c r="H936" t="b">
        <f t="shared" si="267"/>
        <v>0</v>
      </c>
      <c r="I936" t="b">
        <f t="shared" si="268"/>
        <v>1</v>
      </c>
      <c r="J936" t="b">
        <f t="shared" si="269"/>
        <v>0</v>
      </c>
      <c r="K936" t="str">
        <f t="shared" si="270"/>
        <v/>
      </c>
      <c r="L936" t="str">
        <f t="shared" si="281"/>
        <v/>
      </c>
      <c r="M936" t="str">
        <f t="shared" si="280"/>
        <v/>
      </c>
      <c r="N936" t="str">
        <f t="shared" si="271"/>
        <v/>
      </c>
      <c r="O936" t="str">
        <f t="shared" si="272"/>
        <v>백현마을주공아파트)</v>
      </c>
      <c r="P936" t="str">
        <f t="shared" si="273"/>
        <v/>
      </c>
      <c r="Q936" s="9">
        <f>_xlfn.XLOOKUP(R936,summary!C:C,summary!B:B)</f>
        <v>43777</v>
      </c>
      <c r="R936" s="10" t="str">
        <f t="shared" si="274"/>
        <v>동백1동</v>
      </c>
      <c r="S936" s="10" t="str">
        <f t="shared" si="275"/>
        <v>동백14통</v>
      </c>
      <c r="T936" s="10" t="str">
        <f t="shared" si="276"/>
        <v>(동백동, 백현마을주공아파트)</v>
      </c>
      <c r="U936" s="10" t="str">
        <f t="shared" si="277"/>
        <v>동백</v>
      </c>
      <c r="V936" s="10">
        <f t="shared" si="278"/>
        <v>14</v>
      </c>
      <c r="W936" s="10">
        <f t="shared" si="279"/>
        <v>3</v>
      </c>
      <c r="Y936" s="3" t="s">
        <v>5889</v>
      </c>
      <c r="Z936" s="3" t="s">
        <v>14</v>
      </c>
      <c r="AA936" s="3" t="s">
        <v>5903</v>
      </c>
    </row>
    <row r="937" spans="1:27">
      <c r="A937" t="b">
        <f t="shared" si="260"/>
        <v>1</v>
      </c>
      <c r="B937" t="b">
        <f t="shared" si="261"/>
        <v>0</v>
      </c>
      <c r="C937" t="b">
        <f t="shared" si="262"/>
        <v>1</v>
      </c>
      <c r="D937" t="b">
        <f t="shared" si="263"/>
        <v>0</v>
      </c>
      <c r="E937" t="b">
        <f t="shared" si="264"/>
        <v>1</v>
      </c>
      <c r="F937" t="b">
        <f t="shared" si="265"/>
        <v>1</v>
      </c>
      <c r="G937" t="b">
        <f t="shared" si="266"/>
        <v>0</v>
      </c>
      <c r="H937" t="b">
        <f t="shared" si="267"/>
        <v>1</v>
      </c>
      <c r="I937" t="b">
        <f t="shared" si="268"/>
        <v>1</v>
      </c>
      <c r="J937" t="b">
        <f t="shared" si="269"/>
        <v>0</v>
      </c>
      <c r="K937" t="str">
        <f t="shared" si="270"/>
        <v/>
      </c>
      <c r="L937" t="str">
        <f t="shared" si="281"/>
        <v/>
      </c>
      <c r="M937" t="str">
        <f t="shared" si="280"/>
        <v/>
      </c>
      <c r="N937" t="str">
        <f t="shared" si="271"/>
        <v/>
      </c>
      <c r="O937" t="str">
        <f t="shared" si="272"/>
        <v>주공아파트)</v>
      </c>
      <c r="P937" t="str">
        <f t="shared" si="273"/>
        <v/>
      </c>
      <c r="Q937" s="9">
        <f>_xlfn.XLOOKUP(R937,summary!C:C,summary!B:B)</f>
        <v>43777</v>
      </c>
      <c r="R937" s="10" t="str">
        <f t="shared" si="274"/>
        <v>동백1동</v>
      </c>
      <c r="S937" s="10" t="str">
        <f t="shared" si="275"/>
        <v>동백14통</v>
      </c>
      <c r="T937" s="10" t="str">
        <f t="shared" si="276"/>
        <v>(동백동, 백현마을주공아파트)</v>
      </c>
      <c r="U937" s="10" t="str">
        <f t="shared" si="277"/>
        <v>동백</v>
      </c>
      <c r="V937" s="10">
        <f t="shared" si="278"/>
        <v>14</v>
      </c>
      <c r="W937" s="10">
        <f t="shared" si="279"/>
        <v>4</v>
      </c>
      <c r="Y937" s="3" t="s">
        <v>2686</v>
      </c>
      <c r="Z937" s="3" t="s">
        <v>16</v>
      </c>
      <c r="AA937" s="3" t="s">
        <v>5904</v>
      </c>
    </row>
    <row r="938" spans="1:27">
      <c r="A938" t="b">
        <f t="shared" si="260"/>
        <v>0</v>
      </c>
      <c r="B938" t="b">
        <f t="shared" si="261"/>
        <v>0</v>
      </c>
      <c r="C938" t="b">
        <f t="shared" si="262"/>
        <v>0</v>
      </c>
      <c r="D938" t="b">
        <f t="shared" si="263"/>
        <v>0</v>
      </c>
      <c r="E938" t="b">
        <f t="shared" si="264"/>
        <v>0</v>
      </c>
      <c r="F938" t="b">
        <f t="shared" si="265"/>
        <v>0</v>
      </c>
      <c r="G938" t="b">
        <f t="shared" si="266"/>
        <v>0</v>
      </c>
      <c r="H938" t="b">
        <f t="shared" si="267"/>
        <v>0</v>
      </c>
      <c r="I938" t="b">
        <f t="shared" si="268"/>
        <v>0</v>
      </c>
      <c r="J938" t="b">
        <f t="shared" si="269"/>
        <v>0</v>
      </c>
      <c r="K938" t="str">
        <f t="shared" si="270"/>
        <v/>
      </c>
      <c r="L938" t="str">
        <f t="shared" si="281"/>
        <v/>
      </c>
      <c r="M938" t="str">
        <f t="shared" si="280"/>
        <v/>
      </c>
      <c r="N938" t="str">
        <f t="shared" si="271"/>
        <v/>
      </c>
      <c r="O938" t="str">
        <f t="shared" si="272"/>
        <v/>
      </c>
      <c r="P938" t="str">
        <f t="shared" si="273"/>
        <v/>
      </c>
      <c r="Q938" s="9">
        <f>_xlfn.XLOOKUP(R938,summary!C:C,summary!B:B)</f>
        <v>43777</v>
      </c>
      <c r="R938" s="10" t="str">
        <f t="shared" si="274"/>
        <v>동백1동</v>
      </c>
      <c r="S938" s="10" t="str">
        <f t="shared" si="275"/>
        <v>동백14통</v>
      </c>
      <c r="T938" s="10" t="str">
        <f t="shared" si="276"/>
        <v>(동백동, 백현마을주공아파트)</v>
      </c>
      <c r="U938" s="10" t="str">
        <f t="shared" si="277"/>
        <v>동백</v>
      </c>
      <c r="V938" s="10">
        <f t="shared" si="278"/>
        <v>14</v>
      </c>
      <c r="W938" s="10">
        <f t="shared" si="279"/>
        <v>5</v>
      </c>
      <c r="Z938" s="3" t="s">
        <v>18</v>
      </c>
      <c r="AA938" s="3" t="s">
        <v>5905</v>
      </c>
    </row>
    <row r="939" spans="1:27">
      <c r="A939" t="b">
        <f t="shared" si="260"/>
        <v>0</v>
      </c>
      <c r="B939" t="b">
        <f t="shared" si="261"/>
        <v>0</v>
      </c>
      <c r="C939" t="b">
        <f t="shared" si="262"/>
        <v>0</v>
      </c>
      <c r="D939" t="b">
        <f t="shared" si="263"/>
        <v>0</v>
      </c>
      <c r="E939" t="b">
        <f t="shared" si="264"/>
        <v>0</v>
      </c>
      <c r="F939" t="b">
        <f t="shared" si="265"/>
        <v>0</v>
      </c>
      <c r="G939" t="b">
        <f t="shared" si="266"/>
        <v>0</v>
      </c>
      <c r="H939" t="b">
        <f t="shared" si="267"/>
        <v>0</v>
      </c>
      <c r="I939" t="b">
        <f t="shared" si="268"/>
        <v>0</v>
      </c>
      <c r="J939" t="b">
        <f t="shared" si="269"/>
        <v>0</v>
      </c>
      <c r="K939" t="str">
        <f t="shared" si="270"/>
        <v/>
      </c>
      <c r="L939" t="str">
        <f t="shared" si="281"/>
        <v/>
      </c>
      <c r="M939" t="str">
        <f t="shared" si="280"/>
        <v/>
      </c>
      <c r="N939" t="str">
        <f t="shared" si="271"/>
        <v/>
      </c>
      <c r="O939" t="str">
        <f t="shared" si="272"/>
        <v/>
      </c>
      <c r="P939" t="str">
        <f t="shared" si="273"/>
        <v/>
      </c>
      <c r="Q939" s="9">
        <f>_xlfn.XLOOKUP(R939,summary!C:C,summary!B:B)</f>
        <v>43777</v>
      </c>
      <c r="R939" s="10" t="str">
        <f t="shared" si="274"/>
        <v>동백1동</v>
      </c>
      <c r="S939" s="10" t="str">
        <f t="shared" si="275"/>
        <v>동백14통</v>
      </c>
      <c r="T939" s="10" t="str">
        <f t="shared" si="276"/>
        <v>(동백동, 백현마을주공아파트)</v>
      </c>
      <c r="U939" s="10" t="str">
        <f t="shared" si="277"/>
        <v>동백</v>
      </c>
      <c r="V939" s="10">
        <f t="shared" si="278"/>
        <v>14</v>
      </c>
      <c r="W939" s="10">
        <f t="shared" si="279"/>
        <v>6</v>
      </c>
      <c r="Z939" s="3" t="s">
        <v>20</v>
      </c>
      <c r="AA939" s="3" t="s">
        <v>5906</v>
      </c>
    </row>
    <row r="940" spans="1:27">
      <c r="A940" t="b">
        <f t="shared" si="260"/>
        <v>0</v>
      </c>
      <c r="B940" t="b">
        <f t="shared" si="261"/>
        <v>0</v>
      </c>
      <c r="C940" t="b">
        <f t="shared" si="262"/>
        <v>0</v>
      </c>
      <c r="D940" t="b">
        <f t="shared" si="263"/>
        <v>0</v>
      </c>
      <c r="E940" t="b">
        <f t="shared" si="264"/>
        <v>0</v>
      </c>
      <c r="F940" t="b">
        <f t="shared" si="265"/>
        <v>0</v>
      </c>
      <c r="G940" t="b">
        <f t="shared" si="266"/>
        <v>0</v>
      </c>
      <c r="H940" t="b">
        <f t="shared" si="267"/>
        <v>0</v>
      </c>
      <c r="I940" t="b">
        <f t="shared" si="268"/>
        <v>0</v>
      </c>
      <c r="J940" t="b">
        <f t="shared" si="269"/>
        <v>0</v>
      </c>
      <c r="K940" t="str">
        <f t="shared" si="270"/>
        <v/>
      </c>
      <c r="L940" t="str">
        <f t="shared" si="281"/>
        <v/>
      </c>
      <c r="M940" t="str">
        <f t="shared" si="280"/>
        <v/>
      </c>
      <c r="N940" t="str">
        <f t="shared" si="271"/>
        <v/>
      </c>
      <c r="O940" t="str">
        <f t="shared" si="272"/>
        <v/>
      </c>
      <c r="P940" t="str">
        <f t="shared" si="273"/>
        <v/>
      </c>
      <c r="Q940" s="9">
        <f>_xlfn.XLOOKUP(R940,summary!C:C,summary!B:B)</f>
        <v>43777</v>
      </c>
      <c r="R940" s="10" t="str">
        <f t="shared" si="274"/>
        <v>동백1동</v>
      </c>
      <c r="S940" s="10" t="str">
        <f t="shared" si="275"/>
        <v>동백14통</v>
      </c>
      <c r="T940" s="10" t="str">
        <f t="shared" si="276"/>
        <v>(동백동, 백현마을주공아파트)</v>
      </c>
      <c r="U940" s="10" t="str">
        <f t="shared" si="277"/>
        <v>동백</v>
      </c>
      <c r="V940" s="10">
        <f t="shared" si="278"/>
        <v>14</v>
      </c>
      <c r="W940" s="10">
        <f t="shared" si="279"/>
        <v>7</v>
      </c>
      <c r="Z940" s="3" t="s">
        <v>99</v>
      </c>
      <c r="AA940" s="3" t="s">
        <v>5907</v>
      </c>
    </row>
    <row r="941" spans="1:27">
      <c r="A941" t="b">
        <f t="shared" si="260"/>
        <v>0</v>
      </c>
      <c r="B941" t="b">
        <f t="shared" si="261"/>
        <v>0</v>
      </c>
      <c r="C941" t="b">
        <f t="shared" si="262"/>
        <v>0</v>
      </c>
      <c r="D941" t="b">
        <f t="shared" si="263"/>
        <v>0</v>
      </c>
      <c r="E941" t="b">
        <f t="shared" si="264"/>
        <v>0</v>
      </c>
      <c r="F941" t="b">
        <f t="shared" si="265"/>
        <v>0</v>
      </c>
      <c r="G941" t="b">
        <f t="shared" si="266"/>
        <v>0</v>
      </c>
      <c r="H941" t="b">
        <f t="shared" si="267"/>
        <v>0</v>
      </c>
      <c r="I941" t="b">
        <f t="shared" si="268"/>
        <v>0</v>
      </c>
      <c r="J941" t="b">
        <f t="shared" si="269"/>
        <v>0</v>
      </c>
      <c r="K941" t="str">
        <f t="shared" si="270"/>
        <v/>
      </c>
      <c r="L941" t="str">
        <f t="shared" si="281"/>
        <v/>
      </c>
      <c r="M941" t="str">
        <f t="shared" si="280"/>
        <v/>
      </c>
      <c r="N941" t="str">
        <f t="shared" si="271"/>
        <v/>
      </c>
      <c r="O941" t="str">
        <f t="shared" si="272"/>
        <v/>
      </c>
      <c r="P941" t="str">
        <f t="shared" si="273"/>
        <v/>
      </c>
      <c r="Q941" s="9">
        <f>_xlfn.XLOOKUP(R941,summary!C:C,summary!B:B)</f>
        <v>43777</v>
      </c>
      <c r="R941" s="10" t="str">
        <f t="shared" si="274"/>
        <v>동백1동</v>
      </c>
      <c r="S941" s="10" t="str">
        <f t="shared" si="275"/>
        <v>동백14통</v>
      </c>
      <c r="T941" s="10" t="str">
        <f t="shared" si="276"/>
        <v>(동백동, 백현마을주공아파트)</v>
      </c>
      <c r="U941" s="10" t="str">
        <f t="shared" si="277"/>
        <v>동백</v>
      </c>
      <c r="V941" s="10">
        <f t="shared" si="278"/>
        <v>14</v>
      </c>
      <c r="W941" s="10">
        <f t="shared" si="279"/>
        <v>8</v>
      </c>
      <c r="Z941" s="3" t="s">
        <v>101</v>
      </c>
      <c r="AA941" s="3" t="s">
        <v>5908</v>
      </c>
    </row>
    <row r="942" spans="1:27">
      <c r="A942" t="b">
        <f t="shared" si="260"/>
        <v>0</v>
      </c>
      <c r="B942" t="b">
        <f t="shared" si="261"/>
        <v>0</v>
      </c>
      <c r="C942" t="b">
        <f t="shared" si="262"/>
        <v>0</v>
      </c>
      <c r="D942" t="b">
        <f t="shared" si="263"/>
        <v>0</v>
      </c>
      <c r="E942" t="b">
        <f t="shared" si="264"/>
        <v>0</v>
      </c>
      <c r="F942" t="b">
        <f t="shared" si="265"/>
        <v>0</v>
      </c>
      <c r="G942" t="b">
        <f t="shared" si="266"/>
        <v>0</v>
      </c>
      <c r="H942" t="b">
        <f t="shared" si="267"/>
        <v>0</v>
      </c>
      <c r="I942" t="b">
        <f t="shared" si="268"/>
        <v>0</v>
      </c>
      <c r="J942" t="b">
        <f t="shared" si="269"/>
        <v>0</v>
      </c>
      <c r="K942" t="str">
        <f t="shared" si="270"/>
        <v/>
      </c>
      <c r="L942" t="str">
        <f t="shared" si="281"/>
        <v/>
      </c>
      <c r="M942" t="str">
        <f t="shared" si="280"/>
        <v/>
      </c>
      <c r="N942" t="str">
        <f t="shared" si="271"/>
        <v/>
      </c>
      <c r="O942" t="str">
        <f t="shared" si="272"/>
        <v/>
      </c>
      <c r="P942" t="str">
        <f t="shared" si="273"/>
        <v/>
      </c>
      <c r="Q942" s="9">
        <f>_xlfn.XLOOKUP(R942,summary!C:C,summary!B:B)</f>
        <v>43777</v>
      </c>
      <c r="R942" s="10" t="str">
        <f t="shared" si="274"/>
        <v>동백1동</v>
      </c>
      <c r="S942" s="10" t="str">
        <f t="shared" si="275"/>
        <v>동백14통</v>
      </c>
      <c r="T942" s="10" t="str">
        <f t="shared" si="276"/>
        <v>(동백동, 백현마을주공아파트)</v>
      </c>
      <c r="U942" s="10" t="str">
        <f t="shared" si="277"/>
        <v>동백</v>
      </c>
      <c r="V942" s="10">
        <f t="shared" si="278"/>
        <v>14</v>
      </c>
      <c r="W942" s="10">
        <f t="shared" si="279"/>
        <v>9</v>
      </c>
      <c r="Z942" s="3" t="s">
        <v>349</v>
      </c>
      <c r="AA942" s="3" t="s">
        <v>5909</v>
      </c>
    </row>
    <row r="943" spans="1:27">
      <c r="A943" t="b">
        <f t="shared" si="260"/>
        <v>0</v>
      </c>
      <c r="B943" t="b">
        <f t="shared" si="261"/>
        <v>0</v>
      </c>
      <c r="C943" t="b">
        <f t="shared" si="262"/>
        <v>0</v>
      </c>
      <c r="D943" t="b">
        <f t="shared" si="263"/>
        <v>0</v>
      </c>
      <c r="E943" t="b">
        <f t="shared" si="264"/>
        <v>0</v>
      </c>
      <c r="F943" t="b">
        <f t="shared" si="265"/>
        <v>0</v>
      </c>
      <c r="G943" t="b">
        <f t="shared" si="266"/>
        <v>0</v>
      </c>
      <c r="H943" t="b">
        <f t="shared" si="267"/>
        <v>0</v>
      </c>
      <c r="I943" t="b">
        <f t="shared" si="268"/>
        <v>0</v>
      </c>
      <c r="J943" t="b">
        <f t="shared" si="269"/>
        <v>0</v>
      </c>
      <c r="K943" t="str">
        <f t="shared" si="270"/>
        <v/>
      </c>
      <c r="L943" t="str">
        <f t="shared" si="281"/>
        <v/>
      </c>
      <c r="M943" t="str">
        <f t="shared" si="280"/>
        <v/>
      </c>
      <c r="N943" t="str">
        <f t="shared" si="271"/>
        <v/>
      </c>
      <c r="O943" t="str">
        <f t="shared" si="272"/>
        <v/>
      </c>
      <c r="P943" t="str">
        <f t="shared" si="273"/>
        <v/>
      </c>
      <c r="Q943" s="9">
        <f>_xlfn.XLOOKUP(R943,summary!C:C,summary!B:B)</f>
        <v>43777</v>
      </c>
      <c r="R943" s="10" t="str">
        <f t="shared" si="274"/>
        <v>동백1동</v>
      </c>
      <c r="S943" s="10" t="str">
        <f t="shared" si="275"/>
        <v>동백14통</v>
      </c>
      <c r="T943" s="10" t="str">
        <f t="shared" si="276"/>
        <v>(동백동, 백현마을주공아파트)</v>
      </c>
      <c r="U943" s="10" t="str">
        <f t="shared" si="277"/>
        <v>동백</v>
      </c>
      <c r="V943" s="10">
        <f t="shared" si="278"/>
        <v>14</v>
      </c>
      <c r="W943" s="10">
        <f t="shared" si="279"/>
        <v>10</v>
      </c>
      <c r="Z943" s="3" t="s">
        <v>441</v>
      </c>
      <c r="AA943" s="3" t="s">
        <v>5910</v>
      </c>
    </row>
    <row r="944" spans="1:27">
      <c r="A944" t="b">
        <f t="shared" si="260"/>
        <v>0</v>
      </c>
      <c r="B944" t="b">
        <f t="shared" si="261"/>
        <v>0</v>
      </c>
      <c r="C944" t="b">
        <f t="shared" si="262"/>
        <v>0</v>
      </c>
      <c r="D944" t="b">
        <f t="shared" si="263"/>
        <v>0</v>
      </c>
      <c r="E944" t="b">
        <f t="shared" si="264"/>
        <v>0</v>
      </c>
      <c r="F944" t="b">
        <f t="shared" si="265"/>
        <v>0</v>
      </c>
      <c r="G944" t="b">
        <f t="shared" si="266"/>
        <v>0</v>
      </c>
      <c r="H944" t="b">
        <f t="shared" si="267"/>
        <v>0</v>
      </c>
      <c r="I944" t="b">
        <f t="shared" si="268"/>
        <v>0</v>
      </c>
      <c r="J944" t="b">
        <f t="shared" si="269"/>
        <v>0</v>
      </c>
      <c r="K944" t="str">
        <f t="shared" si="270"/>
        <v/>
      </c>
      <c r="L944" t="str">
        <f t="shared" si="281"/>
        <v/>
      </c>
      <c r="M944" t="str">
        <f t="shared" si="280"/>
        <v/>
      </c>
      <c r="N944" t="str">
        <f t="shared" si="271"/>
        <v/>
      </c>
      <c r="O944" t="str">
        <f t="shared" si="272"/>
        <v/>
      </c>
      <c r="P944" t="str">
        <f t="shared" si="273"/>
        <v/>
      </c>
      <c r="Q944" s="9">
        <f>_xlfn.XLOOKUP(R944,summary!C:C,summary!B:B)</f>
        <v>43777</v>
      </c>
      <c r="R944" s="10" t="str">
        <f t="shared" si="274"/>
        <v>동백1동</v>
      </c>
      <c r="S944" s="10" t="str">
        <f t="shared" si="275"/>
        <v>동백14통</v>
      </c>
      <c r="T944" s="10" t="str">
        <f t="shared" si="276"/>
        <v>(동백동, 백현마을주공아파트)</v>
      </c>
      <c r="U944" s="10" t="str">
        <f t="shared" si="277"/>
        <v>동백</v>
      </c>
      <c r="V944" s="10">
        <f t="shared" si="278"/>
        <v>14</v>
      </c>
      <c r="W944" s="10">
        <f t="shared" si="279"/>
        <v>11</v>
      </c>
      <c r="Z944" s="3" t="s">
        <v>443</v>
      </c>
      <c r="AA944" s="3" t="s">
        <v>5911</v>
      </c>
    </row>
    <row r="945" spans="1:27">
      <c r="A945" t="b">
        <f t="shared" si="260"/>
        <v>0</v>
      </c>
      <c r="B945" t="b">
        <f t="shared" si="261"/>
        <v>0</v>
      </c>
      <c r="C945" t="b">
        <f t="shared" si="262"/>
        <v>0</v>
      </c>
      <c r="D945" t="b">
        <f t="shared" si="263"/>
        <v>0</v>
      </c>
      <c r="E945" t="b">
        <f t="shared" si="264"/>
        <v>0</v>
      </c>
      <c r="F945" t="b">
        <f t="shared" si="265"/>
        <v>0</v>
      </c>
      <c r="G945" t="b">
        <f t="shared" si="266"/>
        <v>0</v>
      </c>
      <c r="H945" t="b">
        <f t="shared" si="267"/>
        <v>0</v>
      </c>
      <c r="I945" t="b">
        <f t="shared" si="268"/>
        <v>0</v>
      </c>
      <c r="J945" t="b">
        <f t="shared" si="269"/>
        <v>0</v>
      </c>
      <c r="K945" t="str">
        <f t="shared" si="270"/>
        <v/>
      </c>
      <c r="L945" t="str">
        <f t="shared" si="281"/>
        <v/>
      </c>
      <c r="M945" t="str">
        <f t="shared" si="280"/>
        <v/>
      </c>
      <c r="N945" t="str">
        <f t="shared" si="271"/>
        <v/>
      </c>
      <c r="O945" t="str">
        <f t="shared" si="272"/>
        <v/>
      </c>
      <c r="P945" t="str">
        <f t="shared" si="273"/>
        <v/>
      </c>
      <c r="Q945" s="9">
        <f>_xlfn.XLOOKUP(R945,summary!C:C,summary!B:B)</f>
        <v>43777</v>
      </c>
      <c r="R945" s="10" t="str">
        <f t="shared" si="274"/>
        <v>동백1동</v>
      </c>
      <c r="S945" s="10" t="str">
        <f t="shared" si="275"/>
        <v>동백14통</v>
      </c>
      <c r="T945" s="10" t="str">
        <f t="shared" si="276"/>
        <v>(동백동, 백현마을주공아파트)</v>
      </c>
      <c r="U945" s="10" t="str">
        <f t="shared" si="277"/>
        <v>동백</v>
      </c>
      <c r="V945" s="10">
        <f t="shared" si="278"/>
        <v>14</v>
      </c>
      <c r="W945" s="10">
        <f t="shared" si="279"/>
        <v>12</v>
      </c>
      <c r="Z945" s="3" t="s">
        <v>445</v>
      </c>
      <c r="AA945" s="3" t="s">
        <v>5912</v>
      </c>
    </row>
    <row r="946" spans="1:27">
      <c r="A946" t="b">
        <f t="shared" si="260"/>
        <v>0</v>
      </c>
      <c r="B946" t="b">
        <f t="shared" si="261"/>
        <v>0</v>
      </c>
      <c r="C946" t="b">
        <f t="shared" si="262"/>
        <v>0</v>
      </c>
      <c r="D946" t="b">
        <f t="shared" si="263"/>
        <v>0</v>
      </c>
      <c r="E946" t="b">
        <f t="shared" si="264"/>
        <v>0</v>
      </c>
      <c r="F946" t="b">
        <f t="shared" si="265"/>
        <v>0</v>
      </c>
      <c r="G946" t="b">
        <f t="shared" si="266"/>
        <v>0</v>
      </c>
      <c r="H946" t="b">
        <f t="shared" si="267"/>
        <v>0</v>
      </c>
      <c r="I946" t="b">
        <f t="shared" si="268"/>
        <v>0</v>
      </c>
      <c r="J946" t="b">
        <f t="shared" si="269"/>
        <v>0</v>
      </c>
      <c r="K946" t="str">
        <f t="shared" si="270"/>
        <v/>
      </c>
      <c r="L946" t="str">
        <f t="shared" si="281"/>
        <v/>
      </c>
      <c r="M946" t="str">
        <f t="shared" si="280"/>
        <v/>
      </c>
      <c r="N946" t="str">
        <f t="shared" si="271"/>
        <v/>
      </c>
      <c r="O946" t="str">
        <f t="shared" si="272"/>
        <v/>
      </c>
      <c r="P946" t="str">
        <f t="shared" si="273"/>
        <v/>
      </c>
      <c r="Q946" s="9">
        <f>_xlfn.XLOOKUP(R946,summary!C:C,summary!B:B)</f>
        <v>43777</v>
      </c>
      <c r="R946" s="10" t="str">
        <f t="shared" si="274"/>
        <v>동백1동</v>
      </c>
      <c r="S946" s="10" t="str">
        <f t="shared" si="275"/>
        <v>동백14통</v>
      </c>
      <c r="T946" s="10" t="str">
        <f t="shared" si="276"/>
        <v>(동백동, 백현마을주공아파트)</v>
      </c>
      <c r="U946" s="10" t="str">
        <f t="shared" si="277"/>
        <v>동백</v>
      </c>
      <c r="V946" s="10">
        <f t="shared" si="278"/>
        <v>14</v>
      </c>
      <c r="W946" s="10">
        <f t="shared" si="279"/>
        <v>13</v>
      </c>
      <c r="Z946" s="3" t="s">
        <v>447</v>
      </c>
      <c r="AA946" s="3" t="s">
        <v>5913</v>
      </c>
    </row>
    <row r="947" spans="1:27">
      <c r="A947" t="b">
        <f t="shared" ref="A947:A1010" si="282">LEN(Y947)&gt;0</f>
        <v>0</v>
      </c>
      <c r="B947" t="b">
        <f t="shared" ref="B947:B1010" si="283">LEFT(Y947)="("</f>
        <v>0</v>
      </c>
      <c r="C947" t="b">
        <f t="shared" ref="C947:C1010" si="284">RIGHT(Y947)=")"</f>
        <v>0</v>
      </c>
      <c r="D947" t="b">
        <f t="shared" ref="D947:D1010" si="285">AND(B947,C947)</f>
        <v>0</v>
      </c>
      <c r="E947" t="b">
        <f t="shared" ref="E947:E1010" si="286">OR(B947,C947)</f>
        <v>0</v>
      </c>
      <c r="F947" t="b">
        <f t="shared" ref="F947:F1010" si="287">_xlfn.XOR(B947,C947)</f>
        <v>0</v>
      </c>
      <c r="G947" t="b">
        <f t="shared" ref="G947:G1010" si="288">AND(B947,F947)</f>
        <v>0</v>
      </c>
      <c r="H947" t="b">
        <f t="shared" ref="H947:H1010" si="289">AND(C947,$F947)</f>
        <v>0</v>
      </c>
      <c r="I947" t="b">
        <f t="shared" ref="I947:I1010" si="290">IF(G947,G947,IF(H946,FALSE,I946))</f>
        <v>0</v>
      </c>
      <c r="J947" t="b">
        <f t="shared" ref="J947:J1010" si="291">AND(A947,NOT(B947),NOT(I947))</f>
        <v>0</v>
      </c>
      <c r="K947" t="str">
        <f t="shared" ref="K947:K1010" si="292">IF(AND(J947,RIGHT(Y947)="통"),Y947,"")</f>
        <v/>
      </c>
      <c r="L947" t="str">
        <f t="shared" si="281"/>
        <v/>
      </c>
      <c r="M947" t="str">
        <f t="shared" si="280"/>
        <v/>
      </c>
      <c r="N947" t="str">
        <f t="shared" ref="N947:N1010" si="293">SUBSTITUTE(K947,_xlfn.CONCAT(TEXT(M947,"#"),"통"),"")</f>
        <v/>
      </c>
      <c r="O947" t="str">
        <f t="shared" ref="O947:O1010" si="294">IF(I947,IF(I948,CONCATENATE(Y947,O948),Y947),"")</f>
        <v/>
      </c>
      <c r="P947" t="str">
        <f t="shared" ref="P947:P1010" si="295">IF(G947,O947,IF(D947,Y947,""))</f>
        <v/>
      </c>
      <c r="Q947" s="9">
        <f>_xlfn.XLOOKUP(R947,summary!C:C,summary!B:B)</f>
        <v>43777</v>
      </c>
      <c r="R947" s="10" t="str">
        <f t="shared" ref="R947:R1010" si="296">IF($X947="",R946,$X947)</f>
        <v>동백1동</v>
      </c>
      <c r="S947" s="10" t="str">
        <f t="shared" ref="S947:S1010" si="297">IF(J947,Y947,S946)</f>
        <v>동백14통</v>
      </c>
      <c r="T947" s="10" t="str">
        <f t="shared" ref="T947:T1010" si="298">IF(J947,P948,T946)</f>
        <v>(동백동, 백현마을주공아파트)</v>
      </c>
      <c r="U947" s="10" t="str">
        <f t="shared" ref="U947:U1010" si="299">IF($J947,N947,U946)</f>
        <v>동백</v>
      </c>
      <c r="V947" s="10">
        <f t="shared" ref="V947:V1010" si="300">IF(J947,M947,V946)</f>
        <v>14</v>
      </c>
      <c r="W947" s="10">
        <f t="shared" si="279"/>
        <v>14</v>
      </c>
      <c r="Z947" s="3" t="s">
        <v>449</v>
      </c>
      <c r="AA947" s="3" t="s">
        <v>5914</v>
      </c>
    </row>
    <row r="948" spans="1:27">
      <c r="A948" t="b">
        <f t="shared" si="282"/>
        <v>0</v>
      </c>
      <c r="B948" t="b">
        <f t="shared" si="283"/>
        <v>0</v>
      </c>
      <c r="C948" t="b">
        <f t="shared" si="284"/>
        <v>0</v>
      </c>
      <c r="D948" t="b">
        <f t="shared" si="285"/>
        <v>0</v>
      </c>
      <c r="E948" t="b">
        <f t="shared" si="286"/>
        <v>0</v>
      </c>
      <c r="F948" t="b">
        <f t="shared" si="287"/>
        <v>0</v>
      </c>
      <c r="G948" t="b">
        <f t="shared" si="288"/>
        <v>0</v>
      </c>
      <c r="H948" t="b">
        <f t="shared" si="289"/>
        <v>0</v>
      </c>
      <c r="I948" t="b">
        <f t="shared" si="290"/>
        <v>0</v>
      </c>
      <c r="J948" t="b">
        <f t="shared" si="291"/>
        <v>0</v>
      </c>
      <c r="K948" t="str">
        <f t="shared" si="292"/>
        <v/>
      </c>
      <c r="L948" t="str">
        <f t="shared" si="281"/>
        <v/>
      </c>
      <c r="M948" t="str">
        <f t="shared" si="280"/>
        <v/>
      </c>
      <c r="N948" t="str">
        <f t="shared" si="293"/>
        <v/>
      </c>
      <c r="O948" t="str">
        <f t="shared" si="294"/>
        <v/>
      </c>
      <c r="P948" t="str">
        <f t="shared" si="295"/>
        <v/>
      </c>
      <c r="Q948" s="9">
        <f>_xlfn.XLOOKUP(R948,summary!C:C,summary!B:B)</f>
        <v>43777</v>
      </c>
      <c r="R948" s="10" t="str">
        <f t="shared" si="296"/>
        <v>동백1동</v>
      </c>
      <c r="S948" s="10" t="str">
        <f t="shared" si="297"/>
        <v>동백14통</v>
      </c>
      <c r="T948" s="10" t="str">
        <f t="shared" si="298"/>
        <v>(동백동, 백현마을주공아파트)</v>
      </c>
      <c r="U948" s="10" t="str">
        <f t="shared" si="299"/>
        <v>동백</v>
      </c>
      <c r="V948" s="10">
        <f t="shared" si="300"/>
        <v>14</v>
      </c>
      <c r="W948" s="10">
        <f t="shared" si="279"/>
        <v>15</v>
      </c>
      <c r="Z948" s="3" t="s">
        <v>734</v>
      </c>
      <c r="AA948" s="3" t="s">
        <v>5915</v>
      </c>
    </row>
    <row r="949" spans="1:27">
      <c r="A949" t="b">
        <f t="shared" si="282"/>
        <v>0</v>
      </c>
      <c r="B949" t="b">
        <f t="shared" si="283"/>
        <v>0</v>
      </c>
      <c r="C949" t="b">
        <f t="shared" si="284"/>
        <v>0</v>
      </c>
      <c r="D949" t="b">
        <f t="shared" si="285"/>
        <v>0</v>
      </c>
      <c r="E949" t="b">
        <f t="shared" si="286"/>
        <v>0</v>
      </c>
      <c r="F949" t="b">
        <f t="shared" si="287"/>
        <v>0</v>
      </c>
      <c r="G949" t="b">
        <f t="shared" si="288"/>
        <v>0</v>
      </c>
      <c r="H949" t="b">
        <f t="shared" si="289"/>
        <v>0</v>
      </c>
      <c r="I949" t="b">
        <f t="shared" si="290"/>
        <v>0</v>
      </c>
      <c r="J949" t="b">
        <f t="shared" si="291"/>
        <v>0</v>
      </c>
      <c r="K949" t="str">
        <f t="shared" si="292"/>
        <v/>
      </c>
      <c r="L949" t="str">
        <f t="shared" si="281"/>
        <v/>
      </c>
      <c r="M949" t="str">
        <f t="shared" si="280"/>
        <v/>
      </c>
      <c r="N949" t="str">
        <f t="shared" si="293"/>
        <v/>
      </c>
      <c r="O949" t="str">
        <f t="shared" si="294"/>
        <v/>
      </c>
      <c r="P949" t="str">
        <f t="shared" si="295"/>
        <v/>
      </c>
      <c r="Q949" s="9">
        <f>_xlfn.XLOOKUP(R949,summary!C:C,summary!B:B)</f>
        <v>43777</v>
      </c>
      <c r="R949" s="10" t="str">
        <f t="shared" si="296"/>
        <v>동백1동</v>
      </c>
      <c r="S949" s="10" t="str">
        <f t="shared" si="297"/>
        <v>동백14통</v>
      </c>
      <c r="T949" s="10" t="str">
        <f t="shared" si="298"/>
        <v>(동백동, 백현마을주공아파트)</v>
      </c>
      <c r="U949" s="10" t="str">
        <f t="shared" si="299"/>
        <v>동백</v>
      </c>
      <c r="V949" s="10">
        <f t="shared" si="300"/>
        <v>14</v>
      </c>
      <c r="W949" s="10">
        <f t="shared" si="279"/>
        <v>16</v>
      </c>
      <c r="Z949" s="3" t="s">
        <v>736</v>
      </c>
      <c r="AA949" s="3" t="s">
        <v>5916</v>
      </c>
    </row>
    <row r="950" spans="1:27">
      <c r="A950" t="b">
        <f t="shared" si="282"/>
        <v>0</v>
      </c>
      <c r="B950" t="b">
        <f t="shared" si="283"/>
        <v>0</v>
      </c>
      <c r="C950" t="b">
        <f t="shared" si="284"/>
        <v>0</v>
      </c>
      <c r="D950" t="b">
        <f t="shared" si="285"/>
        <v>0</v>
      </c>
      <c r="E950" t="b">
        <f t="shared" si="286"/>
        <v>0</v>
      </c>
      <c r="F950" t="b">
        <f t="shared" si="287"/>
        <v>0</v>
      </c>
      <c r="G950" t="b">
        <f t="shared" si="288"/>
        <v>0</v>
      </c>
      <c r="H950" t="b">
        <f t="shared" si="289"/>
        <v>0</v>
      </c>
      <c r="I950" t="b">
        <f t="shared" si="290"/>
        <v>0</v>
      </c>
      <c r="J950" t="b">
        <f t="shared" si="291"/>
        <v>0</v>
      </c>
      <c r="K950" t="str">
        <f t="shared" si="292"/>
        <v/>
      </c>
      <c r="L950" t="str">
        <f t="shared" si="281"/>
        <v/>
      </c>
      <c r="M950" t="str">
        <f t="shared" si="280"/>
        <v/>
      </c>
      <c r="N950" t="str">
        <f t="shared" si="293"/>
        <v/>
      </c>
      <c r="O950" t="str">
        <f t="shared" si="294"/>
        <v/>
      </c>
      <c r="P950" t="str">
        <f t="shared" si="295"/>
        <v/>
      </c>
      <c r="Q950" s="9">
        <f>_xlfn.XLOOKUP(R950,summary!C:C,summary!B:B)</f>
        <v>43777</v>
      </c>
      <c r="R950" s="10" t="str">
        <f t="shared" si="296"/>
        <v>동백1동</v>
      </c>
      <c r="S950" s="10" t="str">
        <f t="shared" si="297"/>
        <v>동백14통</v>
      </c>
      <c r="T950" s="10" t="str">
        <f t="shared" si="298"/>
        <v>(동백동, 백현마을주공아파트)</v>
      </c>
      <c r="U950" s="10" t="str">
        <f t="shared" si="299"/>
        <v>동백</v>
      </c>
      <c r="V950" s="10">
        <f t="shared" si="300"/>
        <v>14</v>
      </c>
      <c r="W950" s="10">
        <f t="shared" si="279"/>
        <v>17</v>
      </c>
      <c r="Z950" s="3" t="s">
        <v>2253</v>
      </c>
      <c r="AA950" s="3" t="s">
        <v>5917</v>
      </c>
    </row>
    <row r="951" spans="1:27">
      <c r="A951" t="b">
        <f t="shared" si="282"/>
        <v>0</v>
      </c>
      <c r="B951" t="b">
        <f t="shared" si="283"/>
        <v>0</v>
      </c>
      <c r="C951" t="b">
        <f t="shared" si="284"/>
        <v>0</v>
      </c>
      <c r="D951" t="b">
        <f t="shared" si="285"/>
        <v>0</v>
      </c>
      <c r="E951" t="b">
        <f t="shared" si="286"/>
        <v>0</v>
      </c>
      <c r="F951" t="b">
        <f t="shared" si="287"/>
        <v>0</v>
      </c>
      <c r="G951" t="b">
        <f t="shared" si="288"/>
        <v>0</v>
      </c>
      <c r="H951" t="b">
        <f t="shared" si="289"/>
        <v>0</v>
      </c>
      <c r="I951" t="b">
        <f t="shared" si="290"/>
        <v>0</v>
      </c>
      <c r="J951" t="b">
        <f t="shared" si="291"/>
        <v>0</v>
      </c>
      <c r="K951" t="str">
        <f t="shared" si="292"/>
        <v/>
      </c>
      <c r="L951" t="str">
        <f t="shared" si="281"/>
        <v/>
      </c>
      <c r="M951" t="str">
        <f t="shared" si="280"/>
        <v/>
      </c>
      <c r="N951" t="str">
        <f t="shared" si="293"/>
        <v/>
      </c>
      <c r="O951" t="str">
        <f t="shared" si="294"/>
        <v/>
      </c>
      <c r="P951" t="str">
        <f t="shared" si="295"/>
        <v/>
      </c>
      <c r="Q951" s="9">
        <f>_xlfn.XLOOKUP(R951,summary!C:C,summary!B:B)</f>
        <v>43777</v>
      </c>
      <c r="R951" s="10" t="str">
        <f t="shared" si="296"/>
        <v>동백1동</v>
      </c>
      <c r="S951" s="10" t="str">
        <f t="shared" si="297"/>
        <v>동백14통</v>
      </c>
      <c r="T951" s="10" t="str">
        <f t="shared" si="298"/>
        <v>(동백동, 백현마을주공아파트)</v>
      </c>
      <c r="U951" s="10" t="str">
        <f t="shared" si="299"/>
        <v>동백</v>
      </c>
      <c r="V951" s="10">
        <f t="shared" si="300"/>
        <v>14</v>
      </c>
      <c r="W951" s="10">
        <f t="shared" si="279"/>
        <v>18</v>
      </c>
      <c r="Z951" s="3" t="s">
        <v>2255</v>
      </c>
      <c r="AA951" s="3" t="s">
        <v>5918</v>
      </c>
    </row>
    <row r="952" spans="1:27">
      <c r="A952" t="b">
        <f t="shared" si="282"/>
        <v>1</v>
      </c>
      <c r="B952" t="b">
        <f t="shared" si="283"/>
        <v>0</v>
      </c>
      <c r="C952" t="b">
        <f t="shared" si="284"/>
        <v>0</v>
      </c>
      <c r="D952" t="b">
        <f t="shared" si="285"/>
        <v>0</v>
      </c>
      <c r="E952" t="b">
        <f t="shared" si="286"/>
        <v>0</v>
      </c>
      <c r="F952" t="b">
        <f t="shared" si="287"/>
        <v>0</v>
      </c>
      <c r="G952" t="b">
        <f t="shared" si="288"/>
        <v>0</v>
      </c>
      <c r="H952" t="b">
        <f t="shared" si="289"/>
        <v>0</v>
      </c>
      <c r="I952" t="b">
        <f t="shared" si="290"/>
        <v>0</v>
      </c>
      <c r="J952" t="b">
        <f t="shared" si="291"/>
        <v>1</v>
      </c>
      <c r="K952" t="str">
        <f t="shared" si="292"/>
        <v>동백15통</v>
      </c>
      <c r="L952" t="str">
        <f t="shared" si="281"/>
        <v>15</v>
      </c>
      <c r="M952">
        <f t="shared" si="280"/>
        <v>15</v>
      </c>
      <c r="N952" t="str">
        <f t="shared" si="293"/>
        <v>동백</v>
      </c>
      <c r="O952" t="str">
        <f t="shared" si="294"/>
        <v/>
      </c>
      <c r="P952" t="str">
        <f t="shared" si="295"/>
        <v/>
      </c>
      <c r="Q952" s="9">
        <f>_xlfn.XLOOKUP(R952,summary!C:C,summary!B:B)</f>
        <v>43777</v>
      </c>
      <c r="R952" s="10" t="str">
        <f t="shared" si="296"/>
        <v>동백1동</v>
      </c>
      <c r="S952" s="10" t="str">
        <f t="shared" si="297"/>
        <v>동백15통</v>
      </c>
      <c r="T952" s="10" t="str">
        <f t="shared" si="298"/>
        <v>(동백동, 백현마을휴먼시아)</v>
      </c>
      <c r="U952" s="10" t="str">
        <f t="shared" si="299"/>
        <v>동백</v>
      </c>
      <c r="V952" s="10">
        <f t="shared" si="300"/>
        <v>15</v>
      </c>
      <c r="W952" s="10">
        <f t="shared" si="279"/>
        <v>1</v>
      </c>
      <c r="Y952" s="3" t="s">
        <v>5919</v>
      </c>
      <c r="Z952" s="3" t="s">
        <v>10</v>
      </c>
      <c r="AA952" s="3" t="s">
        <v>5920</v>
      </c>
    </row>
    <row r="953" spans="1:27">
      <c r="A953" t="b">
        <f t="shared" si="282"/>
        <v>1</v>
      </c>
      <c r="B953" t="b">
        <f t="shared" si="283"/>
        <v>1</v>
      </c>
      <c r="C953" t="b">
        <f t="shared" si="284"/>
        <v>0</v>
      </c>
      <c r="D953" t="b">
        <f t="shared" si="285"/>
        <v>0</v>
      </c>
      <c r="E953" t="b">
        <f t="shared" si="286"/>
        <v>1</v>
      </c>
      <c r="F953" t="b">
        <f t="shared" si="287"/>
        <v>1</v>
      </c>
      <c r="G953" t="b">
        <f t="shared" si="288"/>
        <v>1</v>
      </c>
      <c r="H953" t="b">
        <f t="shared" si="289"/>
        <v>0</v>
      </c>
      <c r="I953" t="b">
        <f t="shared" si="290"/>
        <v>1</v>
      </c>
      <c r="J953" t="b">
        <f t="shared" si="291"/>
        <v>0</v>
      </c>
      <c r="K953" t="str">
        <f t="shared" si="292"/>
        <v/>
      </c>
      <c r="L953" t="str">
        <f t="shared" si="281"/>
        <v/>
      </c>
      <c r="M953" t="str">
        <f t="shared" si="280"/>
        <v/>
      </c>
      <c r="N953" t="str">
        <f t="shared" si="293"/>
        <v/>
      </c>
      <c r="O953" t="str">
        <f t="shared" si="294"/>
        <v>(동백동, 백현마을휴먼시아)</v>
      </c>
      <c r="P953" t="str">
        <f t="shared" si="295"/>
        <v>(동백동, 백현마을휴먼시아)</v>
      </c>
      <c r="Q953" s="9">
        <f>_xlfn.XLOOKUP(R953,summary!C:C,summary!B:B)</f>
        <v>43777</v>
      </c>
      <c r="R953" s="10" t="str">
        <f t="shared" si="296"/>
        <v>동백1동</v>
      </c>
      <c r="S953" s="10" t="str">
        <f t="shared" si="297"/>
        <v>동백15통</v>
      </c>
      <c r="T953" s="10" t="str">
        <f t="shared" si="298"/>
        <v>(동백동, 백현마을휴먼시아)</v>
      </c>
      <c r="U953" s="10" t="str">
        <f t="shared" si="299"/>
        <v>동백</v>
      </c>
      <c r="V953" s="10">
        <f t="shared" si="300"/>
        <v>15</v>
      </c>
      <c r="W953" s="10">
        <f t="shared" si="279"/>
        <v>2</v>
      </c>
      <c r="Y953" s="3" t="s">
        <v>5775</v>
      </c>
      <c r="Z953" s="3" t="s">
        <v>12</v>
      </c>
      <c r="AA953" s="3" t="s">
        <v>5921</v>
      </c>
    </row>
    <row r="954" spans="1:27">
      <c r="A954" t="b">
        <f t="shared" si="282"/>
        <v>1</v>
      </c>
      <c r="B954" t="b">
        <f t="shared" si="283"/>
        <v>0</v>
      </c>
      <c r="C954" t="b">
        <f t="shared" si="284"/>
        <v>0</v>
      </c>
      <c r="D954" t="b">
        <f t="shared" si="285"/>
        <v>0</v>
      </c>
      <c r="E954" t="b">
        <f t="shared" si="286"/>
        <v>0</v>
      </c>
      <c r="F954" t="b">
        <f t="shared" si="287"/>
        <v>0</v>
      </c>
      <c r="G954" t="b">
        <f t="shared" si="288"/>
        <v>0</v>
      </c>
      <c r="H954" t="b">
        <f t="shared" si="289"/>
        <v>0</v>
      </c>
      <c r="I954" t="b">
        <f t="shared" si="290"/>
        <v>1</v>
      </c>
      <c r="J954" t="b">
        <f t="shared" si="291"/>
        <v>0</v>
      </c>
      <c r="K954" t="str">
        <f t="shared" si="292"/>
        <v/>
      </c>
      <c r="L954" t="str">
        <f t="shared" si="281"/>
        <v/>
      </c>
      <c r="M954" t="str">
        <f t="shared" si="280"/>
        <v/>
      </c>
      <c r="N954" t="str">
        <f t="shared" si="293"/>
        <v/>
      </c>
      <c r="O954" t="str">
        <f t="shared" si="294"/>
        <v>백현마을휴먼시아)</v>
      </c>
      <c r="P954" t="str">
        <f t="shared" si="295"/>
        <v/>
      </c>
      <c r="Q954" s="9">
        <f>_xlfn.XLOOKUP(R954,summary!C:C,summary!B:B)</f>
        <v>43777</v>
      </c>
      <c r="R954" s="10" t="str">
        <f t="shared" si="296"/>
        <v>동백1동</v>
      </c>
      <c r="S954" s="10" t="str">
        <f t="shared" si="297"/>
        <v>동백15통</v>
      </c>
      <c r="T954" s="10" t="str">
        <f t="shared" si="298"/>
        <v>(동백동, 백현마을휴먼시아)</v>
      </c>
      <c r="U954" s="10" t="str">
        <f t="shared" si="299"/>
        <v>동백</v>
      </c>
      <c r="V954" s="10">
        <f t="shared" si="300"/>
        <v>15</v>
      </c>
      <c r="W954" s="10">
        <f t="shared" si="279"/>
        <v>3</v>
      </c>
      <c r="Y954" s="3" t="s">
        <v>5889</v>
      </c>
      <c r="Z954" s="3" t="s">
        <v>14</v>
      </c>
      <c r="AA954" s="3" t="s">
        <v>5922</v>
      </c>
    </row>
    <row r="955" spans="1:27">
      <c r="A955" t="b">
        <f t="shared" si="282"/>
        <v>1</v>
      </c>
      <c r="B955" t="b">
        <f t="shared" si="283"/>
        <v>0</v>
      </c>
      <c r="C955" t="b">
        <f t="shared" si="284"/>
        <v>1</v>
      </c>
      <c r="D955" t="b">
        <f t="shared" si="285"/>
        <v>0</v>
      </c>
      <c r="E955" t="b">
        <f t="shared" si="286"/>
        <v>1</v>
      </c>
      <c r="F955" t="b">
        <f t="shared" si="287"/>
        <v>1</v>
      </c>
      <c r="G955" t="b">
        <f t="shared" si="288"/>
        <v>0</v>
      </c>
      <c r="H955" t="b">
        <f t="shared" si="289"/>
        <v>1</v>
      </c>
      <c r="I955" t="b">
        <f t="shared" si="290"/>
        <v>1</v>
      </c>
      <c r="J955" t="b">
        <f t="shared" si="291"/>
        <v>0</v>
      </c>
      <c r="K955" t="str">
        <f t="shared" si="292"/>
        <v/>
      </c>
      <c r="L955" t="str">
        <f t="shared" si="281"/>
        <v/>
      </c>
      <c r="M955" t="str">
        <f t="shared" si="280"/>
        <v/>
      </c>
      <c r="N955" t="str">
        <f t="shared" si="293"/>
        <v/>
      </c>
      <c r="O955" t="str">
        <f t="shared" si="294"/>
        <v>휴먼시아)</v>
      </c>
      <c r="P955" t="str">
        <f t="shared" si="295"/>
        <v/>
      </c>
      <c r="Q955" s="9">
        <f>_xlfn.XLOOKUP(R955,summary!C:C,summary!B:B)</f>
        <v>43777</v>
      </c>
      <c r="R955" s="10" t="str">
        <f t="shared" si="296"/>
        <v>동백1동</v>
      </c>
      <c r="S955" s="10" t="str">
        <f t="shared" si="297"/>
        <v>동백15통</v>
      </c>
      <c r="T955" s="10" t="str">
        <f t="shared" si="298"/>
        <v>(동백동, 백현마을휴먼시아)</v>
      </c>
      <c r="U955" s="10" t="str">
        <f t="shared" si="299"/>
        <v>동백</v>
      </c>
      <c r="V955" s="10">
        <f t="shared" si="300"/>
        <v>15</v>
      </c>
      <c r="W955" s="10">
        <f t="shared" si="279"/>
        <v>4</v>
      </c>
      <c r="Y955" s="3" t="s">
        <v>5804</v>
      </c>
      <c r="Z955" s="3" t="s">
        <v>16</v>
      </c>
      <c r="AA955" s="3" t="s">
        <v>5923</v>
      </c>
    </row>
    <row r="956" spans="1:27">
      <c r="A956" t="b">
        <f t="shared" si="282"/>
        <v>0</v>
      </c>
      <c r="B956" t="b">
        <f t="shared" si="283"/>
        <v>0</v>
      </c>
      <c r="C956" t="b">
        <f t="shared" si="284"/>
        <v>0</v>
      </c>
      <c r="D956" t="b">
        <f t="shared" si="285"/>
        <v>0</v>
      </c>
      <c r="E956" t="b">
        <f t="shared" si="286"/>
        <v>0</v>
      </c>
      <c r="F956" t="b">
        <f t="shared" si="287"/>
        <v>0</v>
      </c>
      <c r="G956" t="b">
        <f t="shared" si="288"/>
        <v>0</v>
      </c>
      <c r="H956" t="b">
        <f t="shared" si="289"/>
        <v>0</v>
      </c>
      <c r="I956" t="b">
        <f t="shared" si="290"/>
        <v>0</v>
      </c>
      <c r="J956" t="b">
        <f t="shared" si="291"/>
        <v>0</v>
      </c>
      <c r="K956" t="str">
        <f t="shared" si="292"/>
        <v/>
      </c>
      <c r="L956" t="str">
        <f t="shared" si="281"/>
        <v/>
      </c>
      <c r="M956" t="str">
        <f t="shared" si="280"/>
        <v/>
      </c>
      <c r="N956" t="str">
        <f t="shared" si="293"/>
        <v/>
      </c>
      <c r="O956" t="str">
        <f t="shared" si="294"/>
        <v/>
      </c>
      <c r="P956" t="str">
        <f t="shared" si="295"/>
        <v/>
      </c>
      <c r="Q956" s="9">
        <f>_xlfn.XLOOKUP(R956,summary!C:C,summary!B:B)</f>
        <v>43777</v>
      </c>
      <c r="R956" s="10" t="str">
        <f t="shared" si="296"/>
        <v>동백1동</v>
      </c>
      <c r="S956" s="10" t="str">
        <f t="shared" si="297"/>
        <v>동백15통</v>
      </c>
      <c r="T956" s="10" t="str">
        <f t="shared" si="298"/>
        <v>(동백동, 백현마을휴먼시아)</v>
      </c>
      <c r="U956" s="10" t="str">
        <f t="shared" si="299"/>
        <v>동백</v>
      </c>
      <c r="V956" s="10">
        <f t="shared" si="300"/>
        <v>15</v>
      </c>
      <c r="W956" s="10">
        <f t="shared" si="279"/>
        <v>5</v>
      </c>
      <c r="Z956" s="3" t="s">
        <v>18</v>
      </c>
      <c r="AA956" s="3" t="s">
        <v>5924</v>
      </c>
    </row>
    <row r="957" spans="1:27">
      <c r="A957" t="b">
        <f t="shared" si="282"/>
        <v>0</v>
      </c>
      <c r="B957" t="b">
        <f t="shared" si="283"/>
        <v>0</v>
      </c>
      <c r="C957" t="b">
        <f t="shared" si="284"/>
        <v>0</v>
      </c>
      <c r="D957" t="b">
        <f t="shared" si="285"/>
        <v>0</v>
      </c>
      <c r="E957" t="b">
        <f t="shared" si="286"/>
        <v>0</v>
      </c>
      <c r="F957" t="b">
        <f t="shared" si="287"/>
        <v>0</v>
      </c>
      <c r="G957" t="b">
        <f t="shared" si="288"/>
        <v>0</v>
      </c>
      <c r="H957" t="b">
        <f t="shared" si="289"/>
        <v>0</v>
      </c>
      <c r="I957" t="b">
        <f t="shared" si="290"/>
        <v>0</v>
      </c>
      <c r="J957" t="b">
        <f t="shared" si="291"/>
        <v>0</v>
      </c>
      <c r="K957" t="str">
        <f t="shared" si="292"/>
        <v/>
      </c>
      <c r="L957" t="str">
        <f t="shared" si="281"/>
        <v/>
      </c>
      <c r="M957" t="str">
        <f t="shared" si="280"/>
        <v/>
      </c>
      <c r="N957" t="str">
        <f t="shared" si="293"/>
        <v/>
      </c>
      <c r="O957" t="str">
        <f t="shared" si="294"/>
        <v/>
      </c>
      <c r="P957" t="str">
        <f t="shared" si="295"/>
        <v/>
      </c>
      <c r="Q957" s="9">
        <f>_xlfn.XLOOKUP(R957,summary!C:C,summary!B:B)</f>
        <v>43777</v>
      </c>
      <c r="R957" s="10" t="str">
        <f t="shared" si="296"/>
        <v>동백1동</v>
      </c>
      <c r="S957" s="10" t="str">
        <f t="shared" si="297"/>
        <v>동백15통</v>
      </c>
      <c r="T957" s="10" t="str">
        <f t="shared" si="298"/>
        <v>(동백동, 백현마을휴먼시아)</v>
      </c>
      <c r="U957" s="10" t="str">
        <f t="shared" si="299"/>
        <v>동백</v>
      </c>
      <c r="V957" s="10">
        <f t="shared" si="300"/>
        <v>15</v>
      </c>
      <c r="W957" s="10">
        <f t="shared" si="279"/>
        <v>6</v>
      </c>
      <c r="Z957" s="3" t="s">
        <v>20</v>
      </c>
      <c r="AA957" s="3" t="s">
        <v>5925</v>
      </c>
    </row>
    <row r="958" spans="1:27">
      <c r="A958" t="b">
        <f t="shared" si="282"/>
        <v>0</v>
      </c>
      <c r="B958" t="b">
        <f t="shared" si="283"/>
        <v>0</v>
      </c>
      <c r="C958" t="b">
        <f t="shared" si="284"/>
        <v>0</v>
      </c>
      <c r="D958" t="b">
        <f t="shared" si="285"/>
        <v>0</v>
      </c>
      <c r="E958" t="b">
        <f t="shared" si="286"/>
        <v>0</v>
      </c>
      <c r="F958" t="b">
        <f t="shared" si="287"/>
        <v>0</v>
      </c>
      <c r="G958" t="b">
        <f t="shared" si="288"/>
        <v>0</v>
      </c>
      <c r="H958" t="b">
        <f t="shared" si="289"/>
        <v>0</v>
      </c>
      <c r="I958" t="b">
        <f t="shared" si="290"/>
        <v>0</v>
      </c>
      <c r="J958" t="b">
        <f t="shared" si="291"/>
        <v>0</v>
      </c>
      <c r="K958" t="str">
        <f t="shared" si="292"/>
        <v/>
      </c>
      <c r="L958" t="str">
        <f t="shared" si="281"/>
        <v/>
      </c>
      <c r="M958" t="str">
        <f t="shared" si="280"/>
        <v/>
      </c>
      <c r="N958" t="str">
        <f t="shared" si="293"/>
        <v/>
      </c>
      <c r="O958" t="str">
        <f t="shared" si="294"/>
        <v/>
      </c>
      <c r="P958" t="str">
        <f t="shared" si="295"/>
        <v/>
      </c>
      <c r="Q958" s="9">
        <f>_xlfn.XLOOKUP(R958,summary!C:C,summary!B:B)</f>
        <v>43777</v>
      </c>
      <c r="R958" s="10" t="str">
        <f t="shared" si="296"/>
        <v>동백1동</v>
      </c>
      <c r="S958" s="10" t="str">
        <f t="shared" si="297"/>
        <v>동백15통</v>
      </c>
      <c r="T958" s="10" t="str">
        <f t="shared" si="298"/>
        <v>(동백동, 백현마을휴먼시아)</v>
      </c>
      <c r="U958" s="10" t="str">
        <f t="shared" si="299"/>
        <v>동백</v>
      </c>
      <c r="V958" s="10">
        <f t="shared" si="300"/>
        <v>15</v>
      </c>
      <c r="W958" s="10">
        <f t="shared" si="279"/>
        <v>7</v>
      </c>
      <c r="Z958" s="3" t="s">
        <v>99</v>
      </c>
      <c r="AA958" s="3" t="s">
        <v>5926</v>
      </c>
    </row>
    <row r="959" spans="1:27">
      <c r="A959" t="b">
        <f t="shared" si="282"/>
        <v>0</v>
      </c>
      <c r="B959" t="b">
        <f t="shared" si="283"/>
        <v>0</v>
      </c>
      <c r="C959" t="b">
        <f t="shared" si="284"/>
        <v>0</v>
      </c>
      <c r="D959" t="b">
        <f t="shared" si="285"/>
        <v>0</v>
      </c>
      <c r="E959" t="b">
        <f t="shared" si="286"/>
        <v>0</v>
      </c>
      <c r="F959" t="b">
        <f t="shared" si="287"/>
        <v>0</v>
      </c>
      <c r="G959" t="b">
        <f t="shared" si="288"/>
        <v>0</v>
      </c>
      <c r="H959" t="b">
        <f t="shared" si="289"/>
        <v>0</v>
      </c>
      <c r="I959" t="b">
        <f t="shared" si="290"/>
        <v>0</v>
      </c>
      <c r="J959" t="b">
        <f t="shared" si="291"/>
        <v>0</v>
      </c>
      <c r="K959" t="str">
        <f t="shared" si="292"/>
        <v/>
      </c>
      <c r="L959" t="str">
        <f t="shared" si="281"/>
        <v/>
      </c>
      <c r="M959" t="str">
        <f t="shared" si="280"/>
        <v/>
      </c>
      <c r="N959" t="str">
        <f t="shared" si="293"/>
        <v/>
      </c>
      <c r="O959" t="str">
        <f t="shared" si="294"/>
        <v/>
      </c>
      <c r="P959" t="str">
        <f t="shared" si="295"/>
        <v/>
      </c>
      <c r="Q959" s="9">
        <f>_xlfn.XLOOKUP(R959,summary!C:C,summary!B:B)</f>
        <v>43777</v>
      </c>
      <c r="R959" s="10" t="str">
        <f t="shared" si="296"/>
        <v>동백1동</v>
      </c>
      <c r="S959" s="10" t="str">
        <f t="shared" si="297"/>
        <v>동백15통</v>
      </c>
      <c r="T959" s="10" t="str">
        <f t="shared" si="298"/>
        <v>(동백동, 백현마을휴먼시아)</v>
      </c>
      <c r="U959" s="10" t="str">
        <f t="shared" si="299"/>
        <v>동백</v>
      </c>
      <c r="V959" s="10">
        <f t="shared" si="300"/>
        <v>15</v>
      </c>
      <c r="W959" s="10">
        <f t="shared" si="279"/>
        <v>8</v>
      </c>
      <c r="Z959" s="3" t="s">
        <v>101</v>
      </c>
      <c r="AA959" s="3" t="s">
        <v>5927</v>
      </c>
    </row>
    <row r="960" spans="1:27">
      <c r="A960" t="b">
        <f t="shared" si="282"/>
        <v>0</v>
      </c>
      <c r="B960" t="b">
        <f t="shared" si="283"/>
        <v>0</v>
      </c>
      <c r="C960" t="b">
        <f t="shared" si="284"/>
        <v>0</v>
      </c>
      <c r="D960" t="b">
        <f t="shared" si="285"/>
        <v>0</v>
      </c>
      <c r="E960" t="b">
        <f t="shared" si="286"/>
        <v>0</v>
      </c>
      <c r="F960" t="b">
        <f t="shared" si="287"/>
        <v>0</v>
      </c>
      <c r="G960" t="b">
        <f t="shared" si="288"/>
        <v>0</v>
      </c>
      <c r="H960" t="b">
        <f t="shared" si="289"/>
        <v>0</v>
      </c>
      <c r="I960" t="b">
        <f t="shared" si="290"/>
        <v>0</v>
      </c>
      <c r="J960" t="b">
        <f t="shared" si="291"/>
        <v>0</v>
      </c>
      <c r="K960" t="str">
        <f t="shared" si="292"/>
        <v/>
      </c>
      <c r="L960" t="str">
        <f t="shared" si="281"/>
        <v/>
      </c>
      <c r="M960" t="str">
        <f t="shared" si="280"/>
        <v/>
      </c>
      <c r="N960" t="str">
        <f t="shared" si="293"/>
        <v/>
      </c>
      <c r="O960" t="str">
        <f t="shared" si="294"/>
        <v/>
      </c>
      <c r="P960" t="str">
        <f t="shared" si="295"/>
        <v/>
      </c>
      <c r="Q960" s="9">
        <f>_xlfn.XLOOKUP(R960,summary!C:C,summary!B:B)</f>
        <v>43777</v>
      </c>
      <c r="R960" s="10" t="str">
        <f t="shared" si="296"/>
        <v>동백1동</v>
      </c>
      <c r="S960" s="10" t="str">
        <f t="shared" si="297"/>
        <v>동백15통</v>
      </c>
      <c r="T960" s="10" t="str">
        <f t="shared" si="298"/>
        <v>(동백동, 백현마을휴먼시아)</v>
      </c>
      <c r="U960" s="10" t="str">
        <f t="shared" si="299"/>
        <v>동백</v>
      </c>
      <c r="V960" s="10">
        <f t="shared" si="300"/>
        <v>15</v>
      </c>
      <c r="W960" s="10">
        <f t="shared" si="279"/>
        <v>9</v>
      </c>
      <c r="Z960" s="3" t="s">
        <v>349</v>
      </c>
      <c r="AA960" s="3" t="s">
        <v>5928</v>
      </c>
    </row>
    <row r="961" spans="1:27">
      <c r="A961" t="b">
        <f t="shared" si="282"/>
        <v>0</v>
      </c>
      <c r="B961" t="b">
        <f t="shared" si="283"/>
        <v>0</v>
      </c>
      <c r="C961" t="b">
        <f t="shared" si="284"/>
        <v>0</v>
      </c>
      <c r="D961" t="b">
        <f t="shared" si="285"/>
        <v>0</v>
      </c>
      <c r="E961" t="b">
        <f t="shared" si="286"/>
        <v>0</v>
      </c>
      <c r="F961" t="b">
        <f t="shared" si="287"/>
        <v>0</v>
      </c>
      <c r="G961" t="b">
        <f t="shared" si="288"/>
        <v>0</v>
      </c>
      <c r="H961" t="b">
        <f t="shared" si="289"/>
        <v>0</v>
      </c>
      <c r="I961" t="b">
        <f t="shared" si="290"/>
        <v>0</v>
      </c>
      <c r="J961" t="b">
        <f t="shared" si="291"/>
        <v>0</v>
      </c>
      <c r="K961" t="str">
        <f t="shared" si="292"/>
        <v/>
      </c>
      <c r="L961" t="str">
        <f t="shared" si="281"/>
        <v/>
      </c>
      <c r="M961" t="str">
        <f t="shared" si="280"/>
        <v/>
      </c>
      <c r="N961" t="str">
        <f t="shared" si="293"/>
        <v/>
      </c>
      <c r="O961" t="str">
        <f t="shared" si="294"/>
        <v/>
      </c>
      <c r="P961" t="str">
        <f t="shared" si="295"/>
        <v/>
      </c>
      <c r="Q961" s="9">
        <f>_xlfn.XLOOKUP(R961,summary!C:C,summary!B:B)</f>
        <v>43777</v>
      </c>
      <c r="R961" s="10" t="str">
        <f t="shared" si="296"/>
        <v>동백1동</v>
      </c>
      <c r="S961" s="10" t="str">
        <f t="shared" si="297"/>
        <v>동백15통</v>
      </c>
      <c r="T961" s="10" t="str">
        <f t="shared" si="298"/>
        <v>(동백동, 백현마을휴먼시아)</v>
      </c>
      <c r="U961" s="10" t="str">
        <f t="shared" si="299"/>
        <v>동백</v>
      </c>
      <c r="V961" s="10">
        <f t="shared" si="300"/>
        <v>15</v>
      </c>
      <c r="W961" s="10">
        <f t="shared" si="279"/>
        <v>10</v>
      </c>
      <c r="Z961" s="3" t="s">
        <v>441</v>
      </c>
      <c r="AA961" s="3" t="s">
        <v>5929</v>
      </c>
    </row>
    <row r="962" spans="1:27">
      <c r="A962" t="b">
        <f t="shared" si="282"/>
        <v>0</v>
      </c>
      <c r="B962" t="b">
        <f t="shared" si="283"/>
        <v>0</v>
      </c>
      <c r="C962" t="b">
        <f t="shared" si="284"/>
        <v>0</v>
      </c>
      <c r="D962" t="b">
        <f t="shared" si="285"/>
        <v>0</v>
      </c>
      <c r="E962" t="b">
        <f t="shared" si="286"/>
        <v>0</v>
      </c>
      <c r="F962" t="b">
        <f t="shared" si="287"/>
        <v>0</v>
      </c>
      <c r="G962" t="b">
        <f t="shared" si="288"/>
        <v>0</v>
      </c>
      <c r="H962" t="b">
        <f t="shared" si="289"/>
        <v>0</v>
      </c>
      <c r="I962" t="b">
        <f t="shared" si="290"/>
        <v>0</v>
      </c>
      <c r="J962" t="b">
        <f t="shared" si="291"/>
        <v>0</v>
      </c>
      <c r="K962" t="str">
        <f t="shared" si="292"/>
        <v/>
      </c>
      <c r="L962" t="str">
        <f t="shared" si="281"/>
        <v/>
      </c>
      <c r="M962" t="str">
        <f t="shared" si="280"/>
        <v/>
      </c>
      <c r="N962" t="str">
        <f t="shared" si="293"/>
        <v/>
      </c>
      <c r="O962" t="str">
        <f t="shared" si="294"/>
        <v/>
      </c>
      <c r="P962" t="str">
        <f t="shared" si="295"/>
        <v/>
      </c>
      <c r="Q962" s="9">
        <f>_xlfn.XLOOKUP(R962,summary!C:C,summary!B:B)</f>
        <v>43777</v>
      </c>
      <c r="R962" s="10" t="str">
        <f t="shared" si="296"/>
        <v>동백1동</v>
      </c>
      <c r="S962" s="10" t="str">
        <f t="shared" si="297"/>
        <v>동백15통</v>
      </c>
      <c r="T962" s="10" t="str">
        <f t="shared" si="298"/>
        <v>(동백동, 백현마을휴먼시아)</v>
      </c>
      <c r="U962" s="10" t="str">
        <f t="shared" si="299"/>
        <v>동백</v>
      </c>
      <c r="V962" s="10">
        <f t="shared" si="300"/>
        <v>15</v>
      </c>
      <c r="W962" s="10">
        <f t="shared" ref="W962:W1025" si="301">IF(ISBLANK(Z962),"",IF(LEN(TRIM(Z962))&lt;4,VALUE(SUBSTITUTE(TRIM(Z962),"반","")),""))</f>
        <v>11</v>
      </c>
      <c r="Z962" s="3" t="s">
        <v>443</v>
      </c>
      <c r="AA962" s="3" t="s">
        <v>5930</v>
      </c>
    </row>
    <row r="963" spans="1:27">
      <c r="A963" t="b">
        <f t="shared" si="282"/>
        <v>0</v>
      </c>
      <c r="B963" t="b">
        <f t="shared" si="283"/>
        <v>0</v>
      </c>
      <c r="C963" t="b">
        <f t="shared" si="284"/>
        <v>0</v>
      </c>
      <c r="D963" t="b">
        <f t="shared" si="285"/>
        <v>0</v>
      </c>
      <c r="E963" t="b">
        <f t="shared" si="286"/>
        <v>0</v>
      </c>
      <c r="F963" t="b">
        <f t="shared" si="287"/>
        <v>0</v>
      </c>
      <c r="G963" t="b">
        <f t="shared" si="288"/>
        <v>0</v>
      </c>
      <c r="H963" t="b">
        <f t="shared" si="289"/>
        <v>0</v>
      </c>
      <c r="I963" t="b">
        <f t="shared" si="290"/>
        <v>0</v>
      </c>
      <c r="J963" t="b">
        <f t="shared" si="291"/>
        <v>0</v>
      </c>
      <c r="K963" t="str">
        <f t="shared" si="292"/>
        <v/>
      </c>
      <c r="L963" t="str">
        <f t="shared" si="281"/>
        <v/>
      </c>
      <c r="M963" t="str">
        <f t="shared" ref="M963:M1026" si="302">IF(LEN(L963)=0,"",IF(CODE(L963)&lt;60,VALUE(L963),VALUE(RIGHT(L963))))</f>
        <v/>
      </c>
      <c r="N963" t="str">
        <f t="shared" si="293"/>
        <v/>
      </c>
      <c r="O963" t="str">
        <f t="shared" si="294"/>
        <v/>
      </c>
      <c r="P963" t="str">
        <f t="shared" si="295"/>
        <v/>
      </c>
      <c r="Q963" s="9">
        <f>_xlfn.XLOOKUP(R963,summary!C:C,summary!B:B)</f>
        <v>43777</v>
      </c>
      <c r="R963" s="10" t="str">
        <f t="shared" si="296"/>
        <v>동백1동</v>
      </c>
      <c r="S963" s="10" t="str">
        <f t="shared" si="297"/>
        <v>동백15통</v>
      </c>
      <c r="T963" s="10" t="str">
        <f t="shared" si="298"/>
        <v>(동백동, 백현마을휴먼시아)</v>
      </c>
      <c r="U963" s="10" t="str">
        <f t="shared" si="299"/>
        <v>동백</v>
      </c>
      <c r="V963" s="10">
        <f t="shared" si="300"/>
        <v>15</v>
      </c>
      <c r="W963" s="10">
        <f t="shared" si="301"/>
        <v>12</v>
      </c>
      <c r="Z963" s="3" t="s">
        <v>445</v>
      </c>
      <c r="AA963" s="3" t="s">
        <v>5931</v>
      </c>
    </row>
    <row r="964" spans="1:27">
      <c r="A964" t="b">
        <f t="shared" si="282"/>
        <v>0</v>
      </c>
      <c r="B964" t="b">
        <f t="shared" si="283"/>
        <v>0</v>
      </c>
      <c r="C964" t="b">
        <f t="shared" si="284"/>
        <v>0</v>
      </c>
      <c r="D964" t="b">
        <f t="shared" si="285"/>
        <v>0</v>
      </c>
      <c r="E964" t="b">
        <f t="shared" si="286"/>
        <v>0</v>
      </c>
      <c r="F964" t="b">
        <f t="shared" si="287"/>
        <v>0</v>
      </c>
      <c r="G964" t="b">
        <f t="shared" si="288"/>
        <v>0</v>
      </c>
      <c r="H964" t="b">
        <f t="shared" si="289"/>
        <v>0</v>
      </c>
      <c r="I964" t="b">
        <f t="shared" si="290"/>
        <v>0</v>
      </c>
      <c r="J964" t="b">
        <f t="shared" si="291"/>
        <v>0</v>
      </c>
      <c r="K964" t="str">
        <f t="shared" si="292"/>
        <v/>
      </c>
      <c r="L964" t="str">
        <f t="shared" si="281"/>
        <v/>
      </c>
      <c r="M964" t="str">
        <f t="shared" si="302"/>
        <v/>
      </c>
      <c r="N964" t="str">
        <f t="shared" si="293"/>
        <v/>
      </c>
      <c r="O964" t="str">
        <f t="shared" si="294"/>
        <v/>
      </c>
      <c r="P964" t="str">
        <f t="shared" si="295"/>
        <v/>
      </c>
      <c r="Q964" s="9">
        <f>_xlfn.XLOOKUP(R964,summary!C:C,summary!B:B)</f>
        <v>43777</v>
      </c>
      <c r="R964" s="10" t="str">
        <f t="shared" si="296"/>
        <v>동백1동</v>
      </c>
      <c r="S964" s="10" t="str">
        <f t="shared" si="297"/>
        <v>동백15통</v>
      </c>
      <c r="T964" s="10" t="str">
        <f t="shared" si="298"/>
        <v>(동백동, 백현마을휴먼시아)</v>
      </c>
      <c r="U964" s="10" t="str">
        <f t="shared" si="299"/>
        <v>동백</v>
      </c>
      <c r="V964" s="10">
        <f t="shared" si="300"/>
        <v>15</v>
      </c>
      <c r="W964" s="10">
        <f t="shared" si="301"/>
        <v>13</v>
      </c>
      <c r="Z964" s="3" t="s">
        <v>447</v>
      </c>
      <c r="AA964" s="3" t="s">
        <v>5932</v>
      </c>
    </row>
    <row r="965" spans="1:27">
      <c r="A965" t="b">
        <f t="shared" si="282"/>
        <v>0</v>
      </c>
      <c r="B965" t="b">
        <f t="shared" si="283"/>
        <v>0</v>
      </c>
      <c r="C965" t="b">
        <f t="shared" si="284"/>
        <v>0</v>
      </c>
      <c r="D965" t="b">
        <f t="shared" si="285"/>
        <v>0</v>
      </c>
      <c r="E965" t="b">
        <f t="shared" si="286"/>
        <v>0</v>
      </c>
      <c r="F965" t="b">
        <f t="shared" si="287"/>
        <v>0</v>
      </c>
      <c r="G965" t="b">
        <f t="shared" si="288"/>
        <v>0</v>
      </c>
      <c r="H965" t="b">
        <f t="shared" si="289"/>
        <v>0</v>
      </c>
      <c r="I965" t="b">
        <f t="shared" si="290"/>
        <v>0</v>
      </c>
      <c r="J965" t="b">
        <f t="shared" si="291"/>
        <v>0</v>
      </c>
      <c r="K965" t="str">
        <f t="shared" si="292"/>
        <v/>
      </c>
      <c r="L965" t="str">
        <f t="shared" si="281"/>
        <v/>
      </c>
      <c r="M965" t="str">
        <f t="shared" si="302"/>
        <v/>
      </c>
      <c r="N965" t="str">
        <f t="shared" si="293"/>
        <v/>
      </c>
      <c r="O965" t="str">
        <f t="shared" si="294"/>
        <v/>
      </c>
      <c r="P965" t="str">
        <f t="shared" si="295"/>
        <v/>
      </c>
      <c r="Q965" s="9">
        <f>_xlfn.XLOOKUP(R965,summary!C:C,summary!B:B)</f>
        <v>43777</v>
      </c>
      <c r="R965" s="10" t="str">
        <f t="shared" si="296"/>
        <v>동백1동</v>
      </c>
      <c r="S965" s="10" t="str">
        <f t="shared" si="297"/>
        <v>동백15통</v>
      </c>
      <c r="T965" s="10" t="str">
        <f t="shared" si="298"/>
        <v>(동백동, 백현마을휴먼시아)</v>
      </c>
      <c r="U965" s="10" t="str">
        <f t="shared" si="299"/>
        <v>동백</v>
      </c>
      <c r="V965" s="10">
        <f t="shared" si="300"/>
        <v>15</v>
      </c>
      <c r="W965" s="10">
        <f t="shared" si="301"/>
        <v>14</v>
      </c>
      <c r="Z965" s="3" t="s">
        <v>449</v>
      </c>
      <c r="AA965" s="3" t="s">
        <v>5933</v>
      </c>
    </row>
    <row r="966" spans="1:27">
      <c r="A966" t="b">
        <f t="shared" si="282"/>
        <v>0</v>
      </c>
      <c r="B966" t="b">
        <f t="shared" si="283"/>
        <v>0</v>
      </c>
      <c r="C966" t="b">
        <f t="shared" si="284"/>
        <v>0</v>
      </c>
      <c r="D966" t="b">
        <f t="shared" si="285"/>
        <v>0</v>
      </c>
      <c r="E966" t="b">
        <f t="shared" si="286"/>
        <v>0</v>
      </c>
      <c r="F966" t="b">
        <f t="shared" si="287"/>
        <v>0</v>
      </c>
      <c r="G966" t="b">
        <f t="shared" si="288"/>
        <v>0</v>
      </c>
      <c r="H966" t="b">
        <f t="shared" si="289"/>
        <v>0</v>
      </c>
      <c r="I966" t="b">
        <f t="shared" si="290"/>
        <v>0</v>
      </c>
      <c r="J966" t="b">
        <f t="shared" si="291"/>
        <v>0</v>
      </c>
      <c r="K966" t="str">
        <f t="shared" si="292"/>
        <v/>
      </c>
      <c r="L966" t="str">
        <f t="shared" si="281"/>
        <v/>
      </c>
      <c r="M966" t="str">
        <f t="shared" si="302"/>
        <v/>
      </c>
      <c r="N966" t="str">
        <f t="shared" si="293"/>
        <v/>
      </c>
      <c r="O966" t="str">
        <f t="shared" si="294"/>
        <v/>
      </c>
      <c r="P966" t="str">
        <f t="shared" si="295"/>
        <v/>
      </c>
      <c r="Q966" s="9">
        <f>_xlfn.XLOOKUP(R966,summary!C:C,summary!B:B)</f>
        <v>43777</v>
      </c>
      <c r="R966" s="10" t="str">
        <f t="shared" si="296"/>
        <v>동백1동</v>
      </c>
      <c r="S966" s="10" t="str">
        <f t="shared" si="297"/>
        <v>동백15통</v>
      </c>
      <c r="T966" s="10" t="str">
        <f t="shared" si="298"/>
        <v>(동백동, 백현마을휴먼시아)</v>
      </c>
      <c r="U966" s="10" t="str">
        <f t="shared" si="299"/>
        <v>동백</v>
      </c>
      <c r="V966" s="10">
        <f t="shared" si="300"/>
        <v>15</v>
      </c>
      <c r="W966" s="10">
        <f t="shared" si="301"/>
        <v>15</v>
      </c>
      <c r="Z966" s="3" t="s">
        <v>734</v>
      </c>
      <c r="AA966" s="3" t="s">
        <v>5934</v>
      </c>
    </row>
    <row r="967" spans="1:27">
      <c r="A967" t="b">
        <f t="shared" si="282"/>
        <v>0</v>
      </c>
      <c r="B967" t="b">
        <f t="shared" si="283"/>
        <v>0</v>
      </c>
      <c r="C967" t="b">
        <f t="shared" si="284"/>
        <v>0</v>
      </c>
      <c r="D967" t="b">
        <f t="shared" si="285"/>
        <v>0</v>
      </c>
      <c r="E967" t="b">
        <f t="shared" si="286"/>
        <v>0</v>
      </c>
      <c r="F967" t="b">
        <f t="shared" si="287"/>
        <v>0</v>
      </c>
      <c r="G967" t="b">
        <f t="shared" si="288"/>
        <v>0</v>
      </c>
      <c r="H967" t="b">
        <f t="shared" si="289"/>
        <v>0</v>
      </c>
      <c r="I967" t="b">
        <f t="shared" si="290"/>
        <v>0</v>
      </c>
      <c r="J967" t="b">
        <f t="shared" si="291"/>
        <v>0</v>
      </c>
      <c r="K967" t="str">
        <f t="shared" si="292"/>
        <v/>
      </c>
      <c r="L967" t="str">
        <f t="shared" si="281"/>
        <v/>
      </c>
      <c r="M967" t="str">
        <f t="shared" si="302"/>
        <v/>
      </c>
      <c r="N967" t="str">
        <f t="shared" si="293"/>
        <v/>
      </c>
      <c r="O967" t="str">
        <f t="shared" si="294"/>
        <v/>
      </c>
      <c r="P967" t="str">
        <f t="shared" si="295"/>
        <v/>
      </c>
      <c r="Q967" s="9">
        <f>_xlfn.XLOOKUP(R967,summary!C:C,summary!B:B)</f>
        <v>43777</v>
      </c>
      <c r="R967" s="10" t="str">
        <f t="shared" si="296"/>
        <v>동백1동</v>
      </c>
      <c r="S967" s="10" t="str">
        <f t="shared" si="297"/>
        <v>동백15통</v>
      </c>
      <c r="T967" s="10" t="str">
        <f t="shared" si="298"/>
        <v>(동백동, 백현마을휴먼시아)</v>
      </c>
      <c r="U967" s="10" t="str">
        <f t="shared" si="299"/>
        <v>동백</v>
      </c>
      <c r="V967" s="10">
        <f t="shared" si="300"/>
        <v>15</v>
      </c>
      <c r="W967" s="10">
        <f t="shared" si="301"/>
        <v>16</v>
      </c>
      <c r="Z967" s="3" t="s">
        <v>736</v>
      </c>
      <c r="AA967" s="3" t="s">
        <v>5935</v>
      </c>
    </row>
    <row r="968" spans="1:27">
      <c r="A968" t="b">
        <f t="shared" si="282"/>
        <v>0</v>
      </c>
      <c r="B968" t="b">
        <f t="shared" si="283"/>
        <v>0</v>
      </c>
      <c r="C968" t="b">
        <f t="shared" si="284"/>
        <v>0</v>
      </c>
      <c r="D968" t="b">
        <f t="shared" si="285"/>
        <v>0</v>
      </c>
      <c r="E968" t="b">
        <f t="shared" si="286"/>
        <v>0</v>
      </c>
      <c r="F968" t="b">
        <f t="shared" si="287"/>
        <v>0</v>
      </c>
      <c r="G968" t="b">
        <f t="shared" si="288"/>
        <v>0</v>
      </c>
      <c r="H968" t="b">
        <f t="shared" si="289"/>
        <v>0</v>
      </c>
      <c r="I968" t="b">
        <f t="shared" si="290"/>
        <v>0</v>
      </c>
      <c r="J968" t="b">
        <f t="shared" si="291"/>
        <v>0</v>
      </c>
      <c r="K968" t="str">
        <f t="shared" si="292"/>
        <v/>
      </c>
      <c r="L968" t="str">
        <f t="shared" si="281"/>
        <v/>
      </c>
      <c r="M968" t="str">
        <f t="shared" si="302"/>
        <v/>
      </c>
      <c r="N968" t="str">
        <f t="shared" si="293"/>
        <v/>
      </c>
      <c r="O968" t="str">
        <f t="shared" si="294"/>
        <v/>
      </c>
      <c r="P968" t="str">
        <f t="shared" si="295"/>
        <v/>
      </c>
      <c r="Q968" s="9">
        <f>_xlfn.XLOOKUP(R968,summary!C:C,summary!B:B)</f>
        <v>43777</v>
      </c>
      <c r="R968" s="10" t="str">
        <f t="shared" si="296"/>
        <v>동백1동</v>
      </c>
      <c r="S968" s="10" t="str">
        <f t="shared" si="297"/>
        <v>동백15통</v>
      </c>
      <c r="T968" s="10" t="str">
        <f t="shared" si="298"/>
        <v>(동백동, 백현마을휴먼시아)</v>
      </c>
      <c r="U968" s="10" t="str">
        <f t="shared" si="299"/>
        <v>동백</v>
      </c>
      <c r="V968" s="10">
        <f t="shared" si="300"/>
        <v>15</v>
      </c>
      <c r="W968" s="10" t="str">
        <f t="shared" si="301"/>
        <v/>
      </c>
    </row>
    <row r="969" spans="1:27">
      <c r="A969" t="b">
        <f t="shared" si="282"/>
        <v>1</v>
      </c>
      <c r="B969" t="b">
        <f t="shared" si="283"/>
        <v>0</v>
      </c>
      <c r="C969" t="b">
        <f t="shared" si="284"/>
        <v>0</v>
      </c>
      <c r="D969" t="b">
        <f t="shared" si="285"/>
        <v>0</v>
      </c>
      <c r="E969" t="b">
        <f t="shared" si="286"/>
        <v>0</v>
      </c>
      <c r="F969" t="b">
        <f t="shared" si="287"/>
        <v>0</v>
      </c>
      <c r="G969" t="b">
        <f t="shared" si="288"/>
        <v>0</v>
      </c>
      <c r="H969" t="b">
        <f t="shared" si="289"/>
        <v>0</v>
      </c>
      <c r="I969" t="b">
        <f t="shared" si="290"/>
        <v>0</v>
      </c>
      <c r="J969" t="b">
        <f t="shared" si="291"/>
        <v>1</v>
      </c>
      <c r="K969" t="str">
        <f t="shared" si="292"/>
        <v/>
      </c>
      <c r="L969" t="str">
        <f t="shared" ref="L969:L1032" si="303">RIGHT(SUBSTITUTE(K969,"통",""),2)</f>
        <v/>
      </c>
      <c r="M969" t="str">
        <f t="shared" si="302"/>
        <v/>
      </c>
      <c r="N969" t="str">
        <f t="shared" si="293"/>
        <v/>
      </c>
      <c r="O969" t="str">
        <f t="shared" si="294"/>
        <v/>
      </c>
      <c r="P969" t="str">
        <f t="shared" si="295"/>
        <v/>
      </c>
      <c r="Q969" s="9" t="e">
        <f>_xlfn.XLOOKUP(R969,summary!C:C,summary!B:B)</f>
        <v>#N/A</v>
      </c>
      <c r="R969" s="10" t="str">
        <f t="shared" si="296"/>
        <v>읍 면 동</v>
      </c>
      <c r="S969" s="10" t="str">
        <f t="shared" si="297"/>
        <v>통 리 명</v>
      </c>
      <c r="T969" s="10" t="str">
        <f t="shared" si="298"/>
        <v/>
      </c>
      <c r="U969" s="10" t="str">
        <f t="shared" si="299"/>
        <v/>
      </c>
      <c r="V969" s="10" t="str">
        <f t="shared" si="300"/>
        <v/>
      </c>
      <c r="W969" s="10" t="str">
        <f t="shared" si="301"/>
        <v/>
      </c>
      <c r="X969" s="3" t="s">
        <v>3</v>
      </c>
      <c r="Y969" s="3" t="s">
        <v>4</v>
      </c>
      <c r="Z969" s="3" t="s">
        <v>5</v>
      </c>
      <c r="AA969" s="3" t="s">
        <v>2302</v>
      </c>
    </row>
    <row r="970" spans="1:27">
      <c r="A970" t="b">
        <f t="shared" si="282"/>
        <v>1</v>
      </c>
      <c r="B970" t="b">
        <f t="shared" si="283"/>
        <v>0</v>
      </c>
      <c r="C970" t="b">
        <f t="shared" si="284"/>
        <v>0</v>
      </c>
      <c r="D970" t="b">
        <f t="shared" si="285"/>
        <v>0</v>
      </c>
      <c r="E970" t="b">
        <f t="shared" si="286"/>
        <v>0</v>
      </c>
      <c r="F970" t="b">
        <f t="shared" si="287"/>
        <v>0</v>
      </c>
      <c r="G970" t="b">
        <f t="shared" si="288"/>
        <v>0</v>
      </c>
      <c r="H970" t="b">
        <f t="shared" si="289"/>
        <v>0</v>
      </c>
      <c r="I970" t="b">
        <f t="shared" si="290"/>
        <v>0</v>
      </c>
      <c r="J970" t="b">
        <f t="shared" si="291"/>
        <v>1</v>
      </c>
      <c r="K970" t="str">
        <f t="shared" si="292"/>
        <v>동백16통</v>
      </c>
      <c r="L970" t="str">
        <f t="shared" si="303"/>
        <v>16</v>
      </c>
      <c r="M970">
        <f t="shared" si="302"/>
        <v>16</v>
      </c>
      <c r="N970" t="str">
        <f t="shared" si="293"/>
        <v>동백</v>
      </c>
      <c r="O970" t="str">
        <f t="shared" si="294"/>
        <v/>
      </c>
      <c r="P970" t="str">
        <f t="shared" si="295"/>
        <v/>
      </c>
      <c r="Q970" s="9">
        <f>_xlfn.XLOOKUP(R970,summary!C:C,summary!B:B)</f>
        <v>43777</v>
      </c>
      <c r="R970" s="10" t="str">
        <f t="shared" si="296"/>
        <v>동백1동</v>
      </c>
      <c r="S970" s="10" t="str">
        <f t="shared" si="297"/>
        <v>동백16통</v>
      </c>
      <c r="T970" s="10" t="str">
        <f t="shared" si="298"/>
        <v>(동백동, 백현마을주공아파트)</v>
      </c>
      <c r="U970" s="10" t="str">
        <f t="shared" si="299"/>
        <v>동백</v>
      </c>
      <c r="V970" s="10">
        <f t="shared" si="300"/>
        <v>16</v>
      </c>
      <c r="W970" s="10">
        <f t="shared" si="301"/>
        <v>1</v>
      </c>
      <c r="X970" s="3" t="s">
        <v>5759</v>
      </c>
      <c r="Y970" s="3" t="s">
        <v>5936</v>
      </c>
      <c r="Z970" s="3" t="s">
        <v>10</v>
      </c>
      <c r="AA970" s="3" t="s">
        <v>5937</v>
      </c>
    </row>
    <row r="971" spans="1:27">
      <c r="A971" t="b">
        <f t="shared" si="282"/>
        <v>1</v>
      </c>
      <c r="B971" t="b">
        <f t="shared" si="283"/>
        <v>1</v>
      </c>
      <c r="C971" t="b">
        <f t="shared" si="284"/>
        <v>0</v>
      </c>
      <c r="D971" t="b">
        <f t="shared" si="285"/>
        <v>0</v>
      </c>
      <c r="E971" t="b">
        <f t="shared" si="286"/>
        <v>1</v>
      </c>
      <c r="F971" t="b">
        <f t="shared" si="287"/>
        <v>1</v>
      </c>
      <c r="G971" t="b">
        <f t="shared" si="288"/>
        <v>1</v>
      </c>
      <c r="H971" t="b">
        <f t="shared" si="289"/>
        <v>0</v>
      </c>
      <c r="I971" t="b">
        <f t="shared" si="290"/>
        <v>1</v>
      </c>
      <c r="J971" t="b">
        <f t="shared" si="291"/>
        <v>0</v>
      </c>
      <c r="K971" t="str">
        <f t="shared" si="292"/>
        <v/>
      </c>
      <c r="L971" t="str">
        <f t="shared" si="303"/>
        <v/>
      </c>
      <c r="M971" t="str">
        <f t="shared" si="302"/>
        <v/>
      </c>
      <c r="N971" t="str">
        <f t="shared" si="293"/>
        <v/>
      </c>
      <c r="O971" t="str">
        <f t="shared" si="294"/>
        <v>(동백동, 백현마을주공아파트)</v>
      </c>
      <c r="P971" t="str">
        <f t="shared" si="295"/>
        <v>(동백동, 백현마을주공아파트)</v>
      </c>
      <c r="Q971" s="9">
        <f>_xlfn.XLOOKUP(R971,summary!C:C,summary!B:B)</f>
        <v>43777</v>
      </c>
      <c r="R971" s="10" t="str">
        <f t="shared" si="296"/>
        <v>동백1동</v>
      </c>
      <c r="S971" s="10" t="str">
        <f t="shared" si="297"/>
        <v>동백16통</v>
      </c>
      <c r="T971" s="10" t="str">
        <f t="shared" si="298"/>
        <v>(동백동, 백현마을주공아파트)</v>
      </c>
      <c r="U971" s="10" t="str">
        <f t="shared" si="299"/>
        <v>동백</v>
      </c>
      <c r="V971" s="10">
        <f t="shared" si="300"/>
        <v>16</v>
      </c>
      <c r="W971" s="10">
        <f t="shared" si="301"/>
        <v>2</v>
      </c>
      <c r="Y971" s="3" t="s">
        <v>5775</v>
      </c>
      <c r="Z971" s="3" t="s">
        <v>12</v>
      </c>
      <c r="AA971" s="3" t="s">
        <v>5938</v>
      </c>
    </row>
    <row r="972" spans="1:27">
      <c r="A972" t="b">
        <f t="shared" si="282"/>
        <v>0</v>
      </c>
      <c r="B972" t="b">
        <f t="shared" si="283"/>
        <v>0</v>
      </c>
      <c r="C972" t="b">
        <f t="shared" si="284"/>
        <v>0</v>
      </c>
      <c r="D972" t="b">
        <f t="shared" si="285"/>
        <v>0</v>
      </c>
      <c r="E972" t="b">
        <f t="shared" si="286"/>
        <v>0</v>
      </c>
      <c r="F972" t="b">
        <f t="shared" si="287"/>
        <v>0</v>
      </c>
      <c r="G972" t="b">
        <f t="shared" si="288"/>
        <v>0</v>
      </c>
      <c r="H972" t="b">
        <f t="shared" si="289"/>
        <v>0</v>
      </c>
      <c r="I972" t="b">
        <f t="shared" si="290"/>
        <v>1</v>
      </c>
      <c r="J972" t="b">
        <f t="shared" si="291"/>
        <v>0</v>
      </c>
      <c r="K972" t="str">
        <f t="shared" si="292"/>
        <v/>
      </c>
      <c r="L972" t="str">
        <f t="shared" si="303"/>
        <v/>
      </c>
      <c r="M972" t="str">
        <f t="shared" si="302"/>
        <v/>
      </c>
      <c r="N972" t="str">
        <f t="shared" si="293"/>
        <v/>
      </c>
      <c r="O972" t="str">
        <f t="shared" si="294"/>
        <v>백현마을주공아파트)</v>
      </c>
      <c r="P972" t="str">
        <f t="shared" si="295"/>
        <v/>
      </c>
      <c r="Q972" s="9">
        <f>_xlfn.XLOOKUP(R972,summary!C:C,summary!B:B)</f>
        <v>43777</v>
      </c>
      <c r="R972" s="10" t="str">
        <f t="shared" si="296"/>
        <v>동백1동</v>
      </c>
      <c r="S972" s="10" t="str">
        <f t="shared" si="297"/>
        <v>동백16통</v>
      </c>
      <c r="T972" s="10" t="str">
        <f t="shared" si="298"/>
        <v>(동백동, 백현마을주공아파트)</v>
      </c>
      <c r="U972" s="10" t="str">
        <f t="shared" si="299"/>
        <v>동백</v>
      </c>
      <c r="V972" s="10">
        <f t="shared" si="300"/>
        <v>16</v>
      </c>
      <c r="W972" s="10" t="str">
        <f t="shared" si="301"/>
        <v/>
      </c>
    </row>
    <row r="973" spans="1:27">
      <c r="A973" t="b">
        <f t="shared" si="282"/>
        <v>0</v>
      </c>
      <c r="B973" t="b">
        <f t="shared" si="283"/>
        <v>0</v>
      </c>
      <c r="C973" t="b">
        <f t="shared" si="284"/>
        <v>0</v>
      </c>
      <c r="D973" t="b">
        <f t="shared" si="285"/>
        <v>0</v>
      </c>
      <c r="E973" t="b">
        <f t="shared" si="286"/>
        <v>0</v>
      </c>
      <c r="F973" t="b">
        <f t="shared" si="287"/>
        <v>0</v>
      </c>
      <c r="G973" t="b">
        <f t="shared" si="288"/>
        <v>0</v>
      </c>
      <c r="H973" t="b">
        <f t="shared" si="289"/>
        <v>0</v>
      </c>
      <c r="I973" t="b">
        <f t="shared" si="290"/>
        <v>1</v>
      </c>
      <c r="J973" t="b">
        <f t="shared" si="291"/>
        <v>0</v>
      </c>
      <c r="K973" t="str">
        <f t="shared" si="292"/>
        <v/>
      </c>
      <c r="L973" t="str">
        <f t="shared" si="303"/>
        <v/>
      </c>
      <c r="M973" t="str">
        <f t="shared" si="302"/>
        <v/>
      </c>
      <c r="N973" t="str">
        <f t="shared" si="293"/>
        <v/>
      </c>
      <c r="O973" t="str">
        <f t="shared" si="294"/>
        <v>백현마을주공아파트)</v>
      </c>
      <c r="P973" t="str">
        <f t="shared" si="295"/>
        <v/>
      </c>
      <c r="Q973" s="9">
        <f>_xlfn.XLOOKUP(R973,summary!C:C,summary!B:B)</f>
        <v>43777</v>
      </c>
      <c r="R973" s="10" t="str">
        <f t="shared" si="296"/>
        <v>동백1동</v>
      </c>
      <c r="S973" s="10" t="str">
        <f t="shared" si="297"/>
        <v>동백16통</v>
      </c>
      <c r="T973" s="10" t="str">
        <f t="shared" si="298"/>
        <v>(동백동, 백현마을주공아파트)</v>
      </c>
      <c r="U973" s="10" t="str">
        <f t="shared" si="299"/>
        <v>동백</v>
      </c>
      <c r="V973" s="10">
        <f t="shared" si="300"/>
        <v>16</v>
      </c>
      <c r="W973" s="10" t="str">
        <f t="shared" si="301"/>
        <v/>
      </c>
    </row>
    <row r="974" spans="1:27">
      <c r="A974" t="b">
        <f t="shared" si="282"/>
        <v>0</v>
      </c>
      <c r="B974" t="b">
        <f t="shared" si="283"/>
        <v>0</v>
      </c>
      <c r="C974" t="b">
        <f t="shared" si="284"/>
        <v>0</v>
      </c>
      <c r="D974" t="b">
        <f t="shared" si="285"/>
        <v>0</v>
      </c>
      <c r="E974" t="b">
        <f t="shared" si="286"/>
        <v>0</v>
      </c>
      <c r="F974" t="b">
        <f t="shared" si="287"/>
        <v>0</v>
      </c>
      <c r="G974" t="b">
        <f t="shared" si="288"/>
        <v>0</v>
      </c>
      <c r="H974" t="b">
        <f t="shared" si="289"/>
        <v>0</v>
      </c>
      <c r="I974" t="b">
        <f t="shared" si="290"/>
        <v>1</v>
      </c>
      <c r="J974" t="b">
        <f t="shared" si="291"/>
        <v>0</v>
      </c>
      <c r="K974" t="str">
        <f t="shared" si="292"/>
        <v/>
      </c>
      <c r="L974" t="str">
        <f t="shared" si="303"/>
        <v/>
      </c>
      <c r="M974" t="str">
        <f t="shared" si="302"/>
        <v/>
      </c>
      <c r="N974" t="str">
        <f t="shared" si="293"/>
        <v/>
      </c>
      <c r="O974" t="str">
        <f t="shared" si="294"/>
        <v>백현마을주공아파트)</v>
      </c>
      <c r="P974" t="str">
        <f t="shared" si="295"/>
        <v/>
      </c>
      <c r="Q974" s="9">
        <f>_xlfn.XLOOKUP(R974,summary!C:C,summary!B:B)</f>
        <v>43777</v>
      </c>
      <c r="R974" s="10" t="str">
        <f t="shared" si="296"/>
        <v>동백1동</v>
      </c>
      <c r="S974" s="10" t="str">
        <f t="shared" si="297"/>
        <v>동백16통</v>
      </c>
      <c r="T974" s="10" t="str">
        <f t="shared" si="298"/>
        <v>(동백동, 백현마을주공아파트)</v>
      </c>
      <c r="U974" s="10" t="str">
        <f t="shared" si="299"/>
        <v>동백</v>
      </c>
      <c r="V974" s="10">
        <f t="shared" si="300"/>
        <v>16</v>
      </c>
      <c r="W974" s="10">
        <f t="shared" si="301"/>
        <v>3</v>
      </c>
      <c r="Z974" s="3" t="s">
        <v>14</v>
      </c>
      <c r="AA974" s="3" t="s">
        <v>5939</v>
      </c>
    </row>
    <row r="975" spans="1:27">
      <c r="A975" t="b">
        <f t="shared" si="282"/>
        <v>1</v>
      </c>
      <c r="B975" t="b">
        <f t="shared" si="283"/>
        <v>0</v>
      </c>
      <c r="C975" t="b">
        <f t="shared" si="284"/>
        <v>0</v>
      </c>
      <c r="D975" t="b">
        <f t="shared" si="285"/>
        <v>0</v>
      </c>
      <c r="E975" t="b">
        <f t="shared" si="286"/>
        <v>0</v>
      </c>
      <c r="F975" t="b">
        <f t="shared" si="287"/>
        <v>0</v>
      </c>
      <c r="G975" t="b">
        <f t="shared" si="288"/>
        <v>0</v>
      </c>
      <c r="H975" t="b">
        <f t="shared" si="289"/>
        <v>0</v>
      </c>
      <c r="I975" t="b">
        <f t="shared" si="290"/>
        <v>1</v>
      </c>
      <c r="J975" t="b">
        <f t="shared" si="291"/>
        <v>0</v>
      </c>
      <c r="K975" t="str">
        <f t="shared" si="292"/>
        <v/>
      </c>
      <c r="L975" t="str">
        <f t="shared" si="303"/>
        <v/>
      </c>
      <c r="M975" t="str">
        <f t="shared" si="302"/>
        <v/>
      </c>
      <c r="N975" t="str">
        <f t="shared" si="293"/>
        <v/>
      </c>
      <c r="O975" t="str">
        <f t="shared" si="294"/>
        <v>백현마을주공아파트)</v>
      </c>
      <c r="P975" t="str">
        <f t="shared" si="295"/>
        <v/>
      </c>
      <c r="Q975" s="9">
        <f>_xlfn.XLOOKUP(R975,summary!C:C,summary!B:B)</f>
        <v>43777</v>
      </c>
      <c r="R975" s="10" t="str">
        <f t="shared" si="296"/>
        <v>동백1동</v>
      </c>
      <c r="S975" s="10" t="str">
        <f t="shared" si="297"/>
        <v>동백16통</v>
      </c>
      <c r="T975" s="10" t="str">
        <f t="shared" si="298"/>
        <v>(동백동, 백현마을주공아파트)</v>
      </c>
      <c r="U975" s="10" t="str">
        <f t="shared" si="299"/>
        <v>동백</v>
      </c>
      <c r="V975" s="10">
        <f t="shared" si="300"/>
        <v>16</v>
      </c>
      <c r="W975" s="10" t="str">
        <f t="shared" si="301"/>
        <v/>
      </c>
      <c r="Y975" s="3" t="s">
        <v>5889</v>
      </c>
    </row>
    <row r="976" spans="1:27">
      <c r="A976" t="b">
        <f t="shared" si="282"/>
        <v>0</v>
      </c>
      <c r="B976" t="b">
        <f t="shared" si="283"/>
        <v>0</v>
      </c>
      <c r="C976" t="b">
        <f t="shared" si="284"/>
        <v>0</v>
      </c>
      <c r="D976" t="b">
        <f t="shared" si="285"/>
        <v>0</v>
      </c>
      <c r="E976" t="b">
        <f t="shared" si="286"/>
        <v>0</v>
      </c>
      <c r="F976" t="b">
        <f t="shared" si="287"/>
        <v>0</v>
      </c>
      <c r="G976" t="b">
        <f t="shared" si="288"/>
        <v>0</v>
      </c>
      <c r="H976" t="b">
        <f t="shared" si="289"/>
        <v>0</v>
      </c>
      <c r="I976" t="b">
        <f t="shared" si="290"/>
        <v>1</v>
      </c>
      <c r="J976" t="b">
        <f t="shared" si="291"/>
        <v>0</v>
      </c>
      <c r="K976" t="str">
        <f t="shared" si="292"/>
        <v/>
      </c>
      <c r="L976" t="str">
        <f t="shared" si="303"/>
        <v/>
      </c>
      <c r="M976" t="str">
        <f t="shared" si="302"/>
        <v/>
      </c>
      <c r="N976" t="str">
        <f t="shared" si="293"/>
        <v/>
      </c>
      <c r="O976" t="str">
        <f t="shared" si="294"/>
        <v>주공아파트)</v>
      </c>
      <c r="P976" t="str">
        <f t="shared" si="295"/>
        <v/>
      </c>
      <c r="Q976" s="9">
        <f>_xlfn.XLOOKUP(R976,summary!C:C,summary!B:B)</f>
        <v>43777</v>
      </c>
      <c r="R976" s="10" t="str">
        <f t="shared" si="296"/>
        <v>동백1동</v>
      </c>
      <c r="S976" s="10" t="str">
        <f t="shared" si="297"/>
        <v>동백16통</v>
      </c>
      <c r="T976" s="10" t="str">
        <f t="shared" si="298"/>
        <v>(동백동, 백현마을주공아파트)</v>
      </c>
      <c r="U976" s="10" t="str">
        <f t="shared" si="299"/>
        <v>동백</v>
      </c>
      <c r="V976" s="10">
        <f t="shared" si="300"/>
        <v>16</v>
      </c>
      <c r="W976" s="10" t="str">
        <f t="shared" si="301"/>
        <v/>
      </c>
    </row>
    <row r="977" spans="1:27">
      <c r="A977" t="b">
        <f t="shared" si="282"/>
        <v>0</v>
      </c>
      <c r="B977" t="b">
        <f t="shared" si="283"/>
        <v>0</v>
      </c>
      <c r="C977" t="b">
        <f t="shared" si="284"/>
        <v>0</v>
      </c>
      <c r="D977" t="b">
        <f t="shared" si="285"/>
        <v>0</v>
      </c>
      <c r="E977" t="b">
        <f t="shared" si="286"/>
        <v>0</v>
      </c>
      <c r="F977" t="b">
        <f t="shared" si="287"/>
        <v>0</v>
      </c>
      <c r="G977" t="b">
        <f t="shared" si="288"/>
        <v>0</v>
      </c>
      <c r="H977" t="b">
        <f t="shared" si="289"/>
        <v>0</v>
      </c>
      <c r="I977" t="b">
        <f t="shared" si="290"/>
        <v>1</v>
      </c>
      <c r="J977" t="b">
        <f t="shared" si="291"/>
        <v>0</v>
      </c>
      <c r="K977" t="str">
        <f t="shared" si="292"/>
        <v/>
      </c>
      <c r="L977" t="str">
        <f t="shared" si="303"/>
        <v/>
      </c>
      <c r="M977" t="str">
        <f t="shared" si="302"/>
        <v/>
      </c>
      <c r="N977" t="str">
        <f t="shared" si="293"/>
        <v/>
      </c>
      <c r="O977" t="str">
        <f t="shared" si="294"/>
        <v>주공아파트)</v>
      </c>
      <c r="P977" t="str">
        <f t="shared" si="295"/>
        <v/>
      </c>
      <c r="Q977" s="9">
        <f>_xlfn.XLOOKUP(R977,summary!C:C,summary!B:B)</f>
        <v>43777</v>
      </c>
      <c r="R977" s="10" t="str">
        <f t="shared" si="296"/>
        <v>동백1동</v>
      </c>
      <c r="S977" s="10" t="str">
        <f t="shared" si="297"/>
        <v>동백16통</v>
      </c>
      <c r="T977" s="10" t="str">
        <f t="shared" si="298"/>
        <v>(동백동, 백현마을주공아파트)</v>
      </c>
      <c r="U977" s="10" t="str">
        <f t="shared" si="299"/>
        <v>동백</v>
      </c>
      <c r="V977" s="10">
        <f t="shared" si="300"/>
        <v>16</v>
      </c>
      <c r="W977" s="10">
        <f t="shared" si="301"/>
        <v>4</v>
      </c>
      <c r="Z977" s="3" t="s">
        <v>16</v>
      </c>
      <c r="AA977" s="3" t="s">
        <v>5940</v>
      </c>
    </row>
    <row r="978" spans="1:27">
      <c r="A978" t="b">
        <f t="shared" si="282"/>
        <v>1</v>
      </c>
      <c r="B978" t="b">
        <f t="shared" si="283"/>
        <v>0</v>
      </c>
      <c r="C978" t="b">
        <f t="shared" si="284"/>
        <v>1</v>
      </c>
      <c r="D978" t="b">
        <f t="shared" si="285"/>
        <v>0</v>
      </c>
      <c r="E978" t="b">
        <f t="shared" si="286"/>
        <v>1</v>
      </c>
      <c r="F978" t="b">
        <f t="shared" si="287"/>
        <v>1</v>
      </c>
      <c r="G978" t="b">
        <f t="shared" si="288"/>
        <v>0</v>
      </c>
      <c r="H978" t="b">
        <f t="shared" si="289"/>
        <v>1</v>
      </c>
      <c r="I978" t="b">
        <f t="shared" si="290"/>
        <v>1</v>
      </c>
      <c r="J978" t="b">
        <f t="shared" si="291"/>
        <v>0</v>
      </c>
      <c r="K978" t="str">
        <f t="shared" si="292"/>
        <v/>
      </c>
      <c r="L978" t="str">
        <f t="shared" si="303"/>
        <v/>
      </c>
      <c r="M978" t="str">
        <f t="shared" si="302"/>
        <v/>
      </c>
      <c r="N978" t="str">
        <f t="shared" si="293"/>
        <v/>
      </c>
      <c r="O978" t="str">
        <f t="shared" si="294"/>
        <v>주공아파트)</v>
      </c>
      <c r="P978" t="str">
        <f t="shared" si="295"/>
        <v/>
      </c>
      <c r="Q978" s="9">
        <f>_xlfn.XLOOKUP(R978,summary!C:C,summary!B:B)</f>
        <v>43777</v>
      </c>
      <c r="R978" s="10" t="str">
        <f t="shared" si="296"/>
        <v>동백1동</v>
      </c>
      <c r="S978" s="10" t="str">
        <f t="shared" si="297"/>
        <v>동백16통</v>
      </c>
      <c r="T978" s="10" t="str">
        <f t="shared" si="298"/>
        <v>(동백동, 백현마을주공아파트)</v>
      </c>
      <c r="U978" s="10" t="str">
        <f t="shared" si="299"/>
        <v>동백</v>
      </c>
      <c r="V978" s="10">
        <f t="shared" si="300"/>
        <v>16</v>
      </c>
      <c r="W978" s="10" t="str">
        <f t="shared" si="301"/>
        <v/>
      </c>
      <c r="Y978" s="3" t="s">
        <v>2686</v>
      </c>
    </row>
    <row r="979" spans="1:27">
      <c r="A979" t="b">
        <f t="shared" si="282"/>
        <v>0</v>
      </c>
      <c r="B979" t="b">
        <f t="shared" si="283"/>
        <v>0</v>
      </c>
      <c r="C979" t="b">
        <f t="shared" si="284"/>
        <v>0</v>
      </c>
      <c r="D979" t="b">
        <f t="shared" si="285"/>
        <v>0</v>
      </c>
      <c r="E979" t="b">
        <f t="shared" si="286"/>
        <v>0</v>
      </c>
      <c r="F979" t="b">
        <f t="shared" si="287"/>
        <v>0</v>
      </c>
      <c r="G979" t="b">
        <f t="shared" si="288"/>
        <v>0</v>
      </c>
      <c r="H979" t="b">
        <f t="shared" si="289"/>
        <v>0</v>
      </c>
      <c r="I979" t="b">
        <f t="shared" si="290"/>
        <v>0</v>
      </c>
      <c r="J979" t="b">
        <f t="shared" si="291"/>
        <v>0</v>
      </c>
      <c r="K979" t="str">
        <f t="shared" si="292"/>
        <v/>
      </c>
      <c r="L979" t="str">
        <f t="shared" si="303"/>
        <v/>
      </c>
      <c r="M979" t="str">
        <f t="shared" si="302"/>
        <v/>
      </c>
      <c r="N979" t="str">
        <f t="shared" si="293"/>
        <v/>
      </c>
      <c r="O979" t="str">
        <f t="shared" si="294"/>
        <v/>
      </c>
      <c r="P979" t="str">
        <f t="shared" si="295"/>
        <v/>
      </c>
      <c r="Q979" s="9">
        <f>_xlfn.XLOOKUP(R979,summary!C:C,summary!B:B)</f>
        <v>43777</v>
      </c>
      <c r="R979" s="10" t="str">
        <f t="shared" si="296"/>
        <v>동백1동</v>
      </c>
      <c r="S979" s="10" t="str">
        <f t="shared" si="297"/>
        <v>동백16통</v>
      </c>
      <c r="T979" s="10" t="str">
        <f t="shared" si="298"/>
        <v>(동백동, 백현마을주공아파트)</v>
      </c>
      <c r="U979" s="10" t="str">
        <f t="shared" si="299"/>
        <v>동백</v>
      </c>
      <c r="V979" s="10">
        <f t="shared" si="300"/>
        <v>16</v>
      </c>
      <c r="W979" s="10" t="str">
        <f t="shared" si="301"/>
        <v/>
      </c>
    </row>
    <row r="980" spans="1:27">
      <c r="A980" t="b">
        <f t="shared" si="282"/>
        <v>0</v>
      </c>
      <c r="B980" t="b">
        <f t="shared" si="283"/>
        <v>0</v>
      </c>
      <c r="C980" t="b">
        <f t="shared" si="284"/>
        <v>0</v>
      </c>
      <c r="D980" t="b">
        <f t="shared" si="285"/>
        <v>0</v>
      </c>
      <c r="E980" t="b">
        <f t="shared" si="286"/>
        <v>0</v>
      </c>
      <c r="F980" t="b">
        <f t="shared" si="287"/>
        <v>0</v>
      </c>
      <c r="G980" t="b">
        <f t="shared" si="288"/>
        <v>0</v>
      </c>
      <c r="H980" t="b">
        <f t="shared" si="289"/>
        <v>0</v>
      </c>
      <c r="I980" t="b">
        <f t="shared" si="290"/>
        <v>0</v>
      </c>
      <c r="J980" t="b">
        <f t="shared" si="291"/>
        <v>0</v>
      </c>
      <c r="K980" t="str">
        <f t="shared" si="292"/>
        <v/>
      </c>
      <c r="L980" t="str">
        <f t="shared" si="303"/>
        <v/>
      </c>
      <c r="M980" t="str">
        <f t="shared" si="302"/>
        <v/>
      </c>
      <c r="N980" t="str">
        <f t="shared" si="293"/>
        <v/>
      </c>
      <c r="O980" t="str">
        <f t="shared" si="294"/>
        <v/>
      </c>
      <c r="P980" t="str">
        <f t="shared" si="295"/>
        <v/>
      </c>
      <c r="Q980" s="9">
        <f>_xlfn.XLOOKUP(R980,summary!C:C,summary!B:B)</f>
        <v>43777</v>
      </c>
      <c r="R980" s="10" t="str">
        <f t="shared" si="296"/>
        <v>동백1동</v>
      </c>
      <c r="S980" s="10" t="str">
        <f t="shared" si="297"/>
        <v>동백16통</v>
      </c>
      <c r="T980" s="10" t="str">
        <f t="shared" si="298"/>
        <v>(동백동, 백현마을주공아파트)</v>
      </c>
      <c r="U980" s="10" t="str">
        <f t="shared" si="299"/>
        <v>동백</v>
      </c>
      <c r="V980" s="10">
        <f t="shared" si="300"/>
        <v>16</v>
      </c>
      <c r="W980" s="10">
        <f t="shared" si="301"/>
        <v>5</v>
      </c>
      <c r="Z980" s="3" t="s">
        <v>18</v>
      </c>
      <c r="AA980" s="3" t="s">
        <v>5941</v>
      </c>
    </row>
    <row r="981" spans="1:27">
      <c r="A981" t="b">
        <f t="shared" si="282"/>
        <v>0</v>
      </c>
      <c r="B981" t="b">
        <f t="shared" si="283"/>
        <v>0</v>
      </c>
      <c r="C981" t="b">
        <f t="shared" si="284"/>
        <v>0</v>
      </c>
      <c r="D981" t="b">
        <f t="shared" si="285"/>
        <v>0</v>
      </c>
      <c r="E981" t="b">
        <f t="shared" si="286"/>
        <v>0</v>
      </c>
      <c r="F981" t="b">
        <f t="shared" si="287"/>
        <v>0</v>
      </c>
      <c r="G981" t="b">
        <f t="shared" si="288"/>
        <v>0</v>
      </c>
      <c r="H981" t="b">
        <f t="shared" si="289"/>
        <v>0</v>
      </c>
      <c r="I981" t="b">
        <f t="shared" si="290"/>
        <v>0</v>
      </c>
      <c r="J981" t="b">
        <f t="shared" si="291"/>
        <v>0</v>
      </c>
      <c r="K981" t="str">
        <f t="shared" si="292"/>
        <v/>
      </c>
      <c r="L981" t="str">
        <f t="shared" si="303"/>
        <v/>
      </c>
      <c r="M981" t="str">
        <f t="shared" si="302"/>
        <v/>
      </c>
      <c r="N981" t="str">
        <f t="shared" si="293"/>
        <v/>
      </c>
      <c r="O981" t="str">
        <f t="shared" si="294"/>
        <v/>
      </c>
      <c r="P981" t="str">
        <f t="shared" si="295"/>
        <v/>
      </c>
      <c r="Q981" s="9">
        <f>_xlfn.XLOOKUP(R981,summary!C:C,summary!B:B)</f>
        <v>43777</v>
      </c>
      <c r="R981" s="10" t="str">
        <f t="shared" si="296"/>
        <v>동백1동</v>
      </c>
      <c r="S981" s="10" t="str">
        <f t="shared" si="297"/>
        <v>동백16통</v>
      </c>
      <c r="T981" s="10" t="str">
        <f t="shared" si="298"/>
        <v>(동백동, 백현마을주공아파트)</v>
      </c>
      <c r="U981" s="10" t="str">
        <f t="shared" si="299"/>
        <v>동백</v>
      </c>
      <c r="V981" s="10">
        <f t="shared" si="300"/>
        <v>16</v>
      </c>
      <c r="W981" s="10" t="str">
        <f t="shared" si="301"/>
        <v/>
      </c>
    </row>
    <row r="982" spans="1:27">
      <c r="A982" t="b">
        <f t="shared" si="282"/>
        <v>0</v>
      </c>
      <c r="B982" t="b">
        <f t="shared" si="283"/>
        <v>0</v>
      </c>
      <c r="C982" t="b">
        <f t="shared" si="284"/>
        <v>0</v>
      </c>
      <c r="D982" t="b">
        <f t="shared" si="285"/>
        <v>0</v>
      </c>
      <c r="E982" t="b">
        <f t="shared" si="286"/>
        <v>0</v>
      </c>
      <c r="F982" t="b">
        <f t="shared" si="287"/>
        <v>0</v>
      </c>
      <c r="G982" t="b">
        <f t="shared" si="288"/>
        <v>0</v>
      </c>
      <c r="H982" t="b">
        <f t="shared" si="289"/>
        <v>0</v>
      </c>
      <c r="I982" t="b">
        <f t="shared" si="290"/>
        <v>0</v>
      </c>
      <c r="J982" t="b">
        <f t="shared" si="291"/>
        <v>0</v>
      </c>
      <c r="K982" t="str">
        <f t="shared" si="292"/>
        <v/>
      </c>
      <c r="L982" t="str">
        <f t="shared" si="303"/>
        <v/>
      </c>
      <c r="M982" t="str">
        <f t="shared" si="302"/>
        <v/>
      </c>
      <c r="N982" t="str">
        <f t="shared" si="293"/>
        <v/>
      </c>
      <c r="O982" t="str">
        <f t="shared" si="294"/>
        <v/>
      </c>
      <c r="P982" t="str">
        <f t="shared" si="295"/>
        <v/>
      </c>
      <c r="Q982" s="9">
        <f>_xlfn.XLOOKUP(R982,summary!C:C,summary!B:B)</f>
        <v>43777</v>
      </c>
      <c r="R982" s="10" t="str">
        <f t="shared" si="296"/>
        <v>동백1동</v>
      </c>
      <c r="S982" s="10" t="str">
        <f t="shared" si="297"/>
        <v>동백16통</v>
      </c>
      <c r="T982" s="10" t="str">
        <f t="shared" si="298"/>
        <v>(동백동, 백현마을주공아파트)</v>
      </c>
      <c r="U982" s="10" t="str">
        <f t="shared" si="299"/>
        <v>동백</v>
      </c>
      <c r="V982" s="10">
        <f t="shared" si="300"/>
        <v>16</v>
      </c>
      <c r="W982" s="10" t="str">
        <f t="shared" si="301"/>
        <v/>
      </c>
    </row>
    <row r="983" spans="1:27">
      <c r="A983" t="b">
        <f t="shared" si="282"/>
        <v>0</v>
      </c>
      <c r="B983" t="b">
        <f t="shared" si="283"/>
        <v>0</v>
      </c>
      <c r="C983" t="b">
        <f t="shared" si="284"/>
        <v>0</v>
      </c>
      <c r="D983" t="b">
        <f t="shared" si="285"/>
        <v>0</v>
      </c>
      <c r="E983" t="b">
        <f t="shared" si="286"/>
        <v>0</v>
      </c>
      <c r="F983" t="b">
        <f t="shared" si="287"/>
        <v>0</v>
      </c>
      <c r="G983" t="b">
        <f t="shared" si="288"/>
        <v>0</v>
      </c>
      <c r="H983" t="b">
        <f t="shared" si="289"/>
        <v>0</v>
      </c>
      <c r="I983" t="b">
        <f t="shared" si="290"/>
        <v>0</v>
      </c>
      <c r="J983" t="b">
        <f t="shared" si="291"/>
        <v>0</v>
      </c>
      <c r="K983" t="str">
        <f t="shared" si="292"/>
        <v/>
      </c>
      <c r="L983" t="str">
        <f t="shared" si="303"/>
        <v/>
      </c>
      <c r="M983" t="str">
        <f t="shared" si="302"/>
        <v/>
      </c>
      <c r="N983" t="str">
        <f t="shared" si="293"/>
        <v/>
      </c>
      <c r="O983" t="str">
        <f t="shared" si="294"/>
        <v/>
      </c>
      <c r="P983" t="str">
        <f t="shared" si="295"/>
        <v/>
      </c>
      <c r="Q983" s="9">
        <f>_xlfn.XLOOKUP(R983,summary!C:C,summary!B:B)</f>
        <v>43777</v>
      </c>
      <c r="R983" s="10" t="str">
        <f t="shared" si="296"/>
        <v>동백1동</v>
      </c>
      <c r="S983" s="10" t="str">
        <f t="shared" si="297"/>
        <v>동백16통</v>
      </c>
      <c r="T983" s="10" t="str">
        <f t="shared" si="298"/>
        <v>(동백동, 백현마을주공아파트)</v>
      </c>
      <c r="U983" s="10" t="str">
        <f t="shared" si="299"/>
        <v>동백</v>
      </c>
      <c r="V983" s="10">
        <f t="shared" si="300"/>
        <v>16</v>
      </c>
      <c r="W983" s="10">
        <f t="shared" si="301"/>
        <v>6</v>
      </c>
      <c r="Z983" s="3" t="s">
        <v>20</v>
      </c>
      <c r="AA983" s="3" t="s">
        <v>5942</v>
      </c>
    </row>
    <row r="984" spans="1:27">
      <c r="A984" t="b">
        <f t="shared" si="282"/>
        <v>0</v>
      </c>
      <c r="B984" t="b">
        <f t="shared" si="283"/>
        <v>0</v>
      </c>
      <c r="C984" t="b">
        <f t="shared" si="284"/>
        <v>0</v>
      </c>
      <c r="D984" t="b">
        <f t="shared" si="285"/>
        <v>0</v>
      </c>
      <c r="E984" t="b">
        <f t="shared" si="286"/>
        <v>0</v>
      </c>
      <c r="F984" t="b">
        <f t="shared" si="287"/>
        <v>0</v>
      </c>
      <c r="G984" t="b">
        <f t="shared" si="288"/>
        <v>0</v>
      </c>
      <c r="H984" t="b">
        <f t="shared" si="289"/>
        <v>0</v>
      </c>
      <c r="I984" t="b">
        <f t="shared" si="290"/>
        <v>0</v>
      </c>
      <c r="J984" t="b">
        <f t="shared" si="291"/>
        <v>0</v>
      </c>
      <c r="K984" t="str">
        <f t="shared" si="292"/>
        <v/>
      </c>
      <c r="L984" t="str">
        <f t="shared" si="303"/>
        <v/>
      </c>
      <c r="M984" t="str">
        <f t="shared" si="302"/>
        <v/>
      </c>
      <c r="N984" t="str">
        <f t="shared" si="293"/>
        <v/>
      </c>
      <c r="O984" t="str">
        <f t="shared" si="294"/>
        <v/>
      </c>
      <c r="P984" t="str">
        <f t="shared" si="295"/>
        <v/>
      </c>
      <c r="Q984" s="9">
        <f>_xlfn.XLOOKUP(R984,summary!C:C,summary!B:B)</f>
        <v>43777</v>
      </c>
      <c r="R984" s="10" t="str">
        <f t="shared" si="296"/>
        <v>동백1동</v>
      </c>
      <c r="S984" s="10" t="str">
        <f t="shared" si="297"/>
        <v>동백16통</v>
      </c>
      <c r="T984" s="10" t="str">
        <f t="shared" si="298"/>
        <v>(동백동, 백현마을주공아파트)</v>
      </c>
      <c r="U984" s="10" t="str">
        <f t="shared" si="299"/>
        <v>동백</v>
      </c>
      <c r="V984" s="10">
        <f t="shared" si="300"/>
        <v>16</v>
      </c>
      <c r="W984" s="10" t="str">
        <f t="shared" si="301"/>
        <v/>
      </c>
    </row>
    <row r="985" spans="1:27">
      <c r="A985" t="b">
        <f t="shared" si="282"/>
        <v>0</v>
      </c>
      <c r="B985" t="b">
        <f t="shared" si="283"/>
        <v>0</v>
      </c>
      <c r="C985" t="b">
        <f t="shared" si="284"/>
        <v>0</v>
      </c>
      <c r="D985" t="b">
        <f t="shared" si="285"/>
        <v>0</v>
      </c>
      <c r="E985" t="b">
        <f t="shared" si="286"/>
        <v>0</v>
      </c>
      <c r="F985" t="b">
        <f t="shared" si="287"/>
        <v>0</v>
      </c>
      <c r="G985" t="b">
        <f t="shared" si="288"/>
        <v>0</v>
      </c>
      <c r="H985" t="b">
        <f t="shared" si="289"/>
        <v>0</v>
      </c>
      <c r="I985" t="b">
        <f t="shared" si="290"/>
        <v>0</v>
      </c>
      <c r="J985" t="b">
        <f t="shared" si="291"/>
        <v>0</v>
      </c>
      <c r="K985" t="str">
        <f t="shared" si="292"/>
        <v/>
      </c>
      <c r="L985" t="str">
        <f t="shared" si="303"/>
        <v/>
      </c>
      <c r="M985" t="str">
        <f t="shared" si="302"/>
        <v/>
      </c>
      <c r="N985" t="str">
        <f t="shared" si="293"/>
        <v/>
      </c>
      <c r="O985" t="str">
        <f t="shared" si="294"/>
        <v/>
      </c>
      <c r="P985" t="str">
        <f t="shared" si="295"/>
        <v/>
      </c>
      <c r="Q985" s="9">
        <f>_xlfn.XLOOKUP(R985,summary!C:C,summary!B:B)</f>
        <v>43777</v>
      </c>
      <c r="R985" s="10" t="str">
        <f t="shared" si="296"/>
        <v>동백1동</v>
      </c>
      <c r="S985" s="10" t="str">
        <f t="shared" si="297"/>
        <v>동백16통</v>
      </c>
      <c r="T985" s="10" t="str">
        <f t="shared" si="298"/>
        <v>(동백동, 백현마을주공아파트)</v>
      </c>
      <c r="U985" s="10" t="str">
        <f t="shared" si="299"/>
        <v>동백</v>
      </c>
      <c r="V985" s="10">
        <f t="shared" si="300"/>
        <v>16</v>
      </c>
      <c r="W985" s="10" t="str">
        <f t="shared" si="301"/>
        <v/>
      </c>
    </row>
    <row r="986" spans="1:27">
      <c r="A986" t="b">
        <f t="shared" si="282"/>
        <v>0</v>
      </c>
      <c r="B986" t="b">
        <f t="shared" si="283"/>
        <v>0</v>
      </c>
      <c r="C986" t="b">
        <f t="shared" si="284"/>
        <v>0</v>
      </c>
      <c r="D986" t="b">
        <f t="shared" si="285"/>
        <v>0</v>
      </c>
      <c r="E986" t="b">
        <f t="shared" si="286"/>
        <v>0</v>
      </c>
      <c r="F986" t="b">
        <f t="shared" si="287"/>
        <v>0</v>
      </c>
      <c r="G986" t="b">
        <f t="shared" si="288"/>
        <v>0</v>
      </c>
      <c r="H986" t="b">
        <f t="shared" si="289"/>
        <v>0</v>
      </c>
      <c r="I986" t="b">
        <f t="shared" si="290"/>
        <v>0</v>
      </c>
      <c r="J986" t="b">
        <f t="shared" si="291"/>
        <v>0</v>
      </c>
      <c r="K986" t="str">
        <f t="shared" si="292"/>
        <v/>
      </c>
      <c r="L986" t="str">
        <f t="shared" si="303"/>
        <v/>
      </c>
      <c r="M986" t="str">
        <f t="shared" si="302"/>
        <v/>
      </c>
      <c r="N986" t="str">
        <f t="shared" si="293"/>
        <v/>
      </c>
      <c r="O986" t="str">
        <f t="shared" si="294"/>
        <v/>
      </c>
      <c r="P986" t="str">
        <f t="shared" si="295"/>
        <v/>
      </c>
      <c r="Q986" s="9">
        <f>_xlfn.XLOOKUP(R986,summary!C:C,summary!B:B)</f>
        <v>43777</v>
      </c>
      <c r="R986" s="10" t="str">
        <f t="shared" si="296"/>
        <v>동백1동</v>
      </c>
      <c r="S986" s="10" t="str">
        <f t="shared" si="297"/>
        <v>동백16통</v>
      </c>
      <c r="T986" s="10" t="str">
        <f t="shared" si="298"/>
        <v>(동백동, 백현마을주공아파트)</v>
      </c>
      <c r="U986" s="10" t="str">
        <f t="shared" si="299"/>
        <v>동백</v>
      </c>
      <c r="V986" s="10">
        <f t="shared" si="300"/>
        <v>16</v>
      </c>
      <c r="W986" s="10">
        <f t="shared" si="301"/>
        <v>7</v>
      </c>
      <c r="Z986" s="3" t="s">
        <v>99</v>
      </c>
      <c r="AA986" s="3" t="s">
        <v>5943</v>
      </c>
    </row>
    <row r="987" spans="1:27">
      <c r="A987" t="b">
        <f t="shared" si="282"/>
        <v>0</v>
      </c>
      <c r="B987" t="b">
        <f t="shared" si="283"/>
        <v>0</v>
      </c>
      <c r="C987" t="b">
        <f t="shared" si="284"/>
        <v>0</v>
      </c>
      <c r="D987" t="b">
        <f t="shared" si="285"/>
        <v>0</v>
      </c>
      <c r="E987" t="b">
        <f t="shared" si="286"/>
        <v>0</v>
      </c>
      <c r="F987" t="b">
        <f t="shared" si="287"/>
        <v>0</v>
      </c>
      <c r="G987" t="b">
        <f t="shared" si="288"/>
        <v>0</v>
      </c>
      <c r="H987" t="b">
        <f t="shared" si="289"/>
        <v>0</v>
      </c>
      <c r="I987" t="b">
        <f t="shared" si="290"/>
        <v>0</v>
      </c>
      <c r="J987" t="b">
        <f t="shared" si="291"/>
        <v>0</v>
      </c>
      <c r="K987" t="str">
        <f t="shared" si="292"/>
        <v/>
      </c>
      <c r="L987" t="str">
        <f t="shared" si="303"/>
        <v/>
      </c>
      <c r="M987" t="str">
        <f t="shared" si="302"/>
        <v/>
      </c>
      <c r="N987" t="str">
        <f t="shared" si="293"/>
        <v/>
      </c>
      <c r="O987" t="str">
        <f t="shared" si="294"/>
        <v/>
      </c>
      <c r="P987" t="str">
        <f t="shared" si="295"/>
        <v/>
      </c>
      <c r="Q987" s="9">
        <f>_xlfn.XLOOKUP(R987,summary!C:C,summary!B:B)</f>
        <v>43777</v>
      </c>
      <c r="R987" s="10" t="str">
        <f t="shared" si="296"/>
        <v>동백1동</v>
      </c>
      <c r="S987" s="10" t="str">
        <f t="shared" si="297"/>
        <v>동백16통</v>
      </c>
      <c r="T987" s="10" t="str">
        <f t="shared" si="298"/>
        <v>(동백동, 백현마을주공아파트)</v>
      </c>
      <c r="U987" s="10" t="str">
        <f t="shared" si="299"/>
        <v>동백</v>
      </c>
      <c r="V987" s="10">
        <f t="shared" si="300"/>
        <v>16</v>
      </c>
      <c r="W987" s="10" t="str">
        <f t="shared" si="301"/>
        <v/>
      </c>
    </row>
    <row r="988" spans="1:27">
      <c r="A988" t="b">
        <f t="shared" si="282"/>
        <v>0</v>
      </c>
      <c r="B988" t="b">
        <f t="shared" si="283"/>
        <v>0</v>
      </c>
      <c r="C988" t="b">
        <f t="shared" si="284"/>
        <v>0</v>
      </c>
      <c r="D988" t="b">
        <f t="shared" si="285"/>
        <v>0</v>
      </c>
      <c r="E988" t="b">
        <f t="shared" si="286"/>
        <v>0</v>
      </c>
      <c r="F988" t="b">
        <f t="shared" si="287"/>
        <v>0</v>
      </c>
      <c r="G988" t="b">
        <f t="shared" si="288"/>
        <v>0</v>
      </c>
      <c r="H988" t="b">
        <f t="shared" si="289"/>
        <v>0</v>
      </c>
      <c r="I988" t="b">
        <f t="shared" si="290"/>
        <v>0</v>
      </c>
      <c r="J988" t="b">
        <f t="shared" si="291"/>
        <v>0</v>
      </c>
      <c r="K988" t="str">
        <f t="shared" si="292"/>
        <v/>
      </c>
      <c r="L988" t="str">
        <f t="shared" si="303"/>
        <v/>
      </c>
      <c r="M988" t="str">
        <f t="shared" si="302"/>
        <v/>
      </c>
      <c r="N988" t="str">
        <f t="shared" si="293"/>
        <v/>
      </c>
      <c r="O988" t="str">
        <f t="shared" si="294"/>
        <v/>
      </c>
      <c r="P988" t="str">
        <f t="shared" si="295"/>
        <v/>
      </c>
      <c r="Q988" s="9">
        <f>_xlfn.XLOOKUP(R988,summary!C:C,summary!B:B)</f>
        <v>43777</v>
      </c>
      <c r="R988" s="10" t="str">
        <f t="shared" si="296"/>
        <v>동백1동</v>
      </c>
      <c r="S988" s="10" t="str">
        <f t="shared" si="297"/>
        <v>동백16통</v>
      </c>
      <c r="T988" s="10" t="str">
        <f t="shared" si="298"/>
        <v>(동백동, 백현마을주공아파트)</v>
      </c>
      <c r="U988" s="10" t="str">
        <f t="shared" si="299"/>
        <v>동백</v>
      </c>
      <c r="V988" s="10">
        <f t="shared" si="300"/>
        <v>16</v>
      </c>
      <c r="W988" s="10" t="str">
        <f t="shared" si="301"/>
        <v/>
      </c>
    </row>
    <row r="989" spans="1:27">
      <c r="A989" t="b">
        <f t="shared" si="282"/>
        <v>0</v>
      </c>
      <c r="B989" t="b">
        <f t="shared" si="283"/>
        <v>0</v>
      </c>
      <c r="C989" t="b">
        <f t="shared" si="284"/>
        <v>0</v>
      </c>
      <c r="D989" t="b">
        <f t="shared" si="285"/>
        <v>0</v>
      </c>
      <c r="E989" t="b">
        <f t="shared" si="286"/>
        <v>0</v>
      </c>
      <c r="F989" t="b">
        <f t="shared" si="287"/>
        <v>0</v>
      </c>
      <c r="G989" t="b">
        <f t="shared" si="288"/>
        <v>0</v>
      </c>
      <c r="H989" t="b">
        <f t="shared" si="289"/>
        <v>0</v>
      </c>
      <c r="I989" t="b">
        <f t="shared" si="290"/>
        <v>0</v>
      </c>
      <c r="J989" t="b">
        <f t="shared" si="291"/>
        <v>0</v>
      </c>
      <c r="K989" t="str">
        <f t="shared" si="292"/>
        <v/>
      </c>
      <c r="L989" t="str">
        <f t="shared" si="303"/>
        <v/>
      </c>
      <c r="M989" t="str">
        <f t="shared" si="302"/>
        <v/>
      </c>
      <c r="N989" t="str">
        <f t="shared" si="293"/>
        <v/>
      </c>
      <c r="O989" t="str">
        <f t="shared" si="294"/>
        <v/>
      </c>
      <c r="P989" t="str">
        <f t="shared" si="295"/>
        <v/>
      </c>
      <c r="Q989" s="9">
        <f>_xlfn.XLOOKUP(R989,summary!C:C,summary!B:B)</f>
        <v>43777</v>
      </c>
      <c r="R989" s="10" t="str">
        <f t="shared" si="296"/>
        <v>동백1동</v>
      </c>
      <c r="S989" s="10" t="str">
        <f t="shared" si="297"/>
        <v>동백16통</v>
      </c>
      <c r="T989" s="10" t="str">
        <f t="shared" si="298"/>
        <v>(동백동, 백현마을주공아파트)</v>
      </c>
      <c r="U989" s="10" t="str">
        <f t="shared" si="299"/>
        <v>동백</v>
      </c>
      <c r="V989" s="10">
        <f t="shared" si="300"/>
        <v>16</v>
      </c>
      <c r="W989" s="10">
        <f t="shared" si="301"/>
        <v>8</v>
      </c>
      <c r="Z989" s="3" t="s">
        <v>101</v>
      </c>
      <c r="AA989" s="3" t="s">
        <v>5944</v>
      </c>
    </row>
    <row r="990" spans="1:27">
      <c r="A990" t="b">
        <f t="shared" si="282"/>
        <v>0</v>
      </c>
      <c r="B990" t="b">
        <f t="shared" si="283"/>
        <v>0</v>
      </c>
      <c r="C990" t="b">
        <f t="shared" si="284"/>
        <v>0</v>
      </c>
      <c r="D990" t="b">
        <f t="shared" si="285"/>
        <v>0</v>
      </c>
      <c r="E990" t="b">
        <f t="shared" si="286"/>
        <v>0</v>
      </c>
      <c r="F990" t="b">
        <f t="shared" si="287"/>
        <v>0</v>
      </c>
      <c r="G990" t="b">
        <f t="shared" si="288"/>
        <v>0</v>
      </c>
      <c r="H990" t="b">
        <f t="shared" si="289"/>
        <v>0</v>
      </c>
      <c r="I990" t="b">
        <f t="shared" si="290"/>
        <v>0</v>
      </c>
      <c r="J990" t="b">
        <f t="shared" si="291"/>
        <v>0</v>
      </c>
      <c r="K990" t="str">
        <f t="shared" si="292"/>
        <v/>
      </c>
      <c r="L990" t="str">
        <f t="shared" si="303"/>
        <v/>
      </c>
      <c r="M990" t="str">
        <f t="shared" si="302"/>
        <v/>
      </c>
      <c r="N990" t="str">
        <f t="shared" si="293"/>
        <v/>
      </c>
      <c r="O990" t="str">
        <f t="shared" si="294"/>
        <v/>
      </c>
      <c r="P990" t="str">
        <f t="shared" si="295"/>
        <v/>
      </c>
      <c r="Q990" s="9">
        <f>_xlfn.XLOOKUP(R990,summary!C:C,summary!B:B)</f>
        <v>43777</v>
      </c>
      <c r="R990" s="10" t="str">
        <f t="shared" si="296"/>
        <v>동백1동</v>
      </c>
      <c r="S990" s="10" t="str">
        <f t="shared" si="297"/>
        <v>동백16통</v>
      </c>
      <c r="T990" s="10" t="str">
        <f t="shared" si="298"/>
        <v>(동백동, 백현마을주공아파트)</v>
      </c>
      <c r="U990" s="10" t="str">
        <f t="shared" si="299"/>
        <v>동백</v>
      </c>
      <c r="V990" s="10">
        <f t="shared" si="300"/>
        <v>16</v>
      </c>
      <c r="W990" s="10" t="str">
        <f t="shared" si="301"/>
        <v/>
      </c>
    </row>
    <row r="991" spans="1:27">
      <c r="A991" t="b">
        <f t="shared" si="282"/>
        <v>0</v>
      </c>
      <c r="B991" t="b">
        <f t="shared" si="283"/>
        <v>0</v>
      </c>
      <c r="C991" t="b">
        <f t="shared" si="284"/>
        <v>0</v>
      </c>
      <c r="D991" t="b">
        <f t="shared" si="285"/>
        <v>0</v>
      </c>
      <c r="E991" t="b">
        <f t="shared" si="286"/>
        <v>0</v>
      </c>
      <c r="F991" t="b">
        <f t="shared" si="287"/>
        <v>0</v>
      </c>
      <c r="G991" t="b">
        <f t="shared" si="288"/>
        <v>0</v>
      </c>
      <c r="H991" t="b">
        <f t="shared" si="289"/>
        <v>0</v>
      </c>
      <c r="I991" t="b">
        <f t="shared" si="290"/>
        <v>0</v>
      </c>
      <c r="J991" t="b">
        <f t="shared" si="291"/>
        <v>0</v>
      </c>
      <c r="K991" t="str">
        <f t="shared" si="292"/>
        <v/>
      </c>
      <c r="L991" t="str">
        <f t="shared" si="303"/>
        <v/>
      </c>
      <c r="M991" t="str">
        <f t="shared" si="302"/>
        <v/>
      </c>
      <c r="N991" t="str">
        <f t="shared" si="293"/>
        <v/>
      </c>
      <c r="O991" t="str">
        <f t="shared" si="294"/>
        <v/>
      </c>
      <c r="P991" t="str">
        <f t="shared" si="295"/>
        <v/>
      </c>
      <c r="Q991" s="9">
        <f>_xlfn.XLOOKUP(R991,summary!C:C,summary!B:B)</f>
        <v>43777</v>
      </c>
      <c r="R991" s="10" t="str">
        <f t="shared" si="296"/>
        <v>동백1동</v>
      </c>
      <c r="S991" s="10" t="str">
        <f t="shared" si="297"/>
        <v>동백16통</v>
      </c>
      <c r="T991" s="10" t="str">
        <f t="shared" si="298"/>
        <v>(동백동, 백현마을주공아파트)</v>
      </c>
      <c r="U991" s="10" t="str">
        <f t="shared" si="299"/>
        <v>동백</v>
      </c>
      <c r="V991" s="10">
        <f t="shared" si="300"/>
        <v>16</v>
      </c>
      <c r="W991" s="10" t="str">
        <f t="shared" si="301"/>
        <v/>
      </c>
    </row>
    <row r="992" spans="1:27">
      <c r="A992" t="b">
        <f t="shared" si="282"/>
        <v>0</v>
      </c>
      <c r="B992" t="b">
        <f t="shared" si="283"/>
        <v>0</v>
      </c>
      <c r="C992" t="b">
        <f t="shared" si="284"/>
        <v>0</v>
      </c>
      <c r="D992" t="b">
        <f t="shared" si="285"/>
        <v>0</v>
      </c>
      <c r="E992" t="b">
        <f t="shared" si="286"/>
        <v>0</v>
      </c>
      <c r="F992" t="b">
        <f t="shared" si="287"/>
        <v>0</v>
      </c>
      <c r="G992" t="b">
        <f t="shared" si="288"/>
        <v>0</v>
      </c>
      <c r="H992" t="b">
        <f t="shared" si="289"/>
        <v>0</v>
      </c>
      <c r="I992" t="b">
        <f t="shared" si="290"/>
        <v>0</v>
      </c>
      <c r="J992" t="b">
        <f t="shared" si="291"/>
        <v>0</v>
      </c>
      <c r="K992" t="str">
        <f t="shared" si="292"/>
        <v/>
      </c>
      <c r="L992" t="str">
        <f t="shared" si="303"/>
        <v/>
      </c>
      <c r="M992" t="str">
        <f t="shared" si="302"/>
        <v/>
      </c>
      <c r="N992" t="str">
        <f t="shared" si="293"/>
        <v/>
      </c>
      <c r="O992" t="str">
        <f t="shared" si="294"/>
        <v/>
      </c>
      <c r="P992" t="str">
        <f t="shared" si="295"/>
        <v/>
      </c>
      <c r="Q992" s="9">
        <f>_xlfn.XLOOKUP(R992,summary!C:C,summary!B:B)</f>
        <v>43777</v>
      </c>
      <c r="R992" s="10" t="str">
        <f t="shared" si="296"/>
        <v>동백1동</v>
      </c>
      <c r="S992" s="10" t="str">
        <f t="shared" si="297"/>
        <v>동백16통</v>
      </c>
      <c r="T992" s="10" t="str">
        <f t="shared" si="298"/>
        <v>(동백동, 백현마을주공아파트)</v>
      </c>
      <c r="U992" s="10" t="str">
        <f t="shared" si="299"/>
        <v>동백</v>
      </c>
      <c r="V992" s="10">
        <f t="shared" si="300"/>
        <v>16</v>
      </c>
      <c r="W992" s="10">
        <f t="shared" si="301"/>
        <v>9</v>
      </c>
      <c r="Z992" s="3" t="s">
        <v>349</v>
      </c>
      <c r="AA992" s="3" t="s">
        <v>5945</v>
      </c>
    </row>
    <row r="993" spans="1:27">
      <c r="A993" t="b">
        <f t="shared" si="282"/>
        <v>0</v>
      </c>
      <c r="B993" t="b">
        <f t="shared" si="283"/>
        <v>0</v>
      </c>
      <c r="C993" t="b">
        <f t="shared" si="284"/>
        <v>0</v>
      </c>
      <c r="D993" t="b">
        <f t="shared" si="285"/>
        <v>0</v>
      </c>
      <c r="E993" t="b">
        <f t="shared" si="286"/>
        <v>0</v>
      </c>
      <c r="F993" t="b">
        <f t="shared" si="287"/>
        <v>0</v>
      </c>
      <c r="G993" t="b">
        <f t="shared" si="288"/>
        <v>0</v>
      </c>
      <c r="H993" t="b">
        <f t="shared" si="289"/>
        <v>0</v>
      </c>
      <c r="I993" t="b">
        <f t="shared" si="290"/>
        <v>0</v>
      </c>
      <c r="J993" t="b">
        <f t="shared" si="291"/>
        <v>0</v>
      </c>
      <c r="K993" t="str">
        <f t="shared" si="292"/>
        <v/>
      </c>
      <c r="L993" t="str">
        <f t="shared" si="303"/>
        <v/>
      </c>
      <c r="M993" t="str">
        <f t="shared" si="302"/>
        <v/>
      </c>
      <c r="N993" t="str">
        <f t="shared" si="293"/>
        <v/>
      </c>
      <c r="O993" t="str">
        <f t="shared" si="294"/>
        <v/>
      </c>
      <c r="P993" t="str">
        <f t="shared" si="295"/>
        <v/>
      </c>
      <c r="Q993" s="9">
        <f>_xlfn.XLOOKUP(R993,summary!C:C,summary!B:B)</f>
        <v>43777</v>
      </c>
      <c r="R993" s="10" t="str">
        <f t="shared" si="296"/>
        <v>동백1동</v>
      </c>
      <c r="S993" s="10" t="str">
        <f t="shared" si="297"/>
        <v>동백16통</v>
      </c>
      <c r="T993" s="10" t="str">
        <f t="shared" si="298"/>
        <v>(동백동, 백현마을주공아파트)</v>
      </c>
      <c r="U993" s="10" t="str">
        <f t="shared" si="299"/>
        <v>동백</v>
      </c>
      <c r="V993" s="10">
        <f t="shared" si="300"/>
        <v>16</v>
      </c>
      <c r="W993" s="10" t="str">
        <f t="shared" si="301"/>
        <v/>
      </c>
    </row>
    <row r="994" spans="1:27">
      <c r="A994" t="b">
        <f t="shared" si="282"/>
        <v>0</v>
      </c>
      <c r="B994" t="b">
        <f t="shared" si="283"/>
        <v>0</v>
      </c>
      <c r="C994" t="b">
        <f t="shared" si="284"/>
        <v>0</v>
      </c>
      <c r="D994" t="b">
        <f t="shared" si="285"/>
        <v>0</v>
      </c>
      <c r="E994" t="b">
        <f t="shared" si="286"/>
        <v>0</v>
      </c>
      <c r="F994" t="b">
        <f t="shared" si="287"/>
        <v>0</v>
      </c>
      <c r="G994" t="b">
        <f t="shared" si="288"/>
        <v>0</v>
      </c>
      <c r="H994" t="b">
        <f t="shared" si="289"/>
        <v>0</v>
      </c>
      <c r="I994" t="b">
        <f t="shared" si="290"/>
        <v>0</v>
      </c>
      <c r="J994" t="b">
        <f t="shared" si="291"/>
        <v>0</v>
      </c>
      <c r="K994" t="str">
        <f t="shared" si="292"/>
        <v/>
      </c>
      <c r="L994" t="str">
        <f t="shared" si="303"/>
        <v/>
      </c>
      <c r="M994" t="str">
        <f t="shared" si="302"/>
        <v/>
      </c>
      <c r="N994" t="str">
        <f t="shared" si="293"/>
        <v/>
      </c>
      <c r="O994" t="str">
        <f t="shared" si="294"/>
        <v/>
      </c>
      <c r="P994" t="str">
        <f t="shared" si="295"/>
        <v/>
      </c>
      <c r="Q994" s="9">
        <f>_xlfn.XLOOKUP(R994,summary!C:C,summary!B:B)</f>
        <v>43777</v>
      </c>
      <c r="R994" s="10" t="str">
        <f t="shared" si="296"/>
        <v>동백1동</v>
      </c>
      <c r="S994" s="10" t="str">
        <f t="shared" si="297"/>
        <v>동백16통</v>
      </c>
      <c r="T994" s="10" t="str">
        <f t="shared" si="298"/>
        <v>(동백동, 백현마을주공아파트)</v>
      </c>
      <c r="U994" s="10" t="str">
        <f t="shared" si="299"/>
        <v>동백</v>
      </c>
      <c r="V994" s="10">
        <f t="shared" si="300"/>
        <v>16</v>
      </c>
      <c r="W994" s="10" t="str">
        <f t="shared" si="301"/>
        <v/>
      </c>
    </row>
    <row r="995" spans="1:27">
      <c r="A995" t="b">
        <f t="shared" si="282"/>
        <v>0</v>
      </c>
      <c r="B995" t="b">
        <f t="shared" si="283"/>
        <v>0</v>
      </c>
      <c r="C995" t="b">
        <f t="shared" si="284"/>
        <v>0</v>
      </c>
      <c r="D995" t="b">
        <f t="shared" si="285"/>
        <v>0</v>
      </c>
      <c r="E995" t="b">
        <f t="shared" si="286"/>
        <v>0</v>
      </c>
      <c r="F995" t="b">
        <f t="shared" si="287"/>
        <v>0</v>
      </c>
      <c r="G995" t="b">
        <f t="shared" si="288"/>
        <v>0</v>
      </c>
      <c r="H995" t="b">
        <f t="shared" si="289"/>
        <v>0</v>
      </c>
      <c r="I995" t="b">
        <f t="shared" si="290"/>
        <v>0</v>
      </c>
      <c r="J995" t="b">
        <f t="shared" si="291"/>
        <v>0</v>
      </c>
      <c r="K995" t="str">
        <f t="shared" si="292"/>
        <v/>
      </c>
      <c r="L995" t="str">
        <f t="shared" si="303"/>
        <v/>
      </c>
      <c r="M995" t="str">
        <f t="shared" si="302"/>
        <v/>
      </c>
      <c r="N995" t="str">
        <f t="shared" si="293"/>
        <v/>
      </c>
      <c r="O995" t="str">
        <f t="shared" si="294"/>
        <v/>
      </c>
      <c r="P995" t="str">
        <f t="shared" si="295"/>
        <v/>
      </c>
      <c r="Q995" s="9">
        <f>_xlfn.XLOOKUP(R995,summary!C:C,summary!B:B)</f>
        <v>43777</v>
      </c>
      <c r="R995" s="10" t="str">
        <f t="shared" si="296"/>
        <v>동백1동</v>
      </c>
      <c r="S995" s="10" t="str">
        <f t="shared" si="297"/>
        <v>동백16통</v>
      </c>
      <c r="T995" s="10" t="str">
        <f t="shared" si="298"/>
        <v>(동백동, 백현마을주공아파트)</v>
      </c>
      <c r="U995" s="10" t="str">
        <f t="shared" si="299"/>
        <v>동백</v>
      </c>
      <c r="V995" s="10">
        <f t="shared" si="300"/>
        <v>16</v>
      </c>
      <c r="W995" s="10">
        <f t="shared" si="301"/>
        <v>10</v>
      </c>
      <c r="Z995" s="3" t="s">
        <v>441</v>
      </c>
      <c r="AA995" s="3" t="s">
        <v>5946</v>
      </c>
    </row>
    <row r="996" spans="1:27">
      <c r="A996" t="b">
        <f t="shared" si="282"/>
        <v>0</v>
      </c>
      <c r="B996" t="b">
        <f t="shared" si="283"/>
        <v>0</v>
      </c>
      <c r="C996" t="b">
        <f t="shared" si="284"/>
        <v>0</v>
      </c>
      <c r="D996" t="b">
        <f t="shared" si="285"/>
        <v>0</v>
      </c>
      <c r="E996" t="b">
        <f t="shared" si="286"/>
        <v>0</v>
      </c>
      <c r="F996" t="b">
        <f t="shared" si="287"/>
        <v>0</v>
      </c>
      <c r="G996" t="b">
        <f t="shared" si="288"/>
        <v>0</v>
      </c>
      <c r="H996" t="b">
        <f t="shared" si="289"/>
        <v>0</v>
      </c>
      <c r="I996" t="b">
        <f t="shared" si="290"/>
        <v>0</v>
      </c>
      <c r="J996" t="b">
        <f t="shared" si="291"/>
        <v>0</v>
      </c>
      <c r="K996" t="str">
        <f t="shared" si="292"/>
        <v/>
      </c>
      <c r="L996" t="str">
        <f t="shared" si="303"/>
        <v/>
      </c>
      <c r="M996" t="str">
        <f t="shared" si="302"/>
        <v/>
      </c>
      <c r="N996" t="str">
        <f t="shared" si="293"/>
        <v/>
      </c>
      <c r="O996" t="str">
        <f t="shared" si="294"/>
        <v/>
      </c>
      <c r="P996" t="str">
        <f t="shared" si="295"/>
        <v/>
      </c>
      <c r="Q996" s="9">
        <f>_xlfn.XLOOKUP(R996,summary!C:C,summary!B:B)</f>
        <v>43777</v>
      </c>
      <c r="R996" s="10" t="str">
        <f t="shared" si="296"/>
        <v>동백1동</v>
      </c>
      <c r="S996" s="10" t="str">
        <f t="shared" si="297"/>
        <v>동백16통</v>
      </c>
      <c r="T996" s="10" t="str">
        <f t="shared" si="298"/>
        <v>(동백동, 백현마을주공아파트)</v>
      </c>
      <c r="U996" s="10" t="str">
        <f t="shared" si="299"/>
        <v>동백</v>
      </c>
      <c r="V996" s="10">
        <f t="shared" si="300"/>
        <v>16</v>
      </c>
      <c r="W996" s="10" t="str">
        <f t="shared" si="301"/>
        <v/>
      </c>
    </row>
    <row r="997" spans="1:27">
      <c r="A997" t="b">
        <f t="shared" si="282"/>
        <v>1</v>
      </c>
      <c r="B997" t="b">
        <f t="shared" si="283"/>
        <v>0</v>
      </c>
      <c r="C997" t="b">
        <f t="shared" si="284"/>
        <v>0</v>
      </c>
      <c r="D997" t="b">
        <f t="shared" si="285"/>
        <v>0</v>
      </c>
      <c r="E997" t="b">
        <f t="shared" si="286"/>
        <v>0</v>
      </c>
      <c r="F997" t="b">
        <f t="shared" si="287"/>
        <v>0</v>
      </c>
      <c r="G997" t="b">
        <f t="shared" si="288"/>
        <v>0</v>
      </c>
      <c r="H997" t="b">
        <f t="shared" si="289"/>
        <v>0</v>
      </c>
      <c r="I997" t="b">
        <f t="shared" si="290"/>
        <v>0</v>
      </c>
      <c r="J997" t="b">
        <f t="shared" si="291"/>
        <v>1</v>
      </c>
      <c r="K997" t="str">
        <f t="shared" si="292"/>
        <v>동백17통</v>
      </c>
      <c r="L997" t="str">
        <f t="shared" si="303"/>
        <v>17</v>
      </c>
      <c r="M997">
        <f t="shared" si="302"/>
        <v>17</v>
      </c>
      <c r="N997" t="str">
        <f t="shared" si="293"/>
        <v>동백</v>
      </c>
      <c r="O997" t="str">
        <f t="shared" si="294"/>
        <v/>
      </c>
      <c r="P997" t="str">
        <f t="shared" si="295"/>
        <v/>
      </c>
      <c r="Q997" s="9">
        <f>_xlfn.XLOOKUP(R997,summary!C:C,summary!B:B)</f>
        <v>43777</v>
      </c>
      <c r="R997" s="10" t="str">
        <f t="shared" si="296"/>
        <v>동백1동</v>
      </c>
      <c r="S997" s="10" t="str">
        <f t="shared" si="297"/>
        <v>동백17통</v>
      </c>
      <c r="T997" s="10" t="str">
        <f t="shared" si="298"/>
        <v>(동백동, 백현마을주공아파트)</v>
      </c>
      <c r="U997" s="10" t="str">
        <f t="shared" si="299"/>
        <v>동백</v>
      </c>
      <c r="V997" s="10">
        <f t="shared" si="300"/>
        <v>17</v>
      </c>
      <c r="W997" s="10">
        <f t="shared" si="301"/>
        <v>1</v>
      </c>
      <c r="Y997" s="3" t="s">
        <v>5947</v>
      </c>
      <c r="Z997" s="3" t="s">
        <v>10</v>
      </c>
      <c r="AA997" s="3" t="s">
        <v>5948</v>
      </c>
    </row>
    <row r="998" spans="1:27">
      <c r="A998" t="b">
        <f t="shared" si="282"/>
        <v>1</v>
      </c>
      <c r="B998" t="b">
        <f t="shared" si="283"/>
        <v>1</v>
      </c>
      <c r="C998" t="b">
        <f t="shared" si="284"/>
        <v>0</v>
      </c>
      <c r="D998" t="b">
        <f t="shared" si="285"/>
        <v>0</v>
      </c>
      <c r="E998" t="b">
        <f t="shared" si="286"/>
        <v>1</v>
      </c>
      <c r="F998" t="b">
        <f t="shared" si="287"/>
        <v>1</v>
      </c>
      <c r="G998" t="b">
        <f t="shared" si="288"/>
        <v>1</v>
      </c>
      <c r="H998" t="b">
        <f t="shared" si="289"/>
        <v>0</v>
      </c>
      <c r="I998" t="b">
        <f t="shared" si="290"/>
        <v>1</v>
      </c>
      <c r="J998" t="b">
        <f t="shared" si="291"/>
        <v>0</v>
      </c>
      <c r="K998" t="str">
        <f t="shared" si="292"/>
        <v/>
      </c>
      <c r="L998" t="str">
        <f t="shared" si="303"/>
        <v/>
      </c>
      <c r="M998" t="str">
        <f t="shared" si="302"/>
        <v/>
      </c>
      <c r="N998" t="str">
        <f t="shared" si="293"/>
        <v/>
      </c>
      <c r="O998" t="str">
        <f t="shared" si="294"/>
        <v>(동백동, 백현마을주공아파트)</v>
      </c>
      <c r="P998" t="str">
        <f t="shared" si="295"/>
        <v>(동백동, 백현마을주공아파트)</v>
      </c>
      <c r="Q998" s="9">
        <f>_xlfn.XLOOKUP(R998,summary!C:C,summary!B:B)</f>
        <v>43777</v>
      </c>
      <c r="R998" s="10" t="str">
        <f t="shared" si="296"/>
        <v>동백1동</v>
      </c>
      <c r="S998" s="10" t="str">
        <f t="shared" si="297"/>
        <v>동백17통</v>
      </c>
      <c r="T998" s="10" t="str">
        <f t="shared" si="298"/>
        <v>(동백동, 백현마을주공아파트)</v>
      </c>
      <c r="U998" s="10" t="str">
        <f t="shared" si="299"/>
        <v>동백</v>
      </c>
      <c r="V998" s="10">
        <f t="shared" si="300"/>
        <v>17</v>
      </c>
      <c r="W998" s="10">
        <f t="shared" si="301"/>
        <v>2</v>
      </c>
      <c r="Y998" s="3" t="s">
        <v>5775</v>
      </c>
      <c r="Z998" s="3" t="s">
        <v>12</v>
      </c>
      <c r="AA998" s="3" t="s">
        <v>5949</v>
      </c>
    </row>
    <row r="999" spans="1:27">
      <c r="A999" t="b">
        <f t="shared" si="282"/>
        <v>1</v>
      </c>
      <c r="B999" t="b">
        <f t="shared" si="283"/>
        <v>0</v>
      </c>
      <c r="C999" t="b">
        <f t="shared" si="284"/>
        <v>0</v>
      </c>
      <c r="D999" t="b">
        <f t="shared" si="285"/>
        <v>0</v>
      </c>
      <c r="E999" t="b">
        <f t="shared" si="286"/>
        <v>0</v>
      </c>
      <c r="F999" t="b">
        <f t="shared" si="287"/>
        <v>0</v>
      </c>
      <c r="G999" t="b">
        <f t="shared" si="288"/>
        <v>0</v>
      </c>
      <c r="H999" t="b">
        <f t="shared" si="289"/>
        <v>0</v>
      </c>
      <c r="I999" t="b">
        <f t="shared" si="290"/>
        <v>1</v>
      </c>
      <c r="J999" t="b">
        <f t="shared" si="291"/>
        <v>0</v>
      </c>
      <c r="K999" t="str">
        <f t="shared" si="292"/>
        <v/>
      </c>
      <c r="L999" t="str">
        <f t="shared" si="303"/>
        <v/>
      </c>
      <c r="M999" t="str">
        <f t="shared" si="302"/>
        <v/>
      </c>
      <c r="N999" t="str">
        <f t="shared" si="293"/>
        <v/>
      </c>
      <c r="O999" t="str">
        <f t="shared" si="294"/>
        <v>백현마을주공아파트)</v>
      </c>
      <c r="P999" t="str">
        <f t="shared" si="295"/>
        <v/>
      </c>
      <c r="Q999" s="9">
        <f>_xlfn.XLOOKUP(R999,summary!C:C,summary!B:B)</f>
        <v>43777</v>
      </c>
      <c r="R999" s="10" t="str">
        <f t="shared" si="296"/>
        <v>동백1동</v>
      </c>
      <c r="S999" s="10" t="str">
        <f t="shared" si="297"/>
        <v>동백17통</v>
      </c>
      <c r="T999" s="10" t="str">
        <f t="shared" si="298"/>
        <v>(동백동, 백현마을주공아파트)</v>
      </c>
      <c r="U999" s="10" t="str">
        <f t="shared" si="299"/>
        <v>동백</v>
      </c>
      <c r="V999" s="10">
        <f t="shared" si="300"/>
        <v>17</v>
      </c>
      <c r="W999" s="10">
        <f t="shared" si="301"/>
        <v>3</v>
      </c>
      <c r="Y999" s="3" t="s">
        <v>5889</v>
      </c>
      <c r="Z999" s="3" t="s">
        <v>14</v>
      </c>
      <c r="AA999" s="3" t="s">
        <v>5950</v>
      </c>
    </row>
    <row r="1000" spans="1:27">
      <c r="A1000" t="b">
        <f t="shared" si="282"/>
        <v>1</v>
      </c>
      <c r="B1000" t="b">
        <f t="shared" si="283"/>
        <v>0</v>
      </c>
      <c r="C1000" t="b">
        <f t="shared" si="284"/>
        <v>1</v>
      </c>
      <c r="D1000" t="b">
        <f t="shared" si="285"/>
        <v>0</v>
      </c>
      <c r="E1000" t="b">
        <f t="shared" si="286"/>
        <v>1</v>
      </c>
      <c r="F1000" t="b">
        <f t="shared" si="287"/>
        <v>1</v>
      </c>
      <c r="G1000" t="b">
        <f t="shared" si="288"/>
        <v>0</v>
      </c>
      <c r="H1000" t="b">
        <f t="shared" si="289"/>
        <v>1</v>
      </c>
      <c r="I1000" t="b">
        <f t="shared" si="290"/>
        <v>1</v>
      </c>
      <c r="J1000" t="b">
        <f t="shared" si="291"/>
        <v>0</v>
      </c>
      <c r="K1000" t="str">
        <f t="shared" si="292"/>
        <v/>
      </c>
      <c r="L1000" t="str">
        <f t="shared" si="303"/>
        <v/>
      </c>
      <c r="M1000" t="str">
        <f t="shared" si="302"/>
        <v/>
      </c>
      <c r="N1000" t="str">
        <f t="shared" si="293"/>
        <v/>
      </c>
      <c r="O1000" t="str">
        <f t="shared" si="294"/>
        <v>주공아파트)</v>
      </c>
      <c r="P1000" t="str">
        <f t="shared" si="295"/>
        <v/>
      </c>
      <c r="Q1000" s="9">
        <f>_xlfn.XLOOKUP(R1000,summary!C:C,summary!B:B)</f>
        <v>43777</v>
      </c>
      <c r="R1000" s="10" t="str">
        <f t="shared" si="296"/>
        <v>동백1동</v>
      </c>
      <c r="S1000" s="10" t="str">
        <f t="shared" si="297"/>
        <v>동백17통</v>
      </c>
      <c r="T1000" s="10" t="str">
        <f t="shared" si="298"/>
        <v>(동백동, 백현마을주공아파트)</v>
      </c>
      <c r="U1000" s="10" t="str">
        <f t="shared" si="299"/>
        <v>동백</v>
      </c>
      <c r="V1000" s="10">
        <f t="shared" si="300"/>
        <v>17</v>
      </c>
      <c r="W1000" s="10">
        <f t="shared" si="301"/>
        <v>4</v>
      </c>
      <c r="Y1000" s="3" t="s">
        <v>2686</v>
      </c>
      <c r="Z1000" s="3" t="s">
        <v>16</v>
      </c>
      <c r="AA1000" s="3" t="s">
        <v>5951</v>
      </c>
    </row>
    <row r="1001" spans="1:27">
      <c r="A1001" t="b">
        <f t="shared" si="282"/>
        <v>0</v>
      </c>
      <c r="B1001" t="b">
        <f t="shared" si="283"/>
        <v>0</v>
      </c>
      <c r="C1001" t="b">
        <f t="shared" si="284"/>
        <v>0</v>
      </c>
      <c r="D1001" t="b">
        <f t="shared" si="285"/>
        <v>0</v>
      </c>
      <c r="E1001" t="b">
        <f t="shared" si="286"/>
        <v>0</v>
      </c>
      <c r="F1001" t="b">
        <f t="shared" si="287"/>
        <v>0</v>
      </c>
      <c r="G1001" t="b">
        <f t="shared" si="288"/>
        <v>0</v>
      </c>
      <c r="H1001" t="b">
        <f t="shared" si="289"/>
        <v>0</v>
      </c>
      <c r="I1001" t="b">
        <f t="shared" si="290"/>
        <v>0</v>
      </c>
      <c r="J1001" t="b">
        <f t="shared" si="291"/>
        <v>0</v>
      </c>
      <c r="K1001" t="str">
        <f t="shared" si="292"/>
        <v/>
      </c>
      <c r="L1001" t="str">
        <f t="shared" si="303"/>
        <v/>
      </c>
      <c r="M1001" t="str">
        <f t="shared" si="302"/>
        <v/>
      </c>
      <c r="N1001" t="str">
        <f t="shared" si="293"/>
        <v/>
      </c>
      <c r="O1001" t="str">
        <f t="shared" si="294"/>
        <v/>
      </c>
      <c r="P1001" t="str">
        <f t="shared" si="295"/>
        <v/>
      </c>
      <c r="Q1001" s="9">
        <f>_xlfn.XLOOKUP(R1001,summary!C:C,summary!B:B)</f>
        <v>43777</v>
      </c>
      <c r="R1001" s="10" t="str">
        <f t="shared" si="296"/>
        <v>동백1동</v>
      </c>
      <c r="S1001" s="10" t="str">
        <f t="shared" si="297"/>
        <v>동백17통</v>
      </c>
      <c r="T1001" s="10" t="str">
        <f t="shared" si="298"/>
        <v>(동백동, 백현마을주공아파트)</v>
      </c>
      <c r="U1001" s="10" t="str">
        <f t="shared" si="299"/>
        <v>동백</v>
      </c>
      <c r="V1001" s="10">
        <f t="shared" si="300"/>
        <v>17</v>
      </c>
      <c r="W1001" s="10">
        <f t="shared" si="301"/>
        <v>5</v>
      </c>
      <c r="Z1001" s="3" t="s">
        <v>18</v>
      </c>
      <c r="AA1001" s="3" t="s">
        <v>5952</v>
      </c>
    </row>
    <row r="1002" spans="1:27">
      <c r="A1002" t="b">
        <f t="shared" si="282"/>
        <v>0</v>
      </c>
      <c r="B1002" t="b">
        <f t="shared" si="283"/>
        <v>0</v>
      </c>
      <c r="C1002" t="b">
        <f t="shared" si="284"/>
        <v>0</v>
      </c>
      <c r="D1002" t="b">
        <f t="shared" si="285"/>
        <v>0</v>
      </c>
      <c r="E1002" t="b">
        <f t="shared" si="286"/>
        <v>0</v>
      </c>
      <c r="F1002" t="b">
        <f t="shared" si="287"/>
        <v>0</v>
      </c>
      <c r="G1002" t="b">
        <f t="shared" si="288"/>
        <v>0</v>
      </c>
      <c r="H1002" t="b">
        <f t="shared" si="289"/>
        <v>0</v>
      </c>
      <c r="I1002" t="b">
        <f t="shared" si="290"/>
        <v>0</v>
      </c>
      <c r="J1002" t="b">
        <f t="shared" si="291"/>
        <v>0</v>
      </c>
      <c r="K1002" t="str">
        <f t="shared" si="292"/>
        <v/>
      </c>
      <c r="L1002" t="str">
        <f t="shared" si="303"/>
        <v/>
      </c>
      <c r="M1002" t="str">
        <f t="shared" si="302"/>
        <v/>
      </c>
      <c r="N1002" t="str">
        <f t="shared" si="293"/>
        <v/>
      </c>
      <c r="O1002" t="str">
        <f t="shared" si="294"/>
        <v/>
      </c>
      <c r="P1002" t="str">
        <f t="shared" si="295"/>
        <v/>
      </c>
      <c r="Q1002" s="9">
        <f>_xlfn.XLOOKUP(R1002,summary!C:C,summary!B:B)</f>
        <v>43777</v>
      </c>
      <c r="R1002" s="10" t="str">
        <f t="shared" si="296"/>
        <v>동백1동</v>
      </c>
      <c r="S1002" s="10" t="str">
        <f t="shared" si="297"/>
        <v>동백17통</v>
      </c>
      <c r="T1002" s="10" t="str">
        <f t="shared" si="298"/>
        <v>(동백동, 백현마을주공아파트)</v>
      </c>
      <c r="U1002" s="10" t="str">
        <f t="shared" si="299"/>
        <v>동백</v>
      </c>
      <c r="V1002" s="10">
        <f t="shared" si="300"/>
        <v>17</v>
      </c>
      <c r="W1002" s="10">
        <f t="shared" si="301"/>
        <v>6</v>
      </c>
      <c r="Z1002" s="3" t="s">
        <v>20</v>
      </c>
      <c r="AA1002" s="3" t="s">
        <v>5953</v>
      </c>
    </row>
    <row r="1003" spans="1:27">
      <c r="A1003" t="b">
        <f t="shared" si="282"/>
        <v>0</v>
      </c>
      <c r="B1003" t="b">
        <f t="shared" si="283"/>
        <v>0</v>
      </c>
      <c r="C1003" t="b">
        <f t="shared" si="284"/>
        <v>0</v>
      </c>
      <c r="D1003" t="b">
        <f t="shared" si="285"/>
        <v>0</v>
      </c>
      <c r="E1003" t="b">
        <f t="shared" si="286"/>
        <v>0</v>
      </c>
      <c r="F1003" t="b">
        <f t="shared" si="287"/>
        <v>0</v>
      </c>
      <c r="G1003" t="b">
        <f t="shared" si="288"/>
        <v>0</v>
      </c>
      <c r="H1003" t="b">
        <f t="shared" si="289"/>
        <v>0</v>
      </c>
      <c r="I1003" t="b">
        <f t="shared" si="290"/>
        <v>0</v>
      </c>
      <c r="J1003" t="b">
        <f t="shared" si="291"/>
        <v>0</v>
      </c>
      <c r="K1003" t="str">
        <f t="shared" si="292"/>
        <v/>
      </c>
      <c r="L1003" t="str">
        <f t="shared" si="303"/>
        <v/>
      </c>
      <c r="M1003" t="str">
        <f t="shared" si="302"/>
        <v/>
      </c>
      <c r="N1003" t="str">
        <f t="shared" si="293"/>
        <v/>
      </c>
      <c r="O1003" t="str">
        <f t="shared" si="294"/>
        <v/>
      </c>
      <c r="P1003" t="str">
        <f t="shared" si="295"/>
        <v/>
      </c>
      <c r="Q1003" s="9">
        <f>_xlfn.XLOOKUP(R1003,summary!C:C,summary!B:B)</f>
        <v>43777</v>
      </c>
      <c r="R1003" s="10" t="str">
        <f t="shared" si="296"/>
        <v>동백1동</v>
      </c>
      <c r="S1003" s="10" t="str">
        <f t="shared" si="297"/>
        <v>동백17통</v>
      </c>
      <c r="T1003" s="10" t="str">
        <f t="shared" si="298"/>
        <v>(동백동, 백현마을주공아파트)</v>
      </c>
      <c r="U1003" s="10" t="str">
        <f t="shared" si="299"/>
        <v>동백</v>
      </c>
      <c r="V1003" s="10">
        <f t="shared" si="300"/>
        <v>17</v>
      </c>
      <c r="W1003" s="10">
        <f t="shared" si="301"/>
        <v>7</v>
      </c>
      <c r="Z1003" s="3" t="s">
        <v>99</v>
      </c>
      <c r="AA1003" s="3" t="s">
        <v>5954</v>
      </c>
    </row>
    <row r="1004" spans="1:27">
      <c r="A1004" t="b">
        <f t="shared" si="282"/>
        <v>0</v>
      </c>
      <c r="B1004" t="b">
        <f t="shared" si="283"/>
        <v>0</v>
      </c>
      <c r="C1004" t="b">
        <f t="shared" si="284"/>
        <v>0</v>
      </c>
      <c r="D1004" t="b">
        <f t="shared" si="285"/>
        <v>0</v>
      </c>
      <c r="E1004" t="b">
        <f t="shared" si="286"/>
        <v>0</v>
      </c>
      <c r="F1004" t="b">
        <f t="shared" si="287"/>
        <v>0</v>
      </c>
      <c r="G1004" t="b">
        <f t="shared" si="288"/>
        <v>0</v>
      </c>
      <c r="H1004" t="b">
        <f t="shared" si="289"/>
        <v>0</v>
      </c>
      <c r="I1004" t="b">
        <f t="shared" si="290"/>
        <v>0</v>
      </c>
      <c r="J1004" t="b">
        <f t="shared" si="291"/>
        <v>0</v>
      </c>
      <c r="K1004" t="str">
        <f t="shared" si="292"/>
        <v/>
      </c>
      <c r="L1004" t="str">
        <f t="shared" si="303"/>
        <v/>
      </c>
      <c r="M1004" t="str">
        <f t="shared" si="302"/>
        <v/>
      </c>
      <c r="N1004" t="str">
        <f t="shared" si="293"/>
        <v/>
      </c>
      <c r="O1004" t="str">
        <f t="shared" si="294"/>
        <v/>
      </c>
      <c r="P1004" t="str">
        <f t="shared" si="295"/>
        <v/>
      </c>
      <c r="Q1004" s="9">
        <f>_xlfn.XLOOKUP(R1004,summary!C:C,summary!B:B)</f>
        <v>43777</v>
      </c>
      <c r="R1004" s="10" t="str">
        <f t="shared" si="296"/>
        <v>동백1동</v>
      </c>
      <c r="S1004" s="10" t="str">
        <f t="shared" si="297"/>
        <v>동백17통</v>
      </c>
      <c r="T1004" s="10" t="str">
        <f t="shared" si="298"/>
        <v>(동백동, 백현마을주공아파트)</v>
      </c>
      <c r="U1004" s="10" t="str">
        <f t="shared" si="299"/>
        <v>동백</v>
      </c>
      <c r="V1004" s="10">
        <f t="shared" si="300"/>
        <v>17</v>
      </c>
      <c r="W1004" s="10">
        <f t="shared" si="301"/>
        <v>8</v>
      </c>
      <c r="Z1004" s="3" t="s">
        <v>101</v>
      </c>
      <c r="AA1004" s="3" t="s">
        <v>5955</v>
      </c>
    </row>
    <row r="1005" spans="1:27">
      <c r="A1005" t="b">
        <f t="shared" si="282"/>
        <v>0</v>
      </c>
      <c r="B1005" t="b">
        <f t="shared" si="283"/>
        <v>0</v>
      </c>
      <c r="C1005" t="b">
        <f t="shared" si="284"/>
        <v>0</v>
      </c>
      <c r="D1005" t="b">
        <f t="shared" si="285"/>
        <v>0</v>
      </c>
      <c r="E1005" t="b">
        <f t="shared" si="286"/>
        <v>0</v>
      </c>
      <c r="F1005" t="b">
        <f t="shared" si="287"/>
        <v>0</v>
      </c>
      <c r="G1005" t="b">
        <f t="shared" si="288"/>
        <v>0</v>
      </c>
      <c r="H1005" t="b">
        <f t="shared" si="289"/>
        <v>0</v>
      </c>
      <c r="I1005" t="b">
        <f t="shared" si="290"/>
        <v>0</v>
      </c>
      <c r="J1005" t="b">
        <f t="shared" si="291"/>
        <v>0</v>
      </c>
      <c r="K1005" t="str">
        <f t="shared" si="292"/>
        <v/>
      </c>
      <c r="L1005" t="str">
        <f t="shared" si="303"/>
        <v/>
      </c>
      <c r="M1005" t="str">
        <f t="shared" si="302"/>
        <v/>
      </c>
      <c r="N1005" t="str">
        <f t="shared" si="293"/>
        <v/>
      </c>
      <c r="O1005" t="str">
        <f t="shared" si="294"/>
        <v/>
      </c>
      <c r="P1005" t="str">
        <f t="shared" si="295"/>
        <v/>
      </c>
      <c r="Q1005" s="9">
        <f>_xlfn.XLOOKUP(R1005,summary!C:C,summary!B:B)</f>
        <v>43777</v>
      </c>
      <c r="R1005" s="10" t="str">
        <f t="shared" si="296"/>
        <v>동백1동</v>
      </c>
      <c r="S1005" s="10" t="str">
        <f t="shared" si="297"/>
        <v>동백17통</v>
      </c>
      <c r="T1005" s="10" t="str">
        <f t="shared" si="298"/>
        <v>(동백동, 백현마을주공아파트)</v>
      </c>
      <c r="U1005" s="10" t="str">
        <f t="shared" si="299"/>
        <v>동백</v>
      </c>
      <c r="V1005" s="10">
        <f t="shared" si="300"/>
        <v>17</v>
      </c>
      <c r="W1005" s="10">
        <f t="shared" si="301"/>
        <v>9</v>
      </c>
      <c r="Z1005" s="3" t="s">
        <v>349</v>
      </c>
      <c r="AA1005" s="3" t="s">
        <v>5956</v>
      </c>
    </row>
    <row r="1006" spans="1:27">
      <c r="A1006" t="b">
        <f t="shared" si="282"/>
        <v>1</v>
      </c>
      <c r="B1006" t="b">
        <f t="shared" si="283"/>
        <v>0</v>
      </c>
      <c r="C1006" t="b">
        <f t="shared" si="284"/>
        <v>0</v>
      </c>
      <c r="D1006" t="b">
        <f t="shared" si="285"/>
        <v>0</v>
      </c>
      <c r="E1006" t="b">
        <f t="shared" si="286"/>
        <v>0</v>
      </c>
      <c r="F1006" t="b">
        <f t="shared" si="287"/>
        <v>0</v>
      </c>
      <c r="G1006" t="b">
        <f t="shared" si="288"/>
        <v>0</v>
      </c>
      <c r="H1006" t="b">
        <f t="shared" si="289"/>
        <v>0</v>
      </c>
      <c r="I1006" t="b">
        <f t="shared" si="290"/>
        <v>0</v>
      </c>
      <c r="J1006" t="b">
        <f t="shared" si="291"/>
        <v>1</v>
      </c>
      <c r="K1006" t="str">
        <f t="shared" si="292"/>
        <v>동백18통</v>
      </c>
      <c r="L1006" t="str">
        <f t="shared" si="303"/>
        <v>18</v>
      </c>
      <c r="M1006">
        <f t="shared" si="302"/>
        <v>18</v>
      </c>
      <c r="N1006" t="str">
        <f t="shared" si="293"/>
        <v>동백</v>
      </c>
      <c r="O1006" t="str">
        <f t="shared" si="294"/>
        <v/>
      </c>
      <c r="P1006" t="str">
        <f t="shared" si="295"/>
        <v/>
      </c>
      <c r="Q1006" s="9">
        <f>_xlfn.XLOOKUP(R1006,summary!C:C,summary!B:B)</f>
        <v>43777</v>
      </c>
      <c r="R1006" s="10" t="str">
        <f t="shared" si="296"/>
        <v>동백1동</v>
      </c>
      <c r="S1006" s="10" t="str">
        <f t="shared" si="297"/>
        <v>동백18통</v>
      </c>
      <c r="T1006" s="10" t="str">
        <f t="shared" si="298"/>
        <v>(동백동, 백현마을주공아파트)</v>
      </c>
      <c r="U1006" s="10" t="str">
        <f t="shared" si="299"/>
        <v>동백</v>
      </c>
      <c r="V1006" s="10">
        <f t="shared" si="300"/>
        <v>18</v>
      </c>
      <c r="W1006" s="10">
        <f t="shared" si="301"/>
        <v>1</v>
      </c>
      <c r="Y1006" s="3" t="s">
        <v>5957</v>
      </c>
      <c r="Z1006" s="3" t="s">
        <v>10</v>
      </c>
      <c r="AA1006" s="3" t="s">
        <v>5958</v>
      </c>
    </row>
    <row r="1007" spans="1:27">
      <c r="A1007" t="b">
        <f t="shared" si="282"/>
        <v>1</v>
      </c>
      <c r="B1007" t="b">
        <f t="shared" si="283"/>
        <v>1</v>
      </c>
      <c r="C1007" t="b">
        <f t="shared" si="284"/>
        <v>0</v>
      </c>
      <c r="D1007" t="b">
        <f t="shared" si="285"/>
        <v>0</v>
      </c>
      <c r="E1007" t="b">
        <f t="shared" si="286"/>
        <v>1</v>
      </c>
      <c r="F1007" t="b">
        <f t="shared" si="287"/>
        <v>1</v>
      </c>
      <c r="G1007" t="b">
        <f t="shared" si="288"/>
        <v>1</v>
      </c>
      <c r="H1007" t="b">
        <f t="shared" si="289"/>
        <v>0</v>
      </c>
      <c r="I1007" t="b">
        <f t="shared" si="290"/>
        <v>1</v>
      </c>
      <c r="J1007" t="b">
        <f t="shared" si="291"/>
        <v>0</v>
      </c>
      <c r="K1007" t="str">
        <f t="shared" si="292"/>
        <v/>
      </c>
      <c r="L1007" t="str">
        <f t="shared" si="303"/>
        <v/>
      </c>
      <c r="M1007" t="str">
        <f t="shared" si="302"/>
        <v/>
      </c>
      <c r="N1007" t="str">
        <f t="shared" si="293"/>
        <v/>
      </c>
      <c r="O1007" t="str">
        <f t="shared" si="294"/>
        <v>(동백동, 백현마을주공아파트)</v>
      </c>
      <c r="P1007" t="str">
        <f t="shared" si="295"/>
        <v>(동백동, 백현마을주공아파트)</v>
      </c>
      <c r="Q1007" s="9">
        <f>_xlfn.XLOOKUP(R1007,summary!C:C,summary!B:B)</f>
        <v>43777</v>
      </c>
      <c r="R1007" s="10" t="str">
        <f t="shared" si="296"/>
        <v>동백1동</v>
      </c>
      <c r="S1007" s="10" t="str">
        <f t="shared" si="297"/>
        <v>동백18통</v>
      </c>
      <c r="T1007" s="10" t="str">
        <f t="shared" si="298"/>
        <v>(동백동, 백현마을주공아파트)</v>
      </c>
      <c r="U1007" s="10" t="str">
        <f t="shared" si="299"/>
        <v>동백</v>
      </c>
      <c r="V1007" s="10">
        <f t="shared" si="300"/>
        <v>18</v>
      </c>
      <c r="W1007" s="10">
        <f t="shared" si="301"/>
        <v>2</v>
      </c>
      <c r="Y1007" s="3" t="s">
        <v>5775</v>
      </c>
      <c r="Z1007" s="3" t="s">
        <v>12</v>
      </c>
      <c r="AA1007" s="3" t="s">
        <v>5959</v>
      </c>
    </row>
    <row r="1008" spans="1:27">
      <c r="A1008" t="b">
        <f t="shared" si="282"/>
        <v>1</v>
      </c>
      <c r="B1008" t="b">
        <f t="shared" si="283"/>
        <v>0</v>
      </c>
      <c r="C1008" t="b">
        <f t="shared" si="284"/>
        <v>0</v>
      </c>
      <c r="D1008" t="b">
        <f t="shared" si="285"/>
        <v>0</v>
      </c>
      <c r="E1008" t="b">
        <f t="shared" si="286"/>
        <v>0</v>
      </c>
      <c r="F1008" t="b">
        <f t="shared" si="287"/>
        <v>0</v>
      </c>
      <c r="G1008" t="b">
        <f t="shared" si="288"/>
        <v>0</v>
      </c>
      <c r="H1008" t="b">
        <f t="shared" si="289"/>
        <v>0</v>
      </c>
      <c r="I1008" t="b">
        <f t="shared" si="290"/>
        <v>1</v>
      </c>
      <c r="J1008" t="b">
        <f t="shared" si="291"/>
        <v>0</v>
      </c>
      <c r="K1008" t="str">
        <f t="shared" si="292"/>
        <v/>
      </c>
      <c r="L1008" t="str">
        <f t="shared" si="303"/>
        <v/>
      </c>
      <c r="M1008" t="str">
        <f t="shared" si="302"/>
        <v/>
      </c>
      <c r="N1008" t="str">
        <f t="shared" si="293"/>
        <v/>
      </c>
      <c r="O1008" t="str">
        <f t="shared" si="294"/>
        <v>백현마을주공아파트)</v>
      </c>
      <c r="P1008" t="str">
        <f t="shared" si="295"/>
        <v/>
      </c>
      <c r="Q1008" s="9">
        <f>_xlfn.XLOOKUP(R1008,summary!C:C,summary!B:B)</f>
        <v>43777</v>
      </c>
      <c r="R1008" s="10" t="str">
        <f t="shared" si="296"/>
        <v>동백1동</v>
      </c>
      <c r="S1008" s="10" t="str">
        <f t="shared" si="297"/>
        <v>동백18통</v>
      </c>
      <c r="T1008" s="10" t="str">
        <f t="shared" si="298"/>
        <v>(동백동, 백현마을주공아파트)</v>
      </c>
      <c r="U1008" s="10" t="str">
        <f t="shared" si="299"/>
        <v>동백</v>
      </c>
      <c r="V1008" s="10">
        <f t="shared" si="300"/>
        <v>18</v>
      </c>
      <c r="W1008" s="10">
        <f t="shared" si="301"/>
        <v>3</v>
      </c>
      <c r="Y1008" s="3" t="s">
        <v>5889</v>
      </c>
      <c r="Z1008" s="3" t="s">
        <v>14</v>
      </c>
      <c r="AA1008" s="3" t="s">
        <v>5960</v>
      </c>
    </row>
    <row r="1009" spans="1:27">
      <c r="A1009" t="b">
        <f t="shared" si="282"/>
        <v>1</v>
      </c>
      <c r="B1009" t="b">
        <f t="shared" si="283"/>
        <v>0</v>
      </c>
      <c r="C1009" t="b">
        <f t="shared" si="284"/>
        <v>1</v>
      </c>
      <c r="D1009" t="b">
        <f t="shared" si="285"/>
        <v>0</v>
      </c>
      <c r="E1009" t="b">
        <f t="shared" si="286"/>
        <v>1</v>
      </c>
      <c r="F1009" t="b">
        <f t="shared" si="287"/>
        <v>1</v>
      </c>
      <c r="G1009" t="b">
        <f t="shared" si="288"/>
        <v>0</v>
      </c>
      <c r="H1009" t="b">
        <f t="shared" si="289"/>
        <v>1</v>
      </c>
      <c r="I1009" t="b">
        <f t="shared" si="290"/>
        <v>1</v>
      </c>
      <c r="J1009" t="b">
        <f t="shared" si="291"/>
        <v>0</v>
      </c>
      <c r="K1009" t="str">
        <f t="shared" si="292"/>
        <v/>
      </c>
      <c r="L1009" t="str">
        <f t="shared" si="303"/>
        <v/>
      </c>
      <c r="M1009" t="str">
        <f t="shared" si="302"/>
        <v/>
      </c>
      <c r="N1009" t="str">
        <f t="shared" si="293"/>
        <v/>
      </c>
      <c r="O1009" t="str">
        <f t="shared" si="294"/>
        <v>주공아파트)</v>
      </c>
      <c r="P1009" t="str">
        <f t="shared" si="295"/>
        <v/>
      </c>
      <c r="Q1009" s="9">
        <f>_xlfn.XLOOKUP(R1009,summary!C:C,summary!B:B)</f>
        <v>43777</v>
      </c>
      <c r="R1009" s="10" t="str">
        <f t="shared" si="296"/>
        <v>동백1동</v>
      </c>
      <c r="S1009" s="10" t="str">
        <f t="shared" si="297"/>
        <v>동백18통</v>
      </c>
      <c r="T1009" s="10" t="str">
        <f t="shared" si="298"/>
        <v>(동백동, 백현마을주공아파트)</v>
      </c>
      <c r="U1009" s="10" t="str">
        <f t="shared" si="299"/>
        <v>동백</v>
      </c>
      <c r="V1009" s="10">
        <f t="shared" si="300"/>
        <v>18</v>
      </c>
      <c r="W1009" s="10">
        <f t="shared" si="301"/>
        <v>4</v>
      </c>
      <c r="Y1009" s="3" t="s">
        <v>2686</v>
      </c>
      <c r="Z1009" s="3" t="s">
        <v>16</v>
      </c>
      <c r="AA1009" s="3" t="s">
        <v>5961</v>
      </c>
    </row>
    <row r="1010" spans="1:27">
      <c r="A1010" t="b">
        <f t="shared" si="282"/>
        <v>0</v>
      </c>
      <c r="B1010" t="b">
        <f t="shared" si="283"/>
        <v>0</v>
      </c>
      <c r="C1010" t="b">
        <f t="shared" si="284"/>
        <v>0</v>
      </c>
      <c r="D1010" t="b">
        <f t="shared" si="285"/>
        <v>0</v>
      </c>
      <c r="E1010" t="b">
        <f t="shared" si="286"/>
        <v>0</v>
      </c>
      <c r="F1010" t="b">
        <f t="shared" si="287"/>
        <v>0</v>
      </c>
      <c r="G1010" t="b">
        <f t="shared" si="288"/>
        <v>0</v>
      </c>
      <c r="H1010" t="b">
        <f t="shared" si="289"/>
        <v>0</v>
      </c>
      <c r="I1010" t="b">
        <f t="shared" si="290"/>
        <v>0</v>
      </c>
      <c r="J1010" t="b">
        <f t="shared" si="291"/>
        <v>0</v>
      </c>
      <c r="K1010" t="str">
        <f t="shared" si="292"/>
        <v/>
      </c>
      <c r="L1010" t="str">
        <f t="shared" si="303"/>
        <v/>
      </c>
      <c r="M1010" t="str">
        <f t="shared" si="302"/>
        <v/>
      </c>
      <c r="N1010" t="str">
        <f t="shared" si="293"/>
        <v/>
      </c>
      <c r="O1010" t="str">
        <f t="shared" si="294"/>
        <v/>
      </c>
      <c r="P1010" t="str">
        <f t="shared" si="295"/>
        <v/>
      </c>
      <c r="Q1010" s="9">
        <f>_xlfn.XLOOKUP(R1010,summary!C:C,summary!B:B)</f>
        <v>43777</v>
      </c>
      <c r="R1010" s="10" t="str">
        <f t="shared" si="296"/>
        <v>동백1동</v>
      </c>
      <c r="S1010" s="10" t="str">
        <f t="shared" si="297"/>
        <v>동백18통</v>
      </c>
      <c r="T1010" s="10" t="str">
        <f t="shared" si="298"/>
        <v>(동백동, 백현마을주공아파트)</v>
      </c>
      <c r="U1010" s="10" t="str">
        <f t="shared" si="299"/>
        <v>동백</v>
      </c>
      <c r="V1010" s="10">
        <f t="shared" si="300"/>
        <v>18</v>
      </c>
      <c r="W1010" s="10">
        <f t="shared" si="301"/>
        <v>5</v>
      </c>
      <c r="Z1010" s="3" t="s">
        <v>18</v>
      </c>
      <c r="AA1010" s="3" t="s">
        <v>5962</v>
      </c>
    </row>
    <row r="1011" spans="1:27">
      <c r="A1011" t="b">
        <f t="shared" ref="A1011:A1074" si="304">LEN(Y1011)&gt;0</f>
        <v>0</v>
      </c>
      <c r="B1011" t="b">
        <f t="shared" ref="B1011:B1074" si="305">LEFT(Y1011)="("</f>
        <v>0</v>
      </c>
      <c r="C1011" t="b">
        <f t="shared" ref="C1011:C1074" si="306">RIGHT(Y1011)=")"</f>
        <v>0</v>
      </c>
      <c r="D1011" t="b">
        <f t="shared" ref="D1011:D1074" si="307">AND(B1011,C1011)</f>
        <v>0</v>
      </c>
      <c r="E1011" t="b">
        <f t="shared" ref="E1011:E1074" si="308">OR(B1011,C1011)</f>
        <v>0</v>
      </c>
      <c r="F1011" t="b">
        <f t="shared" ref="F1011:F1074" si="309">_xlfn.XOR(B1011,C1011)</f>
        <v>0</v>
      </c>
      <c r="G1011" t="b">
        <f t="shared" ref="G1011:G1074" si="310">AND(B1011,F1011)</f>
        <v>0</v>
      </c>
      <c r="H1011" t="b">
        <f t="shared" ref="H1011:H1074" si="311">AND(C1011,$F1011)</f>
        <v>0</v>
      </c>
      <c r="I1011" t="b">
        <f t="shared" ref="I1011:I1074" si="312">IF(G1011,G1011,IF(H1010,FALSE,I1010))</f>
        <v>0</v>
      </c>
      <c r="J1011" t="b">
        <f t="shared" ref="J1011:J1074" si="313">AND(A1011,NOT(B1011),NOT(I1011))</f>
        <v>0</v>
      </c>
      <c r="K1011" t="str">
        <f t="shared" ref="K1011:K1074" si="314">IF(AND(J1011,RIGHT(Y1011)="통"),Y1011,"")</f>
        <v/>
      </c>
      <c r="L1011" t="str">
        <f t="shared" si="303"/>
        <v/>
      </c>
      <c r="M1011" t="str">
        <f t="shared" si="302"/>
        <v/>
      </c>
      <c r="N1011" t="str">
        <f t="shared" ref="N1011:N1074" si="315">SUBSTITUTE(K1011,_xlfn.CONCAT(TEXT(M1011,"#"),"통"),"")</f>
        <v/>
      </c>
      <c r="O1011" t="str">
        <f t="shared" ref="O1011:O1074" si="316">IF(I1011,IF(I1012,CONCATENATE(Y1011,O1012),Y1011),"")</f>
        <v/>
      </c>
      <c r="P1011" t="str">
        <f t="shared" ref="P1011:P1074" si="317">IF(G1011,O1011,IF(D1011,Y1011,""))</f>
        <v/>
      </c>
      <c r="Q1011" s="9">
        <f>_xlfn.XLOOKUP(R1011,summary!C:C,summary!B:B)</f>
        <v>43777</v>
      </c>
      <c r="R1011" s="10" t="str">
        <f t="shared" ref="R1011:R1074" si="318">IF($X1011="",R1010,$X1011)</f>
        <v>동백1동</v>
      </c>
      <c r="S1011" s="10" t="str">
        <f t="shared" ref="S1011:S1074" si="319">IF(J1011,Y1011,S1010)</f>
        <v>동백18통</v>
      </c>
      <c r="T1011" s="10" t="str">
        <f t="shared" ref="T1011:T1074" si="320">IF(J1011,P1012,T1010)</f>
        <v>(동백동, 백현마을주공아파트)</v>
      </c>
      <c r="U1011" s="10" t="str">
        <f t="shared" ref="U1011:U1074" si="321">IF($J1011,N1011,U1010)</f>
        <v>동백</v>
      </c>
      <c r="V1011" s="10">
        <f t="shared" ref="V1011:V1074" si="322">IF(J1011,M1011,V1010)</f>
        <v>18</v>
      </c>
      <c r="W1011" s="10">
        <f t="shared" si="301"/>
        <v>6</v>
      </c>
      <c r="Z1011" s="3" t="s">
        <v>20</v>
      </c>
      <c r="AA1011" s="3" t="s">
        <v>5963</v>
      </c>
    </row>
    <row r="1012" spans="1:27">
      <c r="A1012" t="b">
        <f t="shared" si="304"/>
        <v>0</v>
      </c>
      <c r="B1012" t="b">
        <f t="shared" si="305"/>
        <v>0</v>
      </c>
      <c r="C1012" t="b">
        <f t="shared" si="306"/>
        <v>0</v>
      </c>
      <c r="D1012" t="b">
        <f t="shared" si="307"/>
        <v>0</v>
      </c>
      <c r="E1012" t="b">
        <f t="shared" si="308"/>
        <v>0</v>
      </c>
      <c r="F1012" t="b">
        <f t="shared" si="309"/>
        <v>0</v>
      </c>
      <c r="G1012" t="b">
        <f t="shared" si="310"/>
        <v>0</v>
      </c>
      <c r="H1012" t="b">
        <f t="shared" si="311"/>
        <v>0</v>
      </c>
      <c r="I1012" t="b">
        <f t="shared" si="312"/>
        <v>0</v>
      </c>
      <c r="J1012" t="b">
        <f t="shared" si="313"/>
        <v>0</v>
      </c>
      <c r="K1012" t="str">
        <f t="shared" si="314"/>
        <v/>
      </c>
      <c r="L1012" t="str">
        <f t="shared" si="303"/>
        <v/>
      </c>
      <c r="M1012" t="str">
        <f t="shared" si="302"/>
        <v/>
      </c>
      <c r="N1012" t="str">
        <f t="shared" si="315"/>
        <v/>
      </c>
      <c r="O1012" t="str">
        <f t="shared" si="316"/>
        <v/>
      </c>
      <c r="P1012" t="str">
        <f t="shared" si="317"/>
        <v/>
      </c>
      <c r="Q1012" s="9">
        <f>_xlfn.XLOOKUP(R1012,summary!C:C,summary!B:B)</f>
        <v>43777</v>
      </c>
      <c r="R1012" s="10" t="str">
        <f t="shared" si="318"/>
        <v>동백1동</v>
      </c>
      <c r="S1012" s="10" t="str">
        <f t="shared" si="319"/>
        <v>동백18통</v>
      </c>
      <c r="T1012" s="10" t="str">
        <f t="shared" si="320"/>
        <v>(동백동, 백현마을주공아파트)</v>
      </c>
      <c r="U1012" s="10" t="str">
        <f t="shared" si="321"/>
        <v>동백</v>
      </c>
      <c r="V1012" s="10">
        <f t="shared" si="322"/>
        <v>18</v>
      </c>
      <c r="W1012" s="10">
        <f t="shared" si="301"/>
        <v>7</v>
      </c>
      <c r="Z1012" s="3" t="s">
        <v>99</v>
      </c>
      <c r="AA1012" s="3" t="s">
        <v>5964</v>
      </c>
    </row>
    <row r="1013" spans="1:27">
      <c r="A1013" t="b">
        <f t="shared" si="304"/>
        <v>0</v>
      </c>
      <c r="B1013" t="b">
        <f t="shared" si="305"/>
        <v>0</v>
      </c>
      <c r="C1013" t="b">
        <f t="shared" si="306"/>
        <v>0</v>
      </c>
      <c r="D1013" t="b">
        <f t="shared" si="307"/>
        <v>0</v>
      </c>
      <c r="E1013" t="b">
        <f t="shared" si="308"/>
        <v>0</v>
      </c>
      <c r="F1013" t="b">
        <f t="shared" si="309"/>
        <v>0</v>
      </c>
      <c r="G1013" t="b">
        <f t="shared" si="310"/>
        <v>0</v>
      </c>
      <c r="H1013" t="b">
        <f t="shared" si="311"/>
        <v>0</v>
      </c>
      <c r="I1013" t="b">
        <f t="shared" si="312"/>
        <v>0</v>
      </c>
      <c r="J1013" t="b">
        <f t="shared" si="313"/>
        <v>0</v>
      </c>
      <c r="K1013" t="str">
        <f t="shared" si="314"/>
        <v/>
      </c>
      <c r="L1013" t="str">
        <f t="shared" si="303"/>
        <v/>
      </c>
      <c r="M1013" t="str">
        <f t="shared" si="302"/>
        <v/>
      </c>
      <c r="N1013" t="str">
        <f t="shared" si="315"/>
        <v/>
      </c>
      <c r="O1013" t="str">
        <f t="shared" si="316"/>
        <v/>
      </c>
      <c r="P1013" t="str">
        <f t="shared" si="317"/>
        <v/>
      </c>
      <c r="Q1013" s="9">
        <f>_xlfn.XLOOKUP(R1013,summary!C:C,summary!B:B)</f>
        <v>43777</v>
      </c>
      <c r="R1013" s="10" t="str">
        <f t="shared" si="318"/>
        <v>동백1동</v>
      </c>
      <c r="S1013" s="10" t="str">
        <f t="shared" si="319"/>
        <v>동백18통</v>
      </c>
      <c r="T1013" s="10" t="str">
        <f t="shared" si="320"/>
        <v>(동백동, 백현마을주공아파트)</v>
      </c>
      <c r="U1013" s="10" t="str">
        <f t="shared" si="321"/>
        <v>동백</v>
      </c>
      <c r="V1013" s="10">
        <f t="shared" si="322"/>
        <v>18</v>
      </c>
      <c r="W1013" s="10">
        <f t="shared" si="301"/>
        <v>8</v>
      </c>
      <c r="Z1013" s="3" t="s">
        <v>101</v>
      </c>
      <c r="AA1013" s="3" t="s">
        <v>5965</v>
      </c>
    </row>
    <row r="1014" spans="1:27">
      <c r="A1014" t="b">
        <f t="shared" si="304"/>
        <v>0</v>
      </c>
      <c r="B1014" t="b">
        <f t="shared" si="305"/>
        <v>0</v>
      </c>
      <c r="C1014" t="b">
        <f t="shared" si="306"/>
        <v>0</v>
      </c>
      <c r="D1014" t="b">
        <f t="shared" si="307"/>
        <v>0</v>
      </c>
      <c r="E1014" t="b">
        <f t="shared" si="308"/>
        <v>0</v>
      </c>
      <c r="F1014" t="b">
        <f t="shared" si="309"/>
        <v>0</v>
      </c>
      <c r="G1014" t="b">
        <f t="shared" si="310"/>
        <v>0</v>
      </c>
      <c r="H1014" t="b">
        <f t="shared" si="311"/>
        <v>0</v>
      </c>
      <c r="I1014" t="b">
        <f t="shared" si="312"/>
        <v>0</v>
      </c>
      <c r="J1014" t="b">
        <f t="shared" si="313"/>
        <v>0</v>
      </c>
      <c r="K1014" t="str">
        <f t="shared" si="314"/>
        <v/>
      </c>
      <c r="L1014" t="str">
        <f t="shared" si="303"/>
        <v/>
      </c>
      <c r="M1014" t="str">
        <f t="shared" si="302"/>
        <v/>
      </c>
      <c r="N1014" t="str">
        <f t="shared" si="315"/>
        <v/>
      </c>
      <c r="O1014" t="str">
        <f t="shared" si="316"/>
        <v/>
      </c>
      <c r="P1014" t="str">
        <f t="shared" si="317"/>
        <v/>
      </c>
      <c r="Q1014" s="9">
        <f>_xlfn.XLOOKUP(R1014,summary!C:C,summary!B:B)</f>
        <v>43777</v>
      </c>
      <c r="R1014" s="10" t="str">
        <f t="shared" si="318"/>
        <v>동백1동</v>
      </c>
      <c r="S1014" s="10" t="str">
        <f t="shared" si="319"/>
        <v>동백18통</v>
      </c>
      <c r="T1014" s="10" t="str">
        <f t="shared" si="320"/>
        <v>(동백동, 백현마을주공아파트)</v>
      </c>
      <c r="U1014" s="10" t="str">
        <f t="shared" si="321"/>
        <v>동백</v>
      </c>
      <c r="V1014" s="10">
        <f t="shared" si="322"/>
        <v>18</v>
      </c>
      <c r="W1014" s="10">
        <f t="shared" si="301"/>
        <v>9</v>
      </c>
      <c r="Z1014" s="3" t="s">
        <v>349</v>
      </c>
      <c r="AA1014" s="3" t="s">
        <v>5966</v>
      </c>
    </row>
    <row r="1015" spans="1:27">
      <c r="A1015" t="b">
        <f t="shared" si="304"/>
        <v>0</v>
      </c>
      <c r="B1015" t="b">
        <f t="shared" si="305"/>
        <v>0</v>
      </c>
      <c r="C1015" t="b">
        <f t="shared" si="306"/>
        <v>0</v>
      </c>
      <c r="D1015" t="b">
        <f t="shared" si="307"/>
        <v>0</v>
      </c>
      <c r="E1015" t="b">
        <f t="shared" si="308"/>
        <v>0</v>
      </c>
      <c r="F1015" t="b">
        <f t="shared" si="309"/>
        <v>0</v>
      </c>
      <c r="G1015" t="b">
        <f t="shared" si="310"/>
        <v>0</v>
      </c>
      <c r="H1015" t="b">
        <f t="shared" si="311"/>
        <v>0</v>
      </c>
      <c r="I1015" t="b">
        <f t="shared" si="312"/>
        <v>0</v>
      </c>
      <c r="J1015" t="b">
        <f t="shared" si="313"/>
        <v>0</v>
      </c>
      <c r="K1015" t="str">
        <f t="shared" si="314"/>
        <v/>
      </c>
      <c r="L1015" t="str">
        <f t="shared" si="303"/>
        <v/>
      </c>
      <c r="M1015" t="str">
        <f t="shared" si="302"/>
        <v/>
      </c>
      <c r="N1015" t="str">
        <f t="shared" si="315"/>
        <v/>
      </c>
      <c r="O1015" t="str">
        <f t="shared" si="316"/>
        <v/>
      </c>
      <c r="P1015" t="str">
        <f t="shared" si="317"/>
        <v/>
      </c>
      <c r="Q1015" s="9">
        <f>_xlfn.XLOOKUP(R1015,summary!C:C,summary!B:B)</f>
        <v>43777</v>
      </c>
      <c r="R1015" s="10" t="str">
        <f t="shared" si="318"/>
        <v>동백1동</v>
      </c>
      <c r="S1015" s="10" t="str">
        <f t="shared" si="319"/>
        <v>동백18통</v>
      </c>
      <c r="T1015" s="10" t="str">
        <f t="shared" si="320"/>
        <v>(동백동, 백현마을주공아파트)</v>
      </c>
      <c r="U1015" s="10" t="str">
        <f t="shared" si="321"/>
        <v>동백</v>
      </c>
      <c r="V1015" s="10">
        <f t="shared" si="322"/>
        <v>18</v>
      </c>
      <c r="W1015" s="10">
        <f t="shared" si="301"/>
        <v>10</v>
      </c>
      <c r="Z1015" s="3" t="s">
        <v>441</v>
      </c>
      <c r="AA1015" s="3" t="s">
        <v>5967</v>
      </c>
    </row>
    <row r="1016" spans="1:27">
      <c r="A1016" t="b">
        <f t="shared" si="304"/>
        <v>1</v>
      </c>
      <c r="B1016" t="b">
        <f t="shared" si="305"/>
        <v>0</v>
      </c>
      <c r="C1016" t="b">
        <f t="shared" si="306"/>
        <v>0</v>
      </c>
      <c r="D1016" t="b">
        <f t="shared" si="307"/>
        <v>0</v>
      </c>
      <c r="E1016" t="b">
        <f t="shared" si="308"/>
        <v>0</v>
      </c>
      <c r="F1016" t="b">
        <f t="shared" si="309"/>
        <v>0</v>
      </c>
      <c r="G1016" t="b">
        <f t="shared" si="310"/>
        <v>0</v>
      </c>
      <c r="H1016" t="b">
        <f t="shared" si="311"/>
        <v>0</v>
      </c>
      <c r="I1016" t="b">
        <f t="shared" si="312"/>
        <v>0</v>
      </c>
      <c r="J1016" t="b">
        <f t="shared" si="313"/>
        <v>1</v>
      </c>
      <c r="K1016" t="str">
        <f t="shared" si="314"/>
        <v>동백19통</v>
      </c>
      <c r="L1016" t="str">
        <f t="shared" si="303"/>
        <v>19</v>
      </c>
      <c r="M1016">
        <f t="shared" si="302"/>
        <v>19</v>
      </c>
      <c r="N1016" t="str">
        <f t="shared" si="315"/>
        <v>동백</v>
      </c>
      <c r="O1016" t="str">
        <f t="shared" si="316"/>
        <v/>
      </c>
      <c r="P1016" t="str">
        <f t="shared" si="317"/>
        <v/>
      </c>
      <c r="Q1016" s="9">
        <f>_xlfn.XLOOKUP(R1016,summary!C:C,summary!B:B)</f>
        <v>43777</v>
      </c>
      <c r="R1016" s="10" t="str">
        <f t="shared" si="318"/>
        <v>동백1동</v>
      </c>
      <c r="S1016" s="10" t="str">
        <f t="shared" si="319"/>
        <v>동백19통</v>
      </c>
      <c r="T1016" s="10" t="str">
        <f t="shared" si="320"/>
        <v>(동백동, 백현마을모아미래도)</v>
      </c>
      <c r="U1016" s="10" t="str">
        <f t="shared" si="321"/>
        <v>동백</v>
      </c>
      <c r="V1016" s="10">
        <f t="shared" si="322"/>
        <v>19</v>
      </c>
      <c r="W1016" s="10">
        <f t="shared" si="301"/>
        <v>1</v>
      </c>
      <c r="Y1016" s="3" t="s">
        <v>5968</v>
      </c>
      <c r="Z1016" s="3" t="s">
        <v>10</v>
      </c>
      <c r="AA1016" s="3" t="s">
        <v>5969</v>
      </c>
    </row>
    <row r="1017" spans="1:27">
      <c r="A1017" t="b">
        <f t="shared" si="304"/>
        <v>1</v>
      </c>
      <c r="B1017" t="b">
        <f t="shared" si="305"/>
        <v>1</v>
      </c>
      <c r="C1017" t="b">
        <f t="shared" si="306"/>
        <v>0</v>
      </c>
      <c r="D1017" t="b">
        <f t="shared" si="307"/>
        <v>0</v>
      </c>
      <c r="E1017" t="b">
        <f t="shared" si="308"/>
        <v>1</v>
      </c>
      <c r="F1017" t="b">
        <f t="shared" si="309"/>
        <v>1</v>
      </c>
      <c r="G1017" t="b">
        <f t="shared" si="310"/>
        <v>1</v>
      </c>
      <c r="H1017" t="b">
        <f t="shared" si="311"/>
        <v>0</v>
      </c>
      <c r="I1017" t="b">
        <f t="shared" si="312"/>
        <v>1</v>
      </c>
      <c r="J1017" t="b">
        <f t="shared" si="313"/>
        <v>0</v>
      </c>
      <c r="K1017" t="str">
        <f t="shared" si="314"/>
        <v/>
      </c>
      <c r="L1017" t="str">
        <f t="shared" si="303"/>
        <v/>
      </c>
      <c r="M1017" t="str">
        <f t="shared" si="302"/>
        <v/>
      </c>
      <c r="N1017" t="str">
        <f t="shared" si="315"/>
        <v/>
      </c>
      <c r="O1017" t="str">
        <f t="shared" si="316"/>
        <v>(동백동, 백현마을모아미래도)</v>
      </c>
      <c r="P1017" t="str">
        <f t="shared" si="317"/>
        <v>(동백동, 백현마을모아미래도)</v>
      </c>
      <c r="Q1017" s="9">
        <f>_xlfn.XLOOKUP(R1017,summary!C:C,summary!B:B)</f>
        <v>43777</v>
      </c>
      <c r="R1017" s="10" t="str">
        <f t="shared" si="318"/>
        <v>동백1동</v>
      </c>
      <c r="S1017" s="10" t="str">
        <f t="shared" si="319"/>
        <v>동백19통</v>
      </c>
      <c r="T1017" s="10" t="str">
        <f t="shared" si="320"/>
        <v>(동백동, 백현마을모아미래도)</v>
      </c>
      <c r="U1017" s="10" t="str">
        <f t="shared" si="321"/>
        <v>동백</v>
      </c>
      <c r="V1017" s="10">
        <f t="shared" si="322"/>
        <v>19</v>
      </c>
      <c r="W1017" s="10">
        <f t="shared" si="301"/>
        <v>2</v>
      </c>
      <c r="Y1017" s="3" t="s">
        <v>5775</v>
      </c>
      <c r="Z1017" s="3" t="s">
        <v>12</v>
      </c>
      <c r="AA1017" s="3" t="s">
        <v>5970</v>
      </c>
    </row>
    <row r="1018" spans="1:27">
      <c r="A1018" t="b">
        <f t="shared" si="304"/>
        <v>1</v>
      </c>
      <c r="B1018" t="b">
        <f t="shared" si="305"/>
        <v>0</v>
      </c>
      <c r="C1018" t="b">
        <f t="shared" si="306"/>
        <v>0</v>
      </c>
      <c r="D1018" t="b">
        <f t="shared" si="307"/>
        <v>0</v>
      </c>
      <c r="E1018" t="b">
        <f t="shared" si="308"/>
        <v>0</v>
      </c>
      <c r="F1018" t="b">
        <f t="shared" si="309"/>
        <v>0</v>
      </c>
      <c r="G1018" t="b">
        <f t="shared" si="310"/>
        <v>0</v>
      </c>
      <c r="H1018" t="b">
        <f t="shared" si="311"/>
        <v>0</v>
      </c>
      <c r="I1018" t="b">
        <f t="shared" si="312"/>
        <v>1</v>
      </c>
      <c r="J1018" t="b">
        <f t="shared" si="313"/>
        <v>0</v>
      </c>
      <c r="K1018" t="str">
        <f t="shared" si="314"/>
        <v/>
      </c>
      <c r="L1018" t="str">
        <f t="shared" si="303"/>
        <v/>
      </c>
      <c r="M1018" t="str">
        <f t="shared" si="302"/>
        <v/>
      </c>
      <c r="N1018" t="str">
        <f t="shared" si="315"/>
        <v/>
      </c>
      <c r="O1018" t="str">
        <f t="shared" si="316"/>
        <v>백현마을모아미래도)</v>
      </c>
      <c r="P1018" t="str">
        <f t="shared" si="317"/>
        <v/>
      </c>
      <c r="Q1018" s="9">
        <f>_xlfn.XLOOKUP(R1018,summary!C:C,summary!B:B)</f>
        <v>43777</v>
      </c>
      <c r="R1018" s="10" t="str">
        <f t="shared" si="318"/>
        <v>동백1동</v>
      </c>
      <c r="S1018" s="10" t="str">
        <f t="shared" si="319"/>
        <v>동백19통</v>
      </c>
      <c r="T1018" s="10" t="str">
        <f t="shared" si="320"/>
        <v>(동백동, 백현마을모아미래도)</v>
      </c>
      <c r="U1018" s="10" t="str">
        <f t="shared" si="321"/>
        <v>동백</v>
      </c>
      <c r="V1018" s="10">
        <f t="shared" si="322"/>
        <v>19</v>
      </c>
      <c r="W1018" s="10">
        <f t="shared" si="301"/>
        <v>3</v>
      </c>
      <c r="Y1018" s="3" t="s">
        <v>5889</v>
      </c>
      <c r="Z1018" s="3" t="s">
        <v>14</v>
      </c>
      <c r="AA1018" s="3" t="s">
        <v>5971</v>
      </c>
    </row>
    <row r="1019" spans="1:27">
      <c r="A1019" t="b">
        <f t="shared" si="304"/>
        <v>1</v>
      </c>
      <c r="B1019" t="b">
        <f t="shared" si="305"/>
        <v>0</v>
      </c>
      <c r="C1019" t="b">
        <f t="shared" si="306"/>
        <v>1</v>
      </c>
      <c r="D1019" t="b">
        <f t="shared" si="307"/>
        <v>0</v>
      </c>
      <c r="E1019" t="b">
        <f t="shared" si="308"/>
        <v>1</v>
      </c>
      <c r="F1019" t="b">
        <f t="shared" si="309"/>
        <v>1</v>
      </c>
      <c r="G1019" t="b">
        <f t="shared" si="310"/>
        <v>0</v>
      </c>
      <c r="H1019" t="b">
        <f t="shared" si="311"/>
        <v>1</v>
      </c>
      <c r="I1019" t="b">
        <f t="shared" si="312"/>
        <v>1</v>
      </c>
      <c r="J1019" t="b">
        <f t="shared" si="313"/>
        <v>0</v>
      </c>
      <c r="K1019" t="str">
        <f t="shared" si="314"/>
        <v/>
      </c>
      <c r="L1019" t="str">
        <f t="shared" si="303"/>
        <v/>
      </c>
      <c r="M1019" t="str">
        <f t="shared" si="302"/>
        <v/>
      </c>
      <c r="N1019" t="str">
        <f t="shared" si="315"/>
        <v/>
      </c>
      <c r="O1019" t="str">
        <f t="shared" si="316"/>
        <v>모아미래도)</v>
      </c>
      <c r="P1019" t="str">
        <f t="shared" si="317"/>
        <v/>
      </c>
      <c r="Q1019" s="9">
        <f>_xlfn.XLOOKUP(R1019,summary!C:C,summary!B:B)</f>
        <v>43777</v>
      </c>
      <c r="R1019" s="10" t="str">
        <f t="shared" si="318"/>
        <v>동백1동</v>
      </c>
      <c r="S1019" s="10" t="str">
        <f t="shared" si="319"/>
        <v>동백19통</v>
      </c>
      <c r="T1019" s="10" t="str">
        <f t="shared" si="320"/>
        <v>(동백동, 백현마을모아미래도)</v>
      </c>
      <c r="U1019" s="10" t="str">
        <f t="shared" si="321"/>
        <v>동백</v>
      </c>
      <c r="V1019" s="10">
        <f t="shared" si="322"/>
        <v>19</v>
      </c>
      <c r="W1019" s="10">
        <f t="shared" si="301"/>
        <v>4</v>
      </c>
      <c r="Y1019" s="3" t="s">
        <v>5972</v>
      </c>
      <c r="Z1019" s="3" t="s">
        <v>16</v>
      </c>
      <c r="AA1019" s="3" t="s">
        <v>5973</v>
      </c>
    </row>
    <row r="1020" spans="1:27">
      <c r="A1020" t="b">
        <f t="shared" si="304"/>
        <v>0</v>
      </c>
      <c r="B1020" t="b">
        <f t="shared" si="305"/>
        <v>0</v>
      </c>
      <c r="C1020" t="b">
        <f t="shared" si="306"/>
        <v>0</v>
      </c>
      <c r="D1020" t="b">
        <f t="shared" si="307"/>
        <v>0</v>
      </c>
      <c r="E1020" t="b">
        <f t="shared" si="308"/>
        <v>0</v>
      </c>
      <c r="F1020" t="b">
        <f t="shared" si="309"/>
        <v>0</v>
      </c>
      <c r="G1020" t="b">
        <f t="shared" si="310"/>
        <v>0</v>
      </c>
      <c r="H1020" t="b">
        <f t="shared" si="311"/>
        <v>0</v>
      </c>
      <c r="I1020" t="b">
        <f t="shared" si="312"/>
        <v>0</v>
      </c>
      <c r="J1020" t="b">
        <f t="shared" si="313"/>
        <v>0</v>
      </c>
      <c r="K1020" t="str">
        <f t="shared" si="314"/>
        <v/>
      </c>
      <c r="L1020" t="str">
        <f t="shared" si="303"/>
        <v/>
      </c>
      <c r="M1020" t="str">
        <f t="shared" si="302"/>
        <v/>
      </c>
      <c r="N1020" t="str">
        <f t="shared" si="315"/>
        <v/>
      </c>
      <c r="O1020" t="str">
        <f t="shared" si="316"/>
        <v/>
      </c>
      <c r="P1020" t="str">
        <f t="shared" si="317"/>
        <v/>
      </c>
      <c r="Q1020" s="9">
        <f>_xlfn.XLOOKUP(R1020,summary!C:C,summary!B:B)</f>
        <v>43777</v>
      </c>
      <c r="R1020" s="10" t="str">
        <f t="shared" si="318"/>
        <v>동백1동</v>
      </c>
      <c r="S1020" s="10" t="str">
        <f t="shared" si="319"/>
        <v>동백19통</v>
      </c>
      <c r="T1020" s="10" t="str">
        <f t="shared" si="320"/>
        <v>(동백동, 백현마을모아미래도)</v>
      </c>
      <c r="U1020" s="10" t="str">
        <f t="shared" si="321"/>
        <v>동백</v>
      </c>
      <c r="V1020" s="10">
        <f t="shared" si="322"/>
        <v>19</v>
      </c>
      <c r="W1020" s="10">
        <f t="shared" si="301"/>
        <v>5</v>
      </c>
      <c r="Z1020" s="3" t="s">
        <v>18</v>
      </c>
      <c r="AA1020" s="3" t="s">
        <v>5974</v>
      </c>
    </row>
    <row r="1021" spans="1:27">
      <c r="A1021" t="b">
        <f t="shared" si="304"/>
        <v>0</v>
      </c>
      <c r="B1021" t="b">
        <f t="shared" si="305"/>
        <v>0</v>
      </c>
      <c r="C1021" t="b">
        <f t="shared" si="306"/>
        <v>0</v>
      </c>
      <c r="D1021" t="b">
        <f t="shared" si="307"/>
        <v>0</v>
      </c>
      <c r="E1021" t="b">
        <f t="shared" si="308"/>
        <v>0</v>
      </c>
      <c r="F1021" t="b">
        <f t="shared" si="309"/>
        <v>0</v>
      </c>
      <c r="G1021" t="b">
        <f t="shared" si="310"/>
        <v>0</v>
      </c>
      <c r="H1021" t="b">
        <f t="shared" si="311"/>
        <v>0</v>
      </c>
      <c r="I1021" t="b">
        <f t="shared" si="312"/>
        <v>0</v>
      </c>
      <c r="J1021" t="b">
        <f t="shared" si="313"/>
        <v>0</v>
      </c>
      <c r="K1021" t="str">
        <f t="shared" si="314"/>
        <v/>
      </c>
      <c r="L1021" t="str">
        <f t="shared" si="303"/>
        <v/>
      </c>
      <c r="M1021" t="str">
        <f t="shared" si="302"/>
        <v/>
      </c>
      <c r="N1021" t="str">
        <f t="shared" si="315"/>
        <v/>
      </c>
      <c r="O1021" t="str">
        <f t="shared" si="316"/>
        <v/>
      </c>
      <c r="P1021" t="str">
        <f t="shared" si="317"/>
        <v/>
      </c>
      <c r="Q1021" s="9">
        <f>_xlfn.XLOOKUP(R1021,summary!C:C,summary!B:B)</f>
        <v>43777</v>
      </c>
      <c r="R1021" s="10" t="str">
        <f t="shared" si="318"/>
        <v>동백1동</v>
      </c>
      <c r="S1021" s="10" t="str">
        <f t="shared" si="319"/>
        <v>동백19통</v>
      </c>
      <c r="T1021" s="10" t="str">
        <f t="shared" si="320"/>
        <v>(동백동, 백현마을모아미래도)</v>
      </c>
      <c r="U1021" s="10" t="str">
        <f t="shared" si="321"/>
        <v>동백</v>
      </c>
      <c r="V1021" s="10">
        <f t="shared" si="322"/>
        <v>19</v>
      </c>
      <c r="W1021" s="10">
        <f t="shared" si="301"/>
        <v>6</v>
      </c>
      <c r="Z1021" s="3" t="s">
        <v>20</v>
      </c>
      <c r="AA1021" s="3" t="s">
        <v>5975</v>
      </c>
    </row>
    <row r="1022" spans="1:27">
      <c r="A1022" t="b">
        <f t="shared" si="304"/>
        <v>0</v>
      </c>
      <c r="B1022" t="b">
        <f t="shared" si="305"/>
        <v>0</v>
      </c>
      <c r="C1022" t="b">
        <f t="shared" si="306"/>
        <v>0</v>
      </c>
      <c r="D1022" t="b">
        <f t="shared" si="307"/>
        <v>0</v>
      </c>
      <c r="E1022" t="b">
        <f t="shared" si="308"/>
        <v>0</v>
      </c>
      <c r="F1022" t="b">
        <f t="shared" si="309"/>
        <v>0</v>
      </c>
      <c r="G1022" t="b">
        <f t="shared" si="310"/>
        <v>0</v>
      </c>
      <c r="H1022" t="b">
        <f t="shared" si="311"/>
        <v>0</v>
      </c>
      <c r="I1022" t="b">
        <f t="shared" si="312"/>
        <v>0</v>
      </c>
      <c r="J1022" t="b">
        <f t="shared" si="313"/>
        <v>0</v>
      </c>
      <c r="K1022" t="str">
        <f t="shared" si="314"/>
        <v/>
      </c>
      <c r="L1022" t="str">
        <f t="shared" si="303"/>
        <v/>
      </c>
      <c r="M1022" t="str">
        <f t="shared" si="302"/>
        <v/>
      </c>
      <c r="N1022" t="str">
        <f t="shared" si="315"/>
        <v/>
      </c>
      <c r="O1022" t="str">
        <f t="shared" si="316"/>
        <v/>
      </c>
      <c r="P1022" t="str">
        <f t="shared" si="317"/>
        <v/>
      </c>
      <c r="Q1022" s="9">
        <f>_xlfn.XLOOKUP(R1022,summary!C:C,summary!B:B)</f>
        <v>43777</v>
      </c>
      <c r="R1022" s="10" t="str">
        <f t="shared" si="318"/>
        <v>동백1동</v>
      </c>
      <c r="S1022" s="10" t="str">
        <f t="shared" si="319"/>
        <v>동백19통</v>
      </c>
      <c r="T1022" s="10" t="str">
        <f t="shared" si="320"/>
        <v>(동백동, 백현마을모아미래도)</v>
      </c>
      <c r="U1022" s="10" t="str">
        <f t="shared" si="321"/>
        <v>동백</v>
      </c>
      <c r="V1022" s="10">
        <f t="shared" si="322"/>
        <v>19</v>
      </c>
      <c r="W1022" s="10">
        <f t="shared" si="301"/>
        <v>7</v>
      </c>
      <c r="Z1022" s="3" t="s">
        <v>99</v>
      </c>
      <c r="AA1022" s="3" t="s">
        <v>5976</v>
      </c>
    </row>
    <row r="1023" spans="1:27">
      <c r="A1023" t="b">
        <f t="shared" si="304"/>
        <v>0</v>
      </c>
      <c r="B1023" t="b">
        <f t="shared" si="305"/>
        <v>0</v>
      </c>
      <c r="C1023" t="b">
        <f t="shared" si="306"/>
        <v>0</v>
      </c>
      <c r="D1023" t="b">
        <f t="shared" si="307"/>
        <v>0</v>
      </c>
      <c r="E1023" t="b">
        <f t="shared" si="308"/>
        <v>0</v>
      </c>
      <c r="F1023" t="b">
        <f t="shared" si="309"/>
        <v>0</v>
      </c>
      <c r="G1023" t="b">
        <f t="shared" si="310"/>
        <v>0</v>
      </c>
      <c r="H1023" t="b">
        <f t="shared" si="311"/>
        <v>0</v>
      </c>
      <c r="I1023" t="b">
        <f t="shared" si="312"/>
        <v>0</v>
      </c>
      <c r="J1023" t="b">
        <f t="shared" si="313"/>
        <v>0</v>
      </c>
      <c r="K1023" t="str">
        <f t="shared" si="314"/>
        <v/>
      </c>
      <c r="L1023" t="str">
        <f t="shared" si="303"/>
        <v/>
      </c>
      <c r="M1023" t="str">
        <f t="shared" si="302"/>
        <v/>
      </c>
      <c r="N1023" t="str">
        <f t="shared" si="315"/>
        <v/>
      </c>
      <c r="O1023" t="str">
        <f t="shared" si="316"/>
        <v/>
      </c>
      <c r="P1023" t="str">
        <f t="shared" si="317"/>
        <v/>
      </c>
      <c r="Q1023" s="9">
        <f>_xlfn.XLOOKUP(R1023,summary!C:C,summary!B:B)</f>
        <v>43777</v>
      </c>
      <c r="R1023" s="10" t="str">
        <f t="shared" si="318"/>
        <v>동백1동</v>
      </c>
      <c r="S1023" s="10" t="str">
        <f t="shared" si="319"/>
        <v>동백19통</v>
      </c>
      <c r="T1023" s="10" t="str">
        <f t="shared" si="320"/>
        <v>(동백동, 백현마을모아미래도)</v>
      </c>
      <c r="U1023" s="10" t="str">
        <f t="shared" si="321"/>
        <v>동백</v>
      </c>
      <c r="V1023" s="10">
        <f t="shared" si="322"/>
        <v>19</v>
      </c>
      <c r="W1023" s="10">
        <f t="shared" si="301"/>
        <v>8</v>
      </c>
      <c r="Z1023" s="3" t="s">
        <v>101</v>
      </c>
      <c r="AA1023" s="3" t="s">
        <v>5977</v>
      </c>
    </row>
    <row r="1024" spans="1:27">
      <c r="A1024" t="b">
        <f t="shared" si="304"/>
        <v>0</v>
      </c>
      <c r="B1024" t="b">
        <f t="shared" si="305"/>
        <v>0</v>
      </c>
      <c r="C1024" t="b">
        <f t="shared" si="306"/>
        <v>0</v>
      </c>
      <c r="D1024" t="b">
        <f t="shared" si="307"/>
        <v>0</v>
      </c>
      <c r="E1024" t="b">
        <f t="shared" si="308"/>
        <v>0</v>
      </c>
      <c r="F1024" t="b">
        <f t="shared" si="309"/>
        <v>0</v>
      </c>
      <c r="G1024" t="b">
        <f t="shared" si="310"/>
        <v>0</v>
      </c>
      <c r="H1024" t="b">
        <f t="shared" si="311"/>
        <v>0</v>
      </c>
      <c r="I1024" t="b">
        <f t="shared" si="312"/>
        <v>0</v>
      </c>
      <c r="J1024" t="b">
        <f t="shared" si="313"/>
        <v>0</v>
      </c>
      <c r="K1024" t="str">
        <f t="shared" si="314"/>
        <v/>
      </c>
      <c r="L1024" t="str">
        <f t="shared" si="303"/>
        <v/>
      </c>
      <c r="M1024" t="str">
        <f t="shared" si="302"/>
        <v/>
      </c>
      <c r="N1024" t="str">
        <f t="shared" si="315"/>
        <v/>
      </c>
      <c r="O1024" t="str">
        <f t="shared" si="316"/>
        <v/>
      </c>
      <c r="P1024" t="str">
        <f t="shared" si="317"/>
        <v/>
      </c>
      <c r="Q1024" s="9">
        <f>_xlfn.XLOOKUP(R1024,summary!C:C,summary!B:B)</f>
        <v>43777</v>
      </c>
      <c r="R1024" s="10" t="str">
        <f t="shared" si="318"/>
        <v>동백1동</v>
      </c>
      <c r="S1024" s="10" t="str">
        <f t="shared" si="319"/>
        <v>동백19통</v>
      </c>
      <c r="T1024" s="10" t="str">
        <f t="shared" si="320"/>
        <v>(동백동, 백현마을모아미래도)</v>
      </c>
      <c r="U1024" s="10" t="str">
        <f t="shared" si="321"/>
        <v>동백</v>
      </c>
      <c r="V1024" s="10">
        <f t="shared" si="322"/>
        <v>19</v>
      </c>
      <c r="W1024" s="10">
        <f t="shared" si="301"/>
        <v>9</v>
      </c>
      <c r="Z1024" s="3" t="s">
        <v>349</v>
      </c>
      <c r="AA1024" s="3" t="s">
        <v>5978</v>
      </c>
    </row>
    <row r="1025" spans="1:27">
      <c r="A1025" t="b">
        <f t="shared" si="304"/>
        <v>0</v>
      </c>
      <c r="B1025" t="b">
        <f t="shared" si="305"/>
        <v>0</v>
      </c>
      <c r="C1025" t="b">
        <f t="shared" si="306"/>
        <v>0</v>
      </c>
      <c r="D1025" t="b">
        <f t="shared" si="307"/>
        <v>0</v>
      </c>
      <c r="E1025" t="b">
        <f t="shared" si="308"/>
        <v>0</v>
      </c>
      <c r="F1025" t="b">
        <f t="shared" si="309"/>
        <v>0</v>
      </c>
      <c r="G1025" t="b">
        <f t="shared" si="310"/>
        <v>0</v>
      </c>
      <c r="H1025" t="b">
        <f t="shared" si="311"/>
        <v>0</v>
      </c>
      <c r="I1025" t="b">
        <f t="shared" si="312"/>
        <v>0</v>
      </c>
      <c r="J1025" t="b">
        <f t="shared" si="313"/>
        <v>0</v>
      </c>
      <c r="K1025" t="str">
        <f t="shared" si="314"/>
        <v/>
      </c>
      <c r="L1025" t="str">
        <f t="shared" si="303"/>
        <v/>
      </c>
      <c r="M1025" t="str">
        <f t="shared" si="302"/>
        <v/>
      </c>
      <c r="N1025" t="str">
        <f t="shared" si="315"/>
        <v/>
      </c>
      <c r="O1025" t="str">
        <f t="shared" si="316"/>
        <v/>
      </c>
      <c r="P1025" t="str">
        <f t="shared" si="317"/>
        <v/>
      </c>
      <c r="Q1025" s="9">
        <f>_xlfn.XLOOKUP(R1025,summary!C:C,summary!B:B)</f>
        <v>43777</v>
      </c>
      <c r="R1025" s="10" t="str">
        <f t="shared" si="318"/>
        <v>동백1동</v>
      </c>
      <c r="S1025" s="10" t="str">
        <f t="shared" si="319"/>
        <v>동백19통</v>
      </c>
      <c r="T1025" s="10" t="str">
        <f t="shared" si="320"/>
        <v>(동백동, 백현마을모아미래도)</v>
      </c>
      <c r="U1025" s="10" t="str">
        <f t="shared" si="321"/>
        <v>동백</v>
      </c>
      <c r="V1025" s="10">
        <f t="shared" si="322"/>
        <v>19</v>
      </c>
      <c r="W1025" s="10">
        <f t="shared" si="301"/>
        <v>10</v>
      </c>
      <c r="Z1025" s="3" t="s">
        <v>441</v>
      </c>
      <c r="AA1025" s="3" t="s">
        <v>5979</v>
      </c>
    </row>
    <row r="1026" spans="1:27">
      <c r="A1026" t="b">
        <f t="shared" si="304"/>
        <v>0</v>
      </c>
      <c r="B1026" t="b">
        <f t="shared" si="305"/>
        <v>0</v>
      </c>
      <c r="C1026" t="b">
        <f t="shared" si="306"/>
        <v>0</v>
      </c>
      <c r="D1026" t="b">
        <f t="shared" si="307"/>
        <v>0</v>
      </c>
      <c r="E1026" t="b">
        <f t="shared" si="308"/>
        <v>0</v>
      </c>
      <c r="F1026" t="b">
        <f t="shared" si="309"/>
        <v>0</v>
      </c>
      <c r="G1026" t="b">
        <f t="shared" si="310"/>
        <v>0</v>
      </c>
      <c r="H1026" t="b">
        <f t="shared" si="311"/>
        <v>0</v>
      </c>
      <c r="I1026" t="b">
        <f t="shared" si="312"/>
        <v>0</v>
      </c>
      <c r="J1026" t="b">
        <f t="shared" si="313"/>
        <v>0</v>
      </c>
      <c r="K1026" t="str">
        <f t="shared" si="314"/>
        <v/>
      </c>
      <c r="L1026" t="str">
        <f t="shared" si="303"/>
        <v/>
      </c>
      <c r="M1026" t="str">
        <f t="shared" si="302"/>
        <v/>
      </c>
      <c r="N1026" t="str">
        <f t="shared" si="315"/>
        <v/>
      </c>
      <c r="O1026" t="str">
        <f t="shared" si="316"/>
        <v/>
      </c>
      <c r="P1026" t="str">
        <f t="shared" si="317"/>
        <v/>
      </c>
      <c r="Q1026" s="9">
        <f>_xlfn.XLOOKUP(R1026,summary!C:C,summary!B:B)</f>
        <v>43777</v>
      </c>
      <c r="R1026" s="10" t="str">
        <f t="shared" si="318"/>
        <v>동백1동</v>
      </c>
      <c r="S1026" s="10" t="str">
        <f t="shared" si="319"/>
        <v>동백19통</v>
      </c>
      <c r="T1026" s="10" t="str">
        <f t="shared" si="320"/>
        <v>(동백동, 백현마을모아미래도)</v>
      </c>
      <c r="U1026" s="10" t="str">
        <f t="shared" si="321"/>
        <v>동백</v>
      </c>
      <c r="V1026" s="10">
        <f t="shared" si="322"/>
        <v>19</v>
      </c>
      <c r="W1026" s="10">
        <f t="shared" ref="W1026:W1089" si="323">IF(ISBLANK(Z1026),"",IF(LEN(TRIM(Z1026))&lt;4,VALUE(SUBSTITUTE(TRIM(Z1026),"반","")),""))</f>
        <v>11</v>
      </c>
      <c r="Z1026" s="3" t="s">
        <v>443</v>
      </c>
      <c r="AA1026" s="3" t="s">
        <v>5980</v>
      </c>
    </row>
    <row r="1027" spans="1:27">
      <c r="A1027" t="b">
        <f t="shared" si="304"/>
        <v>0</v>
      </c>
      <c r="B1027" t="b">
        <f t="shared" si="305"/>
        <v>0</v>
      </c>
      <c r="C1027" t="b">
        <f t="shared" si="306"/>
        <v>0</v>
      </c>
      <c r="D1027" t="b">
        <f t="shared" si="307"/>
        <v>0</v>
      </c>
      <c r="E1027" t="b">
        <f t="shared" si="308"/>
        <v>0</v>
      </c>
      <c r="F1027" t="b">
        <f t="shared" si="309"/>
        <v>0</v>
      </c>
      <c r="G1027" t="b">
        <f t="shared" si="310"/>
        <v>0</v>
      </c>
      <c r="H1027" t="b">
        <f t="shared" si="311"/>
        <v>0</v>
      </c>
      <c r="I1027" t="b">
        <f t="shared" si="312"/>
        <v>0</v>
      </c>
      <c r="J1027" t="b">
        <f t="shared" si="313"/>
        <v>0</v>
      </c>
      <c r="K1027" t="str">
        <f t="shared" si="314"/>
        <v/>
      </c>
      <c r="L1027" t="str">
        <f t="shared" si="303"/>
        <v/>
      </c>
      <c r="M1027" t="str">
        <f t="shared" ref="M1027:M1090" si="324">IF(LEN(L1027)=0,"",IF(CODE(L1027)&lt;60,VALUE(L1027),VALUE(RIGHT(L1027))))</f>
        <v/>
      </c>
      <c r="N1027" t="str">
        <f t="shared" si="315"/>
        <v/>
      </c>
      <c r="O1027" t="str">
        <f t="shared" si="316"/>
        <v/>
      </c>
      <c r="P1027" t="str">
        <f t="shared" si="317"/>
        <v/>
      </c>
      <c r="Q1027" s="9">
        <f>_xlfn.XLOOKUP(R1027,summary!C:C,summary!B:B)</f>
        <v>43777</v>
      </c>
      <c r="R1027" s="10" t="str">
        <f t="shared" si="318"/>
        <v>동백1동</v>
      </c>
      <c r="S1027" s="10" t="str">
        <f t="shared" si="319"/>
        <v>동백19통</v>
      </c>
      <c r="T1027" s="10" t="str">
        <f t="shared" si="320"/>
        <v>(동백동, 백현마을모아미래도)</v>
      </c>
      <c r="U1027" s="10" t="str">
        <f t="shared" si="321"/>
        <v>동백</v>
      </c>
      <c r="V1027" s="10">
        <f t="shared" si="322"/>
        <v>19</v>
      </c>
      <c r="W1027" s="10">
        <f t="shared" si="323"/>
        <v>12</v>
      </c>
      <c r="Z1027" s="3" t="s">
        <v>445</v>
      </c>
      <c r="AA1027" s="3" t="s">
        <v>5981</v>
      </c>
    </row>
    <row r="1028" spans="1:27">
      <c r="A1028" t="b">
        <f t="shared" si="304"/>
        <v>0</v>
      </c>
      <c r="B1028" t="b">
        <f t="shared" si="305"/>
        <v>0</v>
      </c>
      <c r="C1028" t="b">
        <f t="shared" si="306"/>
        <v>0</v>
      </c>
      <c r="D1028" t="b">
        <f t="shared" si="307"/>
        <v>0</v>
      </c>
      <c r="E1028" t="b">
        <f t="shared" si="308"/>
        <v>0</v>
      </c>
      <c r="F1028" t="b">
        <f t="shared" si="309"/>
        <v>0</v>
      </c>
      <c r="G1028" t="b">
        <f t="shared" si="310"/>
        <v>0</v>
      </c>
      <c r="H1028" t="b">
        <f t="shared" si="311"/>
        <v>0</v>
      </c>
      <c r="I1028" t="b">
        <f t="shared" si="312"/>
        <v>0</v>
      </c>
      <c r="J1028" t="b">
        <f t="shared" si="313"/>
        <v>0</v>
      </c>
      <c r="K1028" t="str">
        <f t="shared" si="314"/>
        <v/>
      </c>
      <c r="L1028" t="str">
        <f t="shared" si="303"/>
        <v/>
      </c>
      <c r="M1028" t="str">
        <f t="shared" si="324"/>
        <v/>
      </c>
      <c r="N1028" t="str">
        <f t="shared" si="315"/>
        <v/>
      </c>
      <c r="O1028" t="str">
        <f t="shared" si="316"/>
        <v/>
      </c>
      <c r="P1028" t="str">
        <f t="shared" si="317"/>
        <v/>
      </c>
      <c r="Q1028" s="9" t="e">
        <f>_xlfn.XLOOKUP(R1028,summary!C:C,summary!B:B)</f>
        <v>#N/A</v>
      </c>
      <c r="R1028" s="10" t="str">
        <f t="shared" si="318"/>
        <v xml:space="preserve">  </v>
      </c>
      <c r="S1028" s="10" t="str">
        <f t="shared" si="319"/>
        <v>동백19통</v>
      </c>
      <c r="T1028" s="10" t="str">
        <f t="shared" si="320"/>
        <v>(동백동, 백현마을모아미래도)</v>
      </c>
      <c r="U1028" s="10" t="str">
        <f t="shared" si="321"/>
        <v>동백</v>
      </c>
      <c r="V1028" s="10">
        <f t="shared" si="322"/>
        <v>19</v>
      </c>
      <c r="W1028" s="10" t="str">
        <f t="shared" si="323"/>
        <v/>
      </c>
      <c r="X1028" s="3" t="s">
        <v>5052</v>
      </c>
    </row>
    <row r="1029" spans="1:27">
      <c r="A1029" t="b">
        <f t="shared" si="304"/>
        <v>1</v>
      </c>
      <c r="B1029" t="b">
        <f t="shared" si="305"/>
        <v>0</v>
      </c>
      <c r="C1029" t="b">
        <f t="shared" si="306"/>
        <v>0</v>
      </c>
      <c r="D1029" t="b">
        <f t="shared" si="307"/>
        <v>0</v>
      </c>
      <c r="E1029" t="b">
        <f t="shared" si="308"/>
        <v>0</v>
      </c>
      <c r="F1029" t="b">
        <f t="shared" si="309"/>
        <v>0</v>
      </c>
      <c r="G1029" t="b">
        <f t="shared" si="310"/>
        <v>0</v>
      </c>
      <c r="H1029" t="b">
        <f t="shared" si="311"/>
        <v>0</v>
      </c>
      <c r="I1029" t="b">
        <f t="shared" si="312"/>
        <v>0</v>
      </c>
      <c r="J1029" t="b">
        <f t="shared" si="313"/>
        <v>1</v>
      </c>
      <c r="K1029" t="str">
        <f t="shared" si="314"/>
        <v/>
      </c>
      <c r="L1029" t="str">
        <f t="shared" si="303"/>
        <v/>
      </c>
      <c r="M1029" t="str">
        <f t="shared" si="324"/>
        <v/>
      </c>
      <c r="N1029" t="str">
        <f t="shared" si="315"/>
        <v/>
      </c>
      <c r="O1029" t="str">
        <f t="shared" si="316"/>
        <v/>
      </c>
      <c r="P1029" t="str">
        <f t="shared" si="317"/>
        <v/>
      </c>
      <c r="Q1029" s="9" t="e">
        <f>_xlfn.XLOOKUP(R1029,summary!C:C,summary!B:B)</f>
        <v>#N/A</v>
      </c>
      <c r="R1029" s="10" t="str">
        <f t="shared" si="318"/>
        <v>읍 면 동</v>
      </c>
      <c r="S1029" s="10" t="str">
        <f t="shared" si="319"/>
        <v>통 리 명</v>
      </c>
      <c r="T1029" s="10" t="str">
        <f t="shared" si="320"/>
        <v/>
      </c>
      <c r="U1029" s="10" t="str">
        <f t="shared" si="321"/>
        <v/>
      </c>
      <c r="V1029" s="10" t="str">
        <f t="shared" si="322"/>
        <v/>
      </c>
      <c r="W1029" s="10" t="str">
        <f t="shared" si="323"/>
        <v/>
      </c>
      <c r="X1029" s="3" t="s">
        <v>3</v>
      </c>
      <c r="Y1029" s="3" t="s">
        <v>4</v>
      </c>
      <c r="Z1029" s="3" t="s">
        <v>5</v>
      </c>
      <c r="AA1029" s="3" t="s">
        <v>2302</v>
      </c>
    </row>
    <row r="1030" spans="1:27">
      <c r="A1030" t="b">
        <f t="shared" si="304"/>
        <v>1</v>
      </c>
      <c r="B1030" t="b">
        <f t="shared" si="305"/>
        <v>0</v>
      </c>
      <c r="C1030" t="b">
        <f t="shared" si="306"/>
        <v>0</v>
      </c>
      <c r="D1030" t="b">
        <f t="shared" si="307"/>
        <v>0</v>
      </c>
      <c r="E1030" t="b">
        <f t="shared" si="308"/>
        <v>0</v>
      </c>
      <c r="F1030" t="b">
        <f t="shared" si="309"/>
        <v>0</v>
      </c>
      <c r="G1030" t="b">
        <f t="shared" si="310"/>
        <v>0</v>
      </c>
      <c r="H1030" t="b">
        <f t="shared" si="311"/>
        <v>0</v>
      </c>
      <c r="I1030" t="b">
        <f t="shared" si="312"/>
        <v>0</v>
      </c>
      <c r="J1030" t="b">
        <f t="shared" si="313"/>
        <v>1</v>
      </c>
      <c r="K1030" t="str">
        <f t="shared" si="314"/>
        <v>동백20통</v>
      </c>
      <c r="L1030" t="str">
        <f t="shared" si="303"/>
        <v>20</v>
      </c>
      <c r="M1030">
        <f t="shared" si="324"/>
        <v>20</v>
      </c>
      <c r="N1030" t="str">
        <f t="shared" si="315"/>
        <v>동백</v>
      </c>
      <c r="O1030" t="str">
        <f t="shared" si="316"/>
        <v/>
      </c>
      <c r="P1030" t="str">
        <f t="shared" si="317"/>
        <v/>
      </c>
      <c r="Q1030" s="9">
        <f>_xlfn.XLOOKUP(R1030,summary!C:C,summary!B:B)</f>
        <v>43777</v>
      </c>
      <c r="R1030" s="10" t="str">
        <f t="shared" si="318"/>
        <v>동백1동</v>
      </c>
      <c r="S1030" s="10" t="str">
        <f t="shared" si="319"/>
        <v>동백20통</v>
      </c>
      <c r="T1030" s="10" t="str">
        <f t="shared" si="320"/>
        <v>(동백동, 백현마을모아미래도)</v>
      </c>
      <c r="U1030" s="10" t="str">
        <f t="shared" si="321"/>
        <v>동백</v>
      </c>
      <c r="V1030" s="10">
        <f t="shared" si="322"/>
        <v>20</v>
      </c>
      <c r="W1030" s="10">
        <f t="shared" si="323"/>
        <v>1</v>
      </c>
      <c r="X1030" s="3" t="s">
        <v>5759</v>
      </c>
      <c r="Y1030" s="3" t="s">
        <v>5982</v>
      </c>
      <c r="Z1030" s="3" t="s">
        <v>10</v>
      </c>
      <c r="AA1030" s="3" t="s">
        <v>5983</v>
      </c>
    </row>
    <row r="1031" spans="1:27">
      <c r="A1031" t="b">
        <f t="shared" si="304"/>
        <v>1</v>
      </c>
      <c r="B1031" t="b">
        <f t="shared" si="305"/>
        <v>1</v>
      </c>
      <c r="C1031" t="b">
        <f t="shared" si="306"/>
        <v>0</v>
      </c>
      <c r="D1031" t="b">
        <f t="shared" si="307"/>
        <v>0</v>
      </c>
      <c r="E1031" t="b">
        <f t="shared" si="308"/>
        <v>1</v>
      </c>
      <c r="F1031" t="b">
        <f t="shared" si="309"/>
        <v>1</v>
      </c>
      <c r="G1031" t="b">
        <f t="shared" si="310"/>
        <v>1</v>
      </c>
      <c r="H1031" t="b">
        <f t="shared" si="311"/>
        <v>0</v>
      </c>
      <c r="I1031" t="b">
        <f t="shared" si="312"/>
        <v>1</v>
      </c>
      <c r="J1031" t="b">
        <f t="shared" si="313"/>
        <v>0</v>
      </c>
      <c r="K1031" t="str">
        <f t="shared" si="314"/>
        <v/>
      </c>
      <c r="L1031" t="str">
        <f t="shared" si="303"/>
        <v/>
      </c>
      <c r="M1031" t="str">
        <f t="shared" si="324"/>
        <v/>
      </c>
      <c r="N1031" t="str">
        <f t="shared" si="315"/>
        <v/>
      </c>
      <c r="O1031" t="str">
        <f t="shared" si="316"/>
        <v>(동백동, 백현마을모아미래도)</v>
      </c>
      <c r="P1031" t="str">
        <f t="shared" si="317"/>
        <v>(동백동, 백현마을모아미래도)</v>
      </c>
      <c r="Q1031" s="9">
        <f>_xlfn.XLOOKUP(R1031,summary!C:C,summary!B:B)</f>
        <v>43777</v>
      </c>
      <c r="R1031" s="10" t="str">
        <f t="shared" si="318"/>
        <v>동백1동</v>
      </c>
      <c r="S1031" s="10" t="str">
        <f t="shared" si="319"/>
        <v>동백20통</v>
      </c>
      <c r="T1031" s="10" t="str">
        <f t="shared" si="320"/>
        <v>(동백동, 백현마을모아미래도)</v>
      </c>
      <c r="U1031" s="10" t="str">
        <f t="shared" si="321"/>
        <v>동백</v>
      </c>
      <c r="V1031" s="10">
        <f t="shared" si="322"/>
        <v>20</v>
      </c>
      <c r="W1031" s="10">
        <f t="shared" si="323"/>
        <v>2</v>
      </c>
      <c r="Y1031" s="3" t="s">
        <v>5775</v>
      </c>
      <c r="Z1031" s="3" t="s">
        <v>12</v>
      </c>
      <c r="AA1031" s="3" t="s">
        <v>5984</v>
      </c>
    </row>
    <row r="1032" spans="1:27">
      <c r="A1032" t="b">
        <f t="shared" si="304"/>
        <v>1</v>
      </c>
      <c r="B1032" t="b">
        <f t="shared" si="305"/>
        <v>0</v>
      </c>
      <c r="C1032" t="b">
        <f t="shared" si="306"/>
        <v>0</v>
      </c>
      <c r="D1032" t="b">
        <f t="shared" si="307"/>
        <v>0</v>
      </c>
      <c r="E1032" t="b">
        <f t="shared" si="308"/>
        <v>0</v>
      </c>
      <c r="F1032" t="b">
        <f t="shared" si="309"/>
        <v>0</v>
      </c>
      <c r="G1032" t="b">
        <f t="shared" si="310"/>
        <v>0</v>
      </c>
      <c r="H1032" t="b">
        <f t="shared" si="311"/>
        <v>0</v>
      </c>
      <c r="I1032" t="b">
        <f t="shared" si="312"/>
        <v>1</v>
      </c>
      <c r="J1032" t="b">
        <f t="shared" si="313"/>
        <v>0</v>
      </c>
      <c r="K1032" t="str">
        <f t="shared" si="314"/>
        <v/>
      </c>
      <c r="L1032" t="str">
        <f t="shared" si="303"/>
        <v/>
      </c>
      <c r="M1032" t="str">
        <f t="shared" si="324"/>
        <v/>
      </c>
      <c r="N1032" t="str">
        <f t="shared" si="315"/>
        <v/>
      </c>
      <c r="O1032" t="str">
        <f t="shared" si="316"/>
        <v>백현마을모아미래도)</v>
      </c>
      <c r="P1032" t="str">
        <f t="shared" si="317"/>
        <v/>
      </c>
      <c r="Q1032" s="9">
        <f>_xlfn.XLOOKUP(R1032,summary!C:C,summary!B:B)</f>
        <v>43777</v>
      </c>
      <c r="R1032" s="10" t="str">
        <f t="shared" si="318"/>
        <v>동백1동</v>
      </c>
      <c r="S1032" s="10" t="str">
        <f t="shared" si="319"/>
        <v>동백20통</v>
      </c>
      <c r="T1032" s="10" t="str">
        <f t="shared" si="320"/>
        <v>(동백동, 백현마을모아미래도)</v>
      </c>
      <c r="U1032" s="10" t="str">
        <f t="shared" si="321"/>
        <v>동백</v>
      </c>
      <c r="V1032" s="10">
        <f t="shared" si="322"/>
        <v>20</v>
      </c>
      <c r="W1032" s="10">
        <f t="shared" si="323"/>
        <v>3</v>
      </c>
      <c r="Y1032" s="3" t="s">
        <v>5889</v>
      </c>
      <c r="Z1032" s="3" t="s">
        <v>14</v>
      </c>
      <c r="AA1032" s="3" t="s">
        <v>5985</v>
      </c>
    </row>
    <row r="1033" spans="1:27">
      <c r="A1033" t="b">
        <f t="shared" si="304"/>
        <v>1</v>
      </c>
      <c r="B1033" t="b">
        <f t="shared" si="305"/>
        <v>0</v>
      </c>
      <c r="C1033" t="b">
        <f t="shared" si="306"/>
        <v>1</v>
      </c>
      <c r="D1033" t="b">
        <f t="shared" si="307"/>
        <v>0</v>
      </c>
      <c r="E1033" t="b">
        <f t="shared" si="308"/>
        <v>1</v>
      </c>
      <c r="F1033" t="b">
        <f t="shared" si="309"/>
        <v>1</v>
      </c>
      <c r="G1033" t="b">
        <f t="shared" si="310"/>
        <v>0</v>
      </c>
      <c r="H1033" t="b">
        <f t="shared" si="311"/>
        <v>1</v>
      </c>
      <c r="I1033" t="b">
        <f t="shared" si="312"/>
        <v>1</v>
      </c>
      <c r="J1033" t="b">
        <f t="shared" si="313"/>
        <v>0</v>
      </c>
      <c r="K1033" t="str">
        <f t="shared" si="314"/>
        <v/>
      </c>
      <c r="L1033" t="str">
        <f t="shared" ref="L1033:L1096" si="325">RIGHT(SUBSTITUTE(K1033,"통",""),2)</f>
        <v/>
      </c>
      <c r="M1033" t="str">
        <f t="shared" si="324"/>
        <v/>
      </c>
      <c r="N1033" t="str">
        <f t="shared" si="315"/>
        <v/>
      </c>
      <c r="O1033" t="str">
        <f t="shared" si="316"/>
        <v>모아미래도)</v>
      </c>
      <c r="P1033" t="str">
        <f t="shared" si="317"/>
        <v/>
      </c>
      <c r="Q1033" s="9">
        <f>_xlfn.XLOOKUP(R1033,summary!C:C,summary!B:B)</f>
        <v>43777</v>
      </c>
      <c r="R1033" s="10" t="str">
        <f t="shared" si="318"/>
        <v>동백1동</v>
      </c>
      <c r="S1033" s="10" t="str">
        <f t="shared" si="319"/>
        <v>동백20통</v>
      </c>
      <c r="T1033" s="10" t="str">
        <f t="shared" si="320"/>
        <v>(동백동, 백현마을모아미래도)</v>
      </c>
      <c r="U1033" s="10" t="str">
        <f t="shared" si="321"/>
        <v>동백</v>
      </c>
      <c r="V1033" s="10">
        <f t="shared" si="322"/>
        <v>20</v>
      </c>
      <c r="W1033" s="10">
        <f t="shared" si="323"/>
        <v>4</v>
      </c>
      <c r="Y1033" s="3" t="s">
        <v>5972</v>
      </c>
      <c r="Z1033" s="3" t="s">
        <v>16</v>
      </c>
      <c r="AA1033" s="3" t="s">
        <v>5986</v>
      </c>
    </row>
    <row r="1034" spans="1:27">
      <c r="A1034" t="b">
        <f t="shared" si="304"/>
        <v>0</v>
      </c>
      <c r="B1034" t="b">
        <f t="shared" si="305"/>
        <v>0</v>
      </c>
      <c r="C1034" t="b">
        <f t="shared" si="306"/>
        <v>0</v>
      </c>
      <c r="D1034" t="b">
        <f t="shared" si="307"/>
        <v>0</v>
      </c>
      <c r="E1034" t="b">
        <f t="shared" si="308"/>
        <v>0</v>
      </c>
      <c r="F1034" t="b">
        <f t="shared" si="309"/>
        <v>0</v>
      </c>
      <c r="G1034" t="b">
        <f t="shared" si="310"/>
        <v>0</v>
      </c>
      <c r="H1034" t="b">
        <f t="shared" si="311"/>
        <v>0</v>
      </c>
      <c r="I1034" t="b">
        <f t="shared" si="312"/>
        <v>0</v>
      </c>
      <c r="J1034" t="b">
        <f t="shared" si="313"/>
        <v>0</v>
      </c>
      <c r="K1034" t="str">
        <f t="shared" si="314"/>
        <v/>
      </c>
      <c r="L1034" t="str">
        <f t="shared" si="325"/>
        <v/>
      </c>
      <c r="M1034" t="str">
        <f t="shared" si="324"/>
        <v/>
      </c>
      <c r="N1034" t="str">
        <f t="shared" si="315"/>
        <v/>
      </c>
      <c r="O1034" t="str">
        <f t="shared" si="316"/>
        <v/>
      </c>
      <c r="P1034" t="str">
        <f t="shared" si="317"/>
        <v/>
      </c>
      <c r="Q1034" s="9">
        <f>_xlfn.XLOOKUP(R1034,summary!C:C,summary!B:B)</f>
        <v>43777</v>
      </c>
      <c r="R1034" s="10" t="str">
        <f t="shared" si="318"/>
        <v>동백1동</v>
      </c>
      <c r="S1034" s="10" t="str">
        <f t="shared" si="319"/>
        <v>동백20통</v>
      </c>
      <c r="T1034" s="10" t="str">
        <f t="shared" si="320"/>
        <v>(동백동, 백현마을모아미래도)</v>
      </c>
      <c r="U1034" s="10" t="str">
        <f t="shared" si="321"/>
        <v>동백</v>
      </c>
      <c r="V1034" s="10">
        <f t="shared" si="322"/>
        <v>20</v>
      </c>
      <c r="W1034" s="10">
        <f t="shared" si="323"/>
        <v>5</v>
      </c>
      <c r="Z1034" s="3" t="s">
        <v>18</v>
      </c>
      <c r="AA1034" s="3" t="s">
        <v>5987</v>
      </c>
    </row>
    <row r="1035" spans="1:27">
      <c r="A1035" t="b">
        <f t="shared" si="304"/>
        <v>0</v>
      </c>
      <c r="B1035" t="b">
        <f t="shared" si="305"/>
        <v>0</v>
      </c>
      <c r="C1035" t="b">
        <f t="shared" si="306"/>
        <v>0</v>
      </c>
      <c r="D1035" t="b">
        <f t="shared" si="307"/>
        <v>0</v>
      </c>
      <c r="E1035" t="b">
        <f t="shared" si="308"/>
        <v>0</v>
      </c>
      <c r="F1035" t="b">
        <f t="shared" si="309"/>
        <v>0</v>
      </c>
      <c r="G1035" t="b">
        <f t="shared" si="310"/>
        <v>0</v>
      </c>
      <c r="H1035" t="b">
        <f t="shared" si="311"/>
        <v>0</v>
      </c>
      <c r="I1035" t="b">
        <f t="shared" si="312"/>
        <v>0</v>
      </c>
      <c r="J1035" t="b">
        <f t="shared" si="313"/>
        <v>0</v>
      </c>
      <c r="K1035" t="str">
        <f t="shared" si="314"/>
        <v/>
      </c>
      <c r="L1035" t="str">
        <f t="shared" si="325"/>
        <v/>
      </c>
      <c r="M1035" t="str">
        <f t="shared" si="324"/>
        <v/>
      </c>
      <c r="N1035" t="str">
        <f t="shared" si="315"/>
        <v/>
      </c>
      <c r="O1035" t="str">
        <f t="shared" si="316"/>
        <v/>
      </c>
      <c r="P1035" t="str">
        <f t="shared" si="317"/>
        <v/>
      </c>
      <c r="Q1035" s="9">
        <f>_xlfn.XLOOKUP(R1035,summary!C:C,summary!B:B)</f>
        <v>43777</v>
      </c>
      <c r="R1035" s="10" t="str">
        <f t="shared" si="318"/>
        <v>동백1동</v>
      </c>
      <c r="S1035" s="10" t="str">
        <f t="shared" si="319"/>
        <v>동백20통</v>
      </c>
      <c r="T1035" s="10" t="str">
        <f t="shared" si="320"/>
        <v>(동백동, 백현마을모아미래도)</v>
      </c>
      <c r="U1035" s="10" t="str">
        <f t="shared" si="321"/>
        <v>동백</v>
      </c>
      <c r="V1035" s="10">
        <f t="shared" si="322"/>
        <v>20</v>
      </c>
      <c r="W1035" s="10">
        <f t="shared" si="323"/>
        <v>6</v>
      </c>
      <c r="Z1035" s="3" t="s">
        <v>20</v>
      </c>
      <c r="AA1035" s="3" t="s">
        <v>5988</v>
      </c>
    </row>
    <row r="1036" spans="1:27">
      <c r="A1036" t="b">
        <f t="shared" si="304"/>
        <v>0</v>
      </c>
      <c r="B1036" t="b">
        <f t="shared" si="305"/>
        <v>0</v>
      </c>
      <c r="C1036" t="b">
        <f t="shared" si="306"/>
        <v>0</v>
      </c>
      <c r="D1036" t="b">
        <f t="shared" si="307"/>
        <v>0</v>
      </c>
      <c r="E1036" t="b">
        <f t="shared" si="308"/>
        <v>0</v>
      </c>
      <c r="F1036" t="b">
        <f t="shared" si="309"/>
        <v>0</v>
      </c>
      <c r="G1036" t="b">
        <f t="shared" si="310"/>
        <v>0</v>
      </c>
      <c r="H1036" t="b">
        <f t="shared" si="311"/>
        <v>0</v>
      </c>
      <c r="I1036" t="b">
        <f t="shared" si="312"/>
        <v>0</v>
      </c>
      <c r="J1036" t="b">
        <f t="shared" si="313"/>
        <v>0</v>
      </c>
      <c r="K1036" t="str">
        <f t="shared" si="314"/>
        <v/>
      </c>
      <c r="L1036" t="str">
        <f t="shared" si="325"/>
        <v/>
      </c>
      <c r="M1036" t="str">
        <f t="shared" si="324"/>
        <v/>
      </c>
      <c r="N1036" t="str">
        <f t="shared" si="315"/>
        <v/>
      </c>
      <c r="O1036" t="str">
        <f t="shared" si="316"/>
        <v/>
      </c>
      <c r="P1036" t="str">
        <f t="shared" si="317"/>
        <v/>
      </c>
      <c r="Q1036" s="9">
        <f>_xlfn.XLOOKUP(R1036,summary!C:C,summary!B:B)</f>
        <v>43777</v>
      </c>
      <c r="R1036" s="10" t="str">
        <f t="shared" si="318"/>
        <v>동백1동</v>
      </c>
      <c r="S1036" s="10" t="str">
        <f t="shared" si="319"/>
        <v>동백20통</v>
      </c>
      <c r="T1036" s="10" t="str">
        <f t="shared" si="320"/>
        <v>(동백동, 백현마을모아미래도)</v>
      </c>
      <c r="U1036" s="10" t="str">
        <f t="shared" si="321"/>
        <v>동백</v>
      </c>
      <c r="V1036" s="10">
        <f t="shared" si="322"/>
        <v>20</v>
      </c>
      <c r="W1036" s="10">
        <f t="shared" si="323"/>
        <v>7</v>
      </c>
      <c r="Z1036" s="3" t="s">
        <v>99</v>
      </c>
      <c r="AA1036" s="3" t="s">
        <v>5989</v>
      </c>
    </row>
    <row r="1037" spans="1:27">
      <c r="A1037" t="b">
        <f t="shared" si="304"/>
        <v>0</v>
      </c>
      <c r="B1037" t="b">
        <f t="shared" si="305"/>
        <v>0</v>
      </c>
      <c r="C1037" t="b">
        <f t="shared" si="306"/>
        <v>0</v>
      </c>
      <c r="D1037" t="b">
        <f t="shared" si="307"/>
        <v>0</v>
      </c>
      <c r="E1037" t="b">
        <f t="shared" si="308"/>
        <v>0</v>
      </c>
      <c r="F1037" t="b">
        <f t="shared" si="309"/>
        <v>0</v>
      </c>
      <c r="G1037" t="b">
        <f t="shared" si="310"/>
        <v>0</v>
      </c>
      <c r="H1037" t="b">
        <f t="shared" si="311"/>
        <v>0</v>
      </c>
      <c r="I1037" t="b">
        <f t="shared" si="312"/>
        <v>0</v>
      </c>
      <c r="J1037" t="b">
        <f t="shared" si="313"/>
        <v>0</v>
      </c>
      <c r="K1037" t="str">
        <f t="shared" si="314"/>
        <v/>
      </c>
      <c r="L1037" t="str">
        <f t="shared" si="325"/>
        <v/>
      </c>
      <c r="M1037" t="str">
        <f t="shared" si="324"/>
        <v/>
      </c>
      <c r="N1037" t="str">
        <f t="shared" si="315"/>
        <v/>
      </c>
      <c r="O1037" t="str">
        <f t="shared" si="316"/>
        <v/>
      </c>
      <c r="P1037" t="str">
        <f t="shared" si="317"/>
        <v/>
      </c>
      <c r="Q1037" s="9">
        <f>_xlfn.XLOOKUP(R1037,summary!C:C,summary!B:B)</f>
        <v>43777</v>
      </c>
      <c r="R1037" s="10" t="str">
        <f t="shared" si="318"/>
        <v>동백1동</v>
      </c>
      <c r="S1037" s="10" t="str">
        <f t="shared" si="319"/>
        <v>동백20통</v>
      </c>
      <c r="T1037" s="10" t="str">
        <f t="shared" si="320"/>
        <v>(동백동, 백현마을모아미래도)</v>
      </c>
      <c r="U1037" s="10" t="str">
        <f t="shared" si="321"/>
        <v>동백</v>
      </c>
      <c r="V1037" s="10">
        <f t="shared" si="322"/>
        <v>20</v>
      </c>
      <c r="W1037" s="10">
        <f t="shared" si="323"/>
        <v>8</v>
      </c>
      <c r="Z1037" s="3" t="s">
        <v>101</v>
      </c>
      <c r="AA1037" s="3" t="s">
        <v>5990</v>
      </c>
    </row>
    <row r="1038" spans="1:27">
      <c r="A1038" t="b">
        <f t="shared" si="304"/>
        <v>0</v>
      </c>
      <c r="B1038" t="b">
        <f t="shared" si="305"/>
        <v>0</v>
      </c>
      <c r="C1038" t="b">
        <f t="shared" si="306"/>
        <v>0</v>
      </c>
      <c r="D1038" t="b">
        <f t="shared" si="307"/>
        <v>0</v>
      </c>
      <c r="E1038" t="b">
        <f t="shared" si="308"/>
        <v>0</v>
      </c>
      <c r="F1038" t="b">
        <f t="shared" si="309"/>
        <v>0</v>
      </c>
      <c r="G1038" t="b">
        <f t="shared" si="310"/>
        <v>0</v>
      </c>
      <c r="H1038" t="b">
        <f t="shared" si="311"/>
        <v>0</v>
      </c>
      <c r="I1038" t="b">
        <f t="shared" si="312"/>
        <v>0</v>
      </c>
      <c r="J1038" t="b">
        <f t="shared" si="313"/>
        <v>0</v>
      </c>
      <c r="K1038" t="str">
        <f t="shared" si="314"/>
        <v/>
      </c>
      <c r="L1038" t="str">
        <f t="shared" si="325"/>
        <v/>
      </c>
      <c r="M1038" t="str">
        <f t="shared" si="324"/>
        <v/>
      </c>
      <c r="N1038" t="str">
        <f t="shared" si="315"/>
        <v/>
      </c>
      <c r="O1038" t="str">
        <f t="shared" si="316"/>
        <v/>
      </c>
      <c r="P1038" t="str">
        <f t="shared" si="317"/>
        <v/>
      </c>
      <c r="Q1038" s="9">
        <f>_xlfn.XLOOKUP(R1038,summary!C:C,summary!B:B)</f>
        <v>43777</v>
      </c>
      <c r="R1038" s="10" t="str">
        <f t="shared" si="318"/>
        <v>동백1동</v>
      </c>
      <c r="S1038" s="10" t="str">
        <f t="shared" si="319"/>
        <v>동백20통</v>
      </c>
      <c r="T1038" s="10" t="str">
        <f t="shared" si="320"/>
        <v>(동백동, 백현마을모아미래도)</v>
      </c>
      <c r="U1038" s="10" t="str">
        <f t="shared" si="321"/>
        <v>동백</v>
      </c>
      <c r="V1038" s="10">
        <f t="shared" si="322"/>
        <v>20</v>
      </c>
      <c r="W1038" s="10">
        <f t="shared" si="323"/>
        <v>9</v>
      </c>
      <c r="Z1038" s="3" t="s">
        <v>349</v>
      </c>
      <c r="AA1038" s="3" t="s">
        <v>5991</v>
      </c>
    </row>
    <row r="1039" spans="1:27">
      <c r="A1039" t="b">
        <f t="shared" si="304"/>
        <v>0</v>
      </c>
      <c r="B1039" t="b">
        <f t="shared" si="305"/>
        <v>0</v>
      </c>
      <c r="C1039" t="b">
        <f t="shared" si="306"/>
        <v>0</v>
      </c>
      <c r="D1039" t="b">
        <f t="shared" si="307"/>
        <v>0</v>
      </c>
      <c r="E1039" t="b">
        <f t="shared" si="308"/>
        <v>0</v>
      </c>
      <c r="F1039" t="b">
        <f t="shared" si="309"/>
        <v>0</v>
      </c>
      <c r="G1039" t="b">
        <f t="shared" si="310"/>
        <v>0</v>
      </c>
      <c r="H1039" t="b">
        <f t="shared" si="311"/>
        <v>0</v>
      </c>
      <c r="I1039" t="b">
        <f t="shared" si="312"/>
        <v>0</v>
      </c>
      <c r="J1039" t="b">
        <f t="shared" si="313"/>
        <v>0</v>
      </c>
      <c r="K1039" t="str">
        <f t="shared" si="314"/>
        <v/>
      </c>
      <c r="L1039" t="str">
        <f t="shared" si="325"/>
        <v/>
      </c>
      <c r="M1039" t="str">
        <f t="shared" si="324"/>
        <v/>
      </c>
      <c r="N1039" t="str">
        <f t="shared" si="315"/>
        <v/>
      </c>
      <c r="O1039" t="str">
        <f t="shared" si="316"/>
        <v/>
      </c>
      <c r="P1039" t="str">
        <f t="shared" si="317"/>
        <v/>
      </c>
      <c r="Q1039" s="9">
        <f>_xlfn.XLOOKUP(R1039,summary!C:C,summary!B:B)</f>
        <v>43777</v>
      </c>
      <c r="R1039" s="10" t="str">
        <f t="shared" si="318"/>
        <v>동백1동</v>
      </c>
      <c r="S1039" s="10" t="str">
        <f t="shared" si="319"/>
        <v>동백20통</v>
      </c>
      <c r="T1039" s="10" t="str">
        <f t="shared" si="320"/>
        <v>(동백동, 백현마을모아미래도)</v>
      </c>
      <c r="U1039" s="10" t="str">
        <f t="shared" si="321"/>
        <v>동백</v>
      </c>
      <c r="V1039" s="10">
        <f t="shared" si="322"/>
        <v>20</v>
      </c>
      <c r="W1039" s="10">
        <f t="shared" si="323"/>
        <v>10</v>
      </c>
      <c r="Z1039" s="3" t="s">
        <v>441</v>
      </c>
      <c r="AA1039" s="3" t="s">
        <v>5992</v>
      </c>
    </row>
    <row r="1040" spans="1:27">
      <c r="A1040" t="b">
        <f t="shared" si="304"/>
        <v>0</v>
      </c>
      <c r="B1040" t="b">
        <f t="shared" si="305"/>
        <v>0</v>
      </c>
      <c r="C1040" t="b">
        <f t="shared" si="306"/>
        <v>0</v>
      </c>
      <c r="D1040" t="b">
        <f t="shared" si="307"/>
        <v>0</v>
      </c>
      <c r="E1040" t="b">
        <f t="shared" si="308"/>
        <v>0</v>
      </c>
      <c r="F1040" t="b">
        <f t="shared" si="309"/>
        <v>0</v>
      </c>
      <c r="G1040" t="b">
        <f t="shared" si="310"/>
        <v>0</v>
      </c>
      <c r="H1040" t="b">
        <f t="shared" si="311"/>
        <v>0</v>
      </c>
      <c r="I1040" t="b">
        <f t="shared" si="312"/>
        <v>0</v>
      </c>
      <c r="J1040" t="b">
        <f t="shared" si="313"/>
        <v>0</v>
      </c>
      <c r="K1040" t="str">
        <f t="shared" si="314"/>
        <v/>
      </c>
      <c r="L1040" t="str">
        <f t="shared" si="325"/>
        <v/>
      </c>
      <c r="M1040" t="str">
        <f t="shared" si="324"/>
        <v/>
      </c>
      <c r="N1040" t="str">
        <f t="shared" si="315"/>
        <v/>
      </c>
      <c r="O1040" t="str">
        <f t="shared" si="316"/>
        <v/>
      </c>
      <c r="P1040" t="str">
        <f t="shared" si="317"/>
        <v/>
      </c>
      <c r="Q1040" s="9">
        <f>_xlfn.XLOOKUP(R1040,summary!C:C,summary!B:B)</f>
        <v>43777</v>
      </c>
      <c r="R1040" s="10" t="str">
        <f t="shared" si="318"/>
        <v>동백1동</v>
      </c>
      <c r="S1040" s="10" t="str">
        <f t="shared" si="319"/>
        <v>동백20통</v>
      </c>
      <c r="T1040" s="10" t="str">
        <f t="shared" si="320"/>
        <v>(동백동, 백현마을모아미래도)</v>
      </c>
      <c r="U1040" s="10" t="str">
        <f t="shared" si="321"/>
        <v>동백</v>
      </c>
      <c r="V1040" s="10">
        <f t="shared" si="322"/>
        <v>20</v>
      </c>
      <c r="W1040" s="10">
        <f t="shared" si="323"/>
        <v>11</v>
      </c>
      <c r="Z1040" s="3" t="s">
        <v>443</v>
      </c>
      <c r="AA1040" s="3" t="s">
        <v>5993</v>
      </c>
    </row>
    <row r="1041" spans="1:27">
      <c r="A1041" t="b">
        <f t="shared" si="304"/>
        <v>1</v>
      </c>
      <c r="B1041" t="b">
        <f t="shared" si="305"/>
        <v>0</v>
      </c>
      <c r="C1041" t="b">
        <f t="shared" si="306"/>
        <v>0</v>
      </c>
      <c r="D1041" t="b">
        <f t="shared" si="307"/>
        <v>0</v>
      </c>
      <c r="E1041" t="b">
        <f t="shared" si="308"/>
        <v>0</v>
      </c>
      <c r="F1041" t="b">
        <f t="shared" si="309"/>
        <v>0</v>
      </c>
      <c r="G1041" t="b">
        <f t="shared" si="310"/>
        <v>0</v>
      </c>
      <c r="H1041" t="b">
        <f t="shared" si="311"/>
        <v>0</v>
      </c>
      <c r="I1041" t="b">
        <f t="shared" si="312"/>
        <v>0</v>
      </c>
      <c r="J1041" t="b">
        <f t="shared" si="313"/>
        <v>1</v>
      </c>
      <c r="K1041" t="str">
        <f t="shared" si="314"/>
        <v>동백21통</v>
      </c>
      <c r="L1041" t="str">
        <f t="shared" si="325"/>
        <v>21</v>
      </c>
      <c r="M1041">
        <f t="shared" si="324"/>
        <v>21</v>
      </c>
      <c r="N1041" t="str">
        <f t="shared" si="315"/>
        <v>동백</v>
      </c>
      <c r="O1041" t="str">
        <f t="shared" si="316"/>
        <v/>
      </c>
      <c r="P1041" t="str">
        <f t="shared" si="317"/>
        <v/>
      </c>
      <c r="Q1041" s="9">
        <f>_xlfn.XLOOKUP(R1041,summary!C:C,summary!B:B)</f>
        <v>43777</v>
      </c>
      <c r="R1041" s="10" t="str">
        <f t="shared" si="318"/>
        <v>동백1동</v>
      </c>
      <c r="S1041" s="10" t="str">
        <f t="shared" si="319"/>
        <v>동백21통</v>
      </c>
      <c r="T1041" s="10" t="str">
        <f t="shared" si="320"/>
        <v>(동백동, 백현마을모아미래도)</v>
      </c>
      <c r="U1041" s="10" t="str">
        <f t="shared" si="321"/>
        <v>동백</v>
      </c>
      <c r="V1041" s="10">
        <f t="shared" si="322"/>
        <v>21</v>
      </c>
      <c r="W1041" s="10">
        <f t="shared" si="323"/>
        <v>1</v>
      </c>
      <c r="Y1041" s="3" t="s">
        <v>5994</v>
      </c>
      <c r="Z1041" s="3" t="s">
        <v>10</v>
      </c>
      <c r="AA1041" s="3" t="s">
        <v>5995</v>
      </c>
    </row>
    <row r="1042" spans="1:27">
      <c r="A1042" t="b">
        <f t="shared" si="304"/>
        <v>1</v>
      </c>
      <c r="B1042" t="b">
        <f t="shared" si="305"/>
        <v>1</v>
      </c>
      <c r="C1042" t="b">
        <f t="shared" si="306"/>
        <v>0</v>
      </c>
      <c r="D1042" t="b">
        <f t="shared" si="307"/>
        <v>0</v>
      </c>
      <c r="E1042" t="b">
        <f t="shared" si="308"/>
        <v>1</v>
      </c>
      <c r="F1042" t="b">
        <f t="shared" si="309"/>
        <v>1</v>
      </c>
      <c r="G1042" t="b">
        <f t="shared" si="310"/>
        <v>1</v>
      </c>
      <c r="H1042" t="b">
        <f t="shared" si="311"/>
        <v>0</v>
      </c>
      <c r="I1042" t="b">
        <f t="shared" si="312"/>
        <v>1</v>
      </c>
      <c r="J1042" t="b">
        <f t="shared" si="313"/>
        <v>0</v>
      </c>
      <c r="K1042" t="str">
        <f t="shared" si="314"/>
        <v/>
      </c>
      <c r="L1042" t="str">
        <f t="shared" si="325"/>
        <v/>
      </c>
      <c r="M1042" t="str">
        <f t="shared" si="324"/>
        <v/>
      </c>
      <c r="N1042" t="str">
        <f t="shared" si="315"/>
        <v/>
      </c>
      <c r="O1042" t="str">
        <f t="shared" si="316"/>
        <v>(동백동, 백현마을모아미래도)</v>
      </c>
      <c r="P1042" t="str">
        <f t="shared" si="317"/>
        <v>(동백동, 백현마을모아미래도)</v>
      </c>
      <c r="Q1042" s="9">
        <f>_xlfn.XLOOKUP(R1042,summary!C:C,summary!B:B)</f>
        <v>43777</v>
      </c>
      <c r="R1042" s="10" t="str">
        <f t="shared" si="318"/>
        <v>동백1동</v>
      </c>
      <c r="S1042" s="10" t="str">
        <f t="shared" si="319"/>
        <v>동백21통</v>
      </c>
      <c r="T1042" s="10" t="str">
        <f t="shared" si="320"/>
        <v>(동백동, 백현마을모아미래도)</v>
      </c>
      <c r="U1042" s="10" t="str">
        <f t="shared" si="321"/>
        <v>동백</v>
      </c>
      <c r="V1042" s="10">
        <f t="shared" si="322"/>
        <v>21</v>
      </c>
      <c r="W1042" s="10">
        <f t="shared" si="323"/>
        <v>2</v>
      </c>
      <c r="Y1042" s="3" t="s">
        <v>5775</v>
      </c>
      <c r="Z1042" s="3" t="s">
        <v>12</v>
      </c>
      <c r="AA1042" s="3" t="s">
        <v>5996</v>
      </c>
    </row>
    <row r="1043" spans="1:27">
      <c r="A1043" t="b">
        <f t="shared" si="304"/>
        <v>1</v>
      </c>
      <c r="B1043" t="b">
        <f t="shared" si="305"/>
        <v>0</v>
      </c>
      <c r="C1043" t="b">
        <f t="shared" si="306"/>
        <v>0</v>
      </c>
      <c r="D1043" t="b">
        <f t="shared" si="307"/>
        <v>0</v>
      </c>
      <c r="E1043" t="b">
        <f t="shared" si="308"/>
        <v>0</v>
      </c>
      <c r="F1043" t="b">
        <f t="shared" si="309"/>
        <v>0</v>
      </c>
      <c r="G1043" t="b">
        <f t="shared" si="310"/>
        <v>0</v>
      </c>
      <c r="H1043" t="b">
        <f t="shared" si="311"/>
        <v>0</v>
      </c>
      <c r="I1043" t="b">
        <f t="shared" si="312"/>
        <v>1</v>
      </c>
      <c r="J1043" t="b">
        <f t="shared" si="313"/>
        <v>0</v>
      </c>
      <c r="K1043" t="str">
        <f t="shared" si="314"/>
        <v/>
      </c>
      <c r="L1043" t="str">
        <f t="shared" si="325"/>
        <v/>
      </c>
      <c r="M1043" t="str">
        <f t="shared" si="324"/>
        <v/>
      </c>
      <c r="N1043" t="str">
        <f t="shared" si="315"/>
        <v/>
      </c>
      <c r="O1043" t="str">
        <f t="shared" si="316"/>
        <v>백현마을모아미래도)</v>
      </c>
      <c r="P1043" t="str">
        <f t="shared" si="317"/>
        <v/>
      </c>
      <c r="Q1043" s="9">
        <f>_xlfn.XLOOKUP(R1043,summary!C:C,summary!B:B)</f>
        <v>43777</v>
      </c>
      <c r="R1043" s="10" t="str">
        <f t="shared" si="318"/>
        <v>동백1동</v>
      </c>
      <c r="S1043" s="10" t="str">
        <f t="shared" si="319"/>
        <v>동백21통</v>
      </c>
      <c r="T1043" s="10" t="str">
        <f t="shared" si="320"/>
        <v>(동백동, 백현마을모아미래도)</v>
      </c>
      <c r="U1043" s="10" t="str">
        <f t="shared" si="321"/>
        <v>동백</v>
      </c>
      <c r="V1043" s="10">
        <f t="shared" si="322"/>
        <v>21</v>
      </c>
      <c r="W1043" s="10">
        <f t="shared" si="323"/>
        <v>3</v>
      </c>
      <c r="Y1043" s="3" t="s">
        <v>5889</v>
      </c>
      <c r="Z1043" s="3" t="s">
        <v>14</v>
      </c>
      <c r="AA1043" s="3" t="s">
        <v>5997</v>
      </c>
    </row>
    <row r="1044" spans="1:27">
      <c r="A1044" t="b">
        <f t="shared" si="304"/>
        <v>1</v>
      </c>
      <c r="B1044" t="b">
        <f t="shared" si="305"/>
        <v>0</v>
      </c>
      <c r="C1044" t="b">
        <f t="shared" si="306"/>
        <v>1</v>
      </c>
      <c r="D1044" t="b">
        <f t="shared" si="307"/>
        <v>0</v>
      </c>
      <c r="E1044" t="b">
        <f t="shared" si="308"/>
        <v>1</v>
      </c>
      <c r="F1044" t="b">
        <f t="shared" si="309"/>
        <v>1</v>
      </c>
      <c r="G1044" t="b">
        <f t="shared" si="310"/>
        <v>0</v>
      </c>
      <c r="H1044" t="b">
        <f t="shared" si="311"/>
        <v>1</v>
      </c>
      <c r="I1044" t="b">
        <f t="shared" si="312"/>
        <v>1</v>
      </c>
      <c r="J1044" t="b">
        <f t="shared" si="313"/>
        <v>0</v>
      </c>
      <c r="K1044" t="str">
        <f t="shared" si="314"/>
        <v/>
      </c>
      <c r="L1044" t="str">
        <f t="shared" si="325"/>
        <v/>
      </c>
      <c r="M1044" t="str">
        <f t="shared" si="324"/>
        <v/>
      </c>
      <c r="N1044" t="str">
        <f t="shared" si="315"/>
        <v/>
      </c>
      <c r="O1044" t="str">
        <f t="shared" si="316"/>
        <v>모아미래도)</v>
      </c>
      <c r="P1044" t="str">
        <f t="shared" si="317"/>
        <v/>
      </c>
      <c r="Q1044" s="9">
        <f>_xlfn.XLOOKUP(R1044,summary!C:C,summary!B:B)</f>
        <v>43777</v>
      </c>
      <c r="R1044" s="10" t="str">
        <f t="shared" si="318"/>
        <v>동백1동</v>
      </c>
      <c r="S1044" s="10" t="str">
        <f t="shared" si="319"/>
        <v>동백21통</v>
      </c>
      <c r="T1044" s="10" t="str">
        <f t="shared" si="320"/>
        <v>(동백동, 백현마을모아미래도)</v>
      </c>
      <c r="U1044" s="10" t="str">
        <f t="shared" si="321"/>
        <v>동백</v>
      </c>
      <c r="V1044" s="10">
        <f t="shared" si="322"/>
        <v>21</v>
      </c>
      <c r="W1044" s="10">
        <f t="shared" si="323"/>
        <v>4</v>
      </c>
      <c r="Y1044" s="3" t="s">
        <v>5972</v>
      </c>
      <c r="Z1044" s="3" t="s">
        <v>16</v>
      </c>
      <c r="AA1044" s="3" t="s">
        <v>5998</v>
      </c>
    </row>
    <row r="1045" spans="1:27">
      <c r="A1045" t="b">
        <f t="shared" si="304"/>
        <v>0</v>
      </c>
      <c r="B1045" t="b">
        <f t="shared" si="305"/>
        <v>0</v>
      </c>
      <c r="C1045" t="b">
        <f t="shared" si="306"/>
        <v>0</v>
      </c>
      <c r="D1045" t="b">
        <f t="shared" si="307"/>
        <v>0</v>
      </c>
      <c r="E1045" t="b">
        <f t="shared" si="308"/>
        <v>0</v>
      </c>
      <c r="F1045" t="b">
        <f t="shared" si="309"/>
        <v>0</v>
      </c>
      <c r="G1045" t="b">
        <f t="shared" si="310"/>
        <v>0</v>
      </c>
      <c r="H1045" t="b">
        <f t="shared" si="311"/>
        <v>0</v>
      </c>
      <c r="I1045" t="b">
        <f t="shared" si="312"/>
        <v>0</v>
      </c>
      <c r="J1045" t="b">
        <f t="shared" si="313"/>
        <v>0</v>
      </c>
      <c r="K1045" t="str">
        <f t="shared" si="314"/>
        <v/>
      </c>
      <c r="L1045" t="str">
        <f t="shared" si="325"/>
        <v/>
      </c>
      <c r="M1045" t="str">
        <f t="shared" si="324"/>
        <v/>
      </c>
      <c r="N1045" t="str">
        <f t="shared" si="315"/>
        <v/>
      </c>
      <c r="O1045" t="str">
        <f t="shared" si="316"/>
        <v/>
      </c>
      <c r="P1045" t="str">
        <f t="shared" si="317"/>
        <v/>
      </c>
      <c r="Q1045" s="9">
        <f>_xlfn.XLOOKUP(R1045,summary!C:C,summary!B:B)</f>
        <v>43777</v>
      </c>
      <c r="R1045" s="10" t="str">
        <f t="shared" si="318"/>
        <v>동백1동</v>
      </c>
      <c r="S1045" s="10" t="str">
        <f t="shared" si="319"/>
        <v>동백21통</v>
      </c>
      <c r="T1045" s="10" t="str">
        <f t="shared" si="320"/>
        <v>(동백동, 백현마을모아미래도)</v>
      </c>
      <c r="U1045" s="10" t="str">
        <f t="shared" si="321"/>
        <v>동백</v>
      </c>
      <c r="V1045" s="10">
        <f t="shared" si="322"/>
        <v>21</v>
      </c>
      <c r="W1045" s="10">
        <f t="shared" si="323"/>
        <v>5</v>
      </c>
      <c r="Z1045" s="3" t="s">
        <v>18</v>
      </c>
      <c r="AA1045" s="3" t="s">
        <v>5999</v>
      </c>
    </row>
    <row r="1046" spans="1:27">
      <c r="A1046" t="b">
        <f t="shared" si="304"/>
        <v>0</v>
      </c>
      <c r="B1046" t="b">
        <f t="shared" si="305"/>
        <v>0</v>
      </c>
      <c r="C1046" t="b">
        <f t="shared" si="306"/>
        <v>0</v>
      </c>
      <c r="D1046" t="b">
        <f t="shared" si="307"/>
        <v>0</v>
      </c>
      <c r="E1046" t="b">
        <f t="shared" si="308"/>
        <v>0</v>
      </c>
      <c r="F1046" t="b">
        <f t="shared" si="309"/>
        <v>0</v>
      </c>
      <c r="G1046" t="b">
        <f t="shared" si="310"/>
        <v>0</v>
      </c>
      <c r="H1046" t="b">
        <f t="shared" si="311"/>
        <v>0</v>
      </c>
      <c r="I1046" t="b">
        <f t="shared" si="312"/>
        <v>0</v>
      </c>
      <c r="J1046" t="b">
        <f t="shared" si="313"/>
        <v>0</v>
      </c>
      <c r="K1046" t="str">
        <f t="shared" si="314"/>
        <v/>
      </c>
      <c r="L1046" t="str">
        <f t="shared" si="325"/>
        <v/>
      </c>
      <c r="M1046" t="str">
        <f t="shared" si="324"/>
        <v/>
      </c>
      <c r="N1046" t="str">
        <f t="shared" si="315"/>
        <v/>
      </c>
      <c r="O1046" t="str">
        <f t="shared" si="316"/>
        <v/>
      </c>
      <c r="P1046" t="str">
        <f t="shared" si="317"/>
        <v/>
      </c>
      <c r="Q1046" s="9">
        <f>_xlfn.XLOOKUP(R1046,summary!C:C,summary!B:B)</f>
        <v>43777</v>
      </c>
      <c r="R1046" s="10" t="str">
        <f t="shared" si="318"/>
        <v>동백1동</v>
      </c>
      <c r="S1046" s="10" t="str">
        <f t="shared" si="319"/>
        <v>동백21통</v>
      </c>
      <c r="T1046" s="10" t="str">
        <f t="shared" si="320"/>
        <v>(동백동, 백현마을모아미래도)</v>
      </c>
      <c r="U1046" s="10" t="str">
        <f t="shared" si="321"/>
        <v>동백</v>
      </c>
      <c r="V1046" s="10">
        <f t="shared" si="322"/>
        <v>21</v>
      </c>
      <c r="W1046" s="10">
        <f t="shared" si="323"/>
        <v>6</v>
      </c>
      <c r="Z1046" s="3" t="s">
        <v>20</v>
      </c>
      <c r="AA1046" s="3" t="s">
        <v>6000</v>
      </c>
    </row>
    <row r="1047" spans="1:27">
      <c r="A1047" t="b">
        <f t="shared" si="304"/>
        <v>0</v>
      </c>
      <c r="B1047" t="b">
        <f t="shared" si="305"/>
        <v>0</v>
      </c>
      <c r="C1047" t="b">
        <f t="shared" si="306"/>
        <v>0</v>
      </c>
      <c r="D1047" t="b">
        <f t="shared" si="307"/>
        <v>0</v>
      </c>
      <c r="E1047" t="b">
        <f t="shared" si="308"/>
        <v>0</v>
      </c>
      <c r="F1047" t="b">
        <f t="shared" si="309"/>
        <v>0</v>
      </c>
      <c r="G1047" t="b">
        <f t="shared" si="310"/>
        <v>0</v>
      </c>
      <c r="H1047" t="b">
        <f t="shared" si="311"/>
        <v>0</v>
      </c>
      <c r="I1047" t="b">
        <f t="shared" si="312"/>
        <v>0</v>
      </c>
      <c r="J1047" t="b">
        <f t="shared" si="313"/>
        <v>0</v>
      </c>
      <c r="K1047" t="str">
        <f t="shared" si="314"/>
        <v/>
      </c>
      <c r="L1047" t="str">
        <f t="shared" si="325"/>
        <v/>
      </c>
      <c r="M1047" t="str">
        <f t="shared" si="324"/>
        <v/>
      </c>
      <c r="N1047" t="str">
        <f t="shared" si="315"/>
        <v/>
      </c>
      <c r="O1047" t="str">
        <f t="shared" si="316"/>
        <v/>
      </c>
      <c r="P1047" t="str">
        <f t="shared" si="317"/>
        <v/>
      </c>
      <c r="Q1047" s="9">
        <f>_xlfn.XLOOKUP(R1047,summary!C:C,summary!B:B)</f>
        <v>43777</v>
      </c>
      <c r="R1047" s="10" t="str">
        <f t="shared" si="318"/>
        <v>동백1동</v>
      </c>
      <c r="S1047" s="10" t="str">
        <f t="shared" si="319"/>
        <v>동백21통</v>
      </c>
      <c r="T1047" s="10" t="str">
        <f t="shared" si="320"/>
        <v>(동백동, 백현마을모아미래도)</v>
      </c>
      <c r="U1047" s="10" t="str">
        <f t="shared" si="321"/>
        <v>동백</v>
      </c>
      <c r="V1047" s="10">
        <f t="shared" si="322"/>
        <v>21</v>
      </c>
      <c r="W1047" s="10">
        <f t="shared" si="323"/>
        <v>7</v>
      </c>
      <c r="Z1047" s="3" t="s">
        <v>99</v>
      </c>
      <c r="AA1047" s="3" t="s">
        <v>6001</v>
      </c>
    </row>
    <row r="1048" spans="1:27">
      <c r="A1048" t="b">
        <f t="shared" si="304"/>
        <v>0</v>
      </c>
      <c r="B1048" t="b">
        <f t="shared" si="305"/>
        <v>0</v>
      </c>
      <c r="C1048" t="b">
        <f t="shared" si="306"/>
        <v>0</v>
      </c>
      <c r="D1048" t="b">
        <f t="shared" si="307"/>
        <v>0</v>
      </c>
      <c r="E1048" t="b">
        <f t="shared" si="308"/>
        <v>0</v>
      </c>
      <c r="F1048" t="b">
        <f t="shared" si="309"/>
        <v>0</v>
      </c>
      <c r="G1048" t="b">
        <f t="shared" si="310"/>
        <v>0</v>
      </c>
      <c r="H1048" t="b">
        <f t="shared" si="311"/>
        <v>0</v>
      </c>
      <c r="I1048" t="b">
        <f t="shared" si="312"/>
        <v>0</v>
      </c>
      <c r="J1048" t="b">
        <f t="shared" si="313"/>
        <v>0</v>
      </c>
      <c r="K1048" t="str">
        <f t="shared" si="314"/>
        <v/>
      </c>
      <c r="L1048" t="str">
        <f t="shared" si="325"/>
        <v/>
      </c>
      <c r="M1048" t="str">
        <f t="shared" si="324"/>
        <v/>
      </c>
      <c r="N1048" t="str">
        <f t="shared" si="315"/>
        <v/>
      </c>
      <c r="O1048" t="str">
        <f t="shared" si="316"/>
        <v/>
      </c>
      <c r="P1048" t="str">
        <f t="shared" si="317"/>
        <v/>
      </c>
      <c r="Q1048" s="9">
        <f>_xlfn.XLOOKUP(R1048,summary!C:C,summary!B:B)</f>
        <v>43777</v>
      </c>
      <c r="R1048" s="10" t="str">
        <f t="shared" si="318"/>
        <v>동백1동</v>
      </c>
      <c r="S1048" s="10" t="str">
        <f t="shared" si="319"/>
        <v>동백21통</v>
      </c>
      <c r="T1048" s="10" t="str">
        <f t="shared" si="320"/>
        <v>(동백동, 백현마을모아미래도)</v>
      </c>
      <c r="U1048" s="10" t="str">
        <f t="shared" si="321"/>
        <v>동백</v>
      </c>
      <c r="V1048" s="10">
        <f t="shared" si="322"/>
        <v>21</v>
      </c>
      <c r="W1048" s="10">
        <f t="shared" si="323"/>
        <v>8</v>
      </c>
      <c r="Z1048" s="3" t="s">
        <v>101</v>
      </c>
      <c r="AA1048" s="3" t="s">
        <v>6002</v>
      </c>
    </row>
    <row r="1049" spans="1:27">
      <c r="A1049" t="b">
        <f t="shared" si="304"/>
        <v>0</v>
      </c>
      <c r="B1049" t="b">
        <f t="shared" si="305"/>
        <v>0</v>
      </c>
      <c r="C1049" t="b">
        <f t="shared" si="306"/>
        <v>0</v>
      </c>
      <c r="D1049" t="b">
        <f t="shared" si="307"/>
        <v>0</v>
      </c>
      <c r="E1049" t="b">
        <f t="shared" si="308"/>
        <v>0</v>
      </c>
      <c r="F1049" t="b">
        <f t="shared" si="309"/>
        <v>0</v>
      </c>
      <c r="G1049" t="b">
        <f t="shared" si="310"/>
        <v>0</v>
      </c>
      <c r="H1049" t="b">
        <f t="shared" si="311"/>
        <v>0</v>
      </c>
      <c r="I1049" t="b">
        <f t="shared" si="312"/>
        <v>0</v>
      </c>
      <c r="J1049" t="b">
        <f t="shared" si="313"/>
        <v>0</v>
      </c>
      <c r="K1049" t="str">
        <f t="shared" si="314"/>
        <v/>
      </c>
      <c r="L1049" t="str">
        <f t="shared" si="325"/>
        <v/>
      </c>
      <c r="M1049" t="str">
        <f t="shared" si="324"/>
        <v/>
      </c>
      <c r="N1049" t="str">
        <f t="shared" si="315"/>
        <v/>
      </c>
      <c r="O1049" t="str">
        <f t="shared" si="316"/>
        <v/>
      </c>
      <c r="P1049" t="str">
        <f t="shared" si="317"/>
        <v/>
      </c>
      <c r="Q1049" s="9">
        <f>_xlfn.XLOOKUP(R1049,summary!C:C,summary!B:B)</f>
        <v>43777</v>
      </c>
      <c r="R1049" s="10" t="str">
        <f t="shared" si="318"/>
        <v>동백1동</v>
      </c>
      <c r="S1049" s="10" t="str">
        <f t="shared" si="319"/>
        <v>동백21통</v>
      </c>
      <c r="T1049" s="10" t="str">
        <f t="shared" si="320"/>
        <v>(동백동, 백현마을모아미래도)</v>
      </c>
      <c r="U1049" s="10" t="str">
        <f t="shared" si="321"/>
        <v>동백</v>
      </c>
      <c r="V1049" s="10">
        <f t="shared" si="322"/>
        <v>21</v>
      </c>
      <c r="W1049" s="10">
        <f t="shared" si="323"/>
        <v>9</v>
      </c>
      <c r="Z1049" s="3" t="s">
        <v>349</v>
      </c>
      <c r="AA1049" s="3" t="s">
        <v>6003</v>
      </c>
    </row>
    <row r="1050" spans="1:27">
      <c r="A1050" t="b">
        <f t="shared" si="304"/>
        <v>0</v>
      </c>
      <c r="B1050" t="b">
        <f t="shared" si="305"/>
        <v>0</v>
      </c>
      <c r="C1050" t="b">
        <f t="shared" si="306"/>
        <v>0</v>
      </c>
      <c r="D1050" t="b">
        <f t="shared" si="307"/>
        <v>0</v>
      </c>
      <c r="E1050" t="b">
        <f t="shared" si="308"/>
        <v>0</v>
      </c>
      <c r="F1050" t="b">
        <f t="shared" si="309"/>
        <v>0</v>
      </c>
      <c r="G1050" t="b">
        <f t="shared" si="310"/>
        <v>0</v>
      </c>
      <c r="H1050" t="b">
        <f t="shared" si="311"/>
        <v>0</v>
      </c>
      <c r="I1050" t="b">
        <f t="shared" si="312"/>
        <v>0</v>
      </c>
      <c r="J1050" t="b">
        <f t="shared" si="313"/>
        <v>0</v>
      </c>
      <c r="K1050" t="str">
        <f t="shared" si="314"/>
        <v/>
      </c>
      <c r="L1050" t="str">
        <f t="shared" si="325"/>
        <v/>
      </c>
      <c r="M1050" t="str">
        <f t="shared" si="324"/>
        <v/>
      </c>
      <c r="N1050" t="str">
        <f t="shared" si="315"/>
        <v/>
      </c>
      <c r="O1050" t="str">
        <f t="shared" si="316"/>
        <v/>
      </c>
      <c r="P1050" t="str">
        <f t="shared" si="317"/>
        <v/>
      </c>
      <c r="Q1050" s="9">
        <f>_xlfn.XLOOKUP(R1050,summary!C:C,summary!B:B)</f>
        <v>43777</v>
      </c>
      <c r="R1050" s="10" t="str">
        <f t="shared" si="318"/>
        <v>동백1동</v>
      </c>
      <c r="S1050" s="10" t="str">
        <f t="shared" si="319"/>
        <v>동백21통</v>
      </c>
      <c r="T1050" s="10" t="str">
        <f t="shared" si="320"/>
        <v>(동백동, 백현마을모아미래도)</v>
      </c>
      <c r="U1050" s="10" t="str">
        <f t="shared" si="321"/>
        <v>동백</v>
      </c>
      <c r="V1050" s="10">
        <f t="shared" si="322"/>
        <v>21</v>
      </c>
      <c r="W1050" s="10">
        <f t="shared" si="323"/>
        <v>10</v>
      </c>
      <c r="Z1050" s="3" t="s">
        <v>441</v>
      </c>
      <c r="AA1050" s="3" t="s">
        <v>6004</v>
      </c>
    </row>
    <row r="1051" spans="1:27">
      <c r="A1051" t="b">
        <f t="shared" si="304"/>
        <v>1</v>
      </c>
      <c r="B1051" t="b">
        <f t="shared" si="305"/>
        <v>0</v>
      </c>
      <c r="C1051" t="b">
        <f t="shared" si="306"/>
        <v>0</v>
      </c>
      <c r="D1051" t="b">
        <f t="shared" si="307"/>
        <v>0</v>
      </c>
      <c r="E1051" t="b">
        <f t="shared" si="308"/>
        <v>0</v>
      </c>
      <c r="F1051" t="b">
        <f t="shared" si="309"/>
        <v>0</v>
      </c>
      <c r="G1051" t="b">
        <f t="shared" si="310"/>
        <v>0</v>
      </c>
      <c r="H1051" t="b">
        <f t="shared" si="311"/>
        <v>0</v>
      </c>
      <c r="I1051" t="b">
        <f t="shared" si="312"/>
        <v>0</v>
      </c>
      <c r="J1051" t="b">
        <f t="shared" si="313"/>
        <v>1</v>
      </c>
      <c r="K1051" t="str">
        <f t="shared" si="314"/>
        <v>동백22통</v>
      </c>
      <c r="L1051" t="str">
        <f t="shared" si="325"/>
        <v>22</v>
      </c>
      <c r="M1051">
        <f t="shared" si="324"/>
        <v>22</v>
      </c>
      <c r="N1051" t="str">
        <f t="shared" si="315"/>
        <v>동백</v>
      </c>
      <c r="O1051" t="str">
        <f t="shared" si="316"/>
        <v/>
      </c>
      <c r="P1051" t="str">
        <f t="shared" si="317"/>
        <v/>
      </c>
      <c r="Q1051" s="9">
        <f>_xlfn.XLOOKUP(R1051,summary!C:C,summary!B:B)</f>
        <v>43777</v>
      </c>
      <c r="R1051" s="10" t="str">
        <f t="shared" si="318"/>
        <v>동백1동</v>
      </c>
      <c r="S1051" s="10" t="str">
        <f t="shared" si="319"/>
        <v>동백22통</v>
      </c>
      <c r="T1051" s="10" t="str">
        <f t="shared" si="320"/>
        <v>(동백동, 백현마을한라비발디)</v>
      </c>
      <c r="U1051" s="10" t="str">
        <f t="shared" si="321"/>
        <v>동백</v>
      </c>
      <c r="V1051" s="10">
        <f t="shared" si="322"/>
        <v>22</v>
      </c>
      <c r="W1051" s="10">
        <f t="shared" si="323"/>
        <v>1</v>
      </c>
      <c r="Y1051" s="3" t="s">
        <v>6005</v>
      </c>
      <c r="Z1051" s="3" t="s">
        <v>10</v>
      </c>
      <c r="AA1051" s="3" t="s">
        <v>6006</v>
      </c>
    </row>
    <row r="1052" spans="1:27">
      <c r="A1052" t="b">
        <f t="shared" si="304"/>
        <v>1</v>
      </c>
      <c r="B1052" t="b">
        <f t="shared" si="305"/>
        <v>1</v>
      </c>
      <c r="C1052" t="b">
        <f t="shared" si="306"/>
        <v>0</v>
      </c>
      <c r="D1052" t="b">
        <f t="shared" si="307"/>
        <v>0</v>
      </c>
      <c r="E1052" t="b">
        <f t="shared" si="308"/>
        <v>1</v>
      </c>
      <c r="F1052" t="b">
        <f t="shared" si="309"/>
        <v>1</v>
      </c>
      <c r="G1052" t="b">
        <f t="shared" si="310"/>
        <v>1</v>
      </c>
      <c r="H1052" t="b">
        <f t="shared" si="311"/>
        <v>0</v>
      </c>
      <c r="I1052" t="b">
        <f t="shared" si="312"/>
        <v>1</v>
      </c>
      <c r="J1052" t="b">
        <f t="shared" si="313"/>
        <v>0</v>
      </c>
      <c r="K1052" t="str">
        <f t="shared" si="314"/>
        <v/>
      </c>
      <c r="L1052" t="str">
        <f t="shared" si="325"/>
        <v/>
      </c>
      <c r="M1052" t="str">
        <f t="shared" si="324"/>
        <v/>
      </c>
      <c r="N1052" t="str">
        <f t="shared" si="315"/>
        <v/>
      </c>
      <c r="O1052" t="str">
        <f t="shared" si="316"/>
        <v>(동백동, 백현마을한라비발디)</v>
      </c>
      <c r="P1052" t="str">
        <f t="shared" si="317"/>
        <v>(동백동, 백현마을한라비발디)</v>
      </c>
      <c r="Q1052" s="9">
        <f>_xlfn.XLOOKUP(R1052,summary!C:C,summary!B:B)</f>
        <v>43777</v>
      </c>
      <c r="R1052" s="10" t="str">
        <f t="shared" si="318"/>
        <v>동백1동</v>
      </c>
      <c r="S1052" s="10" t="str">
        <f t="shared" si="319"/>
        <v>동백22통</v>
      </c>
      <c r="T1052" s="10" t="str">
        <f t="shared" si="320"/>
        <v>(동백동, 백현마을한라비발디)</v>
      </c>
      <c r="U1052" s="10" t="str">
        <f t="shared" si="321"/>
        <v>동백</v>
      </c>
      <c r="V1052" s="10">
        <f t="shared" si="322"/>
        <v>22</v>
      </c>
      <c r="W1052" s="10">
        <f t="shared" si="323"/>
        <v>2</v>
      </c>
      <c r="Y1052" s="3" t="s">
        <v>5775</v>
      </c>
      <c r="Z1052" s="3" t="s">
        <v>12</v>
      </c>
      <c r="AA1052" s="3" t="s">
        <v>6007</v>
      </c>
    </row>
    <row r="1053" spans="1:27">
      <c r="A1053" t="b">
        <f t="shared" si="304"/>
        <v>1</v>
      </c>
      <c r="B1053" t="b">
        <f t="shared" si="305"/>
        <v>0</v>
      </c>
      <c r="C1053" t="b">
        <f t="shared" si="306"/>
        <v>0</v>
      </c>
      <c r="D1053" t="b">
        <f t="shared" si="307"/>
        <v>0</v>
      </c>
      <c r="E1053" t="b">
        <f t="shared" si="308"/>
        <v>0</v>
      </c>
      <c r="F1053" t="b">
        <f t="shared" si="309"/>
        <v>0</v>
      </c>
      <c r="G1053" t="b">
        <f t="shared" si="310"/>
        <v>0</v>
      </c>
      <c r="H1053" t="b">
        <f t="shared" si="311"/>
        <v>0</v>
      </c>
      <c r="I1053" t="b">
        <f t="shared" si="312"/>
        <v>1</v>
      </c>
      <c r="J1053" t="b">
        <f t="shared" si="313"/>
        <v>0</v>
      </c>
      <c r="K1053" t="str">
        <f t="shared" si="314"/>
        <v/>
      </c>
      <c r="L1053" t="str">
        <f t="shared" si="325"/>
        <v/>
      </c>
      <c r="M1053" t="str">
        <f t="shared" si="324"/>
        <v/>
      </c>
      <c r="N1053" t="str">
        <f t="shared" si="315"/>
        <v/>
      </c>
      <c r="O1053" t="str">
        <f t="shared" si="316"/>
        <v>백현마을한라비발디)</v>
      </c>
      <c r="P1053" t="str">
        <f t="shared" si="317"/>
        <v/>
      </c>
      <c r="Q1053" s="9">
        <f>_xlfn.XLOOKUP(R1053,summary!C:C,summary!B:B)</f>
        <v>43777</v>
      </c>
      <c r="R1053" s="10" t="str">
        <f t="shared" si="318"/>
        <v>동백1동</v>
      </c>
      <c r="S1053" s="10" t="str">
        <f t="shared" si="319"/>
        <v>동백22통</v>
      </c>
      <c r="T1053" s="10" t="str">
        <f t="shared" si="320"/>
        <v>(동백동, 백현마을한라비발디)</v>
      </c>
      <c r="U1053" s="10" t="str">
        <f t="shared" si="321"/>
        <v>동백</v>
      </c>
      <c r="V1053" s="10">
        <f t="shared" si="322"/>
        <v>22</v>
      </c>
      <c r="W1053" s="10">
        <f t="shared" si="323"/>
        <v>3</v>
      </c>
      <c r="Y1053" s="3" t="s">
        <v>5889</v>
      </c>
      <c r="Z1053" s="3" t="s">
        <v>14</v>
      </c>
      <c r="AA1053" s="3" t="s">
        <v>6008</v>
      </c>
    </row>
    <row r="1054" spans="1:27">
      <c r="A1054" t="b">
        <f t="shared" si="304"/>
        <v>1</v>
      </c>
      <c r="B1054" t="b">
        <f t="shared" si="305"/>
        <v>0</v>
      </c>
      <c r="C1054" t="b">
        <f t="shared" si="306"/>
        <v>1</v>
      </c>
      <c r="D1054" t="b">
        <f t="shared" si="307"/>
        <v>0</v>
      </c>
      <c r="E1054" t="b">
        <f t="shared" si="308"/>
        <v>1</v>
      </c>
      <c r="F1054" t="b">
        <f t="shared" si="309"/>
        <v>1</v>
      </c>
      <c r="G1054" t="b">
        <f t="shared" si="310"/>
        <v>0</v>
      </c>
      <c r="H1054" t="b">
        <f t="shared" si="311"/>
        <v>1</v>
      </c>
      <c r="I1054" t="b">
        <f t="shared" si="312"/>
        <v>1</v>
      </c>
      <c r="J1054" t="b">
        <f t="shared" si="313"/>
        <v>0</v>
      </c>
      <c r="K1054" t="str">
        <f t="shared" si="314"/>
        <v/>
      </c>
      <c r="L1054" t="str">
        <f t="shared" si="325"/>
        <v/>
      </c>
      <c r="M1054" t="str">
        <f t="shared" si="324"/>
        <v/>
      </c>
      <c r="N1054" t="str">
        <f t="shared" si="315"/>
        <v/>
      </c>
      <c r="O1054" t="str">
        <f t="shared" si="316"/>
        <v>한라비발디)</v>
      </c>
      <c r="P1054" t="str">
        <f t="shared" si="317"/>
        <v/>
      </c>
      <c r="Q1054" s="9">
        <f>_xlfn.XLOOKUP(R1054,summary!C:C,summary!B:B)</f>
        <v>43777</v>
      </c>
      <c r="R1054" s="10" t="str">
        <f t="shared" si="318"/>
        <v>동백1동</v>
      </c>
      <c r="S1054" s="10" t="str">
        <f t="shared" si="319"/>
        <v>동백22통</v>
      </c>
      <c r="T1054" s="10" t="str">
        <f t="shared" si="320"/>
        <v>(동백동, 백현마을한라비발디)</v>
      </c>
      <c r="U1054" s="10" t="str">
        <f t="shared" si="321"/>
        <v>동백</v>
      </c>
      <c r="V1054" s="10">
        <f t="shared" si="322"/>
        <v>22</v>
      </c>
      <c r="W1054" s="10">
        <f t="shared" si="323"/>
        <v>4</v>
      </c>
      <c r="Y1054" s="3" t="s">
        <v>3864</v>
      </c>
      <c r="Z1054" s="3" t="s">
        <v>16</v>
      </c>
      <c r="AA1054" s="3" t="s">
        <v>6009</v>
      </c>
    </row>
    <row r="1055" spans="1:27">
      <c r="A1055" t="b">
        <f t="shared" si="304"/>
        <v>0</v>
      </c>
      <c r="B1055" t="b">
        <f t="shared" si="305"/>
        <v>0</v>
      </c>
      <c r="C1055" t="b">
        <f t="shared" si="306"/>
        <v>0</v>
      </c>
      <c r="D1055" t="b">
        <f t="shared" si="307"/>
        <v>0</v>
      </c>
      <c r="E1055" t="b">
        <f t="shared" si="308"/>
        <v>0</v>
      </c>
      <c r="F1055" t="b">
        <f t="shared" si="309"/>
        <v>0</v>
      </c>
      <c r="G1055" t="b">
        <f t="shared" si="310"/>
        <v>0</v>
      </c>
      <c r="H1055" t="b">
        <f t="shared" si="311"/>
        <v>0</v>
      </c>
      <c r="I1055" t="b">
        <f t="shared" si="312"/>
        <v>0</v>
      </c>
      <c r="J1055" t="b">
        <f t="shared" si="313"/>
        <v>0</v>
      </c>
      <c r="K1055" t="str">
        <f t="shared" si="314"/>
        <v/>
      </c>
      <c r="L1055" t="str">
        <f t="shared" si="325"/>
        <v/>
      </c>
      <c r="M1055" t="str">
        <f t="shared" si="324"/>
        <v/>
      </c>
      <c r="N1055" t="str">
        <f t="shared" si="315"/>
        <v/>
      </c>
      <c r="O1055" t="str">
        <f t="shared" si="316"/>
        <v/>
      </c>
      <c r="P1055" t="str">
        <f t="shared" si="317"/>
        <v/>
      </c>
      <c r="Q1055" s="9">
        <f>_xlfn.XLOOKUP(R1055,summary!C:C,summary!B:B)</f>
        <v>43777</v>
      </c>
      <c r="R1055" s="10" t="str">
        <f t="shared" si="318"/>
        <v>동백1동</v>
      </c>
      <c r="S1055" s="10" t="str">
        <f t="shared" si="319"/>
        <v>동백22통</v>
      </c>
      <c r="T1055" s="10" t="str">
        <f t="shared" si="320"/>
        <v>(동백동, 백현마을한라비발디)</v>
      </c>
      <c r="U1055" s="10" t="str">
        <f t="shared" si="321"/>
        <v>동백</v>
      </c>
      <c r="V1055" s="10">
        <f t="shared" si="322"/>
        <v>22</v>
      </c>
      <c r="W1055" s="10">
        <f t="shared" si="323"/>
        <v>5</v>
      </c>
      <c r="Z1055" s="3" t="s">
        <v>18</v>
      </c>
      <c r="AA1055" s="3" t="s">
        <v>6010</v>
      </c>
    </row>
    <row r="1056" spans="1:27">
      <c r="A1056" t="b">
        <f t="shared" si="304"/>
        <v>0</v>
      </c>
      <c r="B1056" t="b">
        <f t="shared" si="305"/>
        <v>0</v>
      </c>
      <c r="C1056" t="b">
        <f t="shared" si="306"/>
        <v>0</v>
      </c>
      <c r="D1056" t="b">
        <f t="shared" si="307"/>
        <v>0</v>
      </c>
      <c r="E1056" t="b">
        <f t="shared" si="308"/>
        <v>0</v>
      </c>
      <c r="F1056" t="b">
        <f t="shared" si="309"/>
        <v>0</v>
      </c>
      <c r="G1056" t="b">
        <f t="shared" si="310"/>
        <v>0</v>
      </c>
      <c r="H1056" t="b">
        <f t="shared" si="311"/>
        <v>0</v>
      </c>
      <c r="I1056" t="b">
        <f t="shared" si="312"/>
        <v>0</v>
      </c>
      <c r="J1056" t="b">
        <f t="shared" si="313"/>
        <v>0</v>
      </c>
      <c r="K1056" t="str">
        <f t="shared" si="314"/>
        <v/>
      </c>
      <c r="L1056" t="str">
        <f t="shared" si="325"/>
        <v/>
      </c>
      <c r="M1056" t="str">
        <f t="shared" si="324"/>
        <v/>
      </c>
      <c r="N1056" t="str">
        <f t="shared" si="315"/>
        <v/>
      </c>
      <c r="O1056" t="str">
        <f t="shared" si="316"/>
        <v/>
      </c>
      <c r="P1056" t="str">
        <f t="shared" si="317"/>
        <v/>
      </c>
      <c r="Q1056" s="9">
        <f>_xlfn.XLOOKUP(R1056,summary!C:C,summary!B:B)</f>
        <v>43777</v>
      </c>
      <c r="R1056" s="10" t="str">
        <f t="shared" si="318"/>
        <v>동백1동</v>
      </c>
      <c r="S1056" s="10" t="str">
        <f t="shared" si="319"/>
        <v>동백22통</v>
      </c>
      <c r="T1056" s="10" t="str">
        <f t="shared" si="320"/>
        <v>(동백동, 백현마을한라비발디)</v>
      </c>
      <c r="U1056" s="10" t="str">
        <f t="shared" si="321"/>
        <v>동백</v>
      </c>
      <c r="V1056" s="10">
        <f t="shared" si="322"/>
        <v>22</v>
      </c>
      <c r="W1056" s="10">
        <f t="shared" si="323"/>
        <v>6</v>
      </c>
      <c r="Z1056" s="3" t="s">
        <v>20</v>
      </c>
      <c r="AA1056" s="3" t="s">
        <v>6011</v>
      </c>
    </row>
    <row r="1057" spans="1:27">
      <c r="A1057" t="b">
        <f t="shared" si="304"/>
        <v>0</v>
      </c>
      <c r="B1057" t="b">
        <f t="shared" si="305"/>
        <v>0</v>
      </c>
      <c r="C1057" t="b">
        <f t="shared" si="306"/>
        <v>0</v>
      </c>
      <c r="D1057" t="b">
        <f t="shared" si="307"/>
        <v>0</v>
      </c>
      <c r="E1057" t="b">
        <f t="shared" si="308"/>
        <v>0</v>
      </c>
      <c r="F1057" t="b">
        <f t="shared" si="309"/>
        <v>0</v>
      </c>
      <c r="G1057" t="b">
        <f t="shared" si="310"/>
        <v>0</v>
      </c>
      <c r="H1057" t="b">
        <f t="shared" si="311"/>
        <v>0</v>
      </c>
      <c r="I1057" t="b">
        <f t="shared" si="312"/>
        <v>0</v>
      </c>
      <c r="J1057" t="b">
        <f t="shared" si="313"/>
        <v>0</v>
      </c>
      <c r="K1057" t="str">
        <f t="shared" si="314"/>
        <v/>
      </c>
      <c r="L1057" t="str">
        <f t="shared" si="325"/>
        <v/>
      </c>
      <c r="M1057" t="str">
        <f t="shared" si="324"/>
        <v/>
      </c>
      <c r="N1057" t="str">
        <f t="shared" si="315"/>
        <v/>
      </c>
      <c r="O1057" t="str">
        <f t="shared" si="316"/>
        <v/>
      </c>
      <c r="P1057" t="str">
        <f t="shared" si="317"/>
        <v/>
      </c>
      <c r="Q1057" s="9">
        <f>_xlfn.XLOOKUP(R1057,summary!C:C,summary!B:B)</f>
        <v>43777</v>
      </c>
      <c r="R1057" s="10" t="str">
        <f t="shared" si="318"/>
        <v>동백1동</v>
      </c>
      <c r="S1057" s="10" t="str">
        <f t="shared" si="319"/>
        <v>동백22통</v>
      </c>
      <c r="T1057" s="10" t="str">
        <f t="shared" si="320"/>
        <v>(동백동, 백현마을한라비발디)</v>
      </c>
      <c r="U1057" s="10" t="str">
        <f t="shared" si="321"/>
        <v>동백</v>
      </c>
      <c r="V1057" s="10">
        <f t="shared" si="322"/>
        <v>22</v>
      </c>
      <c r="W1057" s="10">
        <f t="shared" si="323"/>
        <v>7</v>
      </c>
      <c r="Z1057" s="3" t="s">
        <v>99</v>
      </c>
      <c r="AA1057" s="3" t="s">
        <v>6012</v>
      </c>
    </row>
    <row r="1058" spans="1:27">
      <c r="A1058" t="b">
        <f t="shared" si="304"/>
        <v>0</v>
      </c>
      <c r="B1058" t="b">
        <f t="shared" si="305"/>
        <v>0</v>
      </c>
      <c r="C1058" t="b">
        <f t="shared" si="306"/>
        <v>0</v>
      </c>
      <c r="D1058" t="b">
        <f t="shared" si="307"/>
        <v>0</v>
      </c>
      <c r="E1058" t="b">
        <f t="shared" si="308"/>
        <v>0</v>
      </c>
      <c r="F1058" t="b">
        <f t="shared" si="309"/>
        <v>0</v>
      </c>
      <c r="G1058" t="b">
        <f t="shared" si="310"/>
        <v>0</v>
      </c>
      <c r="H1058" t="b">
        <f t="shared" si="311"/>
        <v>0</v>
      </c>
      <c r="I1058" t="b">
        <f t="shared" si="312"/>
        <v>0</v>
      </c>
      <c r="J1058" t="b">
        <f t="shared" si="313"/>
        <v>0</v>
      </c>
      <c r="K1058" t="str">
        <f t="shared" si="314"/>
        <v/>
      </c>
      <c r="L1058" t="str">
        <f t="shared" si="325"/>
        <v/>
      </c>
      <c r="M1058" t="str">
        <f t="shared" si="324"/>
        <v/>
      </c>
      <c r="N1058" t="str">
        <f t="shared" si="315"/>
        <v/>
      </c>
      <c r="O1058" t="str">
        <f t="shared" si="316"/>
        <v/>
      </c>
      <c r="P1058" t="str">
        <f t="shared" si="317"/>
        <v/>
      </c>
      <c r="Q1058" s="9">
        <f>_xlfn.XLOOKUP(R1058,summary!C:C,summary!B:B)</f>
        <v>43777</v>
      </c>
      <c r="R1058" s="10" t="str">
        <f t="shared" si="318"/>
        <v>동백1동</v>
      </c>
      <c r="S1058" s="10" t="str">
        <f t="shared" si="319"/>
        <v>동백22통</v>
      </c>
      <c r="T1058" s="10" t="str">
        <f t="shared" si="320"/>
        <v>(동백동, 백현마을한라비발디)</v>
      </c>
      <c r="U1058" s="10" t="str">
        <f t="shared" si="321"/>
        <v>동백</v>
      </c>
      <c r="V1058" s="10">
        <f t="shared" si="322"/>
        <v>22</v>
      </c>
      <c r="W1058" s="10">
        <f t="shared" si="323"/>
        <v>8</v>
      </c>
      <c r="Z1058" s="3" t="s">
        <v>101</v>
      </c>
      <c r="AA1058" s="3" t="s">
        <v>6013</v>
      </c>
    </row>
    <row r="1059" spans="1:27">
      <c r="A1059" t="b">
        <f t="shared" si="304"/>
        <v>0</v>
      </c>
      <c r="B1059" t="b">
        <f t="shared" si="305"/>
        <v>0</v>
      </c>
      <c r="C1059" t="b">
        <f t="shared" si="306"/>
        <v>0</v>
      </c>
      <c r="D1059" t="b">
        <f t="shared" si="307"/>
        <v>0</v>
      </c>
      <c r="E1059" t="b">
        <f t="shared" si="308"/>
        <v>0</v>
      </c>
      <c r="F1059" t="b">
        <f t="shared" si="309"/>
        <v>0</v>
      </c>
      <c r="G1059" t="b">
        <f t="shared" si="310"/>
        <v>0</v>
      </c>
      <c r="H1059" t="b">
        <f t="shared" si="311"/>
        <v>0</v>
      </c>
      <c r="I1059" t="b">
        <f t="shared" si="312"/>
        <v>0</v>
      </c>
      <c r="J1059" t="b">
        <f t="shared" si="313"/>
        <v>0</v>
      </c>
      <c r="K1059" t="str">
        <f t="shared" si="314"/>
        <v/>
      </c>
      <c r="L1059" t="str">
        <f t="shared" si="325"/>
        <v/>
      </c>
      <c r="M1059" t="str">
        <f t="shared" si="324"/>
        <v/>
      </c>
      <c r="N1059" t="str">
        <f t="shared" si="315"/>
        <v/>
      </c>
      <c r="O1059" t="str">
        <f t="shared" si="316"/>
        <v/>
      </c>
      <c r="P1059" t="str">
        <f t="shared" si="317"/>
        <v/>
      </c>
      <c r="Q1059" s="9">
        <f>_xlfn.XLOOKUP(R1059,summary!C:C,summary!B:B)</f>
        <v>43777</v>
      </c>
      <c r="R1059" s="10" t="str">
        <f t="shared" si="318"/>
        <v>동백1동</v>
      </c>
      <c r="S1059" s="10" t="str">
        <f t="shared" si="319"/>
        <v>동백22통</v>
      </c>
      <c r="T1059" s="10" t="str">
        <f t="shared" si="320"/>
        <v>(동백동, 백현마을한라비발디)</v>
      </c>
      <c r="U1059" s="10" t="str">
        <f t="shared" si="321"/>
        <v>동백</v>
      </c>
      <c r="V1059" s="10">
        <f t="shared" si="322"/>
        <v>22</v>
      </c>
      <c r="W1059" s="10">
        <f t="shared" si="323"/>
        <v>9</v>
      </c>
      <c r="Z1059" s="3" t="s">
        <v>349</v>
      </c>
      <c r="AA1059" s="3" t="s">
        <v>6014</v>
      </c>
    </row>
    <row r="1060" spans="1:27">
      <c r="A1060" t="b">
        <f t="shared" si="304"/>
        <v>0</v>
      </c>
      <c r="B1060" t="b">
        <f t="shared" si="305"/>
        <v>0</v>
      </c>
      <c r="C1060" t="b">
        <f t="shared" si="306"/>
        <v>0</v>
      </c>
      <c r="D1060" t="b">
        <f t="shared" si="307"/>
        <v>0</v>
      </c>
      <c r="E1060" t="b">
        <f t="shared" si="308"/>
        <v>0</v>
      </c>
      <c r="F1060" t="b">
        <f t="shared" si="309"/>
        <v>0</v>
      </c>
      <c r="G1060" t="b">
        <f t="shared" si="310"/>
        <v>0</v>
      </c>
      <c r="H1060" t="b">
        <f t="shared" si="311"/>
        <v>0</v>
      </c>
      <c r="I1060" t="b">
        <f t="shared" si="312"/>
        <v>0</v>
      </c>
      <c r="J1060" t="b">
        <f t="shared" si="313"/>
        <v>0</v>
      </c>
      <c r="K1060" t="str">
        <f t="shared" si="314"/>
        <v/>
      </c>
      <c r="L1060" t="str">
        <f t="shared" si="325"/>
        <v/>
      </c>
      <c r="M1060" t="str">
        <f t="shared" si="324"/>
        <v/>
      </c>
      <c r="N1060" t="str">
        <f t="shared" si="315"/>
        <v/>
      </c>
      <c r="O1060" t="str">
        <f t="shared" si="316"/>
        <v/>
      </c>
      <c r="P1060" t="str">
        <f t="shared" si="317"/>
        <v/>
      </c>
      <c r="Q1060" s="9">
        <f>_xlfn.XLOOKUP(R1060,summary!C:C,summary!B:B)</f>
        <v>43777</v>
      </c>
      <c r="R1060" s="10" t="str">
        <f t="shared" si="318"/>
        <v>동백1동</v>
      </c>
      <c r="S1060" s="10" t="str">
        <f t="shared" si="319"/>
        <v>동백22통</v>
      </c>
      <c r="T1060" s="10" t="str">
        <f t="shared" si="320"/>
        <v>(동백동, 백현마을한라비발디)</v>
      </c>
      <c r="U1060" s="10" t="str">
        <f t="shared" si="321"/>
        <v>동백</v>
      </c>
      <c r="V1060" s="10">
        <f t="shared" si="322"/>
        <v>22</v>
      </c>
      <c r="W1060" s="10">
        <f t="shared" si="323"/>
        <v>10</v>
      </c>
      <c r="Z1060" s="3" t="s">
        <v>441</v>
      </c>
      <c r="AA1060" s="3" t="s">
        <v>6015</v>
      </c>
    </row>
    <row r="1061" spans="1:27">
      <c r="A1061" t="b">
        <f t="shared" si="304"/>
        <v>0</v>
      </c>
      <c r="B1061" t="b">
        <f t="shared" si="305"/>
        <v>0</v>
      </c>
      <c r="C1061" t="b">
        <f t="shared" si="306"/>
        <v>0</v>
      </c>
      <c r="D1061" t="b">
        <f t="shared" si="307"/>
        <v>0</v>
      </c>
      <c r="E1061" t="b">
        <f t="shared" si="308"/>
        <v>0</v>
      </c>
      <c r="F1061" t="b">
        <f t="shared" si="309"/>
        <v>0</v>
      </c>
      <c r="G1061" t="b">
        <f t="shared" si="310"/>
        <v>0</v>
      </c>
      <c r="H1061" t="b">
        <f t="shared" si="311"/>
        <v>0</v>
      </c>
      <c r="I1061" t="b">
        <f t="shared" si="312"/>
        <v>0</v>
      </c>
      <c r="J1061" t="b">
        <f t="shared" si="313"/>
        <v>0</v>
      </c>
      <c r="K1061" t="str">
        <f t="shared" si="314"/>
        <v/>
      </c>
      <c r="L1061" t="str">
        <f t="shared" si="325"/>
        <v/>
      </c>
      <c r="M1061" t="str">
        <f t="shared" si="324"/>
        <v/>
      </c>
      <c r="N1061" t="str">
        <f t="shared" si="315"/>
        <v/>
      </c>
      <c r="O1061" t="str">
        <f t="shared" si="316"/>
        <v/>
      </c>
      <c r="P1061" t="str">
        <f t="shared" si="317"/>
        <v/>
      </c>
      <c r="Q1061" s="9" t="e">
        <f>_xlfn.XLOOKUP(R1061,summary!C:C,summary!B:B)</f>
        <v>#N/A</v>
      </c>
      <c r="R1061" s="10" t="str">
        <f t="shared" si="318"/>
        <v xml:space="preserve">  </v>
      </c>
      <c r="S1061" s="10" t="str">
        <f t="shared" si="319"/>
        <v>동백22통</v>
      </c>
      <c r="T1061" s="10" t="str">
        <f t="shared" si="320"/>
        <v>(동백동, 백현마을한라비발디)</v>
      </c>
      <c r="U1061" s="10" t="str">
        <f t="shared" si="321"/>
        <v>동백</v>
      </c>
      <c r="V1061" s="10">
        <f t="shared" si="322"/>
        <v>22</v>
      </c>
      <c r="W1061" s="10" t="str">
        <f t="shared" si="323"/>
        <v/>
      </c>
      <c r="X1061" s="3" t="s">
        <v>5052</v>
      </c>
    </row>
    <row r="1062" spans="1:27">
      <c r="A1062" t="b">
        <f t="shared" si="304"/>
        <v>0</v>
      </c>
      <c r="B1062" t="b">
        <f t="shared" si="305"/>
        <v>0</v>
      </c>
      <c r="C1062" t="b">
        <f t="shared" si="306"/>
        <v>0</v>
      </c>
      <c r="D1062" t="b">
        <f t="shared" si="307"/>
        <v>0</v>
      </c>
      <c r="E1062" t="b">
        <f t="shared" si="308"/>
        <v>0</v>
      </c>
      <c r="F1062" t="b">
        <f t="shared" si="309"/>
        <v>0</v>
      </c>
      <c r="G1062" t="b">
        <f t="shared" si="310"/>
        <v>0</v>
      </c>
      <c r="H1062" t="b">
        <f t="shared" si="311"/>
        <v>0</v>
      </c>
      <c r="I1062" t="b">
        <f t="shared" si="312"/>
        <v>0</v>
      </c>
      <c r="J1062" t="b">
        <f t="shared" si="313"/>
        <v>0</v>
      </c>
      <c r="K1062" t="str">
        <f t="shared" si="314"/>
        <v/>
      </c>
      <c r="L1062" t="str">
        <f t="shared" si="325"/>
        <v/>
      </c>
      <c r="M1062" t="str">
        <f t="shared" si="324"/>
        <v/>
      </c>
      <c r="N1062" t="str">
        <f t="shared" si="315"/>
        <v/>
      </c>
      <c r="O1062" t="str">
        <f t="shared" si="316"/>
        <v/>
      </c>
      <c r="P1062" t="str">
        <f t="shared" si="317"/>
        <v/>
      </c>
      <c r="Q1062" s="9" t="e">
        <f>_xlfn.XLOOKUP(R1062,summary!C:C,summary!B:B)</f>
        <v>#N/A</v>
      </c>
      <c r="R1062" s="10" t="str">
        <f t="shared" si="318"/>
        <v xml:space="preserve">  </v>
      </c>
      <c r="S1062" s="10" t="str">
        <f t="shared" si="319"/>
        <v>동백22통</v>
      </c>
      <c r="T1062" s="10" t="str">
        <f t="shared" si="320"/>
        <v>(동백동, 백현마을한라비발디)</v>
      </c>
      <c r="U1062" s="10" t="str">
        <f t="shared" si="321"/>
        <v>동백</v>
      </c>
      <c r="V1062" s="10">
        <f t="shared" si="322"/>
        <v>22</v>
      </c>
      <c r="W1062" s="10" t="str">
        <f t="shared" si="323"/>
        <v/>
      </c>
    </row>
    <row r="1063" spans="1:27">
      <c r="A1063" t="b">
        <f t="shared" si="304"/>
        <v>0</v>
      </c>
      <c r="B1063" t="b">
        <f t="shared" si="305"/>
        <v>0</v>
      </c>
      <c r="C1063" t="b">
        <f t="shared" si="306"/>
        <v>0</v>
      </c>
      <c r="D1063" t="b">
        <f t="shared" si="307"/>
        <v>0</v>
      </c>
      <c r="E1063" t="b">
        <f t="shared" si="308"/>
        <v>0</v>
      </c>
      <c r="F1063" t="b">
        <f t="shared" si="309"/>
        <v>0</v>
      </c>
      <c r="G1063" t="b">
        <f t="shared" si="310"/>
        <v>0</v>
      </c>
      <c r="H1063" t="b">
        <f t="shared" si="311"/>
        <v>0</v>
      </c>
      <c r="I1063" t="b">
        <f t="shared" si="312"/>
        <v>0</v>
      </c>
      <c r="J1063" t="b">
        <f t="shared" si="313"/>
        <v>0</v>
      </c>
      <c r="K1063" t="str">
        <f t="shared" si="314"/>
        <v/>
      </c>
      <c r="L1063" t="str">
        <f t="shared" si="325"/>
        <v/>
      </c>
      <c r="M1063" t="str">
        <f t="shared" si="324"/>
        <v/>
      </c>
      <c r="N1063" t="str">
        <f t="shared" si="315"/>
        <v/>
      </c>
      <c r="O1063" t="str">
        <f t="shared" si="316"/>
        <v/>
      </c>
      <c r="P1063" t="str">
        <f t="shared" si="317"/>
        <v/>
      </c>
      <c r="Q1063" s="9" t="e">
        <f>_xlfn.XLOOKUP(R1063,summary!C:C,summary!B:B)</f>
        <v>#N/A</v>
      </c>
      <c r="R1063" s="10" t="str">
        <f t="shared" si="318"/>
        <v xml:space="preserve">  </v>
      </c>
      <c r="S1063" s="10" t="str">
        <f t="shared" si="319"/>
        <v>동백22통</v>
      </c>
      <c r="T1063" s="10" t="str">
        <f t="shared" si="320"/>
        <v>(동백동, 백현마을한라비발디)</v>
      </c>
      <c r="U1063" s="10" t="str">
        <f t="shared" si="321"/>
        <v>동백</v>
      </c>
      <c r="V1063" s="10">
        <f t="shared" si="322"/>
        <v>22</v>
      </c>
      <c r="W1063" s="10" t="str">
        <f t="shared" si="323"/>
        <v/>
      </c>
    </row>
    <row r="1064" spans="1:27">
      <c r="A1064" t="b">
        <f t="shared" si="304"/>
        <v>1</v>
      </c>
      <c r="B1064" t="b">
        <f t="shared" si="305"/>
        <v>0</v>
      </c>
      <c r="C1064" t="b">
        <f t="shared" si="306"/>
        <v>0</v>
      </c>
      <c r="D1064" t="b">
        <f t="shared" si="307"/>
        <v>0</v>
      </c>
      <c r="E1064" t="b">
        <f t="shared" si="308"/>
        <v>0</v>
      </c>
      <c r="F1064" t="b">
        <f t="shared" si="309"/>
        <v>0</v>
      </c>
      <c r="G1064" t="b">
        <f t="shared" si="310"/>
        <v>0</v>
      </c>
      <c r="H1064" t="b">
        <f t="shared" si="311"/>
        <v>0</v>
      </c>
      <c r="I1064" t="b">
        <f t="shared" si="312"/>
        <v>0</v>
      </c>
      <c r="J1064" t="b">
        <f t="shared" si="313"/>
        <v>1</v>
      </c>
      <c r="K1064" t="str">
        <f t="shared" si="314"/>
        <v/>
      </c>
      <c r="L1064" t="str">
        <f t="shared" si="325"/>
        <v/>
      </c>
      <c r="M1064" t="str">
        <f t="shared" si="324"/>
        <v/>
      </c>
      <c r="N1064" t="str">
        <f t="shared" si="315"/>
        <v/>
      </c>
      <c r="O1064" t="str">
        <f t="shared" si="316"/>
        <v/>
      </c>
      <c r="P1064" t="str">
        <f t="shared" si="317"/>
        <v/>
      </c>
      <c r="Q1064" s="9" t="e">
        <f>_xlfn.XLOOKUP(R1064,summary!C:C,summary!B:B)</f>
        <v>#N/A</v>
      </c>
      <c r="R1064" s="10" t="str">
        <f t="shared" si="318"/>
        <v>읍 면 동</v>
      </c>
      <c r="S1064" s="10" t="str">
        <f t="shared" si="319"/>
        <v>통 리 명</v>
      </c>
      <c r="T1064" s="10" t="str">
        <f t="shared" si="320"/>
        <v/>
      </c>
      <c r="U1064" s="10" t="str">
        <f t="shared" si="321"/>
        <v/>
      </c>
      <c r="V1064" s="10" t="str">
        <f t="shared" si="322"/>
        <v/>
      </c>
      <c r="W1064" s="10" t="str">
        <f t="shared" si="323"/>
        <v/>
      </c>
      <c r="X1064" s="3" t="s">
        <v>3</v>
      </c>
      <c r="Y1064" s="3" t="s">
        <v>4</v>
      </c>
      <c r="Z1064" s="3" t="s">
        <v>5</v>
      </c>
      <c r="AA1064" s="3" t="s">
        <v>2302</v>
      </c>
    </row>
    <row r="1065" spans="1:27">
      <c r="A1065" t="b">
        <f t="shared" si="304"/>
        <v>1</v>
      </c>
      <c r="B1065" t="b">
        <f t="shared" si="305"/>
        <v>0</v>
      </c>
      <c r="C1065" t="b">
        <f t="shared" si="306"/>
        <v>0</v>
      </c>
      <c r="D1065" t="b">
        <f t="shared" si="307"/>
        <v>0</v>
      </c>
      <c r="E1065" t="b">
        <f t="shared" si="308"/>
        <v>0</v>
      </c>
      <c r="F1065" t="b">
        <f t="shared" si="309"/>
        <v>0</v>
      </c>
      <c r="G1065" t="b">
        <f t="shared" si="310"/>
        <v>0</v>
      </c>
      <c r="H1065" t="b">
        <f t="shared" si="311"/>
        <v>0</v>
      </c>
      <c r="I1065" t="b">
        <f t="shared" si="312"/>
        <v>0</v>
      </c>
      <c r="J1065" t="b">
        <f t="shared" si="313"/>
        <v>1</v>
      </c>
      <c r="K1065" t="str">
        <f t="shared" si="314"/>
        <v>동백23통</v>
      </c>
      <c r="L1065" t="str">
        <f t="shared" si="325"/>
        <v>23</v>
      </c>
      <c r="M1065">
        <f t="shared" si="324"/>
        <v>23</v>
      </c>
      <c r="N1065" t="str">
        <f t="shared" si="315"/>
        <v>동백</v>
      </c>
      <c r="O1065" t="str">
        <f t="shared" si="316"/>
        <v/>
      </c>
      <c r="P1065" t="str">
        <f t="shared" si="317"/>
        <v/>
      </c>
      <c r="Q1065" s="9">
        <f>_xlfn.XLOOKUP(R1065,summary!C:C,summary!B:B)</f>
        <v>43777</v>
      </c>
      <c r="R1065" s="10" t="str">
        <f t="shared" si="318"/>
        <v>동백1동</v>
      </c>
      <c r="S1065" s="10" t="str">
        <f t="shared" si="319"/>
        <v>동백23통</v>
      </c>
      <c r="T1065" s="10" t="str">
        <f t="shared" si="320"/>
        <v>(동백동, 백현마을한라비발디)</v>
      </c>
      <c r="U1065" s="10" t="str">
        <f t="shared" si="321"/>
        <v>동백</v>
      </c>
      <c r="V1065" s="10">
        <f t="shared" si="322"/>
        <v>23</v>
      </c>
      <c r="W1065" s="10">
        <f t="shared" si="323"/>
        <v>1</v>
      </c>
      <c r="X1065" s="3" t="s">
        <v>5759</v>
      </c>
      <c r="Y1065" s="3" t="s">
        <v>6016</v>
      </c>
      <c r="Z1065" s="3" t="s">
        <v>10</v>
      </c>
      <c r="AA1065" s="3" t="s">
        <v>6017</v>
      </c>
    </row>
    <row r="1066" spans="1:27">
      <c r="A1066" t="b">
        <f t="shared" si="304"/>
        <v>1</v>
      </c>
      <c r="B1066" t="b">
        <f t="shared" si="305"/>
        <v>1</v>
      </c>
      <c r="C1066" t="b">
        <f t="shared" si="306"/>
        <v>0</v>
      </c>
      <c r="D1066" t="b">
        <f t="shared" si="307"/>
        <v>0</v>
      </c>
      <c r="E1066" t="b">
        <f t="shared" si="308"/>
        <v>1</v>
      </c>
      <c r="F1066" t="b">
        <f t="shared" si="309"/>
        <v>1</v>
      </c>
      <c r="G1066" t="b">
        <f t="shared" si="310"/>
        <v>1</v>
      </c>
      <c r="H1066" t="b">
        <f t="shared" si="311"/>
        <v>0</v>
      </c>
      <c r="I1066" t="b">
        <f t="shared" si="312"/>
        <v>1</v>
      </c>
      <c r="J1066" t="b">
        <f t="shared" si="313"/>
        <v>0</v>
      </c>
      <c r="K1066" t="str">
        <f t="shared" si="314"/>
        <v/>
      </c>
      <c r="L1066" t="str">
        <f t="shared" si="325"/>
        <v/>
      </c>
      <c r="M1066" t="str">
        <f t="shared" si="324"/>
        <v/>
      </c>
      <c r="N1066" t="str">
        <f t="shared" si="315"/>
        <v/>
      </c>
      <c r="O1066" t="str">
        <f t="shared" si="316"/>
        <v>(동백동, 백현마을한라비발디)</v>
      </c>
      <c r="P1066" t="str">
        <f t="shared" si="317"/>
        <v>(동백동, 백현마을한라비발디)</v>
      </c>
      <c r="Q1066" s="9">
        <f>_xlfn.XLOOKUP(R1066,summary!C:C,summary!B:B)</f>
        <v>43777</v>
      </c>
      <c r="R1066" s="10" t="str">
        <f t="shared" si="318"/>
        <v>동백1동</v>
      </c>
      <c r="S1066" s="10" t="str">
        <f t="shared" si="319"/>
        <v>동백23통</v>
      </c>
      <c r="T1066" s="10" t="str">
        <f t="shared" si="320"/>
        <v>(동백동, 백현마을한라비발디)</v>
      </c>
      <c r="U1066" s="10" t="str">
        <f t="shared" si="321"/>
        <v>동백</v>
      </c>
      <c r="V1066" s="10">
        <f t="shared" si="322"/>
        <v>23</v>
      </c>
      <c r="W1066" s="10">
        <f t="shared" si="323"/>
        <v>2</v>
      </c>
      <c r="Y1066" s="3" t="s">
        <v>5775</v>
      </c>
      <c r="Z1066" s="3" t="s">
        <v>12</v>
      </c>
      <c r="AA1066" s="3" t="s">
        <v>6018</v>
      </c>
    </row>
    <row r="1067" spans="1:27">
      <c r="A1067" t="b">
        <f t="shared" si="304"/>
        <v>1</v>
      </c>
      <c r="B1067" t="b">
        <f t="shared" si="305"/>
        <v>0</v>
      </c>
      <c r="C1067" t="b">
        <f t="shared" si="306"/>
        <v>0</v>
      </c>
      <c r="D1067" t="b">
        <f t="shared" si="307"/>
        <v>0</v>
      </c>
      <c r="E1067" t="b">
        <f t="shared" si="308"/>
        <v>0</v>
      </c>
      <c r="F1067" t="b">
        <f t="shared" si="309"/>
        <v>0</v>
      </c>
      <c r="G1067" t="b">
        <f t="shared" si="310"/>
        <v>0</v>
      </c>
      <c r="H1067" t="b">
        <f t="shared" si="311"/>
        <v>0</v>
      </c>
      <c r="I1067" t="b">
        <f t="shared" si="312"/>
        <v>1</v>
      </c>
      <c r="J1067" t="b">
        <f t="shared" si="313"/>
        <v>0</v>
      </c>
      <c r="K1067" t="str">
        <f t="shared" si="314"/>
        <v/>
      </c>
      <c r="L1067" t="str">
        <f t="shared" si="325"/>
        <v/>
      </c>
      <c r="M1067" t="str">
        <f t="shared" si="324"/>
        <v/>
      </c>
      <c r="N1067" t="str">
        <f t="shared" si="315"/>
        <v/>
      </c>
      <c r="O1067" t="str">
        <f t="shared" si="316"/>
        <v>백현마을한라비발디)</v>
      </c>
      <c r="P1067" t="str">
        <f t="shared" si="317"/>
        <v/>
      </c>
      <c r="Q1067" s="9">
        <f>_xlfn.XLOOKUP(R1067,summary!C:C,summary!B:B)</f>
        <v>43777</v>
      </c>
      <c r="R1067" s="10" t="str">
        <f t="shared" si="318"/>
        <v>동백1동</v>
      </c>
      <c r="S1067" s="10" t="str">
        <f t="shared" si="319"/>
        <v>동백23통</v>
      </c>
      <c r="T1067" s="10" t="str">
        <f t="shared" si="320"/>
        <v>(동백동, 백현마을한라비발디)</v>
      </c>
      <c r="U1067" s="10" t="str">
        <f t="shared" si="321"/>
        <v>동백</v>
      </c>
      <c r="V1067" s="10">
        <f t="shared" si="322"/>
        <v>23</v>
      </c>
      <c r="W1067" s="10">
        <f t="shared" si="323"/>
        <v>3</v>
      </c>
      <c r="Y1067" s="3" t="s">
        <v>5889</v>
      </c>
      <c r="Z1067" s="3" t="s">
        <v>14</v>
      </c>
      <c r="AA1067" s="3" t="s">
        <v>6019</v>
      </c>
    </row>
    <row r="1068" spans="1:27">
      <c r="A1068" t="b">
        <f t="shared" si="304"/>
        <v>1</v>
      </c>
      <c r="B1068" t="b">
        <f t="shared" si="305"/>
        <v>0</v>
      </c>
      <c r="C1068" t="b">
        <f t="shared" si="306"/>
        <v>1</v>
      </c>
      <c r="D1068" t="b">
        <f t="shared" si="307"/>
        <v>0</v>
      </c>
      <c r="E1068" t="b">
        <f t="shared" si="308"/>
        <v>1</v>
      </c>
      <c r="F1068" t="b">
        <f t="shared" si="309"/>
        <v>1</v>
      </c>
      <c r="G1068" t="b">
        <f t="shared" si="310"/>
        <v>0</v>
      </c>
      <c r="H1068" t="b">
        <f t="shared" si="311"/>
        <v>1</v>
      </c>
      <c r="I1068" t="b">
        <f t="shared" si="312"/>
        <v>1</v>
      </c>
      <c r="J1068" t="b">
        <f t="shared" si="313"/>
        <v>0</v>
      </c>
      <c r="K1068" t="str">
        <f t="shared" si="314"/>
        <v/>
      </c>
      <c r="L1068" t="str">
        <f t="shared" si="325"/>
        <v/>
      </c>
      <c r="M1068" t="str">
        <f t="shared" si="324"/>
        <v/>
      </c>
      <c r="N1068" t="str">
        <f t="shared" si="315"/>
        <v/>
      </c>
      <c r="O1068" t="str">
        <f t="shared" si="316"/>
        <v>한라비발디)</v>
      </c>
      <c r="P1068" t="str">
        <f t="shared" si="317"/>
        <v/>
      </c>
      <c r="Q1068" s="9">
        <f>_xlfn.XLOOKUP(R1068,summary!C:C,summary!B:B)</f>
        <v>43777</v>
      </c>
      <c r="R1068" s="10" t="str">
        <f t="shared" si="318"/>
        <v>동백1동</v>
      </c>
      <c r="S1068" s="10" t="str">
        <f t="shared" si="319"/>
        <v>동백23통</v>
      </c>
      <c r="T1068" s="10" t="str">
        <f t="shared" si="320"/>
        <v>(동백동, 백현마을한라비발디)</v>
      </c>
      <c r="U1068" s="10" t="str">
        <f t="shared" si="321"/>
        <v>동백</v>
      </c>
      <c r="V1068" s="10">
        <f t="shared" si="322"/>
        <v>23</v>
      </c>
      <c r="W1068" s="10">
        <f t="shared" si="323"/>
        <v>4</v>
      </c>
      <c r="Y1068" s="3" t="s">
        <v>3864</v>
      </c>
      <c r="Z1068" s="3" t="s">
        <v>16</v>
      </c>
      <c r="AA1068" s="3" t="s">
        <v>6020</v>
      </c>
    </row>
    <row r="1069" spans="1:27">
      <c r="A1069" t="b">
        <f t="shared" si="304"/>
        <v>0</v>
      </c>
      <c r="B1069" t="b">
        <f t="shared" si="305"/>
        <v>0</v>
      </c>
      <c r="C1069" t="b">
        <f t="shared" si="306"/>
        <v>0</v>
      </c>
      <c r="D1069" t="b">
        <f t="shared" si="307"/>
        <v>0</v>
      </c>
      <c r="E1069" t="b">
        <f t="shared" si="308"/>
        <v>0</v>
      </c>
      <c r="F1069" t="b">
        <f t="shared" si="309"/>
        <v>0</v>
      </c>
      <c r="G1069" t="b">
        <f t="shared" si="310"/>
        <v>0</v>
      </c>
      <c r="H1069" t="b">
        <f t="shared" si="311"/>
        <v>0</v>
      </c>
      <c r="I1069" t="b">
        <f t="shared" si="312"/>
        <v>0</v>
      </c>
      <c r="J1069" t="b">
        <f t="shared" si="313"/>
        <v>0</v>
      </c>
      <c r="K1069" t="str">
        <f t="shared" si="314"/>
        <v/>
      </c>
      <c r="L1069" t="str">
        <f t="shared" si="325"/>
        <v/>
      </c>
      <c r="M1069" t="str">
        <f t="shared" si="324"/>
        <v/>
      </c>
      <c r="N1069" t="str">
        <f t="shared" si="315"/>
        <v/>
      </c>
      <c r="O1069" t="str">
        <f t="shared" si="316"/>
        <v/>
      </c>
      <c r="P1069" t="str">
        <f t="shared" si="317"/>
        <v/>
      </c>
      <c r="Q1069" s="9">
        <f>_xlfn.XLOOKUP(R1069,summary!C:C,summary!B:B)</f>
        <v>43777</v>
      </c>
      <c r="R1069" s="10" t="str">
        <f t="shared" si="318"/>
        <v>동백1동</v>
      </c>
      <c r="S1069" s="10" t="str">
        <f t="shared" si="319"/>
        <v>동백23통</v>
      </c>
      <c r="T1069" s="10" t="str">
        <f t="shared" si="320"/>
        <v>(동백동, 백현마을한라비발디)</v>
      </c>
      <c r="U1069" s="10" t="str">
        <f t="shared" si="321"/>
        <v>동백</v>
      </c>
      <c r="V1069" s="10">
        <f t="shared" si="322"/>
        <v>23</v>
      </c>
      <c r="W1069" s="10">
        <f t="shared" si="323"/>
        <v>5</v>
      </c>
      <c r="Z1069" s="3" t="s">
        <v>18</v>
      </c>
      <c r="AA1069" s="3" t="s">
        <v>6021</v>
      </c>
    </row>
    <row r="1070" spans="1:27">
      <c r="A1070" t="b">
        <f t="shared" si="304"/>
        <v>0</v>
      </c>
      <c r="B1070" t="b">
        <f t="shared" si="305"/>
        <v>0</v>
      </c>
      <c r="C1070" t="b">
        <f t="shared" si="306"/>
        <v>0</v>
      </c>
      <c r="D1070" t="b">
        <f t="shared" si="307"/>
        <v>0</v>
      </c>
      <c r="E1070" t="b">
        <f t="shared" si="308"/>
        <v>0</v>
      </c>
      <c r="F1070" t="b">
        <f t="shared" si="309"/>
        <v>0</v>
      </c>
      <c r="G1070" t="b">
        <f t="shared" si="310"/>
        <v>0</v>
      </c>
      <c r="H1070" t="b">
        <f t="shared" si="311"/>
        <v>0</v>
      </c>
      <c r="I1070" t="b">
        <f t="shared" si="312"/>
        <v>0</v>
      </c>
      <c r="J1070" t="b">
        <f t="shared" si="313"/>
        <v>0</v>
      </c>
      <c r="K1070" t="str">
        <f t="shared" si="314"/>
        <v/>
      </c>
      <c r="L1070" t="str">
        <f t="shared" si="325"/>
        <v/>
      </c>
      <c r="M1070" t="str">
        <f t="shared" si="324"/>
        <v/>
      </c>
      <c r="N1070" t="str">
        <f t="shared" si="315"/>
        <v/>
      </c>
      <c r="O1070" t="str">
        <f t="shared" si="316"/>
        <v/>
      </c>
      <c r="P1070" t="str">
        <f t="shared" si="317"/>
        <v/>
      </c>
      <c r="Q1070" s="9">
        <f>_xlfn.XLOOKUP(R1070,summary!C:C,summary!B:B)</f>
        <v>43777</v>
      </c>
      <c r="R1070" s="10" t="str">
        <f t="shared" si="318"/>
        <v>동백1동</v>
      </c>
      <c r="S1070" s="10" t="str">
        <f t="shared" si="319"/>
        <v>동백23통</v>
      </c>
      <c r="T1070" s="10" t="str">
        <f t="shared" si="320"/>
        <v>(동백동, 백현마을한라비발디)</v>
      </c>
      <c r="U1070" s="10" t="str">
        <f t="shared" si="321"/>
        <v>동백</v>
      </c>
      <c r="V1070" s="10">
        <f t="shared" si="322"/>
        <v>23</v>
      </c>
      <c r="W1070" s="10">
        <f t="shared" si="323"/>
        <v>6</v>
      </c>
      <c r="Z1070" s="3" t="s">
        <v>20</v>
      </c>
      <c r="AA1070" s="3" t="s">
        <v>6022</v>
      </c>
    </row>
    <row r="1071" spans="1:27">
      <c r="A1071" t="b">
        <f t="shared" si="304"/>
        <v>0</v>
      </c>
      <c r="B1071" t="b">
        <f t="shared" si="305"/>
        <v>0</v>
      </c>
      <c r="C1071" t="b">
        <f t="shared" si="306"/>
        <v>0</v>
      </c>
      <c r="D1071" t="b">
        <f t="shared" si="307"/>
        <v>0</v>
      </c>
      <c r="E1071" t="b">
        <f t="shared" si="308"/>
        <v>0</v>
      </c>
      <c r="F1071" t="b">
        <f t="shared" si="309"/>
        <v>0</v>
      </c>
      <c r="G1071" t="b">
        <f t="shared" si="310"/>
        <v>0</v>
      </c>
      <c r="H1071" t="b">
        <f t="shared" si="311"/>
        <v>0</v>
      </c>
      <c r="I1071" t="b">
        <f t="shared" si="312"/>
        <v>0</v>
      </c>
      <c r="J1071" t="b">
        <f t="shared" si="313"/>
        <v>0</v>
      </c>
      <c r="K1071" t="str">
        <f t="shared" si="314"/>
        <v/>
      </c>
      <c r="L1071" t="str">
        <f t="shared" si="325"/>
        <v/>
      </c>
      <c r="M1071" t="str">
        <f t="shared" si="324"/>
        <v/>
      </c>
      <c r="N1071" t="str">
        <f t="shared" si="315"/>
        <v/>
      </c>
      <c r="O1071" t="str">
        <f t="shared" si="316"/>
        <v/>
      </c>
      <c r="P1071" t="str">
        <f t="shared" si="317"/>
        <v/>
      </c>
      <c r="Q1071" s="9">
        <f>_xlfn.XLOOKUP(R1071,summary!C:C,summary!B:B)</f>
        <v>43777</v>
      </c>
      <c r="R1071" s="10" t="str">
        <f t="shared" si="318"/>
        <v>동백1동</v>
      </c>
      <c r="S1071" s="10" t="str">
        <f t="shared" si="319"/>
        <v>동백23통</v>
      </c>
      <c r="T1071" s="10" t="str">
        <f t="shared" si="320"/>
        <v>(동백동, 백현마을한라비발디)</v>
      </c>
      <c r="U1071" s="10" t="str">
        <f t="shared" si="321"/>
        <v>동백</v>
      </c>
      <c r="V1071" s="10">
        <f t="shared" si="322"/>
        <v>23</v>
      </c>
      <c r="W1071" s="10">
        <f t="shared" si="323"/>
        <v>7</v>
      </c>
      <c r="Z1071" s="3" t="s">
        <v>99</v>
      </c>
      <c r="AA1071" s="3" t="s">
        <v>6023</v>
      </c>
    </row>
    <row r="1072" spans="1:27">
      <c r="A1072" t="b">
        <f t="shared" si="304"/>
        <v>0</v>
      </c>
      <c r="B1072" t="b">
        <f t="shared" si="305"/>
        <v>0</v>
      </c>
      <c r="C1072" t="b">
        <f t="shared" si="306"/>
        <v>0</v>
      </c>
      <c r="D1072" t="b">
        <f t="shared" si="307"/>
        <v>0</v>
      </c>
      <c r="E1072" t="b">
        <f t="shared" si="308"/>
        <v>0</v>
      </c>
      <c r="F1072" t="b">
        <f t="shared" si="309"/>
        <v>0</v>
      </c>
      <c r="G1072" t="b">
        <f t="shared" si="310"/>
        <v>0</v>
      </c>
      <c r="H1072" t="b">
        <f t="shared" si="311"/>
        <v>0</v>
      </c>
      <c r="I1072" t="b">
        <f t="shared" si="312"/>
        <v>0</v>
      </c>
      <c r="J1072" t="b">
        <f t="shared" si="313"/>
        <v>0</v>
      </c>
      <c r="K1072" t="str">
        <f t="shared" si="314"/>
        <v/>
      </c>
      <c r="L1072" t="str">
        <f t="shared" si="325"/>
        <v/>
      </c>
      <c r="M1072" t="str">
        <f t="shared" si="324"/>
        <v/>
      </c>
      <c r="N1072" t="str">
        <f t="shared" si="315"/>
        <v/>
      </c>
      <c r="O1072" t="str">
        <f t="shared" si="316"/>
        <v/>
      </c>
      <c r="P1072" t="str">
        <f t="shared" si="317"/>
        <v/>
      </c>
      <c r="Q1072" s="9">
        <f>_xlfn.XLOOKUP(R1072,summary!C:C,summary!B:B)</f>
        <v>43777</v>
      </c>
      <c r="R1072" s="10" t="str">
        <f t="shared" si="318"/>
        <v>동백1동</v>
      </c>
      <c r="S1072" s="10" t="str">
        <f t="shared" si="319"/>
        <v>동백23통</v>
      </c>
      <c r="T1072" s="10" t="str">
        <f t="shared" si="320"/>
        <v>(동백동, 백현마을한라비발디)</v>
      </c>
      <c r="U1072" s="10" t="str">
        <f t="shared" si="321"/>
        <v>동백</v>
      </c>
      <c r="V1072" s="10">
        <f t="shared" si="322"/>
        <v>23</v>
      </c>
      <c r="W1072" s="10">
        <f t="shared" si="323"/>
        <v>8</v>
      </c>
      <c r="Z1072" s="3" t="s">
        <v>101</v>
      </c>
      <c r="AA1072" s="3" t="s">
        <v>6024</v>
      </c>
    </row>
    <row r="1073" spans="1:27">
      <c r="A1073" t="b">
        <f t="shared" si="304"/>
        <v>1</v>
      </c>
      <c r="B1073" t="b">
        <f t="shared" si="305"/>
        <v>0</v>
      </c>
      <c r="C1073" t="b">
        <f t="shared" si="306"/>
        <v>0</v>
      </c>
      <c r="D1073" t="b">
        <f t="shared" si="307"/>
        <v>0</v>
      </c>
      <c r="E1073" t="b">
        <f t="shared" si="308"/>
        <v>0</v>
      </c>
      <c r="F1073" t="b">
        <f t="shared" si="309"/>
        <v>0</v>
      </c>
      <c r="G1073" t="b">
        <f t="shared" si="310"/>
        <v>0</v>
      </c>
      <c r="H1073" t="b">
        <f t="shared" si="311"/>
        <v>0</v>
      </c>
      <c r="I1073" t="b">
        <f t="shared" si="312"/>
        <v>0</v>
      </c>
      <c r="J1073" t="b">
        <f t="shared" si="313"/>
        <v>1</v>
      </c>
      <c r="K1073" t="str">
        <f t="shared" si="314"/>
        <v>동백24통</v>
      </c>
      <c r="L1073" t="str">
        <f t="shared" si="325"/>
        <v>24</v>
      </c>
      <c r="M1073">
        <f t="shared" si="324"/>
        <v>24</v>
      </c>
      <c r="N1073" t="str">
        <f t="shared" si="315"/>
        <v>동백</v>
      </c>
      <c r="O1073" t="str">
        <f t="shared" si="316"/>
        <v/>
      </c>
      <c r="P1073" t="str">
        <f t="shared" si="317"/>
        <v/>
      </c>
      <c r="Q1073" s="9">
        <f>_xlfn.XLOOKUP(R1073,summary!C:C,summary!B:B)</f>
        <v>43777</v>
      </c>
      <c r="R1073" s="10" t="str">
        <f t="shared" si="318"/>
        <v>동백1동</v>
      </c>
      <c r="S1073" s="10" t="str">
        <f t="shared" si="319"/>
        <v>동백24통</v>
      </c>
      <c r="T1073" s="10" t="str">
        <f t="shared" si="320"/>
        <v>(동백동, 백현마을코아루아파트)</v>
      </c>
      <c r="U1073" s="10" t="str">
        <f t="shared" si="321"/>
        <v>동백</v>
      </c>
      <c r="V1073" s="10">
        <f t="shared" si="322"/>
        <v>24</v>
      </c>
      <c r="W1073" s="10">
        <f t="shared" si="323"/>
        <v>1</v>
      </c>
      <c r="Y1073" s="3" t="s">
        <v>6025</v>
      </c>
      <c r="Z1073" s="3" t="s">
        <v>10</v>
      </c>
      <c r="AA1073" s="3" t="s">
        <v>6026</v>
      </c>
    </row>
    <row r="1074" spans="1:27">
      <c r="A1074" t="b">
        <f t="shared" si="304"/>
        <v>1</v>
      </c>
      <c r="B1074" t="b">
        <f t="shared" si="305"/>
        <v>1</v>
      </c>
      <c r="C1074" t="b">
        <f t="shared" si="306"/>
        <v>0</v>
      </c>
      <c r="D1074" t="b">
        <f t="shared" si="307"/>
        <v>0</v>
      </c>
      <c r="E1074" t="b">
        <f t="shared" si="308"/>
        <v>1</v>
      </c>
      <c r="F1074" t="b">
        <f t="shared" si="309"/>
        <v>1</v>
      </c>
      <c r="G1074" t="b">
        <f t="shared" si="310"/>
        <v>1</v>
      </c>
      <c r="H1074" t="b">
        <f t="shared" si="311"/>
        <v>0</v>
      </c>
      <c r="I1074" t="b">
        <f t="shared" si="312"/>
        <v>1</v>
      </c>
      <c r="J1074" t="b">
        <f t="shared" si="313"/>
        <v>0</v>
      </c>
      <c r="K1074" t="str">
        <f t="shared" si="314"/>
        <v/>
      </c>
      <c r="L1074" t="str">
        <f t="shared" si="325"/>
        <v/>
      </c>
      <c r="M1074" t="str">
        <f t="shared" si="324"/>
        <v/>
      </c>
      <c r="N1074" t="str">
        <f t="shared" si="315"/>
        <v/>
      </c>
      <c r="O1074" t="str">
        <f t="shared" si="316"/>
        <v>(동백동, 백현마을코아루아파트)</v>
      </c>
      <c r="P1074" t="str">
        <f t="shared" si="317"/>
        <v>(동백동, 백현마을코아루아파트)</v>
      </c>
      <c r="Q1074" s="9">
        <f>_xlfn.XLOOKUP(R1074,summary!C:C,summary!B:B)</f>
        <v>43777</v>
      </c>
      <c r="R1074" s="10" t="str">
        <f t="shared" si="318"/>
        <v>동백1동</v>
      </c>
      <c r="S1074" s="10" t="str">
        <f t="shared" si="319"/>
        <v>동백24통</v>
      </c>
      <c r="T1074" s="10" t="str">
        <f t="shared" si="320"/>
        <v>(동백동, 백현마을코아루아파트)</v>
      </c>
      <c r="U1074" s="10" t="str">
        <f t="shared" si="321"/>
        <v>동백</v>
      </c>
      <c r="V1074" s="10">
        <f t="shared" si="322"/>
        <v>24</v>
      </c>
      <c r="W1074" s="10">
        <f t="shared" si="323"/>
        <v>2</v>
      </c>
      <c r="Y1074" s="3" t="s">
        <v>5775</v>
      </c>
      <c r="Z1074" s="3" t="s">
        <v>12</v>
      </c>
      <c r="AA1074" s="3" t="s">
        <v>6027</v>
      </c>
    </row>
    <row r="1075" spans="1:27">
      <c r="A1075" t="b">
        <f t="shared" ref="A1075:A1138" si="326">LEN(Y1075)&gt;0</f>
        <v>1</v>
      </c>
      <c r="B1075" t="b">
        <f t="shared" ref="B1075:B1138" si="327">LEFT(Y1075)="("</f>
        <v>0</v>
      </c>
      <c r="C1075" t="b">
        <f t="shared" ref="C1075:C1138" si="328">RIGHT(Y1075)=")"</f>
        <v>0</v>
      </c>
      <c r="D1075" t="b">
        <f t="shared" ref="D1075:D1138" si="329">AND(B1075,C1075)</f>
        <v>0</v>
      </c>
      <c r="E1075" t="b">
        <f t="shared" ref="E1075:E1138" si="330">OR(B1075,C1075)</f>
        <v>0</v>
      </c>
      <c r="F1075" t="b">
        <f t="shared" ref="F1075:F1138" si="331">_xlfn.XOR(B1075,C1075)</f>
        <v>0</v>
      </c>
      <c r="G1075" t="b">
        <f t="shared" ref="G1075:G1138" si="332">AND(B1075,F1075)</f>
        <v>0</v>
      </c>
      <c r="H1075" t="b">
        <f t="shared" ref="H1075:H1138" si="333">AND(C1075,$F1075)</f>
        <v>0</v>
      </c>
      <c r="I1075" t="b">
        <f t="shared" ref="I1075:I1138" si="334">IF(G1075,G1075,IF(H1074,FALSE,I1074))</f>
        <v>1</v>
      </c>
      <c r="J1075" t="b">
        <f t="shared" ref="J1075:J1138" si="335">AND(A1075,NOT(B1075),NOT(I1075))</f>
        <v>0</v>
      </c>
      <c r="K1075" t="str">
        <f t="shared" ref="K1075:K1138" si="336">IF(AND(J1075,RIGHT(Y1075)="통"),Y1075,"")</f>
        <v/>
      </c>
      <c r="L1075" t="str">
        <f t="shared" si="325"/>
        <v/>
      </c>
      <c r="M1075" t="str">
        <f t="shared" si="324"/>
        <v/>
      </c>
      <c r="N1075" t="str">
        <f t="shared" ref="N1075:N1138" si="337">SUBSTITUTE(K1075,_xlfn.CONCAT(TEXT(M1075,"#"),"통"),"")</f>
        <v/>
      </c>
      <c r="O1075" t="str">
        <f t="shared" ref="O1075:O1138" si="338">IF(I1075,IF(I1076,CONCATENATE(Y1075,O1076),Y1075),"")</f>
        <v>백현마을코아루아파트)</v>
      </c>
      <c r="P1075" t="str">
        <f t="shared" ref="P1075:P1138" si="339">IF(G1075,O1075,IF(D1075,Y1075,""))</f>
        <v/>
      </c>
      <c r="Q1075" s="9">
        <f>_xlfn.XLOOKUP(R1075,summary!C:C,summary!B:B)</f>
        <v>43777</v>
      </c>
      <c r="R1075" s="10" t="str">
        <f t="shared" ref="R1075:R1138" si="340">IF($X1075="",R1074,$X1075)</f>
        <v>동백1동</v>
      </c>
      <c r="S1075" s="10" t="str">
        <f t="shared" ref="S1075:S1138" si="341">IF(J1075,Y1075,S1074)</f>
        <v>동백24통</v>
      </c>
      <c r="T1075" s="10" t="str">
        <f t="shared" ref="T1075:T1138" si="342">IF(J1075,P1076,T1074)</f>
        <v>(동백동, 백현마을코아루아파트)</v>
      </c>
      <c r="U1075" s="10" t="str">
        <f t="shared" ref="U1075:U1138" si="343">IF($J1075,N1075,U1074)</f>
        <v>동백</v>
      </c>
      <c r="V1075" s="10">
        <f t="shared" ref="V1075:V1138" si="344">IF(J1075,M1075,V1074)</f>
        <v>24</v>
      </c>
      <c r="W1075" s="10">
        <f t="shared" si="323"/>
        <v>3</v>
      </c>
      <c r="Y1075" s="3" t="s">
        <v>5889</v>
      </c>
      <c r="Z1075" s="3" t="s">
        <v>14</v>
      </c>
      <c r="AA1075" s="3" t="s">
        <v>6028</v>
      </c>
    </row>
    <row r="1076" spans="1:27">
      <c r="A1076" t="b">
        <f t="shared" si="326"/>
        <v>1</v>
      </c>
      <c r="B1076" t="b">
        <f t="shared" si="327"/>
        <v>0</v>
      </c>
      <c r="C1076" t="b">
        <f t="shared" si="328"/>
        <v>1</v>
      </c>
      <c r="D1076" t="b">
        <f t="shared" si="329"/>
        <v>0</v>
      </c>
      <c r="E1076" t="b">
        <f t="shared" si="330"/>
        <v>1</v>
      </c>
      <c r="F1076" t="b">
        <f t="shared" si="331"/>
        <v>1</v>
      </c>
      <c r="G1076" t="b">
        <f t="shared" si="332"/>
        <v>0</v>
      </c>
      <c r="H1076" t="b">
        <f t="shared" si="333"/>
        <v>1</v>
      </c>
      <c r="I1076" t="b">
        <f t="shared" si="334"/>
        <v>1</v>
      </c>
      <c r="J1076" t="b">
        <f t="shared" si="335"/>
        <v>0</v>
      </c>
      <c r="K1076" t="str">
        <f t="shared" si="336"/>
        <v/>
      </c>
      <c r="L1076" t="str">
        <f t="shared" si="325"/>
        <v/>
      </c>
      <c r="M1076" t="str">
        <f t="shared" si="324"/>
        <v/>
      </c>
      <c r="N1076" t="str">
        <f t="shared" si="337"/>
        <v/>
      </c>
      <c r="O1076" t="str">
        <f t="shared" si="338"/>
        <v>코아루아파트)</v>
      </c>
      <c r="P1076" t="str">
        <f t="shared" si="339"/>
        <v/>
      </c>
      <c r="Q1076" s="9">
        <f>_xlfn.XLOOKUP(R1076,summary!C:C,summary!B:B)</f>
        <v>43777</v>
      </c>
      <c r="R1076" s="10" t="str">
        <f t="shared" si="340"/>
        <v>동백1동</v>
      </c>
      <c r="S1076" s="10" t="str">
        <f t="shared" si="341"/>
        <v>동백24통</v>
      </c>
      <c r="T1076" s="10" t="str">
        <f t="shared" si="342"/>
        <v>(동백동, 백현마을코아루아파트)</v>
      </c>
      <c r="U1076" s="10" t="str">
        <f t="shared" si="343"/>
        <v>동백</v>
      </c>
      <c r="V1076" s="10">
        <f t="shared" si="344"/>
        <v>24</v>
      </c>
      <c r="W1076" s="10">
        <f t="shared" si="323"/>
        <v>4</v>
      </c>
      <c r="Y1076" s="3" t="s">
        <v>6029</v>
      </c>
      <c r="Z1076" s="3" t="s">
        <v>16</v>
      </c>
      <c r="AA1076" s="3" t="s">
        <v>6030</v>
      </c>
    </row>
    <row r="1077" spans="1:27">
      <c r="A1077" t="b">
        <f t="shared" si="326"/>
        <v>0</v>
      </c>
      <c r="B1077" t="b">
        <f t="shared" si="327"/>
        <v>0</v>
      </c>
      <c r="C1077" t="b">
        <f t="shared" si="328"/>
        <v>0</v>
      </c>
      <c r="D1077" t="b">
        <f t="shared" si="329"/>
        <v>0</v>
      </c>
      <c r="E1077" t="b">
        <f t="shared" si="330"/>
        <v>0</v>
      </c>
      <c r="F1077" t="b">
        <f t="shared" si="331"/>
        <v>0</v>
      </c>
      <c r="G1077" t="b">
        <f t="shared" si="332"/>
        <v>0</v>
      </c>
      <c r="H1077" t="b">
        <f t="shared" si="333"/>
        <v>0</v>
      </c>
      <c r="I1077" t="b">
        <f t="shared" si="334"/>
        <v>0</v>
      </c>
      <c r="J1077" t="b">
        <f t="shared" si="335"/>
        <v>0</v>
      </c>
      <c r="K1077" t="str">
        <f t="shared" si="336"/>
        <v/>
      </c>
      <c r="L1077" t="str">
        <f t="shared" si="325"/>
        <v/>
      </c>
      <c r="M1077" t="str">
        <f t="shared" si="324"/>
        <v/>
      </c>
      <c r="N1077" t="str">
        <f t="shared" si="337"/>
        <v/>
      </c>
      <c r="O1077" t="str">
        <f t="shared" si="338"/>
        <v/>
      </c>
      <c r="P1077" t="str">
        <f t="shared" si="339"/>
        <v/>
      </c>
      <c r="Q1077" s="9">
        <f>_xlfn.XLOOKUP(R1077,summary!C:C,summary!B:B)</f>
        <v>43777</v>
      </c>
      <c r="R1077" s="10" t="str">
        <f t="shared" si="340"/>
        <v>동백1동</v>
      </c>
      <c r="S1077" s="10" t="str">
        <f t="shared" si="341"/>
        <v>동백24통</v>
      </c>
      <c r="T1077" s="10" t="str">
        <f t="shared" si="342"/>
        <v>(동백동, 백현마을코아루아파트)</v>
      </c>
      <c r="U1077" s="10" t="str">
        <f t="shared" si="343"/>
        <v>동백</v>
      </c>
      <c r="V1077" s="10">
        <f t="shared" si="344"/>
        <v>24</v>
      </c>
      <c r="W1077" s="10">
        <f t="shared" si="323"/>
        <v>5</v>
      </c>
      <c r="Z1077" s="3" t="s">
        <v>18</v>
      </c>
      <c r="AA1077" s="3" t="s">
        <v>6031</v>
      </c>
    </row>
    <row r="1078" spans="1:27">
      <c r="A1078" t="b">
        <f t="shared" si="326"/>
        <v>0</v>
      </c>
      <c r="B1078" t="b">
        <f t="shared" si="327"/>
        <v>0</v>
      </c>
      <c r="C1078" t="b">
        <f t="shared" si="328"/>
        <v>0</v>
      </c>
      <c r="D1078" t="b">
        <f t="shared" si="329"/>
        <v>0</v>
      </c>
      <c r="E1078" t="b">
        <f t="shared" si="330"/>
        <v>0</v>
      </c>
      <c r="F1078" t="b">
        <f t="shared" si="331"/>
        <v>0</v>
      </c>
      <c r="G1078" t="b">
        <f t="shared" si="332"/>
        <v>0</v>
      </c>
      <c r="H1078" t="b">
        <f t="shared" si="333"/>
        <v>0</v>
      </c>
      <c r="I1078" t="b">
        <f t="shared" si="334"/>
        <v>0</v>
      </c>
      <c r="J1078" t="b">
        <f t="shared" si="335"/>
        <v>0</v>
      </c>
      <c r="K1078" t="str">
        <f t="shared" si="336"/>
        <v/>
      </c>
      <c r="L1078" t="str">
        <f t="shared" si="325"/>
        <v/>
      </c>
      <c r="M1078" t="str">
        <f t="shared" si="324"/>
        <v/>
      </c>
      <c r="N1078" t="str">
        <f t="shared" si="337"/>
        <v/>
      </c>
      <c r="O1078" t="str">
        <f t="shared" si="338"/>
        <v/>
      </c>
      <c r="P1078" t="str">
        <f t="shared" si="339"/>
        <v/>
      </c>
      <c r="Q1078" s="9">
        <f>_xlfn.XLOOKUP(R1078,summary!C:C,summary!B:B)</f>
        <v>43777</v>
      </c>
      <c r="R1078" s="10" t="str">
        <f t="shared" si="340"/>
        <v>동백1동</v>
      </c>
      <c r="S1078" s="10" t="str">
        <f t="shared" si="341"/>
        <v>동백24통</v>
      </c>
      <c r="T1078" s="10" t="str">
        <f t="shared" si="342"/>
        <v>(동백동, 백현마을코아루아파트)</v>
      </c>
      <c r="U1078" s="10" t="str">
        <f t="shared" si="343"/>
        <v>동백</v>
      </c>
      <c r="V1078" s="10">
        <f t="shared" si="344"/>
        <v>24</v>
      </c>
      <c r="W1078" s="10">
        <f t="shared" si="323"/>
        <v>6</v>
      </c>
      <c r="Z1078" s="3" t="s">
        <v>20</v>
      </c>
      <c r="AA1078" s="3" t="s">
        <v>6032</v>
      </c>
    </row>
    <row r="1079" spans="1:27">
      <c r="A1079" t="b">
        <f t="shared" si="326"/>
        <v>0</v>
      </c>
      <c r="B1079" t="b">
        <f t="shared" si="327"/>
        <v>0</v>
      </c>
      <c r="C1079" t="b">
        <f t="shared" si="328"/>
        <v>0</v>
      </c>
      <c r="D1079" t="b">
        <f t="shared" si="329"/>
        <v>0</v>
      </c>
      <c r="E1079" t="b">
        <f t="shared" si="330"/>
        <v>0</v>
      </c>
      <c r="F1079" t="b">
        <f t="shared" si="331"/>
        <v>0</v>
      </c>
      <c r="G1079" t="b">
        <f t="shared" si="332"/>
        <v>0</v>
      </c>
      <c r="H1079" t="b">
        <f t="shared" si="333"/>
        <v>0</v>
      </c>
      <c r="I1079" t="b">
        <f t="shared" si="334"/>
        <v>0</v>
      </c>
      <c r="J1079" t="b">
        <f t="shared" si="335"/>
        <v>0</v>
      </c>
      <c r="K1079" t="str">
        <f t="shared" si="336"/>
        <v/>
      </c>
      <c r="L1079" t="str">
        <f t="shared" si="325"/>
        <v/>
      </c>
      <c r="M1079" t="str">
        <f t="shared" si="324"/>
        <v/>
      </c>
      <c r="N1079" t="str">
        <f t="shared" si="337"/>
        <v/>
      </c>
      <c r="O1079" t="str">
        <f t="shared" si="338"/>
        <v/>
      </c>
      <c r="P1079" t="str">
        <f t="shared" si="339"/>
        <v/>
      </c>
      <c r="Q1079" s="9">
        <f>_xlfn.XLOOKUP(R1079,summary!C:C,summary!B:B)</f>
        <v>43777</v>
      </c>
      <c r="R1079" s="10" t="str">
        <f t="shared" si="340"/>
        <v>동백1동</v>
      </c>
      <c r="S1079" s="10" t="str">
        <f t="shared" si="341"/>
        <v>동백24통</v>
      </c>
      <c r="T1079" s="10" t="str">
        <f t="shared" si="342"/>
        <v>(동백동, 백현마을코아루아파트)</v>
      </c>
      <c r="U1079" s="10" t="str">
        <f t="shared" si="343"/>
        <v>동백</v>
      </c>
      <c r="V1079" s="10">
        <f t="shared" si="344"/>
        <v>24</v>
      </c>
      <c r="W1079" s="10">
        <f t="shared" si="323"/>
        <v>7</v>
      </c>
      <c r="Z1079" s="3" t="s">
        <v>99</v>
      </c>
      <c r="AA1079" s="3" t="s">
        <v>6033</v>
      </c>
    </row>
    <row r="1080" spans="1:27">
      <c r="A1080" t="b">
        <f t="shared" si="326"/>
        <v>0</v>
      </c>
      <c r="B1080" t="b">
        <f t="shared" si="327"/>
        <v>0</v>
      </c>
      <c r="C1080" t="b">
        <f t="shared" si="328"/>
        <v>0</v>
      </c>
      <c r="D1080" t="b">
        <f t="shared" si="329"/>
        <v>0</v>
      </c>
      <c r="E1080" t="b">
        <f t="shared" si="330"/>
        <v>0</v>
      </c>
      <c r="F1080" t="b">
        <f t="shared" si="331"/>
        <v>0</v>
      </c>
      <c r="G1080" t="b">
        <f t="shared" si="332"/>
        <v>0</v>
      </c>
      <c r="H1080" t="b">
        <f t="shared" si="333"/>
        <v>0</v>
      </c>
      <c r="I1080" t="b">
        <f t="shared" si="334"/>
        <v>0</v>
      </c>
      <c r="J1080" t="b">
        <f t="shared" si="335"/>
        <v>0</v>
      </c>
      <c r="K1080" t="str">
        <f t="shared" si="336"/>
        <v/>
      </c>
      <c r="L1080" t="str">
        <f t="shared" si="325"/>
        <v/>
      </c>
      <c r="M1080" t="str">
        <f t="shared" si="324"/>
        <v/>
      </c>
      <c r="N1080" t="str">
        <f t="shared" si="337"/>
        <v/>
      </c>
      <c r="O1080" t="str">
        <f t="shared" si="338"/>
        <v/>
      </c>
      <c r="P1080" t="str">
        <f t="shared" si="339"/>
        <v/>
      </c>
      <c r="Q1080" s="9">
        <f>_xlfn.XLOOKUP(R1080,summary!C:C,summary!B:B)</f>
        <v>43777</v>
      </c>
      <c r="R1080" s="10" t="str">
        <f t="shared" si="340"/>
        <v>동백1동</v>
      </c>
      <c r="S1080" s="10" t="str">
        <f t="shared" si="341"/>
        <v>동백24통</v>
      </c>
      <c r="T1080" s="10" t="str">
        <f t="shared" si="342"/>
        <v>(동백동, 백현마을코아루아파트)</v>
      </c>
      <c r="U1080" s="10" t="str">
        <f t="shared" si="343"/>
        <v>동백</v>
      </c>
      <c r="V1080" s="10">
        <f t="shared" si="344"/>
        <v>24</v>
      </c>
      <c r="W1080" s="10">
        <f t="shared" si="323"/>
        <v>8</v>
      </c>
      <c r="Z1080" s="3" t="s">
        <v>101</v>
      </c>
      <c r="AA1080" s="3" t="s">
        <v>6034</v>
      </c>
    </row>
    <row r="1081" spans="1:27">
      <c r="A1081" t="b">
        <f t="shared" si="326"/>
        <v>0</v>
      </c>
      <c r="B1081" t="b">
        <f t="shared" si="327"/>
        <v>0</v>
      </c>
      <c r="C1081" t="b">
        <f t="shared" si="328"/>
        <v>0</v>
      </c>
      <c r="D1081" t="b">
        <f t="shared" si="329"/>
        <v>0</v>
      </c>
      <c r="E1081" t="b">
        <f t="shared" si="330"/>
        <v>0</v>
      </c>
      <c r="F1081" t="b">
        <f t="shared" si="331"/>
        <v>0</v>
      </c>
      <c r="G1081" t="b">
        <f t="shared" si="332"/>
        <v>0</v>
      </c>
      <c r="H1081" t="b">
        <f t="shared" si="333"/>
        <v>0</v>
      </c>
      <c r="I1081" t="b">
        <f t="shared" si="334"/>
        <v>0</v>
      </c>
      <c r="J1081" t="b">
        <f t="shared" si="335"/>
        <v>0</v>
      </c>
      <c r="K1081" t="str">
        <f t="shared" si="336"/>
        <v/>
      </c>
      <c r="L1081" t="str">
        <f t="shared" si="325"/>
        <v/>
      </c>
      <c r="M1081" t="str">
        <f t="shared" si="324"/>
        <v/>
      </c>
      <c r="N1081" t="str">
        <f t="shared" si="337"/>
        <v/>
      </c>
      <c r="O1081" t="str">
        <f t="shared" si="338"/>
        <v/>
      </c>
      <c r="P1081" t="str">
        <f t="shared" si="339"/>
        <v/>
      </c>
      <c r="Q1081" s="9">
        <f>_xlfn.XLOOKUP(R1081,summary!C:C,summary!B:B)</f>
        <v>43777</v>
      </c>
      <c r="R1081" s="10" t="str">
        <f t="shared" si="340"/>
        <v>동백1동</v>
      </c>
      <c r="S1081" s="10" t="str">
        <f t="shared" si="341"/>
        <v>동백24통</v>
      </c>
      <c r="T1081" s="10" t="str">
        <f t="shared" si="342"/>
        <v>(동백동, 백현마을코아루아파트)</v>
      </c>
      <c r="U1081" s="10" t="str">
        <f t="shared" si="343"/>
        <v>동백</v>
      </c>
      <c r="V1081" s="10">
        <f t="shared" si="344"/>
        <v>24</v>
      </c>
      <c r="W1081" s="10">
        <f t="shared" si="323"/>
        <v>9</v>
      </c>
      <c r="Z1081" s="3" t="s">
        <v>349</v>
      </c>
      <c r="AA1081" s="3" t="s">
        <v>6035</v>
      </c>
    </row>
    <row r="1082" spans="1:27">
      <c r="A1082" t="b">
        <f t="shared" si="326"/>
        <v>0</v>
      </c>
      <c r="B1082" t="b">
        <f t="shared" si="327"/>
        <v>0</v>
      </c>
      <c r="C1082" t="b">
        <f t="shared" si="328"/>
        <v>0</v>
      </c>
      <c r="D1082" t="b">
        <f t="shared" si="329"/>
        <v>0</v>
      </c>
      <c r="E1082" t="b">
        <f t="shared" si="330"/>
        <v>0</v>
      </c>
      <c r="F1082" t="b">
        <f t="shared" si="331"/>
        <v>0</v>
      </c>
      <c r="G1082" t="b">
        <f t="shared" si="332"/>
        <v>0</v>
      </c>
      <c r="H1082" t="b">
        <f t="shared" si="333"/>
        <v>0</v>
      </c>
      <c r="I1082" t="b">
        <f t="shared" si="334"/>
        <v>0</v>
      </c>
      <c r="J1082" t="b">
        <f t="shared" si="335"/>
        <v>0</v>
      </c>
      <c r="K1082" t="str">
        <f t="shared" si="336"/>
        <v/>
      </c>
      <c r="L1082" t="str">
        <f t="shared" si="325"/>
        <v/>
      </c>
      <c r="M1082" t="str">
        <f t="shared" si="324"/>
        <v/>
      </c>
      <c r="N1082" t="str">
        <f t="shared" si="337"/>
        <v/>
      </c>
      <c r="O1082" t="str">
        <f t="shared" si="338"/>
        <v/>
      </c>
      <c r="P1082" t="str">
        <f t="shared" si="339"/>
        <v/>
      </c>
      <c r="Q1082" s="9">
        <f>_xlfn.XLOOKUP(R1082,summary!C:C,summary!B:B)</f>
        <v>43777</v>
      </c>
      <c r="R1082" s="10" t="str">
        <f t="shared" si="340"/>
        <v>동백1동</v>
      </c>
      <c r="S1082" s="10" t="str">
        <f t="shared" si="341"/>
        <v>동백24통</v>
      </c>
      <c r="T1082" s="10" t="str">
        <f t="shared" si="342"/>
        <v>(동백동, 백현마을코아루아파트)</v>
      </c>
      <c r="U1082" s="10" t="str">
        <f t="shared" si="343"/>
        <v>동백</v>
      </c>
      <c r="V1082" s="10">
        <f t="shared" si="344"/>
        <v>24</v>
      </c>
      <c r="W1082" s="10">
        <f t="shared" si="323"/>
        <v>10</v>
      </c>
      <c r="Z1082" s="3" t="s">
        <v>441</v>
      </c>
      <c r="AA1082" s="3" t="s">
        <v>6036</v>
      </c>
    </row>
    <row r="1083" spans="1:27">
      <c r="A1083" t="b">
        <f t="shared" si="326"/>
        <v>0</v>
      </c>
      <c r="B1083" t="b">
        <f t="shared" si="327"/>
        <v>0</v>
      </c>
      <c r="C1083" t="b">
        <f t="shared" si="328"/>
        <v>0</v>
      </c>
      <c r="D1083" t="b">
        <f t="shared" si="329"/>
        <v>0</v>
      </c>
      <c r="E1083" t="b">
        <f t="shared" si="330"/>
        <v>0</v>
      </c>
      <c r="F1083" t="b">
        <f t="shared" si="331"/>
        <v>0</v>
      </c>
      <c r="G1083" t="b">
        <f t="shared" si="332"/>
        <v>0</v>
      </c>
      <c r="H1083" t="b">
        <f t="shared" si="333"/>
        <v>0</v>
      </c>
      <c r="I1083" t="b">
        <f t="shared" si="334"/>
        <v>0</v>
      </c>
      <c r="J1083" t="b">
        <f t="shared" si="335"/>
        <v>0</v>
      </c>
      <c r="K1083" t="str">
        <f t="shared" si="336"/>
        <v/>
      </c>
      <c r="L1083" t="str">
        <f t="shared" si="325"/>
        <v/>
      </c>
      <c r="M1083" t="str">
        <f t="shared" si="324"/>
        <v/>
      </c>
      <c r="N1083" t="str">
        <f t="shared" si="337"/>
        <v/>
      </c>
      <c r="O1083" t="str">
        <f t="shared" si="338"/>
        <v/>
      </c>
      <c r="P1083" t="str">
        <f t="shared" si="339"/>
        <v/>
      </c>
      <c r="Q1083" s="9">
        <f>_xlfn.XLOOKUP(R1083,summary!C:C,summary!B:B)</f>
        <v>43777</v>
      </c>
      <c r="R1083" s="10" t="str">
        <f t="shared" si="340"/>
        <v>동백1동</v>
      </c>
      <c r="S1083" s="10" t="str">
        <f t="shared" si="341"/>
        <v>동백24통</v>
      </c>
      <c r="T1083" s="10" t="str">
        <f t="shared" si="342"/>
        <v>(동백동, 백현마을코아루아파트)</v>
      </c>
      <c r="U1083" s="10" t="str">
        <f t="shared" si="343"/>
        <v>동백</v>
      </c>
      <c r="V1083" s="10">
        <f t="shared" si="344"/>
        <v>24</v>
      </c>
      <c r="W1083" s="10">
        <f t="shared" si="323"/>
        <v>11</v>
      </c>
      <c r="Z1083" s="3" t="s">
        <v>443</v>
      </c>
      <c r="AA1083" s="3" t="s">
        <v>6037</v>
      </c>
    </row>
    <row r="1084" spans="1:27">
      <c r="A1084" t="b">
        <f t="shared" si="326"/>
        <v>0</v>
      </c>
      <c r="B1084" t="b">
        <f t="shared" si="327"/>
        <v>0</v>
      </c>
      <c r="C1084" t="b">
        <f t="shared" si="328"/>
        <v>0</v>
      </c>
      <c r="D1084" t="b">
        <f t="shared" si="329"/>
        <v>0</v>
      </c>
      <c r="E1084" t="b">
        <f t="shared" si="330"/>
        <v>0</v>
      </c>
      <c r="F1084" t="b">
        <f t="shared" si="331"/>
        <v>0</v>
      </c>
      <c r="G1084" t="b">
        <f t="shared" si="332"/>
        <v>0</v>
      </c>
      <c r="H1084" t="b">
        <f t="shared" si="333"/>
        <v>0</v>
      </c>
      <c r="I1084" t="b">
        <f t="shared" si="334"/>
        <v>0</v>
      </c>
      <c r="J1084" t="b">
        <f t="shared" si="335"/>
        <v>0</v>
      </c>
      <c r="K1084" t="str">
        <f t="shared" si="336"/>
        <v/>
      </c>
      <c r="L1084" t="str">
        <f t="shared" si="325"/>
        <v/>
      </c>
      <c r="M1084" t="str">
        <f t="shared" si="324"/>
        <v/>
      </c>
      <c r="N1084" t="str">
        <f t="shared" si="337"/>
        <v/>
      </c>
      <c r="O1084" t="str">
        <f t="shared" si="338"/>
        <v/>
      </c>
      <c r="P1084" t="str">
        <f t="shared" si="339"/>
        <v/>
      </c>
      <c r="Q1084" s="9" t="e">
        <f>_xlfn.XLOOKUP(R1084,summary!C:C,summary!B:B)</f>
        <v>#N/A</v>
      </c>
      <c r="R1084" s="10" t="str">
        <f t="shared" si="340"/>
        <v xml:space="preserve">  </v>
      </c>
      <c r="S1084" s="10" t="str">
        <f t="shared" si="341"/>
        <v>동백24통</v>
      </c>
      <c r="T1084" s="10" t="str">
        <f t="shared" si="342"/>
        <v>(동백동, 백현마을코아루아파트)</v>
      </c>
      <c r="U1084" s="10" t="str">
        <f t="shared" si="343"/>
        <v>동백</v>
      </c>
      <c r="V1084" s="10">
        <f t="shared" si="344"/>
        <v>24</v>
      </c>
      <c r="W1084" s="10" t="str">
        <f t="shared" si="323"/>
        <v/>
      </c>
      <c r="X1084" s="3" t="s">
        <v>5052</v>
      </c>
    </row>
    <row r="1085" spans="1:27">
      <c r="A1085" t="b">
        <f t="shared" si="326"/>
        <v>1</v>
      </c>
      <c r="B1085" t="b">
        <f t="shared" si="327"/>
        <v>0</v>
      </c>
      <c r="C1085" t="b">
        <f t="shared" si="328"/>
        <v>0</v>
      </c>
      <c r="D1085" t="b">
        <f t="shared" si="329"/>
        <v>0</v>
      </c>
      <c r="E1085" t="b">
        <f t="shared" si="330"/>
        <v>0</v>
      </c>
      <c r="F1085" t="b">
        <f t="shared" si="331"/>
        <v>0</v>
      </c>
      <c r="G1085" t="b">
        <f t="shared" si="332"/>
        <v>0</v>
      </c>
      <c r="H1085" t="b">
        <f t="shared" si="333"/>
        <v>0</v>
      </c>
      <c r="I1085" t="b">
        <f t="shared" si="334"/>
        <v>0</v>
      </c>
      <c r="J1085" t="b">
        <f t="shared" si="335"/>
        <v>1</v>
      </c>
      <c r="K1085" t="str">
        <f t="shared" si="336"/>
        <v/>
      </c>
      <c r="L1085" t="str">
        <f t="shared" si="325"/>
        <v/>
      </c>
      <c r="M1085" t="str">
        <f t="shared" si="324"/>
        <v/>
      </c>
      <c r="N1085" t="str">
        <f t="shared" si="337"/>
        <v/>
      </c>
      <c r="O1085" t="str">
        <f t="shared" si="338"/>
        <v/>
      </c>
      <c r="P1085" t="str">
        <f t="shared" si="339"/>
        <v/>
      </c>
      <c r="Q1085" s="9" t="e">
        <f>_xlfn.XLOOKUP(R1085,summary!C:C,summary!B:B)</f>
        <v>#N/A</v>
      </c>
      <c r="R1085" s="10" t="str">
        <f t="shared" si="340"/>
        <v>읍 면 동</v>
      </c>
      <c r="S1085" s="10" t="str">
        <f t="shared" si="341"/>
        <v>통 리 명</v>
      </c>
      <c r="T1085" s="10" t="str">
        <f t="shared" si="342"/>
        <v/>
      </c>
      <c r="U1085" s="10" t="str">
        <f t="shared" si="343"/>
        <v/>
      </c>
      <c r="V1085" s="10" t="str">
        <f t="shared" si="344"/>
        <v/>
      </c>
      <c r="W1085" s="10" t="str">
        <f t="shared" si="323"/>
        <v/>
      </c>
      <c r="X1085" s="3" t="s">
        <v>3</v>
      </c>
      <c r="Y1085" s="3" t="s">
        <v>4</v>
      </c>
      <c r="Z1085" s="3" t="s">
        <v>5</v>
      </c>
      <c r="AA1085" s="3" t="s">
        <v>2302</v>
      </c>
    </row>
    <row r="1086" spans="1:27">
      <c r="A1086" t="b">
        <f t="shared" si="326"/>
        <v>1</v>
      </c>
      <c r="B1086" t="b">
        <f t="shared" si="327"/>
        <v>0</v>
      </c>
      <c r="C1086" t="b">
        <f t="shared" si="328"/>
        <v>0</v>
      </c>
      <c r="D1086" t="b">
        <f t="shared" si="329"/>
        <v>0</v>
      </c>
      <c r="E1086" t="b">
        <f t="shared" si="330"/>
        <v>0</v>
      </c>
      <c r="F1086" t="b">
        <f t="shared" si="331"/>
        <v>0</v>
      </c>
      <c r="G1086" t="b">
        <f t="shared" si="332"/>
        <v>0</v>
      </c>
      <c r="H1086" t="b">
        <f t="shared" si="333"/>
        <v>0</v>
      </c>
      <c r="I1086" t="b">
        <f t="shared" si="334"/>
        <v>0</v>
      </c>
      <c r="J1086" t="b">
        <f t="shared" si="335"/>
        <v>1</v>
      </c>
      <c r="K1086" t="str">
        <f t="shared" si="336"/>
        <v>동백25통</v>
      </c>
      <c r="L1086" t="str">
        <f t="shared" si="325"/>
        <v>25</v>
      </c>
      <c r="M1086">
        <f t="shared" si="324"/>
        <v>25</v>
      </c>
      <c r="N1086" t="str">
        <f t="shared" si="337"/>
        <v>동백</v>
      </c>
      <c r="O1086" t="str">
        <f t="shared" si="338"/>
        <v/>
      </c>
      <c r="P1086" t="str">
        <f t="shared" si="339"/>
        <v/>
      </c>
      <c r="Q1086" s="9">
        <f>_xlfn.XLOOKUP(R1086,summary!C:C,summary!B:B)</f>
        <v>43777</v>
      </c>
      <c r="R1086" s="10" t="str">
        <f t="shared" si="340"/>
        <v>동백1동</v>
      </c>
      <c r="S1086" s="10" t="str">
        <f t="shared" si="341"/>
        <v>동백25통</v>
      </c>
      <c r="T1086" s="10" t="str">
        <f t="shared" si="342"/>
        <v>(동백동)</v>
      </c>
      <c r="U1086" s="10" t="str">
        <f t="shared" si="343"/>
        <v>동백</v>
      </c>
      <c r="V1086" s="10">
        <f t="shared" si="344"/>
        <v>25</v>
      </c>
      <c r="W1086" s="10">
        <f t="shared" si="323"/>
        <v>1</v>
      </c>
      <c r="X1086" s="3" t="s">
        <v>5759</v>
      </c>
      <c r="Y1086" s="3" t="s">
        <v>6038</v>
      </c>
      <c r="Z1086" s="3" t="s">
        <v>10</v>
      </c>
      <c r="AA1086" s="3" t="s">
        <v>6039</v>
      </c>
    </row>
    <row r="1087" spans="1:27">
      <c r="A1087" t="b">
        <f t="shared" si="326"/>
        <v>1</v>
      </c>
      <c r="B1087" t="b">
        <f t="shared" si="327"/>
        <v>1</v>
      </c>
      <c r="C1087" t="b">
        <f t="shared" si="328"/>
        <v>1</v>
      </c>
      <c r="D1087" t="b">
        <f t="shared" si="329"/>
        <v>1</v>
      </c>
      <c r="E1087" t="b">
        <f t="shared" si="330"/>
        <v>1</v>
      </c>
      <c r="F1087" t="b">
        <f t="shared" si="331"/>
        <v>0</v>
      </c>
      <c r="G1087" t="b">
        <f t="shared" si="332"/>
        <v>0</v>
      </c>
      <c r="H1087" t="b">
        <f t="shared" si="333"/>
        <v>0</v>
      </c>
      <c r="I1087" t="b">
        <f t="shared" si="334"/>
        <v>0</v>
      </c>
      <c r="J1087" t="b">
        <f t="shared" si="335"/>
        <v>0</v>
      </c>
      <c r="K1087" t="str">
        <f t="shared" si="336"/>
        <v/>
      </c>
      <c r="L1087" t="str">
        <f t="shared" si="325"/>
        <v/>
      </c>
      <c r="M1087" t="str">
        <f t="shared" si="324"/>
        <v/>
      </c>
      <c r="N1087" t="str">
        <f t="shared" si="337"/>
        <v/>
      </c>
      <c r="O1087" t="str">
        <f t="shared" si="338"/>
        <v/>
      </c>
      <c r="P1087" t="str">
        <f t="shared" si="339"/>
        <v>(동백동)</v>
      </c>
      <c r="Q1087" s="9">
        <f>_xlfn.XLOOKUP(R1087,summary!C:C,summary!B:B)</f>
        <v>43777</v>
      </c>
      <c r="R1087" s="10" t="str">
        <f t="shared" si="340"/>
        <v>동백1동</v>
      </c>
      <c r="S1087" s="10" t="str">
        <f t="shared" si="341"/>
        <v>동백25통</v>
      </c>
      <c r="T1087" s="10" t="str">
        <f t="shared" si="342"/>
        <v>(동백동)</v>
      </c>
      <c r="U1087" s="10" t="str">
        <f t="shared" si="343"/>
        <v>동백</v>
      </c>
      <c r="V1087" s="10">
        <f t="shared" si="344"/>
        <v>25</v>
      </c>
      <c r="W1087" s="10">
        <f t="shared" si="323"/>
        <v>2</v>
      </c>
      <c r="Y1087" s="3" t="s">
        <v>5768</v>
      </c>
      <c r="Z1087" s="3" t="s">
        <v>12</v>
      </c>
      <c r="AA1087" s="3" t="s">
        <v>6040</v>
      </c>
    </row>
    <row r="1088" spans="1:27">
      <c r="A1088" t="b">
        <f t="shared" si="326"/>
        <v>0</v>
      </c>
      <c r="B1088" t="b">
        <f t="shared" si="327"/>
        <v>0</v>
      </c>
      <c r="C1088" t="b">
        <f t="shared" si="328"/>
        <v>0</v>
      </c>
      <c r="D1088" t="b">
        <f t="shared" si="329"/>
        <v>0</v>
      </c>
      <c r="E1088" t="b">
        <f t="shared" si="330"/>
        <v>0</v>
      </c>
      <c r="F1088" t="b">
        <f t="shared" si="331"/>
        <v>0</v>
      </c>
      <c r="G1088" t="b">
        <f t="shared" si="332"/>
        <v>0</v>
      </c>
      <c r="H1088" t="b">
        <f t="shared" si="333"/>
        <v>0</v>
      </c>
      <c r="I1088" t="b">
        <f t="shared" si="334"/>
        <v>0</v>
      </c>
      <c r="J1088" t="b">
        <f t="shared" si="335"/>
        <v>0</v>
      </c>
      <c r="K1088" t="str">
        <f t="shared" si="336"/>
        <v/>
      </c>
      <c r="L1088" t="str">
        <f t="shared" si="325"/>
        <v/>
      </c>
      <c r="M1088" t="str">
        <f t="shared" si="324"/>
        <v/>
      </c>
      <c r="N1088" t="str">
        <f t="shared" si="337"/>
        <v/>
      </c>
      <c r="O1088" t="str">
        <f t="shared" si="338"/>
        <v/>
      </c>
      <c r="P1088" t="str">
        <f t="shared" si="339"/>
        <v/>
      </c>
      <c r="Q1088" s="9">
        <f>_xlfn.XLOOKUP(R1088,summary!C:C,summary!B:B)</f>
        <v>43777</v>
      </c>
      <c r="R1088" s="10" t="str">
        <f t="shared" si="340"/>
        <v>동백1동</v>
      </c>
      <c r="S1088" s="10" t="str">
        <f t="shared" si="341"/>
        <v>동백25통</v>
      </c>
      <c r="T1088" s="10" t="str">
        <f t="shared" si="342"/>
        <v>(동백동)</v>
      </c>
      <c r="U1088" s="10" t="str">
        <f t="shared" si="343"/>
        <v>동백</v>
      </c>
      <c r="V1088" s="10">
        <f t="shared" si="344"/>
        <v>25</v>
      </c>
      <c r="W1088" s="10">
        <f t="shared" si="323"/>
        <v>3</v>
      </c>
      <c r="Z1088" s="3" t="s">
        <v>14</v>
      </c>
      <c r="AA1088" s="3" t="s">
        <v>6041</v>
      </c>
    </row>
    <row r="1089" spans="1:27">
      <c r="A1089" t="b">
        <f t="shared" si="326"/>
        <v>0</v>
      </c>
      <c r="B1089" t="b">
        <f t="shared" si="327"/>
        <v>0</v>
      </c>
      <c r="C1089" t="b">
        <f t="shared" si="328"/>
        <v>0</v>
      </c>
      <c r="D1089" t="b">
        <f t="shared" si="329"/>
        <v>0</v>
      </c>
      <c r="E1089" t="b">
        <f t="shared" si="330"/>
        <v>0</v>
      </c>
      <c r="F1089" t="b">
        <f t="shared" si="331"/>
        <v>0</v>
      </c>
      <c r="G1089" t="b">
        <f t="shared" si="332"/>
        <v>0</v>
      </c>
      <c r="H1089" t="b">
        <f t="shared" si="333"/>
        <v>0</v>
      </c>
      <c r="I1089" t="b">
        <f t="shared" si="334"/>
        <v>0</v>
      </c>
      <c r="J1089" t="b">
        <f t="shared" si="335"/>
        <v>0</v>
      </c>
      <c r="K1089" t="str">
        <f t="shared" si="336"/>
        <v/>
      </c>
      <c r="L1089" t="str">
        <f t="shared" si="325"/>
        <v/>
      </c>
      <c r="M1089" t="str">
        <f t="shared" si="324"/>
        <v/>
      </c>
      <c r="N1089" t="str">
        <f t="shared" si="337"/>
        <v/>
      </c>
      <c r="O1089" t="str">
        <f t="shared" si="338"/>
        <v/>
      </c>
      <c r="P1089" t="str">
        <f t="shared" si="339"/>
        <v/>
      </c>
      <c r="Q1089" s="9">
        <f>_xlfn.XLOOKUP(R1089,summary!C:C,summary!B:B)</f>
        <v>43777</v>
      </c>
      <c r="R1089" s="10" t="str">
        <f t="shared" si="340"/>
        <v>동백1동</v>
      </c>
      <c r="S1089" s="10" t="str">
        <f t="shared" si="341"/>
        <v>동백25통</v>
      </c>
      <c r="T1089" s="10" t="str">
        <f t="shared" si="342"/>
        <v>(동백동)</v>
      </c>
      <c r="U1089" s="10" t="str">
        <f t="shared" si="343"/>
        <v>동백</v>
      </c>
      <c r="V1089" s="10">
        <f t="shared" si="344"/>
        <v>25</v>
      </c>
      <c r="W1089" s="10">
        <f t="shared" si="323"/>
        <v>4</v>
      </c>
      <c r="Z1089" s="3" t="s">
        <v>16</v>
      </c>
      <c r="AA1089" s="3" t="s">
        <v>6042</v>
      </c>
    </row>
    <row r="1090" spans="1:27">
      <c r="A1090" t="b">
        <f t="shared" si="326"/>
        <v>0</v>
      </c>
      <c r="B1090" t="b">
        <f t="shared" si="327"/>
        <v>0</v>
      </c>
      <c r="C1090" t="b">
        <f t="shared" si="328"/>
        <v>0</v>
      </c>
      <c r="D1090" t="b">
        <f t="shared" si="329"/>
        <v>0</v>
      </c>
      <c r="E1090" t="b">
        <f t="shared" si="330"/>
        <v>0</v>
      </c>
      <c r="F1090" t="b">
        <f t="shared" si="331"/>
        <v>0</v>
      </c>
      <c r="G1090" t="b">
        <f t="shared" si="332"/>
        <v>0</v>
      </c>
      <c r="H1090" t="b">
        <f t="shared" si="333"/>
        <v>0</v>
      </c>
      <c r="I1090" t="b">
        <f t="shared" si="334"/>
        <v>0</v>
      </c>
      <c r="J1090" t="b">
        <f t="shared" si="335"/>
        <v>0</v>
      </c>
      <c r="K1090" t="str">
        <f t="shared" si="336"/>
        <v/>
      </c>
      <c r="L1090" t="str">
        <f t="shared" si="325"/>
        <v/>
      </c>
      <c r="M1090" t="str">
        <f t="shared" si="324"/>
        <v/>
      </c>
      <c r="N1090" t="str">
        <f t="shared" si="337"/>
        <v/>
      </c>
      <c r="O1090" t="str">
        <f t="shared" si="338"/>
        <v/>
      </c>
      <c r="P1090" t="str">
        <f t="shared" si="339"/>
        <v/>
      </c>
      <c r="Q1090" s="9">
        <f>_xlfn.XLOOKUP(R1090,summary!C:C,summary!B:B)</f>
        <v>43777</v>
      </c>
      <c r="R1090" s="10" t="str">
        <f t="shared" si="340"/>
        <v>동백1동</v>
      </c>
      <c r="S1090" s="10" t="str">
        <f t="shared" si="341"/>
        <v>동백25통</v>
      </c>
      <c r="T1090" s="10" t="str">
        <f t="shared" si="342"/>
        <v>(동백동)</v>
      </c>
      <c r="U1090" s="10" t="str">
        <f t="shared" si="343"/>
        <v>동백</v>
      </c>
      <c r="V1090" s="10">
        <f t="shared" si="344"/>
        <v>25</v>
      </c>
      <c r="W1090" s="10">
        <f t="shared" ref="W1090:W1153" si="345">IF(ISBLANK(Z1090),"",IF(LEN(TRIM(Z1090))&lt;4,VALUE(SUBSTITUTE(TRIM(Z1090),"반","")),""))</f>
        <v>5</v>
      </c>
      <c r="Z1090" s="3" t="s">
        <v>18</v>
      </c>
      <c r="AA1090" s="3" t="s">
        <v>6043</v>
      </c>
    </row>
    <row r="1091" spans="1:27">
      <c r="A1091" t="b">
        <f t="shared" si="326"/>
        <v>0</v>
      </c>
      <c r="B1091" t="b">
        <f t="shared" si="327"/>
        <v>0</v>
      </c>
      <c r="C1091" t="b">
        <f t="shared" si="328"/>
        <v>0</v>
      </c>
      <c r="D1091" t="b">
        <f t="shared" si="329"/>
        <v>0</v>
      </c>
      <c r="E1091" t="b">
        <f t="shared" si="330"/>
        <v>0</v>
      </c>
      <c r="F1091" t="b">
        <f t="shared" si="331"/>
        <v>0</v>
      </c>
      <c r="G1091" t="b">
        <f t="shared" si="332"/>
        <v>0</v>
      </c>
      <c r="H1091" t="b">
        <f t="shared" si="333"/>
        <v>0</v>
      </c>
      <c r="I1091" t="b">
        <f t="shared" si="334"/>
        <v>0</v>
      </c>
      <c r="J1091" t="b">
        <f t="shared" si="335"/>
        <v>0</v>
      </c>
      <c r="K1091" t="str">
        <f t="shared" si="336"/>
        <v/>
      </c>
      <c r="L1091" t="str">
        <f t="shared" si="325"/>
        <v/>
      </c>
      <c r="M1091" t="str">
        <f t="shared" ref="M1091:M1154" si="346">IF(LEN(L1091)=0,"",IF(CODE(L1091)&lt;60,VALUE(L1091),VALUE(RIGHT(L1091))))</f>
        <v/>
      </c>
      <c r="N1091" t="str">
        <f t="shared" si="337"/>
        <v/>
      </c>
      <c r="O1091" t="str">
        <f t="shared" si="338"/>
        <v/>
      </c>
      <c r="P1091" t="str">
        <f t="shared" si="339"/>
        <v/>
      </c>
      <c r="Q1091" s="9">
        <f>_xlfn.XLOOKUP(R1091,summary!C:C,summary!B:B)</f>
        <v>43777</v>
      </c>
      <c r="R1091" s="10" t="str">
        <f t="shared" si="340"/>
        <v>동백1동</v>
      </c>
      <c r="S1091" s="10" t="str">
        <f t="shared" si="341"/>
        <v>동백25통</v>
      </c>
      <c r="T1091" s="10" t="str">
        <f t="shared" si="342"/>
        <v>(동백동)</v>
      </c>
      <c r="U1091" s="10" t="str">
        <f t="shared" si="343"/>
        <v>동백</v>
      </c>
      <c r="V1091" s="10">
        <f t="shared" si="344"/>
        <v>25</v>
      </c>
      <c r="W1091" s="10">
        <f t="shared" si="345"/>
        <v>6</v>
      </c>
      <c r="Z1091" s="3" t="s">
        <v>20</v>
      </c>
      <c r="AA1091" s="3" t="s">
        <v>6044</v>
      </c>
    </row>
    <row r="1092" spans="1:27">
      <c r="A1092" t="b">
        <f t="shared" si="326"/>
        <v>0</v>
      </c>
      <c r="B1092" t="b">
        <f t="shared" si="327"/>
        <v>0</v>
      </c>
      <c r="C1092" t="b">
        <f t="shared" si="328"/>
        <v>0</v>
      </c>
      <c r="D1092" t="b">
        <f t="shared" si="329"/>
        <v>0</v>
      </c>
      <c r="E1092" t="b">
        <f t="shared" si="330"/>
        <v>0</v>
      </c>
      <c r="F1092" t="b">
        <f t="shared" si="331"/>
        <v>0</v>
      </c>
      <c r="G1092" t="b">
        <f t="shared" si="332"/>
        <v>0</v>
      </c>
      <c r="H1092" t="b">
        <f t="shared" si="333"/>
        <v>0</v>
      </c>
      <c r="I1092" t="b">
        <f t="shared" si="334"/>
        <v>0</v>
      </c>
      <c r="J1092" t="b">
        <f t="shared" si="335"/>
        <v>0</v>
      </c>
      <c r="K1092" t="str">
        <f t="shared" si="336"/>
        <v/>
      </c>
      <c r="L1092" t="str">
        <f t="shared" si="325"/>
        <v/>
      </c>
      <c r="M1092" t="str">
        <f t="shared" si="346"/>
        <v/>
      </c>
      <c r="N1092" t="str">
        <f t="shared" si="337"/>
        <v/>
      </c>
      <c r="O1092" t="str">
        <f t="shared" si="338"/>
        <v/>
      </c>
      <c r="P1092" t="str">
        <f t="shared" si="339"/>
        <v/>
      </c>
      <c r="Q1092" s="9">
        <f>_xlfn.XLOOKUP(R1092,summary!C:C,summary!B:B)</f>
        <v>43777</v>
      </c>
      <c r="R1092" s="10" t="str">
        <f t="shared" si="340"/>
        <v>동백1동</v>
      </c>
      <c r="S1092" s="10" t="str">
        <f t="shared" si="341"/>
        <v>동백25통</v>
      </c>
      <c r="T1092" s="10" t="str">
        <f t="shared" si="342"/>
        <v>(동백동)</v>
      </c>
      <c r="U1092" s="10" t="str">
        <f t="shared" si="343"/>
        <v>동백</v>
      </c>
      <c r="V1092" s="10">
        <f t="shared" si="344"/>
        <v>25</v>
      </c>
      <c r="W1092" s="10">
        <f t="shared" si="345"/>
        <v>7</v>
      </c>
      <c r="Z1092" s="3" t="s">
        <v>99</v>
      </c>
      <c r="AA1092" s="3" t="s">
        <v>6045</v>
      </c>
    </row>
    <row r="1093" spans="1:27">
      <c r="A1093" t="b">
        <f t="shared" si="326"/>
        <v>1</v>
      </c>
      <c r="B1093" t="b">
        <f t="shared" si="327"/>
        <v>0</v>
      </c>
      <c r="C1093" t="b">
        <f t="shared" si="328"/>
        <v>0</v>
      </c>
      <c r="D1093" t="b">
        <f t="shared" si="329"/>
        <v>0</v>
      </c>
      <c r="E1093" t="b">
        <f t="shared" si="330"/>
        <v>0</v>
      </c>
      <c r="F1093" t="b">
        <f t="shared" si="331"/>
        <v>0</v>
      </c>
      <c r="G1093" t="b">
        <f t="shared" si="332"/>
        <v>0</v>
      </c>
      <c r="H1093" t="b">
        <f t="shared" si="333"/>
        <v>0</v>
      </c>
      <c r="I1093" t="b">
        <f t="shared" si="334"/>
        <v>0</v>
      </c>
      <c r="J1093" t="b">
        <f t="shared" si="335"/>
        <v>1</v>
      </c>
      <c r="K1093" t="str">
        <f t="shared" si="336"/>
        <v>동백26통</v>
      </c>
      <c r="L1093" t="str">
        <f t="shared" si="325"/>
        <v>26</v>
      </c>
      <c r="M1093">
        <f t="shared" si="346"/>
        <v>26</v>
      </c>
      <c r="N1093" t="str">
        <f t="shared" si="337"/>
        <v>동백</v>
      </c>
      <c r="O1093" t="str">
        <f t="shared" si="338"/>
        <v/>
      </c>
      <c r="P1093" t="str">
        <f t="shared" si="339"/>
        <v/>
      </c>
      <c r="Q1093" s="9">
        <f>_xlfn.XLOOKUP(R1093,summary!C:C,summary!B:B)</f>
        <v>43777</v>
      </c>
      <c r="R1093" s="10" t="str">
        <f t="shared" si="340"/>
        <v>동백1동</v>
      </c>
      <c r="S1093" s="10" t="str">
        <f t="shared" si="341"/>
        <v>동백26통</v>
      </c>
      <c r="T1093" s="10" t="str">
        <f t="shared" si="342"/>
        <v>(동백동, 호수마을주공아파트)</v>
      </c>
      <c r="U1093" s="10" t="str">
        <f t="shared" si="343"/>
        <v>동백</v>
      </c>
      <c r="V1093" s="10">
        <f t="shared" si="344"/>
        <v>26</v>
      </c>
      <c r="W1093" s="10">
        <f t="shared" si="345"/>
        <v>1</v>
      </c>
      <c r="Y1093" s="3" t="s">
        <v>6046</v>
      </c>
      <c r="Z1093" s="3" t="s">
        <v>10</v>
      </c>
      <c r="AA1093" s="3" t="s">
        <v>6047</v>
      </c>
    </row>
    <row r="1094" spans="1:27">
      <c r="A1094" t="b">
        <f t="shared" si="326"/>
        <v>1</v>
      </c>
      <c r="B1094" t="b">
        <f t="shared" si="327"/>
        <v>1</v>
      </c>
      <c r="C1094" t="b">
        <f t="shared" si="328"/>
        <v>0</v>
      </c>
      <c r="D1094" t="b">
        <f t="shared" si="329"/>
        <v>0</v>
      </c>
      <c r="E1094" t="b">
        <f t="shared" si="330"/>
        <v>1</v>
      </c>
      <c r="F1094" t="b">
        <f t="shared" si="331"/>
        <v>1</v>
      </c>
      <c r="G1094" t="b">
        <f t="shared" si="332"/>
        <v>1</v>
      </c>
      <c r="H1094" t="b">
        <f t="shared" si="333"/>
        <v>0</v>
      </c>
      <c r="I1094" t="b">
        <f t="shared" si="334"/>
        <v>1</v>
      </c>
      <c r="J1094" t="b">
        <f t="shared" si="335"/>
        <v>0</v>
      </c>
      <c r="K1094" t="str">
        <f t="shared" si="336"/>
        <v/>
      </c>
      <c r="L1094" t="str">
        <f t="shared" si="325"/>
        <v/>
      </c>
      <c r="M1094" t="str">
        <f t="shared" si="346"/>
        <v/>
      </c>
      <c r="N1094" t="str">
        <f t="shared" si="337"/>
        <v/>
      </c>
      <c r="O1094" t="str">
        <f t="shared" si="338"/>
        <v>(동백동, 호수마을주공아파트)</v>
      </c>
      <c r="P1094" t="str">
        <f t="shared" si="339"/>
        <v>(동백동, 호수마을주공아파트)</v>
      </c>
      <c r="Q1094" s="9">
        <f>_xlfn.XLOOKUP(R1094,summary!C:C,summary!B:B)</f>
        <v>43777</v>
      </c>
      <c r="R1094" s="10" t="str">
        <f t="shared" si="340"/>
        <v>동백1동</v>
      </c>
      <c r="S1094" s="10" t="str">
        <f t="shared" si="341"/>
        <v>동백26통</v>
      </c>
      <c r="T1094" s="10" t="str">
        <f t="shared" si="342"/>
        <v>(동백동, 호수마을주공아파트)</v>
      </c>
      <c r="U1094" s="10" t="str">
        <f t="shared" si="343"/>
        <v>동백</v>
      </c>
      <c r="V1094" s="10">
        <f t="shared" si="344"/>
        <v>26</v>
      </c>
      <c r="W1094" s="10">
        <f t="shared" si="345"/>
        <v>2</v>
      </c>
      <c r="Y1094" s="3" t="s">
        <v>5775</v>
      </c>
      <c r="Z1094" s="3" t="s">
        <v>12</v>
      </c>
      <c r="AA1094" s="3" t="s">
        <v>6048</v>
      </c>
    </row>
    <row r="1095" spans="1:27">
      <c r="A1095" t="b">
        <f t="shared" si="326"/>
        <v>1</v>
      </c>
      <c r="B1095" t="b">
        <f t="shared" si="327"/>
        <v>0</v>
      </c>
      <c r="C1095" t="b">
        <f t="shared" si="328"/>
        <v>0</v>
      </c>
      <c r="D1095" t="b">
        <f t="shared" si="329"/>
        <v>0</v>
      </c>
      <c r="E1095" t="b">
        <f t="shared" si="330"/>
        <v>0</v>
      </c>
      <c r="F1095" t="b">
        <f t="shared" si="331"/>
        <v>0</v>
      </c>
      <c r="G1095" t="b">
        <f t="shared" si="332"/>
        <v>0</v>
      </c>
      <c r="H1095" t="b">
        <f t="shared" si="333"/>
        <v>0</v>
      </c>
      <c r="I1095" t="b">
        <f t="shared" si="334"/>
        <v>1</v>
      </c>
      <c r="J1095" t="b">
        <f t="shared" si="335"/>
        <v>0</v>
      </c>
      <c r="K1095" t="str">
        <f t="shared" si="336"/>
        <v/>
      </c>
      <c r="L1095" t="str">
        <f t="shared" si="325"/>
        <v/>
      </c>
      <c r="M1095" t="str">
        <f t="shared" si="346"/>
        <v/>
      </c>
      <c r="N1095" t="str">
        <f t="shared" si="337"/>
        <v/>
      </c>
      <c r="O1095" t="str">
        <f t="shared" si="338"/>
        <v>호수마을주공아파트)</v>
      </c>
      <c r="P1095" t="str">
        <f t="shared" si="339"/>
        <v/>
      </c>
      <c r="Q1095" s="9">
        <f>_xlfn.XLOOKUP(R1095,summary!C:C,summary!B:B)</f>
        <v>43777</v>
      </c>
      <c r="R1095" s="10" t="str">
        <f t="shared" si="340"/>
        <v>동백1동</v>
      </c>
      <c r="S1095" s="10" t="str">
        <f t="shared" si="341"/>
        <v>동백26통</v>
      </c>
      <c r="T1095" s="10" t="str">
        <f t="shared" si="342"/>
        <v>(동백동, 호수마을주공아파트)</v>
      </c>
      <c r="U1095" s="10" t="str">
        <f t="shared" si="343"/>
        <v>동백</v>
      </c>
      <c r="V1095" s="10">
        <f t="shared" si="344"/>
        <v>26</v>
      </c>
      <c r="W1095" s="10">
        <f t="shared" si="345"/>
        <v>3</v>
      </c>
      <c r="Y1095" s="3" t="s">
        <v>5777</v>
      </c>
      <c r="Z1095" s="3" t="s">
        <v>14</v>
      </c>
      <c r="AA1095" s="3" t="s">
        <v>6049</v>
      </c>
    </row>
    <row r="1096" spans="1:27">
      <c r="A1096" t="b">
        <f t="shared" si="326"/>
        <v>1</v>
      </c>
      <c r="B1096" t="b">
        <f t="shared" si="327"/>
        <v>0</v>
      </c>
      <c r="C1096" t="b">
        <f t="shared" si="328"/>
        <v>1</v>
      </c>
      <c r="D1096" t="b">
        <f t="shared" si="329"/>
        <v>0</v>
      </c>
      <c r="E1096" t="b">
        <f t="shared" si="330"/>
        <v>1</v>
      </c>
      <c r="F1096" t="b">
        <f t="shared" si="331"/>
        <v>1</v>
      </c>
      <c r="G1096" t="b">
        <f t="shared" si="332"/>
        <v>0</v>
      </c>
      <c r="H1096" t="b">
        <f t="shared" si="333"/>
        <v>1</v>
      </c>
      <c r="I1096" t="b">
        <f t="shared" si="334"/>
        <v>1</v>
      </c>
      <c r="J1096" t="b">
        <f t="shared" si="335"/>
        <v>0</v>
      </c>
      <c r="K1096" t="str">
        <f t="shared" si="336"/>
        <v/>
      </c>
      <c r="L1096" t="str">
        <f t="shared" si="325"/>
        <v/>
      </c>
      <c r="M1096" t="str">
        <f t="shared" si="346"/>
        <v/>
      </c>
      <c r="N1096" t="str">
        <f t="shared" si="337"/>
        <v/>
      </c>
      <c r="O1096" t="str">
        <f t="shared" si="338"/>
        <v>주공아파트)</v>
      </c>
      <c r="P1096" t="str">
        <f t="shared" si="339"/>
        <v/>
      </c>
      <c r="Q1096" s="9">
        <f>_xlfn.XLOOKUP(R1096,summary!C:C,summary!B:B)</f>
        <v>43777</v>
      </c>
      <c r="R1096" s="10" t="str">
        <f t="shared" si="340"/>
        <v>동백1동</v>
      </c>
      <c r="S1096" s="10" t="str">
        <f t="shared" si="341"/>
        <v>동백26통</v>
      </c>
      <c r="T1096" s="10" t="str">
        <f t="shared" si="342"/>
        <v>(동백동, 호수마을주공아파트)</v>
      </c>
      <c r="U1096" s="10" t="str">
        <f t="shared" si="343"/>
        <v>동백</v>
      </c>
      <c r="V1096" s="10">
        <f t="shared" si="344"/>
        <v>26</v>
      </c>
      <c r="W1096" s="10">
        <f t="shared" si="345"/>
        <v>4</v>
      </c>
      <c r="Y1096" s="3" t="s">
        <v>2686</v>
      </c>
      <c r="Z1096" s="3" t="s">
        <v>16</v>
      </c>
      <c r="AA1096" s="3" t="s">
        <v>6050</v>
      </c>
    </row>
    <row r="1097" spans="1:27">
      <c r="A1097" t="b">
        <f t="shared" si="326"/>
        <v>0</v>
      </c>
      <c r="B1097" t="b">
        <f t="shared" si="327"/>
        <v>0</v>
      </c>
      <c r="C1097" t="b">
        <f t="shared" si="328"/>
        <v>0</v>
      </c>
      <c r="D1097" t="b">
        <f t="shared" si="329"/>
        <v>0</v>
      </c>
      <c r="E1097" t="b">
        <f t="shared" si="330"/>
        <v>0</v>
      </c>
      <c r="F1097" t="b">
        <f t="shared" si="331"/>
        <v>0</v>
      </c>
      <c r="G1097" t="b">
        <f t="shared" si="332"/>
        <v>0</v>
      </c>
      <c r="H1097" t="b">
        <f t="shared" si="333"/>
        <v>0</v>
      </c>
      <c r="I1097" t="b">
        <f t="shared" si="334"/>
        <v>0</v>
      </c>
      <c r="J1097" t="b">
        <f t="shared" si="335"/>
        <v>0</v>
      </c>
      <c r="K1097" t="str">
        <f t="shared" si="336"/>
        <v/>
      </c>
      <c r="L1097" t="str">
        <f t="shared" ref="L1097:L1160" si="347">RIGHT(SUBSTITUTE(K1097,"통",""),2)</f>
        <v/>
      </c>
      <c r="M1097" t="str">
        <f t="shared" si="346"/>
        <v/>
      </c>
      <c r="N1097" t="str">
        <f t="shared" si="337"/>
        <v/>
      </c>
      <c r="O1097" t="str">
        <f t="shared" si="338"/>
        <v/>
      </c>
      <c r="P1097" t="str">
        <f t="shared" si="339"/>
        <v/>
      </c>
      <c r="Q1097" s="9">
        <f>_xlfn.XLOOKUP(R1097,summary!C:C,summary!B:B)</f>
        <v>43777</v>
      </c>
      <c r="R1097" s="10" t="str">
        <f t="shared" si="340"/>
        <v>동백1동</v>
      </c>
      <c r="S1097" s="10" t="str">
        <f t="shared" si="341"/>
        <v>동백26통</v>
      </c>
      <c r="T1097" s="10" t="str">
        <f t="shared" si="342"/>
        <v>(동백동, 호수마을주공아파트)</v>
      </c>
      <c r="U1097" s="10" t="str">
        <f t="shared" si="343"/>
        <v>동백</v>
      </c>
      <c r="V1097" s="10">
        <f t="shared" si="344"/>
        <v>26</v>
      </c>
      <c r="W1097" s="10">
        <f t="shared" si="345"/>
        <v>5</v>
      </c>
      <c r="Z1097" s="3" t="s">
        <v>18</v>
      </c>
      <c r="AA1097" s="3" t="s">
        <v>6051</v>
      </c>
    </row>
    <row r="1098" spans="1:27">
      <c r="A1098" t="b">
        <f t="shared" si="326"/>
        <v>0</v>
      </c>
      <c r="B1098" t="b">
        <f t="shared" si="327"/>
        <v>0</v>
      </c>
      <c r="C1098" t="b">
        <f t="shared" si="328"/>
        <v>0</v>
      </c>
      <c r="D1098" t="b">
        <f t="shared" si="329"/>
        <v>0</v>
      </c>
      <c r="E1098" t="b">
        <f t="shared" si="330"/>
        <v>0</v>
      </c>
      <c r="F1098" t="b">
        <f t="shared" si="331"/>
        <v>0</v>
      </c>
      <c r="G1098" t="b">
        <f t="shared" si="332"/>
        <v>0</v>
      </c>
      <c r="H1098" t="b">
        <f t="shared" si="333"/>
        <v>0</v>
      </c>
      <c r="I1098" t="b">
        <f t="shared" si="334"/>
        <v>0</v>
      </c>
      <c r="J1098" t="b">
        <f t="shared" si="335"/>
        <v>0</v>
      </c>
      <c r="K1098" t="str">
        <f t="shared" si="336"/>
        <v/>
      </c>
      <c r="L1098" t="str">
        <f t="shared" si="347"/>
        <v/>
      </c>
      <c r="M1098" t="str">
        <f t="shared" si="346"/>
        <v/>
      </c>
      <c r="N1098" t="str">
        <f t="shared" si="337"/>
        <v/>
      </c>
      <c r="O1098" t="str">
        <f t="shared" si="338"/>
        <v/>
      </c>
      <c r="P1098" t="str">
        <f t="shared" si="339"/>
        <v/>
      </c>
      <c r="Q1098" s="9">
        <f>_xlfn.XLOOKUP(R1098,summary!C:C,summary!B:B)</f>
        <v>43777</v>
      </c>
      <c r="R1098" s="10" t="str">
        <f t="shared" si="340"/>
        <v>동백1동</v>
      </c>
      <c r="S1098" s="10" t="str">
        <f t="shared" si="341"/>
        <v>동백26통</v>
      </c>
      <c r="T1098" s="10" t="str">
        <f t="shared" si="342"/>
        <v>(동백동, 호수마을주공아파트)</v>
      </c>
      <c r="U1098" s="10" t="str">
        <f t="shared" si="343"/>
        <v>동백</v>
      </c>
      <c r="V1098" s="10">
        <f t="shared" si="344"/>
        <v>26</v>
      </c>
      <c r="W1098" s="10">
        <f t="shared" si="345"/>
        <v>6</v>
      </c>
      <c r="Z1098" s="3" t="s">
        <v>20</v>
      </c>
      <c r="AA1098" s="3" t="s">
        <v>6052</v>
      </c>
    </row>
    <row r="1099" spans="1:27">
      <c r="A1099" t="b">
        <f t="shared" si="326"/>
        <v>0</v>
      </c>
      <c r="B1099" t="b">
        <f t="shared" si="327"/>
        <v>0</v>
      </c>
      <c r="C1099" t="b">
        <f t="shared" si="328"/>
        <v>0</v>
      </c>
      <c r="D1099" t="b">
        <f t="shared" si="329"/>
        <v>0</v>
      </c>
      <c r="E1099" t="b">
        <f t="shared" si="330"/>
        <v>0</v>
      </c>
      <c r="F1099" t="b">
        <f t="shared" si="331"/>
        <v>0</v>
      </c>
      <c r="G1099" t="b">
        <f t="shared" si="332"/>
        <v>0</v>
      </c>
      <c r="H1099" t="b">
        <f t="shared" si="333"/>
        <v>0</v>
      </c>
      <c r="I1099" t="b">
        <f t="shared" si="334"/>
        <v>0</v>
      </c>
      <c r="J1099" t="b">
        <f t="shared" si="335"/>
        <v>0</v>
      </c>
      <c r="K1099" t="str">
        <f t="shared" si="336"/>
        <v/>
      </c>
      <c r="L1099" t="str">
        <f t="shared" si="347"/>
        <v/>
      </c>
      <c r="M1099" t="str">
        <f t="shared" si="346"/>
        <v/>
      </c>
      <c r="N1099" t="str">
        <f t="shared" si="337"/>
        <v/>
      </c>
      <c r="O1099" t="str">
        <f t="shared" si="338"/>
        <v/>
      </c>
      <c r="P1099" t="str">
        <f t="shared" si="339"/>
        <v/>
      </c>
      <c r="Q1099" s="9">
        <f>_xlfn.XLOOKUP(R1099,summary!C:C,summary!B:B)</f>
        <v>43777</v>
      </c>
      <c r="R1099" s="10" t="str">
        <f t="shared" si="340"/>
        <v>동백1동</v>
      </c>
      <c r="S1099" s="10" t="str">
        <f t="shared" si="341"/>
        <v>동백26통</v>
      </c>
      <c r="T1099" s="10" t="str">
        <f t="shared" si="342"/>
        <v>(동백동, 호수마을주공아파트)</v>
      </c>
      <c r="U1099" s="10" t="str">
        <f t="shared" si="343"/>
        <v>동백</v>
      </c>
      <c r="V1099" s="10">
        <f t="shared" si="344"/>
        <v>26</v>
      </c>
      <c r="W1099" s="10">
        <f t="shared" si="345"/>
        <v>7</v>
      </c>
      <c r="Z1099" s="3" t="s">
        <v>99</v>
      </c>
      <c r="AA1099" s="3" t="s">
        <v>6053</v>
      </c>
    </row>
    <row r="1100" spans="1:27">
      <c r="A1100" t="b">
        <f t="shared" si="326"/>
        <v>0</v>
      </c>
      <c r="B1100" t="b">
        <f t="shared" si="327"/>
        <v>0</v>
      </c>
      <c r="C1100" t="b">
        <f t="shared" si="328"/>
        <v>0</v>
      </c>
      <c r="D1100" t="b">
        <f t="shared" si="329"/>
        <v>0</v>
      </c>
      <c r="E1100" t="b">
        <f t="shared" si="330"/>
        <v>0</v>
      </c>
      <c r="F1100" t="b">
        <f t="shared" si="331"/>
        <v>0</v>
      </c>
      <c r="G1100" t="b">
        <f t="shared" si="332"/>
        <v>0</v>
      </c>
      <c r="H1100" t="b">
        <f t="shared" si="333"/>
        <v>0</v>
      </c>
      <c r="I1100" t="b">
        <f t="shared" si="334"/>
        <v>0</v>
      </c>
      <c r="J1100" t="b">
        <f t="shared" si="335"/>
        <v>0</v>
      </c>
      <c r="K1100" t="str">
        <f t="shared" si="336"/>
        <v/>
      </c>
      <c r="L1100" t="str">
        <f t="shared" si="347"/>
        <v/>
      </c>
      <c r="M1100" t="str">
        <f t="shared" si="346"/>
        <v/>
      </c>
      <c r="N1100" t="str">
        <f t="shared" si="337"/>
        <v/>
      </c>
      <c r="O1100" t="str">
        <f t="shared" si="338"/>
        <v/>
      </c>
      <c r="P1100" t="str">
        <f t="shared" si="339"/>
        <v/>
      </c>
      <c r="Q1100" s="9">
        <f>_xlfn.XLOOKUP(R1100,summary!C:C,summary!B:B)</f>
        <v>43777</v>
      </c>
      <c r="R1100" s="10" t="str">
        <f t="shared" si="340"/>
        <v>동백1동</v>
      </c>
      <c r="S1100" s="10" t="str">
        <f t="shared" si="341"/>
        <v>동백26통</v>
      </c>
      <c r="T1100" s="10" t="str">
        <f t="shared" si="342"/>
        <v>(동백동, 호수마을주공아파트)</v>
      </c>
      <c r="U1100" s="10" t="str">
        <f t="shared" si="343"/>
        <v>동백</v>
      </c>
      <c r="V1100" s="10">
        <f t="shared" si="344"/>
        <v>26</v>
      </c>
      <c r="W1100" s="10">
        <f t="shared" si="345"/>
        <v>8</v>
      </c>
      <c r="Z1100" s="3" t="s">
        <v>101</v>
      </c>
      <c r="AA1100" s="3" t="s">
        <v>6054</v>
      </c>
    </row>
    <row r="1101" spans="1:27">
      <c r="A1101" t="b">
        <f t="shared" si="326"/>
        <v>1</v>
      </c>
      <c r="B1101" t="b">
        <f t="shared" si="327"/>
        <v>0</v>
      </c>
      <c r="C1101" t="b">
        <f t="shared" si="328"/>
        <v>0</v>
      </c>
      <c r="D1101" t="b">
        <f t="shared" si="329"/>
        <v>0</v>
      </c>
      <c r="E1101" t="b">
        <f t="shared" si="330"/>
        <v>0</v>
      </c>
      <c r="F1101" t="b">
        <f t="shared" si="331"/>
        <v>0</v>
      </c>
      <c r="G1101" t="b">
        <f t="shared" si="332"/>
        <v>0</v>
      </c>
      <c r="H1101" t="b">
        <f t="shared" si="333"/>
        <v>0</v>
      </c>
      <c r="I1101" t="b">
        <f t="shared" si="334"/>
        <v>0</v>
      </c>
      <c r="J1101" t="b">
        <f t="shared" si="335"/>
        <v>1</v>
      </c>
      <c r="K1101" t="str">
        <f t="shared" si="336"/>
        <v>동백27통</v>
      </c>
      <c r="L1101" t="str">
        <f t="shared" si="347"/>
        <v>27</v>
      </c>
      <c r="M1101">
        <f t="shared" si="346"/>
        <v>27</v>
      </c>
      <c r="N1101" t="str">
        <f t="shared" si="337"/>
        <v>동백</v>
      </c>
      <c r="O1101" t="str">
        <f t="shared" si="338"/>
        <v/>
      </c>
      <c r="P1101" t="str">
        <f t="shared" si="339"/>
        <v/>
      </c>
      <c r="Q1101" s="9">
        <f>_xlfn.XLOOKUP(R1101,summary!C:C,summary!B:B)</f>
        <v>43777</v>
      </c>
      <c r="R1101" s="10" t="str">
        <f t="shared" si="340"/>
        <v>동백1동</v>
      </c>
      <c r="S1101" s="10" t="str">
        <f t="shared" si="341"/>
        <v>동백27통</v>
      </c>
      <c r="T1101" s="10" t="str">
        <f t="shared" si="342"/>
        <v>(동백동, 호수마을상록롯데캐슬)</v>
      </c>
      <c r="U1101" s="10" t="str">
        <f t="shared" si="343"/>
        <v>동백</v>
      </c>
      <c r="V1101" s="10">
        <f t="shared" si="344"/>
        <v>27</v>
      </c>
      <c r="W1101" s="10">
        <f t="shared" si="345"/>
        <v>1</v>
      </c>
      <c r="Y1101" s="3" t="s">
        <v>6055</v>
      </c>
      <c r="Z1101" s="3" t="s">
        <v>10</v>
      </c>
      <c r="AA1101" s="3" t="s">
        <v>6056</v>
      </c>
    </row>
    <row r="1102" spans="1:27">
      <c r="A1102" t="b">
        <f t="shared" si="326"/>
        <v>1</v>
      </c>
      <c r="B1102" t="b">
        <f t="shared" si="327"/>
        <v>1</v>
      </c>
      <c r="C1102" t="b">
        <f t="shared" si="328"/>
        <v>0</v>
      </c>
      <c r="D1102" t="b">
        <f t="shared" si="329"/>
        <v>0</v>
      </c>
      <c r="E1102" t="b">
        <f t="shared" si="330"/>
        <v>1</v>
      </c>
      <c r="F1102" t="b">
        <f t="shared" si="331"/>
        <v>1</v>
      </c>
      <c r="G1102" t="b">
        <f t="shared" si="332"/>
        <v>1</v>
      </c>
      <c r="H1102" t="b">
        <f t="shared" si="333"/>
        <v>0</v>
      </c>
      <c r="I1102" t="b">
        <f t="shared" si="334"/>
        <v>1</v>
      </c>
      <c r="J1102" t="b">
        <f t="shared" si="335"/>
        <v>0</v>
      </c>
      <c r="K1102" t="str">
        <f t="shared" si="336"/>
        <v/>
      </c>
      <c r="L1102" t="str">
        <f t="shared" si="347"/>
        <v/>
      </c>
      <c r="M1102" t="str">
        <f t="shared" si="346"/>
        <v/>
      </c>
      <c r="N1102" t="str">
        <f t="shared" si="337"/>
        <v/>
      </c>
      <c r="O1102" t="str">
        <f t="shared" si="338"/>
        <v>(동백동, 호수마을상록롯데캐슬)</v>
      </c>
      <c r="P1102" t="str">
        <f t="shared" si="339"/>
        <v>(동백동, 호수마을상록롯데캐슬)</v>
      </c>
      <c r="Q1102" s="9">
        <f>_xlfn.XLOOKUP(R1102,summary!C:C,summary!B:B)</f>
        <v>43777</v>
      </c>
      <c r="R1102" s="10" t="str">
        <f t="shared" si="340"/>
        <v>동백1동</v>
      </c>
      <c r="S1102" s="10" t="str">
        <f t="shared" si="341"/>
        <v>동백27통</v>
      </c>
      <c r="T1102" s="10" t="str">
        <f t="shared" si="342"/>
        <v>(동백동, 호수마을상록롯데캐슬)</v>
      </c>
      <c r="U1102" s="10" t="str">
        <f t="shared" si="343"/>
        <v>동백</v>
      </c>
      <c r="V1102" s="10">
        <f t="shared" si="344"/>
        <v>27</v>
      </c>
      <c r="W1102" s="10">
        <f t="shared" si="345"/>
        <v>2</v>
      </c>
      <c r="Y1102" s="3" t="s">
        <v>5775</v>
      </c>
      <c r="Z1102" s="3" t="s">
        <v>12</v>
      </c>
      <c r="AA1102" s="3" t="s">
        <v>6057</v>
      </c>
    </row>
    <row r="1103" spans="1:27">
      <c r="A1103" t="b">
        <f t="shared" si="326"/>
        <v>1</v>
      </c>
      <c r="B1103" t="b">
        <f t="shared" si="327"/>
        <v>0</v>
      </c>
      <c r="C1103" t="b">
        <f t="shared" si="328"/>
        <v>0</v>
      </c>
      <c r="D1103" t="b">
        <f t="shared" si="329"/>
        <v>0</v>
      </c>
      <c r="E1103" t="b">
        <f t="shared" si="330"/>
        <v>0</v>
      </c>
      <c r="F1103" t="b">
        <f t="shared" si="331"/>
        <v>0</v>
      </c>
      <c r="G1103" t="b">
        <f t="shared" si="332"/>
        <v>0</v>
      </c>
      <c r="H1103" t="b">
        <f t="shared" si="333"/>
        <v>0</v>
      </c>
      <c r="I1103" t="b">
        <f t="shared" si="334"/>
        <v>1</v>
      </c>
      <c r="J1103" t="b">
        <f t="shared" si="335"/>
        <v>0</v>
      </c>
      <c r="K1103" t="str">
        <f t="shared" si="336"/>
        <v/>
      </c>
      <c r="L1103" t="str">
        <f t="shared" si="347"/>
        <v/>
      </c>
      <c r="M1103" t="str">
        <f t="shared" si="346"/>
        <v/>
      </c>
      <c r="N1103" t="str">
        <f t="shared" si="337"/>
        <v/>
      </c>
      <c r="O1103" t="str">
        <f t="shared" si="338"/>
        <v>호수마을상록롯데캐슬)</v>
      </c>
      <c r="P1103" t="str">
        <f t="shared" si="339"/>
        <v/>
      </c>
      <c r="Q1103" s="9">
        <f>_xlfn.XLOOKUP(R1103,summary!C:C,summary!B:B)</f>
        <v>43777</v>
      </c>
      <c r="R1103" s="10" t="str">
        <f t="shared" si="340"/>
        <v>동백1동</v>
      </c>
      <c r="S1103" s="10" t="str">
        <f t="shared" si="341"/>
        <v>동백27통</v>
      </c>
      <c r="T1103" s="10" t="str">
        <f t="shared" si="342"/>
        <v>(동백동, 호수마을상록롯데캐슬)</v>
      </c>
      <c r="U1103" s="10" t="str">
        <f t="shared" si="343"/>
        <v>동백</v>
      </c>
      <c r="V1103" s="10">
        <f t="shared" si="344"/>
        <v>27</v>
      </c>
      <c r="W1103" s="10">
        <f t="shared" si="345"/>
        <v>3</v>
      </c>
      <c r="Y1103" s="3" t="s">
        <v>5777</v>
      </c>
      <c r="Z1103" s="3" t="s">
        <v>14</v>
      </c>
      <c r="AA1103" s="3" t="s">
        <v>6058</v>
      </c>
    </row>
    <row r="1104" spans="1:27">
      <c r="A1104" t="b">
        <f t="shared" si="326"/>
        <v>1</v>
      </c>
      <c r="B1104" t="b">
        <f t="shared" si="327"/>
        <v>0</v>
      </c>
      <c r="C1104" t="b">
        <f t="shared" si="328"/>
        <v>1</v>
      </c>
      <c r="D1104" t="b">
        <f t="shared" si="329"/>
        <v>0</v>
      </c>
      <c r="E1104" t="b">
        <f t="shared" si="330"/>
        <v>1</v>
      </c>
      <c r="F1104" t="b">
        <f t="shared" si="331"/>
        <v>1</v>
      </c>
      <c r="G1104" t="b">
        <f t="shared" si="332"/>
        <v>0</v>
      </c>
      <c r="H1104" t="b">
        <f t="shared" si="333"/>
        <v>1</v>
      </c>
      <c r="I1104" t="b">
        <f t="shared" si="334"/>
        <v>1</v>
      </c>
      <c r="J1104" t="b">
        <f t="shared" si="335"/>
        <v>0</v>
      </c>
      <c r="K1104" t="str">
        <f t="shared" si="336"/>
        <v/>
      </c>
      <c r="L1104" t="str">
        <f t="shared" si="347"/>
        <v/>
      </c>
      <c r="M1104" t="str">
        <f t="shared" si="346"/>
        <v/>
      </c>
      <c r="N1104" t="str">
        <f t="shared" si="337"/>
        <v/>
      </c>
      <c r="O1104" t="str">
        <f t="shared" si="338"/>
        <v>상록롯데캐슬)</v>
      </c>
      <c r="P1104" t="str">
        <f t="shared" si="339"/>
        <v/>
      </c>
      <c r="Q1104" s="9">
        <f>_xlfn.XLOOKUP(R1104,summary!C:C,summary!B:B)</f>
        <v>43777</v>
      </c>
      <c r="R1104" s="10" t="str">
        <f t="shared" si="340"/>
        <v>동백1동</v>
      </c>
      <c r="S1104" s="10" t="str">
        <f t="shared" si="341"/>
        <v>동백27통</v>
      </c>
      <c r="T1104" s="10" t="str">
        <f t="shared" si="342"/>
        <v>(동백동, 호수마을상록롯데캐슬)</v>
      </c>
      <c r="U1104" s="10" t="str">
        <f t="shared" si="343"/>
        <v>동백</v>
      </c>
      <c r="V1104" s="10">
        <f t="shared" si="344"/>
        <v>27</v>
      </c>
      <c r="W1104" s="10">
        <f t="shared" si="345"/>
        <v>4</v>
      </c>
      <c r="Y1104" s="3" t="s">
        <v>6059</v>
      </c>
      <c r="Z1104" s="3" t="s">
        <v>16</v>
      </c>
      <c r="AA1104" s="3" t="s">
        <v>6060</v>
      </c>
    </row>
    <row r="1105" spans="1:27">
      <c r="A1105" t="b">
        <f t="shared" si="326"/>
        <v>0</v>
      </c>
      <c r="B1105" t="b">
        <f t="shared" si="327"/>
        <v>0</v>
      </c>
      <c r="C1105" t="b">
        <f t="shared" si="328"/>
        <v>0</v>
      </c>
      <c r="D1105" t="b">
        <f t="shared" si="329"/>
        <v>0</v>
      </c>
      <c r="E1105" t="b">
        <f t="shared" si="330"/>
        <v>0</v>
      </c>
      <c r="F1105" t="b">
        <f t="shared" si="331"/>
        <v>0</v>
      </c>
      <c r="G1105" t="b">
        <f t="shared" si="332"/>
        <v>0</v>
      </c>
      <c r="H1105" t="b">
        <f t="shared" si="333"/>
        <v>0</v>
      </c>
      <c r="I1105" t="b">
        <f t="shared" si="334"/>
        <v>0</v>
      </c>
      <c r="J1105" t="b">
        <f t="shared" si="335"/>
        <v>0</v>
      </c>
      <c r="K1105" t="str">
        <f t="shared" si="336"/>
        <v/>
      </c>
      <c r="L1105" t="str">
        <f t="shared" si="347"/>
        <v/>
      </c>
      <c r="M1105" t="str">
        <f t="shared" si="346"/>
        <v/>
      </c>
      <c r="N1105" t="str">
        <f t="shared" si="337"/>
        <v/>
      </c>
      <c r="O1105" t="str">
        <f t="shared" si="338"/>
        <v/>
      </c>
      <c r="P1105" t="str">
        <f t="shared" si="339"/>
        <v/>
      </c>
      <c r="Q1105" s="9">
        <f>_xlfn.XLOOKUP(R1105,summary!C:C,summary!B:B)</f>
        <v>43777</v>
      </c>
      <c r="R1105" s="10" t="str">
        <f t="shared" si="340"/>
        <v>동백1동</v>
      </c>
      <c r="S1105" s="10" t="str">
        <f t="shared" si="341"/>
        <v>동백27통</v>
      </c>
      <c r="T1105" s="10" t="str">
        <f t="shared" si="342"/>
        <v>(동백동, 호수마을상록롯데캐슬)</v>
      </c>
      <c r="U1105" s="10" t="str">
        <f t="shared" si="343"/>
        <v>동백</v>
      </c>
      <c r="V1105" s="10">
        <f t="shared" si="344"/>
        <v>27</v>
      </c>
      <c r="W1105" s="10">
        <f t="shared" si="345"/>
        <v>5</v>
      </c>
      <c r="Z1105" s="3" t="s">
        <v>18</v>
      </c>
      <c r="AA1105" s="3" t="s">
        <v>6061</v>
      </c>
    </row>
    <row r="1106" spans="1:27">
      <c r="A1106" t="b">
        <f t="shared" si="326"/>
        <v>0</v>
      </c>
      <c r="B1106" t="b">
        <f t="shared" si="327"/>
        <v>0</v>
      </c>
      <c r="C1106" t="b">
        <f t="shared" si="328"/>
        <v>0</v>
      </c>
      <c r="D1106" t="b">
        <f t="shared" si="329"/>
        <v>0</v>
      </c>
      <c r="E1106" t="b">
        <f t="shared" si="330"/>
        <v>0</v>
      </c>
      <c r="F1106" t="b">
        <f t="shared" si="331"/>
        <v>0</v>
      </c>
      <c r="G1106" t="b">
        <f t="shared" si="332"/>
        <v>0</v>
      </c>
      <c r="H1106" t="b">
        <f t="shared" si="333"/>
        <v>0</v>
      </c>
      <c r="I1106" t="b">
        <f t="shared" si="334"/>
        <v>0</v>
      </c>
      <c r="J1106" t="b">
        <f t="shared" si="335"/>
        <v>0</v>
      </c>
      <c r="K1106" t="str">
        <f t="shared" si="336"/>
        <v/>
      </c>
      <c r="L1106" t="str">
        <f t="shared" si="347"/>
        <v/>
      </c>
      <c r="M1106" t="str">
        <f t="shared" si="346"/>
        <v/>
      </c>
      <c r="N1106" t="str">
        <f t="shared" si="337"/>
        <v/>
      </c>
      <c r="O1106" t="str">
        <f t="shared" si="338"/>
        <v/>
      </c>
      <c r="P1106" t="str">
        <f t="shared" si="339"/>
        <v/>
      </c>
      <c r="Q1106" s="9">
        <f>_xlfn.XLOOKUP(R1106,summary!C:C,summary!B:B)</f>
        <v>43777</v>
      </c>
      <c r="R1106" s="10" t="str">
        <f t="shared" si="340"/>
        <v>동백1동</v>
      </c>
      <c r="S1106" s="10" t="str">
        <f t="shared" si="341"/>
        <v>동백27통</v>
      </c>
      <c r="T1106" s="10" t="str">
        <f t="shared" si="342"/>
        <v>(동백동, 호수마을상록롯데캐슬)</v>
      </c>
      <c r="U1106" s="10" t="str">
        <f t="shared" si="343"/>
        <v>동백</v>
      </c>
      <c r="V1106" s="10">
        <f t="shared" si="344"/>
        <v>27</v>
      </c>
      <c r="W1106" s="10">
        <f t="shared" si="345"/>
        <v>6</v>
      </c>
      <c r="Z1106" s="3" t="s">
        <v>20</v>
      </c>
      <c r="AA1106" s="3" t="s">
        <v>6062</v>
      </c>
    </row>
    <row r="1107" spans="1:27">
      <c r="A1107" t="b">
        <f t="shared" si="326"/>
        <v>0</v>
      </c>
      <c r="B1107" t="b">
        <f t="shared" si="327"/>
        <v>0</v>
      </c>
      <c r="C1107" t="b">
        <f t="shared" si="328"/>
        <v>0</v>
      </c>
      <c r="D1107" t="b">
        <f t="shared" si="329"/>
        <v>0</v>
      </c>
      <c r="E1107" t="b">
        <f t="shared" si="330"/>
        <v>0</v>
      </c>
      <c r="F1107" t="b">
        <f t="shared" si="331"/>
        <v>0</v>
      </c>
      <c r="G1107" t="b">
        <f t="shared" si="332"/>
        <v>0</v>
      </c>
      <c r="H1107" t="b">
        <f t="shared" si="333"/>
        <v>0</v>
      </c>
      <c r="I1107" t="b">
        <f t="shared" si="334"/>
        <v>0</v>
      </c>
      <c r="J1107" t="b">
        <f t="shared" si="335"/>
        <v>0</v>
      </c>
      <c r="K1107" t="str">
        <f t="shared" si="336"/>
        <v/>
      </c>
      <c r="L1107" t="str">
        <f t="shared" si="347"/>
        <v/>
      </c>
      <c r="M1107" t="str">
        <f t="shared" si="346"/>
        <v/>
      </c>
      <c r="N1107" t="str">
        <f t="shared" si="337"/>
        <v/>
      </c>
      <c r="O1107" t="str">
        <f t="shared" si="338"/>
        <v/>
      </c>
      <c r="P1107" t="str">
        <f t="shared" si="339"/>
        <v/>
      </c>
      <c r="Q1107" s="9">
        <f>_xlfn.XLOOKUP(R1107,summary!C:C,summary!B:B)</f>
        <v>43777</v>
      </c>
      <c r="R1107" s="10" t="str">
        <f t="shared" si="340"/>
        <v>동백1동</v>
      </c>
      <c r="S1107" s="10" t="str">
        <f t="shared" si="341"/>
        <v>동백27통</v>
      </c>
      <c r="T1107" s="10" t="str">
        <f t="shared" si="342"/>
        <v>(동백동, 호수마을상록롯데캐슬)</v>
      </c>
      <c r="U1107" s="10" t="str">
        <f t="shared" si="343"/>
        <v>동백</v>
      </c>
      <c r="V1107" s="10">
        <f t="shared" si="344"/>
        <v>27</v>
      </c>
      <c r="W1107" s="10">
        <f t="shared" si="345"/>
        <v>7</v>
      </c>
      <c r="Z1107" s="3" t="s">
        <v>99</v>
      </c>
      <c r="AA1107" s="3" t="s">
        <v>6063</v>
      </c>
    </row>
    <row r="1108" spans="1:27">
      <c r="A1108" t="b">
        <f t="shared" si="326"/>
        <v>0</v>
      </c>
      <c r="B1108" t="b">
        <f t="shared" si="327"/>
        <v>0</v>
      </c>
      <c r="C1108" t="b">
        <f t="shared" si="328"/>
        <v>0</v>
      </c>
      <c r="D1108" t="b">
        <f t="shared" si="329"/>
        <v>0</v>
      </c>
      <c r="E1108" t="b">
        <f t="shared" si="330"/>
        <v>0</v>
      </c>
      <c r="F1108" t="b">
        <f t="shared" si="331"/>
        <v>0</v>
      </c>
      <c r="G1108" t="b">
        <f t="shared" si="332"/>
        <v>0</v>
      </c>
      <c r="H1108" t="b">
        <f t="shared" si="333"/>
        <v>0</v>
      </c>
      <c r="I1108" t="b">
        <f t="shared" si="334"/>
        <v>0</v>
      </c>
      <c r="J1108" t="b">
        <f t="shared" si="335"/>
        <v>0</v>
      </c>
      <c r="K1108" t="str">
        <f t="shared" si="336"/>
        <v/>
      </c>
      <c r="L1108" t="str">
        <f t="shared" si="347"/>
        <v/>
      </c>
      <c r="M1108" t="str">
        <f t="shared" si="346"/>
        <v/>
      </c>
      <c r="N1108" t="str">
        <f t="shared" si="337"/>
        <v/>
      </c>
      <c r="O1108" t="str">
        <f t="shared" si="338"/>
        <v/>
      </c>
      <c r="P1108" t="str">
        <f t="shared" si="339"/>
        <v/>
      </c>
      <c r="Q1108" s="9">
        <f>_xlfn.XLOOKUP(R1108,summary!C:C,summary!B:B)</f>
        <v>43777</v>
      </c>
      <c r="R1108" s="10" t="str">
        <f t="shared" si="340"/>
        <v>동백1동</v>
      </c>
      <c r="S1108" s="10" t="str">
        <f t="shared" si="341"/>
        <v>동백27통</v>
      </c>
      <c r="T1108" s="10" t="str">
        <f t="shared" si="342"/>
        <v>(동백동, 호수마을상록롯데캐슬)</v>
      </c>
      <c r="U1108" s="10" t="str">
        <f t="shared" si="343"/>
        <v>동백</v>
      </c>
      <c r="V1108" s="10">
        <f t="shared" si="344"/>
        <v>27</v>
      </c>
      <c r="W1108" s="10">
        <f t="shared" si="345"/>
        <v>8</v>
      </c>
      <c r="Z1108" s="3" t="s">
        <v>101</v>
      </c>
      <c r="AA1108" s="3" t="s">
        <v>6064</v>
      </c>
    </row>
    <row r="1109" spans="1:27">
      <c r="A1109" t="b">
        <f t="shared" si="326"/>
        <v>0</v>
      </c>
      <c r="B1109" t="b">
        <f t="shared" si="327"/>
        <v>0</v>
      </c>
      <c r="C1109" t="b">
        <f t="shared" si="328"/>
        <v>0</v>
      </c>
      <c r="D1109" t="b">
        <f t="shared" si="329"/>
        <v>0</v>
      </c>
      <c r="E1109" t="b">
        <f t="shared" si="330"/>
        <v>0</v>
      </c>
      <c r="F1109" t="b">
        <f t="shared" si="331"/>
        <v>0</v>
      </c>
      <c r="G1109" t="b">
        <f t="shared" si="332"/>
        <v>0</v>
      </c>
      <c r="H1109" t="b">
        <f t="shared" si="333"/>
        <v>0</v>
      </c>
      <c r="I1109" t="b">
        <f t="shared" si="334"/>
        <v>0</v>
      </c>
      <c r="J1109" t="b">
        <f t="shared" si="335"/>
        <v>0</v>
      </c>
      <c r="K1109" t="str">
        <f t="shared" si="336"/>
        <v/>
      </c>
      <c r="L1109" t="str">
        <f t="shared" si="347"/>
        <v/>
      </c>
      <c r="M1109" t="str">
        <f t="shared" si="346"/>
        <v/>
      </c>
      <c r="N1109" t="str">
        <f t="shared" si="337"/>
        <v/>
      </c>
      <c r="O1109" t="str">
        <f t="shared" si="338"/>
        <v/>
      </c>
      <c r="P1109" t="str">
        <f t="shared" si="339"/>
        <v/>
      </c>
      <c r="Q1109" s="9">
        <f>_xlfn.XLOOKUP(R1109,summary!C:C,summary!B:B)</f>
        <v>43777</v>
      </c>
      <c r="R1109" s="10" t="str">
        <f t="shared" si="340"/>
        <v>동백1동</v>
      </c>
      <c r="S1109" s="10" t="str">
        <f t="shared" si="341"/>
        <v>동백27통</v>
      </c>
      <c r="T1109" s="10" t="str">
        <f t="shared" si="342"/>
        <v>(동백동, 호수마을상록롯데캐슬)</v>
      </c>
      <c r="U1109" s="10" t="str">
        <f t="shared" si="343"/>
        <v>동백</v>
      </c>
      <c r="V1109" s="10">
        <f t="shared" si="344"/>
        <v>27</v>
      </c>
      <c r="W1109" s="10">
        <f t="shared" si="345"/>
        <v>9</v>
      </c>
      <c r="Z1109" s="3" t="s">
        <v>349</v>
      </c>
      <c r="AA1109" s="3" t="s">
        <v>6065</v>
      </c>
    </row>
    <row r="1110" spans="1:27">
      <c r="A1110" t="b">
        <f t="shared" si="326"/>
        <v>0</v>
      </c>
      <c r="B1110" t="b">
        <f t="shared" si="327"/>
        <v>0</v>
      </c>
      <c r="C1110" t="b">
        <f t="shared" si="328"/>
        <v>0</v>
      </c>
      <c r="D1110" t="b">
        <f t="shared" si="329"/>
        <v>0</v>
      </c>
      <c r="E1110" t="b">
        <f t="shared" si="330"/>
        <v>0</v>
      </c>
      <c r="F1110" t="b">
        <f t="shared" si="331"/>
        <v>0</v>
      </c>
      <c r="G1110" t="b">
        <f t="shared" si="332"/>
        <v>0</v>
      </c>
      <c r="H1110" t="b">
        <f t="shared" si="333"/>
        <v>0</v>
      </c>
      <c r="I1110" t="b">
        <f t="shared" si="334"/>
        <v>0</v>
      </c>
      <c r="J1110" t="b">
        <f t="shared" si="335"/>
        <v>0</v>
      </c>
      <c r="K1110" t="str">
        <f t="shared" si="336"/>
        <v/>
      </c>
      <c r="L1110" t="str">
        <f t="shared" si="347"/>
        <v/>
      </c>
      <c r="M1110" t="str">
        <f t="shared" si="346"/>
        <v/>
      </c>
      <c r="N1110" t="str">
        <f t="shared" si="337"/>
        <v/>
      </c>
      <c r="O1110" t="str">
        <f t="shared" si="338"/>
        <v/>
      </c>
      <c r="P1110" t="str">
        <f t="shared" si="339"/>
        <v/>
      </c>
      <c r="Q1110" s="9">
        <f>_xlfn.XLOOKUP(R1110,summary!C:C,summary!B:B)</f>
        <v>43777</v>
      </c>
      <c r="R1110" s="10" t="str">
        <f t="shared" si="340"/>
        <v>동백1동</v>
      </c>
      <c r="S1110" s="10" t="str">
        <f t="shared" si="341"/>
        <v>동백27통</v>
      </c>
      <c r="T1110" s="10" t="str">
        <f t="shared" si="342"/>
        <v>(동백동, 호수마을상록롯데캐슬)</v>
      </c>
      <c r="U1110" s="10" t="str">
        <f t="shared" si="343"/>
        <v>동백</v>
      </c>
      <c r="V1110" s="10">
        <f t="shared" si="344"/>
        <v>27</v>
      </c>
      <c r="W1110" s="10">
        <f t="shared" si="345"/>
        <v>10</v>
      </c>
      <c r="Z1110" s="3" t="s">
        <v>441</v>
      </c>
      <c r="AA1110" s="3" t="s">
        <v>6066</v>
      </c>
    </row>
    <row r="1111" spans="1:27">
      <c r="A1111" t="b">
        <f t="shared" si="326"/>
        <v>0</v>
      </c>
      <c r="B1111" t="b">
        <f t="shared" si="327"/>
        <v>0</v>
      </c>
      <c r="C1111" t="b">
        <f t="shared" si="328"/>
        <v>0</v>
      </c>
      <c r="D1111" t="b">
        <f t="shared" si="329"/>
        <v>0</v>
      </c>
      <c r="E1111" t="b">
        <f t="shared" si="330"/>
        <v>0</v>
      </c>
      <c r="F1111" t="b">
        <f t="shared" si="331"/>
        <v>0</v>
      </c>
      <c r="G1111" t="b">
        <f t="shared" si="332"/>
        <v>0</v>
      </c>
      <c r="H1111" t="b">
        <f t="shared" si="333"/>
        <v>0</v>
      </c>
      <c r="I1111" t="b">
        <f t="shared" si="334"/>
        <v>0</v>
      </c>
      <c r="J1111" t="b">
        <f t="shared" si="335"/>
        <v>0</v>
      </c>
      <c r="K1111" t="str">
        <f t="shared" si="336"/>
        <v/>
      </c>
      <c r="L1111" t="str">
        <f t="shared" si="347"/>
        <v/>
      </c>
      <c r="M1111" t="str">
        <f t="shared" si="346"/>
        <v/>
      </c>
      <c r="N1111" t="str">
        <f t="shared" si="337"/>
        <v/>
      </c>
      <c r="O1111" t="str">
        <f t="shared" si="338"/>
        <v/>
      </c>
      <c r="P1111" t="str">
        <f t="shared" si="339"/>
        <v/>
      </c>
      <c r="Q1111" s="9">
        <f>_xlfn.XLOOKUP(R1111,summary!C:C,summary!B:B)</f>
        <v>43777</v>
      </c>
      <c r="R1111" s="10" t="str">
        <f t="shared" si="340"/>
        <v>동백1동</v>
      </c>
      <c r="S1111" s="10" t="str">
        <f t="shared" si="341"/>
        <v>동백27통</v>
      </c>
      <c r="T1111" s="10" t="str">
        <f t="shared" si="342"/>
        <v>(동백동, 호수마을상록롯데캐슬)</v>
      </c>
      <c r="U1111" s="10" t="str">
        <f t="shared" si="343"/>
        <v>동백</v>
      </c>
      <c r="V1111" s="10">
        <f t="shared" si="344"/>
        <v>27</v>
      </c>
      <c r="W1111" s="10">
        <f t="shared" si="345"/>
        <v>11</v>
      </c>
      <c r="Z1111" s="3" t="s">
        <v>443</v>
      </c>
      <c r="AA1111" s="3" t="s">
        <v>6067</v>
      </c>
    </row>
    <row r="1112" spans="1:27">
      <c r="A1112" t="b">
        <f t="shared" si="326"/>
        <v>0</v>
      </c>
      <c r="B1112" t="b">
        <f t="shared" si="327"/>
        <v>0</v>
      </c>
      <c r="C1112" t="b">
        <f t="shared" si="328"/>
        <v>0</v>
      </c>
      <c r="D1112" t="b">
        <f t="shared" si="329"/>
        <v>0</v>
      </c>
      <c r="E1112" t="b">
        <f t="shared" si="330"/>
        <v>0</v>
      </c>
      <c r="F1112" t="b">
        <f t="shared" si="331"/>
        <v>0</v>
      </c>
      <c r="G1112" t="b">
        <f t="shared" si="332"/>
        <v>0</v>
      </c>
      <c r="H1112" t="b">
        <f t="shared" si="333"/>
        <v>0</v>
      </c>
      <c r="I1112" t="b">
        <f t="shared" si="334"/>
        <v>0</v>
      </c>
      <c r="J1112" t="b">
        <f t="shared" si="335"/>
        <v>0</v>
      </c>
      <c r="K1112" t="str">
        <f t="shared" si="336"/>
        <v/>
      </c>
      <c r="L1112" t="str">
        <f t="shared" si="347"/>
        <v/>
      </c>
      <c r="M1112" t="str">
        <f t="shared" si="346"/>
        <v/>
      </c>
      <c r="N1112" t="str">
        <f t="shared" si="337"/>
        <v/>
      </c>
      <c r="O1112" t="str">
        <f t="shared" si="338"/>
        <v/>
      </c>
      <c r="P1112" t="str">
        <f t="shared" si="339"/>
        <v/>
      </c>
      <c r="Q1112" s="9">
        <f>_xlfn.XLOOKUP(R1112,summary!C:C,summary!B:B)</f>
        <v>43777</v>
      </c>
      <c r="R1112" s="10" t="str">
        <f t="shared" si="340"/>
        <v>동백1동</v>
      </c>
      <c r="S1112" s="10" t="str">
        <f t="shared" si="341"/>
        <v>동백27통</v>
      </c>
      <c r="T1112" s="10" t="str">
        <f t="shared" si="342"/>
        <v>(동백동, 호수마을상록롯데캐슬)</v>
      </c>
      <c r="U1112" s="10" t="str">
        <f t="shared" si="343"/>
        <v>동백</v>
      </c>
      <c r="V1112" s="10">
        <f t="shared" si="344"/>
        <v>27</v>
      </c>
      <c r="W1112" s="10">
        <f t="shared" si="345"/>
        <v>12</v>
      </c>
      <c r="Z1112" s="3" t="s">
        <v>445</v>
      </c>
      <c r="AA1112" s="3" t="s">
        <v>6068</v>
      </c>
    </row>
    <row r="1113" spans="1:27">
      <c r="A1113" t="b">
        <f t="shared" si="326"/>
        <v>0</v>
      </c>
      <c r="B1113" t="b">
        <f t="shared" si="327"/>
        <v>0</v>
      </c>
      <c r="C1113" t="b">
        <f t="shared" si="328"/>
        <v>0</v>
      </c>
      <c r="D1113" t="b">
        <f t="shared" si="329"/>
        <v>0</v>
      </c>
      <c r="E1113" t="b">
        <f t="shared" si="330"/>
        <v>0</v>
      </c>
      <c r="F1113" t="b">
        <f t="shared" si="331"/>
        <v>0</v>
      </c>
      <c r="G1113" t="b">
        <f t="shared" si="332"/>
        <v>0</v>
      </c>
      <c r="H1113" t="b">
        <f t="shared" si="333"/>
        <v>0</v>
      </c>
      <c r="I1113" t="b">
        <f t="shared" si="334"/>
        <v>0</v>
      </c>
      <c r="J1113" t="b">
        <f t="shared" si="335"/>
        <v>0</v>
      </c>
      <c r="K1113" t="str">
        <f t="shared" si="336"/>
        <v/>
      </c>
      <c r="L1113" t="str">
        <f t="shared" si="347"/>
        <v/>
      </c>
      <c r="M1113" t="str">
        <f t="shared" si="346"/>
        <v/>
      </c>
      <c r="N1113" t="str">
        <f t="shared" si="337"/>
        <v/>
      </c>
      <c r="O1113" t="str">
        <f t="shared" si="338"/>
        <v/>
      </c>
      <c r="P1113" t="str">
        <f t="shared" si="339"/>
        <v/>
      </c>
      <c r="Q1113" s="9" t="e">
        <f>_xlfn.XLOOKUP(R1113,summary!C:C,summary!B:B)</f>
        <v>#N/A</v>
      </c>
      <c r="R1113" s="10" t="str">
        <f t="shared" si="340"/>
        <v xml:space="preserve">  </v>
      </c>
      <c r="S1113" s="10" t="str">
        <f t="shared" si="341"/>
        <v>동백27통</v>
      </c>
      <c r="T1113" s="10" t="str">
        <f t="shared" si="342"/>
        <v>(동백동, 호수마을상록롯데캐슬)</v>
      </c>
      <c r="U1113" s="10" t="str">
        <f t="shared" si="343"/>
        <v>동백</v>
      </c>
      <c r="V1113" s="10">
        <f t="shared" si="344"/>
        <v>27</v>
      </c>
      <c r="W1113" s="10" t="str">
        <f t="shared" si="345"/>
        <v/>
      </c>
      <c r="X1113" s="3" t="s">
        <v>5052</v>
      </c>
    </row>
    <row r="1114" spans="1:27">
      <c r="A1114" t="b">
        <f t="shared" si="326"/>
        <v>0</v>
      </c>
      <c r="B1114" t="b">
        <f t="shared" si="327"/>
        <v>0</v>
      </c>
      <c r="C1114" t="b">
        <f t="shared" si="328"/>
        <v>0</v>
      </c>
      <c r="D1114" t="b">
        <f t="shared" si="329"/>
        <v>0</v>
      </c>
      <c r="E1114" t="b">
        <f t="shared" si="330"/>
        <v>0</v>
      </c>
      <c r="F1114" t="b">
        <f t="shared" si="331"/>
        <v>0</v>
      </c>
      <c r="G1114" t="b">
        <f t="shared" si="332"/>
        <v>0</v>
      </c>
      <c r="H1114" t="b">
        <f t="shared" si="333"/>
        <v>0</v>
      </c>
      <c r="I1114" t="b">
        <f t="shared" si="334"/>
        <v>0</v>
      </c>
      <c r="J1114" t="b">
        <f t="shared" si="335"/>
        <v>0</v>
      </c>
      <c r="K1114" t="str">
        <f t="shared" si="336"/>
        <v/>
      </c>
      <c r="L1114" t="str">
        <f t="shared" si="347"/>
        <v/>
      </c>
      <c r="M1114" t="str">
        <f t="shared" si="346"/>
        <v/>
      </c>
      <c r="N1114" t="str">
        <f t="shared" si="337"/>
        <v/>
      </c>
      <c r="O1114" t="str">
        <f t="shared" si="338"/>
        <v/>
      </c>
      <c r="P1114" t="str">
        <f t="shared" si="339"/>
        <v/>
      </c>
      <c r="Q1114" s="9" t="e">
        <f>_xlfn.XLOOKUP(R1114,summary!C:C,summary!B:B)</f>
        <v>#N/A</v>
      </c>
      <c r="R1114" s="10" t="str">
        <f t="shared" si="340"/>
        <v xml:space="preserve">  </v>
      </c>
      <c r="S1114" s="10" t="str">
        <f t="shared" si="341"/>
        <v>동백27통</v>
      </c>
      <c r="T1114" s="10" t="str">
        <f t="shared" si="342"/>
        <v>(동백동, 호수마을상록롯데캐슬)</v>
      </c>
      <c r="U1114" s="10" t="str">
        <f t="shared" si="343"/>
        <v>동백</v>
      </c>
      <c r="V1114" s="10">
        <f t="shared" si="344"/>
        <v>27</v>
      </c>
      <c r="W1114" s="10" t="str">
        <f t="shared" si="345"/>
        <v/>
      </c>
    </row>
    <row r="1115" spans="1:27">
      <c r="A1115" t="b">
        <f t="shared" si="326"/>
        <v>0</v>
      </c>
      <c r="B1115" t="b">
        <f t="shared" si="327"/>
        <v>0</v>
      </c>
      <c r="C1115" t="b">
        <f t="shared" si="328"/>
        <v>0</v>
      </c>
      <c r="D1115" t="b">
        <f t="shared" si="329"/>
        <v>0</v>
      </c>
      <c r="E1115" t="b">
        <f t="shared" si="330"/>
        <v>0</v>
      </c>
      <c r="F1115" t="b">
        <f t="shared" si="331"/>
        <v>0</v>
      </c>
      <c r="G1115" t="b">
        <f t="shared" si="332"/>
        <v>0</v>
      </c>
      <c r="H1115" t="b">
        <f t="shared" si="333"/>
        <v>0</v>
      </c>
      <c r="I1115" t="b">
        <f t="shared" si="334"/>
        <v>0</v>
      </c>
      <c r="J1115" t="b">
        <f t="shared" si="335"/>
        <v>0</v>
      </c>
      <c r="K1115" t="str">
        <f t="shared" si="336"/>
        <v/>
      </c>
      <c r="L1115" t="str">
        <f t="shared" si="347"/>
        <v/>
      </c>
      <c r="M1115" t="str">
        <f t="shared" si="346"/>
        <v/>
      </c>
      <c r="N1115" t="str">
        <f t="shared" si="337"/>
        <v/>
      </c>
      <c r="O1115" t="str">
        <f t="shared" si="338"/>
        <v/>
      </c>
      <c r="P1115" t="str">
        <f t="shared" si="339"/>
        <v/>
      </c>
      <c r="Q1115" s="9" t="e">
        <f>_xlfn.XLOOKUP(R1115,summary!C:C,summary!B:B)</f>
        <v>#N/A</v>
      </c>
      <c r="R1115" s="10" t="str">
        <f t="shared" si="340"/>
        <v xml:space="preserve">  </v>
      </c>
      <c r="S1115" s="10" t="str">
        <f t="shared" si="341"/>
        <v>동백27통</v>
      </c>
      <c r="T1115" s="10" t="str">
        <f t="shared" si="342"/>
        <v>(동백동, 호수마을상록롯데캐슬)</v>
      </c>
      <c r="U1115" s="10" t="str">
        <f t="shared" si="343"/>
        <v>동백</v>
      </c>
      <c r="V1115" s="10">
        <f t="shared" si="344"/>
        <v>27</v>
      </c>
      <c r="W1115" s="10" t="str">
        <f t="shared" si="345"/>
        <v/>
      </c>
      <c r="X1115"/>
      <c r="Y1115"/>
      <c r="Z1115"/>
      <c r="AA1115"/>
    </row>
    <row r="1116" spans="1:27">
      <c r="A1116" t="b">
        <f t="shared" si="326"/>
        <v>1</v>
      </c>
      <c r="B1116" t="b">
        <f t="shared" si="327"/>
        <v>0</v>
      </c>
      <c r="C1116" t="b">
        <f t="shared" si="328"/>
        <v>0</v>
      </c>
      <c r="D1116" t="b">
        <f t="shared" si="329"/>
        <v>0</v>
      </c>
      <c r="E1116" t="b">
        <f t="shared" si="330"/>
        <v>0</v>
      </c>
      <c r="F1116" t="b">
        <f t="shared" si="331"/>
        <v>0</v>
      </c>
      <c r="G1116" t="b">
        <f t="shared" si="332"/>
        <v>0</v>
      </c>
      <c r="H1116" t="b">
        <f t="shared" si="333"/>
        <v>0</v>
      </c>
      <c r="I1116" t="b">
        <f t="shared" si="334"/>
        <v>0</v>
      </c>
      <c r="J1116" t="b">
        <f t="shared" si="335"/>
        <v>1</v>
      </c>
      <c r="K1116" t="str">
        <f t="shared" si="336"/>
        <v/>
      </c>
      <c r="L1116" t="str">
        <f t="shared" si="347"/>
        <v/>
      </c>
      <c r="M1116" t="str">
        <f t="shared" si="346"/>
        <v/>
      </c>
      <c r="N1116" t="str">
        <f t="shared" si="337"/>
        <v/>
      </c>
      <c r="O1116" t="str">
        <f t="shared" si="338"/>
        <v/>
      </c>
      <c r="P1116" t="str">
        <f t="shared" si="339"/>
        <v/>
      </c>
      <c r="Q1116" s="9" t="e">
        <f>_xlfn.XLOOKUP(R1116,summary!C:C,summary!B:B)</f>
        <v>#N/A</v>
      </c>
      <c r="R1116" s="10" t="str">
        <f t="shared" si="340"/>
        <v>읍 면 동</v>
      </c>
      <c r="S1116" s="10" t="str">
        <f t="shared" si="341"/>
        <v>통 리 명</v>
      </c>
      <c r="T1116" s="10" t="str">
        <f t="shared" si="342"/>
        <v/>
      </c>
      <c r="U1116" s="10" t="str">
        <f t="shared" si="343"/>
        <v/>
      </c>
      <c r="V1116" s="10" t="str">
        <f t="shared" si="344"/>
        <v/>
      </c>
      <c r="W1116" s="10" t="str">
        <f t="shared" si="345"/>
        <v/>
      </c>
      <c r="X1116" t="s">
        <v>3</v>
      </c>
      <c r="Y1116" t="s">
        <v>4</v>
      </c>
      <c r="Z1116" t="s">
        <v>5</v>
      </c>
      <c r="AA1116" t="s">
        <v>2302</v>
      </c>
    </row>
    <row r="1117" spans="1:27">
      <c r="A1117" t="b">
        <f t="shared" si="326"/>
        <v>1</v>
      </c>
      <c r="B1117" t="b">
        <f t="shared" si="327"/>
        <v>0</v>
      </c>
      <c r="C1117" t="b">
        <f t="shared" si="328"/>
        <v>0</v>
      </c>
      <c r="D1117" t="b">
        <f t="shared" si="329"/>
        <v>0</v>
      </c>
      <c r="E1117" t="b">
        <f t="shared" si="330"/>
        <v>0</v>
      </c>
      <c r="F1117" t="b">
        <f t="shared" si="331"/>
        <v>0</v>
      </c>
      <c r="G1117" t="b">
        <f t="shared" si="332"/>
        <v>0</v>
      </c>
      <c r="H1117" t="b">
        <f t="shared" si="333"/>
        <v>0</v>
      </c>
      <c r="I1117" t="b">
        <f t="shared" si="334"/>
        <v>0</v>
      </c>
      <c r="J1117" t="b">
        <f t="shared" si="335"/>
        <v>1</v>
      </c>
      <c r="K1117" t="str">
        <f t="shared" si="336"/>
        <v>중1통</v>
      </c>
      <c r="L1117" t="str">
        <f t="shared" si="347"/>
        <v>중1</v>
      </c>
      <c r="M1117">
        <f t="shared" si="346"/>
        <v>1</v>
      </c>
      <c r="N1117" t="str">
        <f t="shared" si="337"/>
        <v>중</v>
      </c>
      <c r="O1117" t="str">
        <f t="shared" si="338"/>
        <v/>
      </c>
      <c r="P1117" t="str">
        <f t="shared" si="339"/>
        <v/>
      </c>
      <c r="Q1117" s="9">
        <f>_xlfn.XLOOKUP(R1117,summary!C:C,summary!B:B)</f>
        <v>43777</v>
      </c>
      <c r="R1117" s="10" t="str">
        <f t="shared" si="340"/>
        <v>동백2동</v>
      </c>
      <c r="S1117" s="10" t="str">
        <f t="shared" si="341"/>
        <v>중1통</v>
      </c>
      <c r="T1117" s="10" t="str">
        <f t="shared" si="342"/>
        <v>(중동, 언목)</v>
      </c>
      <c r="U1117" s="10" t="str">
        <f t="shared" si="343"/>
        <v>중</v>
      </c>
      <c r="V1117" s="10">
        <f t="shared" si="344"/>
        <v>1</v>
      </c>
      <c r="W1117" s="10">
        <f t="shared" si="345"/>
        <v>1</v>
      </c>
      <c r="X1117" t="s">
        <v>6069</v>
      </c>
      <c r="Y1117" t="s">
        <v>6070</v>
      </c>
      <c r="Z1117" t="s">
        <v>10</v>
      </c>
      <c r="AA1117" t="s">
        <v>6071</v>
      </c>
    </row>
    <row r="1118" spans="1:27">
      <c r="A1118" t="b">
        <f t="shared" si="326"/>
        <v>1</v>
      </c>
      <c r="B1118" t="b">
        <f t="shared" si="327"/>
        <v>1</v>
      </c>
      <c r="C1118" t="b">
        <f t="shared" si="328"/>
        <v>1</v>
      </c>
      <c r="D1118" t="b">
        <f t="shared" si="329"/>
        <v>1</v>
      </c>
      <c r="E1118" t="b">
        <f t="shared" si="330"/>
        <v>1</v>
      </c>
      <c r="F1118" t="b">
        <f t="shared" si="331"/>
        <v>0</v>
      </c>
      <c r="G1118" t="b">
        <f t="shared" si="332"/>
        <v>0</v>
      </c>
      <c r="H1118" t="b">
        <f t="shared" si="333"/>
        <v>0</v>
      </c>
      <c r="I1118" t="b">
        <f t="shared" si="334"/>
        <v>0</v>
      </c>
      <c r="J1118" t="b">
        <f t="shared" si="335"/>
        <v>0</v>
      </c>
      <c r="K1118" t="str">
        <f t="shared" si="336"/>
        <v/>
      </c>
      <c r="L1118" t="str">
        <f t="shared" si="347"/>
        <v/>
      </c>
      <c r="M1118" t="str">
        <f t="shared" si="346"/>
        <v/>
      </c>
      <c r="N1118" t="str">
        <f t="shared" si="337"/>
        <v/>
      </c>
      <c r="O1118" t="str">
        <f t="shared" si="338"/>
        <v/>
      </c>
      <c r="P1118" t="str">
        <f t="shared" si="339"/>
        <v>(중동, 언목)</v>
      </c>
      <c r="Q1118" s="9">
        <f>_xlfn.XLOOKUP(R1118,summary!C:C,summary!B:B)</f>
        <v>43777</v>
      </c>
      <c r="R1118" s="10" t="str">
        <f t="shared" si="340"/>
        <v>동백2동</v>
      </c>
      <c r="S1118" s="10" t="str">
        <f t="shared" si="341"/>
        <v>중1통</v>
      </c>
      <c r="T1118" s="10" t="str">
        <f t="shared" si="342"/>
        <v>(중동, 언목)</v>
      </c>
      <c r="U1118" s="10" t="str">
        <f t="shared" si="343"/>
        <v>중</v>
      </c>
      <c r="V1118" s="10">
        <f t="shared" si="344"/>
        <v>1</v>
      </c>
      <c r="W1118" s="10">
        <f t="shared" si="345"/>
        <v>2</v>
      </c>
      <c r="X1118"/>
      <c r="Y1118" t="s">
        <v>6072</v>
      </c>
      <c r="Z1118" t="s">
        <v>12</v>
      </c>
      <c r="AA1118" t="s">
        <v>6073</v>
      </c>
    </row>
    <row r="1119" spans="1:27">
      <c r="A1119" t="b">
        <f t="shared" si="326"/>
        <v>1</v>
      </c>
      <c r="B1119" t="b">
        <f t="shared" si="327"/>
        <v>0</v>
      </c>
      <c r="C1119" t="b">
        <f t="shared" si="328"/>
        <v>0</v>
      </c>
      <c r="D1119" t="b">
        <f t="shared" si="329"/>
        <v>0</v>
      </c>
      <c r="E1119" t="b">
        <f t="shared" si="330"/>
        <v>0</v>
      </c>
      <c r="F1119" t="b">
        <f t="shared" si="331"/>
        <v>0</v>
      </c>
      <c r="G1119" t="b">
        <f t="shared" si="332"/>
        <v>0</v>
      </c>
      <c r="H1119" t="b">
        <f t="shared" si="333"/>
        <v>0</v>
      </c>
      <c r="I1119" t="b">
        <f t="shared" si="334"/>
        <v>0</v>
      </c>
      <c r="J1119" t="b">
        <f t="shared" si="335"/>
        <v>1</v>
      </c>
      <c r="K1119" t="str">
        <f t="shared" si="336"/>
        <v>중2통</v>
      </c>
      <c r="L1119" t="str">
        <f t="shared" si="347"/>
        <v>중2</v>
      </c>
      <c r="M1119">
        <f t="shared" si="346"/>
        <v>2</v>
      </c>
      <c r="N1119" t="str">
        <f t="shared" si="337"/>
        <v>중</v>
      </c>
      <c r="O1119" t="str">
        <f t="shared" si="338"/>
        <v/>
      </c>
      <c r="P1119" t="str">
        <f t="shared" si="339"/>
        <v/>
      </c>
      <c r="Q1119" s="9">
        <f>_xlfn.XLOOKUP(R1119,summary!C:C,summary!B:B)</f>
        <v>43777</v>
      </c>
      <c r="R1119" s="10" t="str">
        <f t="shared" si="340"/>
        <v>동백2동</v>
      </c>
      <c r="S1119" s="10" t="str">
        <f t="shared" si="341"/>
        <v>중2통</v>
      </c>
      <c r="T1119" s="10" t="str">
        <f t="shared" si="342"/>
        <v>(중동, 내촌)</v>
      </c>
      <c r="U1119" s="10" t="str">
        <f t="shared" si="343"/>
        <v>중</v>
      </c>
      <c r="V1119" s="10">
        <f t="shared" si="344"/>
        <v>2</v>
      </c>
      <c r="W1119" s="10">
        <f t="shared" si="345"/>
        <v>1</v>
      </c>
      <c r="X1119"/>
      <c r="Y1119" t="s">
        <v>6074</v>
      </c>
      <c r="Z1119" t="s">
        <v>10</v>
      </c>
      <c r="AA1119" t="s">
        <v>6075</v>
      </c>
    </row>
    <row r="1120" spans="1:27">
      <c r="A1120" t="b">
        <f t="shared" si="326"/>
        <v>1</v>
      </c>
      <c r="B1120" t="b">
        <f t="shared" si="327"/>
        <v>1</v>
      </c>
      <c r="C1120" t="b">
        <f t="shared" si="328"/>
        <v>1</v>
      </c>
      <c r="D1120" t="b">
        <f t="shared" si="329"/>
        <v>1</v>
      </c>
      <c r="E1120" t="b">
        <f t="shared" si="330"/>
        <v>1</v>
      </c>
      <c r="F1120" t="b">
        <f t="shared" si="331"/>
        <v>0</v>
      </c>
      <c r="G1120" t="b">
        <f t="shared" si="332"/>
        <v>0</v>
      </c>
      <c r="H1120" t="b">
        <f t="shared" si="333"/>
        <v>0</v>
      </c>
      <c r="I1120" t="b">
        <f t="shared" si="334"/>
        <v>0</v>
      </c>
      <c r="J1120" t="b">
        <f t="shared" si="335"/>
        <v>0</v>
      </c>
      <c r="K1120" t="str">
        <f t="shared" si="336"/>
        <v/>
      </c>
      <c r="L1120" t="str">
        <f t="shared" si="347"/>
        <v/>
      </c>
      <c r="M1120" t="str">
        <f t="shared" si="346"/>
        <v/>
      </c>
      <c r="N1120" t="str">
        <f t="shared" si="337"/>
        <v/>
      </c>
      <c r="O1120" t="str">
        <f t="shared" si="338"/>
        <v/>
      </c>
      <c r="P1120" t="str">
        <f t="shared" si="339"/>
        <v>(중동, 내촌)</v>
      </c>
      <c r="Q1120" s="9">
        <f>_xlfn.XLOOKUP(R1120,summary!C:C,summary!B:B)</f>
        <v>43777</v>
      </c>
      <c r="R1120" s="10" t="str">
        <f t="shared" si="340"/>
        <v>동백2동</v>
      </c>
      <c r="S1120" s="10" t="str">
        <f t="shared" si="341"/>
        <v>중2통</v>
      </c>
      <c r="T1120" s="10" t="str">
        <f t="shared" si="342"/>
        <v>(중동, 내촌)</v>
      </c>
      <c r="U1120" s="10" t="str">
        <f t="shared" si="343"/>
        <v>중</v>
      </c>
      <c r="V1120" s="10">
        <f t="shared" si="344"/>
        <v>2</v>
      </c>
      <c r="W1120" s="10">
        <f t="shared" si="345"/>
        <v>2</v>
      </c>
      <c r="X1120"/>
      <c r="Y1120" t="s">
        <v>6076</v>
      </c>
      <c r="Z1120" t="s">
        <v>12</v>
      </c>
      <c r="AA1120" t="s">
        <v>6077</v>
      </c>
    </row>
    <row r="1121" spans="1:27">
      <c r="A1121" t="b">
        <f t="shared" si="326"/>
        <v>0</v>
      </c>
      <c r="B1121" t="b">
        <f t="shared" si="327"/>
        <v>0</v>
      </c>
      <c r="C1121" t="b">
        <f t="shared" si="328"/>
        <v>0</v>
      </c>
      <c r="D1121" t="b">
        <f t="shared" si="329"/>
        <v>0</v>
      </c>
      <c r="E1121" t="b">
        <f t="shared" si="330"/>
        <v>0</v>
      </c>
      <c r="F1121" t="b">
        <f t="shared" si="331"/>
        <v>0</v>
      </c>
      <c r="G1121" t="b">
        <f t="shared" si="332"/>
        <v>0</v>
      </c>
      <c r="H1121" t="b">
        <f t="shared" si="333"/>
        <v>0</v>
      </c>
      <c r="I1121" t="b">
        <f t="shared" si="334"/>
        <v>0</v>
      </c>
      <c r="J1121" t="b">
        <f t="shared" si="335"/>
        <v>0</v>
      </c>
      <c r="K1121" t="str">
        <f t="shared" si="336"/>
        <v/>
      </c>
      <c r="L1121" t="str">
        <f t="shared" si="347"/>
        <v/>
      </c>
      <c r="M1121" t="str">
        <f t="shared" si="346"/>
        <v/>
      </c>
      <c r="N1121" t="str">
        <f t="shared" si="337"/>
        <v/>
      </c>
      <c r="O1121" t="str">
        <f t="shared" si="338"/>
        <v/>
      </c>
      <c r="P1121" t="str">
        <f t="shared" si="339"/>
        <v/>
      </c>
      <c r="Q1121" s="9">
        <f>_xlfn.XLOOKUP(R1121,summary!C:C,summary!B:B)</f>
        <v>43777</v>
      </c>
      <c r="R1121" s="10" t="str">
        <f t="shared" si="340"/>
        <v>동백2동</v>
      </c>
      <c r="S1121" s="10" t="str">
        <f t="shared" si="341"/>
        <v>중2통</v>
      </c>
      <c r="T1121" s="10" t="str">
        <f t="shared" si="342"/>
        <v>(중동, 내촌)</v>
      </c>
      <c r="U1121" s="10" t="str">
        <f t="shared" si="343"/>
        <v>중</v>
      </c>
      <c r="V1121" s="10">
        <f t="shared" si="344"/>
        <v>2</v>
      </c>
      <c r="W1121" s="10">
        <f t="shared" si="345"/>
        <v>3</v>
      </c>
      <c r="X1121"/>
      <c r="Y1121"/>
      <c r="Z1121" t="s">
        <v>14</v>
      </c>
      <c r="AA1121" t="s">
        <v>10848</v>
      </c>
    </row>
    <row r="1122" spans="1:27">
      <c r="A1122" t="b">
        <f t="shared" si="326"/>
        <v>0</v>
      </c>
      <c r="B1122" t="b">
        <f t="shared" si="327"/>
        <v>0</v>
      </c>
      <c r="C1122" t="b">
        <f t="shared" si="328"/>
        <v>0</v>
      </c>
      <c r="D1122" t="b">
        <f t="shared" si="329"/>
        <v>0</v>
      </c>
      <c r="E1122" t="b">
        <f t="shared" si="330"/>
        <v>0</v>
      </c>
      <c r="F1122" t="b">
        <f t="shared" si="331"/>
        <v>0</v>
      </c>
      <c r="G1122" t="b">
        <f t="shared" si="332"/>
        <v>0</v>
      </c>
      <c r="H1122" t="b">
        <f t="shared" si="333"/>
        <v>0</v>
      </c>
      <c r="I1122" t="b">
        <f t="shared" si="334"/>
        <v>0</v>
      </c>
      <c r="J1122" t="b">
        <f t="shared" si="335"/>
        <v>0</v>
      </c>
      <c r="K1122" t="str">
        <f t="shared" si="336"/>
        <v/>
      </c>
      <c r="L1122" t="str">
        <f t="shared" si="347"/>
        <v/>
      </c>
      <c r="M1122" t="str">
        <f t="shared" si="346"/>
        <v/>
      </c>
      <c r="N1122" t="str">
        <f t="shared" si="337"/>
        <v/>
      </c>
      <c r="O1122" t="str">
        <f t="shared" si="338"/>
        <v/>
      </c>
      <c r="P1122" t="str">
        <f t="shared" si="339"/>
        <v/>
      </c>
      <c r="Q1122" s="9">
        <f>_xlfn.XLOOKUP(R1122,summary!C:C,summary!B:B)</f>
        <v>43777</v>
      </c>
      <c r="R1122" s="10" t="str">
        <f t="shared" si="340"/>
        <v>동백2동</v>
      </c>
      <c r="S1122" s="10" t="str">
        <f t="shared" si="341"/>
        <v>중2통</v>
      </c>
      <c r="T1122" s="10" t="str">
        <f t="shared" si="342"/>
        <v>(중동, 내촌)</v>
      </c>
      <c r="U1122" s="10" t="str">
        <f t="shared" si="343"/>
        <v>중</v>
      </c>
      <c r="V1122" s="10">
        <f t="shared" si="344"/>
        <v>2</v>
      </c>
      <c r="W1122" s="10" t="str">
        <f t="shared" si="345"/>
        <v/>
      </c>
      <c r="X1122"/>
      <c r="Y1122"/>
      <c r="Z1122"/>
      <c r="AA1122"/>
    </row>
    <row r="1123" spans="1:27">
      <c r="A1123" t="b">
        <f t="shared" si="326"/>
        <v>1</v>
      </c>
      <c r="B1123" t="b">
        <f t="shared" si="327"/>
        <v>0</v>
      </c>
      <c r="C1123" t="b">
        <f t="shared" si="328"/>
        <v>0</v>
      </c>
      <c r="D1123" t="b">
        <f t="shared" si="329"/>
        <v>0</v>
      </c>
      <c r="E1123" t="b">
        <f t="shared" si="330"/>
        <v>0</v>
      </c>
      <c r="F1123" t="b">
        <f t="shared" si="331"/>
        <v>0</v>
      </c>
      <c r="G1123" t="b">
        <f t="shared" si="332"/>
        <v>0</v>
      </c>
      <c r="H1123" t="b">
        <f t="shared" si="333"/>
        <v>0</v>
      </c>
      <c r="I1123" t="b">
        <f t="shared" si="334"/>
        <v>0</v>
      </c>
      <c r="J1123" t="b">
        <f t="shared" si="335"/>
        <v>1</v>
      </c>
      <c r="K1123" t="str">
        <f t="shared" si="336"/>
        <v>중3통</v>
      </c>
      <c r="L1123" t="str">
        <f t="shared" si="347"/>
        <v>중3</v>
      </c>
      <c r="M1123">
        <f t="shared" si="346"/>
        <v>3</v>
      </c>
      <c r="N1123" t="str">
        <f t="shared" si="337"/>
        <v>중</v>
      </c>
      <c r="O1123" t="str">
        <f t="shared" si="338"/>
        <v/>
      </c>
      <c r="P1123" t="str">
        <f t="shared" si="339"/>
        <v/>
      </c>
      <c r="Q1123" s="9">
        <f>_xlfn.XLOOKUP(R1123,summary!C:C,summary!B:B)</f>
        <v>43777</v>
      </c>
      <c r="R1123" s="10" t="str">
        <f t="shared" si="340"/>
        <v>동백2동</v>
      </c>
      <c r="S1123" s="10" t="str">
        <f t="shared" si="341"/>
        <v>중3통</v>
      </c>
      <c r="T1123" s="10" t="str">
        <f t="shared" si="342"/>
        <v>(중동, 초당곡)</v>
      </c>
      <c r="U1123" s="10" t="str">
        <f t="shared" si="343"/>
        <v>중</v>
      </c>
      <c r="V1123" s="10">
        <f t="shared" si="344"/>
        <v>3</v>
      </c>
      <c r="W1123" s="10">
        <f t="shared" si="345"/>
        <v>1</v>
      </c>
      <c r="X1123"/>
      <c r="Y1123" t="s">
        <v>6078</v>
      </c>
      <c r="Z1123" t="s">
        <v>10</v>
      </c>
      <c r="AA1123" t="s">
        <v>6079</v>
      </c>
    </row>
    <row r="1124" spans="1:27">
      <c r="A1124" t="b">
        <f t="shared" si="326"/>
        <v>1</v>
      </c>
      <c r="B1124" t="b">
        <f t="shared" si="327"/>
        <v>1</v>
      </c>
      <c r="C1124" t="b">
        <f t="shared" si="328"/>
        <v>1</v>
      </c>
      <c r="D1124" t="b">
        <f t="shared" si="329"/>
        <v>1</v>
      </c>
      <c r="E1124" t="b">
        <f t="shared" si="330"/>
        <v>1</v>
      </c>
      <c r="F1124" t="b">
        <f t="shared" si="331"/>
        <v>0</v>
      </c>
      <c r="G1124" t="b">
        <f t="shared" si="332"/>
        <v>0</v>
      </c>
      <c r="H1124" t="b">
        <f t="shared" si="333"/>
        <v>0</v>
      </c>
      <c r="I1124" t="b">
        <f t="shared" si="334"/>
        <v>0</v>
      </c>
      <c r="J1124" t="b">
        <f t="shared" si="335"/>
        <v>0</v>
      </c>
      <c r="K1124" t="str">
        <f t="shared" si="336"/>
        <v/>
      </c>
      <c r="L1124" t="str">
        <f t="shared" si="347"/>
        <v/>
      </c>
      <c r="M1124" t="str">
        <f t="shared" si="346"/>
        <v/>
      </c>
      <c r="N1124" t="str">
        <f t="shared" si="337"/>
        <v/>
      </c>
      <c r="O1124" t="str">
        <f t="shared" si="338"/>
        <v/>
      </c>
      <c r="P1124" t="str">
        <f t="shared" si="339"/>
        <v>(중동, 초당곡)</v>
      </c>
      <c r="Q1124" s="9">
        <f>_xlfn.XLOOKUP(R1124,summary!C:C,summary!B:B)</f>
        <v>43777</v>
      </c>
      <c r="R1124" s="10" t="str">
        <f t="shared" si="340"/>
        <v>동백2동</v>
      </c>
      <c r="S1124" s="10" t="str">
        <f t="shared" si="341"/>
        <v>중3통</v>
      </c>
      <c r="T1124" s="10" t="str">
        <f t="shared" si="342"/>
        <v>(중동, 초당곡)</v>
      </c>
      <c r="U1124" s="10" t="str">
        <f t="shared" si="343"/>
        <v>중</v>
      </c>
      <c r="V1124" s="10">
        <f t="shared" si="344"/>
        <v>3</v>
      </c>
      <c r="W1124" s="10">
        <f t="shared" si="345"/>
        <v>2</v>
      </c>
      <c r="X1124"/>
      <c r="Y1124" t="s">
        <v>6080</v>
      </c>
      <c r="Z1124" t="s">
        <v>12</v>
      </c>
      <c r="AA1124" t="s">
        <v>6081</v>
      </c>
    </row>
    <row r="1125" spans="1:27">
      <c r="A1125" t="b">
        <f t="shared" si="326"/>
        <v>1</v>
      </c>
      <c r="B1125" t="b">
        <f t="shared" si="327"/>
        <v>0</v>
      </c>
      <c r="C1125" t="b">
        <f t="shared" si="328"/>
        <v>0</v>
      </c>
      <c r="D1125" t="b">
        <f t="shared" si="329"/>
        <v>0</v>
      </c>
      <c r="E1125" t="b">
        <f t="shared" si="330"/>
        <v>0</v>
      </c>
      <c r="F1125" t="b">
        <f t="shared" si="331"/>
        <v>0</v>
      </c>
      <c r="G1125" t="b">
        <f t="shared" si="332"/>
        <v>0</v>
      </c>
      <c r="H1125" t="b">
        <f t="shared" si="333"/>
        <v>0</v>
      </c>
      <c r="I1125" t="b">
        <f t="shared" si="334"/>
        <v>0</v>
      </c>
      <c r="J1125" t="b">
        <f t="shared" si="335"/>
        <v>1</v>
      </c>
      <c r="K1125" t="str">
        <f t="shared" si="336"/>
        <v>중4통</v>
      </c>
      <c r="L1125" t="str">
        <f t="shared" si="347"/>
        <v>중4</v>
      </c>
      <c r="M1125">
        <f t="shared" si="346"/>
        <v>4</v>
      </c>
      <c r="N1125" t="str">
        <f t="shared" si="337"/>
        <v>중</v>
      </c>
      <c r="O1125" t="str">
        <f t="shared" si="338"/>
        <v/>
      </c>
      <c r="P1125" t="str">
        <f t="shared" si="339"/>
        <v/>
      </c>
      <c r="Q1125" s="9">
        <f>_xlfn.XLOOKUP(R1125,summary!C:C,summary!B:B)</f>
        <v>43777</v>
      </c>
      <c r="R1125" s="10" t="str">
        <f t="shared" si="340"/>
        <v>동백2동</v>
      </c>
      <c r="S1125" s="10" t="str">
        <f t="shared" si="341"/>
        <v>중4통</v>
      </c>
      <c r="T1125" s="10" t="str">
        <f t="shared" si="342"/>
        <v>(중동, 카운티스)</v>
      </c>
      <c r="U1125" s="10" t="str">
        <f t="shared" si="343"/>
        <v>중</v>
      </c>
      <c r="V1125" s="10">
        <f t="shared" si="344"/>
        <v>4</v>
      </c>
      <c r="W1125" s="10">
        <f t="shared" si="345"/>
        <v>1</v>
      </c>
      <c r="X1125"/>
      <c r="Y1125" t="s">
        <v>6082</v>
      </c>
      <c r="Z1125" t="s">
        <v>10</v>
      </c>
      <c r="AA1125" t="s">
        <v>6083</v>
      </c>
    </row>
    <row r="1126" spans="1:27">
      <c r="A1126" t="b">
        <f t="shared" si="326"/>
        <v>1</v>
      </c>
      <c r="B1126" t="b">
        <f t="shared" si="327"/>
        <v>1</v>
      </c>
      <c r="C1126" t="b">
        <f t="shared" si="328"/>
        <v>1</v>
      </c>
      <c r="D1126" t="b">
        <f t="shared" si="329"/>
        <v>1</v>
      </c>
      <c r="E1126" t="b">
        <f t="shared" si="330"/>
        <v>1</v>
      </c>
      <c r="F1126" t="b">
        <f t="shared" si="331"/>
        <v>0</v>
      </c>
      <c r="G1126" t="b">
        <f t="shared" si="332"/>
        <v>0</v>
      </c>
      <c r="H1126" t="b">
        <f t="shared" si="333"/>
        <v>0</v>
      </c>
      <c r="I1126" t="b">
        <f t="shared" si="334"/>
        <v>0</v>
      </c>
      <c r="J1126" t="b">
        <f t="shared" si="335"/>
        <v>0</v>
      </c>
      <c r="K1126" t="str">
        <f t="shared" si="336"/>
        <v/>
      </c>
      <c r="L1126" t="str">
        <f t="shared" si="347"/>
        <v/>
      </c>
      <c r="M1126" t="str">
        <f t="shared" si="346"/>
        <v/>
      </c>
      <c r="N1126" t="str">
        <f t="shared" si="337"/>
        <v/>
      </c>
      <c r="O1126" t="str">
        <f t="shared" si="338"/>
        <v/>
      </c>
      <c r="P1126" t="str">
        <f t="shared" si="339"/>
        <v>(중동, 카운티스)</v>
      </c>
      <c r="Q1126" s="9">
        <f>_xlfn.XLOOKUP(R1126,summary!C:C,summary!B:B)</f>
        <v>43777</v>
      </c>
      <c r="R1126" s="10" t="str">
        <f t="shared" si="340"/>
        <v>동백2동</v>
      </c>
      <c r="S1126" s="10" t="str">
        <f t="shared" si="341"/>
        <v>중4통</v>
      </c>
      <c r="T1126" s="10" t="str">
        <f t="shared" si="342"/>
        <v>(중동, 카운티스)</v>
      </c>
      <c r="U1126" s="10" t="str">
        <f t="shared" si="343"/>
        <v>중</v>
      </c>
      <c r="V1126" s="10">
        <f t="shared" si="344"/>
        <v>4</v>
      </c>
      <c r="W1126" s="10">
        <f t="shared" si="345"/>
        <v>2</v>
      </c>
      <c r="X1126"/>
      <c r="Y1126" t="s">
        <v>6084</v>
      </c>
      <c r="Z1126" t="s">
        <v>12</v>
      </c>
      <c r="AA1126" t="s">
        <v>6085</v>
      </c>
    </row>
    <row r="1127" spans="1:27">
      <c r="A1127" t="b">
        <f t="shared" si="326"/>
        <v>1</v>
      </c>
      <c r="B1127" t="b">
        <f t="shared" si="327"/>
        <v>0</v>
      </c>
      <c r="C1127" t="b">
        <f t="shared" si="328"/>
        <v>0</v>
      </c>
      <c r="D1127" t="b">
        <f t="shared" si="329"/>
        <v>0</v>
      </c>
      <c r="E1127" t="b">
        <f t="shared" si="330"/>
        <v>0</v>
      </c>
      <c r="F1127" t="b">
        <f t="shared" si="331"/>
        <v>0</v>
      </c>
      <c r="G1127" t="b">
        <f t="shared" si="332"/>
        <v>0</v>
      </c>
      <c r="H1127" t="b">
        <f t="shared" si="333"/>
        <v>0</v>
      </c>
      <c r="I1127" t="b">
        <f t="shared" si="334"/>
        <v>0</v>
      </c>
      <c r="J1127" t="b">
        <f t="shared" si="335"/>
        <v>1</v>
      </c>
      <c r="K1127" t="str">
        <f t="shared" si="336"/>
        <v>중5통</v>
      </c>
      <c r="L1127" t="str">
        <f t="shared" si="347"/>
        <v>중5</v>
      </c>
      <c r="M1127">
        <f t="shared" si="346"/>
        <v>5</v>
      </c>
      <c r="N1127" t="str">
        <f t="shared" si="337"/>
        <v>중</v>
      </c>
      <c r="O1127" t="str">
        <f t="shared" si="338"/>
        <v/>
      </c>
      <c r="P1127" t="str">
        <f t="shared" si="339"/>
        <v/>
      </c>
      <c r="Q1127" s="9">
        <f>_xlfn.XLOOKUP(R1127,summary!C:C,summary!B:B)</f>
        <v>43777</v>
      </c>
      <c r="R1127" s="10" t="str">
        <f t="shared" si="340"/>
        <v>동백2동</v>
      </c>
      <c r="S1127" s="10" t="str">
        <f t="shared" si="341"/>
        <v>중5통</v>
      </c>
      <c r="T1127" s="10" t="str">
        <f t="shared" si="342"/>
        <v>(중동, 성산마을서해그랑블)</v>
      </c>
      <c r="U1127" s="10" t="str">
        <f t="shared" si="343"/>
        <v>중</v>
      </c>
      <c r="V1127" s="10">
        <f t="shared" si="344"/>
        <v>5</v>
      </c>
      <c r="W1127" s="10">
        <f t="shared" si="345"/>
        <v>1</v>
      </c>
      <c r="X1127"/>
      <c r="Y1127" t="s">
        <v>6086</v>
      </c>
      <c r="Z1127" t="s">
        <v>10</v>
      </c>
      <c r="AA1127" t="s">
        <v>6087</v>
      </c>
    </row>
    <row r="1128" spans="1:27">
      <c r="A1128" t="b">
        <f t="shared" si="326"/>
        <v>1</v>
      </c>
      <c r="B1128" t="b">
        <f t="shared" si="327"/>
        <v>1</v>
      </c>
      <c r="C1128" t="b">
        <f t="shared" si="328"/>
        <v>0</v>
      </c>
      <c r="D1128" t="b">
        <f t="shared" si="329"/>
        <v>0</v>
      </c>
      <c r="E1128" t="b">
        <f t="shared" si="330"/>
        <v>1</v>
      </c>
      <c r="F1128" t="b">
        <f t="shared" si="331"/>
        <v>1</v>
      </c>
      <c r="G1128" t="b">
        <f t="shared" si="332"/>
        <v>1</v>
      </c>
      <c r="H1128" t="b">
        <f t="shared" si="333"/>
        <v>0</v>
      </c>
      <c r="I1128" t="b">
        <f t="shared" si="334"/>
        <v>1</v>
      </c>
      <c r="J1128" t="b">
        <f t="shared" si="335"/>
        <v>0</v>
      </c>
      <c r="K1128" t="str">
        <f t="shared" si="336"/>
        <v/>
      </c>
      <c r="L1128" t="str">
        <f t="shared" si="347"/>
        <v/>
      </c>
      <c r="M1128" t="str">
        <f t="shared" si="346"/>
        <v/>
      </c>
      <c r="N1128" t="str">
        <f t="shared" si="337"/>
        <v/>
      </c>
      <c r="O1128" t="str">
        <f t="shared" si="338"/>
        <v>(중동, 성산마을서해그랑블)</v>
      </c>
      <c r="P1128" t="str">
        <f t="shared" si="339"/>
        <v>(중동, 성산마을서해그랑블)</v>
      </c>
      <c r="Q1128" s="9">
        <f>_xlfn.XLOOKUP(R1128,summary!C:C,summary!B:B)</f>
        <v>43777</v>
      </c>
      <c r="R1128" s="10" t="str">
        <f t="shared" si="340"/>
        <v>동백2동</v>
      </c>
      <c r="S1128" s="10" t="str">
        <f t="shared" si="341"/>
        <v>중5통</v>
      </c>
      <c r="T1128" s="10" t="str">
        <f t="shared" si="342"/>
        <v>(중동, 성산마을서해그랑블)</v>
      </c>
      <c r="U1128" s="10" t="str">
        <f t="shared" si="343"/>
        <v>중</v>
      </c>
      <c r="V1128" s="10">
        <f t="shared" si="344"/>
        <v>5</v>
      </c>
      <c r="W1128" s="10">
        <f t="shared" si="345"/>
        <v>2</v>
      </c>
      <c r="X1128"/>
      <c r="Y1128" t="s">
        <v>6088</v>
      </c>
      <c r="Z1128" t="s">
        <v>12</v>
      </c>
      <c r="AA1128" t="s">
        <v>6089</v>
      </c>
    </row>
    <row r="1129" spans="1:27">
      <c r="A1129" t="b">
        <f t="shared" si="326"/>
        <v>1</v>
      </c>
      <c r="B1129" t="b">
        <f t="shared" si="327"/>
        <v>0</v>
      </c>
      <c r="C1129" t="b">
        <f t="shared" si="328"/>
        <v>1</v>
      </c>
      <c r="D1129" t="b">
        <f t="shared" si="329"/>
        <v>0</v>
      </c>
      <c r="E1129" t="b">
        <f t="shared" si="330"/>
        <v>1</v>
      </c>
      <c r="F1129" t="b">
        <f t="shared" si="331"/>
        <v>1</v>
      </c>
      <c r="G1129" t="b">
        <f t="shared" si="332"/>
        <v>0</v>
      </c>
      <c r="H1129" t="b">
        <f t="shared" si="333"/>
        <v>1</v>
      </c>
      <c r="I1129" t="b">
        <f t="shared" si="334"/>
        <v>1</v>
      </c>
      <c r="J1129" t="b">
        <f t="shared" si="335"/>
        <v>0</v>
      </c>
      <c r="K1129" t="str">
        <f t="shared" si="336"/>
        <v/>
      </c>
      <c r="L1129" t="str">
        <f t="shared" si="347"/>
        <v/>
      </c>
      <c r="M1129" t="str">
        <f t="shared" si="346"/>
        <v/>
      </c>
      <c r="N1129" t="str">
        <f t="shared" si="337"/>
        <v/>
      </c>
      <c r="O1129" t="str">
        <f t="shared" si="338"/>
        <v>서해그랑블)</v>
      </c>
      <c r="P1129" t="str">
        <f t="shared" si="339"/>
        <v/>
      </c>
      <c r="Q1129" s="9">
        <f>_xlfn.XLOOKUP(R1129,summary!C:C,summary!B:B)</f>
        <v>43777</v>
      </c>
      <c r="R1129" s="10" t="str">
        <f t="shared" si="340"/>
        <v>동백2동</v>
      </c>
      <c r="S1129" s="10" t="str">
        <f t="shared" si="341"/>
        <v>중5통</v>
      </c>
      <c r="T1129" s="10" t="str">
        <f t="shared" si="342"/>
        <v>(중동, 성산마을서해그랑블)</v>
      </c>
      <c r="U1129" s="10" t="str">
        <f t="shared" si="343"/>
        <v>중</v>
      </c>
      <c r="V1129" s="10">
        <f t="shared" si="344"/>
        <v>5</v>
      </c>
      <c r="W1129" s="10">
        <f t="shared" si="345"/>
        <v>3</v>
      </c>
      <c r="X1129"/>
      <c r="Y1129" t="s">
        <v>5874</v>
      </c>
      <c r="Z1129" t="s">
        <v>14</v>
      </c>
      <c r="AA1129" t="s">
        <v>6090</v>
      </c>
    </row>
    <row r="1130" spans="1:27">
      <c r="A1130" t="b">
        <f t="shared" si="326"/>
        <v>0</v>
      </c>
      <c r="B1130" t="b">
        <f t="shared" si="327"/>
        <v>0</v>
      </c>
      <c r="C1130" t="b">
        <f t="shared" si="328"/>
        <v>0</v>
      </c>
      <c r="D1130" t="b">
        <f t="shared" si="329"/>
        <v>0</v>
      </c>
      <c r="E1130" t="b">
        <f t="shared" si="330"/>
        <v>0</v>
      </c>
      <c r="F1130" t="b">
        <f t="shared" si="331"/>
        <v>0</v>
      </c>
      <c r="G1130" t="b">
        <f t="shared" si="332"/>
        <v>0</v>
      </c>
      <c r="H1130" t="b">
        <f t="shared" si="333"/>
        <v>0</v>
      </c>
      <c r="I1130" t="b">
        <f t="shared" si="334"/>
        <v>0</v>
      </c>
      <c r="J1130" t="b">
        <f t="shared" si="335"/>
        <v>0</v>
      </c>
      <c r="K1130" t="str">
        <f t="shared" si="336"/>
        <v/>
      </c>
      <c r="L1130" t="str">
        <f t="shared" si="347"/>
        <v/>
      </c>
      <c r="M1130" t="str">
        <f t="shared" si="346"/>
        <v/>
      </c>
      <c r="N1130" t="str">
        <f t="shared" si="337"/>
        <v/>
      </c>
      <c r="O1130" t="str">
        <f t="shared" si="338"/>
        <v/>
      </c>
      <c r="P1130" t="str">
        <f t="shared" si="339"/>
        <v/>
      </c>
      <c r="Q1130" s="9">
        <f>_xlfn.XLOOKUP(R1130,summary!C:C,summary!B:B)</f>
        <v>43777</v>
      </c>
      <c r="R1130" s="10" t="str">
        <f t="shared" si="340"/>
        <v>동백2동</v>
      </c>
      <c r="S1130" s="10" t="str">
        <f t="shared" si="341"/>
        <v>중5통</v>
      </c>
      <c r="T1130" s="10" t="str">
        <f t="shared" si="342"/>
        <v>(중동, 성산마을서해그랑블)</v>
      </c>
      <c r="U1130" s="10" t="str">
        <f t="shared" si="343"/>
        <v>중</v>
      </c>
      <c r="V1130" s="10">
        <f t="shared" si="344"/>
        <v>5</v>
      </c>
      <c r="W1130" s="10">
        <f t="shared" si="345"/>
        <v>4</v>
      </c>
      <c r="X1130"/>
      <c r="Y1130"/>
      <c r="Z1130" t="s">
        <v>16</v>
      </c>
      <c r="AA1130" t="s">
        <v>6091</v>
      </c>
    </row>
    <row r="1131" spans="1:27">
      <c r="A1131" t="b">
        <f t="shared" si="326"/>
        <v>0</v>
      </c>
      <c r="B1131" t="b">
        <f t="shared" si="327"/>
        <v>0</v>
      </c>
      <c r="C1131" t="b">
        <f t="shared" si="328"/>
        <v>0</v>
      </c>
      <c r="D1131" t="b">
        <f t="shared" si="329"/>
        <v>0</v>
      </c>
      <c r="E1131" t="b">
        <f t="shared" si="330"/>
        <v>0</v>
      </c>
      <c r="F1131" t="b">
        <f t="shared" si="331"/>
        <v>0</v>
      </c>
      <c r="G1131" t="b">
        <f t="shared" si="332"/>
        <v>0</v>
      </c>
      <c r="H1131" t="b">
        <f t="shared" si="333"/>
        <v>0</v>
      </c>
      <c r="I1131" t="b">
        <f t="shared" si="334"/>
        <v>0</v>
      </c>
      <c r="J1131" t="b">
        <f t="shared" si="335"/>
        <v>0</v>
      </c>
      <c r="K1131" t="str">
        <f t="shared" si="336"/>
        <v/>
      </c>
      <c r="L1131" t="str">
        <f t="shared" si="347"/>
        <v/>
      </c>
      <c r="M1131" t="str">
        <f t="shared" si="346"/>
        <v/>
      </c>
      <c r="N1131" t="str">
        <f t="shared" si="337"/>
        <v/>
      </c>
      <c r="O1131" t="str">
        <f t="shared" si="338"/>
        <v/>
      </c>
      <c r="P1131" t="str">
        <f t="shared" si="339"/>
        <v/>
      </c>
      <c r="Q1131" s="9">
        <f>_xlfn.XLOOKUP(R1131,summary!C:C,summary!B:B)</f>
        <v>43777</v>
      </c>
      <c r="R1131" s="10" t="str">
        <f t="shared" si="340"/>
        <v>동백2동</v>
      </c>
      <c r="S1131" s="10" t="str">
        <f t="shared" si="341"/>
        <v>중5통</v>
      </c>
      <c r="T1131" s="10" t="str">
        <f t="shared" si="342"/>
        <v>(중동, 성산마을서해그랑블)</v>
      </c>
      <c r="U1131" s="10" t="str">
        <f t="shared" si="343"/>
        <v>중</v>
      </c>
      <c r="V1131" s="10">
        <f t="shared" si="344"/>
        <v>5</v>
      </c>
      <c r="W1131" s="10">
        <f t="shared" si="345"/>
        <v>5</v>
      </c>
      <c r="X1131"/>
      <c r="Y1131"/>
      <c r="Z1131" t="s">
        <v>18</v>
      </c>
      <c r="AA1131" t="s">
        <v>6092</v>
      </c>
    </row>
    <row r="1132" spans="1:27">
      <c r="A1132" t="b">
        <f t="shared" si="326"/>
        <v>0</v>
      </c>
      <c r="B1132" t="b">
        <f t="shared" si="327"/>
        <v>0</v>
      </c>
      <c r="C1132" t="b">
        <f t="shared" si="328"/>
        <v>0</v>
      </c>
      <c r="D1132" t="b">
        <f t="shared" si="329"/>
        <v>0</v>
      </c>
      <c r="E1132" t="b">
        <f t="shared" si="330"/>
        <v>0</v>
      </c>
      <c r="F1132" t="b">
        <f t="shared" si="331"/>
        <v>0</v>
      </c>
      <c r="G1132" t="b">
        <f t="shared" si="332"/>
        <v>0</v>
      </c>
      <c r="H1132" t="b">
        <f t="shared" si="333"/>
        <v>0</v>
      </c>
      <c r="I1132" t="b">
        <f t="shared" si="334"/>
        <v>0</v>
      </c>
      <c r="J1132" t="b">
        <f t="shared" si="335"/>
        <v>0</v>
      </c>
      <c r="K1132" t="str">
        <f t="shared" si="336"/>
        <v/>
      </c>
      <c r="L1132" t="str">
        <f t="shared" si="347"/>
        <v/>
      </c>
      <c r="M1132" t="str">
        <f t="shared" si="346"/>
        <v/>
      </c>
      <c r="N1132" t="str">
        <f t="shared" si="337"/>
        <v/>
      </c>
      <c r="O1132" t="str">
        <f t="shared" si="338"/>
        <v/>
      </c>
      <c r="P1132" t="str">
        <f t="shared" si="339"/>
        <v/>
      </c>
      <c r="Q1132" s="9">
        <f>_xlfn.XLOOKUP(R1132,summary!C:C,summary!B:B)</f>
        <v>43777</v>
      </c>
      <c r="R1132" s="10" t="str">
        <f t="shared" si="340"/>
        <v>동백2동</v>
      </c>
      <c r="S1132" s="10" t="str">
        <f t="shared" si="341"/>
        <v>중5통</v>
      </c>
      <c r="T1132" s="10" t="str">
        <f t="shared" si="342"/>
        <v>(중동, 성산마을서해그랑블)</v>
      </c>
      <c r="U1132" s="10" t="str">
        <f t="shared" si="343"/>
        <v>중</v>
      </c>
      <c r="V1132" s="10">
        <f t="shared" si="344"/>
        <v>5</v>
      </c>
      <c r="W1132" s="10">
        <f t="shared" si="345"/>
        <v>6</v>
      </c>
      <c r="X1132"/>
      <c r="Y1132"/>
      <c r="Z1132" t="s">
        <v>20</v>
      </c>
      <c r="AA1132" t="s">
        <v>6093</v>
      </c>
    </row>
    <row r="1133" spans="1:27">
      <c r="A1133" t="b">
        <f t="shared" si="326"/>
        <v>0</v>
      </c>
      <c r="B1133" t="b">
        <f t="shared" si="327"/>
        <v>0</v>
      </c>
      <c r="C1133" t="b">
        <f t="shared" si="328"/>
        <v>0</v>
      </c>
      <c r="D1133" t="b">
        <f t="shared" si="329"/>
        <v>0</v>
      </c>
      <c r="E1133" t="b">
        <f t="shared" si="330"/>
        <v>0</v>
      </c>
      <c r="F1133" t="b">
        <f t="shared" si="331"/>
        <v>0</v>
      </c>
      <c r="G1133" t="b">
        <f t="shared" si="332"/>
        <v>0</v>
      </c>
      <c r="H1133" t="b">
        <f t="shared" si="333"/>
        <v>0</v>
      </c>
      <c r="I1133" t="b">
        <f t="shared" si="334"/>
        <v>0</v>
      </c>
      <c r="J1133" t="b">
        <f t="shared" si="335"/>
        <v>0</v>
      </c>
      <c r="K1133" t="str">
        <f t="shared" si="336"/>
        <v/>
      </c>
      <c r="L1133" t="str">
        <f t="shared" si="347"/>
        <v/>
      </c>
      <c r="M1133" t="str">
        <f t="shared" si="346"/>
        <v/>
      </c>
      <c r="N1133" t="str">
        <f t="shared" si="337"/>
        <v/>
      </c>
      <c r="O1133" t="str">
        <f t="shared" si="338"/>
        <v/>
      </c>
      <c r="P1133" t="str">
        <f t="shared" si="339"/>
        <v/>
      </c>
      <c r="Q1133" s="9">
        <f>_xlfn.XLOOKUP(R1133,summary!C:C,summary!B:B)</f>
        <v>43777</v>
      </c>
      <c r="R1133" s="10" t="str">
        <f t="shared" si="340"/>
        <v>동백2동</v>
      </c>
      <c r="S1133" s="10" t="str">
        <f t="shared" si="341"/>
        <v>중5통</v>
      </c>
      <c r="T1133" s="10" t="str">
        <f t="shared" si="342"/>
        <v>(중동, 성산마을서해그랑블)</v>
      </c>
      <c r="U1133" s="10" t="str">
        <f t="shared" si="343"/>
        <v>중</v>
      </c>
      <c r="V1133" s="10">
        <f t="shared" si="344"/>
        <v>5</v>
      </c>
      <c r="W1133" s="10">
        <f t="shared" si="345"/>
        <v>7</v>
      </c>
      <c r="X1133"/>
      <c r="Y1133"/>
      <c r="Z1133" t="s">
        <v>99</v>
      </c>
      <c r="AA1133" t="s">
        <v>6094</v>
      </c>
    </row>
    <row r="1134" spans="1:27">
      <c r="A1134" t="b">
        <f t="shared" si="326"/>
        <v>0</v>
      </c>
      <c r="B1134" t="b">
        <f t="shared" si="327"/>
        <v>0</v>
      </c>
      <c r="C1134" t="b">
        <f t="shared" si="328"/>
        <v>0</v>
      </c>
      <c r="D1134" t="b">
        <f t="shared" si="329"/>
        <v>0</v>
      </c>
      <c r="E1134" t="b">
        <f t="shared" si="330"/>
        <v>0</v>
      </c>
      <c r="F1134" t="b">
        <f t="shared" si="331"/>
        <v>0</v>
      </c>
      <c r="G1134" t="b">
        <f t="shared" si="332"/>
        <v>0</v>
      </c>
      <c r="H1134" t="b">
        <f t="shared" si="333"/>
        <v>0</v>
      </c>
      <c r="I1134" t="b">
        <f t="shared" si="334"/>
        <v>0</v>
      </c>
      <c r="J1134" t="b">
        <f t="shared" si="335"/>
        <v>0</v>
      </c>
      <c r="K1134" t="str">
        <f t="shared" si="336"/>
        <v/>
      </c>
      <c r="L1134" t="str">
        <f t="shared" si="347"/>
        <v/>
      </c>
      <c r="M1134" t="str">
        <f t="shared" si="346"/>
        <v/>
      </c>
      <c r="N1134" t="str">
        <f t="shared" si="337"/>
        <v/>
      </c>
      <c r="O1134" t="str">
        <f t="shared" si="338"/>
        <v/>
      </c>
      <c r="P1134" t="str">
        <f t="shared" si="339"/>
        <v/>
      </c>
      <c r="Q1134" s="9">
        <f>_xlfn.XLOOKUP(R1134,summary!C:C,summary!B:B)</f>
        <v>43777</v>
      </c>
      <c r="R1134" s="10" t="str">
        <f t="shared" si="340"/>
        <v>동백2동</v>
      </c>
      <c r="S1134" s="10" t="str">
        <f t="shared" si="341"/>
        <v>중5통</v>
      </c>
      <c r="T1134" s="10" t="str">
        <f t="shared" si="342"/>
        <v>(중동, 성산마을서해그랑블)</v>
      </c>
      <c r="U1134" s="10" t="str">
        <f t="shared" si="343"/>
        <v>중</v>
      </c>
      <c r="V1134" s="10">
        <f t="shared" si="344"/>
        <v>5</v>
      </c>
      <c r="W1134" s="10">
        <f t="shared" si="345"/>
        <v>8</v>
      </c>
      <c r="X1134"/>
      <c r="Y1134"/>
      <c r="Z1134" t="s">
        <v>101</v>
      </c>
      <c r="AA1134" t="s">
        <v>6095</v>
      </c>
    </row>
    <row r="1135" spans="1:27">
      <c r="A1135" t="b">
        <f t="shared" si="326"/>
        <v>0</v>
      </c>
      <c r="B1135" t="b">
        <f t="shared" si="327"/>
        <v>0</v>
      </c>
      <c r="C1135" t="b">
        <f t="shared" si="328"/>
        <v>0</v>
      </c>
      <c r="D1135" t="b">
        <f t="shared" si="329"/>
        <v>0</v>
      </c>
      <c r="E1135" t="b">
        <f t="shared" si="330"/>
        <v>0</v>
      </c>
      <c r="F1135" t="b">
        <f t="shared" si="331"/>
        <v>0</v>
      </c>
      <c r="G1135" t="b">
        <f t="shared" si="332"/>
        <v>0</v>
      </c>
      <c r="H1135" t="b">
        <f t="shared" si="333"/>
        <v>0</v>
      </c>
      <c r="I1135" t="b">
        <f t="shared" si="334"/>
        <v>0</v>
      </c>
      <c r="J1135" t="b">
        <f t="shared" si="335"/>
        <v>0</v>
      </c>
      <c r="K1135" t="str">
        <f t="shared" si="336"/>
        <v/>
      </c>
      <c r="L1135" t="str">
        <f t="shared" si="347"/>
        <v/>
      </c>
      <c r="M1135" t="str">
        <f t="shared" si="346"/>
        <v/>
      </c>
      <c r="N1135" t="str">
        <f t="shared" si="337"/>
        <v/>
      </c>
      <c r="O1135" t="str">
        <f t="shared" si="338"/>
        <v/>
      </c>
      <c r="P1135" t="str">
        <f t="shared" si="339"/>
        <v/>
      </c>
      <c r="Q1135" s="9">
        <f>_xlfn.XLOOKUP(R1135,summary!C:C,summary!B:B)</f>
        <v>43777</v>
      </c>
      <c r="R1135" s="10" t="str">
        <f t="shared" si="340"/>
        <v>동백2동</v>
      </c>
      <c r="S1135" s="10" t="str">
        <f t="shared" si="341"/>
        <v>중5통</v>
      </c>
      <c r="T1135" s="10" t="str">
        <f t="shared" si="342"/>
        <v>(중동, 성산마을서해그랑블)</v>
      </c>
      <c r="U1135" s="10" t="str">
        <f t="shared" si="343"/>
        <v>중</v>
      </c>
      <c r="V1135" s="10">
        <f t="shared" si="344"/>
        <v>5</v>
      </c>
      <c r="W1135" s="10">
        <f t="shared" si="345"/>
        <v>9</v>
      </c>
      <c r="X1135"/>
      <c r="Y1135"/>
      <c r="Z1135" t="s">
        <v>349</v>
      </c>
      <c r="AA1135" t="s">
        <v>6096</v>
      </c>
    </row>
    <row r="1136" spans="1:27">
      <c r="A1136" t="b">
        <f t="shared" si="326"/>
        <v>0</v>
      </c>
      <c r="B1136" t="b">
        <f t="shared" si="327"/>
        <v>0</v>
      </c>
      <c r="C1136" t="b">
        <f t="shared" si="328"/>
        <v>0</v>
      </c>
      <c r="D1136" t="b">
        <f t="shared" si="329"/>
        <v>0</v>
      </c>
      <c r="E1136" t="b">
        <f t="shared" si="330"/>
        <v>0</v>
      </c>
      <c r="F1136" t="b">
        <f t="shared" si="331"/>
        <v>0</v>
      </c>
      <c r="G1136" t="b">
        <f t="shared" si="332"/>
        <v>0</v>
      </c>
      <c r="H1136" t="b">
        <f t="shared" si="333"/>
        <v>0</v>
      </c>
      <c r="I1136" t="b">
        <f t="shared" si="334"/>
        <v>0</v>
      </c>
      <c r="J1136" t="b">
        <f t="shared" si="335"/>
        <v>0</v>
      </c>
      <c r="K1136" t="str">
        <f t="shared" si="336"/>
        <v/>
      </c>
      <c r="L1136" t="str">
        <f t="shared" si="347"/>
        <v/>
      </c>
      <c r="M1136" t="str">
        <f t="shared" si="346"/>
        <v/>
      </c>
      <c r="N1136" t="str">
        <f t="shared" si="337"/>
        <v/>
      </c>
      <c r="O1136" t="str">
        <f t="shared" si="338"/>
        <v/>
      </c>
      <c r="P1136" t="str">
        <f t="shared" si="339"/>
        <v/>
      </c>
      <c r="Q1136" s="9">
        <f>_xlfn.XLOOKUP(R1136,summary!C:C,summary!B:B)</f>
        <v>43777</v>
      </c>
      <c r="R1136" s="10" t="str">
        <f t="shared" si="340"/>
        <v>동백2동</v>
      </c>
      <c r="S1136" s="10" t="str">
        <f t="shared" si="341"/>
        <v>중5통</v>
      </c>
      <c r="T1136" s="10" t="str">
        <f t="shared" si="342"/>
        <v>(중동, 성산마을서해그랑블)</v>
      </c>
      <c r="U1136" s="10" t="str">
        <f t="shared" si="343"/>
        <v>중</v>
      </c>
      <c r="V1136" s="10">
        <f t="shared" si="344"/>
        <v>5</v>
      </c>
      <c r="W1136" s="10">
        <f t="shared" si="345"/>
        <v>10</v>
      </c>
      <c r="X1136"/>
      <c r="Y1136"/>
      <c r="Z1136" t="s">
        <v>441</v>
      </c>
      <c r="AA1136" t="s">
        <v>6097</v>
      </c>
    </row>
    <row r="1137" spans="1:27">
      <c r="A1137" t="b">
        <f t="shared" si="326"/>
        <v>0</v>
      </c>
      <c r="B1137" t="b">
        <f t="shared" si="327"/>
        <v>0</v>
      </c>
      <c r="C1137" t="b">
        <f t="shared" si="328"/>
        <v>0</v>
      </c>
      <c r="D1137" t="b">
        <f t="shared" si="329"/>
        <v>0</v>
      </c>
      <c r="E1137" t="b">
        <f t="shared" si="330"/>
        <v>0</v>
      </c>
      <c r="F1137" t="b">
        <f t="shared" si="331"/>
        <v>0</v>
      </c>
      <c r="G1137" t="b">
        <f t="shared" si="332"/>
        <v>0</v>
      </c>
      <c r="H1137" t="b">
        <f t="shared" si="333"/>
        <v>0</v>
      </c>
      <c r="I1137" t="b">
        <f t="shared" si="334"/>
        <v>0</v>
      </c>
      <c r="J1137" t="b">
        <f t="shared" si="335"/>
        <v>0</v>
      </c>
      <c r="K1137" t="str">
        <f t="shared" si="336"/>
        <v/>
      </c>
      <c r="L1137" t="str">
        <f t="shared" si="347"/>
        <v/>
      </c>
      <c r="M1137" t="str">
        <f t="shared" si="346"/>
        <v/>
      </c>
      <c r="N1137" t="str">
        <f t="shared" si="337"/>
        <v/>
      </c>
      <c r="O1137" t="str">
        <f t="shared" si="338"/>
        <v/>
      </c>
      <c r="P1137" t="str">
        <f t="shared" si="339"/>
        <v/>
      </c>
      <c r="Q1137" s="9">
        <f>_xlfn.XLOOKUP(R1137,summary!C:C,summary!B:B)</f>
        <v>43777</v>
      </c>
      <c r="R1137" s="10" t="str">
        <f t="shared" si="340"/>
        <v>동백2동</v>
      </c>
      <c r="S1137" s="10" t="str">
        <f t="shared" si="341"/>
        <v>중5통</v>
      </c>
      <c r="T1137" s="10" t="str">
        <f t="shared" si="342"/>
        <v>(중동, 성산마을서해그랑블)</v>
      </c>
      <c r="U1137" s="10" t="str">
        <f t="shared" si="343"/>
        <v>중</v>
      </c>
      <c r="V1137" s="10">
        <f t="shared" si="344"/>
        <v>5</v>
      </c>
      <c r="W1137" s="10">
        <f t="shared" si="345"/>
        <v>11</v>
      </c>
      <c r="X1137"/>
      <c r="Y1137"/>
      <c r="Z1137" t="s">
        <v>443</v>
      </c>
      <c r="AA1137" t="s">
        <v>6098</v>
      </c>
    </row>
    <row r="1138" spans="1:27">
      <c r="A1138" t="b">
        <f t="shared" si="326"/>
        <v>0</v>
      </c>
      <c r="B1138" t="b">
        <f t="shared" si="327"/>
        <v>0</v>
      </c>
      <c r="C1138" t="b">
        <f t="shared" si="328"/>
        <v>0</v>
      </c>
      <c r="D1138" t="b">
        <f t="shared" si="329"/>
        <v>0</v>
      </c>
      <c r="E1138" t="b">
        <f t="shared" si="330"/>
        <v>0</v>
      </c>
      <c r="F1138" t="b">
        <f t="shared" si="331"/>
        <v>0</v>
      </c>
      <c r="G1138" t="b">
        <f t="shared" si="332"/>
        <v>0</v>
      </c>
      <c r="H1138" t="b">
        <f t="shared" si="333"/>
        <v>0</v>
      </c>
      <c r="I1138" t="b">
        <f t="shared" si="334"/>
        <v>0</v>
      </c>
      <c r="J1138" t="b">
        <f t="shared" si="335"/>
        <v>0</v>
      </c>
      <c r="K1138" t="str">
        <f t="shared" si="336"/>
        <v/>
      </c>
      <c r="L1138" t="str">
        <f t="shared" si="347"/>
        <v/>
      </c>
      <c r="M1138" t="str">
        <f t="shared" si="346"/>
        <v/>
      </c>
      <c r="N1138" t="str">
        <f t="shared" si="337"/>
        <v/>
      </c>
      <c r="O1138" t="str">
        <f t="shared" si="338"/>
        <v/>
      </c>
      <c r="P1138" t="str">
        <f t="shared" si="339"/>
        <v/>
      </c>
      <c r="Q1138" s="9">
        <f>_xlfn.XLOOKUP(R1138,summary!C:C,summary!B:B)</f>
        <v>43777</v>
      </c>
      <c r="R1138" s="10" t="str">
        <f t="shared" si="340"/>
        <v>동백2동</v>
      </c>
      <c r="S1138" s="10" t="str">
        <f t="shared" si="341"/>
        <v>중5통</v>
      </c>
      <c r="T1138" s="10" t="str">
        <f t="shared" si="342"/>
        <v>(중동, 성산마을서해그랑블)</v>
      </c>
      <c r="U1138" s="10" t="str">
        <f t="shared" si="343"/>
        <v>중</v>
      </c>
      <c r="V1138" s="10">
        <f t="shared" si="344"/>
        <v>5</v>
      </c>
      <c r="W1138" s="10">
        <f t="shared" si="345"/>
        <v>12</v>
      </c>
      <c r="X1138"/>
      <c r="Y1138"/>
      <c r="Z1138" t="s">
        <v>445</v>
      </c>
      <c r="AA1138" t="s">
        <v>6099</v>
      </c>
    </row>
    <row r="1139" spans="1:27">
      <c r="A1139" t="b">
        <f t="shared" ref="A1139:A1202" si="348">LEN(Y1139)&gt;0</f>
        <v>0</v>
      </c>
      <c r="B1139" t="b">
        <f t="shared" ref="B1139:B1202" si="349">LEFT(Y1139)="("</f>
        <v>0</v>
      </c>
      <c r="C1139" t="b">
        <f t="shared" ref="C1139:C1202" si="350">RIGHT(Y1139)=")"</f>
        <v>0</v>
      </c>
      <c r="D1139" t="b">
        <f t="shared" ref="D1139:D1202" si="351">AND(B1139,C1139)</f>
        <v>0</v>
      </c>
      <c r="E1139" t="b">
        <f t="shared" ref="E1139:E1202" si="352">OR(B1139,C1139)</f>
        <v>0</v>
      </c>
      <c r="F1139" t="b">
        <f t="shared" ref="F1139:F1202" si="353">_xlfn.XOR(B1139,C1139)</f>
        <v>0</v>
      </c>
      <c r="G1139" t="b">
        <f t="shared" ref="G1139:G1202" si="354">AND(B1139,F1139)</f>
        <v>0</v>
      </c>
      <c r="H1139" t="b">
        <f t="shared" ref="H1139:H1202" si="355">AND(C1139,$F1139)</f>
        <v>0</v>
      </c>
      <c r="I1139" t="b">
        <f t="shared" ref="I1139:I1202" si="356">IF(G1139,G1139,IF(H1138,FALSE,I1138))</f>
        <v>0</v>
      </c>
      <c r="J1139" t="b">
        <f t="shared" ref="J1139:J1202" si="357">AND(A1139,NOT(B1139),NOT(I1139))</f>
        <v>0</v>
      </c>
      <c r="K1139" t="str">
        <f t="shared" ref="K1139:K1202" si="358">IF(AND(J1139,RIGHT(Y1139)="통"),Y1139,"")</f>
        <v/>
      </c>
      <c r="L1139" t="str">
        <f t="shared" si="347"/>
        <v/>
      </c>
      <c r="M1139" t="str">
        <f t="shared" si="346"/>
        <v/>
      </c>
      <c r="N1139" t="str">
        <f t="shared" ref="N1139:N1202" si="359">SUBSTITUTE(K1139,_xlfn.CONCAT(TEXT(M1139,"#"),"통"),"")</f>
        <v/>
      </c>
      <c r="O1139" t="str">
        <f t="shared" ref="O1139:O1202" si="360">IF(I1139,IF(I1140,CONCATENATE(Y1139,O1140),Y1139),"")</f>
        <v/>
      </c>
      <c r="P1139" t="str">
        <f t="shared" ref="P1139:P1202" si="361">IF(G1139,O1139,IF(D1139,Y1139,""))</f>
        <v/>
      </c>
      <c r="Q1139" s="9">
        <f>_xlfn.XLOOKUP(R1139,summary!C:C,summary!B:B)</f>
        <v>43777</v>
      </c>
      <c r="R1139" s="10" t="str">
        <f t="shared" ref="R1139:R1202" si="362">IF($X1139="",R1138,$X1139)</f>
        <v>동백2동</v>
      </c>
      <c r="S1139" s="10" t="str">
        <f t="shared" ref="S1139:S1202" si="363">IF(J1139,Y1139,S1138)</f>
        <v>중5통</v>
      </c>
      <c r="T1139" s="10" t="str">
        <f t="shared" ref="T1139:T1202" si="364">IF(J1139,P1140,T1138)</f>
        <v>(중동, 성산마을서해그랑블)</v>
      </c>
      <c r="U1139" s="10" t="str">
        <f t="shared" ref="U1139:U1202" si="365">IF($J1139,N1139,U1138)</f>
        <v>중</v>
      </c>
      <c r="V1139" s="10">
        <f t="shared" ref="V1139:V1202" si="366">IF(J1139,M1139,V1138)</f>
        <v>5</v>
      </c>
      <c r="W1139" s="10">
        <f t="shared" si="345"/>
        <v>13</v>
      </c>
      <c r="X1139"/>
      <c r="Y1139"/>
      <c r="Z1139" t="s">
        <v>447</v>
      </c>
      <c r="AA1139" t="s">
        <v>6100</v>
      </c>
    </row>
    <row r="1140" spans="1:27">
      <c r="A1140" t="b">
        <f t="shared" si="348"/>
        <v>0</v>
      </c>
      <c r="B1140" t="b">
        <f t="shared" si="349"/>
        <v>0</v>
      </c>
      <c r="C1140" t="b">
        <f t="shared" si="350"/>
        <v>0</v>
      </c>
      <c r="D1140" t="b">
        <f t="shared" si="351"/>
        <v>0</v>
      </c>
      <c r="E1140" t="b">
        <f t="shared" si="352"/>
        <v>0</v>
      </c>
      <c r="F1140" t="b">
        <f t="shared" si="353"/>
        <v>0</v>
      </c>
      <c r="G1140" t="b">
        <f t="shared" si="354"/>
        <v>0</v>
      </c>
      <c r="H1140" t="b">
        <f t="shared" si="355"/>
        <v>0</v>
      </c>
      <c r="I1140" t="b">
        <f t="shared" si="356"/>
        <v>0</v>
      </c>
      <c r="J1140" t="b">
        <f t="shared" si="357"/>
        <v>0</v>
      </c>
      <c r="K1140" t="str">
        <f t="shared" si="358"/>
        <v/>
      </c>
      <c r="L1140" t="str">
        <f t="shared" si="347"/>
        <v/>
      </c>
      <c r="M1140" t="str">
        <f t="shared" si="346"/>
        <v/>
      </c>
      <c r="N1140" t="str">
        <f t="shared" si="359"/>
        <v/>
      </c>
      <c r="O1140" t="str">
        <f t="shared" si="360"/>
        <v/>
      </c>
      <c r="P1140" t="str">
        <f t="shared" si="361"/>
        <v/>
      </c>
      <c r="Q1140" s="9">
        <f>_xlfn.XLOOKUP(R1140,summary!C:C,summary!B:B)</f>
        <v>43777</v>
      </c>
      <c r="R1140" s="10" t="str">
        <f t="shared" si="362"/>
        <v>동백2동</v>
      </c>
      <c r="S1140" s="10" t="str">
        <f t="shared" si="363"/>
        <v>중5통</v>
      </c>
      <c r="T1140" s="10" t="str">
        <f t="shared" si="364"/>
        <v>(중동, 성산마을서해그랑블)</v>
      </c>
      <c r="U1140" s="10" t="str">
        <f t="shared" si="365"/>
        <v>중</v>
      </c>
      <c r="V1140" s="10">
        <f t="shared" si="366"/>
        <v>5</v>
      </c>
      <c r="W1140" s="10">
        <f t="shared" si="345"/>
        <v>14</v>
      </c>
      <c r="X1140"/>
      <c r="Y1140"/>
      <c r="Z1140" t="s">
        <v>449</v>
      </c>
      <c r="AA1140" t="s">
        <v>6101</v>
      </c>
    </row>
    <row r="1141" spans="1:27">
      <c r="A1141" t="b">
        <f t="shared" si="348"/>
        <v>0</v>
      </c>
      <c r="B1141" t="b">
        <f t="shared" si="349"/>
        <v>0</v>
      </c>
      <c r="C1141" t="b">
        <f t="shared" si="350"/>
        <v>0</v>
      </c>
      <c r="D1141" t="b">
        <f t="shared" si="351"/>
        <v>0</v>
      </c>
      <c r="E1141" t="b">
        <f t="shared" si="352"/>
        <v>0</v>
      </c>
      <c r="F1141" t="b">
        <f t="shared" si="353"/>
        <v>0</v>
      </c>
      <c r="G1141" t="b">
        <f t="shared" si="354"/>
        <v>0</v>
      </c>
      <c r="H1141" t="b">
        <f t="shared" si="355"/>
        <v>0</v>
      </c>
      <c r="I1141" t="b">
        <f t="shared" si="356"/>
        <v>0</v>
      </c>
      <c r="J1141" t="b">
        <f t="shared" si="357"/>
        <v>0</v>
      </c>
      <c r="K1141" t="str">
        <f t="shared" si="358"/>
        <v/>
      </c>
      <c r="L1141" t="str">
        <f t="shared" si="347"/>
        <v/>
      </c>
      <c r="M1141" t="str">
        <f t="shared" si="346"/>
        <v/>
      </c>
      <c r="N1141" t="str">
        <f t="shared" si="359"/>
        <v/>
      </c>
      <c r="O1141" t="str">
        <f t="shared" si="360"/>
        <v/>
      </c>
      <c r="P1141" t="str">
        <f t="shared" si="361"/>
        <v/>
      </c>
      <c r="Q1141" s="9">
        <f>_xlfn.XLOOKUP(R1141,summary!C:C,summary!B:B)</f>
        <v>43777</v>
      </c>
      <c r="R1141" s="10" t="str">
        <f t="shared" si="362"/>
        <v>동백2동</v>
      </c>
      <c r="S1141" s="10" t="str">
        <f t="shared" si="363"/>
        <v>중5통</v>
      </c>
      <c r="T1141" s="10" t="str">
        <f t="shared" si="364"/>
        <v>(중동, 성산마을서해그랑블)</v>
      </c>
      <c r="U1141" s="10" t="str">
        <f t="shared" si="365"/>
        <v>중</v>
      </c>
      <c r="V1141" s="10">
        <f t="shared" si="366"/>
        <v>5</v>
      </c>
      <c r="W1141" s="10">
        <f t="shared" si="345"/>
        <v>15</v>
      </c>
      <c r="X1141"/>
      <c r="Y1141"/>
      <c r="Z1141" t="s">
        <v>734</v>
      </c>
      <c r="AA1141" t="s">
        <v>6102</v>
      </c>
    </row>
    <row r="1142" spans="1:27">
      <c r="A1142" t="b">
        <f t="shared" si="348"/>
        <v>0</v>
      </c>
      <c r="B1142" t="b">
        <f t="shared" si="349"/>
        <v>0</v>
      </c>
      <c r="C1142" t="b">
        <f t="shared" si="350"/>
        <v>0</v>
      </c>
      <c r="D1142" t="b">
        <f t="shared" si="351"/>
        <v>0</v>
      </c>
      <c r="E1142" t="b">
        <f t="shared" si="352"/>
        <v>0</v>
      </c>
      <c r="F1142" t="b">
        <f t="shared" si="353"/>
        <v>0</v>
      </c>
      <c r="G1142" t="b">
        <f t="shared" si="354"/>
        <v>0</v>
      </c>
      <c r="H1142" t="b">
        <f t="shared" si="355"/>
        <v>0</v>
      </c>
      <c r="I1142" t="b">
        <f t="shared" si="356"/>
        <v>0</v>
      </c>
      <c r="J1142" t="b">
        <f t="shared" si="357"/>
        <v>0</v>
      </c>
      <c r="K1142" t="str">
        <f t="shared" si="358"/>
        <v/>
      </c>
      <c r="L1142" t="str">
        <f t="shared" si="347"/>
        <v/>
      </c>
      <c r="M1142" t="str">
        <f t="shared" si="346"/>
        <v/>
      </c>
      <c r="N1142" t="str">
        <f t="shared" si="359"/>
        <v/>
      </c>
      <c r="O1142" t="str">
        <f t="shared" si="360"/>
        <v/>
      </c>
      <c r="P1142" t="str">
        <f t="shared" si="361"/>
        <v/>
      </c>
      <c r="Q1142" s="9">
        <f>_xlfn.XLOOKUP(R1142,summary!C:C,summary!B:B)</f>
        <v>43777</v>
      </c>
      <c r="R1142" s="10" t="str">
        <f t="shared" si="362"/>
        <v>동백2동</v>
      </c>
      <c r="S1142" s="10" t="str">
        <f t="shared" si="363"/>
        <v>중5통</v>
      </c>
      <c r="T1142" s="10" t="str">
        <f t="shared" si="364"/>
        <v>(중동, 성산마을서해그랑블)</v>
      </c>
      <c r="U1142" s="10" t="str">
        <f t="shared" si="365"/>
        <v>중</v>
      </c>
      <c r="V1142" s="10">
        <f t="shared" si="366"/>
        <v>5</v>
      </c>
      <c r="W1142" s="10">
        <f t="shared" si="345"/>
        <v>16</v>
      </c>
      <c r="X1142"/>
      <c r="Y1142"/>
      <c r="Z1142" t="s">
        <v>736</v>
      </c>
      <c r="AA1142" t="s">
        <v>6103</v>
      </c>
    </row>
    <row r="1143" spans="1:27">
      <c r="A1143" t="b">
        <f t="shared" si="348"/>
        <v>1</v>
      </c>
      <c r="B1143" t="b">
        <f t="shared" si="349"/>
        <v>0</v>
      </c>
      <c r="C1143" t="b">
        <f t="shared" si="350"/>
        <v>0</v>
      </c>
      <c r="D1143" t="b">
        <f t="shared" si="351"/>
        <v>0</v>
      </c>
      <c r="E1143" t="b">
        <f t="shared" si="352"/>
        <v>0</v>
      </c>
      <c r="F1143" t="b">
        <f t="shared" si="353"/>
        <v>0</v>
      </c>
      <c r="G1143" t="b">
        <f t="shared" si="354"/>
        <v>0</v>
      </c>
      <c r="H1143" t="b">
        <f t="shared" si="355"/>
        <v>0</v>
      </c>
      <c r="I1143" t="b">
        <f t="shared" si="356"/>
        <v>0</v>
      </c>
      <c r="J1143" t="b">
        <f t="shared" si="357"/>
        <v>1</v>
      </c>
      <c r="K1143" t="str">
        <f t="shared" si="358"/>
        <v>중6통</v>
      </c>
      <c r="L1143" t="str">
        <f t="shared" si="347"/>
        <v>중6</v>
      </c>
      <c r="M1143">
        <f t="shared" si="346"/>
        <v>6</v>
      </c>
      <c r="N1143" t="str">
        <f t="shared" si="359"/>
        <v>중</v>
      </c>
      <c r="O1143" t="str">
        <f t="shared" si="360"/>
        <v/>
      </c>
      <c r="P1143" t="str">
        <f t="shared" si="361"/>
        <v/>
      </c>
      <c r="Q1143" s="9">
        <f>_xlfn.XLOOKUP(R1143,summary!C:C,summary!B:B)</f>
        <v>43777</v>
      </c>
      <c r="R1143" s="10" t="str">
        <f t="shared" si="362"/>
        <v>동백2동</v>
      </c>
      <c r="S1143" s="10" t="str">
        <f t="shared" si="363"/>
        <v>중6통</v>
      </c>
      <c r="T1143" s="10" t="str">
        <f t="shared" si="364"/>
        <v>(중동, 어은목마을한라비발디)</v>
      </c>
      <c r="U1143" s="10" t="str">
        <f t="shared" si="365"/>
        <v>중</v>
      </c>
      <c r="V1143" s="10">
        <f t="shared" si="366"/>
        <v>6</v>
      </c>
      <c r="W1143" s="10">
        <f t="shared" si="345"/>
        <v>1</v>
      </c>
      <c r="X1143"/>
      <c r="Y1143" t="s">
        <v>6104</v>
      </c>
      <c r="Z1143" t="s">
        <v>10</v>
      </c>
      <c r="AA1143" t="s">
        <v>6105</v>
      </c>
    </row>
    <row r="1144" spans="1:27">
      <c r="A1144" t="b">
        <f t="shared" si="348"/>
        <v>1</v>
      </c>
      <c r="B1144" t="b">
        <f t="shared" si="349"/>
        <v>1</v>
      </c>
      <c r="C1144" t="b">
        <f t="shared" si="350"/>
        <v>0</v>
      </c>
      <c r="D1144" t="b">
        <f t="shared" si="351"/>
        <v>0</v>
      </c>
      <c r="E1144" t="b">
        <f t="shared" si="352"/>
        <v>1</v>
      </c>
      <c r="F1144" t="b">
        <f t="shared" si="353"/>
        <v>1</v>
      </c>
      <c r="G1144" t="b">
        <f t="shared" si="354"/>
        <v>1</v>
      </c>
      <c r="H1144" t="b">
        <f t="shared" si="355"/>
        <v>0</v>
      </c>
      <c r="I1144" t="b">
        <f t="shared" si="356"/>
        <v>1</v>
      </c>
      <c r="J1144" t="b">
        <f t="shared" si="357"/>
        <v>0</v>
      </c>
      <c r="K1144" t="str">
        <f t="shared" si="358"/>
        <v/>
      </c>
      <c r="L1144" t="str">
        <f t="shared" si="347"/>
        <v/>
      </c>
      <c r="M1144" t="str">
        <f t="shared" si="346"/>
        <v/>
      </c>
      <c r="N1144" t="str">
        <f t="shared" si="359"/>
        <v/>
      </c>
      <c r="O1144" t="str">
        <f t="shared" si="360"/>
        <v>(중동, 어은목마을한라비발디)</v>
      </c>
      <c r="P1144" t="str">
        <f t="shared" si="361"/>
        <v>(중동, 어은목마을한라비발디)</v>
      </c>
      <c r="Q1144" s="9">
        <f>_xlfn.XLOOKUP(R1144,summary!C:C,summary!B:B)</f>
        <v>43777</v>
      </c>
      <c r="R1144" s="10" t="str">
        <f t="shared" si="362"/>
        <v>동백2동</v>
      </c>
      <c r="S1144" s="10" t="str">
        <f t="shared" si="363"/>
        <v>중6통</v>
      </c>
      <c r="T1144" s="10" t="str">
        <f t="shared" si="364"/>
        <v>(중동, 어은목마을한라비발디)</v>
      </c>
      <c r="U1144" s="10" t="str">
        <f t="shared" si="365"/>
        <v>중</v>
      </c>
      <c r="V1144" s="10">
        <f t="shared" si="366"/>
        <v>6</v>
      </c>
      <c r="W1144" s="10">
        <f t="shared" si="345"/>
        <v>2</v>
      </c>
      <c r="X1144"/>
      <c r="Y1144" t="s">
        <v>6106</v>
      </c>
      <c r="Z1144" t="s">
        <v>12</v>
      </c>
      <c r="AA1144" t="s">
        <v>6107</v>
      </c>
    </row>
    <row r="1145" spans="1:27">
      <c r="A1145" t="b">
        <f t="shared" si="348"/>
        <v>1</v>
      </c>
      <c r="B1145" t="b">
        <f t="shared" si="349"/>
        <v>0</v>
      </c>
      <c r="C1145" t="b">
        <f t="shared" si="350"/>
        <v>0</v>
      </c>
      <c r="D1145" t="b">
        <f t="shared" si="351"/>
        <v>0</v>
      </c>
      <c r="E1145" t="b">
        <f t="shared" si="352"/>
        <v>0</v>
      </c>
      <c r="F1145" t="b">
        <f t="shared" si="353"/>
        <v>0</v>
      </c>
      <c r="G1145" t="b">
        <f t="shared" si="354"/>
        <v>0</v>
      </c>
      <c r="H1145" t="b">
        <f t="shared" si="355"/>
        <v>0</v>
      </c>
      <c r="I1145" t="b">
        <f t="shared" si="356"/>
        <v>1</v>
      </c>
      <c r="J1145" t="b">
        <f t="shared" si="357"/>
        <v>0</v>
      </c>
      <c r="K1145" t="str">
        <f t="shared" si="358"/>
        <v/>
      </c>
      <c r="L1145" t="str">
        <f t="shared" si="347"/>
        <v/>
      </c>
      <c r="M1145" t="str">
        <f t="shared" si="346"/>
        <v/>
      </c>
      <c r="N1145" t="str">
        <f t="shared" si="359"/>
        <v/>
      </c>
      <c r="O1145" t="str">
        <f t="shared" si="360"/>
        <v>어은목마을한라비발디)</v>
      </c>
      <c r="P1145" t="str">
        <f t="shared" si="361"/>
        <v/>
      </c>
      <c r="Q1145" s="9">
        <f>_xlfn.XLOOKUP(R1145,summary!C:C,summary!B:B)</f>
        <v>43777</v>
      </c>
      <c r="R1145" s="10" t="str">
        <f t="shared" si="362"/>
        <v>동백2동</v>
      </c>
      <c r="S1145" s="10" t="str">
        <f t="shared" si="363"/>
        <v>중6통</v>
      </c>
      <c r="T1145" s="10" t="str">
        <f t="shared" si="364"/>
        <v>(중동, 어은목마을한라비발디)</v>
      </c>
      <c r="U1145" s="10" t="str">
        <f t="shared" si="365"/>
        <v>중</v>
      </c>
      <c r="V1145" s="10">
        <f t="shared" si="366"/>
        <v>6</v>
      </c>
      <c r="W1145" s="10">
        <f t="shared" si="345"/>
        <v>3</v>
      </c>
      <c r="X1145"/>
      <c r="Y1145" t="s">
        <v>6108</v>
      </c>
      <c r="Z1145" t="s">
        <v>14</v>
      </c>
      <c r="AA1145" t="s">
        <v>6109</v>
      </c>
    </row>
    <row r="1146" spans="1:27">
      <c r="A1146" t="b">
        <f t="shared" si="348"/>
        <v>1</v>
      </c>
      <c r="B1146" t="b">
        <f t="shared" si="349"/>
        <v>0</v>
      </c>
      <c r="C1146" t="b">
        <f t="shared" si="350"/>
        <v>1</v>
      </c>
      <c r="D1146" t="b">
        <f t="shared" si="351"/>
        <v>0</v>
      </c>
      <c r="E1146" t="b">
        <f t="shared" si="352"/>
        <v>1</v>
      </c>
      <c r="F1146" t="b">
        <f t="shared" si="353"/>
        <v>1</v>
      </c>
      <c r="G1146" t="b">
        <f t="shared" si="354"/>
        <v>0</v>
      </c>
      <c r="H1146" t="b">
        <f t="shared" si="355"/>
        <v>1</v>
      </c>
      <c r="I1146" t="b">
        <f t="shared" si="356"/>
        <v>1</v>
      </c>
      <c r="J1146" t="b">
        <f t="shared" si="357"/>
        <v>0</v>
      </c>
      <c r="K1146" t="str">
        <f t="shared" si="358"/>
        <v/>
      </c>
      <c r="L1146" t="str">
        <f t="shared" si="347"/>
        <v/>
      </c>
      <c r="M1146" t="str">
        <f t="shared" si="346"/>
        <v/>
      </c>
      <c r="N1146" t="str">
        <f t="shared" si="359"/>
        <v/>
      </c>
      <c r="O1146" t="str">
        <f t="shared" si="360"/>
        <v>한라비발디)</v>
      </c>
      <c r="P1146" t="str">
        <f t="shared" si="361"/>
        <v/>
      </c>
      <c r="Q1146" s="9">
        <f>_xlfn.XLOOKUP(R1146,summary!C:C,summary!B:B)</f>
        <v>43777</v>
      </c>
      <c r="R1146" s="10" t="str">
        <f t="shared" si="362"/>
        <v>동백2동</v>
      </c>
      <c r="S1146" s="10" t="str">
        <f t="shared" si="363"/>
        <v>중6통</v>
      </c>
      <c r="T1146" s="10" t="str">
        <f t="shared" si="364"/>
        <v>(중동, 어은목마을한라비발디)</v>
      </c>
      <c r="U1146" s="10" t="str">
        <f t="shared" si="365"/>
        <v>중</v>
      </c>
      <c r="V1146" s="10">
        <f t="shared" si="366"/>
        <v>6</v>
      </c>
      <c r="W1146" s="10">
        <f t="shared" si="345"/>
        <v>4</v>
      </c>
      <c r="X1146"/>
      <c r="Y1146" t="s">
        <v>3864</v>
      </c>
      <c r="Z1146" t="s">
        <v>16</v>
      </c>
      <c r="AA1146" t="s">
        <v>6110</v>
      </c>
    </row>
    <row r="1147" spans="1:27">
      <c r="A1147" t="b">
        <f t="shared" si="348"/>
        <v>0</v>
      </c>
      <c r="B1147" t="b">
        <f t="shared" si="349"/>
        <v>0</v>
      </c>
      <c r="C1147" t="b">
        <f t="shared" si="350"/>
        <v>0</v>
      </c>
      <c r="D1147" t="b">
        <f t="shared" si="351"/>
        <v>0</v>
      </c>
      <c r="E1147" t="b">
        <f t="shared" si="352"/>
        <v>0</v>
      </c>
      <c r="F1147" t="b">
        <f t="shared" si="353"/>
        <v>0</v>
      </c>
      <c r="G1147" t="b">
        <f t="shared" si="354"/>
        <v>0</v>
      </c>
      <c r="H1147" t="b">
        <f t="shared" si="355"/>
        <v>0</v>
      </c>
      <c r="I1147" t="b">
        <f t="shared" si="356"/>
        <v>0</v>
      </c>
      <c r="J1147" t="b">
        <f t="shared" si="357"/>
        <v>0</v>
      </c>
      <c r="K1147" t="str">
        <f t="shared" si="358"/>
        <v/>
      </c>
      <c r="L1147" t="str">
        <f t="shared" si="347"/>
        <v/>
      </c>
      <c r="M1147" t="str">
        <f t="shared" si="346"/>
        <v/>
      </c>
      <c r="N1147" t="str">
        <f t="shared" si="359"/>
        <v/>
      </c>
      <c r="O1147" t="str">
        <f t="shared" si="360"/>
        <v/>
      </c>
      <c r="P1147" t="str">
        <f t="shared" si="361"/>
        <v/>
      </c>
      <c r="Q1147" s="9">
        <f>_xlfn.XLOOKUP(R1147,summary!C:C,summary!B:B)</f>
        <v>43777</v>
      </c>
      <c r="R1147" s="10" t="str">
        <f t="shared" si="362"/>
        <v>동백2동</v>
      </c>
      <c r="S1147" s="10" t="str">
        <f t="shared" si="363"/>
        <v>중6통</v>
      </c>
      <c r="T1147" s="10" t="str">
        <f t="shared" si="364"/>
        <v>(중동, 어은목마을한라비발디)</v>
      </c>
      <c r="U1147" s="10" t="str">
        <f t="shared" si="365"/>
        <v>중</v>
      </c>
      <c r="V1147" s="10">
        <f t="shared" si="366"/>
        <v>6</v>
      </c>
      <c r="W1147" s="10">
        <f t="shared" si="345"/>
        <v>5</v>
      </c>
      <c r="X1147"/>
      <c r="Y1147"/>
      <c r="Z1147" t="s">
        <v>18</v>
      </c>
      <c r="AA1147" t="s">
        <v>6111</v>
      </c>
    </row>
    <row r="1148" spans="1:27">
      <c r="A1148" t="b">
        <f t="shared" si="348"/>
        <v>0</v>
      </c>
      <c r="B1148" t="b">
        <f t="shared" si="349"/>
        <v>0</v>
      </c>
      <c r="C1148" t="b">
        <f t="shared" si="350"/>
        <v>0</v>
      </c>
      <c r="D1148" t="b">
        <f t="shared" si="351"/>
        <v>0</v>
      </c>
      <c r="E1148" t="b">
        <f t="shared" si="352"/>
        <v>0</v>
      </c>
      <c r="F1148" t="b">
        <f t="shared" si="353"/>
        <v>0</v>
      </c>
      <c r="G1148" t="b">
        <f t="shared" si="354"/>
        <v>0</v>
      </c>
      <c r="H1148" t="b">
        <f t="shared" si="355"/>
        <v>0</v>
      </c>
      <c r="I1148" t="b">
        <f t="shared" si="356"/>
        <v>0</v>
      </c>
      <c r="J1148" t="b">
        <f t="shared" si="357"/>
        <v>0</v>
      </c>
      <c r="K1148" t="str">
        <f t="shared" si="358"/>
        <v/>
      </c>
      <c r="L1148" t="str">
        <f t="shared" si="347"/>
        <v/>
      </c>
      <c r="M1148" t="str">
        <f t="shared" si="346"/>
        <v/>
      </c>
      <c r="N1148" t="str">
        <f t="shared" si="359"/>
        <v/>
      </c>
      <c r="O1148" t="str">
        <f t="shared" si="360"/>
        <v/>
      </c>
      <c r="P1148" t="str">
        <f t="shared" si="361"/>
        <v/>
      </c>
      <c r="Q1148" s="9">
        <f>_xlfn.XLOOKUP(R1148,summary!C:C,summary!B:B)</f>
        <v>43777</v>
      </c>
      <c r="R1148" s="10" t="str">
        <f t="shared" si="362"/>
        <v>동백2동</v>
      </c>
      <c r="S1148" s="10" t="str">
        <f t="shared" si="363"/>
        <v>중6통</v>
      </c>
      <c r="T1148" s="10" t="str">
        <f t="shared" si="364"/>
        <v>(중동, 어은목마을한라비발디)</v>
      </c>
      <c r="U1148" s="10" t="str">
        <f t="shared" si="365"/>
        <v>중</v>
      </c>
      <c r="V1148" s="10">
        <f t="shared" si="366"/>
        <v>6</v>
      </c>
      <c r="W1148" s="10">
        <f t="shared" si="345"/>
        <v>6</v>
      </c>
      <c r="X1148"/>
      <c r="Y1148"/>
      <c r="Z1148" t="s">
        <v>20</v>
      </c>
      <c r="AA1148" t="s">
        <v>6112</v>
      </c>
    </row>
    <row r="1149" spans="1:27">
      <c r="A1149" t="b">
        <f t="shared" si="348"/>
        <v>0</v>
      </c>
      <c r="B1149" t="b">
        <f t="shared" si="349"/>
        <v>0</v>
      </c>
      <c r="C1149" t="b">
        <f t="shared" si="350"/>
        <v>0</v>
      </c>
      <c r="D1149" t="b">
        <f t="shared" si="351"/>
        <v>0</v>
      </c>
      <c r="E1149" t="b">
        <f t="shared" si="352"/>
        <v>0</v>
      </c>
      <c r="F1149" t="b">
        <f t="shared" si="353"/>
        <v>0</v>
      </c>
      <c r="G1149" t="b">
        <f t="shared" si="354"/>
        <v>0</v>
      </c>
      <c r="H1149" t="b">
        <f t="shared" si="355"/>
        <v>0</v>
      </c>
      <c r="I1149" t="b">
        <f t="shared" si="356"/>
        <v>0</v>
      </c>
      <c r="J1149" t="b">
        <f t="shared" si="357"/>
        <v>0</v>
      </c>
      <c r="K1149" t="str">
        <f t="shared" si="358"/>
        <v/>
      </c>
      <c r="L1149" t="str">
        <f t="shared" si="347"/>
        <v/>
      </c>
      <c r="M1149" t="str">
        <f t="shared" si="346"/>
        <v/>
      </c>
      <c r="N1149" t="str">
        <f t="shared" si="359"/>
        <v/>
      </c>
      <c r="O1149" t="str">
        <f t="shared" si="360"/>
        <v/>
      </c>
      <c r="P1149" t="str">
        <f t="shared" si="361"/>
        <v/>
      </c>
      <c r="Q1149" s="9">
        <f>_xlfn.XLOOKUP(R1149,summary!C:C,summary!B:B)</f>
        <v>43777</v>
      </c>
      <c r="R1149" s="10" t="str">
        <f t="shared" si="362"/>
        <v>동백2동</v>
      </c>
      <c r="S1149" s="10" t="str">
        <f t="shared" si="363"/>
        <v>중6통</v>
      </c>
      <c r="T1149" s="10" t="str">
        <f t="shared" si="364"/>
        <v>(중동, 어은목마을한라비발디)</v>
      </c>
      <c r="U1149" s="10" t="str">
        <f t="shared" si="365"/>
        <v>중</v>
      </c>
      <c r="V1149" s="10">
        <f t="shared" si="366"/>
        <v>6</v>
      </c>
      <c r="W1149" s="10">
        <f t="shared" si="345"/>
        <v>7</v>
      </c>
      <c r="X1149"/>
      <c r="Y1149"/>
      <c r="Z1149" t="s">
        <v>99</v>
      </c>
      <c r="AA1149" t="s">
        <v>6113</v>
      </c>
    </row>
    <row r="1150" spans="1:27">
      <c r="A1150" t="b">
        <f t="shared" si="348"/>
        <v>0</v>
      </c>
      <c r="B1150" t="b">
        <f t="shared" si="349"/>
        <v>0</v>
      </c>
      <c r="C1150" t="b">
        <f t="shared" si="350"/>
        <v>0</v>
      </c>
      <c r="D1150" t="b">
        <f t="shared" si="351"/>
        <v>0</v>
      </c>
      <c r="E1150" t="b">
        <f t="shared" si="352"/>
        <v>0</v>
      </c>
      <c r="F1150" t="b">
        <f t="shared" si="353"/>
        <v>0</v>
      </c>
      <c r="G1150" t="b">
        <f t="shared" si="354"/>
        <v>0</v>
      </c>
      <c r="H1150" t="b">
        <f t="shared" si="355"/>
        <v>0</v>
      </c>
      <c r="I1150" t="b">
        <f t="shared" si="356"/>
        <v>0</v>
      </c>
      <c r="J1150" t="b">
        <f t="shared" si="357"/>
        <v>0</v>
      </c>
      <c r="K1150" t="str">
        <f t="shared" si="358"/>
        <v/>
      </c>
      <c r="L1150" t="str">
        <f t="shared" si="347"/>
        <v/>
      </c>
      <c r="M1150" t="str">
        <f t="shared" si="346"/>
        <v/>
      </c>
      <c r="N1150" t="str">
        <f t="shared" si="359"/>
        <v/>
      </c>
      <c r="O1150" t="str">
        <f t="shared" si="360"/>
        <v/>
      </c>
      <c r="P1150" t="str">
        <f t="shared" si="361"/>
        <v/>
      </c>
      <c r="Q1150" s="9">
        <f>_xlfn.XLOOKUP(R1150,summary!C:C,summary!B:B)</f>
        <v>43777</v>
      </c>
      <c r="R1150" s="10" t="str">
        <f t="shared" si="362"/>
        <v>동백2동</v>
      </c>
      <c r="S1150" s="10" t="str">
        <f t="shared" si="363"/>
        <v>중6통</v>
      </c>
      <c r="T1150" s="10" t="str">
        <f t="shared" si="364"/>
        <v>(중동, 어은목마을한라비발디)</v>
      </c>
      <c r="U1150" s="10" t="str">
        <f t="shared" si="365"/>
        <v>중</v>
      </c>
      <c r="V1150" s="10">
        <f t="shared" si="366"/>
        <v>6</v>
      </c>
      <c r="W1150" s="10" t="str">
        <f t="shared" si="345"/>
        <v/>
      </c>
      <c r="X1150"/>
      <c r="Y1150"/>
      <c r="Z1150"/>
      <c r="AA1150"/>
    </row>
    <row r="1151" spans="1:27">
      <c r="A1151" t="b">
        <f t="shared" si="348"/>
        <v>1</v>
      </c>
      <c r="B1151" t="b">
        <f t="shared" si="349"/>
        <v>0</v>
      </c>
      <c r="C1151" t="b">
        <f t="shared" si="350"/>
        <v>0</v>
      </c>
      <c r="D1151" t="b">
        <f t="shared" si="351"/>
        <v>0</v>
      </c>
      <c r="E1151" t="b">
        <f t="shared" si="352"/>
        <v>0</v>
      </c>
      <c r="F1151" t="b">
        <f t="shared" si="353"/>
        <v>0</v>
      </c>
      <c r="G1151" t="b">
        <f t="shared" si="354"/>
        <v>0</v>
      </c>
      <c r="H1151" t="b">
        <f t="shared" si="355"/>
        <v>0</v>
      </c>
      <c r="I1151" t="b">
        <f t="shared" si="356"/>
        <v>0</v>
      </c>
      <c r="J1151" t="b">
        <f t="shared" si="357"/>
        <v>1</v>
      </c>
      <c r="K1151" t="str">
        <f t="shared" si="358"/>
        <v/>
      </c>
      <c r="L1151" t="str">
        <f t="shared" si="347"/>
        <v/>
      </c>
      <c r="M1151" t="str">
        <f t="shared" si="346"/>
        <v/>
      </c>
      <c r="N1151" t="str">
        <f t="shared" si="359"/>
        <v/>
      </c>
      <c r="O1151" t="str">
        <f t="shared" si="360"/>
        <v/>
      </c>
      <c r="P1151" t="str">
        <f t="shared" si="361"/>
        <v/>
      </c>
      <c r="Q1151" s="9" t="e">
        <f>_xlfn.XLOOKUP(R1151,summary!C:C,summary!B:B)</f>
        <v>#N/A</v>
      </c>
      <c r="R1151" s="10" t="str">
        <f t="shared" si="362"/>
        <v>읍 면 동</v>
      </c>
      <c r="S1151" s="10" t="str">
        <f t="shared" si="363"/>
        <v>통 리 명</v>
      </c>
      <c r="T1151" s="10" t="str">
        <f t="shared" si="364"/>
        <v/>
      </c>
      <c r="U1151" s="10" t="str">
        <f t="shared" si="365"/>
        <v/>
      </c>
      <c r="V1151" s="10" t="str">
        <f t="shared" si="366"/>
        <v/>
      </c>
      <c r="W1151" s="10" t="str">
        <f t="shared" si="345"/>
        <v/>
      </c>
      <c r="X1151" t="s">
        <v>3</v>
      </c>
      <c r="Y1151" t="s">
        <v>4</v>
      </c>
      <c r="Z1151" t="s">
        <v>5</v>
      </c>
      <c r="AA1151" t="s">
        <v>2302</v>
      </c>
    </row>
    <row r="1152" spans="1:27">
      <c r="A1152" t="b">
        <f t="shared" si="348"/>
        <v>1</v>
      </c>
      <c r="B1152" t="b">
        <f t="shared" si="349"/>
        <v>0</v>
      </c>
      <c r="C1152" t="b">
        <f t="shared" si="350"/>
        <v>0</v>
      </c>
      <c r="D1152" t="b">
        <f t="shared" si="351"/>
        <v>0</v>
      </c>
      <c r="E1152" t="b">
        <f t="shared" si="352"/>
        <v>0</v>
      </c>
      <c r="F1152" t="b">
        <f t="shared" si="353"/>
        <v>0</v>
      </c>
      <c r="G1152" t="b">
        <f t="shared" si="354"/>
        <v>0</v>
      </c>
      <c r="H1152" t="b">
        <f t="shared" si="355"/>
        <v>0</v>
      </c>
      <c r="I1152" t="b">
        <f t="shared" si="356"/>
        <v>0</v>
      </c>
      <c r="J1152" t="b">
        <f t="shared" si="357"/>
        <v>1</v>
      </c>
      <c r="K1152" t="str">
        <f t="shared" si="358"/>
        <v>중7통</v>
      </c>
      <c r="L1152" t="str">
        <f t="shared" si="347"/>
        <v>중7</v>
      </c>
      <c r="M1152">
        <f t="shared" si="346"/>
        <v>7</v>
      </c>
      <c r="N1152" t="str">
        <f t="shared" si="359"/>
        <v>중</v>
      </c>
      <c r="O1152" t="str">
        <f t="shared" si="360"/>
        <v/>
      </c>
      <c r="P1152" t="str">
        <f t="shared" si="361"/>
        <v/>
      </c>
      <c r="Q1152" s="9">
        <f>_xlfn.XLOOKUP(R1152,summary!C:C,summary!B:B)</f>
        <v>43777</v>
      </c>
      <c r="R1152" s="10" t="str">
        <f t="shared" si="362"/>
        <v>동백2동</v>
      </c>
      <c r="S1152" s="10" t="str">
        <f t="shared" si="363"/>
        <v>중7통</v>
      </c>
      <c r="T1152" s="10" t="str">
        <f t="shared" si="364"/>
        <v>(중동, 어은목마을대원칸타빌)</v>
      </c>
      <c r="U1152" s="10" t="str">
        <f t="shared" si="365"/>
        <v>중</v>
      </c>
      <c r="V1152" s="10">
        <f t="shared" si="366"/>
        <v>7</v>
      </c>
      <c r="W1152" s="10">
        <f t="shared" si="345"/>
        <v>1</v>
      </c>
      <c r="X1152" t="s">
        <v>6069</v>
      </c>
      <c r="Y1152" t="s">
        <v>6114</v>
      </c>
      <c r="Z1152" t="s">
        <v>10</v>
      </c>
      <c r="AA1152" t="s">
        <v>6115</v>
      </c>
    </row>
    <row r="1153" spans="1:27">
      <c r="A1153" t="b">
        <f t="shared" si="348"/>
        <v>1</v>
      </c>
      <c r="B1153" t="b">
        <f t="shared" si="349"/>
        <v>1</v>
      </c>
      <c r="C1153" t="b">
        <f t="shared" si="350"/>
        <v>0</v>
      </c>
      <c r="D1153" t="b">
        <f t="shared" si="351"/>
        <v>0</v>
      </c>
      <c r="E1153" t="b">
        <f t="shared" si="352"/>
        <v>1</v>
      </c>
      <c r="F1153" t="b">
        <f t="shared" si="353"/>
        <v>1</v>
      </c>
      <c r="G1153" t="b">
        <f t="shared" si="354"/>
        <v>1</v>
      </c>
      <c r="H1153" t="b">
        <f t="shared" si="355"/>
        <v>0</v>
      </c>
      <c r="I1153" t="b">
        <f t="shared" si="356"/>
        <v>1</v>
      </c>
      <c r="J1153" t="b">
        <f t="shared" si="357"/>
        <v>0</v>
      </c>
      <c r="K1153" t="str">
        <f t="shared" si="358"/>
        <v/>
      </c>
      <c r="L1153" t="str">
        <f t="shared" si="347"/>
        <v/>
      </c>
      <c r="M1153" t="str">
        <f t="shared" si="346"/>
        <v/>
      </c>
      <c r="N1153" t="str">
        <f t="shared" si="359"/>
        <v/>
      </c>
      <c r="O1153" t="str">
        <f t="shared" si="360"/>
        <v>(중동, 어은목마을대원칸타빌)</v>
      </c>
      <c r="P1153" t="str">
        <f t="shared" si="361"/>
        <v>(중동, 어은목마을대원칸타빌)</v>
      </c>
      <c r="Q1153" s="9">
        <f>_xlfn.XLOOKUP(R1153,summary!C:C,summary!B:B)</f>
        <v>43777</v>
      </c>
      <c r="R1153" s="10" t="str">
        <f t="shared" si="362"/>
        <v>동백2동</v>
      </c>
      <c r="S1153" s="10" t="str">
        <f t="shared" si="363"/>
        <v>중7통</v>
      </c>
      <c r="T1153" s="10" t="str">
        <f t="shared" si="364"/>
        <v>(중동, 어은목마을대원칸타빌)</v>
      </c>
      <c r="U1153" s="10" t="str">
        <f t="shared" si="365"/>
        <v>중</v>
      </c>
      <c r="V1153" s="10">
        <f t="shared" si="366"/>
        <v>7</v>
      </c>
      <c r="W1153" s="10">
        <f t="shared" si="345"/>
        <v>2</v>
      </c>
      <c r="X1153"/>
      <c r="Y1153" t="s">
        <v>6106</v>
      </c>
      <c r="Z1153" t="s">
        <v>12</v>
      </c>
      <c r="AA1153" t="s">
        <v>6116</v>
      </c>
    </row>
    <row r="1154" spans="1:27">
      <c r="A1154" t="b">
        <f t="shared" si="348"/>
        <v>1</v>
      </c>
      <c r="B1154" t="b">
        <f t="shared" si="349"/>
        <v>0</v>
      </c>
      <c r="C1154" t="b">
        <f t="shared" si="350"/>
        <v>0</v>
      </c>
      <c r="D1154" t="b">
        <f t="shared" si="351"/>
        <v>0</v>
      </c>
      <c r="E1154" t="b">
        <f t="shared" si="352"/>
        <v>0</v>
      </c>
      <c r="F1154" t="b">
        <f t="shared" si="353"/>
        <v>0</v>
      </c>
      <c r="G1154" t="b">
        <f t="shared" si="354"/>
        <v>0</v>
      </c>
      <c r="H1154" t="b">
        <f t="shared" si="355"/>
        <v>0</v>
      </c>
      <c r="I1154" t="b">
        <f t="shared" si="356"/>
        <v>1</v>
      </c>
      <c r="J1154" t="b">
        <f t="shared" si="357"/>
        <v>0</v>
      </c>
      <c r="K1154" t="str">
        <f t="shared" si="358"/>
        <v/>
      </c>
      <c r="L1154" t="str">
        <f t="shared" si="347"/>
        <v/>
      </c>
      <c r="M1154" t="str">
        <f t="shared" si="346"/>
        <v/>
      </c>
      <c r="N1154" t="str">
        <f t="shared" si="359"/>
        <v/>
      </c>
      <c r="O1154" t="str">
        <f t="shared" si="360"/>
        <v>어은목마을대원칸타빌)</v>
      </c>
      <c r="P1154" t="str">
        <f t="shared" si="361"/>
        <v/>
      </c>
      <c r="Q1154" s="9">
        <f>_xlfn.XLOOKUP(R1154,summary!C:C,summary!B:B)</f>
        <v>43777</v>
      </c>
      <c r="R1154" s="10" t="str">
        <f t="shared" si="362"/>
        <v>동백2동</v>
      </c>
      <c r="S1154" s="10" t="str">
        <f t="shared" si="363"/>
        <v>중7통</v>
      </c>
      <c r="T1154" s="10" t="str">
        <f t="shared" si="364"/>
        <v>(중동, 어은목마을대원칸타빌)</v>
      </c>
      <c r="U1154" s="10" t="str">
        <f t="shared" si="365"/>
        <v>중</v>
      </c>
      <c r="V1154" s="10">
        <f t="shared" si="366"/>
        <v>7</v>
      </c>
      <c r="W1154" s="10">
        <f t="shared" ref="W1154:W1217" si="367">IF(ISBLANK(Z1154),"",IF(LEN(TRIM(Z1154))&lt;4,VALUE(SUBSTITUTE(TRIM(Z1154),"반","")),""))</f>
        <v>3</v>
      </c>
      <c r="X1154"/>
      <c r="Y1154" t="s">
        <v>6108</v>
      </c>
      <c r="Z1154" t="s">
        <v>14</v>
      </c>
      <c r="AA1154" t="s">
        <v>6117</v>
      </c>
    </row>
    <row r="1155" spans="1:27">
      <c r="A1155" t="b">
        <f t="shared" si="348"/>
        <v>1</v>
      </c>
      <c r="B1155" t="b">
        <f t="shared" si="349"/>
        <v>0</v>
      </c>
      <c r="C1155" t="b">
        <f t="shared" si="350"/>
        <v>1</v>
      </c>
      <c r="D1155" t="b">
        <f t="shared" si="351"/>
        <v>0</v>
      </c>
      <c r="E1155" t="b">
        <f t="shared" si="352"/>
        <v>1</v>
      </c>
      <c r="F1155" t="b">
        <f t="shared" si="353"/>
        <v>1</v>
      </c>
      <c r="G1155" t="b">
        <f t="shared" si="354"/>
        <v>0</v>
      </c>
      <c r="H1155" t="b">
        <f t="shared" si="355"/>
        <v>1</v>
      </c>
      <c r="I1155" t="b">
        <f t="shared" si="356"/>
        <v>1</v>
      </c>
      <c r="J1155" t="b">
        <f t="shared" si="357"/>
        <v>0</v>
      </c>
      <c r="K1155" t="str">
        <f t="shared" si="358"/>
        <v/>
      </c>
      <c r="L1155" t="str">
        <f t="shared" si="347"/>
        <v/>
      </c>
      <c r="M1155" t="str">
        <f t="shared" ref="M1155:M1218" si="368">IF(LEN(L1155)=0,"",IF(CODE(L1155)&lt;60,VALUE(L1155),VALUE(RIGHT(L1155))))</f>
        <v/>
      </c>
      <c r="N1155" t="str">
        <f t="shared" si="359"/>
        <v/>
      </c>
      <c r="O1155" t="str">
        <f t="shared" si="360"/>
        <v>대원칸타빌)</v>
      </c>
      <c r="P1155" t="str">
        <f t="shared" si="361"/>
        <v/>
      </c>
      <c r="Q1155" s="9">
        <f>_xlfn.XLOOKUP(R1155,summary!C:C,summary!B:B)</f>
        <v>43777</v>
      </c>
      <c r="R1155" s="10" t="str">
        <f t="shared" si="362"/>
        <v>동백2동</v>
      </c>
      <c r="S1155" s="10" t="str">
        <f t="shared" si="363"/>
        <v>중7통</v>
      </c>
      <c r="T1155" s="10" t="str">
        <f t="shared" si="364"/>
        <v>(중동, 어은목마을대원칸타빌)</v>
      </c>
      <c r="U1155" s="10" t="str">
        <f t="shared" si="365"/>
        <v>중</v>
      </c>
      <c r="V1155" s="10">
        <f t="shared" si="366"/>
        <v>7</v>
      </c>
      <c r="W1155" s="10">
        <f t="shared" si="367"/>
        <v>4</v>
      </c>
      <c r="X1155"/>
      <c r="Y1155" t="s">
        <v>6118</v>
      </c>
      <c r="Z1155" t="s">
        <v>16</v>
      </c>
      <c r="AA1155" t="s">
        <v>6119</v>
      </c>
    </row>
    <row r="1156" spans="1:27">
      <c r="A1156" t="b">
        <f t="shared" si="348"/>
        <v>0</v>
      </c>
      <c r="B1156" t="b">
        <f t="shared" si="349"/>
        <v>0</v>
      </c>
      <c r="C1156" t="b">
        <f t="shared" si="350"/>
        <v>0</v>
      </c>
      <c r="D1156" t="b">
        <f t="shared" si="351"/>
        <v>0</v>
      </c>
      <c r="E1156" t="b">
        <f t="shared" si="352"/>
        <v>0</v>
      </c>
      <c r="F1156" t="b">
        <f t="shared" si="353"/>
        <v>0</v>
      </c>
      <c r="G1156" t="b">
        <f t="shared" si="354"/>
        <v>0</v>
      </c>
      <c r="H1156" t="b">
        <f t="shared" si="355"/>
        <v>0</v>
      </c>
      <c r="I1156" t="b">
        <f t="shared" si="356"/>
        <v>0</v>
      </c>
      <c r="J1156" t="b">
        <f t="shared" si="357"/>
        <v>0</v>
      </c>
      <c r="K1156" t="str">
        <f t="shared" si="358"/>
        <v/>
      </c>
      <c r="L1156" t="str">
        <f t="shared" si="347"/>
        <v/>
      </c>
      <c r="M1156" t="str">
        <f t="shared" si="368"/>
        <v/>
      </c>
      <c r="N1156" t="str">
        <f t="shared" si="359"/>
        <v/>
      </c>
      <c r="O1156" t="str">
        <f t="shared" si="360"/>
        <v/>
      </c>
      <c r="P1156" t="str">
        <f t="shared" si="361"/>
        <v/>
      </c>
      <c r="Q1156" s="9">
        <f>_xlfn.XLOOKUP(R1156,summary!C:C,summary!B:B)</f>
        <v>43777</v>
      </c>
      <c r="R1156" s="10" t="str">
        <f t="shared" si="362"/>
        <v>동백2동</v>
      </c>
      <c r="S1156" s="10" t="str">
        <f t="shared" si="363"/>
        <v>중7통</v>
      </c>
      <c r="T1156" s="10" t="str">
        <f t="shared" si="364"/>
        <v>(중동, 어은목마을대원칸타빌)</v>
      </c>
      <c r="U1156" s="10" t="str">
        <f t="shared" si="365"/>
        <v>중</v>
      </c>
      <c r="V1156" s="10">
        <f t="shared" si="366"/>
        <v>7</v>
      </c>
      <c r="W1156" s="10">
        <f t="shared" si="367"/>
        <v>5</v>
      </c>
      <c r="X1156"/>
      <c r="Y1156"/>
      <c r="Z1156" t="s">
        <v>18</v>
      </c>
      <c r="AA1156" t="s">
        <v>6120</v>
      </c>
    </row>
    <row r="1157" spans="1:27">
      <c r="A1157" t="b">
        <f t="shared" si="348"/>
        <v>0</v>
      </c>
      <c r="B1157" t="b">
        <f t="shared" si="349"/>
        <v>0</v>
      </c>
      <c r="C1157" t="b">
        <f t="shared" si="350"/>
        <v>0</v>
      </c>
      <c r="D1157" t="b">
        <f t="shared" si="351"/>
        <v>0</v>
      </c>
      <c r="E1157" t="b">
        <f t="shared" si="352"/>
        <v>0</v>
      </c>
      <c r="F1157" t="b">
        <f t="shared" si="353"/>
        <v>0</v>
      </c>
      <c r="G1157" t="b">
        <f t="shared" si="354"/>
        <v>0</v>
      </c>
      <c r="H1157" t="b">
        <f t="shared" si="355"/>
        <v>0</v>
      </c>
      <c r="I1157" t="b">
        <f t="shared" si="356"/>
        <v>0</v>
      </c>
      <c r="J1157" t="b">
        <f t="shared" si="357"/>
        <v>0</v>
      </c>
      <c r="K1157" t="str">
        <f t="shared" si="358"/>
        <v/>
      </c>
      <c r="L1157" t="str">
        <f t="shared" si="347"/>
        <v/>
      </c>
      <c r="M1157" t="str">
        <f t="shared" si="368"/>
        <v/>
      </c>
      <c r="N1157" t="str">
        <f t="shared" si="359"/>
        <v/>
      </c>
      <c r="O1157" t="str">
        <f t="shared" si="360"/>
        <v/>
      </c>
      <c r="P1157" t="str">
        <f t="shared" si="361"/>
        <v/>
      </c>
      <c r="Q1157" s="9">
        <f>_xlfn.XLOOKUP(R1157,summary!C:C,summary!B:B)</f>
        <v>43777</v>
      </c>
      <c r="R1157" s="10" t="str">
        <f t="shared" si="362"/>
        <v>동백2동</v>
      </c>
      <c r="S1157" s="10" t="str">
        <f t="shared" si="363"/>
        <v>중7통</v>
      </c>
      <c r="T1157" s="10" t="str">
        <f t="shared" si="364"/>
        <v>(중동, 어은목마을대원칸타빌)</v>
      </c>
      <c r="U1157" s="10" t="str">
        <f t="shared" si="365"/>
        <v>중</v>
      </c>
      <c r="V1157" s="10">
        <f t="shared" si="366"/>
        <v>7</v>
      </c>
      <c r="W1157" s="10">
        <f t="shared" si="367"/>
        <v>6</v>
      </c>
      <c r="X1157"/>
      <c r="Y1157"/>
      <c r="Z1157" t="s">
        <v>20</v>
      </c>
      <c r="AA1157" t="s">
        <v>6121</v>
      </c>
    </row>
    <row r="1158" spans="1:27">
      <c r="A1158" t="b">
        <f t="shared" si="348"/>
        <v>0</v>
      </c>
      <c r="B1158" t="b">
        <f t="shared" si="349"/>
        <v>0</v>
      </c>
      <c r="C1158" t="b">
        <f t="shared" si="350"/>
        <v>0</v>
      </c>
      <c r="D1158" t="b">
        <f t="shared" si="351"/>
        <v>0</v>
      </c>
      <c r="E1158" t="b">
        <f t="shared" si="352"/>
        <v>0</v>
      </c>
      <c r="F1158" t="b">
        <f t="shared" si="353"/>
        <v>0</v>
      </c>
      <c r="G1158" t="b">
        <f t="shared" si="354"/>
        <v>0</v>
      </c>
      <c r="H1158" t="b">
        <f t="shared" si="355"/>
        <v>0</v>
      </c>
      <c r="I1158" t="b">
        <f t="shared" si="356"/>
        <v>0</v>
      </c>
      <c r="J1158" t="b">
        <f t="shared" si="357"/>
        <v>0</v>
      </c>
      <c r="K1158" t="str">
        <f t="shared" si="358"/>
        <v/>
      </c>
      <c r="L1158" t="str">
        <f t="shared" si="347"/>
        <v/>
      </c>
      <c r="M1158" t="str">
        <f t="shared" si="368"/>
        <v/>
      </c>
      <c r="N1158" t="str">
        <f t="shared" si="359"/>
        <v/>
      </c>
      <c r="O1158" t="str">
        <f t="shared" si="360"/>
        <v/>
      </c>
      <c r="P1158" t="str">
        <f t="shared" si="361"/>
        <v/>
      </c>
      <c r="Q1158" s="9">
        <f>_xlfn.XLOOKUP(R1158,summary!C:C,summary!B:B)</f>
        <v>43777</v>
      </c>
      <c r="R1158" s="10" t="str">
        <f t="shared" si="362"/>
        <v>동백2동</v>
      </c>
      <c r="S1158" s="10" t="str">
        <f t="shared" si="363"/>
        <v>중7통</v>
      </c>
      <c r="T1158" s="10" t="str">
        <f t="shared" si="364"/>
        <v>(중동, 어은목마을대원칸타빌)</v>
      </c>
      <c r="U1158" s="10" t="str">
        <f t="shared" si="365"/>
        <v>중</v>
      </c>
      <c r="V1158" s="10">
        <f t="shared" si="366"/>
        <v>7</v>
      </c>
      <c r="W1158" s="10">
        <f t="shared" si="367"/>
        <v>7</v>
      </c>
      <c r="X1158"/>
      <c r="Y1158"/>
      <c r="Z1158" t="s">
        <v>99</v>
      </c>
      <c r="AA1158" t="s">
        <v>6122</v>
      </c>
    </row>
    <row r="1159" spans="1:27">
      <c r="A1159" t="b">
        <f t="shared" si="348"/>
        <v>0</v>
      </c>
      <c r="B1159" t="b">
        <f t="shared" si="349"/>
        <v>0</v>
      </c>
      <c r="C1159" t="b">
        <f t="shared" si="350"/>
        <v>0</v>
      </c>
      <c r="D1159" t="b">
        <f t="shared" si="351"/>
        <v>0</v>
      </c>
      <c r="E1159" t="b">
        <f t="shared" si="352"/>
        <v>0</v>
      </c>
      <c r="F1159" t="b">
        <f t="shared" si="353"/>
        <v>0</v>
      </c>
      <c r="G1159" t="b">
        <f t="shared" si="354"/>
        <v>0</v>
      </c>
      <c r="H1159" t="b">
        <f t="shared" si="355"/>
        <v>0</v>
      </c>
      <c r="I1159" t="b">
        <f t="shared" si="356"/>
        <v>0</v>
      </c>
      <c r="J1159" t="b">
        <f t="shared" si="357"/>
        <v>0</v>
      </c>
      <c r="K1159" t="str">
        <f t="shared" si="358"/>
        <v/>
      </c>
      <c r="L1159" t="str">
        <f t="shared" si="347"/>
        <v/>
      </c>
      <c r="M1159" t="str">
        <f t="shared" si="368"/>
        <v/>
      </c>
      <c r="N1159" t="str">
        <f t="shared" si="359"/>
        <v/>
      </c>
      <c r="O1159" t="str">
        <f t="shared" si="360"/>
        <v/>
      </c>
      <c r="P1159" t="str">
        <f t="shared" si="361"/>
        <v/>
      </c>
      <c r="Q1159" s="9">
        <f>_xlfn.XLOOKUP(R1159,summary!C:C,summary!B:B)</f>
        <v>43777</v>
      </c>
      <c r="R1159" s="10" t="str">
        <f t="shared" si="362"/>
        <v>동백2동</v>
      </c>
      <c r="S1159" s="10" t="str">
        <f t="shared" si="363"/>
        <v>중7통</v>
      </c>
      <c r="T1159" s="10" t="str">
        <f t="shared" si="364"/>
        <v>(중동, 어은목마을대원칸타빌)</v>
      </c>
      <c r="U1159" s="10" t="str">
        <f t="shared" si="365"/>
        <v>중</v>
      </c>
      <c r="V1159" s="10">
        <f t="shared" si="366"/>
        <v>7</v>
      </c>
      <c r="W1159" s="10">
        <f t="shared" si="367"/>
        <v>8</v>
      </c>
      <c r="X1159"/>
      <c r="Y1159"/>
      <c r="Z1159" t="s">
        <v>101</v>
      </c>
      <c r="AA1159" t="s">
        <v>6123</v>
      </c>
    </row>
    <row r="1160" spans="1:27">
      <c r="A1160" t="b">
        <f t="shared" si="348"/>
        <v>0</v>
      </c>
      <c r="B1160" t="b">
        <f t="shared" si="349"/>
        <v>0</v>
      </c>
      <c r="C1160" t="b">
        <f t="shared" si="350"/>
        <v>0</v>
      </c>
      <c r="D1160" t="b">
        <f t="shared" si="351"/>
        <v>0</v>
      </c>
      <c r="E1160" t="b">
        <f t="shared" si="352"/>
        <v>0</v>
      </c>
      <c r="F1160" t="b">
        <f t="shared" si="353"/>
        <v>0</v>
      </c>
      <c r="G1160" t="b">
        <f t="shared" si="354"/>
        <v>0</v>
      </c>
      <c r="H1160" t="b">
        <f t="shared" si="355"/>
        <v>0</v>
      </c>
      <c r="I1160" t="b">
        <f t="shared" si="356"/>
        <v>0</v>
      </c>
      <c r="J1160" t="b">
        <f t="shared" si="357"/>
        <v>0</v>
      </c>
      <c r="K1160" t="str">
        <f t="shared" si="358"/>
        <v/>
      </c>
      <c r="L1160" t="str">
        <f t="shared" si="347"/>
        <v/>
      </c>
      <c r="M1160" t="str">
        <f t="shared" si="368"/>
        <v/>
      </c>
      <c r="N1160" t="str">
        <f t="shared" si="359"/>
        <v/>
      </c>
      <c r="O1160" t="str">
        <f t="shared" si="360"/>
        <v/>
      </c>
      <c r="P1160" t="str">
        <f t="shared" si="361"/>
        <v/>
      </c>
      <c r="Q1160" s="9">
        <f>_xlfn.XLOOKUP(R1160,summary!C:C,summary!B:B)</f>
        <v>43777</v>
      </c>
      <c r="R1160" s="10" t="str">
        <f t="shared" si="362"/>
        <v>동백2동</v>
      </c>
      <c r="S1160" s="10" t="str">
        <f t="shared" si="363"/>
        <v>중7통</v>
      </c>
      <c r="T1160" s="10" t="str">
        <f t="shared" si="364"/>
        <v>(중동, 어은목마을대원칸타빌)</v>
      </c>
      <c r="U1160" s="10" t="str">
        <f t="shared" si="365"/>
        <v>중</v>
      </c>
      <c r="V1160" s="10">
        <f t="shared" si="366"/>
        <v>7</v>
      </c>
      <c r="W1160" s="10">
        <f t="shared" si="367"/>
        <v>9</v>
      </c>
      <c r="X1160"/>
      <c r="Y1160"/>
      <c r="Z1160" t="s">
        <v>349</v>
      </c>
      <c r="AA1160" t="s">
        <v>6124</v>
      </c>
    </row>
    <row r="1161" spans="1:27">
      <c r="A1161" t="b">
        <f t="shared" si="348"/>
        <v>0</v>
      </c>
      <c r="B1161" t="b">
        <f t="shared" si="349"/>
        <v>0</v>
      </c>
      <c r="C1161" t="b">
        <f t="shared" si="350"/>
        <v>0</v>
      </c>
      <c r="D1161" t="b">
        <f t="shared" si="351"/>
        <v>0</v>
      </c>
      <c r="E1161" t="b">
        <f t="shared" si="352"/>
        <v>0</v>
      </c>
      <c r="F1161" t="b">
        <f t="shared" si="353"/>
        <v>0</v>
      </c>
      <c r="G1161" t="b">
        <f t="shared" si="354"/>
        <v>0</v>
      </c>
      <c r="H1161" t="b">
        <f t="shared" si="355"/>
        <v>0</v>
      </c>
      <c r="I1161" t="b">
        <f t="shared" si="356"/>
        <v>0</v>
      </c>
      <c r="J1161" t="b">
        <f t="shared" si="357"/>
        <v>0</v>
      </c>
      <c r="K1161" t="str">
        <f t="shared" si="358"/>
        <v/>
      </c>
      <c r="L1161" t="str">
        <f t="shared" ref="L1161:L1224" si="369">RIGHT(SUBSTITUTE(K1161,"통",""),2)</f>
        <v/>
      </c>
      <c r="M1161" t="str">
        <f t="shared" si="368"/>
        <v/>
      </c>
      <c r="N1161" t="str">
        <f t="shared" si="359"/>
        <v/>
      </c>
      <c r="O1161" t="str">
        <f t="shared" si="360"/>
        <v/>
      </c>
      <c r="P1161" t="str">
        <f t="shared" si="361"/>
        <v/>
      </c>
      <c r="Q1161" s="9">
        <f>_xlfn.XLOOKUP(R1161,summary!C:C,summary!B:B)</f>
        <v>43777</v>
      </c>
      <c r="R1161" s="10" t="str">
        <f t="shared" si="362"/>
        <v>동백2동</v>
      </c>
      <c r="S1161" s="10" t="str">
        <f t="shared" si="363"/>
        <v>중7통</v>
      </c>
      <c r="T1161" s="10" t="str">
        <f t="shared" si="364"/>
        <v>(중동, 어은목마을대원칸타빌)</v>
      </c>
      <c r="U1161" s="10" t="str">
        <f t="shared" si="365"/>
        <v>중</v>
      </c>
      <c r="V1161" s="10">
        <f t="shared" si="366"/>
        <v>7</v>
      </c>
      <c r="W1161" s="10">
        <f t="shared" si="367"/>
        <v>10</v>
      </c>
      <c r="X1161"/>
      <c r="Y1161"/>
      <c r="Z1161" t="s">
        <v>441</v>
      </c>
      <c r="AA1161" t="s">
        <v>6125</v>
      </c>
    </row>
    <row r="1162" spans="1:27">
      <c r="A1162" t="b">
        <f t="shared" si="348"/>
        <v>0</v>
      </c>
      <c r="B1162" t="b">
        <f t="shared" si="349"/>
        <v>0</v>
      </c>
      <c r="C1162" t="b">
        <f t="shared" si="350"/>
        <v>0</v>
      </c>
      <c r="D1162" t="b">
        <f t="shared" si="351"/>
        <v>0</v>
      </c>
      <c r="E1162" t="b">
        <f t="shared" si="352"/>
        <v>0</v>
      </c>
      <c r="F1162" t="b">
        <f t="shared" si="353"/>
        <v>0</v>
      </c>
      <c r="G1162" t="b">
        <f t="shared" si="354"/>
        <v>0</v>
      </c>
      <c r="H1162" t="b">
        <f t="shared" si="355"/>
        <v>0</v>
      </c>
      <c r="I1162" t="b">
        <f t="shared" si="356"/>
        <v>0</v>
      </c>
      <c r="J1162" t="b">
        <f t="shared" si="357"/>
        <v>0</v>
      </c>
      <c r="K1162" t="str">
        <f t="shared" si="358"/>
        <v/>
      </c>
      <c r="L1162" t="str">
        <f t="shared" si="369"/>
        <v/>
      </c>
      <c r="M1162" t="str">
        <f t="shared" si="368"/>
        <v/>
      </c>
      <c r="N1162" t="str">
        <f t="shared" si="359"/>
        <v/>
      </c>
      <c r="O1162" t="str">
        <f t="shared" si="360"/>
        <v/>
      </c>
      <c r="P1162" t="str">
        <f t="shared" si="361"/>
        <v/>
      </c>
      <c r="Q1162" s="9">
        <f>_xlfn.XLOOKUP(R1162,summary!C:C,summary!B:B)</f>
        <v>43777</v>
      </c>
      <c r="R1162" s="10" t="str">
        <f t="shared" si="362"/>
        <v>동백2동</v>
      </c>
      <c r="S1162" s="10" t="str">
        <f t="shared" si="363"/>
        <v>중7통</v>
      </c>
      <c r="T1162" s="10" t="str">
        <f t="shared" si="364"/>
        <v>(중동, 어은목마을대원칸타빌)</v>
      </c>
      <c r="U1162" s="10" t="str">
        <f t="shared" si="365"/>
        <v>중</v>
      </c>
      <c r="V1162" s="10">
        <f t="shared" si="366"/>
        <v>7</v>
      </c>
      <c r="W1162" s="10">
        <f t="shared" si="367"/>
        <v>11</v>
      </c>
      <c r="X1162"/>
      <c r="Y1162"/>
      <c r="Z1162" t="s">
        <v>443</v>
      </c>
      <c r="AA1162" t="s">
        <v>6126</v>
      </c>
    </row>
    <row r="1163" spans="1:27">
      <c r="A1163" t="b">
        <f t="shared" si="348"/>
        <v>0</v>
      </c>
      <c r="B1163" t="b">
        <f t="shared" si="349"/>
        <v>0</v>
      </c>
      <c r="C1163" t="b">
        <f t="shared" si="350"/>
        <v>0</v>
      </c>
      <c r="D1163" t="b">
        <f t="shared" si="351"/>
        <v>0</v>
      </c>
      <c r="E1163" t="b">
        <f t="shared" si="352"/>
        <v>0</v>
      </c>
      <c r="F1163" t="b">
        <f t="shared" si="353"/>
        <v>0</v>
      </c>
      <c r="G1163" t="b">
        <f t="shared" si="354"/>
        <v>0</v>
      </c>
      <c r="H1163" t="b">
        <f t="shared" si="355"/>
        <v>0</v>
      </c>
      <c r="I1163" t="b">
        <f t="shared" si="356"/>
        <v>0</v>
      </c>
      <c r="J1163" t="b">
        <f t="shared" si="357"/>
        <v>0</v>
      </c>
      <c r="K1163" t="str">
        <f t="shared" si="358"/>
        <v/>
      </c>
      <c r="L1163" t="str">
        <f t="shared" si="369"/>
        <v/>
      </c>
      <c r="M1163" t="str">
        <f t="shared" si="368"/>
        <v/>
      </c>
      <c r="N1163" t="str">
        <f t="shared" si="359"/>
        <v/>
      </c>
      <c r="O1163" t="str">
        <f t="shared" si="360"/>
        <v/>
      </c>
      <c r="P1163" t="str">
        <f t="shared" si="361"/>
        <v/>
      </c>
      <c r="Q1163" s="9">
        <f>_xlfn.XLOOKUP(R1163,summary!C:C,summary!B:B)</f>
        <v>43777</v>
      </c>
      <c r="R1163" s="10" t="str">
        <f t="shared" si="362"/>
        <v>동백2동</v>
      </c>
      <c r="S1163" s="10" t="str">
        <f t="shared" si="363"/>
        <v>중7통</v>
      </c>
      <c r="T1163" s="10" t="str">
        <f t="shared" si="364"/>
        <v>(중동, 어은목마을대원칸타빌)</v>
      </c>
      <c r="U1163" s="10" t="str">
        <f t="shared" si="365"/>
        <v>중</v>
      </c>
      <c r="V1163" s="10">
        <f t="shared" si="366"/>
        <v>7</v>
      </c>
      <c r="W1163" s="10">
        <f t="shared" si="367"/>
        <v>12</v>
      </c>
      <c r="X1163"/>
      <c r="Y1163"/>
      <c r="Z1163" t="s">
        <v>445</v>
      </c>
      <c r="AA1163" t="s">
        <v>6127</v>
      </c>
    </row>
    <row r="1164" spans="1:27">
      <c r="A1164" t="b">
        <f t="shared" si="348"/>
        <v>1</v>
      </c>
      <c r="B1164" t="b">
        <f t="shared" si="349"/>
        <v>0</v>
      </c>
      <c r="C1164" t="b">
        <f t="shared" si="350"/>
        <v>0</v>
      </c>
      <c r="D1164" t="b">
        <f t="shared" si="351"/>
        <v>0</v>
      </c>
      <c r="E1164" t="b">
        <f t="shared" si="352"/>
        <v>0</v>
      </c>
      <c r="F1164" t="b">
        <f t="shared" si="353"/>
        <v>0</v>
      </c>
      <c r="G1164" t="b">
        <f t="shared" si="354"/>
        <v>0</v>
      </c>
      <c r="H1164" t="b">
        <f t="shared" si="355"/>
        <v>0</v>
      </c>
      <c r="I1164" t="b">
        <f t="shared" si="356"/>
        <v>0</v>
      </c>
      <c r="J1164" t="b">
        <f t="shared" si="357"/>
        <v>1</v>
      </c>
      <c r="K1164" t="str">
        <f t="shared" si="358"/>
        <v>중8통</v>
      </c>
      <c r="L1164" t="str">
        <f t="shared" si="369"/>
        <v>중8</v>
      </c>
      <c r="M1164">
        <f t="shared" si="368"/>
        <v>8</v>
      </c>
      <c r="N1164" t="str">
        <f t="shared" si="359"/>
        <v>중</v>
      </c>
      <c r="O1164" t="str">
        <f t="shared" si="360"/>
        <v/>
      </c>
      <c r="P1164" t="str">
        <f t="shared" si="361"/>
        <v/>
      </c>
      <c r="Q1164" s="9">
        <f>_xlfn.XLOOKUP(R1164,summary!C:C,summary!B:B)</f>
        <v>43777</v>
      </c>
      <c r="R1164" s="10" t="str">
        <f t="shared" si="362"/>
        <v>동백2동</v>
      </c>
      <c r="S1164" s="10" t="str">
        <f t="shared" si="363"/>
        <v>중8통</v>
      </c>
      <c r="T1164" s="10" t="str">
        <f t="shared" si="364"/>
        <v>(중동,어은목마을벽산블루밍아파트)</v>
      </c>
      <c r="U1164" s="10" t="str">
        <f t="shared" si="365"/>
        <v>중</v>
      </c>
      <c r="V1164" s="10">
        <f t="shared" si="366"/>
        <v>8</v>
      </c>
      <c r="W1164" s="10">
        <f t="shared" si="367"/>
        <v>1</v>
      </c>
      <c r="X1164"/>
      <c r="Y1164" t="s">
        <v>6128</v>
      </c>
      <c r="Z1164" t="s">
        <v>10</v>
      </c>
      <c r="AA1164" t="s">
        <v>6129</v>
      </c>
    </row>
    <row r="1165" spans="1:27">
      <c r="A1165" t="b">
        <f t="shared" si="348"/>
        <v>1</v>
      </c>
      <c r="B1165" t="b">
        <f t="shared" si="349"/>
        <v>1</v>
      </c>
      <c r="C1165" t="b">
        <f t="shared" si="350"/>
        <v>0</v>
      </c>
      <c r="D1165" t="b">
        <f t="shared" si="351"/>
        <v>0</v>
      </c>
      <c r="E1165" t="b">
        <f t="shared" si="352"/>
        <v>1</v>
      </c>
      <c r="F1165" t="b">
        <f t="shared" si="353"/>
        <v>1</v>
      </c>
      <c r="G1165" t="b">
        <f t="shared" si="354"/>
        <v>1</v>
      </c>
      <c r="H1165" t="b">
        <f t="shared" si="355"/>
        <v>0</v>
      </c>
      <c r="I1165" t="b">
        <f t="shared" si="356"/>
        <v>1</v>
      </c>
      <c r="J1165" t="b">
        <f t="shared" si="357"/>
        <v>0</v>
      </c>
      <c r="K1165" t="str">
        <f t="shared" si="358"/>
        <v/>
      </c>
      <c r="L1165" t="str">
        <f t="shared" si="369"/>
        <v/>
      </c>
      <c r="M1165" t="str">
        <f t="shared" si="368"/>
        <v/>
      </c>
      <c r="N1165" t="str">
        <f t="shared" si="359"/>
        <v/>
      </c>
      <c r="O1165" t="str">
        <f t="shared" si="360"/>
        <v>(중동,어은목마을벽산블루밍아파트)</v>
      </c>
      <c r="P1165" t="str">
        <f t="shared" si="361"/>
        <v>(중동,어은목마을벽산블루밍아파트)</v>
      </c>
      <c r="Q1165" s="9">
        <f>_xlfn.XLOOKUP(R1165,summary!C:C,summary!B:B)</f>
        <v>43777</v>
      </c>
      <c r="R1165" s="10" t="str">
        <f t="shared" si="362"/>
        <v>동백2동</v>
      </c>
      <c r="S1165" s="10" t="str">
        <f t="shared" si="363"/>
        <v>중8통</v>
      </c>
      <c r="T1165" s="10" t="str">
        <f t="shared" si="364"/>
        <v>(중동,어은목마을벽산블루밍아파트)</v>
      </c>
      <c r="U1165" s="10" t="str">
        <f t="shared" si="365"/>
        <v>중</v>
      </c>
      <c r="V1165" s="10">
        <f t="shared" si="366"/>
        <v>8</v>
      </c>
      <c r="W1165" s="10">
        <f t="shared" si="367"/>
        <v>2</v>
      </c>
      <c r="X1165"/>
      <c r="Y1165" t="s">
        <v>6130</v>
      </c>
      <c r="Z1165" t="s">
        <v>12</v>
      </c>
      <c r="AA1165" t="s">
        <v>6131</v>
      </c>
    </row>
    <row r="1166" spans="1:27">
      <c r="A1166" t="b">
        <f t="shared" si="348"/>
        <v>1</v>
      </c>
      <c r="B1166" t="b">
        <f t="shared" si="349"/>
        <v>0</v>
      </c>
      <c r="C1166" t="b">
        <f t="shared" si="350"/>
        <v>0</v>
      </c>
      <c r="D1166" t="b">
        <f t="shared" si="351"/>
        <v>0</v>
      </c>
      <c r="E1166" t="b">
        <f t="shared" si="352"/>
        <v>0</v>
      </c>
      <c r="F1166" t="b">
        <f t="shared" si="353"/>
        <v>0</v>
      </c>
      <c r="G1166" t="b">
        <f t="shared" si="354"/>
        <v>0</v>
      </c>
      <c r="H1166" t="b">
        <f t="shared" si="355"/>
        <v>0</v>
      </c>
      <c r="I1166" t="b">
        <f t="shared" si="356"/>
        <v>1</v>
      </c>
      <c r="J1166" t="b">
        <f t="shared" si="357"/>
        <v>0</v>
      </c>
      <c r="K1166" t="str">
        <f t="shared" si="358"/>
        <v/>
      </c>
      <c r="L1166" t="str">
        <f t="shared" si="369"/>
        <v/>
      </c>
      <c r="M1166" t="str">
        <f t="shared" si="368"/>
        <v/>
      </c>
      <c r="N1166" t="str">
        <f t="shared" si="359"/>
        <v/>
      </c>
      <c r="O1166" t="str">
        <f t="shared" si="360"/>
        <v>어은목마을벽산블루밍아파트)</v>
      </c>
      <c r="P1166" t="str">
        <f t="shared" si="361"/>
        <v/>
      </c>
      <c r="Q1166" s="9">
        <f>_xlfn.XLOOKUP(R1166,summary!C:C,summary!B:B)</f>
        <v>43777</v>
      </c>
      <c r="R1166" s="10" t="str">
        <f t="shared" si="362"/>
        <v>동백2동</v>
      </c>
      <c r="S1166" s="10" t="str">
        <f t="shared" si="363"/>
        <v>중8통</v>
      </c>
      <c r="T1166" s="10" t="str">
        <f t="shared" si="364"/>
        <v>(중동,어은목마을벽산블루밍아파트)</v>
      </c>
      <c r="U1166" s="10" t="str">
        <f t="shared" si="365"/>
        <v>중</v>
      </c>
      <c r="V1166" s="10">
        <f t="shared" si="366"/>
        <v>8</v>
      </c>
      <c r="W1166" s="10">
        <f t="shared" si="367"/>
        <v>3</v>
      </c>
      <c r="X1166"/>
      <c r="Y1166" t="s">
        <v>6108</v>
      </c>
      <c r="Z1166" t="s">
        <v>14</v>
      </c>
      <c r="AA1166" t="s">
        <v>6132</v>
      </c>
    </row>
    <row r="1167" spans="1:27">
      <c r="A1167" t="b">
        <f t="shared" si="348"/>
        <v>1</v>
      </c>
      <c r="B1167" t="b">
        <f t="shared" si="349"/>
        <v>0</v>
      </c>
      <c r="C1167" t="b">
        <f t="shared" si="350"/>
        <v>0</v>
      </c>
      <c r="D1167" t="b">
        <f t="shared" si="351"/>
        <v>0</v>
      </c>
      <c r="E1167" t="b">
        <f t="shared" si="352"/>
        <v>0</v>
      </c>
      <c r="F1167" t="b">
        <f t="shared" si="353"/>
        <v>0</v>
      </c>
      <c r="G1167" t="b">
        <f t="shared" si="354"/>
        <v>0</v>
      </c>
      <c r="H1167" t="b">
        <f t="shared" si="355"/>
        <v>0</v>
      </c>
      <c r="I1167" t="b">
        <f t="shared" si="356"/>
        <v>1</v>
      </c>
      <c r="J1167" t="b">
        <f t="shared" si="357"/>
        <v>0</v>
      </c>
      <c r="K1167" t="str">
        <f t="shared" si="358"/>
        <v/>
      </c>
      <c r="L1167" t="str">
        <f t="shared" si="369"/>
        <v/>
      </c>
      <c r="M1167" t="str">
        <f t="shared" si="368"/>
        <v/>
      </c>
      <c r="N1167" t="str">
        <f t="shared" si="359"/>
        <v/>
      </c>
      <c r="O1167" t="str">
        <f t="shared" si="360"/>
        <v>벽산블루밍아파트)</v>
      </c>
      <c r="P1167" t="str">
        <f t="shared" si="361"/>
        <v/>
      </c>
      <c r="Q1167" s="9">
        <f>_xlfn.XLOOKUP(R1167,summary!C:C,summary!B:B)</f>
        <v>43777</v>
      </c>
      <c r="R1167" s="10" t="str">
        <f t="shared" si="362"/>
        <v>동백2동</v>
      </c>
      <c r="S1167" s="10" t="str">
        <f t="shared" si="363"/>
        <v>중8통</v>
      </c>
      <c r="T1167" s="10" t="str">
        <f t="shared" si="364"/>
        <v>(중동,어은목마을벽산블루밍아파트)</v>
      </c>
      <c r="U1167" s="10" t="str">
        <f t="shared" si="365"/>
        <v>중</v>
      </c>
      <c r="V1167" s="10">
        <f t="shared" si="366"/>
        <v>8</v>
      </c>
      <c r="W1167" s="10">
        <f t="shared" si="367"/>
        <v>4</v>
      </c>
      <c r="X1167"/>
      <c r="Y1167" t="s">
        <v>6133</v>
      </c>
      <c r="Z1167" t="s">
        <v>16</v>
      </c>
      <c r="AA1167" t="s">
        <v>6134</v>
      </c>
    </row>
    <row r="1168" spans="1:27">
      <c r="A1168" t="b">
        <f t="shared" si="348"/>
        <v>1</v>
      </c>
      <c r="B1168" t="b">
        <f t="shared" si="349"/>
        <v>0</v>
      </c>
      <c r="C1168" t="b">
        <f t="shared" si="350"/>
        <v>1</v>
      </c>
      <c r="D1168" t="b">
        <f t="shared" si="351"/>
        <v>0</v>
      </c>
      <c r="E1168" t="b">
        <f t="shared" si="352"/>
        <v>1</v>
      </c>
      <c r="F1168" t="b">
        <f t="shared" si="353"/>
        <v>1</v>
      </c>
      <c r="G1168" t="b">
        <f t="shared" si="354"/>
        <v>0</v>
      </c>
      <c r="H1168" t="b">
        <f t="shared" si="355"/>
        <v>1</v>
      </c>
      <c r="I1168" t="b">
        <f t="shared" si="356"/>
        <v>1</v>
      </c>
      <c r="J1168" t="b">
        <f t="shared" si="357"/>
        <v>0</v>
      </c>
      <c r="K1168" t="str">
        <f t="shared" si="358"/>
        <v/>
      </c>
      <c r="L1168" t="str">
        <f t="shared" si="369"/>
        <v/>
      </c>
      <c r="M1168" t="str">
        <f t="shared" si="368"/>
        <v/>
      </c>
      <c r="N1168" t="str">
        <f t="shared" si="359"/>
        <v/>
      </c>
      <c r="O1168" t="str">
        <f t="shared" si="360"/>
        <v>아파트)</v>
      </c>
      <c r="P1168" t="str">
        <f t="shared" si="361"/>
        <v/>
      </c>
      <c r="Q1168" s="9">
        <f>_xlfn.XLOOKUP(R1168,summary!C:C,summary!B:B)</f>
        <v>43777</v>
      </c>
      <c r="R1168" s="10" t="str">
        <f t="shared" si="362"/>
        <v>동백2동</v>
      </c>
      <c r="S1168" s="10" t="str">
        <f t="shared" si="363"/>
        <v>중8통</v>
      </c>
      <c r="T1168" s="10" t="str">
        <f t="shared" si="364"/>
        <v>(중동,어은목마을벽산블루밍아파트)</v>
      </c>
      <c r="U1168" s="10" t="str">
        <f t="shared" si="365"/>
        <v>중</v>
      </c>
      <c r="V1168" s="10">
        <f t="shared" si="366"/>
        <v>8</v>
      </c>
      <c r="W1168" s="10">
        <f t="shared" si="367"/>
        <v>5</v>
      </c>
      <c r="X1168"/>
      <c r="Y1168" t="s">
        <v>199</v>
      </c>
      <c r="Z1168" t="s">
        <v>18</v>
      </c>
      <c r="AA1168" t="s">
        <v>6135</v>
      </c>
    </row>
    <row r="1169" spans="1:27">
      <c r="A1169" t="b">
        <f t="shared" si="348"/>
        <v>0</v>
      </c>
      <c r="B1169" t="b">
        <f t="shared" si="349"/>
        <v>0</v>
      </c>
      <c r="C1169" t="b">
        <f t="shared" si="350"/>
        <v>0</v>
      </c>
      <c r="D1169" t="b">
        <f t="shared" si="351"/>
        <v>0</v>
      </c>
      <c r="E1169" t="b">
        <f t="shared" si="352"/>
        <v>0</v>
      </c>
      <c r="F1169" t="b">
        <f t="shared" si="353"/>
        <v>0</v>
      </c>
      <c r="G1169" t="b">
        <f t="shared" si="354"/>
        <v>0</v>
      </c>
      <c r="H1169" t="b">
        <f t="shared" si="355"/>
        <v>0</v>
      </c>
      <c r="I1169" t="b">
        <f t="shared" si="356"/>
        <v>0</v>
      </c>
      <c r="J1169" t="b">
        <f t="shared" si="357"/>
        <v>0</v>
      </c>
      <c r="K1169" t="str">
        <f t="shared" si="358"/>
        <v/>
      </c>
      <c r="L1169" t="str">
        <f t="shared" si="369"/>
        <v/>
      </c>
      <c r="M1169" t="str">
        <f t="shared" si="368"/>
        <v/>
      </c>
      <c r="N1169" t="str">
        <f t="shared" si="359"/>
        <v/>
      </c>
      <c r="O1169" t="str">
        <f t="shared" si="360"/>
        <v/>
      </c>
      <c r="P1169" t="str">
        <f t="shared" si="361"/>
        <v/>
      </c>
      <c r="Q1169" s="9">
        <f>_xlfn.XLOOKUP(R1169,summary!C:C,summary!B:B)</f>
        <v>43777</v>
      </c>
      <c r="R1169" s="10" t="str">
        <f t="shared" si="362"/>
        <v>동백2동</v>
      </c>
      <c r="S1169" s="10" t="str">
        <f t="shared" si="363"/>
        <v>중8통</v>
      </c>
      <c r="T1169" s="10" t="str">
        <f t="shared" si="364"/>
        <v>(중동,어은목마을벽산블루밍아파트)</v>
      </c>
      <c r="U1169" s="10" t="str">
        <f t="shared" si="365"/>
        <v>중</v>
      </c>
      <c r="V1169" s="10">
        <f t="shared" si="366"/>
        <v>8</v>
      </c>
      <c r="W1169" s="10">
        <f t="shared" si="367"/>
        <v>6</v>
      </c>
      <c r="X1169"/>
      <c r="Y1169"/>
      <c r="Z1169" t="s">
        <v>20</v>
      </c>
      <c r="AA1169" t="s">
        <v>6136</v>
      </c>
    </row>
    <row r="1170" spans="1:27">
      <c r="A1170" t="b">
        <f t="shared" si="348"/>
        <v>0</v>
      </c>
      <c r="B1170" t="b">
        <f t="shared" si="349"/>
        <v>0</v>
      </c>
      <c r="C1170" t="b">
        <f t="shared" si="350"/>
        <v>0</v>
      </c>
      <c r="D1170" t="b">
        <f t="shared" si="351"/>
        <v>0</v>
      </c>
      <c r="E1170" t="b">
        <f t="shared" si="352"/>
        <v>0</v>
      </c>
      <c r="F1170" t="b">
        <f t="shared" si="353"/>
        <v>0</v>
      </c>
      <c r="G1170" t="b">
        <f t="shared" si="354"/>
        <v>0</v>
      </c>
      <c r="H1170" t="b">
        <f t="shared" si="355"/>
        <v>0</v>
      </c>
      <c r="I1170" t="b">
        <f t="shared" si="356"/>
        <v>0</v>
      </c>
      <c r="J1170" t="b">
        <f t="shared" si="357"/>
        <v>0</v>
      </c>
      <c r="K1170" t="str">
        <f t="shared" si="358"/>
        <v/>
      </c>
      <c r="L1170" t="str">
        <f t="shared" si="369"/>
        <v/>
      </c>
      <c r="M1170" t="str">
        <f t="shared" si="368"/>
        <v/>
      </c>
      <c r="N1170" t="str">
        <f t="shared" si="359"/>
        <v/>
      </c>
      <c r="O1170" t="str">
        <f t="shared" si="360"/>
        <v/>
      </c>
      <c r="P1170" t="str">
        <f t="shared" si="361"/>
        <v/>
      </c>
      <c r="Q1170" s="9">
        <f>_xlfn.XLOOKUP(R1170,summary!C:C,summary!B:B)</f>
        <v>43777</v>
      </c>
      <c r="R1170" s="10" t="str">
        <f t="shared" si="362"/>
        <v>동백2동</v>
      </c>
      <c r="S1170" s="10" t="str">
        <f t="shared" si="363"/>
        <v>중8통</v>
      </c>
      <c r="T1170" s="10" t="str">
        <f t="shared" si="364"/>
        <v>(중동,어은목마을벽산블루밍아파트)</v>
      </c>
      <c r="U1170" s="10" t="str">
        <f t="shared" si="365"/>
        <v>중</v>
      </c>
      <c r="V1170" s="10">
        <f t="shared" si="366"/>
        <v>8</v>
      </c>
      <c r="W1170" s="10">
        <f t="shared" si="367"/>
        <v>7</v>
      </c>
      <c r="X1170"/>
      <c r="Y1170"/>
      <c r="Z1170" t="s">
        <v>99</v>
      </c>
      <c r="AA1170" t="s">
        <v>6137</v>
      </c>
    </row>
    <row r="1171" spans="1:27">
      <c r="A1171" t="b">
        <f t="shared" si="348"/>
        <v>0</v>
      </c>
      <c r="B1171" t="b">
        <f t="shared" si="349"/>
        <v>0</v>
      </c>
      <c r="C1171" t="b">
        <f t="shared" si="350"/>
        <v>0</v>
      </c>
      <c r="D1171" t="b">
        <f t="shared" si="351"/>
        <v>0</v>
      </c>
      <c r="E1171" t="b">
        <f t="shared" si="352"/>
        <v>0</v>
      </c>
      <c r="F1171" t="b">
        <f t="shared" si="353"/>
        <v>0</v>
      </c>
      <c r="G1171" t="b">
        <f t="shared" si="354"/>
        <v>0</v>
      </c>
      <c r="H1171" t="b">
        <f t="shared" si="355"/>
        <v>0</v>
      </c>
      <c r="I1171" t="b">
        <f t="shared" si="356"/>
        <v>0</v>
      </c>
      <c r="J1171" t="b">
        <f t="shared" si="357"/>
        <v>0</v>
      </c>
      <c r="K1171" t="str">
        <f t="shared" si="358"/>
        <v/>
      </c>
      <c r="L1171" t="str">
        <f t="shared" si="369"/>
        <v/>
      </c>
      <c r="M1171" t="str">
        <f t="shared" si="368"/>
        <v/>
      </c>
      <c r="N1171" t="str">
        <f t="shared" si="359"/>
        <v/>
      </c>
      <c r="O1171" t="str">
        <f t="shared" si="360"/>
        <v/>
      </c>
      <c r="P1171" t="str">
        <f t="shared" si="361"/>
        <v/>
      </c>
      <c r="Q1171" s="9">
        <f>_xlfn.XLOOKUP(R1171,summary!C:C,summary!B:B)</f>
        <v>43777</v>
      </c>
      <c r="R1171" s="10" t="str">
        <f t="shared" si="362"/>
        <v>동백2동</v>
      </c>
      <c r="S1171" s="10" t="str">
        <f t="shared" si="363"/>
        <v>중8통</v>
      </c>
      <c r="T1171" s="10" t="str">
        <f t="shared" si="364"/>
        <v>(중동,어은목마을벽산블루밍아파트)</v>
      </c>
      <c r="U1171" s="10" t="str">
        <f t="shared" si="365"/>
        <v>중</v>
      </c>
      <c r="V1171" s="10">
        <f t="shared" si="366"/>
        <v>8</v>
      </c>
      <c r="W1171" s="10">
        <f t="shared" si="367"/>
        <v>8</v>
      </c>
      <c r="X1171"/>
      <c r="Y1171"/>
      <c r="Z1171" t="s">
        <v>101</v>
      </c>
      <c r="AA1171" t="s">
        <v>6138</v>
      </c>
    </row>
    <row r="1172" spans="1:27">
      <c r="A1172" t="b">
        <f t="shared" si="348"/>
        <v>0</v>
      </c>
      <c r="B1172" t="b">
        <f t="shared" si="349"/>
        <v>0</v>
      </c>
      <c r="C1172" t="b">
        <f t="shared" si="350"/>
        <v>0</v>
      </c>
      <c r="D1172" t="b">
        <f t="shared" si="351"/>
        <v>0</v>
      </c>
      <c r="E1172" t="b">
        <f t="shared" si="352"/>
        <v>0</v>
      </c>
      <c r="F1172" t="b">
        <f t="shared" si="353"/>
        <v>0</v>
      </c>
      <c r="G1172" t="b">
        <f t="shared" si="354"/>
        <v>0</v>
      </c>
      <c r="H1172" t="b">
        <f t="shared" si="355"/>
        <v>0</v>
      </c>
      <c r="I1172" t="b">
        <f t="shared" si="356"/>
        <v>0</v>
      </c>
      <c r="J1172" t="b">
        <f t="shared" si="357"/>
        <v>0</v>
      </c>
      <c r="K1172" t="str">
        <f t="shared" si="358"/>
        <v/>
      </c>
      <c r="L1172" t="str">
        <f t="shared" si="369"/>
        <v/>
      </c>
      <c r="M1172" t="str">
        <f t="shared" si="368"/>
        <v/>
      </c>
      <c r="N1172" t="str">
        <f t="shared" si="359"/>
        <v/>
      </c>
      <c r="O1172" t="str">
        <f t="shared" si="360"/>
        <v/>
      </c>
      <c r="P1172" t="str">
        <f t="shared" si="361"/>
        <v/>
      </c>
      <c r="Q1172" s="9">
        <f>_xlfn.XLOOKUP(R1172,summary!C:C,summary!B:B)</f>
        <v>43777</v>
      </c>
      <c r="R1172" s="10" t="str">
        <f t="shared" si="362"/>
        <v>동백2동</v>
      </c>
      <c r="S1172" s="10" t="str">
        <f t="shared" si="363"/>
        <v>중8통</v>
      </c>
      <c r="T1172" s="10" t="str">
        <f t="shared" si="364"/>
        <v>(중동,어은목마을벽산블루밍아파트)</v>
      </c>
      <c r="U1172" s="10" t="str">
        <f t="shared" si="365"/>
        <v>중</v>
      </c>
      <c r="V1172" s="10">
        <f t="shared" si="366"/>
        <v>8</v>
      </c>
      <c r="W1172" s="10">
        <f t="shared" si="367"/>
        <v>9</v>
      </c>
      <c r="X1172"/>
      <c r="Y1172"/>
      <c r="Z1172" t="s">
        <v>349</v>
      </c>
      <c r="AA1172" t="s">
        <v>6139</v>
      </c>
    </row>
    <row r="1173" spans="1:27">
      <c r="A1173" t="b">
        <f t="shared" si="348"/>
        <v>0</v>
      </c>
      <c r="B1173" t="b">
        <f t="shared" si="349"/>
        <v>0</v>
      </c>
      <c r="C1173" t="b">
        <f t="shared" si="350"/>
        <v>0</v>
      </c>
      <c r="D1173" t="b">
        <f t="shared" si="351"/>
        <v>0</v>
      </c>
      <c r="E1173" t="b">
        <f t="shared" si="352"/>
        <v>0</v>
      </c>
      <c r="F1173" t="b">
        <f t="shared" si="353"/>
        <v>0</v>
      </c>
      <c r="G1173" t="b">
        <f t="shared" si="354"/>
        <v>0</v>
      </c>
      <c r="H1173" t="b">
        <f t="shared" si="355"/>
        <v>0</v>
      </c>
      <c r="I1173" t="b">
        <f t="shared" si="356"/>
        <v>0</v>
      </c>
      <c r="J1173" t="b">
        <f t="shared" si="357"/>
        <v>0</v>
      </c>
      <c r="K1173" t="str">
        <f t="shared" si="358"/>
        <v/>
      </c>
      <c r="L1173" t="str">
        <f t="shared" si="369"/>
        <v/>
      </c>
      <c r="M1173" t="str">
        <f t="shared" si="368"/>
        <v/>
      </c>
      <c r="N1173" t="str">
        <f t="shared" si="359"/>
        <v/>
      </c>
      <c r="O1173" t="str">
        <f t="shared" si="360"/>
        <v/>
      </c>
      <c r="P1173" t="str">
        <f t="shared" si="361"/>
        <v/>
      </c>
      <c r="Q1173" s="9">
        <f>_xlfn.XLOOKUP(R1173,summary!C:C,summary!B:B)</f>
        <v>43777</v>
      </c>
      <c r="R1173" s="10" t="str">
        <f t="shared" si="362"/>
        <v>동백2동</v>
      </c>
      <c r="S1173" s="10" t="str">
        <f t="shared" si="363"/>
        <v>중8통</v>
      </c>
      <c r="T1173" s="10" t="str">
        <f t="shared" si="364"/>
        <v>(중동,어은목마을벽산블루밍아파트)</v>
      </c>
      <c r="U1173" s="10" t="str">
        <f t="shared" si="365"/>
        <v>중</v>
      </c>
      <c r="V1173" s="10">
        <f t="shared" si="366"/>
        <v>8</v>
      </c>
      <c r="W1173" s="10">
        <f t="shared" si="367"/>
        <v>10</v>
      </c>
      <c r="X1173"/>
      <c r="Y1173"/>
      <c r="Z1173" t="s">
        <v>441</v>
      </c>
      <c r="AA1173" t="s">
        <v>6140</v>
      </c>
    </row>
    <row r="1174" spans="1:27">
      <c r="A1174" t="b">
        <f t="shared" si="348"/>
        <v>0</v>
      </c>
      <c r="B1174" t="b">
        <f t="shared" si="349"/>
        <v>0</v>
      </c>
      <c r="C1174" t="b">
        <f t="shared" si="350"/>
        <v>0</v>
      </c>
      <c r="D1174" t="b">
        <f t="shared" si="351"/>
        <v>0</v>
      </c>
      <c r="E1174" t="b">
        <f t="shared" si="352"/>
        <v>0</v>
      </c>
      <c r="F1174" t="b">
        <f t="shared" si="353"/>
        <v>0</v>
      </c>
      <c r="G1174" t="b">
        <f t="shared" si="354"/>
        <v>0</v>
      </c>
      <c r="H1174" t="b">
        <f t="shared" si="355"/>
        <v>0</v>
      </c>
      <c r="I1174" t="b">
        <f t="shared" si="356"/>
        <v>0</v>
      </c>
      <c r="J1174" t="b">
        <f t="shared" si="357"/>
        <v>0</v>
      </c>
      <c r="K1174" t="str">
        <f t="shared" si="358"/>
        <v/>
      </c>
      <c r="L1174" t="str">
        <f t="shared" si="369"/>
        <v/>
      </c>
      <c r="M1174" t="str">
        <f t="shared" si="368"/>
        <v/>
      </c>
      <c r="N1174" t="str">
        <f t="shared" si="359"/>
        <v/>
      </c>
      <c r="O1174" t="str">
        <f t="shared" si="360"/>
        <v/>
      </c>
      <c r="P1174" t="str">
        <f t="shared" si="361"/>
        <v/>
      </c>
      <c r="Q1174" s="9">
        <f>_xlfn.XLOOKUP(R1174,summary!C:C,summary!B:B)</f>
        <v>43777</v>
      </c>
      <c r="R1174" s="10" t="str">
        <f t="shared" si="362"/>
        <v>동백2동</v>
      </c>
      <c r="S1174" s="10" t="str">
        <f t="shared" si="363"/>
        <v>중8통</v>
      </c>
      <c r="T1174" s="10" t="str">
        <f t="shared" si="364"/>
        <v>(중동,어은목마을벽산블루밍아파트)</v>
      </c>
      <c r="U1174" s="10" t="str">
        <f t="shared" si="365"/>
        <v>중</v>
      </c>
      <c r="V1174" s="10">
        <f t="shared" si="366"/>
        <v>8</v>
      </c>
      <c r="W1174" s="10">
        <f t="shared" si="367"/>
        <v>11</v>
      </c>
      <c r="X1174"/>
      <c r="Y1174"/>
      <c r="Z1174" t="s">
        <v>443</v>
      </c>
      <c r="AA1174" t="s">
        <v>6141</v>
      </c>
    </row>
    <row r="1175" spans="1:27">
      <c r="A1175" t="b">
        <f t="shared" si="348"/>
        <v>0</v>
      </c>
      <c r="B1175" t="b">
        <f t="shared" si="349"/>
        <v>0</v>
      </c>
      <c r="C1175" t="b">
        <f t="shared" si="350"/>
        <v>0</v>
      </c>
      <c r="D1175" t="b">
        <f t="shared" si="351"/>
        <v>0</v>
      </c>
      <c r="E1175" t="b">
        <f t="shared" si="352"/>
        <v>0</v>
      </c>
      <c r="F1175" t="b">
        <f t="shared" si="353"/>
        <v>0</v>
      </c>
      <c r="G1175" t="b">
        <f t="shared" si="354"/>
        <v>0</v>
      </c>
      <c r="H1175" t="b">
        <f t="shared" si="355"/>
        <v>0</v>
      </c>
      <c r="I1175" t="b">
        <f t="shared" si="356"/>
        <v>0</v>
      </c>
      <c r="J1175" t="b">
        <f t="shared" si="357"/>
        <v>0</v>
      </c>
      <c r="K1175" t="str">
        <f t="shared" si="358"/>
        <v/>
      </c>
      <c r="L1175" t="str">
        <f t="shared" si="369"/>
        <v/>
      </c>
      <c r="M1175" t="str">
        <f t="shared" si="368"/>
        <v/>
      </c>
      <c r="N1175" t="str">
        <f t="shared" si="359"/>
        <v/>
      </c>
      <c r="O1175" t="str">
        <f t="shared" si="360"/>
        <v/>
      </c>
      <c r="P1175" t="str">
        <f t="shared" si="361"/>
        <v/>
      </c>
      <c r="Q1175" s="9">
        <f>_xlfn.XLOOKUP(R1175,summary!C:C,summary!B:B)</f>
        <v>43777</v>
      </c>
      <c r="R1175" s="10" t="str">
        <f t="shared" si="362"/>
        <v>동백2동</v>
      </c>
      <c r="S1175" s="10" t="str">
        <f t="shared" si="363"/>
        <v>중8통</v>
      </c>
      <c r="T1175" s="10" t="str">
        <f t="shared" si="364"/>
        <v>(중동,어은목마을벽산블루밍아파트)</v>
      </c>
      <c r="U1175" s="10" t="str">
        <f t="shared" si="365"/>
        <v>중</v>
      </c>
      <c r="V1175" s="10">
        <f t="shared" si="366"/>
        <v>8</v>
      </c>
      <c r="W1175" s="10">
        <f t="shared" si="367"/>
        <v>12</v>
      </c>
      <c r="X1175"/>
      <c r="Y1175"/>
      <c r="Z1175" t="s">
        <v>445</v>
      </c>
      <c r="AA1175" t="s">
        <v>6142</v>
      </c>
    </row>
    <row r="1176" spans="1:27">
      <c r="A1176" t="b">
        <f t="shared" si="348"/>
        <v>0</v>
      </c>
      <c r="B1176" t="b">
        <f t="shared" si="349"/>
        <v>0</v>
      </c>
      <c r="C1176" t="b">
        <f t="shared" si="350"/>
        <v>0</v>
      </c>
      <c r="D1176" t="b">
        <f t="shared" si="351"/>
        <v>0</v>
      </c>
      <c r="E1176" t="b">
        <f t="shared" si="352"/>
        <v>0</v>
      </c>
      <c r="F1176" t="b">
        <f t="shared" si="353"/>
        <v>0</v>
      </c>
      <c r="G1176" t="b">
        <f t="shared" si="354"/>
        <v>0</v>
      </c>
      <c r="H1176" t="b">
        <f t="shared" si="355"/>
        <v>0</v>
      </c>
      <c r="I1176" t="b">
        <f t="shared" si="356"/>
        <v>0</v>
      </c>
      <c r="J1176" t="b">
        <f t="shared" si="357"/>
        <v>0</v>
      </c>
      <c r="K1176" t="str">
        <f t="shared" si="358"/>
        <v/>
      </c>
      <c r="L1176" t="str">
        <f t="shared" si="369"/>
        <v/>
      </c>
      <c r="M1176" t="str">
        <f t="shared" si="368"/>
        <v/>
      </c>
      <c r="N1176" t="str">
        <f t="shared" si="359"/>
        <v/>
      </c>
      <c r="O1176" t="str">
        <f t="shared" si="360"/>
        <v/>
      </c>
      <c r="P1176" t="str">
        <f t="shared" si="361"/>
        <v/>
      </c>
      <c r="Q1176" s="9">
        <f>_xlfn.XLOOKUP(R1176,summary!C:C,summary!B:B)</f>
        <v>43777</v>
      </c>
      <c r="R1176" s="10" t="str">
        <f t="shared" si="362"/>
        <v>동백2동</v>
      </c>
      <c r="S1176" s="10" t="str">
        <f t="shared" si="363"/>
        <v>중8통</v>
      </c>
      <c r="T1176" s="10" t="str">
        <f t="shared" si="364"/>
        <v>(중동,어은목마을벽산블루밍아파트)</v>
      </c>
      <c r="U1176" s="10" t="str">
        <f t="shared" si="365"/>
        <v>중</v>
      </c>
      <c r="V1176" s="10">
        <f t="shared" si="366"/>
        <v>8</v>
      </c>
      <c r="W1176" s="10">
        <f t="shared" si="367"/>
        <v>13</v>
      </c>
      <c r="X1176"/>
      <c r="Y1176"/>
      <c r="Z1176" t="s">
        <v>447</v>
      </c>
      <c r="AA1176" t="s">
        <v>6143</v>
      </c>
    </row>
    <row r="1177" spans="1:27">
      <c r="A1177" t="b">
        <f t="shared" si="348"/>
        <v>0</v>
      </c>
      <c r="B1177" t="b">
        <f t="shared" si="349"/>
        <v>0</v>
      </c>
      <c r="C1177" t="b">
        <f t="shared" si="350"/>
        <v>0</v>
      </c>
      <c r="D1177" t="b">
        <f t="shared" si="351"/>
        <v>0</v>
      </c>
      <c r="E1177" t="b">
        <f t="shared" si="352"/>
        <v>0</v>
      </c>
      <c r="F1177" t="b">
        <f t="shared" si="353"/>
        <v>0</v>
      </c>
      <c r="G1177" t="b">
        <f t="shared" si="354"/>
        <v>0</v>
      </c>
      <c r="H1177" t="b">
        <f t="shared" si="355"/>
        <v>0</v>
      </c>
      <c r="I1177" t="b">
        <f t="shared" si="356"/>
        <v>0</v>
      </c>
      <c r="J1177" t="b">
        <f t="shared" si="357"/>
        <v>0</v>
      </c>
      <c r="K1177" t="str">
        <f t="shared" si="358"/>
        <v/>
      </c>
      <c r="L1177" t="str">
        <f t="shared" si="369"/>
        <v/>
      </c>
      <c r="M1177" t="str">
        <f t="shared" si="368"/>
        <v/>
      </c>
      <c r="N1177" t="str">
        <f t="shared" si="359"/>
        <v/>
      </c>
      <c r="O1177" t="str">
        <f t="shared" si="360"/>
        <v/>
      </c>
      <c r="P1177" t="str">
        <f t="shared" si="361"/>
        <v/>
      </c>
      <c r="Q1177" s="9">
        <f>_xlfn.XLOOKUP(R1177,summary!C:C,summary!B:B)</f>
        <v>43777</v>
      </c>
      <c r="R1177" s="10" t="str">
        <f t="shared" si="362"/>
        <v>동백2동</v>
      </c>
      <c r="S1177" s="10" t="str">
        <f t="shared" si="363"/>
        <v>중8통</v>
      </c>
      <c r="T1177" s="10" t="str">
        <f t="shared" si="364"/>
        <v>(중동,어은목마을벽산블루밍아파트)</v>
      </c>
      <c r="U1177" s="10" t="str">
        <f t="shared" si="365"/>
        <v>중</v>
      </c>
      <c r="V1177" s="10">
        <f t="shared" si="366"/>
        <v>8</v>
      </c>
      <c r="W1177" s="10">
        <f t="shared" si="367"/>
        <v>14</v>
      </c>
      <c r="X1177"/>
      <c r="Y1177"/>
      <c r="Z1177" t="s">
        <v>449</v>
      </c>
      <c r="AA1177" t="s">
        <v>6144</v>
      </c>
    </row>
    <row r="1178" spans="1:27">
      <c r="A1178" t="b">
        <f t="shared" si="348"/>
        <v>0</v>
      </c>
      <c r="B1178" t="b">
        <f t="shared" si="349"/>
        <v>0</v>
      </c>
      <c r="C1178" t="b">
        <f t="shared" si="350"/>
        <v>0</v>
      </c>
      <c r="D1178" t="b">
        <f t="shared" si="351"/>
        <v>0</v>
      </c>
      <c r="E1178" t="b">
        <f t="shared" si="352"/>
        <v>0</v>
      </c>
      <c r="F1178" t="b">
        <f t="shared" si="353"/>
        <v>0</v>
      </c>
      <c r="G1178" t="b">
        <f t="shared" si="354"/>
        <v>0</v>
      </c>
      <c r="H1178" t="b">
        <f t="shared" si="355"/>
        <v>0</v>
      </c>
      <c r="I1178" t="b">
        <f t="shared" si="356"/>
        <v>0</v>
      </c>
      <c r="J1178" t="b">
        <f t="shared" si="357"/>
        <v>0</v>
      </c>
      <c r="K1178" t="str">
        <f t="shared" si="358"/>
        <v/>
      </c>
      <c r="L1178" t="str">
        <f t="shared" si="369"/>
        <v/>
      </c>
      <c r="M1178" t="str">
        <f t="shared" si="368"/>
        <v/>
      </c>
      <c r="N1178" t="str">
        <f t="shared" si="359"/>
        <v/>
      </c>
      <c r="O1178" t="str">
        <f t="shared" si="360"/>
        <v/>
      </c>
      <c r="P1178" t="str">
        <f t="shared" si="361"/>
        <v/>
      </c>
      <c r="Q1178" s="9">
        <f>_xlfn.XLOOKUP(R1178,summary!C:C,summary!B:B)</f>
        <v>43777</v>
      </c>
      <c r="R1178" s="10" t="str">
        <f t="shared" si="362"/>
        <v>동백2동</v>
      </c>
      <c r="S1178" s="10" t="str">
        <f t="shared" si="363"/>
        <v>중8통</v>
      </c>
      <c r="T1178" s="10" t="str">
        <f t="shared" si="364"/>
        <v>(중동,어은목마을벽산블루밍아파트)</v>
      </c>
      <c r="U1178" s="10" t="str">
        <f t="shared" si="365"/>
        <v>중</v>
      </c>
      <c r="V1178" s="10">
        <f t="shared" si="366"/>
        <v>8</v>
      </c>
      <c r="W1178" s="10">
        <f t="shared" si="367"/>
        <v>15</v>
      </c>
      <c r="X1178"/>
      <c r="Y1178"/>
      <c r="Z1178" t="s">
        <v>734</v>
      </c>
      <c r="AA1178" t="s">
        <v>6145</v>
      </c>
    </row>
    <row r="1179" spans="1:27">
      <c r="A1179" t="b">
        <f t="shared" si="348"/>
        <v>0</v>
      </c>
      <c r="B1179" t="b">
        <f t="shared" si="349"/>
        <v>0</v>
      </c>
      <c r="C1179" t="b">
        <f t="shared" si="350"/>
        <v>0</v>
      </c>
      <c r="D1179" t="b">
        <f t="shared" si="351"/>
        <v>0</v>
      </c>
      <c r="E1179" t="b">
        <f t="shared" si="352"/>
        <v>0</v>
      </c>
      <c r="F1179" t="b">
        <f t="shared" si="353"/>
        <v>0</v>
      </c>
      <c r="G1179" t="b">
        <f t="shared" si="354"/>
        <v>0</v>
      </c>
      <c r="H1179" t="b">
        <f t="shared" si="355"/>
        <v>0</v>
      </c>
      <c r="I1179" t="b">
        <f t="shared" si="356"/>
        <v>0</v>
      </c>
      <c r="J1179" t="b">
        <f t="shared" si="357"/>
        <v>0</v>
      </c>
      <c r="K1179" t="str">
        <f t="shared" si="358"/>
        <v/>
      </c>
      <c r="L1179" t="str">
        <f t="shared" si="369"/>
        <v/>
      </c>
      <c r="M1179" t="str">
        <f t="shared" si="368"/>
        <v/>
      </c>
      <c r="N1179" t="str">
        <f t="shared" si="359"/>
        <v/>
      </c>
      <c r="O1179" t="str">
        <f t="shared" si="360"/>
        <v/>
      </c>
      <c r="P1179" t="str">
        <f t="shared" si="361"/>
        <v/>
      </c>
      <c r="Q1179" s="9">
        <f>_xlfn.XLOOKUP(R1179,summary!C:C,summary!B:B)</f>
        <v>43777</v>
      </c>
      <c r="R1179" s="10" t="str">
        <f t="shared" si="362"/>
        <v>동백2동</v>
      </c>
      <c r="S1179" s="10" t="str">
        <f t="shared" si="363"/>
        <v>중8통</v>
      </c>
      <c r="T1179" s="10" t="str">
        <f t="shared" si="364"/>
        <v>(중동,어은목마을벽산블루밍아파트)</v>
      </c>
      <c r="U1179" s="10" t="str">
        <f t="shared" si="365"/>
        <v>중</v>
      </c>
      <c r="V1179" s="10">
        <f t="shared" si="366"/>
        <v>8</v>
      </c>
      <c r="W1179" s="10">
        <f t="shared" si="367"/>
        <v>16</v>
      </c>
      <c r="X1179"/>
      <c r="Y1179"/>
      <c r="Z1179" t="s">
        <v>736</v>
      </c>
      <c r="AA1179" t="s">
        <v>6146</v>
      </c>
    </row>
    <row r="1180" spans="1:27">
      <c r="A1180" t="b">
        <f t="shared" si="348"/>
        <v>0</v>
      </c>
      <c r="B1180" t="b">
        <f t="shared" si="349"/>
        <v>0</v>
      </c>
      <c r="C1180" t="b">
        <f t="shared" si="350"/>
        <v>0</v>
      </c>
      <c r="D1180" t="b">
        <f t="shared" si="351"/>
        <v>0</v>
      </c>
      <c r="E1180" t="b">
        <f t="shared" si="352"/>
        <v>0</v>
      </c>
      <c r="F1180" t="b">
        <f t="shared" si="353"/>
        <v>0</v>
      </c>
      <c r="G1180" t="b">
        <f t="shared" si="354"/>
        <v>0</v>
      </c>
      <c r="H1180" t="b">
        <f t="shared" si="355"/>
        <v>0</v>
      </c>
      <c r="I1180" t="b">
        <f t="shared" si="356"/>
        <v>0</v>
      </c>
      <c r="J1180" t="b">
        <f t="shared" si="357"/>
        <v>0</v>
      </c>
      <c r="K1180" t="str">
        <f t="shared" si="358"/>
        <v/>
      </c>
      <c r="L1180" t="str">
        <f t="shared" si="369"/>
        <v/>
      </c>
      <c r="M1180" t="str">
        <f t="shared" si="368"/>
        <v/>
      </c>
      <c r="N1180" t="str">
        <f t="shared" si="359"/>
        <v/>
      </c>
      <c r="O1180" t="str">
        <f t="shared" si="360"/>
        <v/>
      </c>
      <c r="P1180" t="str">
        <f t="shared" si="361"/>
        <v/>
      </c>
      <c r="Q1180" s="9">
        <f>_xlfn.XLOOKUP(R1180,summary!C:C,summary!B:B)</f>
        <v>43777</v>
      </c>
      <c r="R1180" s="10" t="str">
        <f t="shared" si="362"/>
        <v>동백2동</v>
      </c>
      <c r="S1180" s="10" t="str">
        <f t="shared" si="363"/>
        <v>중8통</v>
      </c>
      <c r="T1180" s="10" t="str">
        <f t="shared" si="364"/>
        <v>(중동,어은목마을벽산블루밍아파트)</v>
      </c>
      <c r="U1180" s="10" t="str">
        <f t="shared" si="365"/>
        <v>중</v>
      </c>
      <c r="V1180" s="10">
        <f t="shared" si="366"/>
        <v>8</v>
      </c>
      <c r="W1180" s="10">
        <f t="shared" si="367"/>
        <v>17</v>
      </c>
      <c r="X1180"/>
      <c r="Y1180"/>
      <c r="Z1180" t="s">
        <v>2253</v>
      </c>
      <c r="AA1180" t="s">
        <v>6147</v>
      </c>
    </row>
    <row r="1181" spans="1:27">
      <c r="A1181" t="b">
        <f t="shared" si="348"/>
        <v>0</v>
      </c>
      <c r="B1181" t="b">
        <f t="shared" si="349"/>
        <v>0</v>
      </c>
      <c r="C1181" t="b">
        <f t="shared" si="350"/>
        <v>0</v>
      </c>
      <c r="D1181" t="b">
        <f t="shared" si="351"/>
        <v>0</v>
      </c>
      <c r="E1181" t="b">
        <f t="shared" si="352"/>
        <v>0</v>
      </c>
      <c r="F1181" t="b">
        <f t="shared" si="353"/>
        <v>0</v>
      </c>
      <c r="G1181" t="b">
        <f t="shared" si="354"/>
        <v>0</v>
      </c>
      <c r="H1181" t="b">
        <f t="shared" si="355"/>
        <v>0</v>
      </c>
      <c r="I1181" t="b">
        <f t="shared" si="356"/>
        <v>0</v>
      </c>
      <c r="J1181" t="b">
        <f t="shared" si="357"/>
        <v>0</v>
      </c>
      <c r="K1181" t="str">
        <f t="shared" si="358"/>
        <v/>
      </c>
      <c r="L1181" t="str">
        <f t="shared" si="369"/>
        <v/>
      </c>
      <c r="M1181" t="str">
        <f t="shared" si="368"/>
        <v/>
      </c>
      <c r="N1181" t="str">
        <f t="shared" si="359"/>
        <v/>
      </c>
      <c r="O1181" t="str">
        <f t="shared" si="360"/>
        <v/>
      </c>
      <c r="P1181" t="str">
        <f t="shared" si="361"/>
        <v/>
      </c>
      <c r="Q1181" s="9">
        <f>_xlfn.XLOOKUP(R1181,summary!C:C,summary!B:B)</f>
        <v>43777</v>
      </c>
      <c r="R1181" s="10" t="str">
        <f t="shared" si="362"/>
        <v>동백2동</v>
      </c>
      <c r="S1181" s="10" t="str">
        <f t="shared" si="363"/>
        <v>중8통</v>
      </c>
      <c r="T1181" s="10" t="str">
        <f t="shared" si="364"/>
        <v>(중동,어은목마을벽산블루밍아파트)</v>
      </c>
      <c r="U1181" s="10" t="str">
        <f t="shared" si="365"/>
        <v>중</v>
      </c>
      <c r="V1181" s="10">
        <f t="shared" si="366"/>
        <v>8</v>
      </c>
      <c r="W1181" s="10" t="str">
        <f t="shared" si="367"/>
        <v/>
      </c>
      <c r="X1181"/>
      <c r="Y1181"/>
      <c r="Z1181"/>
      <c r="AA1181"/>
    </row>
    <row r="1182" spans="1:27">
      <c r="A1182" t="b">
        <f t="shared" si="348"/>
        <v>1</v>
      </c>
      <c r="B1182" t="b">
        <f t="shared" si="349"/>
        <v>0</v>
      </c>
      <c r="C1182" t="b">
        <f t="shared" si="350"/>
        <v>0</v>
      </c>
      <c r="D1182" t="b">
        <f t="shared" si="351"/>
        <v>0</v>
      </c>
      <c r="E1182" t="b">
        <f t="shared" si="352"/>
        <v>0</v>
      </c>
      <c r="F1182" t="b">
        <f t="shared" si="353"/>
        <v>0</v>
      </c>
      <c r="G1182" t="b">
        <f t="shared" si="354"/>
        <v>0</v>
      </c>
      <c r="H1182" t="b">
        <f t="shared" si="355"/>
        <v>0</v>
      </c>
      <c r="I1182" t="b">
        <f t="shared" si="356"/>
        <v>0</v>
      </c>
      <c r="J1182" t="b">
        <f t="shared" si="357"/>
        <v>1</v>
      </c>
      <c r="K1182" t="str">
        <f t="shared" si="358"/>
        <v/>
      </c>
      <c r="L1182" t="str">
        <f t="shared" si="369"/>
        <v/>
      </c>
      <c r="M1182" t="str">
        <f t="shared" si="368"/>
        <v/>
      </c>
      <c r="N1182" t="str">
        <f t="shared" si="359"/>
        <v/>
      </c>
      <c r="O1182" t="str">
        <f t="shared" si="360"/>
        <v/>
      </c>
      <c r="P1182" t="str">
        <f t="shared" si="361"/>
        <v/>
      </c>
      <c r="Q1182" s="9" t="e">
        <f>_xlfn.XLOOKUP(R1182,summary!C:C,summary!B:B)</f>
        <v>#N/A</v>
      </c>
      <c r="R1182" s="10" t="str">
        <f t="shared" si="362"/>
        <v>읍 면 동</v>
      </c>
      <c r="S1182" s="10" t="str">
        <f t="shared" si="363"/>
        <v>통 리 명</v>
      </c>
      <c r="T1182" s="10" t="str">
        <f t="shared" si="364"/>
        <v/>
      </c>
      <c r="U1182" s="10" t="str">
        <f t="shared" si="365"/>
        <v/>
      </c>
      <c r="V1182" s="10" t="str">
        <f t="shared" si="366"/>
        <v/>
      </c>
      <c r="W1182" s="10" t="str">
        <f t="shared" si="367"/>
        <v/>
      </c>
      <c r="X1182" t="s">
        <v>3</v>
      </c>
      <c r="Y1182" t="s">
        <v>4</v>
      </c>
      <c r="Z1182" t="s">
        <v>5</v>
      </c>
      <c r="AA1182" t="s">
        <v>2302</v>
      </c>
    </row>
    <row r="1183" spans="1:27">
      <c r="A1183" t="b">
        <f t="shared" si="348"/>
        <v>1</v>
      </c>
      <c r="B1183" t="b">
        <f t="shared" si="349"/>
        <v>0</v>
      </c>
      <c r="C1183" t="b">
        <f t="shared" si="350"/>
        <v>0</v>
      </c>
      <c r="D1183" t="b">
        <f t="shared" si="351"/>
        <v>0</v>
      </c>
      <c r="E1183" t="b">
        <f t="shared" si="352"/>
        <v>0</v>
      </c>
      <c r="F1183" t="b">
        <f t="shared" si="353"/>
        <v>0</v>
      </c>
      <c r="G1183" t="b">
        <f t="shared" si="354"/>
        <v>0</v>
      </c>
      <c r="H1183" t="b">
        <f t="shared" si="355"/>
        <v>0</v>
      </c>
      <c r="I1183" t="b">
        <f t="shared" si="356"/>
        <v>0</v>
      </c>
      <c r="J1183" t="b">
        <f t="shared" si="357"/>
        <v>1</v>
      </c>
      <c r="K1183" t="str">
        <f t="shared" si="358"/>
        <v>중9통</v>
      </c>
      <c r="L1183" t="str">
        <f t="shared" si="369"/>
        <v>중9</v>
      </c>
      <c r="M1183">
        <f t="shared" si="368"/>
        <v>9</v>
      </c>
      <c r="N1183" t="str">
        <f t="shared" si="359"/>
        <v>중</v>
      </c>
      <c r="O1183" t="str">
        <f t="shared" si="360"/>
        <v/>
      </c>
      <c r="P1183" t="str">
        <f t="shared" si="361"/>
        <v/>
      </c>
      <c r="Q1183" s="9">
        <f>_xlfn.XLOOKUP(R1183,summary!C:C,summary!B:B)</f>
        <v>43777</v>
      </c>
      <c r="R1183" s="10" t="str">
        <f t="shared" si="362"/>
        <v>동백2동</v>
      </c>
      <c r="S1183" s="10" t="str">
        <f t="shared" si="363"/>
        <v>중9통</v>
      </c>
      <c r="T1183" s="10" t="str">
        <f t="shared" si="364"/>
        <v>(중동, 어은목마을경남아너스빌아파트)</v>
      </c>
      <c r="U1183" s="10" t="str">
        <f t="shared" si="365"/>
        <v>중</v>
      </c>
      <c r="V1183" s="10">
        <f t="shared" si="366"/>
        <v>9</v>
      </c>
      <c r="W1183" s="10">
        <f t="shared" si="367"/>
        <v>1</v>
      </c>
      <c r="X1183" t="s">
        <v>6069</v>
      </c>
      <c r="Y1183" t="s">
        <v>6148</v>
      </c>
      <c r="Z1183" t="s">
        <v>10</v>
      </c>
      <c r="AA1183" t="s">
        <v>6149</v>
      </c>
    </row>
    <row r="1184" spans="1:27">
      <c r="A1184" t="b">
        <f t="shared" si="348"/>
        <v>1</v>
      </c>
      <c r="B1184" t="b">
        <f t="shared" si="349"/>
        <v>1</v>
      </c>
      <c r="C1184" t="b">
        <f t="shared" si="350"/>
        <v>0</v>
      </c>
      <c r="D1184" t="b">
        <f t="shared" si="351"/>
        <v>0</v>
      </c>
      <c r="E1184" t="b">
        <f t="shared" si="352"/>
        <v>1</v>
      </c>
      <c r="F1184" t="b">
        <f t="shared" si="353"/>
        <v>1</v>
      </c>
      <c r="G1184" t="b">
        <f t="shared" si="354"/>
        <v>1</v>
      </c>
      <c r="H1184" t="b">
        <f t="shared" si="355"/>
        <v>0</v>
      </c>
      <c r="I1184" t="b">
        <f t="shared" si="356"/>
        <v>1</v>
      </c>
      <c r="J1184" t="b">
        <f t="shared" si="357"/>
        <v>0</v>
      </c>
      <c r="K1184" t="str">
        <f t="shared" si="358"/>
        <v/>
      </c>
      <c r="L1184" t="str">
        <f t="shared" si="369"/>
        <v/>
      </c>
      <c r="M1184" t="str">
        <f t="shared" si="368"/>
        <v/>
      </c>
      <c r="N1184" t="str">
        <f t="shared" si="359"/>
        <v/>
      </c>
      <c r="O1184" t="str">
        <f t="shared" si="360"/>
        <v>(중동, 어은목마을경남아너스빌아파트)</v>
      </c>
      <c r="P1184" t="str">
        <f t="shared" si="361"/>
        <v>(중동, 어은목마을경남아너스빌아파트)</v>
      </c>
      <c r="Q1184" s="9">
        <f>_xlfn.XLOOKUP(R1184,summary!C:C,summary!B:B)</f>
        <v>43777</v>
      </c>
      <c r="R1184" s="10" t="str">
        <f t="shared" si="362"/>
        <v>동백2동</v>
      </c>
      <c r="S1184" s="10" t="str">
        <f t="shared" si="363"/>
        <v>중9통</v>
      </c>
      <c r="T1184" s="10" t="str">
        <f t="shared" si="364"/>
        <v>(중동, 어은목마을경남아너스빌아파트)</v>
      </c>
      <c r="U1184" s="10" t="str">
        <f t="shared" si="365"/>
        <v>중</v>
      </c>
      <c r="V1184" s="10">
        <f t="shared" si="366"/>
        <v>9</v>
      </c>
      <c r="W1184" s="10">
        <f t="shared" si="367"/>
        <v>2</v>
      </c>
      <c r="X1184"/>
      <c r="Y1184" t="s">
        <v>6106</v>
      </c>
      <c r="Z1184" t="s">
        <v>12</v>
      </c>
      <c r="AA1184" t="s">
        <v>6150</v>
      </c>
    </row>
    <row r="1185" spans="1:27">
      <c r="A1185" t="b">
        <f t="shared" si="348"/>
        <v>1</v>
      </c>
      <c r="B1185" t="b">
        <f t="shared" si="349"/>
        <v>0</v>
      </c>
      <c r="C1185" t="b">
        <f t="shared" si="350"/>
        <v>0</v>
      </c>
      <c r="D1185" t="b">
        <f t="shared" si="351"/>
        <v>0</v>
      </c>
      <c r="E1185" t="b">
        <f t="shared" si="352"/>
        <v>0</v>
      </c>
      <c r="F1185" t="b">
        <f t="shared" si="353"/>
        <v>0</v>
      </c>
      <c r="G1185" t="b">
        <f t="shared" si="354"/>
        <v>0</v>
      </c>
      <c r="H1185" t="b">
        <f t="shared" si="355"/>
        <v>0</v>
      </c>
      <c r="I1185" t="b">
        <f t="shared" si="356"/>
        <v>1</v>
      </c>
      <c r="J1185" t="b">
        <f t="shared" si="357"/>
        <v>0</v>
      </c>
      <c r="K1185" t="str">
        <f t="shared" si="358"/>
        <v/>
      </c>
      <c r="L1185" t="str">
        <f t="shared" si="369"/>
        <v/>
      </c>
      <c r="M1185" t="str">
        <f t="shared" si="368"/>
        <v/>
      </c>
      <c r="N1185" t="str">
        <f t="shared" si="359"/>
        <v/>
      </c>
      <c r="O1185" t="str">
        <f t="shared" si="360"/>
        <v>어은목마을경남아너스빌아파트)</v>
      </c>
      <c r="P1185" t="str">
        <f t="shared" si="361"/>
        <v/>
      </c>
      <c r="Q1185" s="9">
        <f>_xlfn.XLOOKUP(R1185,summary!C:C,summary!B:B)</f>
        <v>43777</v>
      </c>
      <c r="R1185" s="10" t="str">
        <f t="shared" si="362"/>
        <v>동백2동</v>
      </c>
      <c r="S1185" s="10" t="str">
        <f t="shared" si="363"/>
        <v>중9통</v>
      </c>
      <c r="T1185" s="10" t="str">
        <f t="shared" si="364"/>
        <v>(중동, 어은목마을경남아너스빌아파트)</v>
      </c>
      <c r="U1185" s="10" t="str">
        <f t="shared" si="365"/>
        <v>중</v>
      </c>
      <c r="V1185" s="10">
        <f t="shared" si="366"/>
        <v>9</v>
      </c>
      <c r="W1185" s="10">
        <f t="shared" si="367"/>
        <v>3</v>
      </c>
      <c r="X1185"/>
      <c r="Y1185" t="s">
        <v>6108</v>
      </c>
      <c r="Z1185" t="s">
        <v>14</v>
      </c>
      <c r="AA1185" t="s">
        <v>6151</v>
      </c>
    </row>
    <row r="1186" spans="1:27">
      <c r="A1186" t="b">
        <f t="shared" si="348"/>
        <v>1</v>
      </c>
      <c r="B1186" t="b">
        <f t="shared" si="349"/>
        <v>0</v>
      </c>
      <c r="C1186" t="b">
        <f t="shared" si="350"/>
        <v>0</v>
      </c>
      <c r="D1186" t="b">
        <f t="shared" si="351"/>
        <v>0</v>
      </c>
      <c r="E1186" t="b">
        <f t="shared" si="352"/>
        <v>0</v>
      </c>
      <c r="F1186" t="b">
        <f t="shared" si="353"/>
        <v>0</v>
      </c>
      <c r="G1186" t="b">
        <f t="shared" si="354"/>
        <v>0</v>
      </c>
      <c r="H1186" t="b">
        <f t="shared" si="355"/>
        <v>0</v>
      </c>
      <c r="I1186" t="b">
        <f t="shared" si="356"/>
        <v>1</v>
      </c>
      <c r="J1186" t="b">
        <f t="shared" si="357"/>
        <v>0</v>
      </c>
      <c r="K1186" t="str">
        <f t="shared" si="358"/>
        <v/>
      </c>
      <c r="L1186" t="str">
        <f t="shared" si="369"/>
        <v/>
      </c>
      <c r="M1186" t="str">
        <f t="shared" si="368"/>
        <v/>
      </c>
      <c r="N1186" t="str">
        <f t="shared" si="359"/>
        <v/>
      </c>
      <c r="O1186" t="str">
        <f t="shared" si="360"/>
        <v>경남아너스빌아파트)</v>
      </c>
      <c r="P1186" t="str">
        <f t="shared" si="361"/>
        <v/>
      </c>
      <c r="Q1186" s="9">
        <f>_xlfn.XLOOKUP(R1186,summary!C:C,summary!B:B)</f>
        <v>43777</v>
      </c>
      <c r="R1186" s="10" t="str">
        <f t="shared" si="362"/>
        <v>동백2동</v>
      </c>
      <c r="S1186" s="10" t="str">
        <f t="shared" si="363"/>
        <v>중9통</v>
      </c>
      <c r="T1186" s="10" t="str">
        <f t="shared" si="364"/>
        <v>(중동, 어은목마을경남아너스빌아파트)</v>
      </c>
      <c r="U1186" s="10" t="str">
        <f t="shared" si="365"/>
        <v>중</v>
      </c>
      <c r="V1186" s="10">
        <f t="shared" si="366"/>
        <v>9</v>
      </c>
      <c r="W1186" s="10">
        <f t="shared" si="367"/>
        <v>4</v>
      </c>
      <c r="X1186"/>
      <c r="Y1186" t="s">
        <v>6152</v>
      </c>
      <c r="Z1186" t="s">
        <v>16</v>
      </c>
      <c r="AA1186" t="s">
        <v>6153</v>
      </c>
    </row>
    <row r="1187" spans="1:27">
      <c r="A1187" t="b">
        <f t="shared" si="348"/>
        <v>1</v>
      </c>
      <c r="B1187" t="b">
        <f t="shared" si="349"/>
        <v>0</v>
      </c>
      <c r="C1187" t="b">
        <f t="shared" si="350"/>
        <v>1</v>
      </c>
      <c r="D1187" t="b">
        <f t="shared" si="351"/>
        <v>0</v>
      </c>
      <c r="E1187" t="b">
        <f t="shared" si="352"/>
        <v>1</v>
      </c>
      <c r="F1187" t="b">
        <f t="shared" si="353"/>
        <v>1</v>
      </c>
      <c r="G1187" t="b">
        <f t="shared" si="354"/>
        <v>0</v>
      </c>
      <c r="H1187" t="b">
        <f t="shared" si="355"/>
        <v>1</v>
      </c>
      <c r="I1187" t="b">
        <f t="shared" si="356"/>
        <v>1</v>
      </c>
      <c r="J1187" t="b">
        <f t="shared" si="357"/>
        <v>0</v>
      </c>
      <c r="K1187" t="str">
        <f t="shared" si="358"/>
        <v/>
      </c>
      <c r="L1187" t="str">
        <f t="shared" si="369"/>
        <v/>
      </c>
      <c r="M1187" t="str">
        <f t="shared" si="368"/>
        <v/>
      </c>
      <c r="N1187" t="str">
        <f t="shared" si="359"/>
        <v/>
      </c>
      <c r="O1187" t="str">
        <f t="shared" si="360"/>
        <v>아파트)</v>
      </c>
      <c r="P1187" t="str">
        <f t="shared" si="361"/>
        <v/>
      </c>
      <c r="Q1187" s="9">
        <f>_xlfn.XLOOKUP(R1187,summary!C:C,summary!B:B)</f>
        <v>43777</v>
      </c>
      <c r="R1187" s="10" t="str">
        <f t="shared" si="362"/>
        <v>동백2동</v>
      </c>
      <c r="S1187" s="10" t="str">
        <f t="shared" si="363"/>
        <v>중9통</v>
      </c>
      <c r="T1187" s="10" t="str">
        <f t="shared" si="364"/>
        <v>(중동, 어은목마을경남아너스빌아파트)</v>
      </c>
      <c r="U1187" s="10" t="str">
        <f t="shared" si="365"/>
        <v>중</v>
      </c>
      <c r="V1187" s="10">
        <f t="shared" si="366"/>
        <v>9</v>
      </c>
      <c r="W1187" s="10">
        <f t="shared" si="367"/>
        <v>5</v>
      </c>
      <c r="X1187"/>
      <c r="Y1187" t="s">
        <v>199</v>
      </c>
      <c r="Z1187" t="s">
        <v>18</v>
      </c>
      <c r="AA1187" t="s">
        <v>6154</v>
      </c>
    </row>
    <row r="1188" spans="1:27">
      <c r="A1188" t="b">
        <f t="shared" si="348"/>
        <v>0</v>
      </c>
      <c r="B1188" t="b">
        <f t="shared" si="349"/>
        <v>0</v>
      </c>
      <c r="C1188" t="b">
        <f t="shared" si="350"/>
        <v>0</v>
      </c>
      <c r="D1188" t="b">
        <f t="shared" si="351"/>
        <v>0</v>
      </c>
      <c r="E1188" t="b">
        <f t="shared" si="352"/>
        <v>0</v>
      </c>
      <c r="F1188" t="b">
        <f t="shared" si="353"/>
        <v>0</v>
      </c>
      <c r="G1188" t="b">
        <f t="shared" si="354"/>
        <v>0</v>
      </c>
      <c r="H1188" t="b">
        <f t="shared" si="355"/>
        <v>0</v>
      </c>
      <c r="I1188" t="b">
        <f t="shared" si="356"/>
        <v>0</v>
      </c>
      <c r="J1188" t="b">
        <f t="shared" si="357"/>
        <v>0</v>
      </c>
      <c r="K1188" t="str">
        <f t="shared" si="358"/>
        <v/>
      </c>
      <c r="L1188" t="str">
        <f t="shared" si="369"/>
        <v/>
      </c>
      <c r="M1188" t="str">
        <f t="shared" si="368"/>
        <v/>
      </c>
      <c r="N1188" t="str">
        <f t="shared" si="359"/>
        <v/>
      </c>
      <c r="O1188" t="str">
        <f t="shared" si="360"/>
        <v/>
      </c>
      <c r="P1188" t="str">
        <f t="shared" si="361"/>
        <v/>
      </c>
      <c r="Q1188" s="9">
        <f>_xlfn.XLOOKUP(R1188,summary!C:C,summary!B:B)</f>
        <v>43777</v>
      </c>
      <c r="R1188" s="10" t="str">
        <f t="shared" si="362"/>
        <v>동백2동</v>
      </c>
      <c r="S1188" s="10" t="str">
        <f t="shared" si="363"/>
        <v>중9통</v>
      </c>
      <c r="T1188" s="10" t="str">
        <f t="shared" si="364"/>
        <v>(중동, 어은목마을경남아너스빌아파트)</v>
      </c>
      <c r="U1188" s="10" t="str">
        <f t="shared" si="365"/>
        <v>중</v>
      </c>
      <c r="V1188" s="10">
        <f t="shared" si="366"/>
        <v>9</v>
      </c>
      <c r="W1188" s="10">
        <f t="shared" si="367"/>
        <v>6</v>
      </c>
      <c r="X1188"/>
      <c r="Y1188"/>
      <c r="Z1188" t="s">
        <v>20</v>
      </c>
      <c r="AA1188" t="s">
        <v>6155</v>
      </c>
    </row>
    <row r="1189" spans="1:27">
      <c r="A1189" t="b">
        <f t="shared" si="348"/>
        <v>0</v>
      </c>
      <c r="B1189" t="b">
        <f t="shared" si="349"/>
        <v>0</v>
      </c>
      <c r="C1189" t="b">
        <f t="shared" si="350"/>
        <v>0</v>
      </c>
      <c r="D1189" t="b">
        <f t="shared" si="351"/>
        <v>0</v>
      </c>
      <c r="E1189" t="b">
        <f t="shared" si="352"/>
        <v>0</v>
      </c>
      <c r="F1189" t="b">
        <f t="shared" si="353"/>
        <v>0</v>
      </c>
      <c r="G1189" t="b">
        <f t="shared" si="354"/>
        <v>0</v>
      </c>
      <c r="H1189" t="b">
        <f t="shared" si="355"/>
        <v>0</v>
      </c>
      <c r="I1189" t="b">
        <f t="shared" si="356"/>
        <v>0</v>
      </c>
      <c r="J1189" t="b">
        <f t="shared" si="357"/>
        <v>0</v>
      </c>
      <c r="K1189" t="str">
        <f t="shared" si="358"/>
        <v/>
      </c>
      <c r="L1189" t="str">
        <f t="shared" si="369"/>
        <v/>
      </c>
      <c r="M1189" t="str">
        <f t="shared" si="368"/>
        <v/>
      </c>
      <c r="N1189" t="str">
        <f t="shared" si="359"/>
        <v/>
      </c>
      <c r="O1189" t="str">
        <f t="shared" si="360"/>
        <v/>
      </c>
      <c r="P1189" t="str">
        <f t="shared" si="361"/>
        <v/>
      </c>
      <c r="Q1189" s="9">
        <f>_xlfn.XLOOKUP(R1189,summary!C:C,summary!B:B)</f>
        <v>43777</v>
      </c>
      <c r="R1189" s="10" t="str">
        <f t="shared" si="362"/>
        <v>동백2동</v>
      </c>
      <c r="S1189" s="10" t="str">
        <f t="shared" si="363"/>
        <v>중9통</v>
      </c>
      <c r="T1189" s="10" t="str">
        <f t="shared" si="364"/>
        <v>(중동, 어은목마을경남아너스빌아파트)</v>
      </c>
      <c r="U1189" s="10" t="str">
        <f t="shared" si="365"/>
        <v>중</v>
      </c>
      <c r="V1189" s="10">
        <f t="shared" si="366"/>
        <v>9</v>
      </c>
      <c r="W1189" s="10">
        <f t="shared" si="367"/>
        <v>7</v>
      </c>
      <c r="X1189"/>
      <c r="Y1189"/>
      <c r="Z1189" t="s">
        <v>99</v>
      </c>
      <c r="AA1189" t="s">
        <v>6156</v>
      </c>
    </row>
    <row r="1190" spans="1:27">
      <c r="A1190" t="b">
        <f t="shared" si="348"/>
        <v>0</v>
      </c>
      <c r="B1190" t="b">
        <f t="shared" si="349"/>
        <v>0</v>
      </c>
      <c r="C1190" t="b">
        <f t="shared" si="350"/>
        <v>0</v>
      </c>
      <c r="D1190" t="b">
        <f t="shared" si="351"/>
        <v>0</v>
      </c>
      <c r="E1190" t="b">
        <f t="shared" si="352"/>
        <v>0</v>
      </c>
      <c r="F1190" t="b">
        <f t="shared" si="353"/>
        <v>0</v>
      </c>
      <c r="G1190" t="b">
        <f t="shared" si="354"/>
        <v>0</v>
      </c>
      <c r="H1190" t="b">
        <f t="shared" si="355"/>
        <v>0</v>
      </c>
      <c r="I1190" t="b">
        <f t="shared" si="356"/>
        <v>0</v>
      </c>
      <c r="J1190" t="b">
        <f t="shared" si="357"/>
        <v>0</v>
      </c>
      <c r="K1190" t="str">
        <f t="shared" si="358"/>
        <v/>
      </c>
      <c r="L1190" t="str">
        <f t="shared" si="369"/>
        <v/>
      </c>
      <c r="M1190" t="str">
        <f t="shared" si="368"/>
        <v/>
      </c>
      <c r="N1190" t="str">
        <f t="shared" si="359"/>
        <v/>
      </c>
      <c r="O1190" t="str">
        <f t="shared" si="360"/>
        <v/>
      </c>
      <c r="P1190" t="str">
        <f t="shared" si="361"/>
        <v/>
      </c>
      <c r="Q1190" s="9">
        <f>_xlfn.XLOOKUP(R1190,summary!C:C,summary!B:B)</f>
        <v>43777</v>
      </c>
      <c r="R1190" s="10" t="str">
        <f t="shared" si="362"/>
        <v>동백2동</v>
      </c>
      <c r="S1190" s="10" t="str">
        <f t="shared" si="363"/>
        <v>중9통</v>
      </c>
      <c r="T1190" s="10" t="str">
        <f t="shared" si="364"/>
        <v>(중동, 어은목마을경남아너스빌아파트)</v>
      </c>
      <c r="U1190" s="10" t="str">
        <f t="shared" si="365"/>
        <v>중</v>
      </c>
      <c r="V1190" s="10">
        <f t="shared" si="366"/>
        <v>9</v>
      </c>
      <c r="W1190" s="10">
        <f t="shared" si="367"/>
        <v>8</v>
      </c>
      <c r="X1190"/>
      <c r="Y1190"/>
      <c r="Z1190" t="s">
        <v>101</v>
      </c>
      <c r="AA1190" t="s">
        <v>6157</v>
      </c>
    </row>
    <row r="1191" spans="1:27">
      <c r="A1191" t="b">
        <f t="shared" si="348"/>
        <v>0</v>
      </c>
      <c r="B1191" t="b">
        <f t="shared" si="349"/>
        <v>0</v>
      </c>
      <c r="C1191" t="b">
        <f t="shared" si="350"/>
        <v>0</v>
      </c>
      <c r="D1191" t="b">
        <f t="shared" si="351"/>
        <v>0</v>
      </c>
      <c r="E1191" t="b">
        <f t="shared" si="352"/>
        <v>0</v>
      </c>
      <c r="F1191" t="b">
        <f t="shared" si="353"/>
        <v>0</v>
      </c>
      <c r="G1191" t="b">
        <f t="shared" si="354"/>
        <v>0</v>
      </c>
      <c r="H1191" t="b">
        <f t="shared" si="355"/>
        <v>0</v>
      </c>
      <c r="I1191" t="b">
        <f t="shared" si="356"/>
        <v>0</v>
      </c>
      <c r="J1191" t="b">
        <f t="shared" si="357"/>
        <v>0</v>
      </c>
      <c r="K1191" t="str">
        <f t="shared" si="358"/>
        <v/>
      </c>
      <c r="L1191" t="str">
        <f t="shared" si="369"/>
        <v/>
      </c>
      <c r="M1191" t="str">
        <f t="shared" si="368"/>
        <v/>
      </c>
      <c r="N1191" t="str">
        <f t="shared" si="359"/>
        <v/>
      </c>
      <c r="O1191" t="str">
        <f t="shared" si="360"/>
        <v/>
      </c>
      <c r="P1191" t="str">
        <f t="shared" si="361"/>
        <v/>
      </c>
      <c r="Q1191" s="9">
        <f>_xlfn.XLOOKUP(R1191,summary!C:C,summary!B:B)</f>
        <v>43777</v>
      </c>
      <c r="R1191" s="10" t="str">
        <f t="shared" si="362"/>
        <v>동백2동</v>
      </c>
      <c r="S1191" s="10" t="str">
        <f t="shared" si="363"/>
        <v>중9통</v>
      </c>
      <c r="T1191" s="10" t="str">
        <f t="shared" si="364"/>
        <v>(중동, 어은목마을경남아너스빌아파트)</v>
      </c>
      <c r="U1191" s="10" t="str">
        <f t="shared" si="365"/>
        <v>중</v>
      </c>
      <c r="V1191" s="10">
        <f t="shared" si="366"/>
        <v>9</v>
      </c>
      <c r="W1191" s="10">
        <f t="shared" si="367"/>
        <v>9</v>
      </c>
      <c r="X1191"/>
      <c r="Y1191"/>
      <c r="Z1191" t="s">
        <v>349</v>
      </c>
      <c r="AA1191" t="s">
        <v>6158</v>
      </c>
    </row>
    <row r="1192" spans="1:27">
      <c r="A1192" t="b">
        <f t="shared" si="348"/>
        <v>0</v>
      </c>
      <c r="B1192" t="b">
        <f t="shared" si="349"/>
        <v>0</v>
      </c>
      <c r="C1192" t="b">
        <f t="shared" si="350"/>
        <v>0</v>
      </c>
      <c r="D1192" t="b">
        <f t="shared" si="351"/>
        <v>0</v>
      </c>
      <c r="E1192" t="b">
        <f t="shared" si="352"/>
        <v>0</v>
      </c>
      <c r="F1192" t="b">
        <f t="shared" si="353"/>
        <v>0</v>
      </c>
      <c r="G1192" t="b">
        <f t="shared" si="354"/>
        <v>0</v>
      </c>
      <c r="H1192" t="b">
        <f t="shared" si="355"/>
        <v>0</v>
      </c>
      <c r="I1192" t="b">
        <f t="shared" si="356"/>
        <v>0</v>
      </c>
      <c r="J1192" t="b">
        <f t="shared" si="357"/>
        <v>0</v>
      </c>
      <c r="K1192" t="str">
        <f t="shared" si="358"/>
        <v/>
      </c>
      <c r="L1192" t="str">
        <f t="shared" si="369"/>
        <v/>
      </c>
      <c r="M1192" t="str">
        <f t="shared" si="368"/>
        <v/>
      </c>
      <c r="N1192" t="str">
        <f t="shared" si="359"/>
        <v/>
      </c>
      <c r="O1192" t="str">
        <f t="shared" si="360"/>
        <v/>
      </c>
      <c r="P1192" t="str">
        <f t="shared" si="361"/>
        <v/>
      </c>
      <c r="Q1192" s="9">
        <f>_xlfn.XLOOKUP(R1192,summary!C:C,summary!B:B)</f>
        <v>43777</v>
      </c>
      <c r="R1192" s="10" t="str">
        <f t="shared" si="362"/>
        <v>동백2동</v>
      </c>
      <c r="S1192" s="10" t="str">
        <f t="shared" si="363"/>
        <v>중9통</v>
      </c>
      <c r="T1192" s="10" t="str">
        <f t="shared" si="364"/>
        <v>(중동, 어은목마을경남아너스빌아파트)</v>
      </c>
      <c r="U1192" s="10" t="str">
        <f t="shared" si="365"/>
        <v>중</v>
      </c>
      <c r="V1192" s="10">
        <f t="shared" si="366"/>
        <v>9</v>
      </c>
      <c r="W1192" s="10">
        <f t="shared" si="367"/>
        <v>10</v>
      </c>
      <c r="X1192"/>
      <c r="Y1192"/>
      <c r="Z1192" t="s">
        <v>441</v>
      </c>
      <c r="AA1192" t="s">
        <v>6159</v>
      </c>
    </row>
    <row r="1193" spans="1:27">
      <c r="A1193" t="b">
        <f t="shared" si="348"/>
        <v>0</v>
      </c>
      <c r="B1193" t="b">
        <f t="shared" si="349"/>
        <v>0</v>
      </c>
      <c r="C1193" t="b">
        <f t="shared" si="350"/>
        <v>0</v>
      </c>
      <c r="D1193" t="b">
        <f t="shared" si="351"/>
        <v>0</v>
      </c>
      <c r="E1193" t="b">
        <f t="shared" si="352"/>
        <v>0</v>
      </c>
      <c r="F1193" t="b">
        <f t="shared" si="353"/>
        <v>0</v>
      </c>
      <c r="G1193" t="b">
        <f t="shared" si="354"/>
        <v>0</v>
      </c>
      <c r="H1193" t="b">
        <f t="shared" si="355"/>
        <v>0</v>
      </c>
      <c r="I1193" t="b">
        <f t="shared" si="356"/>
        <v>0</v>
      </c>
      <c r="J1193" t="b">
        <f t="shared" si="357"/>
        <v>0</v>
      </c>
      <c r="K1193" t="str">
        <f t="shared" si="358"/>
        <v/>
      </c>
      <c r="L1193" t="str">
        <f t="shared" si="369"/>
        <v/>
      </c>
      <c r="M1193" t="str">
        <f t="shared" si="368"/>
        <v/>
      </c>
      <c r="N1193" t="str">
        <f t="shared" si="359"/>
        <v/>
      </c>
      <c r="O1193" t="str">
        <f t="shared" si="360"/>
        <v/>
      </c>
      <c r="P1193" t="str">
        <f t="shared" si="361"/>
        <v/>
      </c>
      <c r="Q1193" s="9">
        <f>_xlfn.XLOOKUP(R1193,summary!C:C,summary!B:B)</f>
        <v>43777</v>
      </c>
      <c r="R1193" s="10" t="str">
        <f t="shared" si="362"/>
        <v>동백2동</v>
      </c>
      <c r="S1193" s="10" t="str">
        <f t="shared" si="363"/>
        <v>중9통</v>
      </c>
      <c r="T1193" s="10" t="str">
        <f t="shared" si="364"/>
        <v>(중동, 어은목마을경남아너스빌아파트)</v>
      </c>
      <c r="U1193" s="10" t="str">
        <f t="shared" si="365"/>
        <v>중</v>
      </c>
      <c r="V1193" s="10">
        <f t="shared" si="366"/>
        <v>9</v>
      </c>
      <c r="W1193" s="10">
        <f t="shared" si="367"/>
        <v>11</v>
      </c>
      <c r="X1193"/>
      <c r="Y1193"/>
      <c r="Z1193" t="s">
        <v>443</v>
      </c>
      <c r="AA1193" t="s">
        <v>6160</v>
      </c>
    </row>
    <row r="1194" spans="1:27">
      <c r="A1194" t="b">
        <f t="shared" si="348"/>
        <v>0</v>
      </c>
      <c r="B1194" t="b">
        <f t="shared" si="349"/>
        <v>0</v>
      </c>
      <c r="C1194" t="b">
        <f t="shared" si="350"/>
        <v>0</v>
      </c>
      <c r="D1194" t="b">
        <f t="shared" si="351"/>
        <v>0</v>
      </c>
      <c r="E1194" t="b">
        <f t="shared" si="352"/>
        <v>0</v>
      </c>
      <c r="F1194" t="b">
        <f t="shared" si="353"/>
        <v>0</v>
      </c>
      <c r="G1194" t="b">
        <f t="shared" si="354"/>
        <v>0</v>
      </c>
      <c r="H1194" t="b">
        <f t="shared" si="355"/>
        <v>0</v>
      </c>
      <c r="I1194" t="b">
        <f t="shared" si="356"/>
        <v>0</v>
      </c>
      <c r="J1194" t="b">
        <f t="shared" si="357"/>
        <v>0</v>
      </c>
      <c r="K1194" t="str">
        <f t="shared" si="358"/>
        <v/>
      </c>
      <c r="L1194" t="str">
        <f t="shared" si="369"/>
        <v/>
      </c>
      <c r="M1194" t="str">
        <f t="shared" si="368"/>
        <v/>
      </c>
      <c r="N1194" t="str">
        <f t="shared" si="359"/>
        <v/>
      </c>
      <c r="O1194" t="str">
        <f t="shared" si="360"/>
        <v/>
      </c>
      <c r="P1194" t="str">
        <f t="shared" si="361"/>
        <v/>
      </c>
      <c r="Q1194" s="9">
        <f>_xlfn.XLOOKUP(R1194,summary!C:C,summary!B:B)</f>
        <v>43777</v>
      </c>
      <c r="R1194" s="10" t="str">
        <f t="shared" si="362"/>
        <v>동백2동</v>
      </c>
      <c r="S1194" s="10" t="str">
        <f t="shared" si="363"/>
        <v>중9통</v>
      </c>
      <c r="T1194" s="10" t="str">
        <f t="shared" si="364"/>
        <v>(중동, 어은목마을경남아너스빌아파트)</v>
      </c>
      <c r="U1194" s="10" t="str">
        <f t="shared" si="365"/>
        <v>중</v>
      </c>
      <c r="V1194" s="10">
        <f t="shared" si="366"/>
        <v>9</v>
      </c>
      <c r="W1194" s="10">
        <f t="shared" si="367"/>
        <v>12</v>
      </c>
      <c r="X1194"/>
      <c r="Y1194"/>
      <c r="Z1194" t="s">
        <v>445</v>
      </c>
      <c r="AA1194" t="s">
        <v>6161</v>
      </c>
    </row>
    <row r="1195" spans="1:27">
      <c r="A1195" t="b">
        <f t="shared" si="348"/>
        <v>0</v>
      </c>
      <c r="B1195" t="b">
        <f t="shared" si="349"/>
        <v>0</v>
      </c>
      <c r="C1195" t="b">
        <f t="shared" si="350"/>
        <v>0</v>
      </c>
      <c r="D1195" t="b">
        <f t="shared" si="351"/>
        <v>0</v>
      </c>
      <c r="E1195" t="b">
        <f t="shared" si="352"/>
        <v>0</v>
      </c>
      <c r="F1195" t="b">
        <f t="shared" si="353"/>
        <v>0</v>
      </c>
      <c r="G1195" t="b">
        <f t="shared" si="354"/>
        <v>0</v>
      </c>
      <c r="H1195" t="b">
        <f t="shared" si="355"/>
        <v>0</v>
      </c>
      <c r="I1195" t="b">
        <f t="shared" si="356"/>
        <v>0</v>
      </c>
      <c r="J1195" t="b">
        <f t="shared" si="357"/>
        <v>0</v>
      </c>
      <c r="K1195" t="str">
        <f t="shared" si="358"/>
        <v/>
      </c>
      <c r="L1195" t="str">
        <f t="shared" si="369"/>
        <v/>
      </c>
      <c r="M1195" t="str">
        <f t="shared" si="368"/>
        <v/>
      </c>
      <c r="N1195" t="str">
        <f t="shared" si="359"/>
        <v/>
      </c>
      <c r="O1195" t="str">
        <f t="shared" si="360"/>
        <v/>
      </c>
      <c r="P1195" t="str">
        <f t="shared" si="361"/>
        <v/>
      </c>
      <c r="Q1195" s="9">
        <f>_xlfn.XLOOKUP(R1195,summary!C:C,summary!B:B)</f>
        <v>43777</v>
      </c>
      <c r="R1195" s="10" t="str">
        <f t="shared" si="362"/>
        <v>동백2동</v>
      </c>
      <c r="S1195" s="10" t="str">
        <f t="shared" si="363"/>
        <v>중9통</v>
      </c>
      <c r="T1195" s="10" t="str">
        <f t="shared" si="364"/>
        <v>(중동, 어은목마을경남아너스빌아파트)</v>
      </c>
      <c r="U1195" s="10" t="str">
        <f t="shared" si="365"/>
        <v>중</v>
      </c>
      <c r="V1195" s="10">
        <f t="shared" si="366"/>
        <v>9</v>
      </c>
      <c r="W1195" s="10">
        <f t="shared" si="367"/>
        <v>13</v>
      </c>
      <c r="X1195"/>
      <c r="Y1195"/>
      <c r="Z1195" t="s">
        <v>447</v>
      </c>
      <c r="AA1195" t="s">
        <v>6162</v>
      </c>
    </row>
    <row r="1196" spans="1:27">
      <c r="A1196" t="b">
        <f t="shared" si="348"/>
        <v>0</v>
      </c>
      <c r="B1196" t="b">
        <f t="shared" si="349"/>
        <v>0</v>
      </c>
      <c r="C1196" t="b">
        <f t="shared" si="350"/>
        <v>0</v>
      </c>
      <c r="D1196" t="b">
        <f t="shared" si="351"/>
        <v>0</v>
      </c>
      <c r="E1196" t="b">
        <f t="shared" si="352"/>
        <v>0</v>
      </c>
      <c r="F1196" t="b">
        <f t="shared" si="353"/>
        <v>0</v>
      </c>
      <c r="G1196" t="b">
        <f t="shared" si="354"/>
        <v>0</v>
      </c>
      <c r="H1196" t="b">
        <f t="shared" si="355"/>
        <v>0</v>
      </c>
      <c r="I1196" t="b">
        <f t="shared" si="356"/>
        <v>0</v>
      </c>
      <c r="J1196" t="b">
        <f t="shared" si="357"/>
        <v>0</v>
      </c>
      <c r="K1196" t="str">
        <f t="shared" si="358"/>
        <v/>
      </c>
      <c r="L1196" t="str">
        <f t="shared" si="369"/>
        <v/>
      </c>
      <c r="M1196" t="str">
        <f t="shared" si="368"/>
        <v/>
      </c>
      <c r="N1196" t="str">
        <f t="shared" si="359"/>
        <v/>
      </c>
      <c r="O1196" t="str">
        <f t="shared" si="360"/>
        <v/>
      </c>
      <c r="P1196" t="str">
        <f t="shared" si="361"/>
        <v/>
      </c>
      <c r="Q1196" s="9">
        <f>_xlfn.XLOOKUP(R1196,summary!C:C,summary!B:B)</f>
        <v>43777</v>
      </c>
      <c r="R1196" s="10" t="str">
        <f t="shared" si="362"/>
        <v>동백2동</v>
      </c>
      <c r="S1196" s="10" t="str">
        <f t="shared" si="363"/>
        <v>중9통</v>
      </c>
      <c r="T1196" s="10" t="str">
        <f t="shared" si="364"/>
        <v>(중동, 어은목마을경남아너스빌아파트)</v>
      </c>
      <c r="U1196" s="10" t="str">
        <f t="shared" si="365"/>
        <v>중</v>
      </c>
      <c r="V1196" s="10">
        <f t="shared" si="366"/>
        <v>9</v>
      </c>
      <c r="W1196" s="10">
        <f t="shared" si="367"/>
        <v>14</v>
      </c>
      <c r="X1196"/>
      <c r="Y1196"/>
      <c r="Z1196" t="s">
        <v>449</v>
      </c>
      <c r="AA1196" t="s">
        <v>6163</v>
      </c>
    </row>
    <row r="1197" spans="1:27">
      <c r="A1197" t="b">
        <f t="shared" si="348"/>
        <v>0</v>
      </c>
      <c r="B1197" t="b">
        <f t="shared" si="349"/>
        <v>0</v>
      </c>
      <c r="C1197" t="b">
        <f t="shared" si="350"/>
        <v>0</v>
      </c>
      <c r="D1197" t="b">
        <f t="shared" si="351"/>
        <v>0</v>
      </c>
      <c r="E1197" t="b">
        <f t="shared" si="352"/>
        <v>0</v>
      </c>
      <c r="F1197" t="b">
        <f t="shared" si="353"/>
        <v>0</v>
      </c>
      <c r="G1197" t="b">
        <f t="shared" si="354"/>
        <v>0</v>
      </c>
      <c r="H1197" t="b">
        <f t="shared" si="355"/>
        <v>0</v>
      </c>
      <c r="I1197" t="b">
        <f t="shared" si="356"/>
        <v>0</v>
      </c>
      <c r="J1197" t="b">
        <f t="shared" si="357"/>
        <v>0</v>
      </c>
      <c r="K1197" t="str">
        <f t="shared" si="358"/>
        <v/>
      </c>
      <c r="L1197" t="str">
        <f t="shared" si="369"/>
        <v/>
      </c>
      <c r="M1197" t="str">
        <f t="shared" si="368"/>
        <v/>
      </c>
      <c r="N1197" t="str">
        <f t="shared" si="359"/>
        <v/>
      </c>
      <c r="O1197" t="str">
        <f t="shared" si="360"/>
        <v/>
      </c>
      <c r="P1197" t="str">
        <f t="shared" si="361"/>
        <v/>
      </c>
      <c r="Q1197" s="9">
        <f>_xlfn.XLOOKUP(R1197,summary!C:C,summary!B:B)</f>
        <v>43777</v>
      </c>
      <c r="R1197" s="10" t="str">
        <f t="shared" si="362"/>
        <v>동백2동</v>
      </c>
      <c r="S1197" s="10" t="str">
        <f t="shared" si="363"/>
        <v>중9통</v>
      </c>
      <c r="T1197" s="10" t="str">
        <f t="shared" si="364"/>
        <v>(중동, 어은목마을경남아너스빌아파트)</v>
      </c>
      <c r="U1197" s="10" t="str">
        <f t="shared" si="365"/>
        <v>중</v>
      </c>
      <c r="V1197" s="10">
        <f t="shared" si="366"/>
        <v>9</v>
      </c>
      <c r="W1197" s="10">
        <f t="shared" si="367"/>
        <v>15</v>
      </c>
      <c r="X1197"/>
      <c r="Y1197"/>
      <c r="Z1197" t="s">
        <v>734</v>
      </c>
      <c r="AA1197" t="s">
        <v>6164</v>
      </c>
    </row>
    <row r="1198" spans="1:27">
      <c r="A1198" t="b">
        <f t="shared" si="348"/>
        <v>0</v>
      </c>
      <c r="B1198" t="b">
        <f t="shared" si="349"/>
        <v>0</v>
      </c>
      <c r="C1198" t="b">
        <f t="shared" si="350"/>
        <v>0</v>
      </c>
      <c r="D1198" t="b">
        <f t="shared" si="351"/>
        <v>0</v>
      </c>
      <c r="E1198" t="b">
        <f t="shared" si="352"/>
        <v>0</v>
      </c>
      <c r="F1198" t="b">
        <f t="shared" si="353"/>
        <v>0</v>
      </c>
      <c r="G1198" t="b">
        <f t="shared" si="354"/>
        <v>0</v>
      </c>
      <c r="H1198" t="b">
        <f t="shared" si="355"/>
        <v>0</v>
      </c>
      <c r="I1198" t="b">
        <f t="shared" si="356"/>
        <v>0</v>
      </c>
      <c r="J1198" t="b">
        <f t="shared" si="357"/>
        <v>0</v>
      </c>
      <c r="K1198" t="str">
        <f t="shared" si="358"/>
        <v/>
      </c>
      <c r="L1198" t="str">
        <f t="shared" si="369"/>
        <v/>
      </c>
      <c r="M1198" t="str">
        <f t="shared" si="368"/>
        <v/>
      </c>
      <c r="N1198" t="str">
        <f t="shared" si="359"/>
        <v/>
      </c>
      <c r="O1198" t="str">
        <f t="shared" si="360"/>
        <v/>
      </c>
      <c r="P1198" t="str">
        <f t="shared" si="361"/>
        <v/>
      </c>
      <c r="Q1198" s="9">
        <f>_xlfn.XLOOKUP(R1198,summary!C:C,summary!B:B)</f>
        <v>43777</v>
      </c>
      <c r="R1198" s="10" t="str">
        <f t="shared" si="362"/>
        <v>동백2동</v>
      </c>
      <c r="S1198" s="10" t="str">
        <f t="shared" si="363"/>
        <v>중9통</v>
      </c>
      <c r="T1198" s="10" t="str">
        <f t="shared" si="364"/>
        <v>(중동, 어은목마을경남아너스빌아파트)</v>
      </c>
      <c r="U1198" s="10" t="str">
        <f t="shared" si="365"/>
        <v>중</v>
      </c>
      <c r="V1198" s="10">
        <f t="shared" si="366"/>
        <v>9</v>
      </c>
      <c r="W1198" s="10">
        <f t="shared" si="367"/>
        <v>16</v>
      </c>
      <c r="X1198"/>
      <c r="Y1198"/>
      <c r="Z1198" t="s">
        <v>736</v>
      </c>
      <c r="AA1198" t="s">
        <v>6165</v>
      </c>
    </row>
    <row r="1199" spans="1:27">
      <c r="A1199" t="b">
        <f t="shared" si="348"/>
        <v>0</v>
      </c>
      <c r="B1199" t="b">
        <f t="shared" si="349"/>
        <v>0</v>
      </c>
      <c r="C1199" t="b">
        <f t="shared" si="350"/>
        <v>0</v>
      </c>
      <c r="D1199" t="b">
        <f t="shared" si="351"/>
        <v>0</v>
      </c>
      <c r="E1199" t="b">
        <f t="shared" si="352"/>
        <v>0</v>
      </c>
      <c r="F1199" t="b">
        <f t="shared" si="353"/>
        <v>0</v>
      </c>
      <c r="G1199" t="b">
        <f t="shared" si="354"/>
        <v>0</v>
      </c>
      <c r="H1199" t="b">
        <f t="shared" si="355"/>
        <v>0</v>
      </c>
      <c r="I1199" t="b">
        <f t="shared" si="356"/>
        <v>0</v>
      </c>
      <c r="J1199" t="b">
        <f t="shared" si="357"/>
        <v>0</v>
      </c>
      <c r="K1199" t="str">
        <f t="shared" si="358"/>
        <v/>
      </c>
      <c r="L1199" t="str">
        <f t="shared" si="369"/>
        <v/>
      </c>
      <c r="M1199" t="str">
        <f t="shared" si="368"/>
        <v/>
      </c>
      <c r="N1199" t="str">
        <f t="shared" si="359"/>
        <v/>
      </c>
      <c r="O1199" t="str">
        <f t="shared" si="360"/>
        <v/>
      </c>
      <c r="P1199" t="str">
        <f t="shared" si="361"/>
        <v/>
      </c>
      <c r="Q1199" s="9">
        <f>_xlfn.XLOOKUP(R1199,summary!C:C,summary!B:B)</f>
        <v>43777</v>
      </c>
      <c r="R1199" s="10" t="str">
        <f t="shared" si="362"/>
        <v>동백2동</v>
      </c>
      <c r="S1199" s="10" t="str">
        <f t="shared" si="363"/>
        <v>중9통</v>
      </c>
      <c r="T1199" s="10" t="str">
        <f t="shared" si="364"/>
        <v>(중동, 어은목마을경남아너스빌아파트)</v>
      </c>
      <c r="U1199" s="10" t="str">
        <f t="shared" si="365"/>
        <v>중</v>
      </c>
      <c r="V1199" s="10">
        <f t="shared" si="366"/>
        <v>9</v>
      </c>
      <c r="W1199" s="10">
        <f t="shared" si="367"/>
        <v>17</v>
      </c>
      <c r="X1199"/>
      <c r="Y1199"/>
      <c r="Z1199" t="s">
        <v>2253</v>
      </c>
      <c r="AA1199" t="s">
        <v>6166</v>
      </c>
    </row>
    <row r="1200" spans="1:27">
      <c r="A1200" t="b">
        <f t="shared" si="348"/>
        <v>0</v>
      </c>
      <c r="B1200" t="b">
        <f t="shared" si="349"/>
        <v>0</v>
      </c>
      <c r="C1200" t="b">
        <f t="shared" si="350"/>
        <v>0</v>
      </c>
      <c r="D1200" t="b">
        <f t="shared" si="351"/>
        <v>0</v>
      </c>
      <c r="E1200" t="b">
        <f t="shared" si="352"/>
        <v>0</v>
      </c>
      <c r="F1200" t="b">
        <f t="shared" si="353"/>
        <v>0</v>
      </c>
      <c r="G1200" t="b">
        <f t="shared" si="354"/>
        <v>0</v>
      </c>
      <c r="H1200" t="b">
        <f t="shared" si="355"/>
        <v>0</v>
      </c>
      <c r="I1200" t="b">
        <f t="shared" si="356"/>
        <v>0</v>
      </c>
      <c r="J1200" t="b">
        <f t="shared" si="357"/>
        <v>0</v>
      </c>
      <c r="K1200" t="str">
        <f t="shared" si="358"/>
        <v/>
      </c>
      <c r="L1200" t="str">
        <f t="shared" si="369"/>
        <v/>
      </c>
      <c r="M1200" t="str">
        <f t="shared" si="368"/>
        <v/>
      </c>
      <c r="N1200" t="str">
        <f t="shared" si="359"/>
        <v/>
      </c>
      <c r="O1200" t="str">
        <f t="shared" si="360"/>
        <v/>
      </c>
      <c r="P1200" t="str">
        <f t="shared" si="361"/>
        <v/>
      </c>
      <c r="Q1200" s="9">
        <f>_xlfn.XLOOKUP(R1200,summary!C:C,summary!B:B)</f>
        <v>43777</v>
      </c>
      <c r="R1200" s="10" t="str">
        <f t="shared" si="362"/>
        <v>동백2동</v>
      </c>
      <c r="S1200" s="10" t="str">
        <f t="shared" si="363"/>
        <v>중9통</v>
      </c>
      <c r="T1200" s="10" t="str">
        <f t="shared" si="364"/>
        <v>(중동, 어은목마을경남아너스빌아파트)</v>
      </c>
      <c r="U1200" s="10" t="str">
        <f t="shared" si="365"/>
        <v>중</v>
      </c>
      <c r="V1200" s="10">
        <f t="shared" si="366"/>
        <v>9</v>
      </c>
      <c r="W1200" s="10">
        <f t="shared" si="367"/>
        <v>18</v>
      </c>
      <c r="X1200"/>
      <c r="Y1200"/>
      <c r="Z1200" t="s">
        <v>2255</v>
      </c>
      <c r="AA1200" t="s">
        <v>6167</v>
      </c>
    </row>
    <row r="1201" spans="1:27">
      <c r="A1201" t="b">
        <f t="shared" si="348"/>
        <v>0</v>
      </c>
      <c r="B1201" t="b">
        <f t="shared" si="349"/>
        <v>0</v>
      </c>
      <c r="C1201" t="b">
        <f t="shared" si="350"/>
        <v>0</v>
      </c>
      <c r="D1201" t="b">
        <f t="shared" si="351"/>
        <v>0</v>
      </c>
      <c r="E1201" t="b">
        <f t="shared" si="352"/>
        <v>0</v>
      </c>
      <c r="F1201" t="b">
        <f t="shared" si="353"/>
        <v>0</v>
      </c>
      <c r="G1201" t="b">
        <f t="shared" si="354"/>
        <v>0</v>
      </c>
      <c r="H1201" t="b">
        <f t="shared" si="355"/>
        <v>0</v>
      </c>
      <c r="I1201" t="b">
        <f t="shared" si="356"/>
        <v>0</v>
      </c>
      <c r="J1201" t="b">
        <f t="shared" si="357"/>
        <v>0</v>
      </c>
      <c r="K1201" t="str">
        <f t="shared" si="358"/>
        <v/>
      </c>
      <c r="L1201" t="str">
        <f t="shared" si="369"/>
        <v/>
      </c>
      <c r="M1201" t="str">
        <f t="shared" si="368"/>
        <v/>
      </c>
      <c r="N1201" t="str">
        <f t="shared" si="359"/>
        <v/>
      </c>
      <c r="O1201" t="str">
        <f t="shared" si="360"/>
        <v/>
      </c>
      <c r="P1201" t="str">
        <f t="shared" si="361"/>
        <v/>
      </c>
      <c r="Q1201" s="9">
        <f>_xlfn.XLOOKUP(R1201,summary!C:C,summary!B:B)</f>
        <v>43777</v>
      </c>
      <c r="R1201" s="10" t="str">
        <f t="shared" si="362"/>
        <v>동백2동</v>
      </c>
      <c r="S1201" s="10" t="str">
        <f t="shared" si="363"/>
        <v>중9통</v>
      </c>
      <c r="T1201" s="10" t="str">
        <f t="shared" si="364"/>
        <v>(중동, 어은목마을경남아너스빌아파트)</v>
      </c>
      <c r="U1201" s="10" t="str">
        <f t="shared" si="365"/>
        <v>중</v>
      </c>
      <c r="V1201" s="10">
        <f t="shared" si="366"/>
        <v>9</v>
      </c>
      <c r="W1201" s="10">
        <f t="shared" si="367"/>
        <v>19</v>
      </c>
      <c r="X1201"/>
      <c r="Y1201"/>
      <c r="Z1201" t="s">
        <v>2257</v>
      </c>
      <c r="AA1201" t="s">
        <v>6168</v>
      </c>
    </row>
    <row r="1202" spans="1:27">
      <c r="A1202" t="b">
        <f t="shared" si="348"/>
        <v>0</v>
      </c>
      <c r="B1202" t="b">
        <f t="shared" si="349"/>
        <v>0</v>
      </c>
      <c r="C1202" t="b">
        <f t="shared" si="350"/>
        <v>0</v>
      </c>
      <c r="D1202" t="b">
        <f t="shared" si="351"/>
        <v>0</v>
      </c>
      <c r="E1202" t="b">
        <f t="shared" si="352"/>
        <v>0</v>
      </c>
      <c r="F1202" t="b">
        <f t="shared" si="353"/>
        <v>0</v>
      </c>
      <c r="G1202" t="b">
        <f t="shared" si="354"/>
        <v>0</v>
      </c>
      <c r="H1202" t="b">
        <f t="shared" si="355"/>
        <v>0</v>
      </c>
      <c r="I1202" t="b">
        <f t="shared" si="356"/>
        <v>0</v>
      </c>
      <c r="J1202" t="b">
        <f t="shared" si="357"/>
        <v>0</v>
      </c>
      <c r="K1202" t="str">
        <f t="shared" si="358"/>
        <v/>
      </c>
      <c r="L1202" t="str">
        <f t="shared" si="369"/>
        <v/>
      </c>
      <c r="M1202" t="str">
        <f t="shared" si="368"/>
        <v/>
      </c>
      <c r="N1202" t="str">
        <f t="shared" si="359"/>
        <v/>
      </c>
      <c r="O1202" t="str">
        <f t="shared" si="360"/>
        <v/>
      </c>
      <c r="P1202" t="str">
        <f t="shared" si="361"/>
        <v/>
      </c>
      <c r="Q1202" s="9">
        <f>_xlfn.XLOOKUP(R1202,summary!C:C,summary!B:B)</f>
        <v>43777</v>
      </c>
      <c r="R1202" s="10" t="str">
        <f t="shared" si="362"/>
        <v>동백2동</v>
      </c>
      <c r="S1202" s="10" t="str">
        <f t="shared" si="363"/>
        <v>중9통</v>
      </c>
      <c r="T1202" s="10" t="str">
        <f t="shared" si="364"/>
        <v>(중동, 어은목마을경남아너스빌아파트)</v>
      </c>
      <c r="U1202" s="10" t="str">
        <f t="shared" si="365"/>
        <v>중</v>
      </c>
      <c r="V1202" s="10">
        <f t="shared" si="366"/>
        <v>9</v>
      </c>
      <c r="W1202" s="10">
        <f t="shared" si="367"/>
        <v>20</v>
      </c>
      <c r="X1202"/>
      <c r="Y1202"/>
      <c r="Z1202" t="s">
        <v>2259</v>
      </c>
      <c r="AA1202" t="s">
        <v>6169</v>
      </c>
    </row>
    <row r="1203" spans="1:27">
      <c r="A1203" t="b">
        <f t="shared" ref="A1203:A1266" si="370">LEN(Y1203)&gt;0</f>
        <v>1</v>
      </c>
      <c r="B1203" t="b">
        <f t="shared" ref="B1203:B1266" si="371">LEFT(Y1203)="("</f>
        <v>0</v>
      </c>
      <c r="C1203" t="b">
        <f t="shared" ref="C1203:C1266" si="372">RIGHT(Y1203)=")"</f>
        <v>0</v>
      </c>
      <c r="D1203" t="b">
        <f t="shared" ref="D1203:D1266" si="373">AND(B1203,C1203)</f>
        <v>0</v>
      </c>
      <c r="E1203" t="b">
        <f t="shared" ref="E1203:E1266" si="374">OR(B1203,C1203)</f>
        <v>0</v>
      </c>
      <c r="F1203" t="b">
        <f t="shared" ref="F1203:F1266" si="375">_xlfn.XOR(B1203,C1203)</f>
        <v>0</v>
      </c>
      <c r="G1203" t="b">
        <f t="shared" ref="G1203:G1266" si="376">AND(B1203,F1203)</f>
        <v>0</v>
      </c>
      <c r="H1203" t="b">
        <f t="shared" ref="H1203:H1266" si="377">AND(C1203,$F1203)</f>
        <v>0</v>
      </c>
      <c r="I1203" t="b">
        <f t="shared" ref="I1203:I1266" si="378">IF(G1203,G1203,IF(H1202,FALSE,I1202))</f>
        <v>0</v>
      </c>
      <c r="J1203" t="b">
        <f t="shared" ref="J1203:J1266" si="379">AND(A1203,NOT(B1203),NOT(I1203))</f>
        <v>1</v>
      </c>
      <c r="K1203" t="str">
        <f t="shared" ref="K1203:K1266" si="380">IF(AND(J1203,RIGHT(Y1203)="통"),Y1203,"")</f>
        <v>중10통</v>
      </c>
      <c r="L1203" t="str">
        <f t="shared" si="369"/>
        <v>10</v>
      </c>
      <c r="M1203">
        <f t="shared" si="368"/>
        <v>10</v>
      </c>
      <c r="N1203" t="str">
        <f t="shared" ref="N1203:N1266" si="381">SUBSTITUTE(K1203,_xlfn.CONCAT(TEXT(M1203,"#"),"통"),"")</f>
        <v>중</v>
      </c>
      <c r="O1203" t="str">
        <f t="shared" ref="O1203:O1266" si="382">IF(I1203,IF(I1204,CONCATENATE(Y1203,O1204),Y1203),"")</f>
        <v/>
      </c>
      <c r="P1203" t="str">
        <f t="shared" ref="P1203:P1266" si="383">IF(G1203,O1203,IF(D1203,Y1203,""))</f>
        <v/>
      </c>
      <c r="Q1203" s="9">
        <f>_xlfn.XLOOKUP(R1203,summary!C:C,summary!B:B)</f>
        <v>43777</v>
      </c>
      <c r="R1203" s="10" t="str">
        <f t="shared" ref="R1203:R1266" si="384">IF($X1203="",R1202,$X1203)</f>
        <v>동백2동</v>
      </c>
      <c r="S1203" s="10" t="str">
        <f t="shared" ref="S1203:S1266" si="385">IF(J1203,Y1203,S1202)</f>
        <v>중10통</v>
      </c>
      <c r="T1203" s="10" t="str">
        <f t="shared" ref="T1203:T1266" si="386">IF(J1203,P1204,T1202)</f>
        <v>(중동, 초당마을코아루아파트)</v>
      </c>
      <c r="U1203" s="10" t="str">
        <f t="shared" ref="U1203:U1266" si="387">IF($J1203,N1203,U1202)</f>
        <v>중</v>
      </c>
      <c r="V1203" s="10">
        <f t="shared" ref="V1203:V1266" si="388">IF(J1203,M1203,V1202)</f>
        <v>10</v>
      </c>
      <c r="W1203" s="10">
        <f t="shared" si="367"/>
        <v>1</v>
      </c>
      <c r="X1203"/>
      <c r="Y1203" t="s">
        <v>6170</v>
      </c>
      <c r="Z1203" t="s">
        <v>10</v>
      </c>
      <c r="AA1203" t="s">
        <v>6171</v>
      </c>
    </row>
    <row r="1204" spans="1:27">
      <c r="A1204" t="b">
        <f t="shared" si="370"/>
        <v>1</v>
      </c>
      <c r="B1204" t="b">
        <f t="shared" si="371"/>
        <v>1</v>
      </c>
      <c r="C1204" t="b">
        <f t="shared" si="372"/>
        <v>0</v>
      </c>
      <c r="D1204" t="b">
        <f t="shared" si="373"/>
        <v>0</v>
      </c>
      <c r="E1204" t="b">
        <f t="shared" si="374"/>
        <v>1</v>
      </c>
      <c r="F1204" t="b">
        <f t="shared" si="375"/>
        <v>1</v>
      </c>
      <c r="G1204" t="b">
        <f t="shared" si="376"/>
        <v>1</v>
      </c>
      <c r="H1204" t="b">
        <f t="shared" si="377"/>
        <v>0</v>
      </c>
      <c r="I1204" t="b">
        <f t="shared" si="378"/>
        <v>1</v>
      </c>
      <c r="J1204" t="b">
        <f t="shared" si="379"/>
        <v>0</v>
      </c>
      <c r="K1204" t="str">
        <f t="shared" si="380"/>
        <v/>
      </c>
      <c r="L1204" t="str">
        <f t="shared" si="369"/>
        <v/>
      </c>
      <c r="M1204" t="str">
        <f t="shared" si="368"/>
        <v/>
      </c>
      <c r="N1204" t="str">
        <f t="shared" si="381"/>
        <v/>
      </c>
      <c r="O1204" t="str">
        <f t="shared" si="382"/>
        <v>(중동, 초당마을코아루아파트)</v>
      </c>
      <c r="P1204" t="str">
        <f t="shared" si="383"/>
        <v>(중동, 초당마을코아루아파트)</v>
      </c>
      <c r="Q1204" s="9">
        <f>_xlfn.XLOOKUP(R1204,summary!C:C,summary!B:B)</f>
        <v>43777</v>
      </c>
      <c r="R1204" s="10" t="str">
        <f t="shared" si="384"/>
        <v>동백2동</v>
      </c>
      <c r="S1204" s="10" t="str">
        <f t="shared" si="385"/>
        <v>중10통</v>
      </c>
      <c r="T1204" s="10" t="str">
        <f t="shared" si="386"/>
        <v>(중동, 초당마을코아루아파트)</v>
      </c>
      <c r="U1204" s="10" t="str">
        <f t="shared" si="387"/>
        <v>중</v>
      </c>
      <c r="V1204" s="10">
        <f t="shared" si="388"/>
        <v>10</v>
      </c>
      <c r="W1204" s="10">
        <f t="shared" si="367"/>
        <v>2</v>
      </c>
      <c r="X1204"/>
      <c r="Y1204" t="s">
        <v>6106</v>
      </c>
      <c r="Z1204" t="s">
        <v>12</v>
      </c>
      <c r="AA1204" t="s">
        <v>6172</v>
      </c>
    </row>
    <row r="1205" spans="1:27">
      <c r="A1205" t="b">
        <f t="shared" si="370"/>
        <v>1</v>
      </c>
      <c r="B1205" t="b">
        <f t="shared" si="371"/>
        <v>0</v>
      </c>
      <c r="C1205" t="b">
        <f t="shared" si="372"/>
        <v>0</v>
      </c>
      <c r="D1205" t="b">
        <f t="shared" si="373"/>
        <v>0</v>
      </c>
      <c r="E1205" t="b">
        <f t="shared" si="374"/>
        <v>0</v>
      </c>
      <c r="F1205" t="b">
        <f t="shared" si="375"/>
        <v>0</v>
      </c>
      <c r="G1205" t="b">
        <f t="shared" si="376"/>
        <v>0</v>
      </c>
      <c r="H1205" t="b">
        <f t="shared" si="377"/>
        <v>0</v>
      </c>
      <c r="I1205" t="b">
        <f t="shared" si="378"/>
        <v>1</v>
      </c>
      <c r="J1205" t="b">
        <f t="shared" si="379"/>
        <v>0</v>
      </c>
      <c r="K1205" t="str">
        <f t="shared" si="380"/>
        <v/>
      </c>
      <c r="L1205" t="str">
        <f t="shared" si="369"/>
        <v/>
      </c>
      <c r="M1205" t="str">
        <f t="shared" si="368"/>
        <v/>
      </c>
      <c r="N1205" t="str">
        <f t="shared" si="381"/>
        <v/>
      </c>
      <c r="O1205" t="str">
        <f t="shared" si="382"/>
        <v>초당마을코아루아파트)</v>
      </c>
      <c r="P1205" t="str">
        <f t="shared" si="383"/>
        <v/>
      </c>
      <c r="Q1205" s="9">
        <f>_xlfn.XLOOKUP(R1205,summary!C:C,summary!B:B)</f>
        <v>43777</v>
      </c>
      <c r="R1205" s="10" t="str">
        <f t="shared" si="384"/>
        <v>동백2동</v>
      </c>
      <c r="S1205" s="10" t="str">
        <f t="shared" si="385"/>
        <v>중10통</v>
      </c>
      <c r="T1205" s="10" t="str">
        <f t="shared" si="386"/>
        <v>(중동, 초당마을코아루아파트)</v>
      </c>
      <c r="U1205" s="10" t="str">
        <f t="shared" si="387"/>
        <v>중</v>
      </c>
      <c r="V1205" s="10">
        <f t="shared" si="388"/>
        <v>10</v>
      </c>
      <c r="W1205" s="10">
        <f t="shared" si="367"/>
        <v>3</v>
      </c>
      <c r="X1205"/>
      <c r="Y1205" t="s">
        <v>6173</v>
      </c>
      <c r="Z1205" t="s">
        <v>14</v>
      </c>
      <c r="AA1205" t="s">
        <v>6174</v>
      </c>
    </row>
    <row r="1206" spans="1:27">
      <c r="A1206" t="b">
        <f t="shared" si="370"/>
        <v>1</v>
      </c>
      <c r="B1206" t="b">
        <f t="shared" si="371"/>
        <v>0</v>
      </c>
      <c r="C1206" t="b">
        <f t="shared" si="372"/>
        <v>1</v>
      </c>
      <c r="D1206" t="b">
        <f t="shared" si="373"/>
        <v>0</v>
      </c>
      <c r="E1206" t="b">
        <f t="shared" si="374"/>
        <v>1</v>
      </c>
      <c r="F1206" t="b">
        <f t="shared" si="375"/>
        <v>1</v>
      </c>
      <c r="G1206" t="b">
        <f t="shared" si="376"/>
        <v>0</v>
      </c>
      <c r="H1206" t="b">
        <f t="shared" si="377"/>
        <v>1</v>
      </c>
      <c r="I1206" t="b">
        <f t="shared" si="378"/>
        <v>1</v>
      </c>
      <c r="J1206" t="b">
        <f t="shared" si="379"/>
        <v>0</v>
      </c>
      <c r="K1206" t="str">
        <f t="shared" si="380"/>
        <v/>
      </c>
      <c r="L1206" t="str">
        <f t="shared" si="369"/>
        <v/>
      </c>
      <c r="M1206" t="str">
        <f t="shared" si="368"/>
        <v/>
      </c>
      <c r="N1206" t="str">
        <f t="shared" si="381"/>
        <v/>
      </c>
      <c r="O1206" t="str">
        <f t="shared" si="382"/>
        <v>코아루아파트)</v>
      </c>
      <c r="P1206" t="str">
        <f t="shared" si="383"/>
        <v/>
      </c>
      <c r="Q1206" s="9">
        <f>_xlfn.XLOOKUP(R1206,summary!C:C,summary!B:B)</f>
        <v>43777</v>
      </c>
      <c r="R1206" s="10" t="str">
        <f t="shared" si="384"/>
        <v>동백2동</v>
      </c>
      <c r="S1206" s="10" t="str">
        <f t="shared" si="385"/>
        <v>중10통</v>
      </c>
      <c r="T1206" s="10" t="str">
        <f t="shared" si="386"/>
        <v>(중동, 초당마을코아루아파트)</v>
      </c>
      <c r="U1206" s="10" t="str">
        <f t="shared" si="387"/>
        <v>중</v>
      </c>
      <c r="V1206" s="10">
        <f t="shared" si="388"/>
        <v>10</v>
      </c>
      <c r="W1206" s="10">
        <f t="shared" si="367"/>
        <v>4</v>
      </c>
      <c r="X1206"/>
      <c r="Y1206" t="s">
        <v>6029</v>
      </c>
      <c r="Z1206" t="s">
        <v>16</v>
      </c>
      <c r="AA1206" t="s">
        <v>6175</v>
      </c>
    </row>
    <row r="1207" spans="1:27">
      <c r="A1207" t="b">
        <f t="shared" si="370"/>
        <v>0</v>
      </c>
      <c r="B1207" t="b">
        <f t="shared" si="371"/>
        <v>0</v>
      </c>
      <c r="C1207" t="b">
        <f t="shared" si="372"/>
        <v>0</v>
      </c>
      <c r="D1207" t="b">
        <f t="shared" si="373"/>
        <v>0</v>
      </c>
      <c r="E1207" t="b">
        <f t="shared" si="374"/>
        <v>0</v>
      </c>
      <c r="F1207" t="b">
        <f t="shared" si="375"/>
        <v>0</v>
      </c>
      <c r="G1207" t="b">
        <f t="shared" si="376"/>
        <v>0</v>
      </c>
      <c r="H1207" t="b">
        <f t="shared" si="377"/>
        <v>0</v>
      </c>
      <c r="I1207" t="b">
        <f t="shared" si="378"/>
        <v>0</v>
      </c>
      <c r="J1207" t="b">
        <f t="shared" si="379"/>
        <v>0</v>
      </c>
      <c r="K1207" t="str">
        <f t="shared" si="380"/>
        <v/>
      </c>
      <c r="L1207" t="str">
        <f t="shared" si="369"/>
        <v/>
      </c>
      <c r="M1207" t="str">
        <f t="shared" si="368"/>
        <v/>
      </c>
      <c r="N1207" t="str">
        <f t="shared" si="381"/>
        <v/>
      </c>
      <c r="O1207" t="str">
        <f t="shared" si="382"/>
        <v/>
      </c>
      <c r="P1207" t="str">
        <f t="shared" si="383"/>
        <v/>
      </c>
      <c r="Q1207" s="9">
        <f>_xlfn.XLOOKUP(R1207,summary!C:C,summary!B:B)</f>
        <v>43777</v>
      </c>
      <c r="R1207" s="10" t="str">
        <f t="shared" si="384"/>
        <v>동백2동</v>
      </c>
      <c r="S1207" s="10" t="str">
        <f t="shared" si="385"/>
        <v>중10통</v>
      </c>
      <c r="T1207" s="10" t="str">
        <f t="shared" si="386"/>
        <v>(중동, 초당마을코아루아파트)</v>
      </c>
      <c r="U1207" s="10" t="str">
        <f t="shared" si="387"/>
        <v>중</v>
      </c>
      <c r="V1207" s="10">
        <f t="shared" si="388"/>
        <v>10</v>
      </c>
      <c r="W1207" s="10">
        <f t="shared" si="367"/>
        <v>5</v>
      </c>
      <c r="X1207"/>
      <c r="Y1207"/>
      <c r="Z1207" t="s">
        <v>18</v>
      </c>
      <c r="AA1207" t="s">
        <v>6176</v>
      </c>
    </row>
    <row r="1208" spans="1:27">
      <c r="A1208" t="b">
        <f t="shared" si="370"/>
        <v>0</v>
      </c>
      <c r="B1208" t="b">
        <f t="shared" si="371"/>
        <v>0</v>
      </c>
      <c r="C1208" t="b">
        <f t="shared" si="372"/>
        <v>0</v>
      </c>
      <c r="D1208" t="b">
        <f t="shared" si="373"/>
        <v>0</v>
      </c>
      <c r="E1208" t="b">
        <f t="shared" si="374"/>
        <v>0</v>
      </c>
      <c r="F1208" t="b">
        <f t="shared" si="375"/>
        <v>0</v>
      </c>
      <c r="G1208" t="b">
        <f t="shared" si="376"/>
        <v>0</v>
      </c>
      <c r="H1208" t="b">
        <f t="shared" si="377"/>
        <v>0</v>
      </c>
      <c r="I1208" t="b">
        <f t="shared" si="378"/>
        <v>0</v>
      </c>
      <c r="J1208" t="b">
        <f t="shared" si="379"/>
        <v>0</v>
      </c>
      <c r="K1208" t="str">
        <f t="shared" si="380"/>
        <v/>
      </c>
      <c r="L1208" t="str">
        <f t="shared" si="369"/>
        <v/>
      </c>
      <c r="M1208" t="str">
        <f t="shared" si="368"/>
        <v/>
      </c>
      <c r="N1208" t="str">
        <f t="shared" si="381"/>
        <v/>
      </c>
      <c r="O1208" t="str">
        <f t="shared" si="382"/>
        <v/>
      </c>
      <c r="P1208" t="str">
        <f t="shared" si="383"/>
        <v/>
      </c>
      <c r="Q1208" s="9">
        <f>_xlfn.XLOOKUP(R1208,summary!C:C,summary!B:B)</f>
        <v>43777</v>
      </c>
      <c r="R1208" s="10" t="str">
        <f t="shared" si="384"/>
        <v>동백2동</v>
      </c>
      <c r="S1208" s="10" t="str">
        <f t="shared" si="385"/>
        <v>중10통</v>
      </c>
      <c r="T1208" s="10" t="str">
        <f t="shared" si="386"/>
        <v>(중동, 초당마을코아루아파트)</v>
      </c>
      <c r="U1208" s="10" t="str">
        <f t="shared" si="387"/>
        <v>중</v>
      </c>
      <c r="V1208" s="10">
        <f t="shared" si="388"/>
        <v>10</v>
      </c>
      <c r="W1208" s="10">
        <f t="shared" si="367"/>
        <v>6</v>
      </c>
      <c r="X1208"/>
      <c r="Y1208"/>
      <c r="Z1208" t="s">
        <v>20</v>
      </c>
      <c r="AA1208" t="s">
        <v>6177</v>
      </c>
    </row>
    <row r="1209" spans="1:27">
      <c r="A1209" t="b">
        <f t="shared" si="370"/>
        <v>0</v>
      </c>
      <c r="B1209" t="b">
        <f t="shared" si="371"/>
        <v>0</v>
      </c>
      <c r="C1209" t="b">
        <f t="shared" si="372"/>
        <v>0</v>
      </c>
      <c r="D1209" t="b">
        <f t="shared" si="373"/>
        <v>0</v>
      </c>
      <c r="E1209" t="b">
        <f t="shared" si="374"/>
        <v>0</v>
      </c>
      <c r="F1209" t="b">
        <f t="shared" si="375"/>
        <v>0</v>
      </c>
      <c r="G1209" t="b">
        <f t="shared" si="376"/>
        <v>0</v>
      </c>
      <c r="H1209" t="b">
        <f t="shared" si="377"/>
        <v>0</v>
      </c>
      <c r="I1209" t="b">
        <f t="shared" si="378"/>
        <v>0</v>
      </c>
      <c r="J1209" t="b">
        <f t="shared" si="379"/>
        <v>0</v>
      </c>
      <c r="K1209" t="str">
        <f t="shared" si="380"/>
        <v/>
      </c>
      <c r="L1209" t="str">
        <f t="shared" si="369"/>
        <v/>
      </c>
      <c r="M1209" t="str">
        <f t="shared" si="368"/>
        <v/>
      </c>
      <c r="N1209" t="str">
        <f t="shared" si="381"/>
        <v/>
      </c>
      <c r="O1209" t="str">
        <f t="shared" si="382"/>
        <v/>
      </c>
      <c r="P1209" t="str">
        <f t="shared" si="383"/>
        <v/>
      </c>
      <c r="Q1209" s="9">
        <f>_xlfn.XLOOKUP(R1209,summary!C:C,summary!B:B)</f>
        <v>43777</v>
      </c>
      <c r="R1209" s="10" t="str">
        <f t="shared" si="384"/>
        <v>동백2동</v>
      </c>
      <c r="S1209" s="10" t="str">
        <f t="shared" si="385"/>
        <v>중10통</v>
      </c>
      <c r="T1209" s="10" t="str">
        <f t="shared" si="386"/>
        <v>(중동, 초당마을코아루아파트)</v>
      </c>
      <c r="U1209" s="10" t="str">
        <f t="shared" si="387"/>
        <v>중</v>
      </c>
      <c r="V1209" s="10">
        <f t="shared" si="388"/>
        <v>10</v>
      </c>
      <c r="W1209" s="10">
        <f t="shared" si="367"/>
        <v>7</v>
      </c>
      <c r="X1209"/>
      <c r="Y1209"/>
      <c r="Z1209" t="s">
        <v>99</v>
      </c>
      <c r="AA1209" t="s">
        <v>6178</v>
      </c>
    </row>
    <row r="1210" spans="1:27">
      <c r="A1210" t="b">
        <f t="shared" si="370"/>
        <v>0</v>
      </c>
      <c r="B1210" t="b">
        <f t="shared" si="371"/>
        <v>0</v>
      </c>
      <c r="C1210" t="b">
        <f t="shared" si="372"/>
        <v>0</v>
      </c>
      <c r="D1210" t="b">
        <f t="shared" si="373"/>
        <v>0</v>
      </c>
      <c r="E1210" t="b">
        <f t="shared" si="374"/>
        <v>0</v>
      </c>
      <c r="F1210" t="b">
        <f t="shared" si="375"/>
        <v>0</v>
      </c>
      <c r="G1210" t="b">
        <f t="shared" si="376"/>
        <v>0</v>
      </c>
      <c r="H1210" t="b">
        <f t="shared" si="377"/>
        <v>0</v>
      </c>
      <c r="I1210" t="b">
        <f t="shared" si="378"/>
        <v>0</v>
      </c>
      <c r="J1210" t="b">
        <f t="shared" si="379"/>
        <v>0</v>
      </c>
      <c r="K1210" t="str">
        <f t="shared" si="380"/>
        <v/>
      </c>
      <c r="L1210" t="str">
        <f t="shared" si="369"/>
        <v/>
      </c>
      <c r="M1210" t="str">
        <f t="shared" si="368"/>
        <v/>
      </c>
      <c r="N1210" t="str">
        <f t="shared" si="381"/>
        <v/>
      </c>
      <c r="O1210" t="str">
        <f t="shared" si="382"/>
        <v/>
      </c>
      <c r="P1210" t="str">
        <f t="shared" si="383"/>
        <v/>
      </c>
      <c r="Q1210" s="9">
        <f>_xlfn.XLOOKUP(R1210,summary!C:C,summary!B:B)</f>
        <v>43777</v>
      </c>
      <c r="R1210" s="10" t="str">
        <f t="shared" si="384"/>
        <v>동백2동</v>
      </c>
      <c r="S1210" s="10" t="str">
        <f t="shared" si="385"/>
        <v>중10통</v>
      </c>
      <c r="T1210" s="10" t="str">
        <f t="shared" si="386"/>
        <v>(중동, 초당마을코아루아파트)</v>
      </c>
      <c r="U1210" s="10" t="str">
        <f t="shared" si="387"/>
        <v>중</v>
      </c>
      <c r="V1210" s="10">
        <f t="shared" si="388"/>
        <v>10</v>
      </c>
      <c r="W1210" s="10">
        <f t="shared" si="367"/>
        <v>8</v>
      </c>
      <c r="X1210"/>
      <c r="Y1210"/>
      <c r="Z1210" t="s">
        <v>101</v>
      </c>
      <c r="AA1210" t="s">
        <v>6179</v>
      </c>
    </row>
    <row r="1211" spans="1:27">
      <c r="A1211" t="b">
        <f t="shared" si="370"/>
        <v>0</v>
      </c>
      <c r="B1211" t="b">
        <f t="shared" si="371"/>
        <v>0</v>
      </c>
      <c r="C1211" t="b">
        <f t="shared" si="372"/>
        <v>0</v>
      </c>
      <c r="D1211" t="b">
        <f t="shared" si="373"/>
        <v>0</v>
      </c>
      <c r="E1211" t="b">
        <f t="shared" si="374"/>
        <v>0</v>
      </c>
      <c r="F1211" t="b">
        <f t="shared" si="375"/>
        <v>0</v>
      </c>
      <c r="G1211" t="b">
        <f t="shared" si="376"/>
        <v>0</v>
      </c>
      <c r="H1211" t="b">
        <f t="shared" si="377"/>
        <v>0</v>
      </c>
      <c r="I1211" t="b">
        <f t="shared" si="378"/>
        <v>0</v>
      </c>
      <c r="J1211" t="b">
        <f t="shared" si="379"/>
        <v>0</v>
      </c>
      <c r="K1211" t="str">
        <f t="shared" si="380"/>
        <v/>
      </c>
      <c r="L1211" t="str">
        <f t="shared" si="369"/>
        <v/>
      </c>
      <c r="M1211" t="str">
        <f t="shared" si="368"/>
        <v/>
      </c>
      <c r="N1211" t="str">
        <f t="shared" si="381"/>
        <v/>
      </c>
      <c r="O1211" t="str">
        <f t="shared" si="382"/>
        <v/>
      </c>
      <c r="P1211" t="str">
        <f t="shared" si="383"/>
        <v/>
      </c>
      <c r="Q1211" s="9">
        <f>_xlfn.XLOOKUP(R1211,summary!C:C,summary!B:B)</f>
        <v>43777</v>
      </c>
      <c r="R1211" s="10" t="str">
        <f t="shared" si="384"/>
        <v>동백2동</v>
      </c>
      <c r="S1211" s="10" t="str">
        <f t="shared" si="385"/>
        <v>중10통</v>
      </c>
      <c r="T1211" s="10" t="str">
        <f t="shared" si="386"/>
        <v>(중동, 초당마을코아루아파트)</v>
      </c>
      <c r="U1211" s="10" t="str">
        <f t="shared" si="387"/>
        <v>중</v>
      </c>
      <c r="V1211" s="10">
        <f t="shared" si="388"/>
        <v>10</v>
      </c>
      <c r="W1211" s="10">
        <f t="shared" si="367"/>
        <v>9</v>
      </c>
      <c r="X1211"/>
      <c r="Y1211"/>
      <c r="Z1211" t="s">
        <v>349</v>
      </c>
      <c r="AA1211" t="s">
        <v>6180</v>
      </c>
    </row>
    <row r="1212" spans="1:27">
      <c r="A1212" t="b">
        <f t="shared" si="370"/>
        <v>0</v>
      </c>
      <c r="B1212" t="b">
        <f t="shared" si="371"/>
        <v>0</v>
      </c>
      <c r="C1212" t="b">
        <f t="shared" si="372"/>
        <v>0</v>
      </c>
      <c r="D1212" t="b">
        <f t="shared" si="373"/>
        <v>0</v>
      </c>
      <c r="E1212" t="b">
        <f t="shared" si="374"/>
        <v>0</v>
      </c>
      <c r="F1212" t="b">
        <f t="shared" si="375"/>
        <v>0</v>
      </c>
      <c r="G1212" t="b">
        <f t="shared" si="376"/>
        <v>0</v>
      </c>
      <c r="H1212" t="b">
        <f t="shared" si="377"/>
        <v>0</v>
      </c>
      <c r="I1212" t="b">
        <f t="shared" si="378"/>
        <v>0</v>
      </c>
      <c r="J1212" t="b">
        <f t="shared" si="379"/>
        <v>0</v>
      </c>
      <c r="K1212" t="str">
        <f t="shared" si="380"/>
        <v/>
      </c>
      <c r="L1212" t="str">
        <f t="shared" si="369"/>
        <v/>
      </c>
      <c r="M1212" t="str">
        <f t="shared" si="368"/>
        <v/>
      </c>
      <c r="N1212" t="str">
        <f t="shared" si="381"/>
        <v/>
      </c>
      <c r="O1212" t="str">
        <f t="shared" si="382"/>
        <v/>
      </c>
      <c r="P1212" t="str">
        <f t="shared" si="383"/>
        <v/>
      </c>
      <c r="Q1212" s="9">
        <f>_xlfn.XLOOKUP(R1212,summary!C:C,summary!B:B)</f>
        <v>43777</v>
      </c>
      <c r="R1212" s="10" t="str">
        <f t="shared" si="384"/>
        <v>동백2동</v>
      </c>
      <c r="S1212" s="10" t="str">
        <f t="shared" si="385"/>
        <v>중10통</v>
      </c>
      <c r="T1212" s="10" t="str">
        <f t="shared" si="386"/>
        <v>(중동, 초당마을코아루아파트)</v>
      </c>
      <c r="U1212" s="10" t="str">
        <f t="shared" si="387"/>
        <v>중</v>
      </c>
      <c r="V1212" s="10">
        <f t="shared" si="388"/>
        <v>10</v>
      </c>
      <c r="W1212" s="10">
        <f t="shared" si="367"/>
        <v>10</v>
      </c>
      <c r="X1212"/>
      <c r="Y1212"/>
      <c r="Z1212" t="s">
        <v>441</v>
      </c>
      <c r="AA1212" t="s">
        <v>6181</v>
      </c>
    </row>
    <row r="1213" spans="1:27">
      <c r="A1213" t="b">
        <f t="shared" si="370"/>
        <v>1</v>
      </c>
      <c r="B1213" t="b">
        <f t="shared" si="371"/>
        <v>0</v>
      </c>
      <c r="C1213" t="b">
        <f t="shared" si="372"/>
        <v>0</v>
      </c>
      <c r="D1213" t="b">
        <f t="shared" si="373"/>
        <v>0</v>
      </c>
      <c r="E1213" t="b">
        <f t="shared" si="374"/>
        <v>0</v>
      </c>
      <c r="F1213" t="b">
        <f t="shared" si="375"/>
        <v>0</v>
      </c>
      <c r="G1213" t="b">
        <f t="shared" si="376"/>
        <v>0</v>
      </c>
      <c r="H1213" t="b">
        <f t="shared" si="377"/>
        <v>0</v>
      </c>
      <c r="I1213" t="b">
        <f t="shared" si="378"/>
        <v>0</v>
      </c>
      <c r="J1213" t="b">
        <f t="shared" si="379"/>
        <v>1</v>
      </c>
      <c r="K1213" t="str">
        <f t="shared" si="380"/>
        <v>중11통</v>
      </c>
      <c r="L1213" t="str">
        <f t="shared" si="369"/>
        <v>11</v>
      </c>
      <c r="M1213">
        <f t="shared" si="368"/>
        <v>11</v>
      </c>
      <c r="N1213" t="str">
        <f t="shared" si="381"/>
        <v>중</v>
      </c>
      <c r="O1213" t="str">
        <f t="shared" si="382"/>
        <v/>
      </c>
      <c r="P1213" t="str">
        <f t="shared" si="383"/>
        <v/>
      </c>
      <c r="Q1213" s="9">
        <f>_xlfn.XLOOKUP(R1213,summary!C:C,summary!B:B)</f>
        <v>43777</v>
      </c>
      <c r="R1213" s="10" t="str">
        <f t="shared" si="384"/>
        <v>동백2동</v>
      </c>
      <c r="S1213" s="10" t="str">
        <f t="shared" si="385"/>
        <v>중11통</v>
      </c>
      <c r="T1213" s="10" t="str">
        <f t="shared" si="386"/>
        <v>(중동, 초당마을코아루아파트)</v>
      </c>
      <c r="U1213" s="10" t="str">
        <f t="shared" si="387"/>
        <v>중</v>
      </c>
      <c r="V1213" s="10">
        <f t="shared" si="388"/>
        <v>11</v>
      </c>
      <c r="W1213" s="10">
        <f t="shared" si="367"/>
        <v>1</v>
      </c>
      <c r="X1213"/>
      <c r="Y1213" t="s">
        <v>6182</v>
      </c>
      <c r="Z1213" t="s">
        <v>10</v>
      </c>
      <c r="AA1213" t="s">
        <v>6183</v>
      </c>
    </row>
    <row r="1214" spans="1:27">
      <c r="A1214" t="b">
        <f t="shared" si="370"/>
        <v>1</v>
      </c>
      <c r="B1214" t="b">
        <f t="shared" si="371"/>
        <v>1</v>
      </c>
      <c r="C1214" t="b">
        <f t="shared" si="372"/>
        <v>0</v>
      </c>
      <c r="D1214" t="b">
        <f t="shared" si="373"/>
        <v>0</v>
      </c>
      <c r="E1214" t="b">
        <f t="shared" si="374"/>
        <v>1</v>
      </c>
      <c r="F1214" t="b">
        <f t="shared" si="375"/>
        <v>1</v>
      </c>
      <c r="G1214" t="b">
        <f t="shared" si="376"/>
        <v>1</v>
      </c>
      <c r="H1214" t="b">
        <f t="shared" si="377"/>
        <v>0</v>
      </c>
      <c r="I1214" t="b">
        <f t="shared" si="378"/>
        <v>1</v>
      </c>
      <c r="J1214" t="b">
        <f t="shared" si="379"/>
        <v>0</v>
      </c>
      <c r="K1214" t="str">
        <f t="shared" si="380"/>
        <v/>
      </c>
      <c r="L1214" t="str">
        <f t="shared" si="369"/>
        <v/>
      </c>
      <c r="M1214" t="str">
        <f t="shared" si="368"/>
        <v/>
      </c>
      <c r="N1214" t="str">
        <f t="shared" si="381"/>
        <v/>
      </c>
      <c r="O1214" t="str">
        <f t="shared" si="382"/>
        <v>(중동, 초당마을코아루아파트)</v>
      </c>
      <c r="P1214" t="str">
        <f t="shared" si="383"/>
        <v>(중동, 초당마을코아루아파트)</v>
      </c>
      <c r="Q1214" s="9">
        <f>_xlfn.XLOOKUP(R1214,summary!C:C,summary!B:B)</f>
        <v>43777</v>
      </c>
      <c r="R1214" s="10" t="str">
        <f t="shared" si="384"/>
        <v>동백2동</v>
      </c>
      <c r="S1214" s="10" t="str">
        <f t="shared" si="385"/>
        <v>중11통</v>
      </c>
      <c r="T1214" s="10" t="str">
        <f t="shared" si="386"/>
        <v>(중동, 초당마을코아루아파트)</v>
      </c>
      <c r="U1214" s="10" t="str">
        <f t="shared" si="387"/>
        <v>중</v>
      </c>
      <c r="V1214" s="10">
        <f t="shared" si="388"/>
        <v>11</v>
      </c>
      <c r="W1214" s="10">
        <f t="shared" si="367"/>
        <v>2</v>
      </c>
      <c r="X1214"/>
      <c r="Y1214" t="s">
        <v>6106</v>
      </c>
      <c r="Z1214" t="s">
        <v>12</v>
      </c>
      <c r="AA1214" t="s">
        <v>6184</v>
      </c>
    </row>
    <row r="1215" spans="1:27">
      <c r="A1215" t="b">
        <f t="shared" si="370"/>
        <v>1</v>
      </c>
      <c r="B1215" t="b">
        <f t="shared" si="371"/>
        <v>0</v>
      </c>
      <c r="C1215" t="b">
        <f t="shared" si="372"/>
        <v>0</v>
      </c>
      <c r="D1215" t="b">
        <f t="shared" si="373"/>
        <v>0</v>
      </c>
      <c r="E1215" t="b">
        <f t="shared" si="374"/>
        <v>0</v>
      </c>
      <c r="F1215" t="b">
        <f t="shared" si="375"/>
        <v>0</v>
      </c>
      <c r="G1215" t="b">
        <f t="shared" si="376"/>
        <v>0</v>
      </c>
      <c r="H1215" t="b">
        <f t="shared" si="377"/>
        <v>0</v>
      </c>
      <c r="I1215" t="b">
        <f t="shared" si="378"/>
        <v>1</v>
      </c>
      <c r="J1215" t="b">
        <f t="shared" si="379"/>
        <v>0</v>
      </c>
      <c r="K1215" t="str">
        <f t="shared" si="380"/>
        <v/>
      </c>
      <c r="L1215" t="str">
        <f t="shared" si="369"/>
        <v/>
      </c>
      <c r="M1215" t="str">
        <f t="shared" si="368"/>
        <v/>
      </c>
      <c r="N1215" t="str">
        <f t="shared" si="381"/>
        <v/>
      </c>
      <c r="O1215" t="str">
        <f t="shared" si="382"/>
        <v>초당마을코아루아파트)</v>
      </c>
      <c r="P1215" t="str">
        <f t="shared" si="383"/>
        <v/>
      </c>
      <c r="Q1215" s="9">
        <f>_xlfn.XLOOKUP(R1215,summary!C:C,summary!B:B)</f>
        <v>43777</v>
      </c>
      <c r="R1215" s="10" t="str">
        <f t="shared" si="384"/>
        <v>동백2동</v>
      </c>
      <c r="S1215" s="10" t="str">
        <f t="shared" si="385"/>
        <v>중11통</v>
      </c>
      <c r="T1215" s="10" t="str">
        <f t="shared" si="386"/>
        <v>(중동, 초당마을코아루아파트)</v>
      </c>
      <c r="U1215" s="10" t="str">
        <f t="shared" si="387"/>
        <v>중</v>
      </c>
      <c r="V1215" s="10">
        <f t="shared" si="388"/>
        <v>11</v>
      </c>
      <c r="W1215" s="10">
        <f t="shared" si="367"/>
        <v>3</v>
      </c>
      <c r="X1215"/>
      <c r="Y1215" t="s">
        <v>6173</v>
      </c>
      <c r="Z1215" t="s">
        <v>14</v>
      </c>
      <c r="AA1215" t="s">
        <v>6185</v>
      </c>
    </row>
    <row r="1216" spans="1:27">
      <c r="A1216" t="b">
        <f t="shared" si="370"/>
        <v>1</v>
      </c>
      <c r="B1216" t="b">
        <f t="shared" si="371"/>
        <v>0</v>
      </c>
      <c r="C1216" t="b">
        <f t="shared" si="372"/>
        <v>1</v>
      </c>
      <c r="D1216" t="b">
        <f t="shared" si="373"/>
        <v>0</v>
      </c>
      <c r="E1216" t="b">
        <f t="shared" si="374"/>
        <v>1</v>
      </c>
      <c r="F1216" t="b">
        <f t="shared" si="375"/>
        <v>1</v>
      </c>
      <c r="G1216" t="b">
        <f t="shared" si="376"/>
        <v>0</v>
      </c>
      <c r="H1216" t="b">
        <f t="shared" si="377"/>
        <v>1</v>
      </c>
      <c r="I1216" t="b">
        <f t="shared" si="378"/>
        <v>1</v>
      </c>
      <c r="J1216" t="b">
        <f t="shared" si="379"/>
        <v>0</v>
      </c>
      <c r="K1216" t="str">
        <f t="shared" si="380"/>
        <v/>
      </c>
      <c r="L1216" t="str">
        <f t="shared" si="369"/>
        <v/>
      </c>
      <c r="M1216" t="str">
        <f t="shared" si="368"/>
        <v/>
      </c>
      <c r="N1216" t="str">
        <f t="shared" si="381"/>
        <v/>
      </c>
      <c r="O1216" t="str">
        <f t="shared" si="382"/>
        <v>코아루아파트)</v>
      </c>
      <c r="P1216" t="str">
        <f t="shared" si="383"/>
        <v/>
      </c>
      <c r="Q1216" s="9">
        <f>_xlfn.XLOOKUP(R1216,summary!C:C,summary!B:B)</f>
        <v>43777</v>
      </c>
      <c r="R1216" s="10" t="str">
        <f t="shared" si="384"/>
        <v>동백2동</v>
      </c>
      <c r="S1216" s="10" t="str">
        <f t="shared" si="385"/>
        <v>중11통</v>
      </c>
      <c r="T1216" s="10" t="str">
        <f t="shared" si="386"/>
        <v>(중동, 초당마을코아루아파트)</v>
      </c>
      <c r="U1216" s="10" t="str">
        <f t="shared" si="387"/>
        <v>중</v>
      </c>
      <c r="V1216" s="10">
        <f t="shared" si="388"/>
        <v>11</v>
      </c>
      <c r="W1216" s="10">
        <f t="shared" si="367"/>
        <v>4</v>
      </c>
      <c r="X1216"/>
      <c r="Y1216" t="s">
        <v>6029</v>
      </c>
      <c r="Z1216" t="s">
        <v>16</v>
      </c>
      <c r="AA1216" t="s">
        <v>6186</v>
      </c>
    </row>
    <row r="1217" spans="1:27">
      <c r="A1217" t="b">
        <f t="shared" si="370"/>
        <v>0</v>
      </c>
      <c r="B1217" t="b">
        <f t="shared" si="371"/>
        <v>0</v>
      </c>
      <c r="C1217" t="b">
        <f t="shared" si="372"/>
        <v>0</v>
      </c>
      <c r="D1217" t="b">
        <f t="shared" si="373"/>
        <v>0</v>
      </c>
      <c r="E1217" t="b">
        <f t="shared" si="374"/>
        <v>0</v>
      </c>
      <c r="F1217" t="b">
        <f t="shared" si="375"/>
        <v>0</v>
      </c>
      <c r="G1217" t="b">
        <f t="shared" si="376"/>
        <v>0</v>
      </c>
      <c r="H1217" t="b">
        <f t="shared" si="377"/>
        <v>0</v>
      </c>
      <c r="I1217" t="b">
        <f t="shared" si="378"/>
        <v>0</v>
      </c>
      <c r="J1217" t="b">
        <f t="shared" si="379"/>
        <v>0</v>
      </c>
      <c r="K1217" t="str">
        <f t="shared" si="380"/>
        <v/>
      </c>
      <c r="L1217" t="str">
        <f t="shared" si="369"/>
        <v/>
      </c>
      <c r="M1217" t="str">
        <f t="shared" si="368"/>
        <v/>
      </c>
      <c r="N1217" t="str">
        <f t="shared" si="381"/>
        <v/>
      </c>
      <c r="O1217" t="str">
        <f t="shared" si="382"/>
        <v/>
      </c>
      <c r="P1217" t="str">
        <f t="shared" si="383"/>
        <v/>
      </c>
      <c r="Q1217" s="9">
        <f>_xlfn.XLOOKUP(R1217,summary!C:C,summary!B:B)</f>
        <v>43777</v>
      </c>
      <c r="R1217" s="10" t="str">
        <f t="shared" si="384"/>
        <v>동백2동</v>
      </c>
      <c r="S1217" s="10" t="str">
        <f t="shared" si="385"/>
        <v>중11통</v>
      </c>
      <c r="T1217" s="10" t="str">
        <f t="shared" si="386"/>
        <v>(중동, 초당마을코아루아파트)</v>
      </c>
      <c r="U1217" s="10" t="str">
        <f t="shared" si="387"/>
        <v>중</v>
      </c>
      <c r="V1217" s="10">
        <f t="shared" si="388"/>
        <v>11</v>
      </c>
      <c r="W1217" s="10">
        <f t="shared" si="367"/>
        <v>5</v>
      </c>
      <c r="X1217"/>
      <c r="Y1217"/>
      <c r="Z1217" t="s">
        <v>18</v>
      </c>
      <c r="AA1217" t="s">
        <v>6187</v>
      </c>
    </row>
    <row r="1218" spans="1:27">
      <c r="A1218" t="b">
        <f t="shared" si="370"/>
        <v>0</v>
      </c>
      <c r="B1218" t="b">
        <f t="shared" si="371"/>
        <v>0</v>
      </c>
      <c r="C1218" t="b">
        <f t="shared" si="372"/>
        <v>0</v>
      </c>
      <c r="D1218" t="b">
        <f t="shared" si="373"/>
        <v>0</v>
      </c>
      <c r="E1218" t="b">
        <f t="shared" si="374"/>
        <v>0</v>
      </c>
      <c r="F1218" t="b">
        <f t="shared" si="375"/>
        <v>0</v>
      </c>
      <c r="G1218" t="b">
        <f t="shared" si="376"/>
        <v>0</v>
      </c>
      <c r="H1218" t="b">
        <f t="shared" si="377"/>
        <v>0</v>
      </c>
      <c r="I1218" t="b">
        <f t="shared" si="378"/>
        <v>0</v>
      </c>
      <c r="J1218" t="b">
        <f t="shared" si="379"/>
        <v>0</v>
      </c>
      <c r="K1218" t="str">
        <f t="shared" si="380"/>
        <v/>
      </c>
      <c r="L1218" t="str">
        <f t="shared" si="369"/>
        <v/>
      </c>
      <c r="M1218" t="str">
        <f t="shared" si="368"/>
        <v/>
      </c>
      <c r="N1218" t="str">
        <f t="shared" si="381"/>
        <v/>
      </c>
      <c r="O1218" t="str">
        <f t="shared" si="382"/>
        <v/>
      </c>
      <c r="P1218" t="str">
        <f t="shared" si="383"/>
        <v/>
      </c>
      <c r="Q1218" s="9">
        <f>_xlfn.XLOOKUP(R1218,summary!C:C,summary!B:B)</f>
        <v>43777</v>
      </c>
      <c r="R1218" s="10" t="str">
        <f t="shared" si="384"/>
        <v>동백2동</v>
      </c>
      <c r="S1218" s="10" t="str">
        <f t="shared" si="385"/>
        <v>중11통</v>
      </c>
      <c r="T1218" s="10" t="str">
        <f t="shared" si="386"/>
        <v>(중동, 초당마을코아루아파트)</v>
      </c>
      <c r="U1218" s="10" t="str">
        <f t="shared" si="387"/>
        <v>중</v>
      </c>
      <c r="V1218" s="10">
        <f t="shared" si="388"/>
        <v>11</v>
      </c>
      <c r="W1218" s="10">
        <f t="shared" ref="W1218:W1281" si="389">IF(ISBLANK(Z1218),"",IF(LEN(TRIM(Z1218))&lt;4,VALUE(SUBSTITUTE(TRIM(Z1218),"반","")),""))</f>
        <v>6</v>
      </c>
      <c r="X1218"/>
      <c r="Y1218"/>
      <c r="Z1218" t="s">
        <v>20</v>
      </c>
      <c r="AA1218" t="s">
        <v>6188</v>
      </c>
    </row>
    <row r="1219" spans="1:27">
      <c r="A1219" t="b">
        <f t="shared" si="370"/>
        <v>0</v>
      </c>
      <c r="B1219" t="b">
        <f t="shared" si="371"/>
        <v>0</v>
      </c>
      <c r="C1219" t="b">
        <f t="shared" si="372"/>
        <v>0</v>
      </c>
      <c r="D1219" t="b">
        <f t="shared" si="373"/>
        <v>0</v>
      </c>
      <c r="E1219" t="b">
        <f t="shared" si="374"/>
        <v>0</v>
      </c>
      <c r="F1219" t="b">
        <f t="shared" si="375"/>
        <v>0</v>
      </c>
      <c r="G1219" t="b">
        <f t="shared" si="376"/>
        <v>0</v>
      </c>
      <c r="H1219" t="b">
        <f t="shared" si="377"/>
        <v>0</v>
      </c>
      <c r="I1219" t="b">
        <f t="shared" si="378"/>
        <v>0</v>
      </c>
      <c r="J1219" t="b">
        <f t="shared" si="379"/>
        <v>0</v>
      </c>
      <c r="K1219" t="str">
        <f t="shared" si="380"/>
        <v/>
      </c>
      <c r="L1219" t="str">
        <f t="shared" si="369"/>
        <v/>
      </c>
      <c r="M1219" t="str">
        <f t="shared" ref="M1219:M1282" si="390">IF(LEN(L1219)=0,"",IF(CODE(L1219)&lt;60,VALUE(L1219),VALUE(RIGHT(L1219))))</f>
        <v/>
      </c>
      <c r="N1219" t="str">
        <f t="shared" si="381"/>
        <v/>
      </c>
      <c r="O1219" t="str">
        <f t="shared" si="382"/>
        <v/>
      </c>
      <c r="P1219" t="str">
        <f t="shared" si="383"/>
        <v/>
      </c>
      <c r="Q1219" s="9">
        <f>_xlfn.XLOOKUP(R1219,summary!C:C,summary!B:B)</f>
        <v>43777</v>
      </c>
      <c r="R1219" s="10" t="str">
        <f t="shared" si="384"/>
        <v>동백2동</v>
      </c>
      <c r="S1219" s="10" t="str">
        <f t="shared" si="385"/>
        <v>중11통</v>
      </c>
      <c r="T1219" s="10" t="str">
        <f t="shared" si="386"/>
        <v>(중동, 초당마을코아루아파트)</v>
      </c>
      <c r="U1219" s="10" t="str">
        <f t="shared" si="387"/>
        <v>중</v>
      </c>
      <c r="V1219" s="10">
        <f t="shared" si="388"/>
        <v>11</v>
      </c>
      <c r="W1219" s="10">
        <f t="shared" si="389"/>
        <v>7</v>
      </c>
      <c r="X1219"/>
      <c r="Y1219"/>
      <c r="Z1219" t="s">
        <v>99</v>
      </c>
      <c r="AA1219" t="s">
        <v>6189</v>
      </c>
    </row>
    <row r="1220" spans="1:27">
      <c r="A1220" t="b">
        <f t="shared" si="370"/>
        <v>0</v>
      </c>
      <c r="B1220" t="b">
        <f t="shared" si="371"/>
        <v>0</v>
      </c>
      <c r="C1220" t="b">
        <f t="shared" si="372"/>
        <v>0</v>
      </c>
      <c r="D1220" t="b">
        <f t="shared" si="373"/>
        <v>0</v>
      </c>
      <c r="E1220" t="b">
        <f t="shared" si="374"/>
        <v>0</v>
      </c>
      <c r="F1220" t="b">
        <f t="shared" si="375"/>
        <v>0</v>
      </c>
      <c r="G1220" t="b">
        <f t="shared" si="376"/>
        <v>0</v>
      </c>
      <c r="H1220" t="b">
        <f t="shared" si="377"/>
        <v>0</v>
      </c>
      <c r="I1220" t="b">
        <f t="shared" si="378"/>
        <v>0</v>
      </c>
      <c r="J1220" t="b">
        <f t="shared" si="379"/>
        <v>0</v>
      </c>
      <c r="K1220" t="str">
        <f t="shared" si="380"/>
        <v/>
      </c>
      <c r="L1220" t="str">
        <f t="shared" si="369"/>
        <v/>
      </c>
      <c r="M1220" t="str">
        <f t="shared" si="390"/>
        <v/>
      </c>
      <c r="N1220" t="str">
        <f t="shared" si="381"/>
        <v/>
      </c>
      <c r="O1220" t="str">
        <f t="shared" si="382"/>
        <v/>
      </c>
      <c r="P1220" t="str">
        <f t="shared" si="383"/>
        <v/>
      </c>
      <c r="Q1220" s="9">
        <f>_xlfn.XLOOKUP(R1220,summary!C:C,summary!B:B)</f>
        <v>43777</v>
      </c>
      <c r="R1220" s="10" t="str">
        <f t="shared" si="384"/>
        <v>동백2동</v>
      </c>
      <c r="S1220" s="10" t="str">
        <f t="shared" si="385"/>
        <v>중11통</v>
      </c>
      <c r="T1220" s="10" t="str">
        <f t="shared" si="386"/>
        <v>(중동, 초당마을코아루아파트)</v>
      </c>
      <c r="U1220" s="10" t="str">
        <f t="shared" si="387"/>
        <v>중</v>
      </c>
      <c r="V1220" s="10">
        <f t="shared" si="388"/>
        <v>11</v>
      </c>
      <c r="W1220" s="10">
        <f t="shared" si="389"/>
        <v>8</v>
      </c>
      <c r="X1220"/>
      <c r="Y1220"/>
      <c r="Z1220" t="s">
        <v>101</v>
      </c>
      <c r="AA1220" t="s">
        <v>6190</v>
      </c>
    </row>
    <row r="1221" spans="1:27">
      <c r="A1221" t="b">
        <f t="shared" si="370"/>
        <v>0</v>
      </c>
      <c r="B1221" t="b">
        <f t="shared" si="371"/>
        <v>0</v>
      </c>
      <c r="C1221" t="b">
        <f t="shared" si="372"/>
        <v>0</v>
      </c>
      <c r="D1221" t="b">
        <f t="shared" si="373"/>
        <v>0</v>
      </c>
      <c r="E1221" t="b">
        <f t="shared" si="374"/>
        <v>0</v>
      </c>
      <c r="F1221" t="b">
        <f t="shared" si="375"/>
        <v>0</v>
      </c>
      <c r="G1221" t="b">
        <f t="shared" si="376"/>
        <v>0</v>
      </c>
      <c r="H1221" t="b">
        <f t="shared" si="377"/>
        <v>0</v>
      </c>
      <c r="I1221" t="b">
        <f t="shared" si="378"/>
        <v>0</v>
      </c>
      <c r="J1221" t="b">
        <f t="shared" si="379"/>
        <v>0</v>
      </c>
      <c r="K1221" t="str">
        <f t="shared" si="380"/>
        <v/>
      </c>
      <c r="L1221" t="str">
        <f t="shared" si="369"/>
        <v/>
      </c>
      <c r="M1221" t="str">
        <f t="shared" si="390"/>
        <v/>
      </c>
      <c r="N1221" t="str">
        <f t="shared" si="381"/>
        <v/>
      </c>
      <c r="O1221" t="str">
        <f t="shared" si="382"/>
        <v/>
      </c>
      <c r="P1221" t="str">
        <f t="shared" si="383"/>
        <v/>
      </c>
      <c r="Q1221" s="9">
        <f>_xlfn.XLOOKUP(R1221,summary!C:C,summary!B:B)</f>
        <v>43777</v>
      </c>
      <c r="R1221" s="10" t="str">
        <f t="shared" si="384"/>
        <v>동백2동</v>
      </c>
      <c r="S1221" s="10" t="str">
        <f t="shared" si="385"/>
        <v>중11통</v>
      </c>
      <c r="T1221" s="10" t="str">
        <f t="shared" si="386"/>
        <v>(중동, 초당마을코아루아파트)</v>
      </c>
      <c r="U1221" s="10" t="str">
        <f t="shared" si="387"/>
        <v>중</v>
      </c>
      <c r="V1221" s="10">
        <f t="shared" si="388"/>
        <v>11</v>
      </c>
      <c r="W1221" s="10">
        <f t="shared" si="389"/>
        <v>9</v>
      </c>
      <c r="X1221"/>
      <c r="Y1221"/>
      <c r="Z1221" t="s">
        <v>349</v>
      </c>
      <c r="AA1221" t="s">
        <v>6191</v>
      </c>
    </row>
    <row r="1222" spans="1:27">
      <c r="A1222" t="b">
        <f t="shared" si="370"/>
        <v>0</v>
      </c>
      <c r="B1222" t="b">
        <f t="shared" si="371"/>
        <v>0</v>
      </c>
      <c r="C1222" t="b">
        <f t="shared" si="372"/>
        <v>0</v>
      </c>
      <c r="D1222" t="b">
        <f t="shared" si="373"/>
        <v>0</v>
      </c>
      <c r="E1222" t="b">
        <f t="shared" si="374"/>
        <v>0</v>
      </c>
      <c r="F1222" t="b">
        <f t="shared" si="375"/>
        <v>0</v>
      </c>
      <c r="G1222" t="b">
        <f t="shared" si="376"/>
        <v>0</v>
      </c>
      <c r="H1222" t="b">
        <f t="shared" si="377"/>
        <v>0</v>
      </c>
      <c r="I1222" t="b">
        <f t="shared" si="378"/>
        <v>0</v>
      </c>
      <c r="J1222" t="b">
        <f t="shared" si="379"/>
        <v>0</v>
      </c>
      <c r="K1222" t="str">
        <f t="shared" si="380"/>
        <v/>
      </c>
      <c r="L1222" t="str">
        <f t="shared" si="369"/>
        <v/>
      </c>
      <c r="M1222" t="str">
        <f t="shared" si="390"/>
        <v/>
      </c>
      <c r="N1222" t="str">
        <f t="shared" si="381"/>
        <v/>
      </c>
      <c r="O1222" t="str">
        <f t="shared" si="382"/>
        <v/>
      </c>
      <c r="P1222" t="str">
        <f t="shared" si="383"/>
        <v/>
      </c>
      <c r="Q1222" s="9">
        <f>_xlfn.XLOOKUP(R1222,summary!C:C,summary!B:B)</f>
        <v>43777</v>
      </c>
      <c r="R1222" s="10" t="str">
        <f t="shared" si="384"/>
        <v>동백2동</v>
      </c>
      <c r="S1222" s="10" t="str">
        <f t="shared" si="385"/>
        <v>중11통</v>
      </c>
      <c r="T1222" s="10" t="str">
        <f t="shared" si="386"/>
        <v>(중동, 초당마을코아루아파트)</v>
      </c>
      <c r="U1222" s="10" t="str">
        <f t="shared" si="387"/>
        <v>중</v>
      </c>
      <c r="V1222" s="10">
        <f t="shared" si="388"/>
        <v>11</v>
      </c>
      <c r="W1222" s="10">
        <f t="shared" si="389"/>
        <v>10</v>
      </c>
      <c r="X1222"/>
      <c r="Y1222"/>
      <c r="Z1222" t="s">
        <v>441</v>
      </c>
      <c r="AA1222" t="s">
        <v>6192</v>
      </c>
    </row>
    <row r="1223" spans="1:27">
      <c r="A1223" t="b">
        <f t="shared" si="370"/>
        <v>0</v>
      </c>
      <c r="B1223" t="b">
        <f t="shared" si="371"/>
        <v>0</v>
      </c>
      <c r="C1223" t="b">
        <f t="shared" si="372"/>
        <v>0</v>
      </c>
      <c r="D1223" t="b">
        <f t="shared" si="373"/>
        <v>0</v>
      </c>
      <c r="E1223" t="b">
        <f t="shared" si="374"/>
        <v>0</v>
      </c>
      <c r="F1223" t="b">
        <f t="shared" si="375"/>
        <v>0</v>
      </c>
      <c r="G1223" t="b">
        <f t="shared" si="376"/>
        <v>0</v>
      </c>
      <c r="H1223" t="b">
        <f t="shared" si="377"/>
        <v>0</v>
      </c>
      <c r="I1223" t="b">
        <f t="shared" si="378"/>
        <v>0</v>
      </c>
      <c r="J1223" t="b">
        <f t="shared" si="379"/>
        <v>0</v>
      </c>
      <c r="K1223" t="str">
        <f t="shared" si="380"/>
        <v/>
      </c>
      <c r="L1223" t="str">
        <f t="shared" si="369"/>
        <v/>
      </c>
      <c r="M1223" t="str">
        <f t="shared" si="390"/>
        <v/>
      </c>
      <c r="N1223" t="str">
        <f t="shared" si="381"/>
        <v/>
      </c>
      <c r="O1223" t="str">
        <f t="shared" si="382"/>
        <v/>
      </c>
      <c r="P1223" t="str">
        <f t="shared" si="383"/>
        <v/>
      </c>
      <c r="Q1223" s="9">
        <f>_xlfn.XLOOKUP(R1223,summary!C:C,summary!B:B)</f>
        <v>43777</v>
      </c>
      <c r="R1223" s="10" t="str">
        <f t="shared" si="384"/>
        <v>동백2동</v>
      </c>
      <c r="S1223" s="10" t="str">
        <f t="shared" si="385"/>
        <v>중11통</v>
      </c>
      <c r="T1223" s="10" t="str">
        <f t="shared" si="386"/>
        <v>(중동, 초당마을코아루아파트)</v>
      </c>
      <c r="U1223" s="10" t="str">
        <f t="shared" si="387"/>
        <v>중</v>
      </c>
      <c r="V1223" s="10">
        <f t="shared" si="388"/>
        <v>11</v>
      </c>
      <c r="W1223" s="10" t="str">
        <f t="shared" si="389"/>
        <v/>
      </c>
      <c r="X1223"/>
      <c r="Y1223"/>
      <c r="Z1223"/>
      <c r="AA1223"/>
    </row>
    <row r="1224" spans="1:27">
      <c r="A1224" t="b">
        <f t="shared" si="370"/>
        <v>1</v>
      </c>
      <c r="B1224" t="b">
        <f t="shared" si="371"/>
        <v>0</v>
      </c>
      <c r="C1224" t="b">
        <f t="shared" si="372"/>
        <v>0</v>
      </c>
      <c r="D1224" t="b">
        <f t="shared" si="373"/>
        <v>0</v>
      </c>
      <c r="E1224" t="b">
        <f t="shared" si="374"/>
        <v>0</v>
      </c>
      <c r="F1224" t="b">
        <f t="shared" si="375"/>
        <v>0</v>
      </c>
      <c r="G1224" t="b">
        <f t="shared" si="376"/>
        <v>0</v>
      </c>
      <c r="H1224" t="b">
        <f t="shared" si="377"/>
        <v>0</v>
      </c>
      <c r="I1224" t="b">
        <f t="shared" si="378"/>
        <v>0</v>
      </c>
      <c r="J1224" t="b">
        <f t="shared" si="379"/>
        <v>1</v>
      </c>
      <c r="K1224" t="str">
        <f t="shared" si="380"/>
        <v/>
      </c>
      <c r="L1224" t="str">
        <f t="shared" si="369"/>
        <v/>
      </c>
      <c r="M1224" t="str">
        <f t="shared" si="390"/>
        <v/>
      </c>
      <c r="N1224" t="str">
        <f t="shared" si="381"/>
        <v/>
      </c>
      <c r="O1224" t="str">
        <f t="shared" si="382"/>
        <v/>
      </c>
      <c r="P1224" t="str">
        <f t="shared" si="383"/>
        <v/>
      </c>
      <c r="Q1224" s="9" t="e">
        <f>_xlfn.XLOOKUP(R1224,summary!C:C,summary!B:B)</f>
        <v>#N/A</v>
      </c>
      <c r="R1224" s="10" t="str">
        <f t="shared" si="384"/>
        <v>읍 면 동</v>
      </c>
      <c r="S1224" s="10" t="str">
        <f t="shared" si="385"/>
        <v>통 리 명</v>
      </c>
      <c r="T1224" s="10" t="str">
        <f t="shared" si="386"/>
        <v/>
      </c>
      <c r="U1224" s="10" t="str">
        <f t="shared" si="387"/>
        <v/>
      </c>
      <c r="V1224" s="10" t="str">
        <f t="shared" si="388"/>
        <v/>
      </c>
      <c r="W1224" s="10" t="str">
        <f t="shared" si="389"/>
        <v/>
      </c>
      <c r="X1224" t="s">
        <v>3</v>
      </c>
      <c r="Y1224" t="s">
        <v>4</v>
      </c>
      <c r="Z1224" t="s">
        <v>5</v>
      </c>
      <c r="AA1224" t="s">
        <v>2302</v>
      </c>
    </row>
    <row r="1225" spans="1:27">
      <c r="A1225" t="b">
        <f t="shared" si="370"/>
        <v>1</v>
      </c>
      <c r="B1225" t="b">
        <f t="shared" si="371"/>
        <v>0</v>
      </c>
      <c r="C1225" t="b">
        <f t="shared" si="372"/>
        <v>0</v>
      </c>
      <c r="D1225" t="b">
        <f t="shared" si="373"/>
        <v>0</v>
      </c>
      <c r="E1225" t="b">
        <f t="shared" si="374"/>
        <v>0</v>
      </c>
      <c r="F1225" t="b">
        <f t="shared" si="375"/>
        <v>0</v>
      </c>
      <c r="G1225" t="b">
        <f t="shared" si="376"/>
        <v>0</v>
      </c>
      <c r="H1225" t="b">
        <f t="shared" si="377"/>
        <v>0</v>
      </c>
      <c r="I1225" t="b">
        <f t="shared" si="378"/>
        <v>0</v>
      </c>
      <c r="J1225" t="b">
        <f t="shared" si="379"/>
        <v>1</v>
      </c>
      <c r="K1225" t="str">
        <f t="shared" si="380"/>
        <v>중12통</v>
      </c>
      <c r="L1225" t="str">
        <f t="shared" ref="L1225:L1288" si="391">RIGHT(SUBSTITUTE(K1225,"통",""),2)</f>
        <v>12</v>
      </c>
      <c r="M1225">
        <f t="shared" si="390"/>
        <v>12</v>
      </c>
      <c r="N1225" t="str">
        <f t="shared" si="381"/>
        <v>중</v>
      </c>
      <c r="O1225" t="str">
        <f t="shared" si="382"/>
        <v/>
      </c>
      <c r="P1225" t="str">
        <f t="shared" si="383"/>
        <v/>
      </c>
      <c r="Q1225" s="9">
        <f>_xlfn.XLOOKUP(R1225,summary!C:C,summary!B:B)</f>
        <v>43777</v>
      </c>
      <c r="R1225" s="10" t="str">
        <f t="shared" si="384"/>
        <v>동백2동</v>
      </c>
      <c r="S1225" s="10" t="str">
        <f t="shared" si="385"/>
        <v>중12통</v>
      </c>
      <c r="T1225" s="10" t="str">
        <f t="shared" si="386"/>
        <v>(중동, 초당마을현진에버빌)</v>
      </c>
      <c r="U1225" s="10" t="str">
        <f t="shared" si="387"/>
        <v>중</v>
      </c>
      <c r="V1225" s="10">
        <f t="shared" si="388"/>
        <v>12</v>
      </c>
      <c r="W1225" s="10">
        <f t="shared" si="389"/>
        <v>1</v>
      </c>
      <c r="X1225" t="s">
        <v>6069</v>
      </c>
      <c r="Y1225" t="s">
        <v>6193</v>
      </c>
      <c r="Z1225" t="s">
        <v>10</v>
      </c>
      <c r="AA1225" t="s">
        <v>6194</v>
      </c>
    </row>
    <row r="1226" spans="1:27">
      <c r="A1226" t="b">
        <f t="shared" si="370"/>
        <v>1</v>
      </c>
      <c r="B1226" t="b">
        <f t="shared" si="371"/>
        <v>1</v>
      </c>
      <c r="C1226" t="b">
        <f t="shared" si="372"/>
        <v>0</v>
      </c>
      <c r="D1226" t="b">
        <f t="shared" si="373"/>
        <v>0</v>
      </c>
      <c r="E1226" t="b">
        <f t="shared" si="374"/>
        <v>1</v>
      </c>
      <c r="F1226" t="b">
        <f t="shared" si="375"/>
        <v>1</v>
      </c>
      <c r="G1226" t="b">
        <f t="shared" si="376"/>
        <v>1</v>
      </c>
      <c r="H1226" t="b">
        <f t="shared" si="377"/>
        <v>0</v>
      </c>
      <c r="I1226" t="b">
        <f t="shared" si="378"/>
        <v>1</v>
      </c>
      <c r="J1226" t="b">
        <f t="shared" si="379"/>
        <v>0</v>
      </c>
      <c r="K1226" t="str">
        <f t="shared" si="380"/>
        <v/>
      </c>
      <c r="L1226" t="str">
        <f t="shared" si="391"/>
        <v/>
      </c>
      <c r="M1226" t="str">
        <f t="shared" si="390"/>
        <v/>
      </c>
      <c r="N1226" t="str">
        <f t="shared" si="381"/>
        <v/>
      </c>
      <c r="O1226" t="str">
        <f t="shared" si="382"/>
        <v>(중동, 초당마을현진에버빌)</v>
      </c>
      <c r="P1226" t="str">
        <f t="shared" si="383"/>
        <v>(중동, 초당마을현진에버빌)</v>
      </c>
      <c r="Q1226" s="9">
        <f>_xlfn.XLOOKUP(R1226,summary!C:C,summary!B:B)</f>
        <v>43777</v>
      </c>
      <c r="R1226" s="10" t="str">
        <f t="shared" si="384"/>
        <v>동백2동</v>
      </c>
      <c r="S1226" s="10" t="str">
        <f t="shared" si="385"/>
        <v>중12통</v>
      </c>
      <c r="T1226" s="10" t="str">
        <f t="shared" si="386"/>
        <v>(중동, 초당마을현진에버빌)</v>
      </c>
      <c r="U1226" s="10" t="str">
        <f t="shared" si="387"/>
        <v>중</v>
      </c>
      <c r="V1226" s="10">
        <f t="shared" si="388"/>
        <v>12</v>
      </c>
      <c r="W1226" s="10">
        <f t="shared" si="389"/>
        <v>2</v>
      </c>
      <c r="X1226"/>
      <c r="Y1226" t="s">
        <v>6106</v>
      </c>
      <c r="Z1226" t="s">
        <v>12</v>
      </c>
      <c r="AA1226" t="s">
        <v>6195</v>
      </c>
    </row>
    <row r="1227" spans="1:27">
      <c r="A1227" t="b">
        <f t="shared" si="370"/>
        <v>1</v>
      </c>
      <c r="B1227" t="b">
        <f t="shared" si="371"/>
        <v>0</v>
      </c>
      <c r="C1227" t="b">
        <f t="shared" si="372"/>
        <v>0</v>
      </c>
      <c r="D1227" t="b">
        <f t="shared" si="373"/>
        <v>0</v>
      </c>
      <c r="E1227" t="b">
        <f t="shared" si="374"/>
        <v>0</v>
      </c>
      <c r="F1227" t="b">
        <f t="shared" si="375"/>
        <v>0</v>
      </c>
      <c r="G1227" t="b">
        <f t="shared" si="376"/>
        <v>0</v>
      </c>
      <c r="H1227" t="b">
        <f t="shared" si="377"/>
        <v>0</v>
      </c>
      <c r="I1227" t="b">
        <f t="shared" si="378"/>
        <v>1</v>
      </c>
      <c r="J1227" t="b">
        <f t="shared" si="379"/>
        <v>0</v>
      </c>
      <c r="K1227" t="str">
        <f t="shared" si="380"/>
        <v/>
      </c>
      <c r="L1227" t="str">
        <f t="shared" si="391"/>
        <v/>
      </c>
      <c r="M1227" t="str">
        <f t="shared" si="390"/>
        <v/>
      </c>
      <c r="N1227" t="str">
        <f t="shared" si="381"/>
        <v/>
      </c>
      <c r="O1227" t="str">
        <f t="shared" si="382"/>
        <v>초당마을현진에버빌)</v>
      </c>
      <c r="P1227" t="str">
        <f t="shared" si="383"/>
        <v/>
      </c>
      <c r="Q1227" s="9">
        <f>_xlfn.XLOOKUP(R1227,summary!C:C,summary!B:B)</f>
        <v>43777</v>
      </c>
      <c r="R1227" s="10" t="str">
        <f t="shared" si="384"/>
        <v>동백2동</v>
      </c>
      <c r="S1227" s="10" t="str">
        <f t="shared" si="385"/>
        <v>중12통</v>
      </c>
      <c r="T1227" s="10" t="str">
        <f t="shared" si="386"/>
        <v>(중동, 초당마을현진에버빌)</v>
      </c>
      <c r="U1227" s="10" t="str">
        <f t="shared" si="387"/>
        <v>중</v>
      </c>
      <c r="V1227" s="10">
        <f t="shared" si="388"/>
        <v>12</v>
      </c>
      <c r="W1227" s="10">
        <f t="shared" si="389"/>
        <v>3</v>
      </c>
      <c r="X1227"/>
      <c r="Y1227" t="s">
        <v>6173</v>
      </c>
      <c r="Z1227" t="s">
        <v>14</v>
      </c>
      <c r="AA1227" t="s">
        <v>6196</v>
      </c>
    </row>
    <row r="1228" spans="1:27">
      <c r="A1228" t="b">
        <f t="shared" si="370"/>
        <v>1</v>
      </c>
      <c r="B1228" t="b">
        <f t="shared" si="371"/>
        <v>0</v>
      </c>
      <c r="C1228" t="b">
        <f t="shared" si="372"/>
        <v>1</v>
      </c>
      <c r="D1228" t="b">
        <f t="shared" si="373"/>
        <v>0</v>
      </c>
      <c r="E1228" t="b">
        <f t="shared" si="374"/>
        <v>1</v>
      </c>
      <c r="F1228" t="b">
        <f t="shared" si="375"/>
        <v>1</v>
      </c>
      <c r="G1228" t="b">
        <f t="shared" si="376"/>
        <v>0</v>
      </c>
      <c r="H1228" t="b">
        <f t="shared" si="377"/>
        <v>1</v>
      </c>
      <c r="I1228" t="b">
        <f t="shared" si="378"/>
        <v>1</v>
      </c>
      <c r="J1228" t="b">
        <f t="shared" si="379"/>
        <v>0</v>
      </c>
      <c r="K1228" t="str">
        <f t="shared" si="380"/>
        <v/>
      </c>
      <c r="L1228" t="str">
        <f t="shared" si="391"/>
        <v/>
      </c>
      <c r="M1228" t="str">
        <f t="shared" si="390"/>
        <v/>
      </c>
      <c r="N1228" t="str">
        <f t="shared" si="381"/>
        <v/>
      </c>
      <c r="O1228" t="str">
        <f t="shared" si="382"/>
        <v>현진에버빌)</v>
      </c>
      <c r="P1228" t="str">
        <f t="shared" si="383"/>
        <v/>
      </c>
      <c r="Q1228" s="9">
        <f>_xlfn.XLOOKUP(R1228,summary!C:C,summary!B:B)</f>
        <v>43777</v>
      </c>
      <c r="R1228" s="10" t="str">
        <f t="shared" si="384"/>
        <v>동백2동</v>
      </c>
      <c r="S1228" s="10" t="str">
        <f t="shared" si="385"/>
        <v>중12통</v>
      </c>
      <c r="T1228" s="10" t="str">
        <f t="shared" si="386"/>
        <v>(중동, 초당마을현진에버빌)</v>
      </c>
      <c r="U1228" s="10" t="str">
        <f t="shared" si="387"/>
        <v>중</v>
      </c>
      <c r="V1228" s="10">
        <f t="shared" si="388"/>
        <v>12</v>
      </c>
      <c r="W1228" s="10">
        <f t="shared" si="389"/>
        <v>4</v>
      </c>
      <c r="X1228"/>
      <c r="Y1228" t="s">
        <v>6197</v>
      </c>
      <c r="Z1228" t="s">
        <v>16</v>
      </c>
      <c r="AA1228" t="s">
        <v>6198</v>
      </c>
    </row>
    <row r="1229" spans="1:27">
      <c r="A1229" t="b">
        <f t="shared" si="370"/>
        <v>0</v>
      </c>
      <c r="B1229" t="b">
        <f t="shared" si="371"/>
        <v>0</v>
      </c>
      <c r="C1229" t="b">
        <f t="shared" si="372"/>
        <v>0</v>
      </c>
      <c r="D1229" t="b">
        <f t="shared" si="373"/>
        <v>0</v>
      </c>
      <c r="E1229" t="b">
        <f t="shared" si="374"/>
        <v>0</v>
      </c>
      <c r="F1229" t="b">
        <f t="shared" si="375"/>
        <v>0</v>
      </c>
      <c r="G1229" t="b">
        <f t="shared" si="376"/>
        <v>0</v>
      </c>
      <c r="H1229" t="b">
        <f t="shared" si="377"/>
        <v>0</v>
      </c>
      <c r="I1229" t="b">
        <f t="shared" si="378"/>
        <v>0</v>
      </c>
      <c r="J1229" t="b">
        <f t="shared" si="379"/>
        <v>0</v>
      </c>
      <c r="K1229" t="str">
        <f t="shared" si="380"/>
        <v/>
      </c>
      <c r="L1229" t="str">
        <f t="shared" si="391"/>
        <v/>
      </c>
      <c r="M1229" t="str">
        <f t="shared" si="390"/>
        <v/>
      </c>
      <c r="N1229" t="str">
        <f t="shared" si="381"/>
        <v/>
      </c>
      <c r="O1229" t="str">
        <f t="shared" si="382"/>
        <v/>
      </c>
      <c r="P1229" t="str">
        <f t="shared" si="383"/>
        <v/>
      </c>
      <c r="Q1229" s="9">
        <f>_xlfn.XLOOKUP(R1229,summary!C:C,summary!B:B)</f>
        <v>43777</v>
      </c>
      <c r="R1229" s="10" t="str">
        <f t="shared" si="384"/>
        <v>동백2동</v>
      </c>
      <c r="S1229" s="10" t="str">
        <f t="shared" si="385"/>
        <v>중12통</v>
      </c>
      <c r="T1229" s="10" t="str">
        <f t="shared" si="386"/>
        <v>(중동, 초당마을현진에버빌)</v>
      </c>
      <c r="U1229" s="10" t="str">
        <f t="shared" si="387"/>
        <v>중</v>
      </c>
      <c r="V1229" s="10">
        <f t="shared" si="388"/>
        <v>12</v>
      </c>
      <c r="W1229" s="10">
        <f t="shared" si="389"/>
        <v>5</v>
      </c>
      <c r="X1229"/>
      <c r="Y1229"/>
      <c r="Z1229" t="s">
        <v>18</v>
      </c>
      <c r="AA1229" t="s">
        <v>6199</v>
      </c>
    </row>
    <row r="1230" spans="1:27">
      <c r="A1230" t="b">
        <f t="shared" si="370"/>
        <v>0</v>
      </c>
      <c r="B1230" t="b">
        <f t="shared" si="371"/>
        <v>0</v>
      </c>
      <c r="C1230" t="b">
        <f t="shared" si="372"/>
        <v>0</v>
      </c>
      <c r="D1230" t="b">
        <f t="shared" si="373"/>
        <v>0</v>
      </c>
      <c r="E1230" t="b">
        <f t="shared" si="374"/>
        <v>0</v>
      </c>
      <c r="F1230" t="b">
        <f t="shared" si="375"/>
        <v>0</v>
      </c>
      <c r="G1230" t="b">
        <f t="shared" si="376"/>
        <v>0</v>
      </c>
      <c r="H1230" t="b">
        <f t="shared" si="377"/>
        <v>0</v>
      </c>
      <c r="I1230" t="b">
        <f t="shared" si="378"/>
        <v>0</v>
      </c>
      <c r="J1230" t="b">
        <f t="shared" si="379"/>
        <v>0</v>
      </c>
      <c r="K1230" t="str">
        <f t="shared" si="380"/>
        <v/>
      </c>
      <c r="L1230" t="str">
        <f t="shared" si="391"/>
        <v/>
      </c>
      <c r="M1230" t="str">
        <f t="shared" si="390"/>
        <v/>
      </c>
      <c r="N1230" t="str">
        <f t="shared" si="381"/>
        <v/>
      </c>
      <c r="O1230" t="str">
        <f t="shared" si="382"/>
        <v/>
      </c>
      <c r="P1230" t="str">
        <f t="shared" si="383"/>
        <v/>
      </c>
      <c r="Q1230" s="9">
        <f>_xlfn.XLOOKUP(R1230,summary!C:C,summary!B:B)</f>
        <v>43777</v>
      </c>
      <c r="R1230" s="10" t="str">
        <f t="shared" si="384"/>
        <v>동백2동</v>
      </c>
      <c r="S1230" s="10" t="str">
        <f t="shared" si="385"/>
        <v>중12통</v>
      </c>
      <c r="T1230" s="10" t="str">
        <f t="shared" si="386"/>
        <v>(중동, 초당마을현진에버빌)</v>
      </c>
      <c r="U1230" s="10" t="str">
        <f t="shared" si="387"/>
        <v>중</v>
      </c>
      <c r="V1230" s="10">
        <f t="shared" si="388"/>
        <v>12</v>
      </c>
      <c r="W1230" s="10">
        <f t="shared" si="389"/>
        <v>6</v>
      </c>
      <c r="X1230"/>
      <c r="Y1230"/>
      <c r="Z1230" t="s">
        <v>20</v>
      </c>
      <c r="AA1230" t="s">
        <v>6200</v>
      </c>
    </row>
    <row r="1231" spans="1:27">
      <c r="A1231" t="b">
        <f t="shared" si="370"/>
        <v>0</v>
      </c>
      <c r="B1231" t="b">
        <f t="shared" si="371"/>
        <v>0</v>
      </c>
      <c r="C1231" t="b">
        <f t="shared" si="372"/>
        <v>0</v>
      </c>
      <c r="D1231" t="b">
        <f t="shared" si="373"/>
        <v>0</v>
      </c>
      <c r="E1231" t="b">
        <f t="shared" si="374"/>
        <v>0</v>
      </c>
      <c r="F1231" t="b">
        <f t="shared" si="375"/>
        <v>0</v>
      </c>
      <c r="G1231" t="b">
        <f t="shared" si="376"/>
        <v>0</v>
      </c>
      <c r="H1231" t="b">
        <f t="shared" si="377"/>
        <v>0</v>
      </c>
      <c r="I1231" t="b">
        <f t="shared" si="378"/>
        <v>0</v>
      </c>
      <c r="J1231" t="b">
        <f t="shared" si="379"/>
        <v>0</v>
      </c>
      <c r="K1231" t="str">
        <f t="shared" si="380"/>
        <v/>
      </c>
      <c r="L1231" t="str">
        <f t="shared" si="391"/>
        <v/>
      </c>
      <c r="M1231" t="str">
        <f t="shared" si="390"/>
        <v/>
      </c>
      <c r="N1231" t="str">
        <f t="shared" si="381"/>
        <v/>
      </c>
      <c r="O1231" t="str">
        <f t="shared" si="382"/>
        <v/>
      </c>
      <c r="P1231" t="str">
        <f t="shared" si="383"/>
        <v/>
      </c>
      <c r="Q1231" s="9">
        <f>_xlfn.XLOOKUP(R1231,summary!C:C,summary!B:B)</f>
        <v>43777</v>
      </c>
      <c r="R1231" s="10" t="str">
        <f t="shared" si="384"/>
        <v>동백2동</v>
      </c>
      <c r="S1231" s="10" t="str">
        <f t="shared" si="385"/>
        <v>중12통</v>
      </c>
      <c r="T1231" s="10" t="str">
        <f t="shared" si="386"/>
        <v>(중동, 초당마을현진에버빌)</v>
      </c>
      <c r="U1231" s="10" t="str">
        <f t="shared" si="387"/>
        <v>중</v>
      </c>
      <c r="V1231" s="10">
        <f t="shared" si="388"/>
        <v>12</v>
      </c>
      <c r="W1231" s="10">
        <f t="shared" si="389"/>
        <v>7</v>
      </c>
      <c r="X1231"/>
      <c r="Y1231"/>
      <c r="Z1231" t="s">
        <v>99</v>
      </c>
      <c r="AA1231" t="s">
        <v>6201</v>
      </c>
    </row>
    <row r="1232" spans="1:27">
      <c r="A1232" t="b">
        <f t="shared" si="370"/>
        <v>0</v>
      </c>
      <c r="B1232" t="b">
        <f t="shared" si="371"/>
        <v>0</v>
      </c>
      <c r="C1232" t="b">
        <f t="shared" si="372"/>
        <v>0</v>
      </c>
      <c r="D1232" t="b">
        <f t="shared" si="373"/>
        <v>0</v>
      </c>
      <c r="E1232" t="b">
        <f t="shared" si="374"/>
        <v>0</v>
      </c>
      <c r="F1232" t="b">
        <f t="shared" si="375"/>
        <v>0</v>
      </c>
      <c r="G1232" t="b">
        <f t="shared" si="376"/>
        <v>0</v>
      </c>
      <c r="H1232" t="b">
        <f t="shared" si="377"/>
        <v>0</v>
      </c>
      <c r="I1232" t="b">
        <f t="shared" si="378"/>
        <v>0</v>
      </c>
      <c r="J1232" t="b">
        <f t="shared" si="379"/>
        <v>0</v>
      </c>
      <c r="K1232" t="str">
        <f t="shared" si="380"/>
        <v/>
      </c>
      <c r="L1232" t="str">
        <f t="shared" si="391"/>
        <v/>
      </c>
      <c r="M1232" t="str">
        <f t="shared" si="390"/>
        <v/>
      </c>
      <c r="N1232" t="str">
        <f t="shared" si="381"/>
        <v/>
      </c>
      <c r="O1232" t="str">
        <f t="shared" si="382"/>
        <v/>
      </c>
      <c r="P1232" t="str">
        <f t="shared" si="383"/>
        <v/>
      </c>
      <c r="Q1232" s="9">
        <f>_xlfn.XLOOKUP(R1232,summary!C:C,summary!B:B)</f>
        <v>43777</v>
      </c>
      <c r="R1232" s="10" t="str">
        <f t="shared" si="384"/>
        <v>동백2동</v>
      </c>
      <c r="S1232" s="10" t="str">
        <f t="shared" si="385"/>
        <v>중12통</v>
      </c>
      <c r="T1232" s="10" t="str">
        <f t="shared" si="386"/>
        <v>(중동, 초당마을현진에버빌)</v>
      </c>
      <c r="U1232" s="10" t="str">
        <f t="shared" si="387"/>
        <v>중</v>
      </c>
      <c r="V1232" s="10">
        <f t="shared" si="388"/>
        <v>12</v>
      </c>
      <c r="W1232" s="10">
        <f t="shared" si="389"/>
        <v>8</v>
      </c>
      <c r="X1232"/>
      <c r="Y1232"/>
      <c r="Z1232" t="s">
        <v>101</v>
      </c>
      <c r="AA1232" t="s">
        <v>6202</v>
      </c>
    </row>
    <row r="1233" spans="1:27">
      <c r="A1233" t="b">
        <f t="shared" si="370"/>
        <v>0</v>
      </c>
      <c r="B1233" t="b">
        <f t="shared" si="371"/>
        <v>0</v>
      </c>
      <c r="C1233" t="b">
        <f t="shared" si="372"/>
        <v>0</v>
      </c>
      <c r="D1233" t="b">
        <f t="shared" si="373"/>
        <v>0</v>
      </c>
      <c r="E1233" t="b">
        <f t="shared" si="374"/>
        <v>0</v>
      </c>
      <c r="F1233" t="b">
        <f t="shared" si="375"/>
        <v>0</v>
      </c>
      <c r="G1233" t="b">
        <f t="shared" si="376"/>
        <v>0</v>
      </c>
      <c r="H1233" t="b">
        <f t="shared" si="377"/>
        <v>0</v>
      </c>
      <c r="I1233" t="b">
        <f t="shared" si="378"/>
        <v>0</v>
      </c>
      <c r="J1233" t="b">
        <f t="shared" si="379"/>
        <v>0</v>
      </c>
      <c r="K1233" t="str">
        <f t="shared" si="380"/>
        <v/>
      </c>
      <c r="L1233" t="str">
        <f t="shared" si="391"/>
        <v/>
      </c>
      <c r="M1233" t="str">
        <f t="shared" si="390"/>
        <v/>
      </c>
      <c r="N1233" t="str">
        <f t="shared" si="381"/>
        <v/>
      </c>
      <c r="O1233" t="str">
        <f t="shared" si="382"/>
        <v/>
      </c>
      <c r="P1233" t="str">
        <f t="shared" si="383"/>
        <v/>
      </c>
      <c r="Q1233" s="9">
        <f>_xlfn.XLOOKUP(R1233,summary!C:C,summary!B:B)</f>
        <v>43777</v>
      </c>
      <c r="R1233" s="10" t="str">
        <f t="shared" si="384"/>
        <v>동백2동</v>
      </c>
      <c r="S1233" s="10" t="str">
        <f t="shared" si="385"/>
        <v>중12통</v>
      </c>
      <c r="T1233" s="10" t="str">
        <f t="shared" si="386"/>
        <v>(중동, 초당마을현진에버빌)</v>
      </c>
      <c r="U1233" s="10" t="str">
        <f t="shared" si="387"/>
        <v>중</v>
      </c>
      <c r="V1233" s="10">
        <f t="shared" si="388"/>
        <v>12</v>
      </c>
      <c r="W1233" s="10">
        <f t="shared" si="389"/>
        <v>9</v>
      </c>
      <c r="X1233"/>
      <c r="Y1233"/>
      <c r="Z1233" t="s">
        <v>349</v>
      </c>
      <c r="AA1233" t="s">
        <v>6203</v>
      </c>
    </row>
    <row r="1234" spans="1:27">
      <c r="A1234" t="b">
        <f t="shared" si="370"/>
        <v>0</v>
      </c>
      <c r="B1234" t="b">
        <f t="shared" si="371"/>
        <v>0</v>
      </c>
      <c r="C1234" t="b">
        <f t="shared" si="372"/>
        <v>0</v>
      </c>
      <c r="D1234" t="b">
        <f t="shared" si="373"/>
        <v>0</v>
      </c>
      <c r="E1234" t="b">
        <f t="shared" si="374"/>
        <v>0</v>
      </c>
      <c r="F1234" t="b">
        <f t="shared" si="375"/>
        <v>0</v>
      </c>
      <c r="G1234" t="b">
        <f t="shared" si="376"/>
        <v>0</v>
      </c>
      <c r="H1234" t="b">
        <f t="shared" si="377"/>
        <v>0</v>
      </c>
      <c r="I1234" t="b">
        <f t="shared" si="378"/>
        <v>0</v>
      </c>
      <c r="J1234" t="b">
        <f t="shared" si="379"/>
        <v>0</v>
      </c>
      <c r="K1234" t="str">
        <f t="shared" si="380"/>
        <v/>
      </c>
      <c r="L1234" t="str">
        <f t="shared" si="391"/>
        <v/>
      </c>
      <c r="M1234" t="str">
        <f t="shared" si="390"/>
        <v/>
      </c>
      <c r="N1234" t="str">
        <f t="shared" si="381"/>
        <v/>
      </c>
      <c r="O1234" t="str">
        <f t="shared" si="382"/>
        <v/>
      </c>
      <c r="P1234" t="str">
        <f t="shared" si="383"/>
        <v/>
      </c>
      <c r="Q1234" s="9">
        <f>_xlfn.XLOOKUP(R1234,summary!C:C,summary!B:B)</f>
        <v>43777</v>
      </c>
      <c r="R1234" s="10" t="str">
        <f t="shared" si="384"/>
        <v>동백2동</v>
      </c>
      <c r="S1234" s="10" t="str">
        <f t="shared" si="385"/>
        <v>중12통</v>
      </c>
      <c r="T1234" s="10" t="str">
        <f t="shared" si="386"/>
        <v>(중동, 초당마을현진에버빌)</v>
      </c>
      <c r="U1234" s="10" t="str">
        <f t="shared" si="387"/>
        <v>중</v>
      </c>
      <c r="V1234" s="10">
        <f t="shared" si="388"/>
        <v>12</v>
      </c>
      <c r="W1234" s="10">
        <f t="shared" si="389"/>
        <v>10</v>
      </c>
      <c r="X1234"/>
      <c r="Y1234"/>
      <c r="Z1234" t="s">
        <v>441</v>
      </c>
      <c r="AA1234" t="s">
        <v>6204</v>
      </c>
    </row>
    <row r="1235" spans="1:27">
      <c r="A1235" t="b">
        <f t="shared" si="370"/>
        <v>1</v>
      </c>
      <c r="B1235" t="b">
        <f t="shared" si="371"/>
        <v>0</v>
      </c>
      <c r="C1235" t="b">
        <f t="shared" si="372"/>
        <v>0</v>
      </c>
      <c r="D1235" t="b">
        <f t="shared" si="373"/>
        <v>0</v>
      </c>
      <c r="E1235" t="b">
        <f t="shared" si="374"/>
        <v>0</v>
      </c>
      <c r="F1235" t="b">
        <f t="shared" si="375"/>
        <v>0</v>
      </c>
      <c r="G1235" t="b">
        <f t="shared" si="376"/>
        <v>0</v>
      </c>
      <c r="H1235" t="b">
        <f t="shared" si="377"/>
        <v>0</v>
      </c>
      <c r="I1235" t="b">
        <f t="shared" si="378"/>
        <v>0</v>
      </c>
      <c r="J1235" t="b">
        <f t="shared" si="379"/>
        <v>1</v>
      </c>
      <c r="K1235" t="str">
        <f t="shared" si="380"/>
        <v>중13통</v>
      </c>
      <c r="L1235" t="str">
        <f t="shared" si="391"/>
        <v>13</v>
      </c>
      <c r="M1235">
        <f t="shared" si="390"/>
        <v>13</v>
      </c>
      <c r="N1235" t="str">
        <f t="shared" si="381"/>
        <v>중</v>
      </c>
      <c r="O1235" t="str">
        <f t="shared" si="382"/>
        <v/>
      </c>
      <c r="P1235" t="str">
        <f t="shared" si="383"/>
        <v/>
      </c>
      <c r="Q1235" s="9">
        <f>_xlfn.XLOOKUP(R1235,summary!C:C,summary!B:B)</f>
        <v>43777</v>
      </c>
      <c r="R1235" s="10" t="str">
        <f t="shared" si="384"/>
        <v>동백2동</v>
      </c>
      <c r="S1235" s="10" t="str">
        <f t="shared" si="385"/>
        <v>중13통</v>
      </c>
      <c r="T1235" s="10" t="str">
        <f t="shared" si="386"/>
        <v>(중동, 초당마을주공아파트)</v>
      </c>
      <c r="U1235" s="10" t="str">
        <f t="shared" si="387"/>
        <v>중</v>
      </c>
      <c r="V1235" s="10">
        <f t="shared" si="388"/>
        <v>13</v>
      </c>
      <c r="W1235" s="10">
        <f t="shared" si="389"/>
        <v>1</v>
      </c>
      <c r="X1235"/>
      <c r="Y1235" t="s">
        <v>6205</v>
      </c>
      <c r="Z1235" t="s">
        <v>10</v>
      </c>
      <c r="AA1235" t="s">
        <v>6206</v>
      </c>
    </row>
    <row r="1236" spans="1:27">
      <c r="A1236" t="b">
        <f t="shared" si="370"/>
        <v>1</v>
      </c>
      <c r="B1236" t="b">
        <f t="shared" si="371"/>
        <v>1</v>
      </c>
      <c r="C1236" t="b">
        <f t="shared" si="372"/>
        <v>0</v>
      </c>
      <c r="D1236" t="b">
        <f t="shared" si="373"/>
        <v>0</v>
      </c>
      <c r="E1236" t="b">
        <f t="shared" si="374"/>
        <v>1</v>
      </c>
      <c r="F1236" t="b">
        <f t="shared" si="375"/>
        <v>1</v>
      </c>
      <c r="G1236" t="b">
        <f t="shared" si="376"/>
        <v>1</v>
      </c>
      <c r="H1236" t="b">
        <f t="shared" si="377"/>
        <v>0</v>
      </c>
      <c r="I1236" t="b">
        <f t="shared" si="378"/>
        <v>1</v>
      </c>
      <c r="J1236" t="b">
        <f t="shared" si="379"/>
        <v>0</v>
      </c>
      <c r="K1236" t="str">
        <f t="shared" si="380"/>
        <v/>
      </c>
      <c r="L1236" t="str">
        <f t="shared" si="391"/>
        <v/>
      </c>
      <c r="M1236" t="str">
        <f t="shared" si="390"/>
        <v/>
      </c>
      <c r="N1236" t="str">
        <f t="shared" si="381"/>
        <v/>
      </c>
      <c r="O1236" t="str">
        <f t="shared" si="382"/>
        <v>(중동, 초당마을주공아파트)</v>
      </c>
      <c r="P1236" t="str">
        <f t="shared" si="383"/>
        <v>(중동, 초당마을주공아파트)</v>
      </c>
      <c r="Q1236" s="9">
        <f>_xlfn.XLOOKUP(R1236,summary!C:C,summary!B:B)</f>
        <v>43777</v>
      </c>
      <c r="R1236" s="10" t="str">
        <f t="shared" si="384"/>
        <v>동백2동</v>
      </c>
      <c r="S1236" s="10" t="str">
        <f t="shared" si="385"/>
        <v>중13통</v>
      </c>
      <c r="T1236" s="10" t="str">
        <f t="shared" si="386"/>
        <v>(중동, 초당마을주공아파트)</v>
      </c>
      <c r="U1236" s="10" t="str">
        <f t="shared" si="387"/>
        <v>중</v>
      </c>
      <c r="V1236" s="10">
        <f t="shared" si="388"/>
        <v>13</v>
      </c>
      <c r="W1236" s="10">
        <f t="shared" si="389"/>
        <v>2</v>
      </c>
      <c r="X1236"/>
      <c r="Y1236" t="s">
        <v>6106</v>
      </c>
      <c r="Z1236" t="s">
        <v>12</v>
      </c>
      <c r="AA1236" t="s">
        <v>6207</v>
      </c>
    </row>
    <row r="1237" spans="1:27">
      <c r="A1237" t="b">
        <f t="shared" si="370"/>
        <v>1</v>
      </c>
      <c r="B1237" t="b">
        <f t="shared" si="371"/>
        <v>0</v>
      </c>
      <c r="C1237" t="b">
        <f t="shared" si="372"/>
        <v>0</v>
      </c>
      <c r="D1237" t="b">
        <f t="shared" si="373"/>
        <v>0</v>
      </c>
      <c r="E1237" t="b">
        <f t="shared" si="374"/>
        <v>0</v>
      </c>
      <c r="F1237" t="b">
        <f t="shared" si="375"/>
        <v>0</v>
      </c>
      <c r="G1237" t="b">
        <f t="shared" si="376"/>
        <v>0</v>
      </c>
      <c r="H1237" t="b">
        <f t="shared" si="377"/>
        <v>0</v>
      </c>
      <c r="I1237" t="b">
        <f t="shared" si="378"/>
        <v>1</v>
      </c>
      <c r="J1237" t="b">
        <f t="shared" si="379"/>
        <v>0</v>
      </c>
      <c r="K1237" t="str">
        <f t="shared" si="380"/>
        <v/>
      </c>
      <c r="L1237" t="str">
        <f t="shared" si="391"/>
        <v/>
      </c>
      <c r="M1237" t="str">
        <f t="shared" si="390"/>
        <v/>
      </c>
      <c r="N1237" t="str">
        <f t="shared" si="381"/>
        <v/>
      </c>
      <c r="O1237" t="str">
        <f t="shared" si="382"/>
        <v>초당마을주공아파트)</v>
      </c>
      <c r="P1237" t="str">
        <f t="shared" si="383"/>
        <v/>
      </c>
      <c r="Q1237" s="9">
        <f>_xlfn.XLOOKUP(R1237,summary!C:C,summary!B:B)</f>
        <v>43777</v>
      </c>
      <c r="R1237" s="10" t="str">
        <f t="shared" si="384"/>
        <v>동백2동</v>
      </c>
      <c r="S1237" s="10" t="str">
        <f t="shared" si="385"/>
        <v>중13통</v>
      </c>
      <c r="T1237" s="10" t="str">
        <f t="shared" si="386"/>
        <v>(중동, 초당마을주공아파트)</v>
      </c>
      <c r="U1237" s="10" t="str">
        <f t="shared" si="387"/>
        <v>중</v>
      </c>
      <c r="V1237" s="10">
        <f t="shared" si="388"/>
        <v>13</v>
      </c>
      <c r="W1237" s="10">
        <f t="shared" si="389"/>
        <v>3</v>
      </c>
      <c r="X1237"/>
      <c r="Y1237" t="s">
        <v>6173</v>
      </c>
      <c r="Z1237" t="s">
        <v>14</v>
      </c>
      <c r="AA1237" t="s">
        <v>6208</v>
      </c>
    </row>
    <row r="1238" spans="1:27">
      <c r="A1238" t="b">
        <f t="shared" si="370"/>
        <v>1</v>
      </c>
      <c r="B1238" t="b">
        <f t="shared" si="371"/>
        <v>0</v>
      </c>
      <c r="C1238" t="b">
        <f t="shared" si="372"/>
        <v>1</v>
      </c>
      <c r="D1238" t="b">
        <f t="shared" si="373"/>
        <v>0</v>
      </c>
      <c r="E1238" t="b">
        <f t="shared" si="374"/>
        <v>1</v>
      </c>
      <c r="F1238" t="b">
        <f t="shared" si="375"/>
        <v>1</v>
      </c>
      <c r="G1238" t="b">
        <f t="shared" si="376"/>
        <v>0</v>
      </c>
      <c r="H1238" t="b">
        <f t="shared" si="377"/>
        <v>1</v>
      </c>
      <c r="I1238" t="b">
        <f t="shared" si="378"/>
        <v>1</v>
      </c>
      <c r="J1238" t="b">
        <f t="shared" si="379"/>
        <v>0</v>
      </c>
      <c r="K1238" t="str">
        <f t="shared" si="380"/>
        <v/>
      </c>
      <c r="L1238" t="str">
        <f t="shared" si="391"/>
        <v/>
      </c>
      <c r="M1238" t="str">
        <f t="shared" si="390"/>
        <v/>
      </c>
      <c r="N1238" t="str">
        <f t="shared" si="381"/>
        <v/>
      </c>
      <c r="O1238" t="str">
        <f t="shared" si="382"/>
        <v>주공아파트)</v>
      </c>
      <c r="P1238" t="str">
        <f t="shared" si="383"/>
        <v/>
      </c>
      <c r="Q1238" s="9">
        <f>_xlfn.XLOOKUP(R1238,summary!C:C,summary!B:B)</f>
        <v>43777</v>
      </c>
      <c r="R1238" s="10" t="str">
        <f t="shared" si="384"/>
        <v>동백2동</v>
      </c>
      <c r="S1238" s="10" t="str">
        <f t="shared" si="385"/>
        <v>중13통</v>
      </c>
      <c r="T1238" s="10" t="str">
        <f t="shared" si="386"/>
        <v>(중동, 초당마을주공아파트)</v>
      </c>
      <c r="U1238" s="10" t="str">
        <f t="shared" si="387"/>
        <v>중</v>
      </c>
      <c r="V1238" s="10">
        <f t="shared" si="388"/>
        <v>13</v>
      </c>
      <c r="W1238" s="10">
        <f t="shared" si="389"/>
        <v>4</v>
      </c>
      <c r="X1238"/>
      <c r="Y1238" t="s">
        <v>2686</v>
      </c>
      <c r="Z1238" t="s">
        <v>16</v>
      </c>
      <c r="AA1238" t="s">
        <v>6209</v>
      </c>
    </row>
    <row r="1239" spans="1:27">
      <c r="A1239" t="b">
        <f t="shared" si="370"/>
        <v>0</v>
      </c>
      <c r="B1239" t="b">
        <f t="shared" si="371"/>
        <v>0</v>
      </c>
      <c r="C1239" t="b">
        <f t="shared" si="372"/>
        <v>0</v>
      </c>
      <c r="D1239" t="b">
        <f t="shared" si="373"/>
        <v>0</v>
      </c>
      <c r="E1239" t="b">
        <f t="shared" si="374"/>
        <v>0</v>
      </c>
      <c r="F1239" t="b">
        <f t="shared" si="375"/>
        <v>0</v>
      </c>
      <c r="G1239" t="b">
        <f t="shared" si="376"/>
        <v>0</v>
      </c>
      <c r="H1239" t="b">
        <f t="shared" si="377"/>
        <v>0</v>
      </c>
      <c r="I1239" t="b">
        <f t="shared" si="378"/>
        <v>0</v>
      </c>
      <c r="J1239" t="b">
        <f t="shared" si="379"/>
        <v>0</v>
      </c>
      <c r="K1239" t="str">
        <f t="shared" si="380"/>
        <v/>
      </c>
      <c r="L1239" t="str">
        <f t="shared" si="391"/>
        <v/>
      </c>
      <c r="M1239" t="str">
        <f t="shared" si="390"/>
        <v/>
      </c>
      <c r="N1239" t="str">
        <f t="shared" si="381"/>
        <v/>
      </c>
      <c r="O1239" t="str">
        <f t="shared" si="382"/>
        <v/>
      </c>
      <c r="P1239" t="str">
        <f t="shared" si="383"/>
        <v/>
      </c>
      <c r="Q1239" s="9">
        <f>_xlfn.XLOOKUP(R1239,summary!C:C,summary!B:B)</f>
        <v>43777</v>
      </c>
      <c r="R1239" s="10" t="str">
        <f t="shared" si="384"/>
        <v>동백2동</v>
      </c>
      <c r="S1239" s="10" t="str">
        <f t="shared" si="385"/>
        <v>중13통</v>
      </c>
      <c r="T1239" s="10" t="str">
        <f t="shared" si="386"/>
        <v>(중동, 초당마을주공아파트)</v>
      </c>
      <c r="U1239" s="10" t="str">
        <f t="shared" si="387"/>
        <v>중</v>
      </c>
      <c r="V1239" s="10">
        <f t="shared" si="388"/>
        <v>13</v>
      </c>
      <c r="W1239" s="10">
        <f t="shared" si="389"/>
        <v>5</v>
      </c>
      <c r="X1239"/>
      <c r="Y1239"/>
      <c r="Z1239" t="s">
        <v>18</v>
      </c>
      <c r="AA1239" t="s">
        <v>6210</v>
      </c>
    </row>
    <row r="1240" spans="1:27">
      <c r="A1240" t="b">
        <f t="shared" si="370"/>
        <v>0</v>
      </c>
      <c r="B1240" t="b">
        <f t="shared" si="371"/>
        <v>0</v>
      </c>
      <c r="C1240" t="b">
        <f t="shared" si="372"/>
        <v>0</v>
      </c>
      <c r="D1240" t="b">
        <f t="shared" si="373"/>
        <v>0</v>
      </c>
      <c r="E1240" t="b">
        <f t="shared" si="374"/>
        <v>0</v>
      </c>
      <c r="F1240" t="b">
        <f t="shared" si="375"/>
        <v>0</v>
      </c>
      <c r="G1240" t="b">
        <f t="shared" si="376"/>
        <v>0</v>
      </c>
      <c r="H1240" t="b">
        <f t="shared" si="377"/>
        <v>0</v>
      </c>
      <c r="I1240" t="b">
        <f t="shared" si="378"/>
        <v>0</v>
      </c>
      <c r="J1240" t="b">
        <f t="shared" si="379"/>
        <v>0</v>
      </c>
      <c r="K1240" t="str">
        <f t="shared" si="380"/>
        <v/>
      </c>
      <c r="L1240" t="str">
        <f t="shared" si="391"/>
        <v/>
      </c>
      <c r="M1240" t="str">
        <f t="shared" si="390"/>
        <v/>
      </c>
      <c r="N1240" t="str">
        <f t="shared" si="381"/>
        <v/>
      </c>
      <c r="O1240" t="str">
        <f t="shared" si="382"/>
        <v/>
      </c>
      <c r="P1240" t="str">
        <f t="shared" si="383"/>
        <v/>
      </c>
      <c r="Q1240" s="9">
        <f>_xlfn.XLOOKUP(R1240,summary!C:C,summary!B:B)</f>
        <v>43777</v>
      </c>
      <c r="R1240" s="10" t="str">
        <f t="shared" si="384"/>
        <v>동백2동</v>
      </c>
      <c r="S1240" s="10" t="str">
        <f t="shared" si="385"/>
        <v>중13통</v>
      </c>
      <c r="T1240" s="10" t="str">
        <f t="shared" si="386"/>
        <v>(중동, 초당마을주공아파트)</v>
      </c>
      <c r="U1240" s="10" t="str">
        <f t="shared" si="387"/>
        <v>중</v>
      </c>
      <c r="V1240" s="10">
        <f t="shared" si="388"/>
        <v>13</v>
      </c>
      <c r="W1240" s="10">
        <f t="shared" si="389"/>
        <v>6</v>
      </c>
      <c r="X1240"/>
      <c r="Y1240"/>
      <c r="Z1240" t="s">
        <v>20</v>
      </c>
      <c r="AA1240" t="s">
        <v>6211</v>
      </c>
    </row>
    <row r="1241" spans="1:27">
      <c r="A1241" t="b">
        <f t="shared" si="370"/>
        <v>0</v>
      </c>
      <c r="B1241" t="b">
        <f t="shared" si="371"/>
        <v>0</v>
      </c>
      <c r="C1241" t="b">
        <f t="shared" si="372"/>
        <v>0</v>
      </c>
      <c r="D1241" t="b">
        <f t="shared" si="373"/>
        <v>0</v>
      </c>
      <c r="E1241" t="b">
        <f t="shared" si="374"/>
        <v>0</v>
      </c>
      <c r="F1241" t="b">
        <f t="shared" si="375"/>
        <v>0</v>
      </c>
      <c r="G1241" t="b">
        <f t="shared" si="376"/>
        <v>0</v>
      </c>
      <c r="H1241" t="b">
        <f t="shared" si="377"/>
        <v>0</v>
      </c>
      <c r="I1241" t="b">
        <f t="shared" si="378"/>
        <v>0</v>
      </c>
      <c r="J1241" t="b">
        <f t="shared" si="379"/>
        <v>0</v>
      </c>
      <c r="K1241" t="str">
        <f t="shared" si="380"/>
        <v/>
      </c>
      <c r="L1241" t="str">
        <f t="shared" si="391"/>
        <v/>
      </c>
      <c r="M1241" t="str">
        <f t="shared" si="390"/>
        <v/>
      </c>
      <c r="N1241" t="str">
        <f t="shared" si="381"/>
        <v/>
      </c>
      <c r="O1241" t="str">
        <f t="shared" si="382"/>
        <v/>
      </c>
      <c r="P1241" t="str">
        <f t="shared" si="383"/>
        <v/>
      </c>
      <c r="Q1241" s="9">
        <f>_xlfn.XLOOKUP(R1241,summary!C:C,summary!B:B)</f>
        <v>43777</v>
      </c>
      <c r="R1241" s="10" t="str">
        <f t="shared" si="384"/>
        <v>동백2동</v>
      </c>
      <c r="S1241" s="10" t="str">
        <f t="shared" si="385"/>
        <v>중13통</v>
      </c>
      <c r="T1241" s="10" t="str">
        <f t="shared" si="386"/>
        <v>(중동, 초당마을주공아파트)</v>
      </c>
      <c r="U1241" s="10" t="str">
        <f t="shared" si="387"/>
        <v>중</v>
      </c>
      <c r="V1241" s="10">
        <f t="shared" si="388"/>
        <v>13</v>
      </c>
      <c r="W1241" s="10">
        <f t="shared" si="389"/>
        <v>7</v>
      </c>
      <c r="X1241"/>
      <c r="Y1241"/>
      <c r="Z1241" t="s">
        <v>99</v>
      </c>
      <c r="AA1241" t="s">
        <v>6212</v>
      </c>
    </row>
    <row r="1242" spans="1:27">
      <c r="A1242" t="b">
        <f t="shared" si="370"/>
        <v>0</v>
      </c>
      <c r="B1242" t="b">
        <f t="shared" si="371"/>
        <v>0</v>
      </c>
      <c r="C1242" t="b">
        <f t="shared" si="372"/>
        <v>0</v>
      </c>
      <c r="D1242" t="b">
        <f t="shared" si="373"/>
        <v>0</v>
      </c>
      <c r="E1242" t="b">
        <f t="shared" si="374"/>
        <v>0</v>
      </c>
      <c r="F1242" t="b">
        <f t="shared" si="375"/>
        <v>0</v>
      </c>
      <c r="G1242" t="b">
        <f t="shared" si="376"/>
        <v>0</v>
      </c>
      <c r="H1242" t="b">
        <f t="shared" si="377"/>
        <v>0</v>
      </c>
      <c r="I1242" t="b">
        <f t="shared" si="378"/>
        <v>0</v>
      </c>
      <c r="J1242" t="b">
        <f t="shared" si="379"/>
        <v>0</v>
      </c>
      <c r="K1242" t="str">
        <f t="shared" si="380"/>
        <v/>
      </c>
      <c r="L1242" t="str">
        <f t="shared" si="391"/>
        <v/>
      </c>
      <c r="M1242" t="str">
        <f t="shared" si="390"/>
        <v/>
      </c>
      <c r="N1242" t="str">
        <f t="shared" si="381"/>
        <v/>
      </c>
      <c r="O1242" t="str">
        <f t="shared" si="382"/>
        <v/>
      </c>
      <c r="P1242" t="str">
        <f t="shared" si="383"/>
        <v/>
      </c>
      <c r="Q1242" s="9">
        <f>_xlfn.XLOOKUP(R1242,summary!C:C,summary!B:B)</f>
        <v>43777</v>
      </c>
      <c r="R1242" s="10" t="str">
        <f t="shared" si="384"/>
        <v>동백2동</v>
      </c>
      <c r="S1242" s="10" t="str">
        <f t="shared" si="385"/>
        <v>중13통</v>
      </c>
      <c r="T1242" s="10" t="str">
        <f t="shared" si="386"/>
        <v>(중동, 초당마을주공아파트)</v>
      </c>
      <c r="U1242" s="10" t="str">
        <f t="shared" si="387"/>
        <v>중</v>
      </c>
      <c r="V1242" s="10">
        <f t="shared" si="388"/>
        <v>13</v>
      </c>
      <c r="W1242" s="10">
        <f t="shared" si="389"/>
        <v>8</v>
      </c>
      <c r="X1242"/>
      <c r="Y1242"/>
      <c r="Z1242" t="s">
        <v>101</v>
      </c>
      <c r="AA1242" t="s">
        <v>6213</v>
      </c>
    </row>
    <row r="1243" spans="1:27">
      <c r="A1243" t="b">
        <f t="shared" si="370"/>
        <v>0</v>
      </c>
      <c r="B1243" t="b">
        <f t="shared" si="371"/>
        <v>0</v>
      </c>
      <c r="C1243" t="b">
        <f t="shared" si="372"/>
        <v>0</v>
      </c>
      <c r="D1243" t="b">
        <f t="shared" si="373"/>
        <v>0</v>
      </c>
      <c r="E1243" t="b">
        <f t="shared" si="374"/>
        <v>0</v>
      </c>
      <c r="F1243" t="b">
        <f t="shared" si="375"/>
        <v>0</v>
      </c>
      <c r="G1243" t="b">
        <f t="shared" si="376"/>
        <v>0</v>
      </c>
      <c r="H1243" t="b">
        <f t="shared" si="377"/>
        <v>0</v>
      </c>
      <c r="I1243" t="b">
        <f t="shared" si="378"/>
        <v>0</v>
      </c>
      <c r="J1243" t="b">
        <f t="shared" si="379"/>
        <v>0</v>
      </c>
      <c r="K1243" t="str">
        <f t="shared" si="380"/>
        <v/>
      </c>
      <c r="L1243" t="str">
        <f t="shared" si="391"/>
        <v/>
      </c>
      <c r="M1243" t="str">
        <f t="shared" si="390"/>
        <v/>
      </c>
      <c r="N1243" t="str">
        <f t="shared" si="381"/>
        <v/>
      </c>
      <c r="O1243" t="str">
        <f t="shared" si="382"/>
        <v/>
      </c>
      <c r="P1243" t="str">
        <f t="shared" si="383"/>
        <v/>
      </c>
      <c r="Q1243" s="9">
        <f>_xlfn.XLOOKUP(R1243,summary!C:C,summary!B:B)</f>
        <v>43777</v>
      </c>
      <c r="R1243" s="10" t="str">
        <f t="shared" si="384"/>
        <v>동백2동</v>
      </c>
      <c r="S1243" s="10" t="str">
        <f t="shared" si="385"/>
        <v>중13통</v>
      </c>
      <c r="T1243" s="10" t="str">
        <f t="shared" si="386"/>
        <v>(중동, 초당마을주공아파트)</v>
      </c>
      <c r="U1243" s="10" t="str">
        <f t="shared" si="387"/>
        <v>중</v>
      </c>
      <c r="V1243" s="10">
        <f t="shared" si="388"/>
        <v>13</v>
      </c>
      <c r="W1243" s="10">
        <f t="shared" si="389"/>
        <v>9</v>
      </c>
      <c r="X1243"/>
      <c r="Y1243"/>
      <c r="Z1243" t="s">
        <v>349</v>
      </c>
      <c r="AA1243" t="s">
        <v>6214</v>
      </c>
    </row>
    <row r="1244" spans="1:27">
      <c r="A1244" t="b">
        <f t="shared" si="370"/>
        <v>0</v>
      </c>
      <c r="B1244" t="b">
        <f t="shared" si="371"/>
        <v>0</v>
      </c>
      <c r="C1244" t="b">
        <f t="shared" si="372"/>
        <v>0</v>
      </c>
      <c r="D1244" t="b">
        <f t="shared" si="373"/>
        <v>0</v>
      </c>
      <c r="E1244" t="b">
        <f t="shared" si="374"/>
        <v>0</v>
      </c>
      <c r="F1244" t="b">
        <f t="shared" si="375"/>
        <v>0</v>
      </c>
      <c r="G1244" t="b">
        <f t="shared" si="376"/>
        <v>0</v>
      </c>
      <c r="H1244" t="b">
        <f t="shared" si="377"/>
        <v>0</v>
      </c>
      <c r="I1244" t="b">
        <f t="shared" si="378"/>
        <v>0</v>
      </c>
      <c r="J1244" t="b">
        <f t="shared" si="379"/>
        <v>0</v>
      </c>
      <c r="K1244" t="str">
        <f t="shared" si="380"/>
        <v/>
      </c>
      <c r="L1244" t="str">
        <f t="shared" si="391"/>
        <v/>
      </c>
      <c r="M1244" t="str">
        <f t="shared" si="390"/>
        <v/>
      </c>
      <c r="N1244" t="str">
        <f t="shared" si="381"/>
        <v/>
      </c>
      <c r="O1244" t="str">
        <f t="shared" si="382"/>
        <v/>
      </c>
      <c r="P1244" t="str">
        <f t="shared" si="383"/>
        <v/>
      </c>
      <c r="Q1244" s="9">
        <f>_xlfn.XLOOKUP(R1244,summary!C:C,summary!B:B)</f>
        <v>43777</v>
      </c>
      <c r="R1244" s="10" t="str">
        <f t="shared" si="384"/>
        <v>동백2동</v>
      </c>
      <c r="S1244" s="10" t="str">
        <f t="shared" si="385"/>
        <v>중13통</v>
      </c>
      <c r="T1244" s="10" t="str">
        <f t="shared" si="386"/>
        <v>(중동, 초당마을주공아파트)</v>
      </c>
      <c r="U1244" s="10" t="str">
        <f t="shared" si="387"/>
        <v>중</v>
      </c>
      <c r="V1244" s="10">
        <f t="shared" si="388"/>
        <v>13</v>
      </c>
      <c r="W1244" s="10">
        <f t="shared" si="389"/>
        <v>10</v>
      </c>
      <c r="X1244"/>
      <c r="Y1244"/>
      <c r="Z1244" t="s">
        <v>441</v>
      </c>
      <c r="AA1244" t="s">
        <v>6215</v>
      </c>
    </row>
    <row r="1245" spans="1:27">
      <c r="A1245" t="b">
        <f t="shared" si="370"/>
        <v>0</v>
      </c>
      <c r="B1245" t="b">
        <f t="shared" si="371"/>
        <v>0</v>
      </c>
      <c r="C1245" t="b">
        <f t="shared" si="372"/>
        <v>0</v>
      </c>
      <c r="D1245" t="b">
        <f t="shared" si="373"/>
        <v>0</v>
      </c>
      <c r="E1245" t="b">
        <f t="shared" si="374"/>
        <v>0</v>
      </c>
      <c r="F1245" t="b">
        <f t="shared" si="375"/>
        <v>0</v>
      </c>
      <c r="G1245" t="b">
        <f t="shared" si="376"/>
        <v>0</v>
      </c>
      <c r="H1245" t="b">
        <f t="shared" si="377"/>
        <v>0</v>
      </c>
      <c r="I1245" t="b">
        <f t="shared" si="378"/>
        <v>0</v>
      </c>
      <c r="J1245" t="b">
        <f t="shared" si="379"/>
        <v>0</v>
      </c>
      <c r="K1245" t="str">
        <f t="shared" si="380"/>
        <v/>
      </c>
      <c r="L1245" t="str">
        <f t="shared" si="391"/>
        <v/>
      </c>
      <c r="M1245" t="str">
        <f t="shared" si="390"/>
        <v/>
      </c>
      <c r="N1245" t="str">
        <f t="shared" si="381"/>
        <v/>
      </c>
      <c r="O1245" t="str">
        <f t="shared" si="382"/>
        <v/>
      </c>
      <c r="P1245" t="str">
        <f t="shared" si="383"/>
        <v/>
      </c>
      <c r="Q1245" s="9">
        <f>_xlfn.XLOOKUP(R1245,summary!C:C,summary!B:B)</f>
        <v>43777</v>
      </c>
      <c r="R1245" s="10" t="str">
        <f t="shared" si="384"/>
        <v>동백2동</v>
      </c>
      <c r="S1245" s="10" t="str">
        <f t="shared" si="385"/>
        <v>중13통</v>
      </c>
      <c r="T1245" s="10" t="str">
        <f t="shared" si="386"/>
        <v>(중동, 초당마을주공아파트)</v>
      </c>
      <c r="U1245" s="10" t="str">
        <f t="shared" si="387"/>
        <v>중</v>
      </c>
      <c r="V1245" s="10">
        <f t="shared" si="388"/>
        <v>13</v>
      </c>
      <c r="W1245" s="10">
        <f t="shared" si="389"/>
        <v>11</v>
      </c>
      <c r="X1245"/>
      <c r="Y1245"/>
      <c r="Z1245" t="s">
        <v>443</v>
      </c>
      <c r="AA1245" t="s">
        <v>6216</v>
      </c>
    </row>
    <row r="1246" spans="1:27">
      <c r="A1246" t="b">
        <f t="shared" si="370"/>
        <v>0</v>
      </c>
      <c r="B1246" t="b">
        <f t="shared" si="371"/>
        <v>0</v>
      </c>
      <c r="C1246" t="b">
        <f t="shared" si="372"/>
        <v>0</v>
      </c>
      <c r="D1246" t="b">
        <f t="shared" si="373"/>
        <v>0</v>
      </c>
      <c r="E1246" t="b">
        <f t="shared" si="374"/>
        <v>0</v>
      </c>
      <c r="F1246" t="b">
        <f t="shared" si="375"/>
        <v>0</v>
      </c>
      <c r="G1246" t="b">
        <f t="shared" si="376"/>
        <v>0</v>
      </c>
      <c r="H1246" t="b">
        <f t="shared" si="377"/>
        <v>0</v>
      </c>
      <c r="I1246" t="b">
        <f t="shared" si="378"/>
        <v>0</v>
      </c>
      <c r="J1246" t="b">
        <f t="shared" si="379"/>
        <v>0</v>
      </c>
      <c r="K1246" t="str">
        <f t="shared" si="380"/>
        <v/>
      </c>
      <c r="L1246" t="str">
        <f t="shared" si="391"/>
        <v/>
      </c>
      <c r="M1246" t="str">
        <f t="shared" si="390"/>
        <v/>
      </c>
      <c r="N1246" t="str">
        <f t="shared" si="381"/>
        <v/>
      </c>
      <c r="O1246" t="str">
        <f t="shared" si="382"/>
        <v/>
      </c>
      <c r="P1246" t="str">
        <f t="shared" si="383"/>
        <v/>
      </c>
      <c r="Q1246" s="9">
        <f>_xlfn.XLOOKUP(R1246,summary!C:C,summary!B:B)</f>
        <v>43777</v>
      </c>
      <c r="R1246" s="10" t="str">
        <f t="shared" si="384"/>
        <v>동백2동</v>
      </c>
      <c r="S1246" s="10" t="str">
        <f t="shared" si="385"/>
        <v>중13통</v>
      </c>
      <c r="T1246" s="10" t="str">
        <f t="shared" si="386"/>
        <v>(중동, 초당마을주공아파트)</v>
      </c>
      <c r="U1246" s="10" t="str">
        <f t="shared" si="387"/>
        <v>중</v>
      </c>
      <c r="V1246" s="10">
        <f t="shared" si="388"/>
        <v>13</v>
      </c>
      <c r="W1246" s="10">
        <f t="shared" si="389"/>
        <v>12</v>
      </c>
      <c r="X1246"/>
      <c r="Y1246"/>
      <c r="Z1246" t="s">
        <v>445</v>
      </c>
      <c r="AA1246" t="s">
        <v>6217</v>
      </c>
    </row>
    <row r="1247" spans="1:27">
      <c r="A1247" t="b">
        <f t="shared" si="370"/>
        <v>0</v>
      </c>
      <c r="B1247" t="b">
        <f t="shared" si="371"/>
        <v>0</v>
      </c>
      <c r="C1247" t="b">
        <f t="shared" si="372"/>
        <v>0</v>
      </c>
      <c r="D1247" t="b">
        <f t="shared" si="373"/>
        <v>0</v>
      </c>
      <c r="E1247" t="b">
        <f t="shared" si="374"/>
        <v>0</v>
      </c>
      <c r="F1247" t="b">
        <f t="shared" si="375"/>
        <v>0</v>
      </c>
      <c r="G1247" t="b">
        <f t="shared" si="376"/>
        <v>0</v>
      </c>
      <c r="H1247" t="b">
        <f t="shared" si="377"/>
        <v>0</v>
      </c>
      <c r="I1247" t="b">
        <f t="shared" si="378"/>
        <v>0</v>
      </c>
      <c r="J1247" t="b">
        <f t="shared" si="379"/>
        <v>0</v>
      </c>
      <c r="K1247" t="str">
        <f t="shared" si="380"/>
        <v/>
      </c>
      <c r="L1247" t="str">
        <f t="shared" si="391"/>
        <v/>
      </c>
      <c r="M1247" t="str">
        <f t="shared" si="390"/>
        <v/>
      </c>
      <c r="N1247" t="str">
        <f t="shared" si="381"/>
        <v/>
      </c>
      <c r="O1247" t="str">
        <f t="shared" si="382"/>
        <v/>
      </c>
      <c r="P1247" t="str">
        <f t="shared" si="383"/>
        <v/>
      </c>
      <c r="Q1247" s="9">
        <f>_xlfn.XLOOKUP(R1247,summary!C:C,summary!B:B)</f>
        <v>43777</v>
      </c>
      <c r="R1247" s="10" t="str">
        <f t="shared" si="384"/>
        <v>동백2동</v>
      </c>
      <c r="S1247" s="10" t="str">
        <f t="shared" si="385"/>
        <v>중13통</v>
      </c>
      <c r="T1247" s="10" t="str">
        <f t="shared" si="386"/>
        <v>(중동, 초당마을주공아파트)</v>
      </c>
      <c r="U1247" s="10" t="str">
        <f t="shared" si="387"/>
        <v>중</v>
      </c>
      <c r="V1247" s="10">
        <f t="shared" si="388"/>
        <v>13</v>
      </c>
      <c r="W1247" s="10">
        <f t="shared" si="389"/>
        <v>13</v>
      </c>
      <c r="X1247"/>
      <c r="Y1247"/>
      <c r="Z1247" t="s">
        <v>447</v>
      </c>
      <c r="AA1247" t="s">
        <v>6218</v>
      </c>
    </row>
    <row r="1248" spans="1:27">
      <c r="A1248" t="b">
        <f t="shared" si="370"/>
        <v>0</v>
      </c>
      <c r="B1248" t="b">
        <f t="shared" si="371"/>
        <v>0</v>
      </c>
      <c r="C1248" t="b">
        <f t="shared" si="372"/>
        <v>0</v>
      </c>
      <c r="D1248" t="b">
        <f t="shared" si="373"/>
        <v>0</v>
      </c>
      <c r="E1248" t="b">
        <f t="shared" si="374"/>
        <v>0</v>
      </c>
      <c r="F1248" t="b">
        <f t="shared" si="375"/>
        <v>0</v>
      </c>
      <c r="G1248" t="b">
        <f t="shared" si="376"/>
        <v>0</v>
      </c>
      <c r="H1248" t="b">
        <f t="shared" si="377"/>
        <v>0</v>
      </c>
      <c r="I1248" t="b">
        <f t="shared" si="378"/>
        <v>0</v>
      </c>
      <c r="J1248" t="b">
        <f t="shared" si="379"/>
        <v>0</v>
      </c>
      <c r="K1248" t="str">
        <f t="shared" si="380"/>
        <v/>
      </c>
      <c r="L1248" t="str">
        <f t="shared" si="391"/>
        <v/>
      </c>
      <c r="M1248" t="str">
        <f t="shared" si="390"/>
        <v/>
      </c>
      <c r="N1248" t="str">
        <f t="shared" si="381"/>
        <v/>
      </c>
      <c r="O1248" t="str">
        <f t="shared" si="382"/>
        <v/>
      </c>
      <c r="P1248" t="str">
        <f t="shared" si="383"/>
        <v/>
      </c>
      <c r="Q1248" s="9">
        <f>_xlfn.XLOOKUP(R1248,summary!C:C,summary!B:B)</f>
        <v>43777</v>
      </c>
      <c r="R1248" s="10" t="str">
        <f t="shared" si="384"/>
        <v>동백2동</v>
      </c>
      <c r="S1248" s="10" t="str">
        <f t="shared" si="385"/>
        <v>중13통</v>
      </c>
      <c r="T1248" s="10" t="str">
        <f t="shared" si="386"/>
        <v>(중동, 초당마을주공아파트)</v>
      </c>
      <c r="U1248" s="10" t="str">
        <f t="shared" si="387"/>
        <v>중</v>
      </c>
      <c r="V1248" s="10">
        <f t="shared" si="388"/>
        <v>13</v>
      </c>
      <c r="W1248" s="10">
        <f t="shared" si="389"/>
        <v>14</v>
      </c>
      <c r="X1248"/>
      <c r="Y1248"/>
      <c r="Z1248" t="s">
        <v>449</v>
      </c>
      <c r="AA1248" t="s">
        <v>6219</v>
      </c>
    </row>
    <row r="1249" spans="1:27">
      <c r="A1249" t="b">
        <f t="shared" si="370"/>
        <v>0</v>
      </c>
      <c r="B1249" t="b">
        <f t="shared" si="371"/>
        <v>0</v>
      </c>
      <c r="C1249" t="b">
        <f t="shared" si="372"/>
        <v>0</v>
      </c>
      <c r="D1249" t="b">
        <f t="shared" si="373"/>
        <v>0</v>
      </c>
      <c r="E1249" t="b">
        <f t="shared" si="374"/>
        <v>0</v>
      </c>
      <c r="F1249" t="b">
        <f t="shared" si="375"/>
        <v>0</v>
      </c>
      <c r="G1249" t="b">
        <f t="shared" si="376"/>
        <v>0</v>
      </c>
      <c r="H1249" t="b">
        <f t="shared" si="377"/>
        <v>0</v>
      </c>
      <c r="I1249" t="b">
        <f t="shared" si="378"/>
        <v>0</v>
      </c>
      <c r="J1249" t="b">
        <f t="shared" si="379"/>
        <v>0</v>
      </c>
      <c r="K1249" t="str">
        <f t="shared" si="380"/>
        <v/>
      </c>
      <c r="L1249" t="str">
        <f t="shared" si="391"/>
        <v/>
      </c>
      <c r="M1249" t="str">
        <f t="shared" si="390"/>
        <v/>
      </c>
      <c r="N1249" t="str">
        <f t="shared" si="381"/>
        <v/>
      </c>
      <c r="O1249" t="str">
        <f t="shared" si="382"/>
        <v/>
      </c>
      <c r="P1249" t="str">
        <f t="shared" si="383"/>
        <v/>
      </c>
      <c r="Q1249" s="9">
        <f>_xlfn.XLOOKUP(R1249,summary!C:C,summary!B:B)</f>
        <v>43777</v>
      </c>
      <c r="R1249" s="10" t="str">
        <f t="shared" si="384"/>
        <v>동백2동</v>
      </c>
      <c r="S1249" s="10" t="str">
        <f t="shared" si="385"/>
        <v>중13통</v>
      </c>
      <c r="T1249" s="10" t="str">
        <f t="shared" si="386"/>
        <v>(중동, 초당마을주공아파트)</v>
      </c>
      <c r="U1249" s="10" t="str">
        <f t="shared" si="387"/>
        <v>중</v>
      </c>
      <c r="V1249" s="10">
        <f t="shared" si="388"/>
        <v>13</v>
      </c>
      <c r="W1249" s="10">
        <f t="shared" si="389"/>
        <v>15</v>
      </c>
      <c r="X1249"/>
      <c r="Y1249"/>
      <c r="Z1249" t="s">
        <v>734</v>
      </c>
      <c r="AA1249" t="s">
        <v>6220</v>
      </c>
    </row>
    <row r="1250" spans="1:27">
      <c r="A1250" t="b">
        <f t="shared" si="370"/>
        <v>1</v>
      </c>
      <c r="B1250" t="b">
        <f t="shared" si="371"/>
        <v>0</v>
      </c>
      <c r="C1250" t="b">
        <f t="shared" si="372"/>
        <v>0</v>
      </c>
      <c r="D1250" t="b">
        <f t="shared" si="373"/>
        <v>0</v>
      </c>
      <c r="E1250" t="b">
        <f t="shared" si="374"/>
        <v>0</v>
      </c>
      <c r="F1250" t="b">
        <f t="shared" si="375"/>
        <v>0</v>
      </c>
      <c r="G1250" t="b">
        <f t="shared" si="376"/>
        <v>0</v>
      </c>
      <c r="H1250" t="b">
        <f t="shared" si="377"/>
        <v>0</v>
      </c>
      <c r="I1250" t="b">
        <f t="shared" si="378"/>
        <v>0</v>
      </c>
      <c r="J1250" t="b">
        <f t="shared" si="379"/>
        <v>1</v>
      </c>
      <c r="K1250" t="str">
        <f t="shared" si="380"/>
        <v>중14통</v>
      </c>
      <c r="L1250" t="str">
        <f t="shared" si="391"/>
        <v>14</v>
      </c>
      <c r="M1250">
        <f t="shared" si="390"/>
        <v>14</v>
      </c>
      <c r="N1250" t="str">
        <f t="shared" si="381"/>
        <v>중</v>
      </c>
      <c r="O1250" t="str">
        <f t="shared" si="382"/>
        <v/>
      </c>
      <c r="P1250" t="str">
        <f t="shared" si="383"/>
        <v/>
      </c>
      <c r="Q1250" s="9">
        <f>_xlfn.XLOOKUP(R1250,summary!C:C,summary!B:B)</f>
        <v>43777</v>
      </c>
      <c r="R1250" s="10" t="str">
        <f t="shared" si="384"/>
        <v>동백2동</v>
      </c>
      <c r="S1250" s="10" t="str">
        <f t="shared" si="385"/>
        <v>중14통</v>
      </c>
      <c r="T1250" s="10" t="str">
        <f t="shared" si="386"/>
        <v>(중동, 초당마을주공아파트)</v>
      </c>
      <c r="U1250" s="10" t="str">
        <f t="shared" si="387"/>
        <v>중</v>
      </c>
      <c r="V1250" s="10">
        <f t="shared" si="388"/>
        <v>14</v>
      </c>
      <c r="W1250" s="10">
        <f t="shared" si="389"/>
        <v>1</v>
      </c>
      <c r="X1250"/>
      <c r="Y1250" t="s">
        <v>6221</v>
      </c>
      <c r="Z1250" t="s">
        <v>10</v>
      </c>
      <c r="AA1250" t="s">
        <v>6222</v>
      </c>
    </row>
    <row r="1251" spans="1:27">
      <c r="A1251" t="b">
        <f t="shared" si="370"/>
        <v>1</v>
      </c>
      <c r="B1251" t="b">
        <f t="shared" si="371"/>
        <v>1</v>
      </c>
      <c r="C1251" t="b">
        <f t="shared" si="372"/>
        <v>0</v>
      </c>
      <c r="D1251" t="b">
        <f t="shared" si="373"/>
        <v>0</v>
      </c>
      <c r="E1251" t="b">
        <f t="shared" si="374"/>
        <v>1</v>
      </c>
      <c r="F1251" t="b">
        <f t="shared" si="375"/>
        <v>1</v>
      </c>
      <c r="G1251" t="b">
        <f t="shared" si="376"/>
        <v>1</v>
      </c>
      <c r="H1251" t="b">
        <f t="shared" si="377"/>
        <v>0</v>
      </c>
      <c r="I1251" t="b">
        <f t="shared" si="378"/>
        <v>1</v>
      </c>
      <c r="J1251" t="b">
        <f t="shared" si="379"/>
        <v>0</v>
      </c>
      <c r="K1251" t="str">
        <f t="shared" si="380"/>
        <v/>
      </c>
      <c r="L1251" t="str">
        <f t="shared" si="391"/>
        <v/>
      </c>
      <c r="M1251" t="str">
        <f t="shared" si="390"/>
        <v/>
      </c>
      <c r="N1251" t="str">
        <f t="shared" si="381"/>
        <v/>
      </c>
      <c r="O1251" t="str">
        <f t="shared" si="382"/>
        <v>(중동, 초당마을주공아파트)</v>
      </c>
      <c r="P1251" t="str">
        <f t="shared" si="383"/>
        <v>(중동, 초당마을주공아파트)</v>
      </c>
      <c r="Q1251" s="9">
        <f>_xlfn.XLOOKUP(R1251,summary!C:C,summary!B:B)</f>
        <v>43777</v>
      </c>
      <c r="R1251" s="10" t="str">
        <f t="shared" si="384"/>
        <v>동백2동</v>
      </c>
      <c r="S1251" s="10" t="str">
        <f t="shared" si="385"/>
        <v>중14통</v>
      </c>
      <c r="T1251" s="10" t="str">
        <f t="shared" si="386"/>
        <v>(중동, 초당마을주공아파트)</v>
      </c>
      <c r="U1251" s="10" t="str">
        <f t="shared" si="387"/>
        <v>중</v>
      </c>
      <c r="V1251" s="10">
        <f t="shared" si="388"/>
        <v>14</v>
      </c>
      <c r="W1251" s="10">
        <f t="shared" si="389"/>
        <v>2</v>
      </c>
      <c r="X1251"/>
      <c r="Y1251" t="s">
        <v>6106</v>
      </c>
      <c r="Z1251" t="s">
        <v>12</v>
      </c>
      <c r="AA1251" t="s">
        <v>6223</v>
      </c>
    </row>
    <row r="1252" spans="1:27">
      <c r="A1252" t="b">
        <f t="shared" si="370"/>
        <v>1</v>
      </c>
      <c r="B1252" t="b">
        <f t="shared" si="371"/>
        <v>0</v>
      </c>
      <c r="C1252" t="b">
        <f t="shared" si="372"/>
        <v>0</v>
      </c>
      <c r="D1252" t="b">
        <f t="shared" si="373"/>
        <v>0</v>
      </c>
      <c r="E1252" t="b">
        <f t="shared" si="374"/>
        <v>0</v>
      </c>
      <c r="F1252" t="b">
        <f t="shared" si="375"/>
        <v>0</v>
      </c>
      <c r="G1252" t="b">
        <f t="shared" si="376"/>
        <v>0</v>
      </c>
      <c r="H1252" t="b">
        <f t="shared" si="377"/>
        <v>0</v>
      </c>
      <c r="I1252" t="b">
        <f t="shared" si="378"/>
        <v>1</v>
      </c>
      <c r="J1252" t="b">
        <f t="shared" si="379"/>
        <v>0</v>
      </c>
      <c r="K1252" t="str">
        <f t="shared" si="380"/>
        <v/>
      </c>
      <c r="L1252" t="str">
        <f t="shared" si="391"/>
        <v/>
      </c>
      <c r="M1252" t="str">
        <f t="shared" si="390"/>
        <v/>
      </c>
      <c r="N1252" t="str">
        <f t="shared" si="381"/>
        <v/>
      </c>
      <c r="O1252" t="str">
        <f t="shared" si="382"/>
        <v>초당마을주공아파트)</v>
      </c>
      <c r="P1252" t="str">
        <f t="shared" si="383"/>
        <v/>
      </c>
      <c r="Q1252" s="9">
        <f>_xlfn.XLOOKUP(R1252,summary!C:C,summary!B:B)</f>
        <v>43777</v>
      </c>
      <c r="R1252" s="10" t="str">
        <f t="shared" si="384"/>
        <v>동백2동</v>
      </c>
      <c r="S1252" s="10" t="str">
        <f t="shared" si="385"/>
        <v>중14통</v>
      </c>
      <c r="T1252" s="10" t="str">
        <f t="shared" si="386"/>
        <v>(중동, 초당마을주공아파트)</v>
      </c>
      <c r="U1252" s="10" t="str">
        <f t="shared" si="387"/>
        <v>중</v>
      </c>
      <c r="V1252" s="10">
        <f t="shared" si="388"/>
        <v>14</v>
      </c>
      <c r="W1252" s="10">
        <f t="shared" si="389"/>
        <v>3</v>
      </c>
      <c r="X1252"/>
      <c r="Y1252" t="s">
        <v>6173</v>
      </c>
      <c r="Z1252" t="s">
        <v>14</v>
      </c>
      <c r="AA1252" t="s">
        <v>6224</v>
      </c>
    </row>
    <row r="1253" spans="1:27">
      <c r="A1253" t="b">
        <f t="shared" si="370"/>
        <v>1</v>
      </c>
      <c r="B1253" t="b">
        <f t="shared" si="371"/>
        <v>0</v>
      </c>
      <c r="C1253" t="b">
        <f t="shared" si="372"/>
        <v>1</v>
      </c>
      <c r="D1253" t="b">
        <f t="shared" si="373"/>
        <v>0</v>
      </c>
      <c r="E1253" t="b">
        <f t="shared" si="374"/>
        <v>1</v>
      </c>
      <c r="F1253" t="b">
        <f t="shared" si="375"/>
        <v>1</v>
      </c>
      <c r="G1253" t="b">
        <f t="shared" si="376"/>
        <v>0</v>
      </c>
      <c r="H1253" t="b">
        <f t="shared" si="377"/>
        <v>1</v>
      </c>
      <c r="I1253" t="b">
        <f t="shared" si="378"/>
        <v>1</v>
      </c>
      <c r="J1253" t="b">
        <f t="shared" si="379"/>
        <v>0</v>
      </c>
      <c r="K1253" t="str">
        <f t="shared" si="380"/>
        <v/>
      </c>
      <c r="L1253" t="str">
        <f t="shared" si="391"/>
        <v/>
      </c>
      <c r="M1253" t="str">
        <f t="shared" si="390"/>
        <v/>
      </c>
      <c r="N1253" t="str">
        <f t="shared" si="381"/>
        <v/>
      </c>
      <c r="O1253" t="str">
        <f t="shared" si="382"/>
        <v>주공아파트)</v>
      </c>
      <c r="P1253" t="str">
        <f t="shared" si="383"/>
        <v/>
      </c>
      <c r="Q1253" s="9">
        <f>_xlfn.XLOOKUP(R1253,summary!C:C,summary!B:B)</f>
        <v>43777</v>
      </c>
      <c r="R1253" s="10" t="str">
        <f t="shared" si="384"/>
        <v>동백2동</v>
      </c>
      <c r="S1253" s="10" t="str">
        <f t="shared" si="385"/>
        <v>중14통</v>
      </c>
      <c r="T1253" s="10" t="str">
        <f t="shared" si="386"/>
        <v>(중동, 초당마을주공아파트)</v>
      </c>
      <c r="U1253" s="10" t="str">
        <f t="shared" si="387"/>
        <v>중</v>
      </c>
      <c r="V1253" s="10">
        <f t="shared" si="388"/>
        <v>14</v>
      </c>
      <c r="W1253" s="10">
        <f t="shared" si="389"/>
        <v>4</v>
      </c>
      <c r="X1253"/>
      <c r="Y1253" t="s">
        <v>2686</v>
      </c>
      <c r="Z1253" t="s">
        <v>16</v>
      </c>
      <c r="AA1253" t="s">
        <v>6225</v>
      </c>
    </row>
    <row r="1254" spans="1:27">
      <c r="A1254" t="b">
        <f t="shared" si="370"/>
        <v>0</v>
      </c>
      <c r="B1254" t="b">
        <f t="shared" si="371"/>
        <v>0</v>
      </c>
      <c r="C1254" t="b">
        <f t="shared" si="372"/>
        <v>0</v>
      </c>
      <c r="D1254" t="b">
        <f t="shared" si="373"/>
        <v>0</v>
      </c>
      <c r="E1254" t="b">
        <f t="shared" si="374"/>
        <v>0</v>
      </c>
      <c r="F1254" t="b">
        <f t="shared" si="375"/>
        <v>0</v>
      </c>
      <c r="G1254" t="b">
        <f t="shared" si="376"/>
        <v>0</v>
      </c>
      <c r="H1254" t="b">
        <f t="shared" si="377"/>
        <v>0</v>
      </c>
      <c r="I1254" t="b">
        <f t="shared" si="378"/>
        <v>0</v>
      </c>
      <c r="J1254" t="b">
        <f t="shared" si="379"/>
        <v>0</v>
      </c>
      <c r="K1254" t="str">
        <f t="shared" si="380"/>
        <v/>
      </c>
      <c r="L1254" t="str">
        <f t="shared" si="391"/>
        <v/>
      </c>
      <c r="M1254" t="str">
        <f t="shared" si="390"/>
        <v/>
      </c>
      <c r="N1254" t="str">
        <f t="shared" si="381"/>
        <v/>
      </c>
      <c r="O1254" t="str">
        <f t="shared" si="382"/>
        <v/>
      </c>
      <c r="P1254" t="str">
        <f t="shared" si="383"/>
        <v/>
      </c>
      <c r="Q1254" s="9">
        <f>_xlfn.XLOOKUP(R1254,summary!C:C,summary!B:B)</f>
        <v>43777</v>
      </c>
      <c r="R1254" s="10" t="str">
        <f t="shared" si="384"/>
        <v>동백2동</v>
      </c>
      <c r="S1254" s="10" t="str">
        <f t="shared" si="385"/>
        <v>중14통</v>
      </c>
      <c r="T1254" s="10" t="str">
        <f t="shared" si="386"/>
        <v>(중동, 초당마을주공아파트)</v>
      </c>
      <c r="U1254" s="10" t="str">
        <f t="shared" si="387"/>
        <v>중</v>
      </c>
      <c r="V1254" s="10">
        <f t="shared" si="388"/>
        <v>14</v>
      </c>
      <c r="W1254" s="10">
        <f t="shared" si="389"/>
        <v>5</v>
      </c>
      <c r="X1254"/>
      <c r="Y1254"/>
      <c r="Z1254" t="s">
        <v>18</v>
      </c>
      <c r="AA1254" t="s">
        <v>6226</v>
      </c>
    </row>
    <row r="1255" spans="1:27">
      <c r="A1255" t="b">
        <f t="shared" si="370"/>
        <v>0</v>
      </c>
      <c r="B1255" t="b">
        <f t="shared" si="371"/>
        <v>0</v>
      </c>
      <c r="C1255" t="b">
        <f t="shared" si="372"/>
        <v>0</v>
      </c>
      <c r="D1255" t="b">
        <f t="shared" si="373"/>
        <v>0</v>
      </c>
      <c r="E1255" t="b">
        <f t="shared" si="374"/>
        <v>0</v>
      </c>
      <c r="F1255" t="b">
        <f t="shared" si="375"/>
        <v>0</v>
      </c>
      <c r="G1255" t="b">
        <f t="shared" si="376"/>
        <v>0</v>
      </c>
      <c r="H1255" t="b">
        <f t="shared" si="377"/>
        <v>0</v>
      </c>
      <c r="I1255" t="b">
        <f t="shared" si="378"/>
        <v>0</v>
      </c>
      <c r="J1255" t="b">
        <f t="shared" si="379"/>
        <v>0</v>
      </c>
      <c r="K1255" t="str">
        <f t="shared" si="380"/>
        <v/>
      </c>
      <c r="L1255" t="str">
        <f t="shared" si="391"/>
        <v/>
      </c>
      <c r="M1255" t="str">
        <f t="shared" si="390"/>
        <v/>
      </c>
      <c r="N1255" t="str">
        <f t="shared" si="381"/>
        <v/>
      </c>
      <c r="O1255" t="str">
        <f t="shared" si="382"/>
        <v/>
      </c>
      <c r="P1255" t="str">
        <f t="shared" si="383"/>
        <v/>
      </c>
      <c r="Q1255" s="9">
        <f>_xlfn.XLOOKUP(R1255,summary!C:C,summary!B:B)</f>
        <v>43777</v>
      </c>
      <c r="R1255" s="10" t="str">
        <f t="shared" si="384"/>
        <v>동백2동</v>
      </c>
      <c r="S1255" s="10" t="str">
        <f t="shared" si="385"/>
        <v>중14통</v>
      </c>
      <c r="T1255" s="10" t="str">
        <f t="shared" si="386"/>
        <v>(중동, 초당마을주공아파트)</v>
      </c>
      <c r="U1255" s="10" t="str">
        <f t="shared" si="387"/>
        <v>중</v>
      </c>
      <c r="V1255" s="10">
        <f t="shared" si="388"/>
        <v>14</v>
      </c>
      <c r="W1255" s="10">
        <f t="shared" si="389"/>
        <v>6</v>
      </c>
      <c r="X1255"/>
      <c r="Y1255"/>
      <c r="Z1255" t="s">
        <v>20</v>
      </c>
      <c r="AA1255" t="s">
        <v>6227</v>
      </c>
    </row>
    <row r="1256" spans="1:27">
      <c r="A1256" t="b">
        <f t="shared" si="370"/>
        <v>0</v>
      </c>
      <c r="B1256" t="b">
        <f t="shared" si="371"/>
        <v>0</v>
      </c>
      <c r="C1256" t="b">
        <f t="shared" si="372"/>
        <v>0</v>
      </c>
      <c r="D1256" t="b">
        <f t="shared" si="373"/>
        <v>0</v>
      </c>
      <c r="E1256" t="b">
        <f t="shared" si="374"/>
        <v>0</v>
      </c>
      <c r="F1256" t="b">
        <f t="shared" si="375"/>
        <v>0</v>
      </c>
      <c r="G1256" t="b">
        <f t="shared" si="376"/>
        <v>0</v>
      </c>
      <c r="H1256" t="b">
        <f t="shared" si="377"/>
        <v>0</v>
      </c>
      <c r="I1256" t="b">
        <f t="shared" si="378"/>
        <v>0</v>
      </c>
      <c r="J1256" t="b">
        <f t="shared" si="379"/>
        <v>0</v>
      </c>
      <c r="K1256" t="str">
        <f t="shared" si="380"/>
        <v/>
      </c>
      <c r="L1256" t="str">
        <f t="shared" si="391"/>
        <v/>
      </c>
      <c r="M1256" t="str">
        <f t="shared" si="390"/>
        <v/>
      </c>
      <c r="N1256" t="str">
        <f t="shared" si="381"/>
        <v/>
      </c>
      <c r="O1256" t="str">
        <f t="shared" si="382"/>
        <v/>
      </c>
      <c r="P1256" t="str">
        <f t="shared" si="383"/>
        <v/>
      </c>
      <c r="Q1256" s="9">
        <f>_xlfn.XLOOKUP(R1256,summary!C:C,summary!B:B)</f>
        <v>43777</v>
      </c>
      <c r="R1256" s="10" t="str">
        <f t="shared" si="384"/>
        <v>동백2동</v>
      </c>
      <c r="S1256" s="10" t="str">
        <f t="shared" si="385"/>
        <v>중14통</v>
      </c>
      <c r="T1256" s="10" t="str">
        <f t="shared" si="386"/>
        <v>(중동, 초당마을주공아파트)</v>
      </c>
      <c r="U1256" s="10" t="str">
        <f t="shared" si="387"/>
        <v>중</v>
      </c>
      <c r="V1256" s="10">
        <f t="shared" si="388"/>
        <v>14</v>
      </c>
      <c r="W1256" s="10">
        <f t="shared" si="389"/>
        <v>7</v>
      </c>
      <c r="X1256"/>
      <c r="Y1256"/>
      <c r="Z1256" t="s">
        <v>99</v>
      </c>
      <c r="AA1256" t="s">
        <v>6228</v>
      </c>
    </row>
    <row r="1257" spans="1:27">
      <c r="A1257" t="b">
        <f t="shared" si="370"/>
        <v>0</v>
      </c>
      <c r="B1257" t="b">
        <f t="shared" si="371"/>
        <v>0</v>
      </c>
      <c r="C1257" t="b">
        <f t="shared" si="372"/>
        <v>0</v>
      </c>
      <c r="D1257" t="b">
        <f t="shared" si="373"/>
        <v>0</v>
      </c>
      <c r="E1257" t="b">
        <f t="shared" si="374"/>
        <v>0</v>
      </c>
      <c r="F1257" t="b">
        <f t="shared" si="375"/>
        <v>0</v>
      </c>
      <c r="G1257" t="b">
        <f t="shared" si="376"/>
        <v>0</v>
      </c>
      <c r="H1257" t="b">
        <f t="shared" si="377"/>
        <v>0</v>
      </c>
      <c r="I1257" t="b">
        <f t="shared" si="378"/>
        <v>0</v>
      </c>
      <c r="J1257" t="b">
        <f t="shared" si="379"/>
        <v>0</v>
      </c>
      <c r="K1257" t="str">
        <f t="shared" si="380"/>
        <v/>
      </c>
      <c r="L1257" t="str">
        <f t="shared" si="391"/>
        <v/>
      </c>
      <c r="M1257" t="str">
        <f t="shared" si="390"/>
        <v/>
      </c>
      <c r="N1257" t="str">
        <f t="shared" si="381"/>
        <v/>
      </c>
      <c r="O1257" t="str">
        <f t="shared" si="382"/>
        <v/>
      </c>
      <c r="P1257" t="str">
        <f t="shared" si="383"/>
        <v/>
      </c>
      <c r="Q1257" s="9">
        <f>_xlfn.XLOOKUP(R1257,summary!C:C,summary!B:B)</f>
        <v>43777</v>
      </c>
      <c r="R1257" s="10" t="str">
        <f t="shared" si="384"/>
        <v>동백2동</v>
      </c>
      <c r="S1257" s="10" t="str">
        <f t="shared" si="385"/>
        <v>중14통</v>
      </c>
      <c r="T1257" s="10" t="str">
        <f t="shared" si="386"/>
        <v>(중동, 초당마을주공아파트)</v>
      </c>
      <c r="U1257" s="10" t="str">
        <f t="shared" si="387"/>
        <v>중</v>
      </c>
      <c r="V1257" s="10">
        <f t="shared" si="388"/>
        <v>14</v>
      </c>
      <c r="W1257" s="10">
        <f t="shared" si="389"/>
        <v>8</v>
      </c>
      <c r="X1257"/>
      <c r="Y1257"/>
      <c r="Z1257" t="s">
        <v>101</v>
      </c>
      <c r="AA1257" t="s">
        <v>6229</v>
      </c>
    </row>
    <row r="1258" spans="1:27">
      <c r="A1258" t="b">
        <f t="shared" si="370"/>
        <v>0</v>
      </c>
      <c r="B1258" t="b">
        <f t="shared" si="371"/>
        <v>0</v>
      </c>
      <c r="C1258" t="b">
        <f t="shared" si="372"/>
        <v>0</v>
      </c>
      <c r="D1258" t="b">
        <f t="shared" si="373"/>
        <v>0</v>
      </c>
      <c r="E1258" t="b">
        <f t="shared" si="374"/>
        <v>0</v>
      </c>
      <c r="F1258" t="b">
        <f t="shared" si="375"/>
        <v>0</v>
      </c>
      <c r="G1258" t="b">
        <f t="shared" si="376"/>
        <v>0</v>
      </c>
      <c r="H1258" t="b">
        <f t="shared" si="377"/>
        <v>0</v>
      </c>
      <c r="I1258" t="b">
        <f t="shared" si="378"/>
        <v>0</v>
      </c>
      <c r="J1258" t="b">
        <f t="shared" si="379"/>
        <v>0</v>
      </c>
      <c r="K1258" t="str">
        <f t="shared" si="380"/>
        <v/>
      </c>
      <c r="L1258" t="str">
        <f t="shared" si="391"/>
        <v/>
      </c>
      <c r="M1258" t="str">
        <f t="shared" si="390"/>
        <v/>
      </c>
      <c r="N1258" t="str">
        <f t="shared" si="381"/>
        <v/>
      </c>
      <c r="O1258" t="str">
        <f t="shared" si="382"/>
        <v/>
      </c>
      <c r="P1258" t="str">
        <f t="shared" si="383"/>
        <v/>
      </c>
      <c r="Q1258" s="9">
        <f>_xlfn.XLOOKUP(R1258,summary!C:C,summary!B:B)</f>
        <v>43777</v>
      </c>
      <c r="R1258" s="10" t="str">
        <f t="shared" si="384"/>
        <v>동백2동</v>
      </c>
      <c r="S1258" s="10" t="str">
        <f t="shared" si="385"/>
        <v>중14통</v>
      </c>
      <c r="T1258" s="10" t="str">
        <f t="shared" si="386"/>
        <v>(중동, 초당마을주공아파트)</v>
      </c>
      <c r="U1258" s="10" t="str">
        <f t="shared" si="387"/>
        <v>중</v>
      </c>
      <c r="V1258" s="10">
        <f t="shared" si="388"/>
        <v>14</v>
      </c>
      <c r="W1258" s="10">
        <f t="shared" si="389"/>
        <v>9</v>
      </c>
      <c r="X1258"/>
      <c r="Y1258"/>
      <c r="Z1258" t="s">
        <v>349</v>
      </c>
      <c r="AA1258" t="s">
        <v>6230</v>
      </c>
    </row>
    <row r="1259" spans="1:27">
      <c r="A1259" t="b">
        <f t="shared" si="370"/>
        <v>0</v>
      </c>
      <c r="B1259" t="b">
        <f t="shared" si="371"/>
        <v>0</v>
      </c>
      <c r="C1259" t="b">
        <f t="shared" si="372"/>
        <v>0</v>
      </c>
      <c r="D1259" t="b">
        <f t="shared" si="373"/>
        <v>0</v>
      </c>
      <c r="E1259" t="b">
        <f t="shared" si="374"/>
        <v>0</v>
      </c>
      <c r="F1259" t="b">
        <f t="shared" si="375"/>
        <v>0</v>
      </c>
      <c r="G1259" t="b">
        <f t="shared" si="376"/>
        <v>0</v>
      </c>
      <c r="H1259" t="b">
        <f t="shared" si="377"/>
        <v>0</v>
      </c>
      <c r="I1259" t="b">
        <f t="shared" si="378"/>
        <v>0</v>
      </c>
      <c r="J1259" t="b">
        <f t="shared" si="379"/>
        <v>0</v>
      </c>
      <c r="K1259" t="str">
        <f t="shared" si="380"/>
        <v/>
      </c>
      <c r="L1259" t="str">
        <f t="shared" si="391"/>
        <v/>
      </c>
      <c r="M1259" t="str">
        <f t="shared" si="390"/>
        <v/>
      </c>
      <c r="N1259" t="str">
        <f t="shared" si="381"/>
        <v/>
      </c>
      <c r="O1259" t="str">
        <f t="shared" si="382"/>
        <v/>
      </c>
      <c r="P1259" t="str">
        <f t="shared" si="383"/>
        <v/>
      </c>
      <c r="Q1259" s="9">
        <f>_xlfn.XLOOKUP(R1259,summary!C:C,summary!B:B)</f>
        <v>43777</v>
      </c>
      <c r="R1259" s="10" t="str">
        <f t="shared" si="384"/>
        <v>동백2동</v>
      </c>
      <c r="S1259" s="10" t="str">
        <f t="shared" si="385"/>
        <v>중14통</v>
      </c>
      <c r="T1259" s="10" t="str">
        <f t="shared" si="386"/>
        <v>(중동, 초당마을주공아파트)</v>
      </c>
      <c r="U1259" s="10" t="str">
        <f t="shared" si="387"/>
        <v>중</v>
      </c>
      <c r="V1259" s="10">
        <f t="shared" si="388"/>
        <v>14</v>
      </c>
      <c r="W1259" s="10">
        <f t="shared" si="389"/>
        <v>10</v>
      </c>
      <c r="X1259"/>
      <c r="Y1259"/>
      <c r="Z1259" t="s">
        <v>441</v>
      </c>
      <c r="AA1259" t="s">
        <v>6231</v>
      </c>
    </row>
    <row r="1260" spans="1:27">
      <c r="A1260" t="b">
        <f t="shared" si="370"/>
        <v>0</v>
      </c>
      <c r="B1260" t="b">
        <f t="shared" si="371"/>
        <v>0</v>
      </c>
      <c r="C1260" t="b">
        <f t="shared" si="372"/>
        <v>0</v>
      </c>
      <c r="D1260" t="b">
        <f t="shared" si="373"/>
        <v>0</v>
      </c>
      <c r="E1260" t="b">
        <f t="shared" si="374"/>
        <v>0</v>
      </c>
      <c r="F1260" t="b">
        <f t="shared" si="375"/>
        <v>0</v>
      </c>
      <c r="G1260" t="b">
        <f t="shared" si="376"/>
        <v>0</v>
      </c>
      <c r="H1260" t="b">
        <f t="shared" si="377"/>
        <v>0</v>
      </c>
      <c r="I1260" t="b">
        <f t="shared" si="378"/>
        <v>0</v>
      </c>
      <c r="J1260" t="b">
        <f t="shared" si="379"/>
        <v>0</v>
      </c>
      <c r="K1260" t="str">
        <f t="shared" si="380"/>
        <v/>
      </c>
      <c r="L1260" t="str">
        <f t="shared" si="391"/>
        <v/>
      </c>
      <c r="M1260" t="str">
        <f t="shared" si="390"/>
        <v/>
      </c>
      <c r="N1260" t="str">
        <f t="shared" si="381"/>
        <v/>
      </c>
      <c r="O1260" t="str">
        <f t="shared" si="382"/>
        <v/>
      </c>
      <c r="P1260" t="str">
        <f t="shared" si="383"/>
        <v/>
      </c>
      <c r="Q1260" s="9">
        <f>_xlfn.XLOOKUP(R1260,summary!C:C,summary!B:B)</f>
        <v>43777</v>
      </c>
      <c r="R1260" s="10" t="str">
        <f t="shared" si="384"/>
        <v>동백2동</v>
      </c>
      <c r="S1260" s="10" t="str">
        <f t="shared" si="385"/>
        <v>중14통</v>
      </c>
      <c r="T1260" s="10" t="str">
        <f t="shared" si="386"/>
        <v>(중동, 초당마을주공아파트)</v>
      </c>
      <c r="U1260" s="10" t="str">
        <f t="shared" si="387"/>
        <v>중</v>
      </c>
      <c r="V1260" s="10">
        <f t="shared" si="388"/>
        <v>14</v>
      </c>
      <c r="W1260" s="10">
        <f t="shared" si="389"/>
        <v>11</v>
      </c>
      <c r="X1260"/>
      <c r="Y1260"/>
      <c r="Z1260" t="s">
        <v>443</v>
      </c>
      <c r="AA1260" t="s">
        <v>6232</v>
      </c>
    </row>
    <row r="1261" spans="1:27">
      <c r="A1261" t="b">
        <f t="shared" si="370"/>
        <v>0</v>
      </c>
      <c r="B1261" t="b">
        <f t="shared" si="371"/>
        <v>0</v>
      </c>
      <c r="C1261" t="b">
        <f t="shared" si="372"/>
        <v>0</v>
      </c>
      <c r="D1261" t="b">
        <f t="shared" si="373"/>
        <v>0</v>
      </c>
      <c r="E1261" t="b">
        <f t="shared" si="374"/>
        <v>0</v>
      </c>
      <c r="F1261" t="b">
        <f t="shared" si="375"/>
        <v>0</v>
      </c>
      <c r="G1261" t="b">
        <f t="shared" si="376"/>
        <v>0</v>
      </c>
      <c r="H1261" t="b">
        <f t="shared" si="377"/>
        <v>0</v>
      </c>
      <c r="I1261" t="b">
        <f t="shared" si="378"/>
        <v>0</v>
      </c>
      <c r="J1261" t="b">
        <f t="shared" si="379"/>
        <v>0</v>
      </c>
      <c r="K1261" t="str">
        <f t="shared" si="380"/>
        <v/>
      </c>
      <c r="L1261" t="str">
        <f t="shared" si="391"/>
        <v/>
      </c>
      <c r="M1261" t="str">
        <f t="shared" si="390"/>
        <v/>
      </c>
      <c r="N1261" t="str">
        <f t="shared" si="381"/>
        <v/>
      </c>
      <c r="O1261" t="str">
        <f t="shared" si="382"/>
        <v/>
      </c>
      <c r="P1261" t="str">
        <f t="shared" si="383"/>
        <v/>
      </c>
      <c r="Q1261" s="9">
        <f>_xlfn.XLOOKUP(R1261,summary!C:C,summary!B:B)</f>
        <v>43777</v>
      </c>
      <c r="R1261" s="10" t="str">
        <f t="shared" si="384"/>
        <v>동백2동</v>
      </c>
      <c r="S1261" s="10" t="str">
        <f t="shared" si="385"/>
        <v>중14통</v>
      </c>
      <c r="T1261" s="10" t="str">
        <f t="shared" si="386"/>
        <v>(중동, 초당마을주공아파트)</v>
      </c>
      <c r="U1261" s="10" t="str">
        <f t="shared" si="387"/>
        <v>중</v>
      </c>
      <c r="V1261" s="10">
        <f t="shared" si="388"/>
        <v>14</v>
      </c>
      <c r="W1261" s="10" t="str">
        <f t="shared" si="389"/>
        <v/>
      </c>
      <c r="X1261"/>
      <c r="Y1261"/>
      <c r="Z1261"/>
      <c r="AA1261"/>
    </row>
    <row r="1262" spans="1:27">
      <c r="A1262" t="b">
        <f t="shared" si="370"/>
        <v>1</v>
      </c>
      <c r="B1262" t="b">
        <f t="shared" si="371"/>
        <v>0</v>
      </c>
      <c r="C1262" t="b">
        <f t="shared" si="372"/>
        <v>0</v>
      </c>
      <c r="D1262" t="b">
        <f t="shared" si="373"/>
        <v>0</v>
      </c>
      <c r="E1262" t="b">
        <f t="shared" si="374"/>
        <v>0</v>
      </c>
      <c r="F1262" t="b">
        <f t="shared" si="375"/>
        <v>0</v>
      </c>
      <c r="G1262" t="b">
        <f t="shared" si="376"/>
        <v>0</v>
      </c>
      <c r="H1262" t="b">
        <f t="shared" si="377"/>
        <v>0</v>
      </c>
      <c r="I1262" t="b">
        <f t="shared" si="378"/>
        <v>0</v>
      </c>
      <c r="J1262" t="b">
        <f t="shared" si="379"/>
        <v>1</v>
      </c>
      <c r="K1262" t="str">
        <f t="shared" si="380"/>
        <v/>
      </c>
      <c r="L1262" t="str">
        <f t="shared" si="391"/>
        <v/>
      </c>
      <c r="M1262" t="str">
        <f t="shared" si="390"/>
        <v/>
      </c>
      <c r="N1262" t="str">
        <f t="shared" si="381"/>
        <v/>
      </c>
      <c r="O1262" t="str">
        <f t="shared" si="382"/>
        <v/>
      </c>
      <c r="P1262" t="str">
        <f t="shared" si="383"/>
        <v/>
      </c>
      <c r="Q1262" s="9" t="e">
        <f>_xlfn.XLOOKUP(R1262,summary!C:C,summary!B:B)</f>
        <v>#N/A</v>
      </c>
      <c r="R1262" s="10" t="str">
        <f t="shared" si="384"/>
        <v>읍 면 동</v>
      </c>
      <c r="S1262" s="10" t="str">
        <f t="shared" si="385"/>
        <v>통 리 명</v>
      </c>
      <c r="T1262" s="10" t="str">
        <f t="shared" si="386"/>
        <v/>
      </c>
      <c r="U1262" s="10" t="str">
        <f t="shared" si="387"/>
        <v/>
      </c>
      <c r="V1262" s="10" t="str">
        <f t="shared" si="388"/>
        <v/>
      </c>
      <c r="W1262" s="10" t="str">
        <f t="shared" si="389"/>
        <v/>
      </c>
      <c r="X1262" t="s">
        <v>3</v>
      </c>
      <c r="Y1262" t="s">
        <v>4</v>
      </c>
      <c r="Z1262" t="s">
        <v>5</v>
      </c>
      <c r="AA1262" t="s">
        <v>2302</v>
      </c>
    </row>
    <row r="1263" spans="1:27">
      <c r="A1263" t="b">
        <f t="shared" si="370"/>
        <v>1</v>
      </c>
      <c r="B1263" t="b">
        <f t="shared" si="371"/>
        <v>0</v>
      </c>
      <c r="C1263" t="b">
        <f t="shared" si="372"/>
        <v>0</v>
      </c>
      <c r="D1263" t="b">
        <f t="shared" si="373"/>
        <v>0</v>
      </c>
      <c r="E1263" t="b">
        <f t="shared" si="374"/>
        <v>0</v>
      </c>
      <c r="F1263" t="b">
        <f t="shared" si="375"/>
        <v>0</v>
      </c>
      <c r="G1263" t="b">
        <f t="shared" si="376"/>
        <v>0</v>
      </c>
      <c r="H1263" t="b">
        <f t="shared" si="377"/>
        <v>0</v>
      </c>
      <c r="I1263" t="b">
        <f t="shared" si="378"/>
        <v>0</v>
      </c>
      <c r="J1263" t="b">
        <f t="shared" si="379"/>
        <v>1</v>
      </c>
      <c r="K1263" t="str">
        <f t="shared" si="380"/>
        <v>중15통</v>
      </c>
      <c r="L1263" t="str">
        <f t="shared" si="391"/>
        <v>15</v>
      </c>
      <c r="M1263">
        <f t="shared" si="390"/>
        <v>15</v>
      </c>
      <c r="N1263" t="str">
        <f t="shared" si="381"/>
        <v>중</v>
      </c>
      <c r="O1263" t="str">
        <f t="shared" si="382"/>
        <v/>
      </c>
      <c r="P1263" t="str">
        <f t="shared" si="383"/>
        <v/>
      </c>
      <c r="Q1263" s="9">
        <f>_xlfn.XLOOKUP(R1263,summary!C:C,summary!B:B)</f>
        <v>43777</v>
      </c>
      <c r="R1263" s="10" t="str">
        <f t="shared" si="384"/>
        <v>동백2동</v>
      </c>
      <c r="S1263" s="10" t="str">
        <f t="shared" si="385"/>
        <v>중15통</v>
      </c>
      <c r="T1263" s="10" t="str">
        <f t="shared" si="386"/>
        <v>(중동, 백현마을동일하이빌)</v>
      </c>
      <c r="U1263" s="10" t="str">
        <f t="shared" si="387"/>
        <v>중</v>
      </c>
      <c r="V1263" s="10">
        <f t="shared" si="388"/>
        <v>15</v>
      </c>
      <c r="W1263" s="10">
        <f t="shared" si="389"/>
        <v>1</v>
      </c>
      <c r="X1263" t="s">
        <v>6069</v>
      </c>
      <c r="Y1263" t="s">
        <v>6233</v>
      </c>
      <c r="Z1263" t="s">
        <v>10</v>
      </c>
      <c r="AA1263" t="s">
        <v>6234</v>
      </c>
    </row>
    <row r="1264" spans="1:27">
      <c r="A1264" t="b">
        <f t="shared" si="370"/>
        <v>1</v>
      </c>
      <c r="B1264" t="b">
        <f t="shared" si="371"/>
        <v>1</v>
      </c>
      <c r="C1264" t="b">
        <f t="shared" si="372"/>
        <v>0</v>
      </c>
      <c r="D1264" t="b">
        <f t="shared" si="373"/>
        <v>0</v>
      </c>
      <c r="E1264" t="b">
        <f t="shared" si="374"/>
        <v>1</v>
      </c>
      <c r="F1264" t="b">
        <f t="shared" si="375"/>
        <v>1</v>
      </c>
      <c r="G1264" t="b">
        <f t="shared" si="376"/>
        <v>1</v>
      </c>
      <c r="H1264" t="b">
        <f t="shared" si="377"/>
        <v>0</v>
      </c>
      <c r="I1264" t="b">
        <f t="shared" si="378"/>
        <v>1</v>
      </c>
      <c r="J1264" t="b">
        <f t="shared" si="379"/>
        <v>0</v>
      </c>
      <c r="K1264" t="str">
        <f t="shared" si="380"/>
        <v/>
      </c>
      <c r="L1264" t="str">
        <f t="shared" si="391"/>
        <v/>
      </c>
      <c r="M1264" t="str">
        <f t="shared" si="390"/>
        <v/>
      </c>
      <c r="N1264" t="str">
        <f t="shared" si="381"/>
        <v/>
      </c>
      <c r="O1264" t="str">
        <f t="shared" si="382"/>
        <v>(중동, 백현마을동일하이빌)</v>
      </c>
      <c r="P1264" t="str">
        <f t="shared" si="383"/>
        <v>(중동, 백현마을동일하이빌)</v>
      </c>
      <c r="Q1264" s="9">
        <f>_xlfn.XLOOKUP(R1264,summary!C:C,summary!B:B)</f>
        <v>43777</v>
      </c>
      <c r="R1264" s="10" t="str">
        <f t="shared" si="384"/>
        <v>동백2동</v>
      </c>
      <c r="S1264" s="10" t="str">
        <f t="shared" si="385"/>
        <v>중15통</v>
      </c>
      <c r="T1264" s="10" t="str">
        <f t="shared" si="386"/>
        <v>(중동, 백현마을동일하이빌)</v>
      </c>
      <c r="U1264" s="10" t="str">
        <f t="shared" si="387"/>
        <v>중</v>
      </c>
      <c r="V1264" s="10">
        <f t="shared" si="388"/>
        <v>15</v>
      </c>
      <c r="W1264" s="10">
        <f t="shared" si="389"/>
        <v>2</v>
      </c>
      <c r="X1264"/>
      <c r="Y1264" t="s">
        <v>6106</v>
      </c>
      <c r="Z1264" t="s">
        <v>12</v>
      </c>
      <c r="AA1264" t="s">
        <v>6235</v>
      </c>
    </row>
    <row r="1265" spans="1:27">
      <c r="A1265" t="b">
        <f t="shared" si="370"/>
        <v>1</v>
      </c>
      <c r="B1265" t="b">
        <f t="shared" si="371"/>
        <v>0</v>
      </c>
      <c r="C1265" t="b">
        <f t="shared" si="372"/>
        <v>0</v>
      </c>
      <c r="D1265" t="b">
        <f t="shared" si="373"/>
        <v>0</v>
      </c>
      <c r="E1265" t="b">
        <f t="shared" si="374"/>
        <v>0</v>
      </c>
      <c r="F1265" t="b">
        <f t="shared" si="375"/>
        <v>0</v>
      </c>
      <c r="G1265" t="b">
        <f t="shared" si="376"/>
        <v>0</v>
      </c>
      <c r="H1265" t="b">
        <f t="shared" si="377"/>
        <v>0</v>
      </c>
      <c r="I1265" t="b">
        <f t="shared" si="378"/>
        <v>1</v>
      </c>
      <c r="J1265" t="b">
        <f t="shared" si="379"/>
        <v>0</v>
      </c>
      <c r="K1265" t="str">
        <f t="shared" si="380"/>
        <v/>
      </c>
      <c r="L1265" t="str">
        <f t="shared" si="391"/>
        <v/>
      </c>
      <c r="M1265" t="str">
        <f t="shared" si="390"/>
        <v/>
      </c>
      <c r="N1265" t="str">
        <f t="shared" si="381"/>
        <v/>
      </c>
      <c r="O1265" t="str">
        <f t="shared" si="382"/>
        <v>백현마을동일하이빌)</v>
      </c>
      <c r="P1265" t="str">
        <f t="shared" si="383"/>
        <v/>
      </c>
      <c r="Q1265" s="9">
        <f>_xlfn.XLOOKUP(R1265,summary!C:C,summary!B:B)</f>
        <v>43777</v>
      </c>
      <c r="R1265" s="10" t="str">
        <f t="shared" si="384"/>
        <v>동백2동</v>
      </c>
      <c r="S1265" s="10" t="str">
        <f t="shared" si="385"/>
        <v>중15통</v>
      </c>
      <c r="T1265" s="10" t="str">
        <f t="shared" si="386"/>
        <v>(중동, 백현마을동일하이빌)</v>
      </c>
      <c r="U1265" s="10" t="str">
        <f t="shared" si="387"/>
        <v>중</v>
      </c>
      <c r="V1265" s="10">
        <f t="shared" si="388"/>
        <v>15</v>
      </c>
      <c r="W1265" s="10">
        <f t="shared" si="389"/>
        <v>3</v>
      </c>
      <c r="X1265"/>
      <c r="Y1265" t="s">
        <v>5889</v>
      </c>
      <c r="Z1265" t="s">
        <v>14</v>
      </c>
      <c r="AA1265" t="s">
        <v>6236</v>
      </c>
    </row>
    <row r="1266" spans="1:27">
      <c r="A1266" t="b">
        <f t="shared" si="370"/>
        <v>1</v>
      </c>
      <c r="B1266" t="b">
        <f t="shared" si="371"/>
        <v>0</v>
      </c>
      <c r="C1266" t="b">
        <f t="shared" si="372"/>
        <v>1</v>
      </c>
      <c r="D1266" t="b">
        <f t="shared" si="373"/>
        <v>0</v>
      </c>
      <c r="E1266" t="b">
        <f t="shared" si="374"/>
        <v>1</v>
      </c>
      <c r="F1266" t="b">
        <f t="shared" si="375"/>
        <v>1</v>
      </c>
      <c r="G1266" t="b">
        <f t="shared" si="376"/>
        <v>0</v>
      </c>
      <c r="H1266" t="b">
        <f t="shared" si="377"/>
        <v>1</v>
      </c>
      <c r="I1266" t="b">
        <f t="shared" si="378"/>
        <v>1</v>
      </c>
      <c r="J1266" t="b">
        <f t="shared" si="379"/>
        <v>0</v>
      </c>
      <c r="K1266" t="str">
        <f t="shared" si="380"/>
        <v/>
      </c>
      <c r="L1266" t="str">
        <f t="shared" si="391"/>
        <v/>
      </c>
      <c r="M1266" t="str">
        <f t="shared" si="390"/>
        <v/>
      </c>
      <c r="N1266" t="str">
        <f t="shared" si="381"/>
        <v/>
      </c>
      <c r="O1266" t="str">
        <f t="shared" si="382"/>
        <v>동일하이빌)</v>
      </c>
      <c r="P1266" t="str">
        <f t="shared" si="383"/>
        <v/>
      </c>
      <c r="Q1266" s="9">
        <f>_xlfn.XLOOKUP(R1266,summary!C:C,summary!B:B)</f>
        <v>43777</v>
      </c>
      <c r="R1266" s="10" t="str">
        <f t="shared" si="384"/>
        <v>동백2동</v>
      </c>
      <c r="S1266" s="10" t="str">
        <f t="shared" si="385"/>
        <v>중15통</v>
      </c>
      <c r="T1266" s="10" t="str">
        <f t="shared" si="386"/>
        <v>(중동, 백현마을동일하이빌)</v>
      </c>
      <c r="U1266" s="10" t="str">
        <f t="shared" si="387"/>
        <v>중</v>
      </c>
      <c r="V1266" s="10">
        <f t="shared" si="388"/>
        <v>15</v>
      </c>
      <c r="W1266" s="10" t="str">
        <f t="shared" si="389"/>
        <v/>
      </c>
      <c r="X1266"/>
      <c r="Y1266" t="s">
        <v>6237</v>
      </c>
      <c r="Z1266"/>
      <c r="AA1266"/>
    </row>
    <row r="1267" spans="1:27">
      <c r="A1267" t="b">
        <f t="shared" ref="A1267:A1330" si="392">LEN(Y1267)&gt;0</f>
        <v>0</v>
      </c>
      <c r="B1267" t="b">
        <f t="shared" ref="B1267:B1330" si="393">LEFT(Y1267)="("</f>
        <v>0</v>
      </c>
      <c r="C1267" t="b">
        <f t="shared" ref="C1267:C1330" si="394">RIGHT(Y1267)=")"</f>
        <v>0</v>
      </c>
      <c r="D1267" t="b">
        <f t="shared" ref="D1267:D1330" si="395">AND(B1267,C1267)</f>
        <v>0</v>
      </c>
      <c r="E1267" t="b">
        <f t="shared" ref="E1267:E1330" si="396">OR(B1267,C1267)</f>
        <v>0</v>
      </c>
      <c r="F1267" t="b">
        <f t="shared" ref="F1267:F1330" si="397">_xlfn.XOR(B1267,C1267)</f>
        <v>0</v>
      </c>
      <c r="G1267" t="b">
        <f t="shared" ref="G1267:G1330" si="398">AND(B1267,F1267)</f>
        <v>0</v>
      </c>
      <c r="H1267" t="b">
        <f t="shared" ref="H1267:H1330" si="399">AND(C1267,$F1267)</f>
        <v>0</v>
      </c>
      <c r="I1267" t="b">
        <f t="shared" ref="I1267:I1330" si="400">IF(G1267,G1267,IF(H1266,FALSE,I1266))</f>
        <v>0</v>
      </c>
      <c r="J1267" t="b">
        <f t="shared" ref="J1267:J1330" si="401">AND(A1267,NOT(B1267),NOT(I1267))</f>
        <v>0</v>
      </c>
      <c r="K1267" t="str">
        <f t="shared" ref="K1267:K1330" si="402">IF(AND(J1267,RIGHT(Y1267)="통"),Y1267,"")</f>
        <v/>
      </c>
      <c r="L1267" t="str">
        <f t="shared" si="391"/>
        <v/>
      </c>
      <c r="M1267" t="str">
        <f t="shared" si="390"/>
        <v/>
      </c>
      <c r="N1267" t="str">
        <f t="shared" ref="N1267:N1330" si="403">SUBSTITUTE(K1267,_xlfn.CONCAT(TEXT(M1267,"#"),"통"),"")</f>
        <v/>
      </c>
      <c r="O1267" t="str">
        <f t="shared" ref="O1267:O1330" si="404">IF(I1267,IF(I1268,CONCATENATE(Y1267,O1268),Y1267),"")</f>
        <v/>
      </c>
      <c r="P1267" t="str">
        <f t="shared" ref="P1267:P1330" si="405">IF(G1267,O1267,IF(D1267,Y1267,""))</f>
        <v/>
      </c>
      <c r="Q1267" s="9">
        <f>_xlfn.XLOOKUP(R1267,summary!C:C,summary!B:B)</f>
        <v>43777</v>
      </c>
      <c r="R1267" s="10" t="str">
        <f t="shared" ref="R1267:R1330" si="406">IF($X1267="",R1266,$X1267)</f>
        <v>동백2동</v>
      </c>
      <c r="S1267" s="10" t="str">
        <f t="shared" ref="S1267:S1330" si="407">IF(J1267,Y1267,S1266)</f>
        <v>중15통</v>
      </c>
      <c r="T1267" s="10" t="str">
        <f t="shared" ref="T1267:T1330" si="408">IF(J1267,P1268,T1266)</f>
        <v>(중동, 백현마을동일하이빌)</v>
      </c>
      <c r="U1267" s="10" t="str">
        <f t="shared" ref="U1267:U1330" si="409">IF($J1267,N1267,U1266)</f>
        <v>중</v>
      </c>
      <c r="V1267" s="10">
        <f t="shared" ref="V1267:V1330" si="410">IF(J1267,M1267,V1266)</f>
        <v>15</v>
      </c>
      <c r="W1267" s="10">
        <f t="shared" si="389"/>
        <v>4</v>
      </c>
      <c r="X1267"/>
      <c r="Y1267"/>
      <c r="Z1267" t="s">
        <v>16</v>
      </c>
      <c r="AA1267" t="s">
        <v>6238</v>
      </c>
    </row>
    <row r="1268" spans="1:27">
      <c r="A1268" t="b">
        <f t="shared" si="392"/>
        <v>0</v>
      </c>
      <c r="B1268" t="b">
        <f t="shared" si="393"/>
        <v>0</v>
      </c>
      <c r="C1268" t="b">
        <f t="shared" si="394"/>
        <v>0</v>
      </c>
      <c r="D1268" t="b">
        <f t="shared" si="395"/>
        <v>0</v>
      </c>
      <c r="E1268" t="b">
        <f t="shared" si="396"/>
        <v>0</v>
      </c>
      <c r="F1268" t="b">
        <f t="shared" si="397"/>
        <v>0</v>
      </c>
      <c r="G1268" t="b">
        <f t="shared" si="398"/>
        <v>0</v>
      </c>
      <c r="H1268" t="b">
        <f t="shared" si="399"/>
        <v>0</v>
      </c>
      <c r="I1268" t="b">
        <f t="shared" si="400"/>
        <v>0</v>
      </c>
      <c r="J1268" t="b">
        <f t="shared" si="401"/>
        <v>0</v>
      </c>
      <c r="K1268" t="str">
        <f t="shared" si="402"/>
        <v/>
      </c>
      <c r="L1268" t="str">
        <f t="shared" si="391"/>
        <v/>
      </c>
      <c r="M1268" t="str">
        <f t="shared" si="390"/>
        <v/>
      </c>
      <c r="N1268" t="str">
        <f t="shared" si="403"/>
        <v/>
      </c>
      <c r="O1268" t="str">
        <f t="shared" si="404"/>
        <v/>
      </c>
      <c r="P1268" t="str">
        <f t="shared" si="405"/>
        <v/>
      </c>
      <c r="Q1268" s="9">
        <f>_xlfn.XLOOKUP(R1268,summary!C:C,summary!B:B)</f>
        <v>43777</v>
      </c>
      <c r="R1268" s="10" t="str">
        <f t="shared" si="406"/>
        <v>동백2동</v>
      </c>
      <c r="S1268" s="10" t="str">
        <f t="shared" si="407"/>
        <v>중15통</v>
      </c>
      <c r="T1268" s="10" t="str">
        <f t="shared" si="408"/>
        <v>(중동, 백현마을동일하이빌)</v>
      </c>
      <c r="U1268" s="10" t="str">
        <f t="shared" si="409"/>
        <v>중</v>
      </c>
      <c r="V1268" s="10">
        <f t="shared" si="410"/>
        <v>15</v>
      </c>
      <c r="W1268" s="10">
        <f t="shared" si="389"/>
        <v>5</v>
      </c>
      <c r="X1268"/>
      <c r="Y1268"/>
      <c r="Z1268" t="s">
        <v>18</v>
      </c>
      <c r="AA1268" t="s">
        <v>6239</v>
      </c>
    </row>
    <row r="1269" spans="1:27">
      <c r="A1269" t="b">
        <f t="shared" si="392"/>
        <v>0</v>
      </c>
      <c r="B1269" t="b">
        <f t="shared" si="393"/>
        <v>0</v>
      </c>
      <c r="C1269" t="b">
        <f t="shared" si="394"/>
        <v>0</v>
      </c>
      <c r="D1269" t="b">
        <f t="shared" si="395"/>
        <v>0</v>
      </c>
      <c r="E1269" t="b">
        <f t="shared" si="396"/>
        <v>0</v>
      </c>
      <c r="F1269" t="b">
        <f t="shared" si="397"/>
        <v>0</v>
      </c>
      <c r="G1269" t="b">
        <f t="shared" si="398"/>
        <v>0</v>
      </c>
      <c r="H1269" t="b">
        <f t="shared" si="399"/>
        <v>0</v>
      </c>
      <c r="I1269" t="b">
        <f t="shared" si="400"/>
        <v>0</v>
      </c>
      <c r="J1269" t="b">
        <f t="shared" si="401"/>
        <v>0</v>
      </c>
      <c r="K1269" t="str">
        <f t="shared" si="402"/>
        <v/>
      </c>
      <c r="L1269" t="str">
        <f t="shared" si="391"/>
        <v/>
      </c>
      <c r="M1269" t="str">
        <f t="shared" si="390"/>
        <v/>
      </c>
      <c r="N1269" t="str">
        <f t="shared" si="403"/>
        <v/>
      </c>
      <c r="O1269" t="str">
        <f t="shared" si="404"/>
        <v/>
      </c>
      <c r="P1269" t="str">
        <f t="shared" si="405"/>
        <v/>
      </c>
      <c r="Q1269" s="9">
        <f>_xlfn.XLOOKUP(R1269,summary!C:C,summary!B:B)</f>
        <v>43777</v>
      </c>
      <c r="R1269" s="10" t="str">
        <f t="shared" si="406"/>
        <v>동백2동</v>
      </c>
      <c r="S1269" s="10" t="str">
        <f t="shared" si="407"/>
        <v>중15통</v>
      </c>
      <c r="T1269" s="10" t="str">
        <f t="shared" si="408"/>
        <v>(중동, 백현마을동일하이빌)</v>
      </c>
      <c r="U1269" s="10" t="str">
        <f t="shared" si="409"/>
        <v>중</v>
      </c>
      <c r="V1269" s="10">
        <f t="shared" si="410"/>
        <v>15</v>
      </c>
      <c r="W1269" s="10">
        <f t="shared" si="389"/>
        <v>6</v>
      </c>
      <c r="X1269"/>
      <c r="Y1269"/>
      <c r="Z1269" t="s">
        <v>20</v>
      </c>
      <c r="AA1269" t="s">
        <v>6240</v>
      </c>
    </row>
    <row r="1270" spans="1:27">
      <c r="A1270" t="b">
        <f t="shared" si="392"/>
        <v>0</v>
      </c>
      <c r="B1270" t="b">
        <f t="shared" si="393"/>
        <v>0</v>
      </c>
      <c r="C1270" t="b">
        <f t="shared" si="394"/>
        <v>0</v>
      </c>
      <c r="D1270" t="b">
        <f t="shared" si="395"/>
        <v>0</v>
      </c>
      <c r="E1270" t="b">
        <f t="shared" si="396"/>
        <v>0</v>
      </c>
      <c r="F1270" t="b">
        <f t="shared" si="397"/>
        <v>0</v>
      </c>
      <c r="G1270" t="b">
        <f t="shared" si="398"/>
        <v>0</v>
      </c>
      <c r="H1270" t="b">
        <f t="shared" si="399"/>
        <v>0</v>
      </c>
      <c r="I1270" t="b">
        <f t="shared" si="400"/>
        <v>0</v>
      </c>
      <c r="J1270" t="b">
        <f t="shared" si="401"/>
        <v>0</v>
      </c>
      <c r="K1270" t="str">
        <f t="shared" si="402"/>
        <v/>
      </c>
      <c r="L1270" t="str">
        <f t="shared" si="391"/>
        <v/>
      </c>
      <c r="M1270" t="str">
        <f t="shared" si="390"/>
        <v/>
      </c>
      <c r="N1270" t="str">
        <f t="shared" si="403"/>
        <v/>
      </c>
      <c r="O1270" t="str">
        <f t="shared" si="404"/>
        <v/>
      </c>
      <c r="P1270" t="str">
        <f t="shared" si="405"/>
        <v/>
      </c>
      <c r="Q1270" s="9">
        <f>_xlfn.XLOOKUP(R1270,summary!C:C,summary!B:B)</f>
        <v>43777</v>
      </c>
      <c r="R1270" s="10" t="str">
        <f t="shared" si="406"/>
        <v>동백2동</v>
      </c>
      <c r="S1270" s="10" t="str">
        <f t="shared" si="407"/>
        <v>중15통</v>
      </c>
      <c r="T1270" s="10" t="str">
        <f t="shared" si="408"/>
        <v>(중동, 백현마을동일하이빌)</v>
      </c>
      <c r="U1270" s="10" t="str">
        <f t="shared" si="409"/>
        <v>중</v>
      </c>
      <c r="V1270" s="10">
        <f t="shared" si="410"/>
        <v>15</v>
      </c>
      <c r="W1270" s="10">
        <f t="shared" si="389"/>
        <v>7</v>
      </c>
      <c r="X1270"/>
      <c r="Y1270"/>
      <c r="Z1270" t="s">
        <v>99</v>
      </c>
      <c r="AA1270" t="s">
        <v>6241</v>
      </c>
    </row>
    <row r="1271" spans="1:27">
      <c r="A1271" t="b">
        <f t="shared" si="392"/>
        <v>0</v>
      </c>
      <c r="B1271" t="b">
        <f t="shared" si="393"/>
        <v>0</v>
      </c>
      <c r="C1271" t="b">
        <f t="shared" si="394"/>
        <v>0</v>
      </c>
      <c r="D1271" t="b">
        <f t="shared" si="395"/>
        <v>0</v>
      </c>
      <c r="E1271" t="b">
        <f t="shared" si="396"/>
        <v>0</v>
      </c>
      <c r="F1271" t="b">
        <f t="shared" si="397"/>
        <v>0</v>
      </c>
      <c r="G1271" t="b">
        <f t="shared" si="398"/>
        <v>0</v>
      </c>
      <c r="H1271" t="b">
        <f t="shared" si="399"/>
        <v>0</v>
      </c>
      <c r="I1271" t="b">
        <f t="shared" si="400"/>
        <v>0</v>
      </c>
      <c r="J1271" t="b">
        <f t="shared" si="401"/>
        <v>0</v>
      </c>
      <c r="K1271" t="str">
        <f t="shared" si="402"/>
        <v/>
      </c>
      <c r="L1271" t="str">
        <f t="shared" si="391"/>
        <v/>
      </c>
      <c r="M1271" t="str">
        <f t="shared" si="390"/>
        <v/>
      </c>
      <c r="N1271" t="str">
        <f t="shared" si="403"/>
        <v/>
      </c>
      <c r="O1271" t="str">
        <f t="shared" si="404"/>
        <v/>
      </c>
      <c r="P1271" t="str">
        <f t="shared" si="405"/>
        <v/>
      </c>
      <c r="Q1271" s="9">
        <f>_xlfn.XLOOKUP(R1271,summary!C:C,summary!B:B)</f>
        <v>43777</v>
      </c>
      <c r="R1271" s="10" t="str">
        <f t="shared" si="406"/>
        <v>동백2동</v>
      </c>
      <c r="S1271" s="10" t="str">
        <f t="shared" si="407"/>
        <v>중15통</v>
      </c>
      <c r="T1271" s="10" t="str">
        <f t="shared" si="408"/>
        <v>(중동, 백현마을동일하이빌)</v>
      </c>
      <c r="U1271" s="10" t="str">
        <f t="shared" si="409"/>
        <v>중</v>
      </c>
      <c r="V1271" s="10">
        <f t="shared" si="410"/>
        <v>15</v>
      </c>
      <c r="W1271" s="10">
        <f t="shared" si="389"/>
        <v>8</v>
      </c>
      <c r="X1271"/>
      <c r="Y1271"/>
      <c r="Z1271" t="s">
        <v>101</v>
      </c>
      <c r="AA1271" t="s">
        <v>6242</v>
      </c>
    </row>
    <row r="1272" spans="1:27">
      <c r="A1272" t="b">
        <f t="shared" si="392"/>
        <v>0</v>
      </c>
      <c r="B1272" t="b">
        <f t="shared" si="393"/>
        <v>0</v>
      </c>
      <c r="C1272" t="b">
        <f t="shared" si="394"/>
        <v>0</v>
      </c>
      <c r="D1272" t="b">
        <f t="shared" si="395"/>
        <v>0</v>
      </c>
      <c r="E1272" t="b">
        <f t="shared" si="396"/>
        <v>0</v>
      </c>
      <c r="F1272" t="b">
        <f t="shared" si="397"/>
        <v>0</v>
      </c>
      <c r="G1272" t="b">
        <f t="shared" si="398"/>
        <v>0</v>
      </c>
      <c r="H1272" t="b">
        <f t="shared" si="399"/>
        <v>0</v>
      </c>
      <c r="I1272" t="b">
        <f t="shared" si="400"/>
        <v>0</v>
      </c>
      <c r="J1272" t="b">
        <f t="shared" si="401"/>
        <v>0</v>
      </c>
      <c r="K1272" t="str">
        <f t="shared" si="402"/>
        <v/>
      </c>
      <c r="L1272" t="str">
        <f t="shared" si="391"/>
        <v/>
      </c>
      <c r="M1272" t="str">
        <f t="shared" si="390"/>
        <v/>
      </c>
      <c r="N1272" t="str">
        <f t="shared" si="403"/>
        <v/>
      </c>
      <c r="O1272" t="str">
        <f t="shared" si="404"/>
        <v/>
      </c>
      <c r="P1272" t="str">
        <f t="shared" si="405"/>
        <v/>
      </c>
      <c r="Q1272" s="9">
        <f>_xlfn.XLOOKUP(R1272,summary!C:C,summary!B:B)</f>
        <v>43777</v>
      </c>
      <c r="R1272" s="10" t="str">
        <f t="shared" si="406"/>
        <v>동백2동</v>
      </c>
      <c r="S1272" s="10" t="str">
        <f t="shared" si="407"/>
        <v>중15통</v>
      </c>
      <c r="T1272" s="10" t="str">
        <f t="shared" si="408"/>
        <v>(중동, 백현마을동일하이빌)</v>
      </c>
      <c r="U1272" s="10" t="str">
        <f t="shared" si="409"/>
        <v>중</v>
      </c>
      <c r="V1272" s="10">
        <f t="shared" si="410"/>
        <v>15</v>
      </c>
      <c r="W1272" s="10">
        <f t="shared" si="389"/>
        <v>9</v>
      </c>
      <c r="X1272"/>
      <c r="Y1272"/>
      <c r="Z1272" t="s">
        <v>349</v>
      </c>
      <c r="AA1272" t="s">
        <v>6243</v>
      </c>
    </row>
    <row r="1273" spans="1:27">
      <c r="A1273" t="b">
        <f t="shared" si="392"/>
        <v>1</v>
      </c>
      <c r="B1273" t="b">
        <f t="shared" si="393"/>
        <v>0</v>
      </c>
      <c r="C1273" t="b">
        <f t="shared" si="394"/>
        <v>0</v>
      </c>
      <c r="D1273" t="b">
        <f t="shared" si="395"/>
        <v>0</v>
      </c>
      <c r="E1273" t="b">
        <f t="shared" si="396"/>
        <v>0</v>
      </c>
      <c r="F1273" t="b">
        <f t="shared" si="397"/>
        <v>0</v>
      </c>
      <c r="G1273" t="b">
        <f t="shared" si="398"/>
        <v>0</v>
      </c>
      <c r="H1273" t="b">
        <f t="shared" si="399"/>
        <v>0</v>
      </c>
      <c r="I1273" t="b">
        <f t="shared" si="400"/>
        <v>0</v>
      </c>
      <c r="J1273" t="b">
        <f t="shared" si="401"/>
        <v>1</v>
      </c>
      <c r="K1273" t="str">
        <f t="shared" si="402"/>
        <v>중16통</v>
      </c>
      <c r="L1273" t="str">
        <f t="shared" si="391"/>
        <v>16</v>
      </c>
      <c r="M1273">
        <f t="shared" si="390"/>
        <v>16</v>
      </c>
      <c r="N1273" t="str">
        <f t="shared" si="403"/>
        <v>중</v>
      </c>
      <c r="O1273" t="str">
        <f t="shared" si="404"/>
        <v/>
      </c>
      <c r="P1273" t="str">
        <f t="shared" si="405"/>
        <v/>
      </c>
      <c r="Q1273" s="9">
        <f>_xlfn.XLOOKUP(R1273,summary!C:C,summary!B:B)</f>
        <v>43777</v>
      </c>
      <c r="R1273" s="10" t="str">
        <f t="shared" si="406"/>
        <v>동백2동</v>
      </c>
      <c r="S1273" s="10" t="str">
        <f t="shared" si="407"/>
        <v>중16통</v>
      </c>
      <c r="T1273" s="10" t="str">
        <f t="shared" si="408"/>
        <v>(중동, 백현마을동일하이빌)</v>
      </c>
      <c r="U1273" s="10" t="str">
        <f t="shared" si="409"/>
        <v>중</v>
      </c>
      <c r="V1273" s="10">
        <f t="shared" si="410"/>
        <v>16</v>
      </c>
      <c r="W1273" s="10">
        <f t="shared" si="389"/>
        <v>1</v>
      </c>
      <c r="X1273"/>
      <c r="Y1273" t="s">
        <v>6244</v>
      </c>
      <c r="Z1273" t="s">
        <v>10</v>
      </c>
      <c r="AA1273" t="s">
        <v>6245</v>
      </c>
    </row>
    <row r="1274" spans="1:27">
      <c r="A1274" t="b">
        <f t="shared" si="392"/>
        <v>1</v>
      </c>
      <c r="B1274" t="b">
        <f t="shared" si="393"/>
        <v>1</v>
      </c>
      <c r="C1274" t="b">
        <f t="shared" si="394"/>
        <v>0</v>
      </c>
      <c r="D1274" t="b">
        <f t="shared" si="395"/>
        <v>0</v>
      </c>
      <c r="E1274" t="b">
        <f t="shared" si="396"/>
        <v>1</v>
      </c>
      <c r="F1274" t="b">
        <f t="shared" si="397"/>
        <v>1</v>
      </c>
      <c r="G1274" t="b">
        <f t="shared" si="398"/>
        <v>1</v>
      </c>
      <c r="H1274" t="b">
        <f t="shared" si="399"/>
        <v>0</v>
      </c>
      <c r="I1274" t="b">
        <f t="shared" si="400"/>
        <v>1</v>
      </c>
      <c r="J1274" t="b">
        <f t="shared" si="401"/>
        <v>0</v>
      </c>
      <c r="K1274" t="str">
        <f t="shared" si="402"/>
        <v/>
      </c>
      <c r="L1274" t="str">
        <f t="shared" si="391"/>
        <v/>
      </c>
      <c r="M1274" t="str">
        <f t="shared" si="390"/>
        <v/>
      </c>
      <c r="N1274" t="str">
        <f t="shared" si="403"/>
        <v/>
      </c>
      <c r="O1274" t="str">
        <f t="shared" si="404"/>
        <v>(중동, 백현마을동일하이빌)</v>
      </c>
      <c r="P1274" t="str">
        <f t="shared" si="405"/>
        <v>(중동, 백현마을동일하이빌)</v>
      </c>
      <c r="Q1274" s="9">
        <f>_xlfn.XLOOKUP(R1274,summary!C:C,summary!B:B)</f>
        <v>43777</v>
      </c>
      <c r="R1274" s="10" t="str">
        <f t="shared" si="406"/>
        <v>동백2동</v>
      </c>
      <c r="S1274" s="10" t="str">
        <f t="shared" si="407"/>
        <v>중16통</v>
      </c>
      <c r="T1274" s="10" t="str">
        <f t="shared" si="408"/>
        <v>(중동, 백현마을동일하이빌)</v>
      </c>
      <c r="U1274" s="10" t="str">
        <f t="shared" si="409"/>
        <v>중</v>
      </c>
      <c r="V1274" s="10">
        <f t="shared" si="410"/>
        <v>16</v>
      </c>
      <c r="W1274" s="10">
        <f t="shared" si="389"/>
        <v>2</v>
      </c>
      <c r="X1274"/>
      <c r="Y1274" t="s">
        <v>6106</v>
      </c>
      <c r="Z1274" t="s">
        <v>12</v>
      </c>
      <c r="AA1274" t="s">
        <v>6246</v>
      </c>
    </row>
    <row r="1275" spans="1:27">
      <c r="A1275" t="b">
        <f t="shared" si="392"/>
        <v>1</v>
      </c>
      <c r="B1275" t="b">
        <f t="shared" si="393"/>
        <v>0</v>
      </c>
      <c r="C1275" t="b">
        <f t="shared" si="394"/>
        <v>0</v>
      </c>
      <c r="D1275" t="b">
        <f t="shared" si="395"/>
        <v>0</v>
      </c>
      <c r="E1275" t="b">
        <f t="shared" si="396"/>
        <v>0</v>
      </c>
      <c r="F1275" t="b">
        <f t="shared" si="397"/>
        <v>0</v>
      </c>
      <c r="G1275" t="b">
        <f t="shared" si="398"/>
        <v>0</v>
      </c>
      <c r="H1275" t="b">
        <f t="shared" si="399"/>
        <v>0</v>
      </c>
      <c r="I1275" t="b">
        <f t="shared" si="400"/>
        <v>1</v>
      </c>
      <c r="J1275" t="b">
        <f t="shared" si="401"/>
        <v>0</v>
      </c>
      <c r="K1275" t="str">
        <f t="shared" si="402"/>
        <v/>
      </c>
      <c r="L1275" t="str">
        <f t="shared" si="391"/>
        <v/>
      </c>
      <c r="M1275" t="str">
        <f t="shared" si="390"/>
        <v/>
      </c>
      <c r="N1275" t="str">
        <f t="shared" si="403"/>
        <v/>
      </c>
      <c r="O1275" t="str">
        <f t="shared" si="404"/>
        <v>백현마을동일하이빌)</v>
      </c>
      <c r="P1275" t="str">
        <f t="shared" si="405"/>
        <v/>
      </c>
      <c r="Q1275" s="9">
        <f>_xlfn.XLOOKUP(R1275,summary!C:C,summary!B:B)</f>
        <v>43777</v>
      </c>
      <c r="R1275" s="10" t="str">
        <f t="shared" si="406"/>
        <v>동백2동</v>
      </c>
      <c r="S1275" s="10" t="str">
        <f t="shared" si="407"/>
        <v>중16통</v>
      </c>
      <c r="T1275" s="10" t="str">
        <f t="shared" si="408"/>
        <v>(중동, 백현마을동일하이빌)</v>
      </c>
      <c r="U1275" s="10" t="str">
        <f t="shared" si="409"/>
        <v>중</v>
      </c>
      <c r="V1275" s="10">
        <f t="shared" si="410"/>
        <v>16</v>
      </c>
      <c r="W1275" s="10">
        <f t="shared" si="389"/>
        <v>3</v>
      </c>
      <c r="X1275"/>
      <c r="Y1275" t="s">
        <v>5889</v>
      </c>
      <c r="Z1275" t="s">
        <v>14</v>
      </c>
      <c r="AA1275" t="s">
        <v>6247</v>
      </c>
    </row>
    <row r="1276" spans="1:27">
      <c r="A1276" t="b">
        <f t="shared" si="392"/>
        <v>1</v>
      </c>
      <c r="B1276" t="b">
        <f t="shared" si="393"/>
        <v>0</v>
      </c>
      <c r="C1276" t="b">
        <f t="shared" si="394"/>
        <v>1</v>
      </c>
      <c r="D1276" t="b">
        <f t="shared" si="395"/>
        <v>0</v>
      </c>
      <c r="E1276" t="b">
        <f t="shared" si="396"/>
        <v>1</v>
      </c>
      <c r="F1276" t="b">
        <f t="shared" si="397"/>
        <v>1</v>
      </c>
      <c r="G1276" t="b">
        <f t="shared" si="398"/>
        <v>0</v>
      </c>
      <c r="H1276" t="b">
        <f t="shared" si="399"/>
        <v>1</v>
      </c>
      <c r="I1276" t="b">
        <f t="shared" si="400"/>
        <v>1</v>
      </c>
      <c r="J1276" t="b">
        <f t="shared" si="401"/>
        <v>0</v>
      </c>
      <c r="K1276" t="str">
        <f t="shared" si="402"/>
        <v/>
      </c>
      <c r="L1276" t="str">
        <f t="shared" si="391"/>
        <v/>
      </c>
      <c r="M1276" t="str">
        <f t="shared" si="390"/>
        <v/>
      </c>
      <c r="N1276" t="str">
        <f t="shared" si="403"/>
        <v/>
      </c>
      <c r="O1276" t="str">
        <f t="shared" si="404"/>
        <v>동일하이빌)</v>
      </c>
      <c r="P1276" t="str">
        <f t="shared" si="405"/>
        <v/>
      </c>
      <c r="Q1276" s="9">
        <f>_xlfn.XLOOKUP(R1276,summary!C:C,summary!B:B)</f>
        <v>43777</v>
      </c>
      <c r="R1276" s="10" t="str">
        <f t="shared" si="406"/>
        <v>동백2동</v>
      </c>
      <c r="S1276" s="10" t="str">
        <f t="shared" si="407"/>
        <v>중16통</v>
      </c>
      <c r="T1276" s="10" t="str">
        <f t="shared" si="408"/>
        <v>(중동, 백현마을동일하이빌)</v>
      </c>
      <c r="U1276" s="10" t="str">
        <f t="shared" si="409"/>
        <v>중</v>
      </c>
      <c r="V1276" s="10">
        <f t="shared" si="410"/>
        <v>16</v>
      </c>
      <c r="W1276" s="10">
        <f t="shared" si="389"/>
        <v>4</v>
      </c>
      <c r="X1276"/>
      <c r="Y1276" t="s">
        <v>6237</v>
      </c>
      <c r="Z1276" t="s">
        <v>16</v>
      </c>
      <c r="AA1276" t="s">
        <v>6248</v>
      </c>
    </row>
    <row r="1277" spans="1:27">
      <c r="A1277" t="b">
        <f t="shared" si="392"/>
        <v>0</v>
      </c>
      <c r="B1277" t="b">
        <f t="shared" si="393"/>
        <v>0</v>
      </c>
      <c r="C1277" t="b">
        <f t="shared" si="394"/>
        <v>0</v>
      </c>
      <c r="D1277" t="b">
        <f t="shared" si="395"/>
        <v>0</v>
      </c>
      <c r="E1277" t="b">
        <f t="shared" si="396"/>
        <v>0</v>
      </c>
      <c r="F1277" t="b">
        <f t="shared" si="397"/>
        <v>0</v>
      </c>
      <c r="G1277" t="b">
        <f t="shared" si="398"/>
        <v>0</v>
      </c>
      <c r="H1277" t="b">
        <f t="shared" si="399"/>
        <v>0</v>
      </c>
      <c r="I1277" t="b">
        <f t="shared" si="400"/>
        <v>0</v>
      </c>
      <c r="J1277" t="b">
        <f t="shared" si="401"/>
        <v>0</v>
      </c>
      <c r="K1277" t="str">
        <f t="shared" si="402"/>
        <v/>
      </c>
      <c r="L1277" t="str">
        <f t="shared" si="391"/>
        <v/>
      </c>
      <c r="M1277" t="str">
        <f t="shared" si="390"/>
        <v/>
      </c>
      <c r="N1277" t="str">
        <f t="shared" si="403"/>
        <v/>
      </c>
      <c r="O1277" t="str">
        <f t="shared" si="404"/>
        <v/>
      </c>
      <c r="P1277" t="str">
        <f t="shared" si="405"/>
        <v/>
      </c>
      <c r="Q1277" s="9">
        <f>_xlfn.XLOOKUP(R1277,summary!C:C,summary!B:B)</f>
        <v>43777</v>
      </c>
      <c r="R1277" s="10" t="str">
        <f t="shared" si="406"/>
        <v>동백2동</v>
      </c>
      <c r="S1277" s="10" t="str">
        <f t="shared" si="407"/>
        <v>중16통</v>
      </c>
      <c r="T1277" s="10" t="str">
        <f t="shared" si="408"/>
        <v>(중동, 백현마을동일하이빌)</v>
      </c>
      <c r="U1277" s="10" t="str">
        <f t="shared" si="409"/>
        <v>중</v>
      </c>
      <c r="V1277" s="10">
        <f t="shared" si="410"/>
        <v>16</v>
      </c>
      <c r="W1277" s="10">
        <f t="shared" si="389"/>
        <v>5</v>
      </c>
      <c r="X1277"/>
      <c r="Y1277"/>
      <c r="Z1277" t="s">
        <v>18</v>
      </c>
      <c r="AA1277" t="s">
        <v>6249</v>
      </c>
    </row>
    <row r="1278" spans="1:27">
      <c r="A1278" t="b">
        <f t="shared" si="392"/>
        <v>0</v>
      </c>
      <c r="B1278" t="b">
        <f t="shared" si="393"/>
        <v>0</v>
      </c>
      <c r="C1278" t="b">
        <f t="shared" si="394"/>
        <v>0</v>
      </c>
      <c r="D1278" t="b">
        <f t="shared" si="395"/>
        <v>0</v>
      </c>
      <c r="E1278" t="b">
        <f t="shared" si="396"/>
        <v>0</v>
      </c>
      <c r="F1278" t="b">
        <f t="shared" si="397"/>
        <v>0</v>
      </c>
      <c r="G1278" t="b">
        <f t="shared" si="398"/>
        <v>0</v>
      </c>
      <c r="H1278" t="b">
        <f t="shared" si="399"/>
        <v>0</v>
      </c>
      <c r="I1278" t="b">
        <f t="shared" si="400"/>
        <v>0</v>
      </c>
      <c r="J1278" t="b">
        <f t="shared" si="401"/>
        <v>0</v>
      </c>
      <c r="K1278" t="str">
        <f t="shared" si="402"/>
        <v/>
      </c>
      <c r="L1278" t="str">
        <f t="shared" si="391"/>
        <v/>
      </c>
      <c r="M1278" t="str">
        <f t="shared" si="390"/>
        <v/>
      </c>
      <c r="N1278" t="str">
        <f t="shared" si="403"/>
        <v/>
      </c>
      <c r="O1278" t="str">
        <f t="shared" si="404"/>
        <v/>
      </c>
      <c r="P1278" t="str">
        <f t="shared" si="405"/>
        <v/>
      </c>
      <c r="Q1278" s="9">
        <f>_xlfn.XLOOKUP(R1278,summary!C:C,summary!B:B)</f>
        <v>43777</v>
      </c>
      <c r="R1278" s="10" t="str">
        <f t="shared" si="406"/>
        <v>동백2동</v>
      </c>
      <c r="S1278" s="10" t="str">
        <f t="shared" si="407"/>
        <v>중16통</v>
      </c>
      <c r="T1278" s="10" t="str">
        <f t="shared" si="408"/>
        <v>(중동, 백현마을동일하이빌)</v>
      </c>
      <c r="U1278" s="10" t="str">
        <f t="shared" si="409"/>
        <v>중</v>
      </c>
      <c r="V1278" s="10">
        <f t="shared" si="410"/>
        <v>16</v>
      </c>
      <c r="W1278" s="10">
        <f t="shared" si="389"/>
        <v>6</v>
      </c>
      <c r="X1278"/>
      <c r="Y1278"/>
      <c r="Z1278" t="s">
        <v>20</v>
      </c>
      <c r="AA1278" t="s">
        <v>6250</v>
      </c>
    </row>
    <row r="1279" spans="1:27">
      <c r="A1279" t="b">
        <f t="shared" si="392"/>
        <v>0</v>
      </c>
      <c r="B1279" t="b">
        <f t="shared" si="393"/>
        <v>0</v>
      </c>
      <c r="C1279" t="b">
        <f t="shared" si="394"/>
        <v>0</v>
      </c>
      <c r="D1279" t="b">
        <f t="shared" si="395"/>
        <v>0</v>
      </c>
      <c r="E1279" t="b">
        <f t="shared" si="396"/>
        <v>0</v>
      </c>
      <c r="F1279" t="b">
        <f t="shared" si="397"/>
        <v>0</v>
      </c>
      <c r="G1279" t="b">
        <f t="shared" si="398"/>
        <v>0</v>
      </c>
      <c r="H1279" t="b">
        <f t="shared" si="399"/>
        <v>0</v>
      </c>
      <c r="I1279" t="b">
        <f t="shared" si="400"/>
        <v>0</v>
      </c>
      <c r="J1279" t="b">
        <f t="shared" si="401"/>
        <v>0</v>
      </c>
      <c r="K1279" t="str">
        <f t="shared" si="402"/>
        <v/>
      </c>
      <c r="L1279" t="str">
        <f t="shared" si="391"/>
        <v/>
      </c>
      <c r="M1279" t="str">
        <f t="shared" si="390"/>
        <v/>
      </c>
      <c r="N1279" t="str">
        <f t="shared" si="403"/>
        <v/>
      </c>
      <c r="O1279" t="str">
        <f t="shared" si="404"/>
        <v/>
      </c>
      <c r="P1279" t="str">
        <f t="shared" si="405"/>
        <v/>
      </c>
      <c r="Q1279" s="9">
        <f>_xlfn.XLOOKUP(R1279,summary!C:C,summary!B:B)</f>
        <v>43777</v>
      </c>
      <c r="R1279" s="10" t="str">
        <f t="shared" si="406"/>
        <v>동백2동</v>
      </c>
      <c r="S1279" s="10" t="str">
        <f t="shared" si="407"/>
        <v>중16통</v>
      </c>
      <c r="T1279" s="10" t="str">
        <f t="shared" si="408"/>
        <v>(중동, 백현마을동일하이빌)</v>
      </c>
      <c r="U1279" s="10" t="str">
        <f t="shared" si="409"/>
        <v>중</v>
      </c>
      <c r="V1279" s="10">
        <f t="shared" si="410"/>
        <v>16</v>
      </c>
      <c r="W1279" s="10">
        <f t="shared" si="389"/>
        <v>7</v>
      </c>
      <c r="X1279"/>
      <c r="Y1279"/>
      <c r="Z1279" t="s">
        <v>99</v>
      </c>
      <c r="AA1279" t="s">
        <v>6251</v>
      </c>
    </row>
    <row r="1280" spans="1:27">
      <c r="A1280" t="b">
        <f t="shared" si="392"/>
        <v>0</v>
      </c>
      <c r="B1280" t="b">
        <f t="shared" si="393"/>
        <v>0</v>
      </c>
      <c r="C1280" t="b">
        <f t="shared" si="394"/>
        <v>0</v>
      </c>
      <c r="D1280" t="b">
        <f t="shared" si="395"/>
        <v>0</v>
      </c>
      <c r="E1280" t="b">
        <f t="shared" si="396"/>
        <v>0</v>
      </c>
      <c r="F1280" t="b">
        <f t="shared" si="397"/>
        <v>0</v>
      </c>
      <c r="G1280" t="b">
        <f t="shared" si="398"/>
        <v>0</v>
      </c>
      <c r="H1280" t="b">
        <f t="shared" si="399"/>
        <v>0</v>
      </c>
      <c r="I1280" t="b">
        <f t="shared" si="400"/>
        <v>0</v>
      </c>
      <c r="J1280" t="b">
        <f t="shared" si="401"/>
        <v>0</v>
      </c>
      <c r="K1280" t="str">
        <f t="shared" si="402"/>
        <v/>
      </c>
      <c r="L1280" t="str">
        <f t="shared" si="391"/>
        <v/>
      </c>
      <c r="M1280" t="str">
        <f t="shared" si="390"/>
        <v/>
      </c>
      <c r="N1280" t="str">
        <f t="shared" si="403"/>
        <v/>
      </c>
      <c r="O1280" t="str">
        <f t="shared" si="404"/>
        <v/>
      </c>
      <c r="P1280" t="str">
        <f t="shared" si="405"/>
        <v/>
      </c>
      <c r="Q1280" s="9">
        <f>_xlfn.XLOOKUP(R1280,summary!C:C,summary!B:B)</f>
        <v>43777</v>
      </c>
      <c r="R1280" s="10" t="str">
        <f t="shared" si="406"/>
        <v>동백2동</v>
      </c>
      <c r="S1280" s="10" t="str">
        <f t="shared" si="407"/>
        <v>중16통</v>
      </c>
      <c r="T1280" s="10" t="str">
        <f t="shared" si="408"/>
        <v>(중동, 백현마을동일하이빌)</v>
      </c>
      <c r="U1280" s="10" t="str">
        <f t="shared" si="409"/>
        <v>중</v>
      </c>
      <c r="V1280" s="10">
        <f t="shared" si="410"/>
        <v>16</v>
      </c>
      <c r="W1280" s="10">
        <f t="shared" si="389"/>
        <v>8</v>
      </c>
      <c r="X1280"/>
      <c r="Y1280"/>
      <c r="Z1280" t="s">
        <v>101</v>
      </c>
      <c r="AA1280" t="s">
        <v>6252</v>
      </c>
    </row>
    <row r="1281" spans="1:27">
      <c r="A1281" t="b">
        <f t="shared" si="392"/>
        <v>0</v>
      </c>
      <c r="B1281" t="b">
        <f t="shared" si="393"/>
        <v>0</v>
      </c>
      <c r="C1281" t="b">
        <f t="shared" si="394"/>
        <v>0</v>
      </c>
      <c r="D1281" t="b">
        <f t="shared" si="395"/>
        <v>0</v>
      </c>
      <c r="E1281" t="b">
        <f t="shared" si="396"/>
        <v>0</v>
      </c>
      <c r="F1281" t="b">
        <f t="shared" si="397"/>
        <v>0</v>
      </c>
      <c r="G1281" t="b">
        <f t="shared" si="398"/>
        <v>0</v>
      </c>
      <c r="H1281" t="b">
        <f t="shared" si="399"/>
        <v>0</v>
      </c>
      <c r="I1281" t="b">
        <f t="shared" si="400"/>
        <v>0</v>
      </c>
      <c r="J1281" t="b">
        <f t="shared" si="401"/>
        <v>0</v>
      </c>
      <c r="K1281" t="str">
        <f t="shared" si="402"/>
        <v/>
      </c>
      <c r="L1281" t="str">
        <f t="shared" si="391"/>
        <v/>
      </c>
      <c r="M1281" t="str">
        <f t="shared" si="390"/>
        <v/>
      </c>
      <c r="N1281" t="str">
        <f t="shared" si="403"/>
        <v/>
      </c>
      <c r="O1281" t="str">
        <f t="shared" si="404"/>
        <v/>
      </c>
      <c r="P1281" t="str">
        <f t="shared" si="405"/>
        <v/>
      </c>
      <c r="Q1281" s="9">
        <f>_xlfn.XLOOKUP(R1281,summary!C:C,summary!B:B)</f>
        <v>43777</v>
      </c>
      <c r="R1281" s="10" t="str">
        <f t="shared" si="406"/>
        <v>동백2동</v>
      </c>
      <c r="S1281" s="10" t="str">
        <f t="shared" si="407"/>
        <v>중16통</v>
      </c>
      <c r="T1281" s="10" t="str">
        <f t="shared" si="408"/>
        <v>(중동, 백현마을동일하이빌)</v>
      </c>
      <c r="U1281" s="10" t="str">
        <f t="shared" si="409"/>
        <v>중</v>
      </c>
      <c r="V1281" s="10">
        <f t="shared" si="410"/>
        <v>16</v>
      </c>
      <c r="W1281" s="10">
        <f t="shared" si="389"/>
        <v>9</v>
      </c>
      <c r="X1281"/>
      <c r="Y1281"/>
      <c r="Z1281" t="s">
        <v>349</v>
      </c>
      <c r="AA1281" t="s">
        <v>6253</v>
      </c>
    </row>
    <row r="1282" spans="1:27">
      <c r="A1282" t="b">
        <f t="shared" si="392"/>
        <v>1</v>
      </c>
      <c r="B1282" t="b">
        <f t="shared" si="393"/>
        <v>0</v>
      </c>
      <c r="C1282" t="b">
        <f t="shared" si="394"/>
        <v>0</v>
      </c>
      <c r="D1282" t="b">
        <f t="shared" si="395"/>
        <v>0</v>
      </c>
      <c r="E1282" t="b">
        <f t="shared" si="396"/>
        <v>0</v>
      </c>
      <c r="F1282" t="b">
        <f t="shared" si="397"/>
        <v>0</v>
      </c>
      <c r="G1282" t="b">
        <f t="shared" si="398"/>
        <v>0</v>
      </c>
      <c r="H1282" t="b">
        <f t="shared" si="399"/>
        <v>0</v>
      </c>
      <c r="I1282" t="b">
        <f t="shared" si="400"/>
        <v>0</v>
      </c>
      <c r="J1282" t="b">
        <f t="shared" si="401"/>
        <v>1</v>
      </c>
      <c r="K1282" t="str">
        <f t="shared" si="402"/>
        <v>중17통</v>
      </c>
      <c r="L1282" t="str">
        <f t="shared" si="391"/>
        <v>17</v>
      </c>
      <c r="M1282">
        <f t="shared" si="390"/>
        <v>17</v>
      </c>
      <c r="N1282" t="str">
        <f t="shared" si="403"/>
        <v>중</v>
      </c>
      <c r="O1282" t="str">
        <f t="shared" si="404"/>
        <v/>
      </c>
      <c r="P1282" t="str">
        <f t="shared" si="405"/>
        <v/>
      </c>
      <c r="Q1282" s="9">
        <f>_xlfn.XLOOKUP(R1282,summary!C:C,summary!B:B)</f>
        <v>43777</v>
      </c>
      <c r="R1282" s="10" t="str">
        <f t="shared" si="406"/>
        <v>동백2동</v>
      </c>
      <c r="S1282" s="10" t="str">
        <f t="shared" si="407"/>
        <v>중17통</v>
      </c>
      <c r="T1282" s="10" t="str">
        <f t="shared" si="408"/>
        <v>(중동, 백현마을상록롯데캐슬)</v>
      </c>
      <c r="U1282" s="10" t="str">
        <f t="shared" si="409"/>
        <v>중</v>
      </c>
      <c r="V1282" s="10">
        <f t="shared" si="410"/>
        <v>17</v>
      </c>
      <c r="W1282" s="10">
        <f t="shared" ref="W1282:W1345" si="411">IF(ISBLANK(Z1282),"",IF(LEN(TRIM(Z1282))&lt;4,VALUE(SUBSTITUTE(TRIM(Z1282),"반","")),""))</f>
        <v>1</v>
      </c>
      <c r="X1282"/>
      <c r="Y1282" t="s">
        <v>6254</v>
      </c>
      <c r="Z1282" t="s">
        <v>10</v>
      </c>
      <c r="AA1282" t="s">
        <v>6255</v>
      </c>
    </row>
    <row r="1283" spans="1:27">
      <c r="A1283" t="b">
        <f t="shared" si="392"/>
        <v>1</v>
      </c>
      <c r="B1283" t="b">
        <f t="shared" si="393"/>
        <v>1</v>
      </c>
      <c r="C1283" t="b">
        <f t="shared" si="394"/>
        <v>0</v>
      </c>
      <c r="D1283" t="b">
        <f t="shared" si="395"/>
        <v>0</v>
      </c>
      <c r="E1283" t="b">
        <f t="shared" si="396"/>
        <v>1</v>
      </c>
      <c r="F1283" t="b">
        <f t="shared" si="397"/>
        <v>1</v>
      </c>
      <c r="G1283" t="b">
        <f t="shared" si="398"/>
        <v>1</v>
      </c>
      <c r="H1283" t="b">
        <f t="shared" si="399"/>
        <v>0</v>
      </c>
      <c r="I1283" t="b">
        <f t="shared" si="400"/>
        <v>1</v>
      </c>
      <c r="J1283" t="b">
        <f t="shared" si="401"/>
        <v>0</v>
      </c>
      <c r="K1283" t="str">
        <f t="shared" si="402"/>
        <v/>
      </c>
      <c r="L1283" t="str">
        <f t="shared" si="391"/>
        <v/>
      </c>
      <c r="M1283" t="str">
        <f t="shared" ref="M1283:M1346" si="412">IF(LEN(L1283)=0,"",IF(CODE(L1283)&lt;60,VALUE(L1283),VALUE(RIGHT(L1283))))</f>
        <v/>
      </c>
      <c r="N1283" t="str">
        <f t="shared" si="403"/>
        <v/>
      </c>
      <c r="O1283" t="str">
        <f t="shared" si="404"/>
        <v>(중동, 백현마을상록롯데캐슬)</v>
      </c>
      <c r="P1283" t="str">
        <f t="shared" si="405"/>
        <v>(중동, 백현마을상록롯데캐슬)</v>
      </c>
      <c r="Q1283" s="9">
        <f>_xlfn.XLOOKUP(R1283,summary!C:C,summary!B:B)</f>
        <v>43777</v>
      </c>
      <c r="R1283" s="10" t="str">
        <f t="shared" si="406"/>
        <v>동백2동</v>
      </c>
      <c r="S1283" s="10" t="str">
        <f t="shared" si="407"/>
        <v>중17통</v>
      </c>
      <c r="T1283" s="10" t="str">
        <f t="shared" si="408"/>
        <v>(중동, 백현마을상록롯데캐슬)</v>
      </c>
      <c r="U1283" s="10" t="str">
        <f t="shared" si="409"/>
        <v>중</v>
      </c>
      <c r="V1283" s="10">
        <f t="shared" si="410"/>
        <v>17</v>
      </c>
      <c r="W1283" s="10">
        <f t="shared" si="411"/>
        <v>2</v>
      </c>
      <c r="X1283"/>
      <c r="Y1283" t="s">
        <v>6106</v>
      </c>
      <c r="Z1283" t="s">
        <v>12</v>
      </c>
      <c r="AA1283" t="s">
        <v>6256</v>
      </c>
    </row>
    <row r="1284" spans="1:27">
      <c r="A1284" t="b">
        <f t="shared" si="392"/>
        <v>1</v>
      </c>
      <c r="B1284" t="b">
        <f t="shared" si="393"/>
        <v>0</v>
      </c>
      <c r="C1284" t="b">
        <f t="shared" si="394"/>
        <v>0</v>
      </c>
      <c r="D1284" t="b">
        <f t="shared" si="395"/>
        <v>0</v>
      </c>
      <c r="E1284" t="b">
        <f t="shared" si="396"/>
        <v>0</v>
      </c>
      <c r="F1284" t="b">
        <f t="shared" si="397"/>
        <v>0</v>
      </c>
      <c r="G1284" t="b">
        <f t="shared" si="398"/>
        <v>0</v>
      </c>
      <c r="H1284" t="b">
        <f t="shared" si="399"/>
        <v>0</v>
      </c>
      <c r="I1284" t="b">
        <f t="shared" si="400"/>
        <v>1</v>
      </c>
      <c r="J1284" t="b">
        <f t="shared" si="401"/>
        <v>0</v>
      </c>
      <c r="K1284" t="str">
        <f t="shared" si="402"/>
        <v/>
      </c>
      <c r="L1284" t="str">
        <f t="shared" si="391"/>
        <v/>
      </c>
      <c r="M1284" t="str">
        <f t="shared" si="412"/>
        <v/>
      </c>
      <c r="N1284" t="str">
        <f t="shared" si="403"/>
        <v/>
      </c>
      <c r="O1284" t="str">
        <f t="shared" si="404"/>
        <v>백현마을상록롯데캐슬)</v>
      </c>
      <c r="P1284" t="str">
        <f t="shared" si="405"/>
        <v/>
      </c>
      <c r="Q1284" s="9">
        <f>_xlfn.XLOOKUP(R1284,summary!C:C,summary!B:B)</f>
        <v>43777</v>
      </c>
      <c r="R1284" s="10" t="str">
        <f t="shared" si="406"/>
        <v>동백2동</v>
      </c>
      <c r="S1284" s="10" t="str">
        <f t="shared" si="407"/>
        <v>중17통</v>
      </c>
      <c r="T1284" s="10" t="str">
        <f t="shared" si="408"/>
        <v>(중동, 백현마을상록롯데캐슬)</v>
      </c>
      <c r="U1284" s="10" t="str">
        <f t="shared" si="409"/>
        <v>중</v>
      </c>
      <c r="V1284" s="10">
        <f t="shared" si="410"/>
        <v>17</v>
      </c>
      <c r="W1284" s="10">
        <f t="shared" si="411"/>
        <v>3</v>
      </c>
      <c r="X1284"/>
      <c r="Y1284" t="s">
        <v>5889</v>
      </c>
      <c r="Z1284" t="s">
        <v>14</v>
      </c>
      <c r="AA1284" t="s">
        <v>6257</v>
      </c>
    </row>
    <row r="1285" spans="1:27">
      <c r="A1285" t="b">
        <f t="shared" si="392"/>
        <v>1</v>
      </c>
      <c r="B1285" t="b">
        <f t="shared" si="393"/>
        <v>0</v>
      </c>
      <c r="C1285" t="b">
        <f t="shared" si="394"/>
        <v>1</v>
      </c>
      <c r="D1285" t="b">
        <f t="shared" si="395"/>
        <v>0</v>
      </c>
      <c r="E1285" t="b">
        <f t="shared" si="396"/>
        <v>1</v>
      </c>
      <c r="F1285" t="b">
        <f t="shared" si="397"/>
        <v>1</v>
      </c>
      <c r="G1285" t="b">
        <f t="shared" si="398"/>
        <v>0</v>
      </c>
      <c r="H1285" t="b">
        <f t="shared" si="399"/>
        <v>1</v>
      </c>
      <c r="I1285" t="b">
        <f t="shared" si="400"/>
        <v>1</v>
      </c>
      <c r="J1285" t="b">
        <f t="shared" si="401"/>
        <v>0</v>
      </c>
      <c r="K1285" t="str">
        <f t="shared" si="402"/>
        <v/>
      </c>
      <c r="L1285" t="str">
        <f t="shared" si="391"/>
        <v/>
      </c>
      <c r="M1285" t="str">
        <f t="shared" si="412"/>
        <v/>
      </c>
      <c r="N1285" t="str">
        <f t="shared" si="403"/>
        <v/>
      </c>
      <c r="O1285" t="str">
        <f t="shared" si="404"/>
        <v>상록롯데캐슬)</v>
      </c>
      <c r="P1285" t="str">
        <f t="shared" si="405"/>
        <v/>
      </c>
      <c r="Q1285" s="9">
        <f>_xlfn.XLOOKUP(R1285,summary!C:C,summary!B:B)</f>
        <v>43777</v>
      </c>
      <c r="R1285" s="10" t="str">
        <f t="shared" si="406"/>
        <v>동백2동</v>
      </c>
      <c r="S1285" s="10" t="str">
        <f t="shared" si="407"/>
        <v>중17통</v>
      </c>
      <c r="T1285" s="10" t="str">
        <f t="shared" si="408"/>
        <v>(중동, 백현마을상록롯데캐슬)</v>
      </c>
      <c r="U1285" s="10" t="str">
        <f t="shared" si="409"/>
        <v>중</v>
      </c>
      <c r="V1285" s="10">
        <f t="shared" si="410"/>
        <v>17</v>
      </c>
      <c r="W1285" s="10">
        <f t="shared" si="411"/>
        <v>4</v>
      </c>
      <c r="X1285"/>
      <c r="Y1285" t="s">
        <v>6059</v>
      </c>
      <c r="Z1285" t="s">
        <v>16</v>
      </c>
      <c r="AA1285" t="s">
        <v>6258</v>
      </c>
    </row>
    <row r="1286" spans="1:27">
      <c r="A1286" t="b">
        <f t="shared" si="392"/>
        <v>0</v>
      </c>
      <c r="B1286" t="b">
        <f t="shared" si="393"/>
        <v>0</v>
      </c>
      <c r="C1286" t="b">
        <f t="shared" si="394"/>
        <v>0</v>
      </c>
      <c r="D1286" t="b">
        <f t="shared" si="395"/>
        <v>0</v>
      </c>
      <c r="E1286" t="b">
        <f t="shared" si="396"/>
        <v>0</v>
      </c>
      <c r="F1286" t="b">
        <f t="shared" si="397"/>
        <v>0</v>
      </c>
      <c r="G1286" t="b">
        <f t="shared" si="398"/>
        <v>0</v>
      </c>
      <c r="H1286" t="b">
        <f t="shared" si="399"/>
        <v>0</v>
      </c>
      <c r="I1286" t="b">
        <f t="shared" si="400"/>
        <v>0</v>
      </c>
      <c r="J1286" t="b">
        <f t="shared" si="401"/>
        <v>0</v>
      </c>
      <c r="K1286" t="str">
        <f t="shared" si="402"/>
        <v/>
      </c>
      <c r="L1286" t="str">
        <f t="shared" si="391"/>
        <v/>
      </c>
      <c r="M1286" t="str">
        <f t="shared" si="412"/>
        <v/>
      </c>
      <c r="N1286" t="str">
        <f t="shared" si="403"/>
        <v/>
      </c>
      <c r="O1286" t="str">
        <f t="shared" si="404"/>
        <v/>
      </c>
      <c r="P1286" t="str">
        <f t="shared" si="405"/>
        <v/>
      </c>
      <c r="Q1286" s="9">
        <f>_xlfn.XLOOKUP(R1286,summary!C:C,summary!B:B)</f>
        <v>43777</v>
      </c>
      <c r="R1286" s="10" t="str">
        <f t="shared" si="406"/>
        <v>동백2동</v>
      </c>
      <c r="S1286" s="10" t="str">
        <f t="shared" si="407"/>
        <v>중17통</v>
      </c>
      <c r="T1286" s="10" t="str">
        <f t="shared" si="408"/>
        <v>(중동, 백현마을상록롯데캐슬)</v>
      </c>
      <c r="U1286" s="10" t="str">
        <f t="shared" si="409"/>
        <v>중</v>
      </c>
      <c r="V1286" s="10">
        <f t="shared" si="410"/>
        <v>17</v>
      </c>
      <c r="W1286" s="10">
        <f t="shared" si="411"/>
        <v>5</v>
      </c>
      <c r="X1286"/>
      <c r="Y1286"/>
      <c r="Z1286" t="s">
        <v>18</v>
      </c>
      <c r="AA1286" t="s">
        <v>6259</v>
      </c>
    </row>
    <row r="1287" spans="1:27">
      <c r="A1287" t="b">
        <f t="shared" si="392"/>
        <v>0</v>
      </c>
      <c r="B1287" t="b">
        <f t="shared" si="393"/>
        <v>0</v>
      </c>
      <c r="C1287" t="b">
        <f t="shared" si="394"/>
        <v>0</v>
      </c>
      <c r="D1287" t="b">
        <f t="shared" si="395"/>
        <v>0</v>
      </c>
      <c r="E1287" t="b">
        <f t="shared" si="396"/>
        <v>0</v>
      </c>
      <c r="F1287" t="b">
        <f t="shared" si="397"/>
        <v>0</v>
      </c>
      <c r="G1287" t="b">
        <f t="shared" si="398"/>
        <v>0</v>
      </c>
      <c r="H1287" t="b">
        <f t="shared" si="399"/>
        <v>0</v>
      </c>
      <c r="I1287" t="b">
        <f t="shared" si="400"/>
        <v>0</v>
      </c>
      <c r="J1287" t="b">
        <f t="shared" si="401"/>
        <v>0</v>
      </c>
      <c r="K1287" t="str">
        <f t="shared" si="402"/>
        <v/>
      </c>
      <c r="L1287" t="str">
        <f t="shared" si="391"/>
        <v/>
      </c>
      <c r="M1287" t="str">
        <f t="shared" si="412"/>
        <v/>
      </c>
      <c r="N1287" t="str">
        <f t="shared" si="403"/>
        <v/>
      </c>
      <c r="O1287" t="str">
        <f t="shared" si="404"/>
        <v/>
      </c>
      <c r="P1287" t="str">
        <f t="shared" si="405"/>
        <v/>
      </c>
      <c r="Q1287" s="9">
        <f>_xlfn.XLOOKUP(R1287,summary!C:C,summary!B:B)</f>
        <v>43777</v>
      </c>
      <c r="R1287" s="10" t="str">
        <f t="shared" si="406"/>
        <v>동백2동</v>
      </c>
      <c r="S1287" s="10" t="str">
        <f t="shared" si="407"/>
        <v>중17통</v>
      </c>
      <c r="T1287" s="10" t="str">
        <f t="shared" si="408"/>
        <v>(중동, 백현마을상록롯데캐슬)</v>
      </c>
      <c r="U1287" s="10" t="str">
        <f t="shared" si="409"/>
        <v>중</v>
      </c>
      <c r="V1287" s="10">
        <f t="shared" si="410"/>
        <v>17</v>
      </c>
      <c r="W1287" s="10">
        <f t="shared" si="411"/>
        <v>6</v>
      </c>
      <c r="X1287"/>
      <c r="Y1287"/>
      <c r="Z1287" t="s">
        <v>20</v>
      </c>
      <c r="AA1287" t="s">
        <v>6260</v>
      </c>
    </row>
    <row r="1288" spans="1:27">
      <c r="A1288" t="b">
        <f t="shared" si="392"/>
        <v>0</v>
      </c>
      <c r="B1288" t="b">
        <f t="shared" si="393"/>
        <v>0</v>
      </c>
      <c r="C1288" t="b">
        <f t="shared" si="394"/>
        <v>0</v>
      </c>
      <c r="D1288" t="b">
        <f t="shared" si="395"/>
        <v>0</v>
      </c>
      <c r="E1288" t="b">
        <f t="shared" si="396"/>
        <v>0</v>
      </c>
      <c r="F1288" t="b">
        <f t="shared" si="397"/>
        <v>0</v>
      </c>
      <c r="G1288" t="b">
        <f t="shared" si="398"/>
        <v>0</v>
      </c>
      <c r="H1288" t="b">
        <f t="shared" si="399"/>
        <v>0</v>
      </c>
      <c r="I1288" t="b">
        <f t="shared" si="400"/>
        <v>0</v>
      </c>
      <c r="J1288" t="b">
        <f t="shared" si="401"/>
        <v>0</v>
      </c>
      <c r="K1288" t="str">
        <f t="shared" si="402"/>
        <v/>
      </c>
      <c r="L1288" t="str">
        <f t="shared" si="391"/>
        <v/>
      </c>
      <c r="M1288" t="str">
        <f t="shared" si="412"/>
        <v/>
      </c>
      <c r="N1288" t="str">
        <f t="shared" si="403"/>
        <v/>
      </c>
      <c r="O1288" t="str">
        <f t="shared" si="404"/>
        <v/>
      </c>
      <c r="P1288" t="str">
        <f t="shared" si="405"/>
        <v/>
      </c>
      <c r="Q1288" s="9">
        <f>_xlfn.XLOOKUP(R1288,summary!C:C,summary!B:B)</f>
        <v>43777</v>
      </c>
      <c r="R1288" s="10" t="str">
        <f t="shared" si="406"/>
        <v>동백2동</v>
      </c>
      <c r="S1288" s="10" t="str">
        <f t="shared" si="407"/>
        <v>중17통</v>
      </c>
      <c r="T1288" s="10" t="str">
        <f t="shared" si="408"/>
        <v>(중동, 백현마을상록롯데캐슬)</v>
      </c>
      <c r="U1288" s="10" t="str">
        <f t="shared" si="409"/>
        <v>중</v>
      </c>
      <c r="V1288" s="10">
        <f t="shared" si="410"/>
        <v>17</v>
      </c>
      <c r="W1288" s="10">
        <f t="shared" si="411"/>
        <v>7</v>
      </c>
      <c r="X1288"/>
      <c r="Y1288"/>
      <c r="Z1288" t="s">
        <v>99</v>
      </c>
      <c r="AA1288" t="s">
        <v>6261</v>
      </c>
    </row>
    <row r="1289" spans="1:27">
      <c r="A1289" t="b">
        <f t="shared" si="392"/>
        <v>0</v>
      </c>
      <c r="B1289" t="b">
        <f t="shared" si="393"/>
        <v>0</v>
      </c>
      <c r="C1289" t="b">
        <f t="shared" si="394"/>
        <v>0</v>
      </c>
      <c r="D1289" t="b">
        <f t="shared" si="395"/>
        <v>0</v>
      </c>
      <c r="E1289" t="b">
        <f t="shared" si="396"/>
        <v>0</v>
      </c>
      <c r="F1289" t="b">
        <f t="shared" si="397"/>
        <v>0</v>
      </c>
      <c r="G1289" t="b">
        <f t="shared" si="398"/>
        <v>0</v>
      </c>
      <c r="H1289" t="b">
        <f t="shared" si="399"/>
        <v>0</v>
      </c>
      <c r="I1289" t="b">
        <f t="shared" si="400"/>
        <v>0</v>
      </c>
      <c r="J1289" t="b">
        <f t="shared" si="401"/>
        <v>0</v>
      </c>
      <c r="K1289" t="str">
        <f t="shared" si="402"/>
        <v/>
      </c>
      <c r="L1289" t="str">
        <f t="shared" ref="L1289:L1352" si="413">RIGHT(SUBSTITUTE(K1289,"통",""),2)</f>
        <v/>
      </c>
      <c r="M1289" t="str">
        <f t="shared" si="412"/>
        <v/>
      </c>
      <c r="N1289" t="str">
        <f t="shared" si="403"/>
        <v/>
      </c>
      <c r="O1289" t="str">
        <f t="shared" si="404"/>
        <v/>
      </c>
      <c r="P1289" t="str">
        <f t="shared" si="405"/>
        <v/>
      </c>
      <c r="Q1289" s="9">
        <f>_xlfn.XLOOKUP(R1289,summary!C:C,summary!B:B)</f>
        <v>43777</v>
      </c>
      <c r="R1289" s="10" t="str">
        <f t="shared" si="406"/>
        <v>동백2동</v>
      </c>
      <c r="S1289" s="10" t="str">
        <f t="shared" si="407"/>
        <v>중17통</v>
      </c>
      <c r="T1289" s="10" t="str">
        <f t="shared" si="408"/>
        <v>(중동, 백현마을상록롯데캐슬)</v>
      </c>
      <c r="U1289" s="10" t="str">
        <f t="shared" si="409"/>
        <v>중</v>
      </c>
      <c r="V1289" s="10">
        <f t="shared" si="410"/>
        <v>17</v>
      </c>
      <c r="W1289" s="10" t="str">
        <f t="shared" si="411"/>
        <v/>
      </c>
      <c r="X1289"/>
      <c r="Y1289"/>
      <c r="Z1289"/>
      <c r="AA1289"/>
    </row>
    <row r="1290" spans="1:27">
      <c r="A1290" t="b">
        <f t="shared" si="392"/>
        <v>1</v>
      </c>
      <c r="B1290" t="b">
        <f t="shared" si="393"/>
        <v>0</v>
      </c>
      <c r="C1290" t="b">
        <f t="shared" si="394"/>
        <v>0</v>
      </c>
      <c r="D1290" t="b">
        <f t="shared" si="395"/>
        <v>0</v>
      </c>
      <c r="E1290" t="b">
        <f t="shared" si="396"/>
        <v>0</v>
      </c>
      <c r="F1290" t="b">
        <f t="shared" si="397"/>
        <v>0</v>
      </c>
      <c r="G1290" t="b">
        <f t="shared" si="398"/>
        <v>0</v>
      </c>
      <c r="H1290" t="b">
        <f t="shared" si="399"/>
        <v>0</v>
      </c>
      <c r="I1290" t="b">
        <f t="shared" si="400"/>
        <v>0</v>
      </c>
      <c r="J1290" t="b">
        <f t="shared" si="401"/>
        <v>1</v>
      </c>
      <c r="K1290" t="str">
        <f t="shared" si="402"/>
        <v/>
      </c>
      <c r="L1290" t="str">
        <f t="shared" si="413"/>
        <v/>
      </c>
      <c r="M1290" t="str">
        <f t="shared" si="412"/>
        <v/>
      </c>
      <c r="N1290" t="str">
        <f t="shared" si="403"/>
        <v/>
      </c>
      <c r="O1290" t="str">
        <f t="shared" si="404"/>
        <v/>
      </c>
      <c r="P1290" t="str">
        <f t="shared" si="405"/>
        <v/>
      </c>
      <c r="Q1290" s="9" t="e">
        <f>_xlfn.XLOOKUP(R1290,summary!C:C,summary!B:B)</f>
        <v>#N/A</v>
      </c>
      <c r="R1290" s="10" t="str">
        <f t="shared" si="406"/>
        <v>읍 면 동</v>
      </c>
      <c r="S1290" s="10" t="str">
        <f t="shared" si="407"/>
        <v>통 리 명</v>
      </c>
      <c r="T1290" s="10" t="str">
        <f t="shared" si="408"/>
        <v/>
      </c>
      <c r="U1290" s="10" t="str">
        <f t="shared" si="409"/>
        <v/>
      </c>
      <c r="V1290" s="10" t="str">
        <f t="shared" si="410"/>
        <v/>
      </c>
      <c r="W1290" s="10" t="str">
        <f t="shared" si="411"/>
        <v/>
      </c>
      <c r="X1290" t="s">
        <v>3</v>
      </c>
      <c r="Y1290" t="s">
        <v>4</v>
      </c>
      <c r="Z1290" t="s">
        <v>5</v>
      </c>
      <c r="AA1290" t="s">
        <v>2302</v>
      </c>
    </row>
    <row r="1291" spans="1:27">
      <c r="A1291" t="b">
        <f t="shared" si="392"/>
        <v>1</v>
      </c>
      <c r="B1291" t="b">
        <f t="shared" si="393"/>
        <v>0</v>
      </c>
      <c r="C1291" t="b">
        <f t="shared" si="394"/>
        <v>0</v>
      </c>
      <c r="D1291" t="b">
        <f t="shared" si="395"/>
        <v>0</v>
      </c>
      <c r="E1291" t="b">
        <f t="shared" si="396"/>
        <v>0</v>
      </c>
      <c r="F1291" t="b">
        <f t="shared" si="397"/>
        <v>0</v>
      </c>
      <c r="G1291" t="b">
        <f t="shared" si="398"/>
        <v>0</v>
      </c>
      <c r="H1291" t="b">
        <f t="shared" si="399"/>
        <v>0</v>
      </c>
      <c r="I1291" t="b">
        <f t="shared" si="400"/>
        <v>0</v>
      </c>
      <c r="J1291" t="b">
        <f t="shared" si="401"/>
        <v>1</v>
      </c>
      <c r="K1291" t="str">
        <f t="shared" si="402"/>
        <v>중18통</v>
      </c>
      <c r="L1291" t="str">
        <f t="shared" si="413"/>
        <v>18</v>
      </c>
      <c r="M1291">
        <f t="shared" si="412"/>
        <v>18</v>
      </c>
      <c r="N1291" t="str">
        <f t="shared" si="403"/>
        <v>중</v>
      </c>
      <c r="O1291" t="str">
        <f t="shared" si="404"/>
        <v/>
      </c>
      <c r="P1291" t="str">
        <f t="shared" si="405"/>
        <v/>
      </c>
      <c r="Q1291" s="9">
        <f>_xlfn.XLOOKUP(R1291,summary!C:C,summary!B:B)</f>
        <v>43777</v>
      </c>
      <c r="R1291" s="10" t="str">
        <f t="shared" si="406"/>
        <v>동백2동</v>
      </c>
      <c r="S1291" s="10" t="str">
        <f t="shared" si="407"/>
        <v>중18통</v>
      </c>
      <c r="T1291" s="10" t="str">
        <f t="shared" si="408"/>
        <v>(중동, 성산마을신영지웰)</v>
      </c>
      <c r="U1291" s="10" t="str">
        <f t="shared" si="409"/>
        <v>중</v>
      </c>
      <c r="V1291" s="10">
        <f t="shared" si="410"/>
        <v>18</v>
      </c>
      <c r="W1291" s="10">
        <f t="shared" si="411"/>
        <v>1</v>
      </c>
      <c r="X1291" t="s">
        <v>6069</v>
      </c>
      <c r="Y1291" t="s">
        <v>6262</v>
      </c>
      <c r="Z1291" t="s">
        <v>10</v>
      </c>
      <c r="AA1291" t="s">
        <v>6263</v>
      </c>
    </row>
    <row r="1292" spans="1:27">
      <c r="A1292" t="b">
        <f t="shared" si="392"/>
        <v>1</v>
      </c>
      <c r="B1292" t="b">
        <f t="shared" si="393"/>
        <v>1</v>
      </c>
      <c r="C1292" t="b">
        <f t="shared" si="394"/>
        <v>0</v>
      </c>
      <c r="D1292" t="b">
        <f t="shared" si="395"/>
        <v>0</v>
      </c>
      <c r="E1292" t="b">
        <f t="shared" si="396"/>
        <v>1</v>
      </c>
      <c r="F1292" t="b">
        <f t="shared" si="397"/>
        <v>1</v>
      </c>
      <c r="G1292" t="b">
        <f t="shared" si="398"/>
        <v>1</v>
      </c>
      <c r="H1292" t="b">
        <f t="shared" si="399"/>
        <v>0</v>
      </c>
      <c r="I1292" t="b">
        <f t="shared" si="400"/>
        <v>1</v>
      </c>
      <c r="J1292" t="b">
        <f t="shared" si="401"/>
        <v>0</v>
      </c>
      <c r="K1292" t="str">
        <f t="shared" si="402"/>
        <v/>
      </c>
      <c r="L1292" t="str">
        <f t="shared" si="413"/>
        <v/>
      </c>
      <c r="M1292" t="str">
        <f t="shared" si="412"/>
        <v/>
      </c>
      <c r="N1292" t="str">
        <f t="shared" si="403"/>
        <v/>
      </c>
      <c r="O1292" t="str">
        <f t="shared" si="404"/>
        <v>(중동, 성산마을신영지웰)</v>
      </c>
      <c r="P1292" t="str">
        <f t="shared" si="405"/>
        <v>(중동, 성산마을신영지웰)</v>
      </c>
      <c r="Q1292" s="9">
        <f>_xlfn.XLOOKUP(R1292,summary!C:C,summary!B:B)</f>
        <v>43777</v>
      </c>
      <c r="R1292" s="10" t="str">
        <f t="shared" si="406"/>
        <v>동백2동</v>
      </c>
      <c r="S1292" s="10" t="str">
        <f t="shared" si="407"/>
        <v>중18통</v>
      </c>
      <c r="T1292" s="10" t="str">
        <f t="shared" si="408"/>
        <v>(중동, 성산마을신영지웰)</v>
      </c>
      <c r="U1292" s="10" t="str">
        <f t="shared" si="409"/>
        <v>중</v>
      </c>
      <c r="V1292" s="10">
        <f t="shared" si="410"/>
        <v>18</v>
      </c>
      <c r="W1292" s="10">
        <f t="shared" si="411"/>
        <v>2</v>
      </c>
      <c r="X1292"/>
      <c r="Y1292" t="s">
        <v>6088</v>
      </c>
      <c r="Z1292" t="s">
        <v>12</v>
      </c>
      <c r="AA1292" t="s">
        <v>6264</v>
      </c>
    </row>
    <row r="1293" spans="1:27">
      <c r="A1293" t="b">
        <f t="shared" si="392"/>
        <v>1</v>
      </c>
      <c r="B1293" t="b">
        <f t="shared" si="393"/>
        <v>0</v>
      </c>
      <c r="C1293" t="b">
        <f t="shared" si="394"/>
        <v>1</v>
      </c>
      <c r="D1293" t="b">
        <f t="shared" si="395"/>
        <v>0</v>
      </c>
      <c r="E1293" t="b">
        <f t="shared" si="396"/>
        <v>1</v>
      </c>
      <c r="F1293" t="b">
        <f t="shared" si="397"/>
        <v>1</v>
      </c>
      <c r="G1293" t="b">
        <f t="shared" si="398"/>
        <v>0</v>
      </c>
      <c r="H1293" t="b">
        <f t="shared" si="399"/>
        <v>1</v>
      </c>
      <c r="I1293" t="b">
        <f t="shared" si="400"/>
        <v>1</v>
      </c>
      <c r="J1293" t="b">
        <f t="shared" si="401"/>
        <v>0</v>
      </c>
      <c r="K1293" t="str">
        <f t="shared" si="402"/>
        <v/>
      </c>
      <c r="L1293" t="str">
        <f t="shared" si="413"/>
        <v/>
      </c>
      <c r="M1293" t="str">
        <f t="shared" si="412"/>
        <v/>
      </c>
      <c r="N1293" t="str">
        <f t="shared" si="403"/>
        <v/>
      </c>
      <c r="O1293" t="str">
        <f t="shared" si="404"/>
        <v>신영지웰)</v>
      </c>
      <c r="P1293" t="str">
        <f t="shared" si="405"/>
        <v/>
      </c>
      <c r="Q1293" s="9">
        <f>_xlfn.XLOOKUP(R1293,summary!C:C,summary!B:B)</f>
        <v>43777</v>
      </c>
      <c r="R1293" s="10" t="str">
        <f t="shared" si="406"/>
        <v>동백2동</v>
      </c>
      <c r="S1293" s="10" t="str">
        <f t="shared" si="407"/>
        <v>중18통</v>
      </c>
      <c r="T1293" s="10" t="str">
        <f t="shared" si="408"/>
        <v>(중동, 성산마을신영지웰)</v>
      </c>
      <c r="U1293" s="10" t="str">
        <f t="shared" si="409"/>
        <v>중</v>
      </c>
      <c r="V1293" s="10">
        <f t="shared" si="410"/>
        <v>18</v>
      </c>
      <c r="W1293" s="10">
        <f t="shared" si="411"/>
        <v>3</v>
      </c>
      <c r="X1293"/>
      <c r="Y1293" t="s">
        <v>6265</v>
      </c>
      <c r="Z1293" t="s">
        <v>14</v>
      </c>
      <c r="AA1293" t="s">
        <v>6266</v>
      </c>
    </row>
    <row r="1294" spans="1:27">
      <c r="A1294" t="b">
        <f t="shared" si="392"/>
        <v>0</v>
      </c>
      <c r="B1294" t="b">
        <f t="shared" si="393"/>
        <v>0</v>
      </c>
      <c r="C1294" t="b">
        <f t="shared" si="394"/>
        <v>0</v>
      </c>
      <c r="D1294" t="b">
        <f t="shared" si="395"/>
        <v>0</v>
      </c>
      <c r="E1294" t="b">
        <f t="shared" si="396"/>
        <v>0</v>
      </c>
      <c r="F1294" t="b">
        <f t="shared" si="397"/>
        <v>0</v>
      </c>
      <c r="G1294" t="b">
        <f t="shared" si="398"/>
        <v>0</v>
      </c>
      <c r="H1294" t="b">
        <f t="shared" si="399"/>
        <v>0</v>
      </c>
      <c r="I1294" t="b">
        <f t="shared" si="400"/>
        <v>0</v>
      </c>
      <c r="J1294" t="b">
        <f t="shared" si="401"/>
        <v>0</v>
      </c>
      <c r="K1294" t="str">
        <f t="shared" si="402"/>
        <v/>
      </c>
      <c r="L1294" t="str">
        <f t="shared" si="413"/>
        <v/>
      </c>
      <c r="M1294" t="str">
        <f t="shared" si="412"/>
        <v/>
      </c>
      <c r="N1294" t="str">
        <f t="shared" si="403"/>
        <v/>
      </c>
      <c r="O1294" t="str">
        <f t="shared" si="404"/>
        <v/>
      </c>
      <c r="P1294" t="str">
        <f t="shared" si="405"/>
        <v/>
      </c>
      <c r="Q1294" s="9">
        <f>_xlfn.XLOOKUP(R1294,summary!C:C,summary!B:B)</f>
        <v>43777</v>
      </c>
      <c r="R1294" s="10" t="str">
        <f t="shared" si="406"/>
        <v>동백2동</v>
      </c>
      <c r="S1294" s="10" t="str">
        <f t="shared" si="407"/>
        <v>중18통</v>
      </c>
      <c r="T1294" s="10" t="str">
        <f t="shared" si="408"/>
        <v>(중동, 성산마을신영지웰)</v>
      </c>
      <c r="U1294" s="10" t="str">
        <f t="shared" si="409"/>
        <v>중</v>
      </c>
      <c r="V1294" s="10">
        <f t="shared" si="410"/>
        <v>18</v>
      </c>
      <c r="W1294" s="10">
        <f t="shared" si="411"/>
        <v>4</v>
      </c>
      <c r="X1294"/>
      <c r="Y1294"/>
      <c r="Z1294" t="s">
        <v>16</v>
      </c>
      <c r="AA1294" t="s">
        <v>6267</v>
      </c>
    </row>
    <row r="1295" spans="1:27">
      <c r="A1295" t="b">
        <f t="shared" si="392"/>
        <v>0</v>
      </c>
      <c r="B1295" t="b">
        <f t="shared" si="393"/>
        <v>0</v>
      </c>
      <c r="C1295" t="b">
        <f t="shared" si="394"/>
        <v>0</v>
      </c>
      <c r="D1295" t="b">
        <f t="shared" si="395"/>
        <v>0</v>
      </c>
      <c r="E1295" t="b">
        <f t="shared" si="396"/>
        <v>0</v>
      </c>
      <c r="F1295" t="b">
        <f t="shared" si="397"/>
        <v>0</v>
      </c>
      <c r="G1295" t="b">
        <f t="shared" si="398"/>
        <v>0</v>
      </c>
      <c r="H1295" t="b">
        <f t="shared" si="399"/>
        <v>0</v>
      </c>
      <c r="I1295" t="b">
        <f t="shared" si="400"/>
        <v>0</v>
      </c>
      <c r="J1295" t="b">
        <f t="shared" si="401"/>
        <v>0</v>
      </c>
      <c r="K1295" t="str">
        <f t="shared" si="402"/>
        <v/>
      </c>
      <c r="L1295" t="str">
        <f t="shared" si="413"/>
        <v/>
      </c>
      <c r="M1295" t="str">
        <f t="shared" si="412"/>
        <v/>
      </c>
      <c r="N1295" t="str">
        <f t="shared" si="403"/>
        <v/>
      </c>
      <c r="O1295" t="str">
        <f t="shared" si="404"/>
        <v/>
      </c>
      <c r="P1295" t="str">
        <f t="shared" si="405"/>
        <v/>
      </c>
      <c r="Q1295" s="9">
        <f>_xlfn.XLOOKUP(R1295,summary!C:C,summary!B:B)</f>
        <v>43777</v>
      </c>
      <c r="R1295" s="10" t="str">
        <f t="shared" si="406"/>
        <v>동백2동</v>
      </c>
      <c r="S1295" s="10" t="str">
        <f t="shared" si="407"/>
        <v>중18통</v>
      </c>
      <c r="T1295" s="10" t="str">
        <f t="shared" si="408"/>
        <v>(중동, 성산마을신영지웰)</v>
      </c>
      <c r="U1295" s="10" t="str">
        <f t="shared" si="409"/>
        <v>중</v>
      </c>
      <c r="V1295" s="10">
        <f t="shared" si="410"/>
        <v>18</v>
      </c>
      <c r="W1295" s="10">
        <f t="shared" si="411"/>
        <v>5</v>
      </c>
      <c r="X1295"/>
      <c r="Y1295"/>
      <c r="Z1295" t="s">
        <v>18</v>
      </c>
      <c r="AA1295" t="s">
        <v>6268</v>
      </c>
    </row>
    <row r="1296" spans="1:27">
      <c r="A1296" t="b">
        <f t="shared" si="392"/>
        <v>0</v>
      </c>
      <c r="B1296" t="b">
        <f t="shared" si="393"/>
        <v>0</v>
      </c>
      <c r="C1296" t="b">
        <f t="shared" si="394"/>
        <v>0</v>
      </c>
      <c r="D1296" t="b">
        <f t="shared" si="395"/>
        <v>0</v>
      </c>
      <c r="E1296" t="b">
        <f t="shared" si="396"/>
        <v>0</v>
      </c>
      <c r="F1296" t="b">
        <f t="shared" si="397"/>
        <v>0</v>
      </c>
      <c r="G1296" t="b">
        <f t="shared" si="398"/>
        <v>0</v>
      </c>
      <c r="H1296" t="b">
        <f t="shared" si="399"/>
        <v>0</v>
      </c>
      <c r="I1296" t="b">
        <f t="shared" si="400"/>
        <v>0</v>
      </c>
      <c r="J1296" t="b">
        <f t="shared" si="401"/>
        <v>0</v>
      </c>
      <c r="K1296" t="str">
        <f t="shared" si="402"/>
        <v/>
      </c>
      <c r="L1296" t="str">
        <f t="shared" si="413"/>
        <v/>
      </c>
      <c r="M1296" t="str">
        <f t="shared" si="412"/>
        <v/>
      </c>
      <c r="N1296" t="str">
        <f t="shared" si="403"/>
        <v/>
      </c>
      <c r="O1296" t="str">
        <f t="shared" si="404"/>
        <v/>
      </c>
      <c r="P1296" t="str">
        <f t="shared" si="405"/>
        <v/>
      </c>
      <c r="Q1296" s="9">
        <f>_xlfn.XLOOKUP(R1296,summary!C:C,summary!B:B)</f>
        <v>43777</v>
      </c>
      <c r="R1296" s="10" t="str">
        <f t="shared" si="406"/>
        <v>동백2동</v>
      </c>
      <c r="S1296" s="10" t="str">
        <f t="shared" si="407"/>
        <v>중18통</v>
      </c>
      <c r="T1296" s="10" t="str">
        <f t="shared" si="408"/>
        <v>(중동, 성산마을신영지웰)</v>
      </c>
      <c r="U1296" s="10" t="str">
        <f t="shared" si="409"/>
        <v>중</v>
      </c>
      <c r="V1296" s="10">
        <f t="shared" si="410"/>
        <v>18</v>
      </c>
      <c r="W1296" s="10">
        <f t="shared" si="411"/>
        <v>6</v>
      </c>
      <c r="X1296"/>
      <c r="Y1296"/>
      <c r="Z1296" t="s">
        <v>20</v>
      </c>
      <c r="AA1296" t="s">
        <v>6269</v>
      </c>
    </row>
    <row r="1297" spans="1:27">
      <c r="A1297" t="b">
        <f t="shared" si="392"/>
        <v>0</v>
      </c>
      <c r="B1297" t="b">
        <f t="shared" si="393"/>
        <v>0</v>
      </c>
      <c r="C1297" t="b">
        <f t="shared" si="394"/>
        <v>0</v>
      </c>
      <c r="D1297" t="b">
        <f t="shared" si="395"/>
        <v>0</v>
      </c>
      <c r="E1297" t="b">
        <f t="shared" si="396"/>
        <v>0</v>
      </c>
      <c r="F1297" t="b">
        <f t="shared" si="397"/>
        <v>0</v>
      </c>
      <c r="G1297" t="b">
        <f t="shared" si="398"/>
        <v>0</v>
      </c>
      <c r="H1297" t="b">
        <f t="shared" si="399"/>
        <v>0</v>
      </c>
      <c r="I1297" t="b">
        <f t="shared" si="400"/>
        <v>0</v>
      </c>
      <c r="J1297" t="b">
        <f t="shared" si="401"/>
        <v>0</v>
      </c>
      <c r="K1297" t="str">
        <f t="shared" si="402"/>
        <v/>
      </c>
      <c r="L1297" t="str">
        <f t="shared" si="413"/>
        <v/>
      </c>
      <c r="M1297" t="str">
        <f t="shared" si="412"/>
        <v/>
      </c>
      <c r="N1297" t="str">
        <f t="shared" si="403"/>
        <v/>
      </c>
      <c r="O1297" t="str">
        <f t="shared" si="404"/>
        <v/>
      </c>
      <c r="P1297" t="str">
        <f t="shared" si="405"/>
        <v/>
      </c>
      <c r="Q1297" s="9">
        <f>_xlfn.XLOOKUP(R1297,summary!C:C,summary!B:B)</f>
        <v>43777</v>
      </c>
      <c r="R1297" s="10" t="str">
        <f t="shared" si="406"/>
        <v>동백2동</v>
      </c>
      <c r="S1297" s="10" t="str">
        <f t="shared" si="407"/>
        <v>중18통</v>
      </c>
      <c r="T1297" s="10" t="str">
        <f t="shared" si="408"/>
        <v>(중동, 성산마을신영지웰)</v>
      </c>
      <c r="U1297" s="10" t="str">
        <f t="shared" si="409"/>
        <v>중</v>
      </c>
      <c r="V1297" s="10">
        <f t="shared" si="410"/>
        <v>18</v>
      </c>
      <c r="W1297" s="10">
        <f t="shared" si="411"/>
        <v>7</v>
      </c>
      <c r="X1297"/>
      <c r="Y1297"/>
      <c r="Z1297" t="s">
        <v>99</v>
      </c>
      <c r="AA1297" t="s">
        <v>6270</v>
      </c>
    </row>
    <row r="1298" spans="1:27">
      <c r="A1298" t="b">
        <f t="shared" si="392"/>
        <v>0</v>
      </c>
      <c r="B1298" t="b">
        <f t="shared" si="393"/>
        <v>0</v>
      </c>
      <c r="C1298" t="b">
        <f t="shared" si="394"/>
        <v>0</v>
      </c>
      <c r="D1298" t="b">
        <f t="shared" si="395"/>
        <v>0</v>
      </c>
      <c r="E1298" t="b">
        <f t="shared" si="396"/>
        <v>0</v>
      </c>
      <c r="F1298" t="b">
        <f t="shared" si="397"/>
        <v>0</v>
      </c>
      <c r="G1298" t="b">
        <f t="shared" si="398"/>
        <v>0</v>
      </c>
      <c r="H1298" t="b">
        <f t="shared" si="399"/>
        <v>0</v>
      </c>
      <c r="I1298" t="b">
        <f t="shared" si="400"/>
        <v>0</v>
      </c>
      <c r="J1298" t="b">
        <f t="shared" si="401"/>
        <v>0</v>
      </c>
      <c r="K1298" t="str">
        <f t="shared" si="402"/>
        <v/>
      </c>
      <c r="L1298" t="str">
        <f t="shared" si="413"/>
        <v/>
      </c>
      <c r="M1298" t="str">
        <f t="shared" si="412"/>
        <v/>
      </c>
      <c r="N1298" t="str">
        <f t="shared" si="403"/>
        <v/>
      </c>
      <c r="O1298" t="str">
        <f t="shared" si="404"/>
        <v/>
      </c>
      <c r="P1298" t="str">
        <f t="shared" si="405"/>
        <v/>
      </c>
      <c r="Q1298" s="9">
        <f>_xlfn.XLOOKUP(R1298,summary!C:C,summary!B:B)</f>
        <v>43777</v>
      </c>
      <c r="R1298" s="10" t="str">
        <f t="shared" si="406"/>
        <v>동백2동</v>
      </c>
      <c r="S1298" s="10" t="str">
        <f t="shared" si="407"/>
        <v>중18통</v>
      </c>
      <c r="T1298" s="10" t="str">
        <f t="shared" si="408"/>
        <v>(중동, 성산마을신영지웰)</v>
      </c>
      <c r="U1298" s="10" t="str">
        <f t="shared" si="409"/>
        <v>중</v>
      </c>
      <c r="V1298" s="10">
        <f t="shared" si="410"/>
        <v>18</v>
      </c>
      <c r="W1298" s="10">
        <f t="shared" si="411"/>
        <v>8</v>
      </c>
      <c r="X1298"/>
      <c r="Y1298"/>
      <c r="Z1298" t="s">
        <v>101</v>
      </c>
      <c r="AA1298" t="s">
        <v>6271</v>
      </c>
    </row>
    <row r="1299" spans="1:27">
      <c r="A1299" t="b">
        <f t="shared" si="392"/>
        <v>0</v>
      </c>
      <c r="B1299" t="b">
        <f t="shared" si="393"/>
        <v>0</v>
      </c>
      <c r="C1299" t="b">
        <f t="shared" si="394"/>
        <v>0</v>
      </c>
      <c r="D1299" t="b">
        <f t="shared" si="395"/>
        <v>0</v>
      </c>
      <c r="E1299" t="b">
        <f t="shared" si="396"/>
        <v>0</v>
      </c>
      <c r="F1299" t="b">
        <f t="shared" si="397"/>
        <v>0</v>
      </c>
      <c r="G1299" t="b">
        <f t="shared" si="398"/>
        <v>0</v>
      </c>
      <c r="H1299" t="b">
        <f t="shared" si="399"/>
        <v>0</v>
      </c>
      <c r="I1299" t="b">
        <f t="shared" si="400"/>
        <v>0</v>
      </c>
      <c r="J1299" t="b">
        <f t="shared" si="401"/>
        <v>0</v>
      </c>
      <c r="K1299" t="str">
        <f t="shared" si="402"/>
        <v/>
      </c>
      <c r="L1299" t="str">
        <f t="shared" si="413"/>
        <v/>
      </c>
      <c r="M1299" t="str">
        <f t="shared" si="412"/>
        <v/>
      </c>
      <c r="N1299" t="str">
        <f t="shared" si="403"/>
        <v/>
      </c>
      <c r="O1299" t="str">
        <f t="shared" si="404"/>
        <v/>
      </c>
      <c r="P1299" t="str">
        <f t="shared" si="405"/>
        <v/>
      </c>
      <c r="Q1299" s="9">
        <f>_xlfn.XLOOKUP(R1299,summary!C:C,summary!B:B)</f>
        <v>43777</v>
      </c>
      <c r="R1299" s="10" t="str">
        <f t="shared" si="406"/>
        <v>동백2동</v>
      </c>
      <c r="S1299" s="10" t="str">
        <f t="shared" si="407"/>
        <v>중18통</v>
      </c>
      <c r="T1299" s="10" t="str">
        <f t="shared" si="408"/>
        <v>(중동, 성산마을신영지웰)</v>
      </c>
      <c r="U1299" s="10" t="str">
        <f t="shared" si="409"/>
        <v>중</v>
      </c>
      <c r="V1299" s="10">
        <f t="shared" si="410"/>
        <v>18</v>
      </c>
      <c r="W1299" s="10">
        <f t="shared" si="411"/>
        <v>9</v>
      </c>
      <c r="X1299"/>
      <c r="Y1299"/>
      <c r="Z1299" t="s">
        <v>349</v>
      </c>
      <c r="AA1299" t="s">
        <v>6272</v>
      </c>
    </row>
    <row r="1300" spans="1:27">
      <c r="A1300" t="b">
        <f t="shared" si="392"/>
        <v>0</v>
      </c>
      <c r="B1300" t="b">
        <f t="shared" si="393"/>
        <v>0</v>
      </c>
      <c r="C1300" t="b">
        <f t="shared" si="394"/>
        <v>0</v>
      </c>
      <c r="D1300" t="b">
        <f t="shared" si="395"/>
        <v>0</v>
      </c>
      <c r="E1300" t="b">
        <f t="shared" si="396"/>
        <v>0</v>
      </c>
      <c r="F1300" t="b">
        <f t="shared" si="397"/>
        <v>0</v>
      </c>
      <c r="G1300" t="b">
        <f t="shared" si="398"/>
        <v>0</v>
      </c>
      <c r="H1300" t="b">
        <f t="shared" si="399"/>
        <v>0</v>
      </c>
      <c r="I1300" t="b">
        <f t="shared" si="400"/>
        <v>0</v>
      </c>
      <c r="J1300" t="b">
        <f t="shared" si="401"/>
        <v>0</v>
      </c>
      <c r="K1300" t="str">
        <f t="shared" si="402"/>
        <v/>
      </c>
      <c r="L1300" t="str">
        <f t="shared" si="413"/>
        <v/>
      </c>
      <c r="M1300" t="str">
        <f t="shared" si="412"/>
        <v/>
      </c>
      <c r="N1300" t="str">
        <f t="shared" si="403"/>
        <v/>
      </c>
      <c r="O1300" t="str">
        <f t="shared" si="404"/>
        <v/>
      </c>
      <c r="P1300" t="str">
        <f t="shared" si="405"/>
        <v/>
      </c>
      <c r="Q1300" s="9">
        <f>_xlfn.XLOOKUP(R1300,summary!C:C,summary!B:B)</f>
        <v>43777</v>
      </c>
      <c r="R1300" s="10" t="str">
        <f t="shared" si="406"/>
        <v>동백2동</v>
      </c>
      <c r="S1300" s="10" t="str">
        <f t="shared" si="407"/>
        <v>중18통</v>
      </c>
      <c r="T1300" s="10" t="str">
        <f t="shared" si="408"/>
        <v>(중동, 성산마을신영지웰)</v>
      </c>
      <c r="U1300" s="10" t="str">
        <f t="shared" si="409"/>
        <v>중</v>
      </c>
      <c r="V1300" s="10">
        <f t="shared" si="410"/>
        <v>18</v>
      </c>
      <c r="W1300" s="10">
        <f t="shared" si="411"/>
        <v>10</v>
      </c>
      <c r="X1300"/>
      <c r="Y1300"/>
      <c r="Z1300" t="s">
        <v>441</v>
      </c>
      <c r="AA1300" t="s">
        <v>6273</v>
      </c>
    </row>
    <row r="1301" spans="1:27">
      <c r="A1301" t="b">
        <f t="shared" si="392"/>
        <v>0</v>
      </c>
      <c r="B1301" t="b">
        <f t="shared" si="393"/>
        <v>0</v>
      </c>
      <c r="C1301" t="b">
        <f t="shared" si="394"/>
        <v>0</v>
      </c>
      <c r="D1301" t="b">
        <f t="shared" si="395"/>
        <v>0</v>
      </c>
      <c r="E1301" t="b">
        <f t="shared" si="396"/>
        <v>0</v>
      </c>
      <c r="F1301" t="b">
        <f t="shared" si="397"/>
        <v>0</v>
      </c>
      <c r="G1301" t="b">
        <f t="shared" si="398"/>
        <v>0</v>
      </c>
      <c r="H1301" t="b">
        <f t="shared" si="399"/>
        <v>0</v>
      </c>
      <c r="I1301" t="b">
        <f t="shared" si="400"/>
        <v>0</v>
      </c>
      <c r="J1301" t="b">
        <f t="shared" si="401"/>
        <v>0</v>
      </c>
      <c r="K1301" t="str">
        <f t="shared" si="402"/>
        <v/>
      </c>
      <c r="L1301" t="str">
        <f t="shared" si="413"/>
        <v/>
      </c>
      <c r="M1301" t="str">
        <f t="shared" si="412"/>
        <v/>
      </c>
      <c r="N1301" t="str">
        <f t="shared" si="403"/>
        <v/>
      </c>
      <c r="O1301" t="str">
        <f t="shared" si="404"/>
        <v/>
      </c>
      <c r="P1301" t="str">
        <f t="shared" si="405"/>
        <v/>
      </c>
      <c r="Q1301" s="9">
        <f>_xlfn.XLOOKUP(R1301,summary!C:C,summary!B:B)</f>
        <v>43777</v>
      </c>
      <c r="R1301" s="10" t="str">
        <f t="shared" si="406"/>
        <v>동백2동</v>
      </c>
      <c r="S1301" s="10" t="str">
        <f t="shared" si="407"/>
        <v>중18통</v>
      </c>
      <c r="T1301" s="10" t="str">
        <f t="shared" si="408"/>
        <v>(중동, 성산마을신영지웰)</v>
      </c>
      <c r="U1301" s="10" t="str">
        <f t="shared" si="409"/>
        <v>중</v>
      </c>
      <c r="V1301" s="10">
        <f t="shared" si="410"/>
        <v>18</v>
      </c>
      <c r="W1301" s="10">
        <f t="shared" si="411"/>
        <v>11</v>
      </c>
      <c r="X1301"/>
      <c r="Y1301"/>
      <c r="Z1301" t="s">
        <v>443</v>
      </c>
      <c r="AA1301" t="s">
        <v>6274</v>
      </c>
    </row>
    <row r="1302" spans="1:27">
      <c r="A1302" t="b">
        <f t="shared" si="392"/>
        <v>0</v>
      </c>
      <c r="B1302" t="b">
        <f t="shared" si="393"/>
        <v>0</v>
      </c>
      <c r="C1302" t="b">
        <f t="shared" si="394"/>
        <v>0</v>
      </c>
      <c r="D1302" t="b">
        <f t="shared" si="395"/>
        <v>0</v>
      </c>
      <c r="E1302" t="b">
        <f t="shared" si="396"/>
        <v>0</v>
      </c>
      <c r="F1302" t="b">
        <f t="shared" si="397"/>
        <v>0</v>
      </c>
      <c r="G1302" t="b">
        <f t="shared" si="398"/>
        <v>0</v>
      </c>
      <c r="H1302" t="b">
        <f t="shared" si="399"/>
        <v>0</v>
      </c>
      <c r="I1302" t="b">
        <f t="shared" si="400"/>
        <v>0</v>
      </c>
      <c r="J1302" t="b">
        <f t="shared" si="401"/>
        <v>0</v>
      </c>
      <c r="K1302" t="str">
        <f t="shared" si="402"/>
        <v/>
      </c>
      <c r="L1302" t="str">
        <f t="shared" si="413"/>
        <v/>
      </c>
      <c r="M1302" t="str">
        <f t="shared" si="412"/>
        <v/>
      </c>
      <c r="N1302" t="str">
        <f t="shared" si="403"/>
        <v/>
      </c>
      <c r="O1302" t="str">
        <f t="shared" si="404"/>
        <v/>
      </c>
      <c r="P1302" t="str">
        <f t="shared" si="405"/>
        <v/>
      </c>
      <c r="Q1302" s="9">
        <f>_xlfn.XLOOKUP(R1302,summary!C:C,summary!B:B)</f>
        <v>43777</v>
      </c>
      <c r="R1302" s="10" t="str">
        <f t="shared" si="406"/>
        <v>동백2동</v>
      </c>
      <c r="S1302" s="10" t="str">
        <f t="shared" si="407"/>
        <v>중18통</v>
      </c>
      <c r="T1302" s="10" t="str">
        <f t="shared" si="408"/>
        <v>(중동, 성산마을신영지웰)</v>
      </c>
      <c r="U1302" s="10" t="str">
        <f t="shared" si="409"/>
        <v>중</v>
      </c>
      <c r="V1302" s="10">
        <f t="shared" si="410"/>
        <v>18</v>
      </c>
      <c r="W1302" s="10">
        <f t="shared" si="411"/>
        <v>12</v>
      </c>
      <c r="X1302"/>
      <c r="Y1302"/>
      <c r="Z1302" t="s">
        <v>445</v>
      </c>
      <c r="AA1302" t="s">
        <v>6275</v>
      </c>
    </row>
    <row r="1303" spans="1:27">
      <c r="A1303" t="b">
        <f t="shared" si="392"/>
        <v>0</v>
      </c>
      <c r="B1303" t="b">
        <f t="shared" si="393"/>
        <v>0</v>
      </c>
      <c r="C1303" t="b">
        <f t="shared" si="394"/>
        <v>0</v>
      </c>
      <c r="D1303" t="b">
        <f t="shared" si="395"/>
        <v>0</v>
      </c>
      <c r="E1303" t="b">
        <f t="shared" si="396"/>
        <v>0</v>
      </c>
      <c r="F1303" t="b">
        <f t="shared" si="397"/>
        <v>0</v>
      </c>
      <c r="G1303" t="b">
        <f t="shared" si="398"/>
        <v>0</v>
      </c>
      <c r="H1303" t="b">
        <f t="shared" si="399"/>
        <v>0</v>
      </c>
      <c r="I1303" t="b">
        <f t="shared" si="400"/>
        <v>0</v>
      </c>
      <c r="J1303" t="b">
        <f t="shared" si="401"/>
        <v>0</v>
      </c>
      <c r="K1303" t="str">
        <f t="shared" si="402"/>
        <v/>
      </c>
      <c r="L1303" t="str">
        <f t="shared" si="413"/>
        <v/>
      </c>
      <c r="M1303" t="str">
        <f t="shared" si="412"/>
        <v/>
      </c>
      <c r="N1303" t="str">
        <f t="shared" si="403"/>
        <v/>
      </c>
      <c r="O1303" t="str">
        <f t="shared" si="404"/>
        <v/>
      </c>
      <c r="P1303" t="str">
        <f t="shared" si="405"/>
        <v/>
      </c>
      <c r="Q1303" s="9">
        <f>_xlfn.XLOOKUP(R1303,summary!C:C,summary!B:B)</f>
        <v>43777</v>
      </c>
      <c r="R1303" s="10" t="str">
        <f t="shared" si="406"/>
        <v>동백2동</v>
      </c>
      <c r="S1303" s="10" t="str">
        <f t="shared" si="407"/>
        <v>중18통</v>
      </c>
      <c r="T1303" s="10" t="str">
        <f t="shared" si="408"/>
        <v>(중동, 성산마을신영지웰)</v>
      </c>
      <c r="U1303" s="10" t="str">
        <f t="shared" si="409"/>
        <v>중</v>
      </c>
      <c r="V1303" s="10">
        <f t="shared" si="410"/>
        <v>18</v>
      </c>
      <c r="W1303" s="10">
        <f t="shared" si="411"/>
        <v>13</v>
      </c>
      <c r="X1303"/>
      <c r="Y1303"/>
      <c r="Z1303" t="s">
        <v>447</v>
      </c>
      <c r="AA1303" t="s">
        <v>6276</v>
      </c>
    </row>
    <row r="1304" spans="1:27">
      <c r="A1304" t="b">
        <f t="shared" si="392"/>
        <v>0</v>
      </c>
      <c r="B1304" t="b">
        <f t="shared" si="393"/>
        <v>0</v>
      </c>
      <c r="C1304" t="b">
        <f t="shared" si="394"/>
        <v>0</v>
      </c>
      <c r="D1304" t="b">
        <f t="shared" si="395"/>
        <v>0</v>
      </c>
      <c r="E1304" t="b">
        <f t="shared" si="396"/>
        <v>0</v>
      </c>
      <c r="F1304" t="b">
        <f t="shared" si="397"/>
        <v>0</v>
      </c>
      <c r="G1304" t="b">
        <f t="shared" si="398"/>
        <v>0</v>
      </c>
      <c r="H1304" t="b">
        <f t="shared" si="399"/>
        <v>0</v>
      </c>
      <c r="I1304" t="b">
        <f t="shared" si="400"/>
        <v>0</v>
      </c>
      <c r="J1304" t="b">
        <f t="shared" si="401"/>
        <v>0</v>
      </c>
      <c r="K1304" t="str">
        <f t="shared" si="402"/>
        <v/>
      </c>
      <c r="L1304" t="str">
        <f t="shared" si="413"/>
        <v/>
      </c>
      <c r="M1304" t="str">
        <f t="shared" si="412"/>
        <v/>
      </c>
      <c r="N1304" t="str">
        <f t="shared" si="403"/>
        <v/>
      </c>
      <c r="O1304" t="str">
        <f t="shared" si="404"/>
        <v/>
      </c>
      <c r="P1304" t="str">
        <f t="shared" si="405"/>
        <v/>
      </c>
      <c r="Q1304" s="9">
        <f>_xlfn.XLOOKUP(R1304,summary!C:C,summary!B:B)</f>
        <v>43777</v>
      </c>
      <c r="R1304" s="10" t="str">
        <f t="shared" si="406"/>
        <v>동백2동</v>
      </c>
      <c r="S1304" s="10" t="str">
        <f t="shared" si="407"/>
        <v>중18통</v>
      </c>
      <c r="T1304" s="10" t="str">
        <f t="shared" si="408"/>
        <v>(중동, 성산마을신영지웰)</v>
      </c>
      <c r="U1304" s="10" t="str">
        <f t="shared" si="409"/>
        <v>중</v>
      </c>
      <c r="V1304" s="10">
        <f t="shared" si="410"/>
        <v>18</v>
      </c>
      <c r="W1304" s="10">
        <f t="shared" si="411"/>
        <v>14</v>
      </c>
      <c r="X1304"/>
      <c r="Y1304"/>
      <c r="Z1304" t="s">
        <v>449</v>
      </c>
      <c r="AA1304" t="s">
        <v>6277</v>
      </c>
    </row>
    <row r="1305" spans="1:27">
      <c r="A1305" t="b">
        <f t="shared" si="392"/>
        <v>0</v>
      </c>
      <c r="B1305" t="b">
        <f t="shared" si="393"/>
        <v>0</v>
      </c>
      <c r="C1305" t="b">
        <f t="shared" si="394"/>
        <v>0</v>
      </c>
      <c r="D1305" t="b">
        <f t="shared" si="395"/>
        <v>0</v>
      </c>
      <c r="E1305" t="b">
        <f t="shared" si="396"/>
        <v>0</v>
      </c>
      <c r="F1305" t="b">
        <f t="shared" si="397"/>
        <v>0</v>
      </c>
      <c r="G1305" t="b">
        <f t="shared" si="398"/>
        <v>0</v>
      </c>
      <c r="H1305" t="b">
        <f t="shared" si="399"/>
        <v>0</v>
      </c>
      <c r="I1305" t="b">
        <f t="shared" si="400"/>
        <v>0</v>
      </c>
      <c r="J1305" t="b">
        <f t="shared" si="401"/>
        <v>0</v>
      </c>
      <c r="K1305" t="str">
        <f t="shared" si="402"/>
        <v/>
      </c>
      <c r="L1305" t="str">
        <f t="shared" si="413"/>
        <v/>
      </c>
      <c r="M1305" t="str">
        <f t="shared" si="412"/>
        <v/>
      </c>
      <c r="N1305" t="str">
        <f t="shared" si="403"/>
        <v/>
      </c>
      <c r="O1305" t="str">
        <f t="shared" si="404"/>
        <v/>
      </c>
      <c r="P1305" t="str">
        <f t="shared" si="405"/>
        <v/>
      </c>
      <c r="Q1305" s="9">
        <f>_xlfn.XLOOKUP(R1305,summary!C:C,summary!B:B)</f>
        <v>43777</v>
      </c>
      <c r="R1305" s="10" t="str">
        <f t="shared" si="406"/>
        <v>동백2동</v>
      </c>
      <c r="S1305" s="10" t="str">
        <f t="shared" si="407"/>
        <v>중18통</v>
      </c>
      <c r="T1305" s="10" t="str">
        <f t="shared" si="408"/>
        <v>(중동, 성산마을신영지웰)</v>
      </c>
      <c r="U1305" s="10" t="str">
        <f t="shared" si="409"/>
        <v>중</v>
      </c>
      <c r="V1305" s="10">
        <f t="shared" si="410"/>
        <v>18</v>
      </c>
      <c r="W1305" s="10">
        <f t="shared" si="411"/>
        <v>15</v>
      </c>
      <c r="X1305"/>
      <c r="Y1305"/>
      <c r="Z1305" t="s">
        <v>734</v>
      </c>
      <c r="AA1305" t="s">
        <v>6278</v>
      </c>
    </row>
    <row r="1306" spans="1:27">
      <c r="A1306" t="b">
        <f t="shared" si="392"/>
        <v>0</v>
      </c>
      <c r="B1306" t="b">
        <f t="shared" si="393"/>
        <v>0</v>
      </c>
      <c r="C1306" t="b">
        <f t="shared" si="394"/>
        <v>0</v>
      </c>
      <c r="D1306" t="b">
        <f t="shared" si="395"/>
        <v>0</v>
      </c>
      <c r="E1306" t="b">
        <f t="shared" si="396"/>
        <v>0</v>
      </c>
      <c r="F1306" t="b">
        <f t="shared" si="397"/>
        <v>0</v>
      </c>
      <c r="G1306" t="b">
        <f t="shared" si="398"/>
        <v>0</v>
      </c>
      <c r="H1306" t="b">
        <f t="shared" si="399"/>
        <v>0</v>
      </c>
      <c r="I1306" t="b">
        <f t="shared" si="400"/>
        <v>0</v>
      </c>
      <c r="J1306" t="b">
        <f t="shared" si="401"/>
        <v>0</v>
      </c>
      <c r="K1306" t="str">
        <f t="shared" si="402"/>
        <v/>
      </c>
      <c r="L1306" t="str">
        <f t="shared" si="413"/>
        <v/>
      </c>
      <c r="M1306" t="str">
        <f t="shared" si="412"/>
        <v/>
      </c>
      <c r="N1306" t="str">
        <f t="shared" si="403"/>
        <v/>
      </c>
      <c r="O1306" t="str">
        <f t="shared" si="404"/>
        <v/>
      </c>
      <c r="P1306" t="str">
        <f t="shared" si="405"/>
        <v/>
      </c>
      <c r="Q1306" s="9">
        <f>_xlfn.XLOOKUP(R1306,summary!C:C,summary!B:B)</f>
        <v>43777</v>
      </c>
      <c r="R1306" s="10" t="str">
        <f t="shared" si="406"/>
        <v>동백2동</v>
      </c>
      <c r="S1306" s="10" t="str">
        <f t="shared" si="407"/>
        <v>중18통</v>
      </c>
      <c r="T1306" s="10" t="str">
        <f t="shared" si="408"/>
        <v>(중동, 성산마을신영지웰)</v>
      </c>
      <c r="U1306" s="10" t="str">
        <f t="shared" si="409"/>
        <v>중</v>
      </c>
      <c r="V1306" s="10">
        <f t="shared" si="410"/>
        <v>18</v>
      </c>
      <c r="W1306" s="10">
        <f t="shared" si="411"/>
        <v>16</v>
      </c>
      <c r="X1306"/>
      <c r="Y1306"/>
      <c r="Z1306" t="s">
        <v>736</v>
      </c>
      <c r="AA1306" t="s">
        <v>6279</v>
      </c>
    </row>
    <row r="1307" spans="1:27">
      <c r="A1307" t="b">
        <f t="shared" si="392"/>
        <v>0</v>
      </c>
      <c r="B1307" t="b">
        <f t="shared" si="393"/>
        <v>0</v>
      </c>
      <c r="C1307" t="b">
        <f t="shared" si="394"/>
        <v>0</v>
      </c>
      <c r="D1307" t="b">
        <f t="shared" si="395"/>
        <v>0</v>
      </c>
      <c r="E1307" t="b">
        <f t="shared" si="396"/>
        <v>0</v>
      </c>
      <c r="F1307" t="b">
        <f t="shared" si="397"/>
        <v>0</v>
      </c>
      <c r="G1307" t="b">
        <f t="shared" si="398"/>
        <v>0</v>
      </c>
      <c r="H1307" t="b">
        <f t="shared" si="399"/>
        <v>0</v>
      </c>
      <c r="I1307" t="b">
        <f t="shared" si="400"/>
        <v>0</v>
      </c>
      <c r="J1307" t="b">
        <f t="shared" si="401"/>
        <v>0</v>
      </c>
      <c r="K1307" t="str">
        <f t="shared" si="402"/>
        <v/>
      </c>
      <c r="L1307" t="str">
        <f t="shared" si="413"/>
        <v/>
      </c>
      <c r="M1307" t="str">
        <f t="shared" si="412"/>
        <v/>
      </c>
      <c r="N1307" t="str">
        <f t="shared" si="403"/>
        <v/>
      </c>
      <c r="O1307" t="str">
        <f t="shared" si="404"/>
        <v/>
      </c>
      <c r="P1307" t="str">
        <f t="shared" si="405"/>
        <v/>
      </c>
      <c r="Q1307" s="9">
        <f>_xlfn.XLOOKUP(R1307,summary!C:C,summary!B:B)</f>
        <v>43777</v>
      </c>
      <c r="R1307" s="10" t="str">
        <f t="shared" si="406"/>
        <v>동백2동</v>
      </c>
      <c r="S1307" s="10" t="str">
        <f t="shared" si="407"/>
        <v>중18통</v>
      </c>
      <c r="T1307" s="10" t="str">
        <f t="shared" si="408"/>
        <v>(중동, 성산마을신영지웰)</v>
      </c>
      <c r="U1307" s="10" t="str">
        <f t="shared" si="409"/>
        <v>중</v>
      </c>
      <c r="V1307" s="10">
        <f t="shared" si="410"/>
        <v>18</v>
      </c>
      <c r="W1307" s="10">
        <f t="shared" si="411"/>
        <v>17</v>
      </c>
      <c r="X1307"/>
      <c r="Y1307"/>
      <c r="Z1307" t="s">
        <v>2253</v>
      </c>
      <c r="AA1307" t="s">
        <v>6280</v>
      </c>
    </row>
    <row r="1308" spans="1:27">
      <c r="A1308" t="b">
        <f t="shared" si="392"/>
        <v>0</v>
      </c>
      <c r="B1308" t="b">
        <f t="shared" si="393"/>
        <v>0</v>
      </c>
      <c r="C1308" t="b">
        <f t="shared" si="394"/>
        <v>0</v>
      </c>
      <c r="D1308" t="b">
        <f t="shared" si="395"/>
        <v>0</v>
      </c>
      <c r="E1308" t="b">
        <f t="shared" si="396"/>
        <v>0</v>
      </c>
      <c r="F1308" t="b">
        <f t="shared" si="397"/>
        <v>0</v>
      </c>
      <c r="G1308" t="b">
        <f t="shared" si="398"/>
        <v>0</v>
      </c>
      <c r="H1308" t="b">
        <f t="shared" si="399"/>
        <v>0</v>
      </c>
      <c r="I1308" t="b">
        <f t="shared" si="400"/>
        <v>0</v>
      </c>
      <c r="J1308" t="b">
        <f t="shared" si="401"/>
        <v>0</v>
      </c>
      <c r="K1308" t="str">
        <f t="shared" si="402"/>
        <v/>
      </c>
      <c r="L1308" t="str">
        <f t="shared" si="413"/>
        <v/>
      </c>
      <c r="M1308" t="str">
        <f t="shared" si="412"/>
        <v/>
      </c>
      <c r="N1308" t="str">
        <f t="shared" si="403"/>
        <v/>
      </c>
      <c r="O1308" t="str">
        <f t="shared" si="404"/>
        <v/>
      </c>
      <c r="P1308" t="str">
        <f t="shared" si="405"/>
        <v/>
      </c>
      <c r="Q1308" s="9">
        <f>_xlfn.XLOOKUP(R1308,summary!C:C,summary!B:B)</f>
        <v>43777</v>
      </c>
      <c r="R1308" s="10" t="str">
        <f t="shared" si="406"/>
        <v>동백2동</v>
      </c>
      <c r="S1308" s="10" t="str">
        <f t="shared" si="407"/>
        <v>중18통</v>
      </c>
      <c r="T1308" s="10" t="str">
        <f t="shared" si="408"/>
        <v>(중동, 성산마을신영지웰)</v>
      </c>
      <c r="U1308" s="10" t="str">
        <f t="shared" si="409"/>
        <v>중</v>
      </c>
      <c r="V1308" s="10">
        <f t="shared" si="410"/>
        <v>18</v>
      </c>
      <c r="W1308" s="10">
        <f t="shared" si="411"/>
        <v>18</v>
      </c>
      <c r="X1308"/>
      <c r="Y1308"/>
      <c r="Z1308" t="s">
        <v>2255</v>
      </c>
      <c r="AA1308" t="s">
        <v>6281</v>
      </c>
    </row>
    <row r="1309" spans="1:27">
      <c r="A1309" t="b">
        <f t="shared" si="392"/>
        <v>1</v>
      </c>
      <c r="B1309" t="b">
        <f t="shared" si="393"/>
        <v>0</v>
      </c>
      <c r="C1309" t="b">
        <f t="shared" si="394"/>
        <v>0</v>
      </c>
      <c r="D1309" t="b">
        <f t="shared" si="395"/>
        <v>0</v>
      </c>
      <c r="E1309" t="b">
        <f t="shared" si="396"/>
        <v>0</v>
      </c>
      <c r="F1309" t="b">
        <f t="shared" si="397"/>
        <v>0</v>
      </c>
      <c r="G1309" t="b">
        <f t="shared" si="398"/>
        <v>0</v>
      </c>
      <c r="H1309" t="b">
        <f t="shared" si="399"/>
        <v>0</v>
      </c>
      <c r="I1309" t="b">
        <f t="shared" si="400"/>
        <v>0</v>
      </c>
      <c r="J1309" t="b">
        <f t="shared" si="401"/>
        <v>1</v>
      </c>
      <c r="K1309" t="str">
        <f t="shared" si="402"/>
        <v>중19통</v>
      </c>
      <c r="L1309" t="str">
        <f t="shared" si="413"/>
        <v>19</v>
      </c>
      <c r="M1309">
        <f t="shared" si="412"/>
        <v>19</v>
      </c>
      <c r="N1309" t="str">
        <f t="shared" si="403"/>
        <v>중</v>
      </c>
      <c r="O1309" t="str">
        <f t="shared" si="404"/>
        <v/>
      </c>
      <c r="P1309" t="str">
        <f t="shared" si="405"/>
        <v/>
      </c>
      <c r="Q1309" s="9">
        <f>_xlfn.XLOOKUP(R1309,summary!C:C,summary!B:B)</f>
        <v>43777</v>
      </c>
      <c r="R1309" s="10" t="str">
        <f t="shared" si="406"/>
        <v>동백2동</v>
      </c>
      <c r="S1309" s="10" t="str">
        <f t="shared" si="407"/>
        <v>중19통</v>
      </c>
      <c r="T1309" s="10" t="str">
        <f t="shared" si="408"/>
        <v>(중동, 아펠바움)</v>
      </c>
      <c r="U1309" s="10" t="str">
        <f t="shared" si="409"/>
        <v>중</v>
      </c>
      <c r="V1309" s="10">
        <f t="shared" si="410"/>
        <v>19</v>
      </c>
      <c r="W1309" s="10">
        <f t="shared" si="411"/>
        <v>1</v>
      </c>
      <c r="X1309"/>
      <c r="Y1309" t="s">
        <v>6282</v>
      </c>
      <c r="Z1309" t="s">
        <v>10</v>
      </c>
      <c r="AA1309" t="s">
        <v>6283</v>
      </c>
    </row>
    <row r="1310" spans="1:27">
      <c r="A1310" t="b">
        <f t="shared" si="392"/>
        <v>1</v>
      </c>
      <c r="B1310" t="b">
        <f t="shared" si="393"/>
        <v>1</v>
      </c>
      <c r="C1310" t="b">
        <f t="shared" si="394"/>
        <v>1</v>
      </c>
      <c r="D1310" t="b">
        <f t="shared" si="395"/>
        <v>1</v>
      </c>
      <c r="E1310" t="b">
        <f t="shared" si="396"/>
        <v>1</v>
      </c>
      <c r="F1310" t="b">
        <f t="shared" si="397"/>
        <v>0</v>
      </c>
      <c r="G1310" t="b">
        <f t="shared" si="398"/>
        <v>0</v>
      </c>
      <c r="H1310" t="b">
        <f t="shared" si="399"/>
        <v>0</v>
      </c>
      <c r="I1310" t="b">
        <f t="shared" si="400"/>
        <v>0</v>
      </c>
      <c r="J1310" t="b">
        <f t="shared" si="401"/>
        <v>0</v>
      </c>
      <c r="K1310" t="str">
        <f t="shared" si="402"/>
        <v/>
      </c>
      <c r="L1310" t="str">
        <f t="shared" si="413"/>
        <v/>
      </c>
      <c r="M1310" t="str">
        <f t="shared" si="412"/>
        <v/>
      </c>
      <c r="N1310" t="str">
        <f t="shared" si="403"/>
        <v/>
      </c>
      <c r="O1310" t="str">
        <f t="shared" si="404"/>
        <v/>
      </c>
      <c r="P1310" t="str">
        <f t="shared" si="405"/>
        <v>(중동, 아펠바움)</v>
      </c>
      <c r="Q1310" s="9">
        <f>_xlfn.XLOOKUP(R1310,summary!C:C,summary!B:B)</f>
        <v>43777</v>
      </c>
      <c r="R1310" s="10" t="str">
        <f t="shared" si="406"/>
        <v>동백2동</v>
      </c>
      <c r="S1310" s="10" t="str">
        <f t="shared" si="407"/>
        <v>중19통</v>
      </c>
      <c r="T1310" s="10" t="str">
        <f t="shared" si="408"/>
        <v>(중동, 아펠바움)</v>
      </c>
      <c r="U1310" s="10" t="str">
        <f t="shared" si="409"/>
        <v>중</v>
      </c>
      <c r="V1310" s="10">
        <f t="shared" si="410"/>
        <v>19</v>
      </c>
      <c r="W1310" s="10" t="str">
        <f t="shared" si="411"/>
        <v/>
      </c>
      <c r="X1310"/>
      <c r="Y1310" t="s">
        <v>6284</v>
      </c>
      <c r="Z1310"/>
      <c r="AA1310"/>
    </row>
    <row r="1311" spans="1:27">
      <c r="A1311" t="b">
        <f t="shared" si="392"/>
        <v>1</v>
      </c>
      <c r="B1311" t="b">
        <f t="shared" si="393"/>
        <v>0</v>
      </c>
      <c r="C1311" t="b">
        <f t="shared" si="394"/>
        <v>0</v>
      </c>
      <c r="D1311" t="b">
        <f t="shared" si="395"/>
        <v>0</v>
      </c>
      <c r="E1311" t="b">
        <f t="shared" si="396"/>
        <v>0</v>
      </c>
      <c r="F1311" t="b">
        <f t="shared" si="397"/>
        <v>0</v>
      </c>
      <c r="G1311" t="b">
        <f t="shared" si="398"/>
        <v>0</v>
      </c>
      <c r="H1311" t="b">
        <f t="shared" si="399"/>
        <v>0</v>
      </c>
      <c r="I1311" t="b">
        <f t="shared" si="400"/>
        <v>0</v>
      </c>
      <c r="J1311" t="b">
        <f t="shared" si="401"/>
        <v>1</v>
      </c>
      <c r="K1311" t="str">
        <f t="shared" si="402"/>
        <v>중20통</v>
      </c>
      <c r="L1311" t="str">
        <f t="shared" si="413"/>
        <v>20</v>
      </c>
      <c r="M1311">
        <f t="shared" si="412"/>
        <v>20</v>
      </c>
      <c r="N1311" t="str">
        <f t="shared" si="403"/>
        <v>중</v>
      </c>
      <c r="O1311" t="str">
        <f t="shared" si="404"/>
        <v/>
      </c>
      <c r="P1311" t="str">
        <f t="shared" si="405"/>
        <v/>
      </c>
      <c r="Q1311" s="9">
        <f>_xlfn.XLOOKUP(R1311,summary!C:C,summary!B:B)</f>
        <v>43777</v>
      </c>
      <c r="R1311" s="10" t="str">
        <f t="shared" si="406"/>
        <v>동백2동</v>
      </c>
      <c r="S1311" s="10" t="str">
        <f t="shared" si="407"/>
        <v>중20통</v>
      </c>
      <c r="T1311" s="10" t="str">
        <f t="shared" si="408"/>
        <v>(중동, 성산마을하우스토리)</v>
      </c>
      <c r="U1311" s="10" t="str">
        <f t="shared" si="409"/>
        <v>중</v>
      </c>
      <c r="V1311" s="10">
        <f t="shared" si="410"/>
        <v>20</v>
      </c>
      <c r="W1311" s="10">
        <f t="shared" si="411"/>
        <v>1</v>
      </c>
      <c r="X1311"/>
      <c r="Y1311" t="s">
        <v>6285</v>
      </c>
      <c r="Z1311" t="s">
        <v>10</v>
      </c>
      <c r="AA1311" t="s">
        <v>6286</v>
      </c>
    </row>
    <row r="1312" spans="1:27">
      <c r="A1312" t="b">
        <f t="shared" si="392"/>
        <v>1</v>
      </c>
      <c r="B1312" t="b">
        <f t="shared" si="393"/>
        <v>1</v>
      </c>
      <c r="C1312" t="b">
        <f t="shared" si="394"/>
        <v>0</v>
      </c>
      <c r="D1312" t="b">
        <f t="shared" si="395"/>
        <v>0</v>
      </c>
      <c r="E1312" t="b">
        <f t="shared" si="396"/>
        <v>1</v>
      </c>
      <c r="F1312" t="b">
        <f t="shared" si="397"/>
        <v>1</v>
      </c>
      <c r="G1312" t="b">
        <f t="shared" si="398"/>
        <v>1</v>
      </c>
      <c r="H1312" t="b">
        <f t="shared" si="399"/>
        <v>0</v>
      </c>
      <c r="I1312" t="b">
        <f t="shared" si="400"/>
        <v>1</v>
      </c>
      <c r="J1312" t="b">
        <f t="shared" si="401"/>
        <v>0</v>
      </c>
      <c r="K1312" t="str">
        <f t="shared" si="402"/>
        <v/>
      </c>
      <c r="L1312" t="str">
        <f t="shared" si="413"/>
        <v/>
      </c>
      <c r="M1312" t="str">
        <f t="shared" si="412"/>
        <v/>
      </c>
      <c r="N1312" t="str">
        <f t="shared" si="403"/>
        <v/>
      </c>
      <c r="O1312" t="str">
        <f t="shared" si="404"/>
        <v>(중동, 성산마을하우스토리)</v>
      </c>
      <c r="P1312" t="str">
        <f t="shared" si="405"/>
        <v>(중동, 성산마을하우스토리)</v>
      </c>
      <c r="Q1312" s="9">
        <f>_xlfn.XLOOKUP(R1312,summary!C:C,summary!B:B)</f>
        <v>43777</v>
      </c>
      <c r="R1312" s="10" t="str">
        <f t="shared" si="406"/>
        <v>동백2동</v>
      </c>
      <c r="S1312" s="10" t="str">
        <f t="shared" si="407"/>
        <v>중20통</v>
      </c>
      <c r="T1312" s="10" t="str">
        <f t="shared" si="408"/>
        <v>(중동, 성산마을하우스토리)</v>
      </c>
      <c r="U1312" s="10" t="str">
        <f t="shared" si="409"/>
        <v>중</v>
      </c>
      <c r="V1312" s="10">
        <f t="shared" si="410"/>
        <v>20</v>
      </c>
      <c r="W1312" s="10">
        <f t="shared" si="411"/>
        <v>2</v>
      </c>
      <c r="X1312"/>
      <c r="Y1312" t="s">
        <v>6088</v>
      </c>
      <c r="Z1312" t="s">
        <v>12</v>
      </c>
      <c r="AA1312" t="s">
        <v>6287</v>
      </c>
    </row>
    <row r="1313" spans="1:27">
      <c r="A1313" t="b">
        <f t="shared" si="392"/>
        <v>1</v>
      </c>
      <c r="B1313" t="b">
        <f t="shared" si="393"/>
        <v>0</v>
      </c>
      <c r="C1313" t="b">
        <f t="shared" si="394"/>
        <v>1</v>
      </c>
      <c r="D1313" t="b">
        <f t="shared" si="395"/>
        <v>0</v>
      </c>
      <c r="E1313" t="b">
        <f t="shared" si="396"/>
        <v>1</v>
      </c>
      <c r="F1313" t="b">
        <f t="shared" si="397"/>
        <v>1</v>
      </c>
      <c r="G1313" t="b">
        <f t="shared" si="398"/>
        <v>0</v>
      </c>
      <c r="H1313" t="b">
        <f t="shared" si="399"/>
        <v>1</v>
      </c>
      <c r="I1313" t="b">
        <f t="shared" si="400"/>
        <v>1</v>
      </c>
      <c r="J1313" t="b">
        <f t="shared" si="401"/>
        <v>0</v>
      </c>
      <c r="K1313" t="str">
        <f t="shared" si="402"/>
        <v/>
      </c>
      <c r="L1313" t="str">
        <f t="shared" si="413"/>
        <v/>
      </c>
      <c r="M1313" t="str">
        <f t="shared" si="412"/>
        <v/>
      </c>
      <c r="N1313" t="str">
        <f t="shared" si="403"/>
        <v/>
      </c>
      <c r="O1313" t="str">
        <f t="shared" si="404"/>
        <v>하우스토리)</v>
      </c>
      <c r="P1313" t="str">
        <f t="shared" si="405"/>
        <v/>
      </c>
      <c r="Q1313" s="9">
        <f>_xlfn.XLOOKUP(R1313,summary!C:C,summary!B:B)</f>
        <v>43777</v>
      </c>
      <c r="R1313" s="10" t="str">
        <f t="shared" si="406"/>
        <v>동백2동</v>
      </c>
      <c r="S1313" s="10" t="str">
        <f t="shared" si="407"/>
        <v>중20통</v>
      </c>
      <c r="T1313" s="10" t="str">
        <f t="shared" si="408"/>
        <v>(중동, 성산마을하우스토리)</v>
      </c>
      <c r="U1313" s="10" t="str">
        <f t="shared" si="409"/>
        <v>중</v>
      </c>
      <c r="V1313" s="10">
        <f t="shared" si="410"/>
        <v>20</v>
      </c>
      <c r="W1313" s="10">
        <f t="shared" si="411"/>
        <v>3</v>
      </c>
      <c r="X1313"/>
      <c r="Y1313" t="s">
        <v>6288</v>
      </c>
      <c r="Z1313" t="s">
        <v>14</v>
      </c>
      <c r="AA1313" t="s">
        <v>6289</v>
      </c>
    </row>
    <row r="1314" spans="1:27">
      <c r="A1314" t="b">
        <f t="shared" si="392"/>
        <v>0</v>
      </c>
      <c r="B1314" t="b">
        <f t="shared" si="393"/>
        <v>0</v>
      </c>
      <c r="C1314" t="b">
        <f t="shared" si="394"/>
        <v>0</v>
      </c>
      <c r="D1314" t="b">
        <f t="shared" si="395"/>
        <v>0</v>
      </c>
      <c r="E1314" t="b">
        <f t="shared" si="396"/>
        <v>0</v>
      </c>
      <c r="F1314" t="b">
        <f t="shared" si="397"/>
        <v>0</v>
      </c>
      <c r="G1314" t="b">
        <f t="shared" si="398"/>
        <v>0</v>
      </c>
      <c r="H1314" t="b">
        <f t="shared" si="399"/>
        <v>0</v>
      </c>
      <c r="I1314" t="b">
        <f t="shared" si="400"/>
        <v>0</v>
      </c>
      <c r="J1314" t="b">
        <f t="shared" si="401"/>
        <v>0</v>
      </c>
      <c r="K1314" t="str">
        <f t="shared" si="402"/>
        <v/>
      </c>
      <c r="L1314" t="str">
        <f t="shared" si="413"/>
        <v/>
      </c>
      <c r="M1314" t="str">
        <f t="shared" si="412"/>
        <v/>
      </c>
      <c r="N1314" t="str">
        <f t="shared" si="403"/>
        <v/>
      </c>
      <c r="O1314" t="str">
        <f t="shared" si="404"/>
        <v/>
      </c>
      <c r="P1314" t="str">
        <f t="shared" si="405"/>
        <v/>
      </c>
      <c r="Q1314" s="9">
        <f>_xlfn.XLOOKUP(R1314,summary!C:C,summary!B:B)</f>
        <v>43777</v>
      </c>
      <c r="R1314" s="10" t="str">
        <f t="shared" si="406"/>
        <v>동백2동</v>
      </c>
      <c r="S1314" s="10" t="str">
        <f t="shared" si="407"/>
        <v>중20통</v>
      </c>
      <c r="T1314" s="10" t="str">
        <f t="shared" si="408"/>
        <v>(중동, 성산마을하우스토리)</v>
      </c>
      <c r="U1314" s="10" t="str">
        <f t="shared" si="409"/>
        <v>중</v>
      </c>
      <c r="V1314" s="10">
        <f t="shared" si="410"/>
        <v>20</v>
      </c>
      <c r="W1314" s="10">
        <f t="shared" si="411"/>
        <v>4</v>
      </c>
      <c r="X1314"/>
      <c r="Y1314"/>
      <c r="Z1314" t="s">
        <v>16</v>
      </c>
      <c r="AA1314" t="s">
        <v>6290</v>
      </c>
    </row>
    <row r="1315" spans="1:27">
      <c r="A1315" t="b">
        <f t="shared" si="392"/>
        <v>1</v>
      </c>
      <c r="B1315" t="b">
        <f t="shared" si="393"/>
        <v>0</v>
      </c>
      <c r="C1315" t="b">
        <f t="shared" si="394"/>
        <v>0</v>
      </c>
      <c r="D1315" t="b">
        <f t="shared" si="395"/>
        <v>0</v>
      </c>
      <c r="E1315" t="b">
        <f t="shared" si="396"/>
        <v>0</v>
      </c>
      <c r="F1315" t="b">
        <f t="shared" si="397"/>
        <v>0</v>
      </c>
      <c r="G1315" t="b">
        <f t="shared" si="398"/>
        <v>0</v>
      </c>
      <c r="H1315" t="b">
        <f t="shared" si="399"/>
        <v>0</v>
      </c>
      <c r="I1315" t="b">
        <f t="shared" si="400"/>
        <v>0</v>
      </c>
      <c r="J1315" t="b">
        <f t="shared" si="401"/>
        <v>1</v>
      </c>
      <c r="K1315" t="str">
        <f t="shared" si="402"/>
        <v>중21통</v>
      </c>
      <c r="L1315" t="str">
        <f t="shared" si="413"/>
        <v>21</v>
      </c>
      <c r="M1315">
        <f t="shared" si="412"/>
        <v>21</v>
      </c>
      <c r="N1315" t="str">
        <f t="shared" si="403"/>
        <v>중</v>
      </c>
      <c r="O1315" t="str">
        <f t="shared" si="404"/>
        <v/>
      </c>
      <c r="P1315" t="str">
        <f t="shared" si="405"/>
        <v/>
      </c>
      <c r="Q1315" s="9">
        <f>_xlfn.XLOOKUP(R1315,summary!C:C,summary!B:B)</f>
        <v>43777</v>
      </c>
      <c r="R1315" s="10" t="str">
        <f t="shared" si="406"/>
        <v>동백2동</v>
      </c>
      <c r="S1315" s="10" t="str">
        <f t="shared" si="407"/>
        <v>중21통</v>
      </c>
      <c r="T1315" s="10" t="str">
        <f t="shared" si="408"/>
        <v>(중동)</v>
      </c>
      <c r="U1315" s="10" t="str">
        <f t="shared" si="409"/>
        <v>중</v>
      </c>
      <c r="V1315" s="10">
        <f t="shared" si="410"/>
        <v>21</v>
      </c>
      <c r="W1315" s="10">
        <f t="shared" si="411"/>
        <v>1</v>
      </c>
      <c r="X1315"/>
      <c r="Y1315" t="s">
        <v>6291</v>
      </c>
      <c r="Z1315" t="s">
        <v>10</v>
      </c>
      <c r="AA1315" t="s">
        <v>6292</v>
      </c>
    </row>
    <row r="1316" spans="1:27">
      <c r="A1316" t="b">
        <f t="shared" si="392"/>
        <v>1</v>
      </c>
      <c r="B1316" t="b">
        <f t="shared" si="393"/>
        <v>1</v>
      </c>
      <c r="C1316" t="b">
        <f t="shared" si="394"/>
        <v>1</v>
      </c>
      <c r="D1316" t="b">
        <f t="shared" si="395"/>
        <v>1</v>
      </c>
      <c r="E1316" t="b">
        <f t="shared" si="396"/>
        <v>1</v>
      </c>
      <c r="F1316" t="b">
        <f t="shared" si="397"/>
        <v>0</v>
      </c>
      <c r="G1316" t="b">
        <f t="shared" si="398"/>
        <v>0</v>
      </c>
      <c r="H1316" t="b">
        <f t="shared" si="399"/>
        <v>0</v>
      </c>
      <c r="I1316" t="b">
        <f t="shared" si="400"/>
        <v>0</v>
      </c>
      <c r="J1316" t="b">
        <f t="shared" si="401"/>
        <v>0</v>
      </c>
      <c r="K1316" t="str">
        <f t="shared" si="402"/>
        <v/>
      </c>
      <c r="L1316" t="str">
        <f t="shared" si="413"/>
        <v/>
      </c>
      <c r="M1316" t="str">
        <f t="shared" si="412"/>
        <v/>
      </c>
      <c r="N1316" t="str">
        <f t="shared" si="403"/>
        <v/>
      </c>
      <c r="O1316" t="str">
        <f t="shared" si="404"/>
        <v/>
      </c>
      <c r="P1316" t="str">
        <f t="shared" si="405"/>
        <v>(중동)</v>
      </c>
      <c r="Q1316" s="9">
        <f>_xlfn.XLOOKUP(R1316,summary!C:C,summary!B:B)</f>
        <v>43777</v>
      </c>
      <c r="R1316" s="10" t="str">
        <f t="shared" si="406"/>
        <v>동백2동</v>
      </c>
      <c r="S1316" s="10" t="str">
        <f t="shared" si="407"/>
        <v>중21통</v>
      </c>
      <c r="T1316" s="10" t="str">
        <f t="shared" si="408"/>
        <v>(중동)</v>
      </c>
      <c r="U1316" s="10" t="str">
        <f t="shared" si="409"/>
        <v>중</v>
      </c>
      <c r="V1316" s="10">
        <f t="shared" si="410"/>
        <v>21</v>
      </c>
      <c r="W1316" s="10">
        <f t="shared" si="411"/>
        <v>2</v>
      </c>
      <c r="X1316"/>
      <c r="Y1316" t="s">
        <v>981</v>
      </c>
      <c r="Z1316" t="s">
        <v>12</v>
      </c>
      <c r="AA1316" t="s">
        <v>6293</v>
      </c>
    </row>
    <row r="1317" spans="1:27">
      <c r="A1317" t="b">
        <f t="shared" si="392"/>
        <v>0</v>
      </c>
      <c r="B1317" t="b">
        <f t="shared" si="393"/>
        <v>0</v>
      </c>
      <c r="C1317" t="b">
        <f t="shared" si="394"/>
        <v>0</v>
      </c>
      <c r="D1317" t="b">
        <f t="shared" si="395"/>
        <v>0</v>
      </c>
      <c r="E1317" t="b">
        <f t="shared" si="396"/>
        <v>0</v>
      </c>
      <c r="F1317" t="b">
        <f t="shared" si="397"/>
        <v>0</v>
      </c>
      <c r="G1317" t="b">
        <f t="shared" si="398"/>
        <v>0</v>
      </c>
      <c r="H1317" t="b">
        <f t="shared" si="399"/>
        <v>0</v>
      </c>
      <c r="I1317" t="b">
        <f t="shared" si="400"/>
        <v>0</v>
      </c>
      <c r="J1317" t="b">
        <f t="shared" si="401"/>
        <v>0</v>
      </c>
      <c r="K1317" t="str">
        <f t="shared" si="402"/>
        <v/>
      </c>
      <c r="L1317" t="str">
        <f t="shared" si="413"/>
        <v/>
      </c>
      <c r="M1317" t="str">
        <f t="shared" si="412"/>
        <v/>
      </c>
      <c r="N1317" t="str">
        <f t="shared" si="403"/>
        <v/>
      </c>
      <c r="O1317" t="str">
        <f t="shared" si="404"/>
        <v/>
      </c>
      <c r="P1317" t="str">
        <f t="shared" si="405"/>
        <v/>
      </c>
      <c r="Q1317" s="9">
        <f>_xlfn.XLOOKUP(R1317,summary!C:C,summary!B:B)</f>
        <v>43777</v>
      </c>
      <c r="R1317" s="10" t="str">
        <f t="shared" si="406"/>
        <v>동백2동</v>
      </c>
      <c r="S1317" s="10" t="str">
        <f t="shared" si="407"/>
        <v>중21통</v>
      </c>
      <c r="T1317" s="10" t="str">
        <f t="shared" si="408"/>
        <v>(중동)</v>
      </c>
      <c r="U1317" s="10" t="str">
        <f t="shared" si="409"/>
        <v>중</v>
      </c>
      <c r="V1317" s="10">
        <f t="shared" si="410"/>
        <v>21</v>
      </c>
      <c r="W1317" s="10">
        <f t="shared" si="411"/>
        <v>3</v>
      </c>
      <c r="X1317"/>
      <c r="Y1317"/>
      <c r="Z1317" t="s">
        <v>14</v>
      </c>
      <c r="AA1317" t="s">
        <v>6294</v>
      </c>
    </row>
    <row r="1318" spans="1:27">
      <c r="A1318" t="b">
        <f t="shared" si="392"/>
        <v>0</v>
      </c>
      <c r="B1318" t="b">
        <f t="shared" si="393"/>
        <v>0</v>
      </c>
      <c r="C1318" t="b">
        <f t="shared" si="394"/>
        <v>0</v>
      </c>
      <c r="D1318" t="b">
        <f t="shared" si="395"/>
        <v>0</v>
      </c>
      <c r="E1318" t="b">
        <f t="shared" si="396"/>
        <v>0</v>
      </c>
      <c r="F1318" t="b">
        <f t="shared" si="397"/>
        <v>0</v>
      </c>
      <c r="G1318" t="b">
        <f t="shared" si="398"/>
        <v>0</v>
      </c>
      <c r="H1318" t="b">
        <f t="shared" si="399"/>
        <v>0</v>
      </c>
      <c r="I1318" t="b">
        <f t="shared" si="400"/>
        <v>0</v>
      </c>
      <c r="J1318" t="b">
        <f t="shared" si="401"/>
        <v>0</v>
      </c>
      <c r="K1318" t="str">
        <f t="shared" si="402"/>
        <v/>
      </c>
      <c r="L1318" t="str">
        <f t="shared" si="413"/>
        <v/>
      </c>
      <c r="M1318" t="str">
        <f t="shared" si="412"/>
        <v/>
      </c>
      <c r="N1318" t="str">
        <f t="shared" si="403"/>
        <v/>
      </c>
      <c r="O1318" t="str">
        <f t="shared" si="404"/>
        <v/>
      </c>
      <c r="P1318" t="str">
        <f t="shared" si="405"/>
        <v/>
      </c>
      <c r="Q1318" s="9">
        <f>_xlfn.XLOOKUP(R1318,summary!C:C,summary!B:B)</f>
        <v>43777</v>
      </c>
      <c r="R1318" s="10" t="str">
        <f t="shared" si="406"/>
        <v>동백2동</v>
      </c>
      <c r="S1318" s="10" t="str">
        <f t="shared" si="407"/>
        <v>중21통</v>
      </c>
      <c r="T1318" s="10" t="str">
        <f t="shared" si="408"/>
        <v>(중동)</v>
      </c>
      <c r="U1318" s="10" t="str">
        <f t="shared" si="409"/>
        <v>중</v>
      </c>
      <c r="V1318" s="10">
        <f t="shared" si="410"/>
        <v>21</v>
      </c>
      <c r="W1318" s="10" t="str">
        <f t="shared" si="411"/>
        <v/>
      </c>
      <c r="X1318"/>
      <c r="Y1318"/>
      <c r="Z1318"/>
      <c r="AA1318"/>
    </row>
    <row r="1319" spans="1:27">
      <c r="A1319" t="b">
        <f t="shared" si="392"/>
        <v>1</v>
      </c>
      <c r="B1319" t="b">
        <f t="shared" si="393"/>
        <v>0</v>
      </c>
      <c r="C1319" t="b">
        <f t="shared" si="394"/>
        <v>0</v>
      </c>
      <c r="D1319" t="b">
        <f t="shared" si="395"/>
        <v>0</v>
      </c>
      <c r="E1319" t="b">
        <f t="shared" si="396"/>
        <v>0</v>
      </c>
      <c r="F1319" t="b">
        <f t="shared" si="397"/>
        <v>0</v>
      </c>
      <c r="G1319" t="b">
        <f t="shared" si="398"/>
        <v>0</v>
      </c>
      <c r="H1319" t="b">
        <f t="shared" si="399"/>
        <v>0</v>
      </c>
      <c r="I1319" t="b">
        <f t="shared" si="400"/>
        <v>0</v>
      </c>
      <c r="J1319" t="b">
        <f t="shared" si="401"/>
        <v>1</v>
      </c>
      <c r="K1319" t="str">
        <f t="shared" si="402"/>
        <v/>
      </c>
      <c r="L1319" t="str">
        <f t="shared" si="413"/>
        <v/>
      </c>
      <c r="M1319" t="str">
        <f t="shared" si="412"/>
        <v/>
      </c>
      <c r="N1319" t="str">
        <f t="shared" si="403"/>
        <v/>
      </c>
      <c r="O1319" t="str">
        <f t="shared" si="404"/>
        <v/>
      </c>
      <c r="P1319" t="str">
        <f t="shared" si="405"/>
        <v/>
      </c>
      <c r="Q1319" s="9" t="e">
        <f>_xlfn.XLOOKUP(R1319,summary!C:C,summary!B:B)</f>
        <v>#N/A</v>
      </c>
      <c r="R1319" s="10" t="str">
        <f t="shared" si="406"/>
        <v>읍 면 동</v>
      </c>
      <c r="S1319" s="10" t="str">
        <f t="shared" si="407"/>
        <v>통 리 명</v>
      </c>
      <c r="T1319" s="10" t="str">
        <f t="shared" si="408"/>
        <v/>
      </c>
      <c r="U1319" s="10" t="str">
        <f t="shared" si="409"/>
        <v/>
      </c>
      <c r="V1319" s="10" t="str">
        <f t="shared" si="410"/>
        <v/>
      </c>
      <c r="W1319" s="10" t="str">
        <f t="shared" si="411"/>
        <v/>
      </c>
      <c r="X1319" t="s">
        <v>3</v>
      </c>
      <c r="Y1319" t="s">
        <v>4</v>
      </c>
      <c r="Z1319" t="s">
        <v>5</v>
      </c>
      <c r="AA1319" t="s">
        <v>2302</v>
      </c>
    </row>
    <row r="1320" spans="1:27">
      <c r="A1320" t="b">
        <f t="shared" si="392"/>
        <v>1</v>
      </c>
      <c r="B1320" t="b">
        <f t="shared" si="393"/>
        <v>0</v>
      </c>
      <c r="C1320" t="b">
        <f t="shared" si="394"/>
        <v>0</v>
      </c>
      <c r="D1320" t="b">
        <f t="shared" si="395"/>
        <v>0</v>
      </c>
      <c r="E1320" t="b">
        <f t="shared" si="396"/>
        <v>0</v>
      </c>
      <c r="F1320" t="b">
        <f t="shared" si="397"/>
        <v>0</v>
      </c>
      <c r="G1320" t="b">
        <f t="shared" si="398"/>
        <v>0</v>
      </c>
      <c r="H1320" t="b">
        <f t="shared" si="399"/>
        <v>0</v>
      </c>
      <c r="I1320" t="b">
        <f t="shared" si="400"/>
        <v>0</v>
      </c>
      <c r="J1320" t="b">
        <f t="shared" si="401"/>
        <v>1</v>
      </c>
      <c r="K1320" t="str">
        <f t="shared" si="402"/>
        <v>중22통</v>
      </c>
      <c r="L1320" t="str">
        <f t="shared" si="413"/>
        <v>22</v>
      </c>
      <c r="M1320">
        <f t="shared" si="412"/>
        <v>22</v>
      </c>
      <c r="N1320" t="str">
        <f t="shared" si="403"/>
        <v>중</v>
      </c>
      <c r="O1320" t="str">
        <f t="shared" si="404"/>
        <v/>
      </c>
      <c r="P1320" t="str">
        <f t="shared" si="405"/>
        <v/>
      </c>
      <c r="Q1320" s="9">
        <f>_xlfn.XLOOKUP(R1320,summary!C:C,summary!B:B)</f>
        <v>43777</v>
      </c>
      <c r="R1320" s="10" t="str">
        <f t="shared" si="406"/>
        <v>동백2동</v>
      </c>
      <c r="S1320" s="10" t="str">
        <f t="shared" si="407"/>
        <v>중22통</v>
      </c>
      <c r="T1320" s="10" t="str">
        <f t="shared" si="408"/>
        <v>(중동, 참솔마을월드메르디앙)</v>
      </c>
      <c r="U1320" s="10" t="str">
        <f t="shared" si="409"/>
        <v>중</v>
      </c>
      <c r="V1320" s="10">
        <f t="shared" si="410"/>
        <v>22</v>
      </c>
      <c r="W1320" s="10">
        <f t="shared" si="411"/>
        <v>1</v>
      </c>
      <c r="X1320" t="s">
        <v>6069</v>
      </c>
      <c r="Y1320" t="s">
        <v>6295</v>
      </c>
      <c r="Z1320" t="s">
        <v>10</v>
      </c>
      <c r="AA1320" t="s">
        <v>6296</v>
      </c>
    </row>
    <row r="1321" spans="1:27">
      <c r="A1321" t="b">
        <f t="shared" si="392"/>
        <v>1</v>
      </c>
      <c r="B1321" t="b">
        <f t="shared" si="393"/>
        <v>1</v>
      </c>
      <c r="C1321" t="b">
        <f t="shared" si="394"/>
        <v>0</v>
      </c>
      <c r="D1321" t="b">
        <f t="shared" si="395"/>
        <v>0</v>
      </c>
      <c r="E1321" t="b">
        <f t="shared" si="396"/>
        <v>1</v>
      </c>
      <c r="F1321" t="b">
        <f t="shared" si="397"/>
        <v>1</v>
      </c>
      <c r="G1321" t="b">
        <f t="shared" si="398"/>
        <v>1</v>
      </c>
      <c r="H1321" t="b">
        <f t="shared" si="399"/>
        <v>0</v>
      </c>
      <c r="I1321" t="b">
        <f t="shared" si="400"/>
        <v>1</v>
      </c>
      <c r="J1321" t="b">
        <f t="shared" si="401"/>
        <v>0</v>
      </c>
      <c r="K1321" t="str">
        <f t="shared" si="402"/>
        <v/>
      </c>
      <c r="L1321" t="str">
        <f t="shared" si="413"/>
        <v/>
      </c>
      <c r="M1321" t="str">
        <f t="shared" si="412"/>
        <v/>
      </c>
      <c r="N1321" t="str">
        <f t="shared" si="403"/>
        <v/>
      </c>
      <c r="O1321" t="str">
        <f t="shared" si="404"/>
        <v>(중동, 참솔마을월드메르디앙)</v>
      </c>
      <c r="P1321" t="str">
        <f t="shared" si="405"/>
        <v>(중동, 참솔마을월드메르디앙)</v>
      </c>
      <c r="Q1321" s="9">
        <f>_xlfn.XLOOKUP(R1321,summary!C:C,summary!B:B)</f>
        <v>43777</v>
      </c>
      <c r="R1321" s="10" t="str">
        <f t="shared" si="406"/>
        <v>동백2동</v>
      </c>
      <c r="S1321" s="10" t="str">
        <f t="shared" si="407"/>
        <v>중22통</v>
      </c>
      <c r="T1321" s="10" t="str">
        <f t="shared" si="408"/>
        <v>(중동, 참솔마을월드메르디앙)</v>
      </c>
      <c r="U1321" s="10" t="str">
        <f t="shared" si="409"/>
        <v>중</v>
      </c>
      <c r="V1321" s="10">
        <f t="shared" si="410"/>
        <v>22</v>
      </c>
      <c r="W1321" s="10">
        <f t="shared" si="411"/>
        <v>2</v>
      </c>
      <c r="X1321"/>
      <c r="Y1321" t="s">
        <v>6106</v>
      </c>
      <c r="Z1321" t="s">
        <v>12</v>
      </c>
      <c r="AA1321" t="s">
        <v>6297</v>
      </c>
    </row>
    <row r="1322" spans="1:27">
      <c r="A1322" t="b">
        <f t="shared" si="392"/>
        <v>1</v>
      </c>
      <c r="B1322" t="b">
        <f t="shared" si="393"/>
        <v>0</v>
      </c>
      <c r="C1322" t="b">
        <f t="shared" si="394"/>
        <v>0</v>
      </c>
      <c r="D1322" t="b">
        <f t="shared" si="395"/>
        <v>0</v>
      </c>
      <c r="E1322" t="b">
        <f t="shared" si="396"/>
        <v>0</v>
      </c>
      <c r="F1322" t="b">
        <f t="shared" si="397"/>
        <v>0</v>
      </c>
      <c r="G1322" t="b">
        <f t="shared" si="398"/>
        <v>0</v>
      </c>
      <c r="H1322" t="b">
        <f t="shared" si="399"/>
        <v>0</v>
      </c>
      <c r="I1322" t="b">
        <f t="shared" si="400"/>
        <v>1</v>
      </c>
      <c r="J1322" t="b">
        <f t="shared" si="401"/>
        <v>0</v>
      </c>
      <c r="K1322" t="str">
        <f t="shared" si="402"/>
        <v/>
      </c>
      <c r="L1322" t="str">
        <f t="shared" si="413"/>
        <v/>
      </c>
      <c r="M1322" t="str">
        <f t="shared" si="412"/>
        <v/>
      </c>
      <c r="N1322" t="str">
        <f t="shared" si="403"/>
        <v/>
      </c>
      <c r="O1322" t="str">
        <f t="shared" si="404"/>
        <v>참솔마을월드메르디앙)</v>
      </c>
      <c r="P1322" t="str">
        <f t="shared" si="405"/>
        <v/>
      </c>
      <c r="Q1322" s="9">
        <f>_xlfn.XLOOKUP(R1322,summary!C:C,summary!B:B)</f>
        <v>43777</v>
      </c>
      <c r="R1322" s="10" t="str">
        <f t="shared" si="406"/>
        <v>동백2동</v>
      </c>
      <c r="S1322" s="10" t="str">
        <f t="shared" si="407"/>
        <v>중22통</v>
      </c>
      <c r="T1322" s="10" t="str">
        <f t="shared" si="408"/>
        <v>(중동, 참솔마을월드메르디앙)</v>
      </c>
      <c r="U1322" s="10" t="str">
        <f t="shared" si="409"/>
        <v>중</v>
      </c>
      <c r="V1322" s="10">
        <f t="shared" si="410"/>
        <v>22</v>
      </c>
      <c r="W1322" s="10">
        <f t="shared" si="411"/>
        <v>3</v>
      </c>
      <c r="X1322"/>
      <c r="Y1322" t="s">
        <v>6298</v>
      </c>
      <c r="Z1322" t="s">
        <v>14</v>
      </c>
      <c r="AA1322" t="s">
        <v>6299</v>
      </c>
    </row>
    <row r="1323" spans="1:27">
      <c r="A1323" t="b">
        <f t="shared" si="392"/>
        <v>1</v>
      </c>
      <c r="B1323" t="b">
        <f t="shared" si="393"/>
        <v>0</v>
      </c>
      <c r="C1323" t="b">
        <f t="shared" si="394"/>
        <v>1</v>
      </c>
      <c r="D1323" t="b">
        <f t="shared" si="395"/>
        <v>0</v>
      </c>
      <c r="E1323" t="b">
        <f t="shared" si="396"/>
        <v>1</v>
      </c>
      <c r="F1323" t="b">
        <f t="shared" si="397"/>
        <v>1</v>
      </c>
      <c r="G1323" t="b">
        <f t="shared" si="398"/>
        <v>0</v>
      </c>
      <c r="H1323" t="b">
        <f t="shared" si="399"/>
        <v>1</v>
      </c>
      <c r="I1323" t="b">
        <f t="shared" si="400"/>
        <v>1</v>
      </c>
      <c r="J1323" t="b">
        <f t="shared" si="401"/>
        <v>0</v>
      </c>
      <c r="K1323" t="str">
        <f t="shared" si="402"/>
        <v/>
      </c>
      <c r="L1323" t="str">
        <f t="shared" si="413"/>
        <v/>
      </c>
      <c r="M1323" t="str">
        <f t="shared" si="412"/>
        <v/>
      </c>
      <c r="N1323" t="str">
        <f t="shared" si="403"/>
        <v/>
      </c>
      <c r="O1323" t="str">
        <f t="shared" si="404"/>
        <v>월드메르디앙)</v>
      </c>
      <c r="P1323" t="str">
        <f t="shared" si="405"/>
        <v/>
      </c>
      <c r="Q1323" s="9">
        <f>_xlfn.XLOOKUP(R1323,summary!C:C,summary!B:B)</f>
        <v>43777</v>
      </c>
      <c r="R1323" s="10" t="str">
        <f t="shared" si="406"/>
        <v>동백2동</v>
      </c>
      <c r="S1323" s="10" t="str">
        <f t="shared" si="407"/>
        <v>중22통</v>
      </c>
      <c r="T1323" s="10" t="str">
        <f t="shared" si="408"/>
        <v>(중동, 참솔마을월드메르디앙)</v>
      </c>
      <c r="U1323" s="10" t="str">
        <f t="shared" si="409"/>
        <v>중</v>
      </c>
      <c r="V1323" s="10">
        <f t="shared" si="410"/>
        <v>22</v>
      </c>
      <c r="W1323" s="10">
        <f t="shared" si="411"/>
        <v>4</v>
      </c>
      <c r="X1323"/>
      <c r="Y1323" t="s">
        <v>5792</v>
      </c>
      <c r="Z1323" t="s">
        <v>16</v>
      </c>
      <c r="AA1323" t="s">
        <v>6300</v>
      </c>
    </row>
    <row r="1324" spans="1:27">
      <c r="A1324" t="b">
        <f t="shared" si="392"/>
        <v>0</v>
      </c>
      <c r="B1324" t="b">
        <f t="shared" si="393"/>
        <v>0</v>
      </c>
      <c r="C1324" t="b">
        <f t="shared" si="394"/>
        <v>0</v>
      </c>
      <c r="D1324" t="b">
        <f t="shared" si="395"/>
        <v>0</v>
      </c>
      <c r="E1324" t="b">
        <f t="shared" si="396"/>
        <v>0</v>
      </c>
      <c r="F1324" t="b">
        <f t="shared" si="397"/>
        <v>0</v>
      </c>
      <c r="G1324" t="b">
        <f t="shared" si="398"/>
        <v>0</v>
      </c>
      <c r="H1324" t="b">
        <f t="shared" si="399"/>
        <v>0</v>
      </c>
      <c r="I1324" t="b">
        <f t="shared" si="400"/>
        <v>0</v>
      </c>
      <c r="J1324" t="b">
        <f t="shared" si="401"/>
        <v>0</v>
      </c>
      <c r="K1324" t="str">
        <f t="shared" si="402"/>
        <v/>
      </c>
      <c r="L1324" t="str">
        <f t="shared" si="413"/>
        <v/>
      </c>
      <c r="M1324" t="str">
        <f t="shared" si="412"/>
        <v/>
      </c>
      <c r="N1324" t="str">
        <f t="shared" si="403"/>
        <v/>
      </c>
      <c r="O1324" t="str">
        <f t="shared" si="404"/>
        <v/>
      </c>
      <c r="P1324" t="str">
        <f t="shared" si="405"/>
        <v/>
      </c>
      <c r="Q1324" s="9">
        <f>_xlfn.XLOOKUP(R1324,summary!C:C,summary!B:B)</f>
        <v>43777</v>
      </c>
      <c r="R1324" s="10" t="str">
        <f t="shared" si="406"/>
        <v>동백2동</v>
      </c>
      <c r="S1324" s="10" t="str">
        <f t="shared" si="407"/>
        <v>중22통</v>
      </c>
      <c r="T1324" s="10" t="str">
        <f t="shared" si="408"/>
        <v>(중동, 참솔마을월드메르디앙)</v>
      </c>
      <c r="U1324" s="10" t="str">
        <f t="shared" si="409"/>
        <v>중</v>
      </c>
      <c r="V1324" s="10">
        <f t="shared" si="410"/>
        <v>22</v>
      </c>
      <c r="W1324" s="10">
        <f t="shared" si="411"/>
        <v>5</v>
      </c>
      <c r="X1324"/>
      <c r="Y1324"/>
      <c r="Z1324" t="s">
        <v>18</v>
      </c>
      <c r="AA1324" t="s">
        <v>6301</v>
      </c>
    </row>
    <row r="1325" spans="1:27">
      <c r="A1325" t="b">
        <f t="shared" si="392"/>
        <v>0</v>
      </c>
      <c r="B1325" t="b">
        <f t="shared" si="393"/>
        <v>0</v>
      </c>
      <c r="C1325" t="b">
        <f t="shared" si="394"/>
        <v>0</v>
      </c>
      <c r="D1325" t="b">
        <f t="shared" si="395"/>
        <v>0</v>
      </c>
      <c r="E1325" t="b">
        <f t="shared" si="396"/>
        <v>0</v>
      </c>
      <c r="F1325" t="b">
        <f t="shared" si="397"/>
        <v>0</v>
      </c>
      <c r="G1325" t="b">
        <f t="shared" si="398"/>
        <v>0</v>
      </c>
      <c r="H1325" t="b">
        <f t="shared" si="399"/>
        <v>0</v>
      </c>
      <c r="I1325" t="b">
        <f t="shared" si="400"/>
        <v>0</v>
      </c>
      <c r="J1325" t="b">
        <f t="shared" si="401"/>
        <v>0</v>
      </c>
      <c r="K1325" t="str">
        <f t="shared" si="402"/>
        <v/>
      </c>
      <c r="L1325" t="str">
        <f t="shared" si="413"/>
        <v/>
      </c>
      <c r="M1325" t="str">
        <f t="shared" si="412"/>
        <v/>
      </c>
      <c r="N1325" t="str">
        <f t="shared" si="403"/>
        <v/>
      </c>
      <c r="O1325" t="str">
        <f t="shared" si="404"/>
        <v/>
      </c>
      <c r="P1325" t="str">
        <f t="shared" si="405"/>
        <v/>
      </c>
      <c r="Q1325" s="9">
        <f>_xlfn.XLOOKUP(R1325,summary!C:C,summary!B:B)</f>
        <v>43777</v>
      </c>
      <c r="R1325" s="10" t="str">
        <f t="shared" si="406"/>
        <v>동백2동</v>
      </c>
      <c r="S1325" s="10" t="str">
        <f t="shared" si="407"/>
        <v>중22통</v>
      </c>
      <c r="T1325" s="10" t="str">
        <f t="shared" si="408"/>
        <v>(중동, 참솔마을월드메르디앙)</v>
      </c>
      <c r="U1325" s="10" t="str">
        <f t="shared" si="409"/>
        <v>중</v>
      </c>
      <c r="V1325" s="10">
        <f t="shared" si="410"/>
        <v>22</v>
      </c>
      <c r="W1325" s="10">
        <f t="shared" si="411"/>
        <v>6</v>
      </c>
      <c r="X1325"/>
      <c r="Y1325"/>
      <c r="Z1325" t="s">
        <v>20</v>
      </c>
      <c r="AA1325" t="s">
        <v>6302</v>
      </c>
    </row>
    <row r="1326" spans="1:27">
      <c r="A1326" t="b">
        <f t="shared" si="392"/>
        <v>0</v>
      </c>
      <c r="B1326" t="b">
        <f t="shared" si="393"/>
        <v>0</v>
      </c>
      <c r="C1326" t="b">
        <f t="shared" si="394"/>
        <v>0</v>
      </c>
      <c r="D1326" t="b">
        <f t="shared" si="395"/>
        <v>0</v>
      </c>
      <c r="E1326" t="b">
        <f t="shared" si="396"/>
        <v>0</v>
      </c>
      <c r="F1326" t="b">
        <f t="shared" si="397"/>
        <v>0</v>
      </c>
      <c r="G1326" t="b">
        <f t="shared" si="398"/>
        <v>0</v>
      </c>
      <c r="H1326" t="b">
        <f t="shared" si="399"/>
        <v>0</v>
      </c>
      <c r="I1326" t="b">
        <f t="shared" si="400"/>
        <v>0</v>
      </c>
      <c r="J1326" t="b">
        <f t="shared" si="401"/>
        <v>0</v>
      </c>
      <c r="K1326" t="str">
        <f t="shared" si="402"/>
        <v/>
      </c>
      <c r="L1326" t="str">
        <f t="shared" si="413"/>
        <v/>
      </c>
      <c r="M1326" t="str">
        <f t="shared" si="412"/>
        <v/>
      </c>
      <c r="N1326" t="str">
        <f t="shared" si="403"/>
        <v/>
      </c>
      <c r="O1326" t="str">
        <f t="shared" si="404"/>
        <v/>
      </c>
      <c r="P1326" t="str">
        <f t="shared" si="405"/>
        <v/>
      </c>
      <c r="Q1326" s="9">
        <f>_xlfn.XLOOKUP(R1326,summary!C:C,summary!B:B)</f>
        <v>43777</v>
      </c>
      <c r="R1326" s="10" t="str">
        <f t="shared" si="406"/>
        <v>동백2동</v>
      </c>
      <c r="S1326" s="10" t="str">
        <f t="shared" si="407"/>
        <v>중22통</v>
      </c>
      <c r="T1326" s="10" t="str">
        <f t="shared" si="408"/>
        <v>(중동, 참솔마을월드메르디앙)</v>
      </c>
      <c r="U1326" s="10" t="str">
        <f t="shared" si="409"/>
        <v>중</v>
      </c>
      <c r="V1326" s="10">
        <f t="shared" si="410"/>
        <v>22</v>
      </c>
      <c r="W1326" s="10">
        <f t="shared" si="411"/>
        <v>7</v>
      </c>
      <c r="X1326"/>
      <c r="Y1326"/>
      <c r="Z1326" t="s">
        <v>99</v>
      </c>
      <c r="AA1326" t="s">
        <v>6303</v>
      </c>
    </row>
    <row r="1327" spans="1:27">
      <c r="A1327" t="b">
        <f t="shared" si="392"/>
        <v>0</v>
      </c>
      <c r="B1327" t="b">
        <f t="shared" si="393"/>
        <v>0</v>
      </c>
      <c r="C1327" t="b">
        <f t="shared" si="394"/>
        <v>0</v>
      </c>
      <c r="D1327" t="b">
        <f t="shared" si="395"/>
        <v>0</v>
      </c>
      <c r="E1327" t="b">
        <f t="shared" si="396"/>
        <v>0</v>
      </c>
      <c r="F1327" t="b">
        <f t="shared" si="397"/>
        <v>0</v>
      </c>
      <c r="G1327" t="b">
        <f t="shared" si="398"/>
        <v>0</v>
      </c>
      <c r="H1327" t="b">
        <f t="shared" si="399"/>
        <v>0</v>
      </c>
      <c r="I1327" t="b">
        <f t="shared" si="400"/>
        <v>0</v>
      </c>
      <c r="J1327" t="b">
        <f t="shared" si="401"/>
        <v>0</v>
      </c>
      <c r="K1327" t="str">
        <f t="shared" si="402"/>
        <v/>
      </c>
      <c r="L1327" t="str">
        <f t="shared" si="413"/>
        <v/>
      </c>
      <c r="M1327" t="str">
        <f t="shared" si="412"/>
        <v/>
      </c>
      <c r="N1327" t="str">
        <f t="shared" si="403"/>
        <v/>
      </c>
      <c r="O1327" t="str">
        <f t="shared" si="404"/>
        <v/>
      </c>
      <c r="P1327" t="str">
        <f t="shared" si="405"/>
        <v/>
      </c>
      <c r="Q1327" s="9">
        <f>_xlfn.XLOOKUP(R1327,summary!C:C,summary!B:B)</f>
        <v>43777</v>
      </c>
      <c r="R1327" s="10" t="str">
        <f t="shared" si="406"/>
        <v>동백2동</v>
      </c>
      <c r="S1327" s="10" t="str">
        <f t="shared" si="407"/>
        <v>중22통</v>
      </c>
      <c r="T1327" s="10" t="str">
        <f t="shared" si="408"/>
        <v>(중동, 참솔마을월드메르디앙)</v>
      </c>
      <c r="U1327" s="10" t="str">
        <f t="shared" si="409"/>
        <v>중</v>
      </c>
      <c r="V1327" s="10">
        <f t="shared" si="410"/>
        <v>22</v>
      </c>
      <c r="W1327" s="10">
        <f t="shared" si="411"/>
        <v>8</v>
      </c>
      <c r="X1327"/>
      <c r="Y1327"/>
      <c r="Z1327" t="s">
        <v>101</v>
      </c>
      <c r="AA1327" t="s">
        <v>6304</v>
      </c>
    </row>
    <row r="1328" spans="1:27">
      <c r="A1328" t="b">
        <f t="shared" si="392"/>
        <v>0</v>
      </c>
      <c r="B1328" t="b">
        <f t="shared" si="393"/>
        <v>0</v>
      </c>
      <c r="C1328" t="b">
        <f t="shared" si="394"/>
        <v>0</v>
      </c>
      <c r="D1328" t="b">
        <f t="shared" si="395"/>
        <v>0</v>
      </c>
      <c r="E1328" t="b">
        <f t="shared" si="396"/>
        <v>0</v>
      </c>
      <c r="F1328" t="b">
        <f t="shared" si="397"/>
        <v>0</v>
      </c>
      <c r="G1328" t="b">
        <f t="shared" si="398"/>
        <v>0</v>
      </c>
      <c r="H1328" t="b">
        <f t="shared" si="399"/>
        <v>0</v>
      </c>
      <c r="I1328" t="b">
        <f t="shared" si="400"/>
        <v>0</v>
      </c>
      <c r="J1328" t="b">
        <f t="shared" si="401"/>
        <v>0</v>
      </c>
      <c r="K1328" t="str">
        <f t="shared" si="402"/>
        <v/>
      </c>
      <c r="L1328" t="str">
        <f t="shared" si="413"/>
        <v/>
      </c>
      <c r="M1328" t="str">
        <f t="shared" si="412"/>
        <v/>
      </c>
      <c r="N1328" t="str">
        <f t="shared" si="403"/>
        <v/>
      </c>
      <c r="O1328" t="str">
        <f t="shared" si="404"/>
        <v/>
      </c>
      <c r="P1328" t="str">
        <f t="shared" si="405"/>
        <v/>
      </c>
      <c r="Q1328" s="9">
        <f>_xlfn.XLOOKUP(R1328,summary!C:C,summary!B:B)</f>
        <v>43777</v>
      </c>
      <c r="R1328" s="10" t="str">
        <f t="shared" si="406"/>
        <v>동백2동</v>
      </c>
      <c r="S1328" s="10" t="str">
        <f t="shared" si="407"/>
        <v>중22통</v>
      </c>
      <c r="T1328" s="10" t="str">
        <f t="shared" si="408"/>
        <v>(중동, 참솔마을월드메르디앙)</v>
      </c>
      <c r="U1328" s="10" t="str">
        <f t="shared" si="409"/>
        <v>중</v>
      </c>
      <c r="V1328" s="10">
        <f t="shared" si="410"/>
        <v>22</v>
      </c>
      <c r="W1328" s="10">
        <f t="shared" si="411"/>
        <v>9</v>
      </c>
      <c r="X1328"/>
      <c r="Y1328"/>
      <c r="Z1328" t="s">
        <v>349</v>
      </c>
      <c r="AA1328" t="s">
        <v>6305</v>
      </c>
    </row>
    <row r="1329" spans="1:27">
      <c r="A1329" t="b">
        <f t="shared" si="392"/>
        <v>0</v>
      </c>
      <c r="B1329" t="b">
        <f t="shared" si="393"/>
        <v>0</v>
      </c>
      <c r="C1329" t="b">
        <f t="shared" si="394"/>
        <v>0</v>
      </c>
      <c r="D1329" t="b">
        <f t="shared" si="395"/>
        <v>0</v>
      </c>
      <c r="E1329" t="b">
        <f t="shared" si="396"/>
        <v>0</v>
      </c>
      <c r="F1329" t="b">
        <f t="shared" si="397"/>
        <v>0</v>
      </c>
      <c r="G1329" t="b">
        <f t="shared" si="398"/>
        <v>0</v>
      </c>
      <c r="H1329" t="b">
        <f t="shared" si="399"/>
        <v>0</v>
      </c>
      <c r="I1329" t="b">
        <f t="shared" si="400"/>
        <v>0</v>
      </c>
      <c r="J1329" t="b">
        <f t="shared" si="401"/>
        <v>0</v>
      </c>
      <c r="K1329" t="str">
        <f t="shared" si="402"/>
        <v/>
      </c>
      <c r="L1329" t="str">
        <f t="shared" si="413"/>
        <v/>
      </c>
      <c r="M1329" t="str">
        <f t="shared" si="412"/>
        <v/>
      </c>
      <c r="N1329" t="str">
        <f t="shared" si="403"/>
        <v/>
      </c>
      <c r="O1329" t="str">
        <f t="shared" si="404"/>
        <v/>
      </c>
      <c r="P1329" t="str">
        <f t="shared" si="405"/>
        <v/>
      </c>
      <c r="Q1329" s="9">
        <f>_xlfn.XLOOKUP(R1329,summary!C:C,summary!B:B)</f>
        <v>43777</v>
      </c>
      <c r="R1329" s="10" t="str">
        <f t="shared" si="406"/>
        <v>동백2동</v>
      </c>
      <c r="S1329" s="10" t="str">
        <f t="shared" si="407"/>
        <v>중22통</v>
      </c>
      <c r="T1329" s="10" t="str">
        <f t="shared" si="408"/>
        <v>(중동, 참솔마을월드메르디앙)</v>
      </c>
      <c r="U1329" s="10" t="str">
        <f t="shared" si="409"/>
        <v>중</v>
      </c>
      <c r="V1329" s="10">
        <f t="shared" si="410"/>
        <v>22</v>
      </c>
      <c r="W1329" s="10">
        <f t="shared" si="411"/>
        <v>10</v>
      </c>
      <c r="X1329"/>
      <c r="Y1329"/>
      <c r="Z1329" t="s">
        <v>441</v>
      </c>
      <c r="AA1329" t="s">
        <v>6306</v>
      </c>
    </row>
    <row r="1330" spans="1:27">
      <c r="A1330" t="b">
        <f t="shared" si="392"/>
        <v>0</v>
      </c>
      <c r="B1330" t="b">
        <f t="shared" si="393"/>
        <v>0</v>
      </c>
      <c r="C1330" t="b">
        <f t="shared" si="394"/>
        <v>0</v>
      </c>
      <c r="D1330" t="b">
        <f t="shared" si="395"/>
        <v>0</v>
      </c>
      <c r="E1330" t="b">
        <f t="shared" si="396"/>
        <v>0</v>
      </c>
      <c r="F1330" t="b">
        <f t="shared" si="397"/>
        <v>0</v>
      </c>
      <c r="G1330" t="b">
        <f t="shared" si="398"/>
        <v>0</v>
      </c>
      <c r="H1330" t="b">
        <f t="shared" si="399"/>
        <v>0</v>
      </c>
      <c r="I1330" t="b">
        <f t="shared" si="400"/>
        <v>0</v>
      </c>
      <c r="J1330" t="b">
        <f t="shared" si="401"/>
        <v>0</v>
      </c>
      <c r="K1330" t="str">
        <f t="shared" si="402"/>
        <v/>
      </c>
      <c r="L1330" t="str">
        <f t="shared" si="413"/>
        <v/>
      </c>
      <c r="M1330" t="str">
        <f t="shared" si="412"/>
        <v/>
      </c>
      <c r="N1330" t="str">
        <f t="shared" si="403"/>
        <v/>
      </c>
      <c r="O1330" t="str">
        <f t="shared" si="404"/>
        <v/>
      </c>
      <c r="P1330" t="str">
        <f t="shared" si="405"/>
        <v/>
      </c>
      <c r="Q1330" s="9">
        <f>_xlfn.XLOOKUP(R1330,summary!C:C,summary!B:B)</f>
        <v>43777</v>
      </c>
      <c r="R1330" s="10" t="str">
        <f t="shared" si="406"/>
        <v>동백2동</v>
      </c>
      <c r="S1330" s="10" t="str">
        <f t="shared" si="407"/>
        <v>중22통</v>
      </c>
      <c r="T1330" s="10" t="str">
        <f t="shared" si="408"/>
        <v>(중동, 참솔마을월드메르디앙)</v>
      </c>
      <c r="U1330" s="10" t="str">
        <f t="shared" si="409"/>
        <v>중</v>
      </c>
      <c r="V1330" s="10">
        <f t="shared" si="410"/>
        <v>22</v>
      </c>
      <c r="W1330" s="10">
        <f t="shared" si="411"/>
        <v>11</v>
      </c>
      <c r="X1330"/>
      <c r="Y1330"/>
      <c r="Z1330" t="s">
        <v>443</v>
      </c>
      <c r="AA1330" t="s">
        <v>6307</v>
      </c>
    </row>
    <row r="1331" spans="1:27">
      <c r="A1331" t="b">
        <f t="shared" ref="A1331:A1394" si="414">LEN(Y1331)&gt;0</f>
        <v>0</v>
      </c>
      <c r="B1331" t="b">
        <f t="shared" ref="B1331:B1394" si="415">LEFT(Y1331)="("</f>
        <v>0</v>
      </c>
      <c r="C1331" t="b">
        <f t="shared" ref="C1331:C1394" si="416">RIGHT(Y1331)=")"</f>
        <v>0</v>
      </c>
      <c r="D1331" t="b">
        <f t="shared" ref="D1331:D1394" si="417">AND(B1331,C1331)</f>
        <v>0</v>
      </c>
      <c r="E1331" t="b">
        <f t="shared" ref="E1331:E1394" si="418">OR(B1331,C1331)</f>
        <v>0</v>
      </c>
      <c r="F1331" t="b">
        <f t="shared" ref="F1331:F1394" si="419">_xlfn.XOR(B1331,C1331)</f>
        <v>0</v>
      </c>
      <c r="G1331" t="b">
        <f t="shared" ref="G1331:G1394" si="420">AND(B1331,F1331)</f>
        <v>0</v>
      </c>
      <c r="H1331" t="b">
        <f t="shared" ref="H1331:H1394" si="421">AND(C1331,$F1331)</f>
        <v>0</v>
      </c>
      <c r="I1331" t="b">
        <f t="shared" ref="I1331:I1394" si="422">IF(G1331,G1331,IF(H1330,FALSE,I1330))</f>
        <v>0</v>
      </c>
      <c r="J1331" t="b">
        <f t="shared" ref="J1331:J1394" si="423">AND(A1331,NOT(B1331),NOT(I1331))</f>
        <v>0</v>
      </c>
      <c r="K1331" t="str">
        <f t="shared" ref="K1331:K1394" si="424">IF(AND(J1331,RIGHT(Y1331)="통"),Y1331,"")</f>
        <v/>
      </c>
      <c r="L1331" t="str">
        <f t="shared" si="413"/>
        <v/>
      </c>
      <c r="M1331" t="str">
        <f t="shared" si="412"/>
        <v/>
      </c>
      <c r="N1331" t="str">
        <f t="shared" ref="N1331:N1394" si="425">SUBSTITUTE(K1331,_xlfn.CONCAT(TEXT(M1331,"#"),"통"),"")</f>
        <v/>
      </c>
      <c r="O1331" t="str">
        <f t="shared" ref="O1331:O1394" si="426">IF(I1331,IF(I1332,CONCATENATE(Y1331,O1332),Y1331),"")</f>
        <v/>
      </c>
      <c r="P1331" t="str">
        <f t="shared" ref="P1331:P1394" si="427">IF(G1331,O1331,IF(D1331,Y1331,""))</f>
        <v/>
      </c>
      <c r="Q1331" s="9">
        <f>_xlfn.XLOOKUP(R1331,summary!C:C,summary!B:B)</f>
        <v>43777</v>
      </c>
      <c r="R1331" s="10" t="str">
        <f t="shared" ref="R1331:R1394" si="428">IF($X1331="",R1330,$X1331)</f>
        <v>동백2동</v>
      </c>
      <c r="S1331" s="10" t="str">
        <f t="shared" ref="S1331:S1394" si="429">IF(J1331,Y1331,S1330)</f>
        <v>중22통</v>
      </c>
      <c r="T1331" s="10" t="str">
        <f t="shared" ref="T1331:T1394" si="430">IF(J1331,P1332,T1330)</f>
        <v>(중동, 참솔마을월드메르디앙)</v>
      </c>
      <c r="U1331" s="10" t="str">
        <f t="shared" ref="U1331:U1394" si="431">IF($J1331,N1331,U1330)</f>
        <v>중</v>
      </c>
      <c r="V1331" s="10">
        <f t="shared" ref="V1331:V1394" si="432">IF(J1331,M1331,V1330)</f>
        <v>22</v>
      </c>
      <c r="W1331" s="10">
        <f t="shared" si="411"/>
        <v>12</v>
      </c>
      <c r="X1331"/>
      <c r="Y1331"/>
      <c r="Z1331" t="s">
        <v>445</v>
      </c>
      <c r="AA1331" t="s">
        <v>6308</v>
      </c>
    </row>
    <row r="1332" spans="1:27">
      <c r="A1332" t="b">
        <f t="shared" si="414"/>
        <v>1</v>
      </c>
      <c r="B1332" t="b">
        <f t="shared" si="415"/>
        <v>0</v>
      </c>
      <c r="C1332" t="b">
        <f t="shared" si="416"/>
        <v>0</v>
      </c>
      <c r="D1332" t="b">
        <f t="shared" si="417"/>
        <v>0</v>
      </c>
      <c r="E1332" t="b">
        <f t="shared" si="418"/>
        <v>0</v>
      </c>
      <c r="F1332" t="b">
        <f t="shared" si="419"/>
        <v>0</v>
      </c>
      <c r="G1332" t="b">
        <f t="shared" si="420"/>
        <v>0</v>
      </c>
      <c r="H1332" t="b">
        <f t="shared" si="421"/>
        <v>0</v>
      </c>
      <c r="I1332" t="b">
        <f t="shared" si="422"/>
        <v>0</v>
      </c>
      <c r="J1332" t="b">
        <f t="shared" si="423"/>
        <v>1</v>
      </c>
      <c r="K1332" t="str">
        <f t="shared" si="424"/>
        <v>중23통</v>
      </c>
      <c r="L1332" t="str">
        <f t="shared" si="413"/>
        <v>23</v>
      </c>
      <c r="M1332">
        <f t="shared" si="412"/>
        <v>23</v>
      </c>
      <c r="N1332" t="str">
        <f t="shared" si="425"/>
        <v>중</v>
      </c>
      <c r="O1332" t="str">
        <f t="shared" si="426"/>
        <v/>
      </c>
      <c r="P1332" t="str">
        <f t="shared" si="427"/>
        <v/>
      </c>
      <c r="Q1332" s="9">
        <f>_xlfn.XLOOKUP(R1332,summary!C:C,summary!B:B)</f>
        <v>43777</v>
      </c>
      <c r="R1332" s="10" t="str">
        <f t="shared" si="428"/>
        <v>동백2동</v>
      </c>
      <c r="S1332" s="10" t="str">
        <f t="shared" si="429"/>
        <v>중23통</v>
      </c>
      <c r="T1332" s="10" t="str">
        <f t="shared" si="430"/>
        <v>(중동, 참솔마을월드메르디앙)</v>
      </c>
      <c r="U1332" s="10" t="str">
        <f t="shared" si="431"/>
        <v>중</v>
      </c>
      <c r="V1332" s="10">
        <f t="shared" si="432"/>
        <v>23</v>
      </c>
      <c r="W1332" s="10">
        <f t="shared" si="411"/>
        <v>1</v>
      </c>
      <c r="X1332"/>
      <c r="Y1332" t="s">
        <v>6309</v>
      </c>
      <c r="Z1332" t="s">
        <v>10</v>
      </c>
      <c r="AA1332" t="s">
        <v>6310</v>
      </c>
    </row>
    <row r="1333" spans="1:27">
      <c r="A1333" t="b">
        <f t="shared" si="414"/>
        <v>1</v>
      </c>
      <c r="B1333" t="b">
        <f t="shared" si="415"/>
        <v>1</v>
      </c>
      <c r="C1333" t="b">
        <f t="shared" si="416"/>
        <v>0</v>
      </c>
      <c r="D1333" t="b">
        <f t="shared" si="417"/>
        <v>0</v>
      </c>
      <c r="E1333" t="b">
        <f t="shared" si="418"/>
        <v>1</v>
      </c>
      <c r="F1333" t="b">
        <f t="shared" si="419"/>
        <v>1</v>
      </c>
      <c r="G1333" t="b">
        <f t="shared" si="420"/>
        <v>1</v>
      </c>
      <c r="H1333" t="b">
        <f t="shared" si="421"/>
        <v>0</v>
      </c>
      <c r="I1333" t="b">
        <f t="shared" si="422"/>
        <v>1</v>
      </c>
      <c r="J1333" t="b">
        <f t="shared" si="423"/>
        <v>0</v>
      </c>
      <c r="K1333" t="str">
        <f t="shared" si="424"/>
        <v/>
      </c>
      <c r="L1333" t="str">
        <f t="shared" si="413"/>
        <v/>
      </c>
      <c r="M1333" t="str">
        <f t="shared" si="412"/>
        <v/>
      </c>
      <c r="N1333" t="str">
        <f t="shared" si="425"/>
        <v/>
      </c>
      <c r="O1333" t="str">
        <f t="shared" si="426"/>
        <v>(중동, 참솔마을월드메르디앙)</v>
      </c>
      <c r="P1333" t="str">
        <f t="shared" si="427"/>
        <v>(중동, 참솔마을월드메르디앙)</v>
      </c>
      <c r="Q1333" s="9">
        <f>_xlfn.XLOOKUP(R1333,summary!C:C,summary!B:B)</f>
        <v>43777</v>
      </c>
      <c r="R1333" s="10" t="str">
        <f t="shared" si="428"/>
        <v>동백2동</v>
      </c>
      <c r="S1333" s="10" t="str">
        <f t="shared" si="429"/>
        <v>중23통</v>
      </c>
      <c r="T1333" s="10" t="str">
        <f t="shared" si="430"/>
        <v>(중동, 참솔마을월드메르디앙)</v>
      </c>
      <c r="U1333" s="10" t="str">
        <f t="shared" si="431"/>
        <v>중</v>
      </c>
      <c r="V1333" s="10">
        <f t="shared" si="432"/>
        <v>23</v>
      </c>
      <c r="W1333" s="10">
        <f t="shared" si="411"/>
        <v>2</v>
      </c>
      <c r="X1333"/>
      <c r="Y1333" t="s">
        <v>6106</v>
      </c>
      <c r="Z1333" t="s">
        <v>12</v>
      </c>
      <c r="AA1333" t="s">
        <v>6311</v>
      </c>
    </row>
    <row r="1334" spans="1:27">
      <c r="A1334" t="b">
        <f t="shared" si="414"/>
        <v>1</v>
      </c>
      <c r="B1334" t="b">
        <f t="shared" si="415"/>
        <v>0</v>
      </c>
      <c r="C1334" t="b">
        <f t="shared" si="416"/>
        <v>0</v>
      </c>
      <c r="D1334" t="b">
        <f t="shared" si="417"/>
        <v>0</v>
      </c>
      <c r="E1334" t="b">
        <f t="shared" si="418"/>
        <v>0</v>
      </c>
      <c r="F1334" t="b">
        <f t="shared" si="419"/>
        <v>0</v>
      </c>
      <c r="G1334" t="b">
        <f t="shared" si="420"/>
        <v>0</v>
      </c>
      <c r="H1334" t="b">
        <f t="shared" si="421"/>
        <v>0</v>
      </c>
      <c r="I1334" t="b">
        <f t="shared" si="422"/>
        <v>1</v>
      </c>
      <c r="J1334" t="b">
        <f t="shared" si="423"/>
        <v>0</v>
      </c>
      <c r="K1334" t="str">
        <f t="shared" si="424"/>
        <v/>
      </c>
      <c r="L1334" t="str">
        <f t="shared" si="413"/>
        <v/>
      </c>
      <c r="M1334" t="str">
        <f t="shared" si="412"/>
        <v/>
      </c>
      <c r="N1334" t="str">
        <f t="shared" si="425"/>
        <v/>
      </c>
      <c r="O1334" t="str">
        <f t="shared" si="426"/>
        <v>참솔마을월드메르디앙)</v>
      </c>
      <c r="P1334" t="str">
        <f t="shared" si="427"/>
        <v/>
      </c>
      <c r="Q1334" s="9">
        <f>_xlfn.XLOOKUP(R1334,summary!C:C,summary!B:B)</f>
        <v>43777</v>
      </c>
      <c r="R1334" s="10" t="str">
        <f t="shared" si="428"/>
        <v>동백2동</v>
      </c>
      <c r="S1334" s="10" t="str">
        <f t="shared" si="429"/>
        <v>중23통</v>
      </c>
      <c r="T1334" s="10" t="str">
        <f t="shared" si="430"/>
        <v>(중동, 참솔마을월드메르디앙)</v>
      </c>
      <c r="U1334" s="10" t="str">
        <f t="shared" si="431"/>
        <v>중</v>
      </c>
      <c r="V1334" s="10">
        <f t="shared" si="432"/>
        <v>23</v>
      </c>
      <c r="W1334" s="10">
        <f t="shared" si="411"/>
        <v>3</v>
      </c>
      <c r="X1334"/>
      <c r="Y1334" t="s">
        <v>6298</v>
      </c>
      <c r="Z1334" t="s">
        <v>14</v>
      </c>
      <c r="AA1334" t="s">
        <v>6312</v>
      </c>
    </row>
    <row r="1335" spans="1:27">
      <c r="A1335" t="b">
        <f t="shared" si="414"/>
        <v>1</v>
      </c>
      <c r="B1335" t="b">
        <f t="shared" si="415"/>
        <v>0</v>
      </c>
      <c r="C1335" t="b">
        <f t="shared" si="416"/>
        <v>1</v>
      </c>
      <c r="D1335" t="b">
        <f t="shared" si="417"/>
        <v>0</v>
      </c>
      <c r="E1335" t="b">
        <f t="shared" si="418"/>
        <v>1</v>
      </c>
      <c r="F1335" t="b">
        <f t="shared" si="419"/>
        <v>1</v>
      </c>
      <c r="G1335" t="b">
        <f t="shared" si="420"/>
        <v>0</v>
      </c>
      <c r="H1335" t="b">
        <f t="shared" si="421"/>
        <v>1</v>
      </c>
      <c r="I1335" t="b">
        <f t="shared" si="422"/>
        <v>1</v>
      </c>
      <c r="J1335" t="b">
        <f t="shared" si="423"/>
        <v>0</v>
      </c>
      <c r="K1335" t="str">
        <f t="shared" si="424"/>
        <v/>
      </c>
      <c r="L1335" t="str">
        <f t="shared" si="413"/>
        <v/>
      </c>
      <c r="M1335" t="str">
        <f t="shared" si="412"/>
        <v/>
      </c>
      <c r="N1335" t="str">
        <f t="shared" si="425"/>
        <v/>
      </c>
      <c r="O1335" t="str">
        <f t="shared" si="426"/>
        <v>월드메르디앙)</v>
      </c>
      <c r="P1335" t="str">
        <f t="shared" si="427"/>
        <v/>
      </c>
      <c r="Q1335" s="9">
        <f>_xlfn.XLOOKUP(R1335,summary!C:C,summary!B:B)</f>
        <v>43777</v>
      </c>
      <c r="R1335" s="10" t="str">
        <f t="shared" si="428"/>
        <v>동백2동</v>
      </c>
      <c r="S1335" s="10" t="str">
        <f t="shared" si="429"/>
        <v>중23통</v>
      </c>
      <c r="T1335" s="10" t="str">
        <f t="shared" si="430"/>
        <v>(중동, 참솔마을월드메르디앙)</v>
      </c>
      <c r="U1335" s="10" t="str">
        <f t="shared" si="431"/>
        <v>중</v>
      </c>
      <c r="V1335" s="10">
        <f t="shared" si="432"/>
        <v>23</v>
      </c>
      <c r="W1335" s="10">
        <f t="shared" si="411"/>
        <v>4</v>
      </c>
      <c r="X1335"/>
      <c r="Y1335" t="s">
        <v>5792</v>
      </c>
      <c r="Z1335" t="s">
        <v>16</v>
      </c>
      <c r="AA1335" t="s">
        <v>6313</v>
      </c>
    </row>
    <row r="1336" spans="1:27">
      <c r="A1336" t="b">
        <f t="shared" si="414"/>
        <v>0</v>
      </c>
      <c r="B1336" t="b">
        <f t="shared" si="415"/>
        <v>0</v>
      </c>
      <c r="C1336" t="b">
        <f t="shared" si="416"/>
        <v>0</v>
      </c>
      <c r="D1336" t="b">
        <f t="shared" si="417"/>
        <v>0</v>
      </c>
      <c r="E1336" t="b">
        <f t="shared" si="418"/>
        <v>0</v>
      </c>
      <c r="F1336" t="b">
        <f t="shared" si="419"/>
        <v>0</v>
      </c>
      <c r="G1336" t="b">
        <f t="shared" si="420"/>
        <v>0</v>
      </c>
      <c r="H1336" t="b">
        <f t="shared" si="421"/>
        <v>0</v>
      </c>
      <c r="I1336" t="b">
        <f t="shared" si="422"/>
        <v>0</v>
      </c>
      <c r="J1336" t="b">
        <f t="shared" si="423"/>
        <v>0</v>
      </c>
      <c r="K1336" t="str">
        <f t="shared" si="424"/>
        <v/>
      </c>
      <c r="L1336" t="str">
        <f t="shared" si="413"/>
        <v/>
      </c>
      <c r="M1336" t="str">
        <f t="shared" si="412"/>
        <v/>
      </c>
      <c r="N1336" t="str">
        <f t="shared" si="425"/>
        <v/>
      </c>
      <c r="O1336" t="str">
        <f t="shared" si="426"/>
        <v/>
      </c>
      <c r="P1336" t="str">
        <f t="shared" si="427"/>
        <v/>
      </c>
      <c r="Q1336" s="9">
        <f>_xlfn.XLOOKUP(R1336,summary!C:C,summary!B:B)</f>
        <v>43777</v>
      </c>
      <c r="R1336" s="10" t="str">
        <f t="shared" si="428"/>
        <v>동백2동</v>
      </c>
      <c r="S1336" s="10" t="str">
        <f t="shared" si="429"/>
        <v>중23통</v>
      </c>
      <c r="T1336" s="10" t="str">
        <f t="shared" si="430"/>
        <v>(중동, 참솔마을월드메르디앙)</v>
      </c>
      <c r="U1336" s="10" t="str">
        <f t="shared" si="431"/>
        <v>중</v>
      </c>
      <c r="V1336" s="10">
        <f t="shared" si="432"/>
        <v>23</v>
      </c>
      <c r="W1336" s="10">
        <f t="shared" si="411"/>
        <v>5</v>
      </c>
      <c r="X1336"/>
      <c r="Y1336"/>
      <c r="Z1336" t="s">
        <v>18</v>
      </c>
      <c r="AA1336" t="s">
        <v>6314</v>
      </c>
    </row>
    <row r="1337" spans="1:27">
      <c r="A1337" t="b">
        <f t="shared" si="414"/>
        <v>0</v>
      </c>
      <c r="B1337" t="b">
        <f t="shared" si="415"/>
        <v>0</v>
      </c>
      <c r="C1337" t="b">
        <f t="shared" si="416"/>
        <v>0</v>
      </c>
      <c r="D1337" t="b">
        <f t="shared" si="417"/>
        <v>0</v>
      </c>
      <c r="E1337" t="b">
        <f t="shared" si="418"/>
        <v>0</v>
      </c>
      <c r="F1337" t="b">
        <f t="shared" si="419"/>
        <v>0</v>
      </c>
      <c r="G1337" t="b">
        <f t="shared" si="420"/>
        <v>0</v>
      </c>
      <c r="H1337" t="b">
        <f t="shared" si="421"/>
        <v>0</v>
      </c>
      <c r="I1337" t="b">
        <f t="shared" si="422"/>
        <v>0</v>
      </c>
      <c r="J1337" t="b">
        <f t="shared" si="423"/>
        <v>0</v>
      </c>
      <c r="K1337" t="str">
        <f t="shared" si="424"/>
        <v/>
      </c>
      <c r="L1337" t="str">
        <f t="shared" si="413"/>
        <v/>
      </c>
      <c r="M1337" t="str">
        <f t="shared" si="412"/>
        <v/>
      </c>
      <c r="N1337" t="str">
        <f t="shared" si="425"/>
        <v/>
      </c>
      <c r="O1337" t="str">
        <f t="shared" si="426"/>
        <v/>
      </c>
      <c r="P1337" t="str">
        <f t="shared" si="427"/>
        <v/>
      </c>
      <c r="Q1337" s="9">
        <f>_xlfn.XLOOKUP(R1337,summary!C:C,summary!B:B)</f>
        <v>43777</v>
      </c>
      <c r="R1337" s="10" t="str">
        <f t="shared" si="428"/>
        <v>동백2동</v>
      </c>
      <c r="S1337" s="10" t="str">
        <f t="shared" si="429"/>
        <v>중23통</v>
      </c>
      <c r="T1337" s="10" t="str">
        <f t="shared" si="430"/>
        <v>(중동, 참솔마을월드메르디앙)</v>
      </c>
      <c r="U1337" s="10" t="str">
        <f t="shared" si="431"/>
        <v>중</v>
      </c>
      <c r="V1337" s="10">
        <f t="shared" si="432"/>
        <v>23</v>
      </c>
      <c r="W1337" s="10">
        <f t="shared" si="411"/>
        <v>6</v>
      </c>
      <c r="X1337"/>
      <c r="Y1337"/>
      <c r="Z1337" t="s">
        <v>20</v>
      </c>
      <c r="AA1337" t="s">
        <v>6315</v>
      </c>
    </row>
    <row r="1338" spans="1:27">
      <c r="A1338" t="b">
        <f t="shared" si="414"/>
        <v>0</v>
      </c>
      <c r="B1338" t="b">
        <f t="shared" si="415"/>
        <v>0</v>
      </c>
      <c r="C1338" t="b">
        <f t="shared" si="416"/>
        <v>0</v>
      </c>
      <c r="D1338" t="b">
        <f t="shared" si="417"/>
        <v>0</v>
      </c>
      <c r="E1338" t="b">
        <f t="shared" si="418"/>
        <v>0</v>
      </c>
      <c r="F1338" t="b">
        <f t="shared" si="419"/>
        <v>0</v>
      </c>
      <c r="G1338" t="b">
        <f t="shared" si="420"/>
        <v>0</v>
      </c>
      <c r="H1338" t="b">
        <f t="shared" si="421"/>
        <v>0</v>
      </c>
      <c r="I1338" t="b">
        <f t="shared" si="422"/>
        <v>0</v>
      </c>
      <c r="J1338" t="b">
        <f t="shared" si="423"/>
        <v>0</v>
      </c>
      <c r="K1338" t="str">
        <f t="shared" si="424"/>
        <v/>
      </c>
      <c r="L1338" t="str">
        <f t="shared" si="413"/>
        <v/>
      </c>
      <c r="M1338" t="str">
        <f t="shared" si="412"/>
        <v/>
      </c>
      <c r="N1338" t="str">
        <f t="shared" si="425"/>
        <v/>
      </c>
      <c r="O1338" t="str">
        <f t="shared" si="426"/>
        <v/>
      </c>
      <c r="P1338" t="str">
        <f t="shared" si="427"/>
        <v/>
      </c>
      <c r="Q1338" s="9">
        <f>_xlfn.XLOOKUP(R1338,summary!C:C,summary!B:B)</f>
        <v>43777</v>
      </c>
      <c r="R1338" s="10" t="str">
        <f t="shared" si="428"/>
        <v>동백2동</v>
      </c>
      <c r="S1338" s="10" t="str">
        <f t="shared" si="429"/>
        <v>중23통</v>
      </c>
      <c r="T1338" s="10" t="str">
        <f t="shared" si="430"/>
        <v>(중동, 참솔마을월드메르디앙)</v>
      </c>
      <c r="U1338" s="10" t="str">
        <f t="shared" si="431"/>
        <v>중</v>
      </c>
      <c r="V1338" s="10">
        <f t="shared" si="432"/>
        <v>23</v>
      </c>
      <c r="W1338" s="10">
        <f t="shared" si="411"/>
        <v>7</v>
      </c>
      <c r="X1338"/>
      <c r="Y1338"/>
      <c r="Z1338" t="s">
        <v>99</v>
      </c>
      <c r="AA1338" t="s">
        <v>6316</v>
      </c>
    </row>
    <row r="1339" spans="1:27">
      <c r="A1339" t="b">
        <f t="shared" si="414"/>
        <v>0</v>
      </c>
      <c r="B1339" t="b">
        <f t="shared" si="415"/>
        <v>0</v>
      </c>
      <c r="C1339" t="b">
        <f t="shared" si="416"/>
        <v>0</v>
      </c>
      <c r="D1339" t="b">
        <f t="shared" si="417"/>
        <v>0</v>
      </c>
      <c r="E1339" t="b">
        <f t="shared" si="418"/>
        <v>0</v>
      </c>
      <c r="F1339" t="b">
        <f t="shared" si="419"/>
        <v>0</v>
      </c>
      <c r="G1339" t="b">
        <f t="shared" si="420"/>
        <v>0</v>
      </c>
      <c r="H1339" t="b">
        <f t="shared" si="421"/>
        <v>0</v>
      </c>
      <c r="I1339" t="b">
        <f t="shared" si="422"/>
        <v>0</v>
      </c>
      <c r="J1339" t="b">
        <f t="shared" si="423"/>
        <v>0</v>
      </c>
      <c r="K1339" t="str">
        <f t="shared" si="424"/>
        <v/>
      </c>
      <c r="L1339" t="str">
        <f t="shared" si="413"/>
        <v/>
      </c>
      <c r="M1339" t="str">
        <f t="shared" si="412"/>
        <v/>
      </c>
      <c r="N1339" t="str">
        <f t="shared" si="425"/>
        <v/>
      </c>
      <c r="O1339" t="str">
        <f t="shared" si="426"/>
        <v/>
      </c>
      <c r="P1339" t="str">
        <f t="shared" si="427"/>
        <v/>
      </c>
      <c r="Q1339" s="9">
        <f>_xlfn.XLOOKUP(R1339,summary!C:C,summary!B:B)</f>
        <v>43777</v>
      </c>
      <c r="R1339" s="10" t="str">
        <f t="shared" si="428"/>
        <v>동백2동</v>
      </c>
      <c r="S1339" s="10" t="str">
        <f t="shared" si="429"/>
        <v>중23통</v>
      </c>
      <c r="T1339" s="10" t="str">
        <f t="shared" si="430"/>
        <v>(중동, 참솔마을월드메르디앙)</v>
      </c>
      <c r="U1339" s="10" t="str">
        <f t="shared" si="431"/>
        <v>중</v>
      </c>
      <c r="V1339" s="10">
        <f t="shared" si="432"/>
        <v>23</v>
      </c>
      <c r="W1339" s="10">
        <f t="shared" si="411"/>
        <v>8</v>
      </c>
      <c r="X1339"/>
      <c r="Y1339"/>
      <c r="Z1339" t="s">
        <v>101</v>
      </c>
      <c r="AA1339" t="s">
        <v>6317</v>
      </c>
    </row>
    <row r="1340" spans="1:27">
      <c r="A1340" t="b">
        <f t="shared" si="414"/>
        <v>0</v>
      </c>
      <c r="B1340" t="b">
        <f t="shared" si="415"/>
        <v>0</v>
      </c>
      <c r="C1340" t="b">
        <f t="shared" si="416"/>
        <v>0</v>
      </c>
      <c r="D1340" t="b">
        <f t="shared" si="417"/>
        <v>0</v>
      </c>
      <c r="E1340" t="b">
        <f t="shared" si="418"/>
        <v>0</v>
      </c>
      <c r="F1340" t="b">
        <f t="shared" si="419"/>
        <v>0</v>
      </c>
      <c r="G1340" t="b">
        <f t="shared" si="420"/>
        <v>0</v>
      </c>
      <c r="H1340" t="b">
        <f t="shared" si="421"/>
        <v>0</v>
      </c>
      <c r="I1340" t="b">
        <f t="shared" si="422"/>
        <v>0</v>
      </c>
      <c r="J1340" t="b">
        <f t="shared" si="423"/>
        <v>0</v>
      </c>
      <c r="K1340" t="str">
        <f t="shared" si="424"/>
        <v/>
      </c>
      <c r="L1340" t="str">
        <f t="shared" si="413"/>
        <v/>
      </c>
      <c r="M1340" t="str">
        <f t="shared" si="412"/>
        <v/>
      </c>
      <c r="N1340" t="str">
        <f t="shared" si="425"/>
        <v/>
      </c>
      <c r="O1340" t="str">
        <f t="shared" si="426"/>
        <v/>
      </c>
      <c r="P1340" t="str">
        <f t="shared" si="427"/>
        <v/>
      </c>
      <c r="Q1340" s="9">
        <f>_xlfn.XLOOKUP(R1340,summary!C:C,summary!B:B)</f>
        <v>43777</v>
      </c>
      <c r="R1340" s="10" t="str">
        <f t="shared" si="428"/>
        <v>동백2동</v>
      </c>
      <c r="S1340" s="10" t="str">
        <f t="shared" si="429"/>
        <v>중23통</v>
      </c>
      <c r="T1340" s="10" t="str">
        <f t="shared" si="430"/>
        <v>(중동, 참솔마을월드메르디앙)</v>
      </c>
      <c r="U1340" s="10" t="str">
        <f t="shared" si="431"/>
        <v>중</v>
      </c>
      <c r="V1340" s="10">
        <f t="shared" si="432"/>
        <v>23</v>
      </c>
      <c r="W1340" s="10">
        <f t="shared" si="411"/>
        <v>9</v>
      </c>
      <c r="X1340"/>
      <c r="Y1340"/>
      <c r="Z1340" t="s">
        <v>349</v>
      </c>
      <c r="AA1340" t="s">
        <v>6318</v>
      </c>
    </row>
    <row r="1341" spans="1:27">
      <c r="A1341" t="b">
        <f t="shared" si="414"/>
        <v>0</v>
      </c>
      <c r="B1341" t="b">
        <f t="shared" si="415"/>
        <v>0</v>
      </c>
      <c r="C1341" t="b">
        <f t="shared" si="416"/>
        <v>0</v>
      </c>
      <c r="D1341" t="b">
        <f t="shared" si="417"/>
        <v>0</v>
      </c>
      <c r="E1341" t="b">
        <f t="shared" si="418"/>
        <v>0</v>
      </c>
      <c r="F1341" t="b">
        <f t="shared" si="419"/>
        <v>0</v>
      </c>
      <c r="G1341" t="b">
        <f t="shared" si="420"/>
        <v>0</v>
      </c>
      <c r="H1341" t="b">
        <f t="shared" si="421"/>
        <v>0</v>
      </c>
      <c r="I1341" t="b">
        <f t="shared" si="422"/>
        <v>0</v>
      </c>
      <c r="J1341" t="b">
        <f t="shared" si="423"/>
        <v>0</v>
      </c>
      <c r="K1341" t="str">
        <f t="shared" si="424"/>
        <v/>
      </c>
      <c r="L1341" t="str">
        <f t="shared" si="413"/>
        <v/>
      </c>
      <c r="M1341" t="str">
        <f t="shared" si="412"/>
        <v/>
      </c>
      <c r="N1341" t="str">
        <f t="shared" si="425"/>
        <v/>
      </c>
      <c r="O1341" t="str">
        <f t="shared" si="426"/>
        <v/>
      </c>
      <c r="P1341" t="str">
        <f t="shared" si="427"/>
        <v/>
      </c>
      <c r="Q1341" s="9">
        <f>_xlfn.XLOOKUP(R1341,summary!C:C,summary!B:B)</f>
        <v>43777</v>
      </c>
      <c r="R1341" s="10" t="str">
        <f t="shared" si="428"/>
        <v>동백2동</v>
      </c>
      <c r="S1341" s="10" t="str">
        <f t="shared" si="429"/>
        <v>중23통</v>
      </c>
      <c r="T1341" s="10" t="str">
        <f t="shared" si="430"/>
        <v>(중동, 참솔마을월드메르디앙)</v>
      </c>
      <c r="U1341" s="10" t="str">
        <f t="shared" si="431"/>
        <v>중</v>
      </c>
      <c r="V1341" s="10">
        <f t="shared" si="432"/>
        <v>23</v>
      </c>
      <c r="W1341" s="10">
        <f t="shared" si="411"/>
        <v>10</v>
      </c>
      <c r="X1341"/>
      <c r="Y1341"/>
      <c r="Z1341" t="s">
        <v>441</v>
      </c>
      <c r="AA1341" t="s">
        <v>6319</v>
      </c>
    </row>
    <row r="1342" spans="1:27">
      <c r="A1342" t="b">
        <f t="shared" si="414"/>
        <v>0</v>
      </c>
      <c r="B1342" t="b">
        <f t="shared" si="415"/>
        <v>0</v>
      </c>
      <c r="C1342" t="b">
        <f t="shared" si="416"/>
        <v>0</v>
      </c>
      <c r="D1342" t="b">
        <f t="shared" si="417"/>
        <v>0</v>
      </c>
      <c r="E1342" t="b">
        <f t="shared" si="418"/>
        <v>0</v>
      </c>
      <c r="F1342" t="b">
        <f t="shared" si="419"/>
        <v>0</v>
      </c>
      <c r="G1342" t="b">
        <f t="shared" si="420"/>
        <v>0</v>
      </c>
      <c r="H1342" t="b">
        <f t="shared" si="421"/>
        <v>0</v>
      </c>
      <c r="I1342" t="b">
        <f t="shared" si="422"/>
        <v>0</v>
      </c>
      <c r="J1342" t="b">
        <f t="shared" si="423"/>
        <v>0</v>
      </c>
      <c r="K1342" t="str">
        <f t="shared" si="424"/>
        <v/>
      </c>
      <c r="L1342" t="str">
        <f t="shared" si="413"/>
        <v/>
      </c>
      <c r="M1342" t="str">
        <f t="shared" si="412"/>
        <v/>
      </c>
      <c r="N1342" t="str">
        <f t="shared" si="425"/>
        <v/>
      </c>
      <c r="O1342" t="str">
        <f t="shared" si="426"/>
        <v/>
      </c>
      <c r="P1342" t="str">
        <f t="shared" si="427"/>
        <v/>
      </c>
      <c r="Q1342" s="9">
        <f>_xlfn.XLOOKUP(R1342,summary!C:C,summary!B:B)</f>
        <v>43777</v>
      </c>
      <c r="R1342" s="10" t="str">
        <f t="shared" si="428"/>
        <v>동백2동</v>
      </c>
      <c r="S1342" s="10" t="str">
        <f t="shared" si="429"/>
        <v>중23통</v>
      </c>
      <c r="T1342" s="10" t="str">
        <f t="shared" si="430"/>
        <v>(중동, 참솔마을월드메르디앙)</v>
      </c>
      <c r="U1342" s="10" t="str">
        <f t="shared" si="431"/>
        <v>중</v>
      </c>
      <c r="V1342" s="10">
        <f t="shared" si="432"/>
        <v>23</v>
      </c>
      <c r="W1342" s="10">
        <f t="shared" si="411"/>
        <v>11</v>
      </c>
      <c r="X1342"/>
      <c r="Y1342"/>
      <c r="Z1342" t="s">
        <v>443</v>
      </c>
      <c r="AA1342" t="s">
        <v>6320</v>
      </c>
    </row>
    <row r="1343" spans="1:27">
      <c r="A1343" t="b">
        <f t="shared" si="414"/>
        <v>0</v>
      </c>
      <c r="B1343" t="b">
        <f t="shared" si="415"/>
        <v>0</v>
      </c>
      <c r="C1343" t="b">
        <f t="shared" si="416"/>
        <v>0</v>
      </c>
      <c r="D1343" t="b">
        <f t="shared" si="417"/>
        <v>0</v>
      </c>
      <c r="E1343" t="b">
        <f t="shared" si="418"/>
        <v>0</v>
      </c>
      <c r="F1343" t="b">
        <f t="shared" si="419"/>
        <v>0</v>
      </c>
      <c r="G1343" t="b">
        <f t="shared" si="420"/>
        <v>0</v>
      </c>
      <c r="H1343" t="b">
        <f t="shared" si="421"/>
        <v>0</v>
      </c>
      <c r="I1343" t="b">
        <f t="shared" si="422"/>
        <v>0</v>
      </c>
      <c r="J1343" t="b">
        <f t="shared" si="423"/>
        <v>0</v>
      </c>
      <c r="K1343" t="str">
        <f t="shared" si="424"/>
        <v/>
      </c>
      <c r="L1343" t="str">
        <f t="shared" si="413"/>
        <v/>
      </c>
      <c r="M1343" t="str">
        <f t="shared" si="412"/>
        <v/>
      </c>
      <c r="N1343" t="str">
        <f t="shared" si="425"/>
        <v/>
      </c>
      <c r="O1343" t="str">
        <f t="shared" si="426"/>
        <v/>
      </c>
      <c r="P1343" t="str">
        <f t="shared" si="427"/>
        <v/>
      </c>
      <c r="Q1343" s="9">
        <f>_xlfn.XLOOKUP(R1343,summary!C:C,summary!B:B)</f>
        <v>43777</v>
      </c>
      <c r="R1343" s="10" t="str">
        <f t="shared" si="428"/>
        <v>동백2동</v>
      </c>
      <c r="S1343" s="10" t="str">
        <f t="shared" si="429"/>
        <v>중23통</v>
      </c>
      <c r="T1343" s="10" t="str">
        <f t="shared" si="430"/>
        <v>(중동, 참솔마을월드메르디앙)</v>
      </c>
      <c r="U1343" s="10" t="str">
        <f t="shared" si="431"/>
        <v>중</v>
      </c>
      <c r="V1343" s="10">
        <f t="shared" si="432"/>
        <v>23</v>
      </c>
      <c r="W1343" s="10">
        <f t="shared" si="411"/>
        <v>12</v>
      </c>
      <c r="X1343"/>
      <c r="Y1343"/>
      <c r="Z1343" t="s">
        <v>445</v>
      </c>
      <c r="AA1343" t="s">
        <v>6321</v>
      </c>
    </row>
    <row r="1344" spans="1:27">
      <c r="A1344" t="b">
        <f t="shared" si="414"/>
        <v>0</v>
      </c>
      <c r="B1344" t="b">
        <f t="shared" si="415"/>
        <v>0</v>
      </c>
      <c r="C1344" t="b">
        <f t="shared" si="416"/>
        <v>0</v>
      </c>
      <c r="D1344" t="b">
        <f t="shared" si="417"/>
        <v>0</v>
      </c>
      <c r="E1344" t="b">
        <f t="shared" si="418"/>
        <v>0</v>
      </c>
      <c r="F1344" t="b">
        <f t="shared" si="419"/>
        <v>0</v>
      </c>
      <c r="G1344" t="b">
        <f t="shared" si="420"/>
        <v>0</v>
      </c>
      <c r="H1344" t="b">
        <f t="shared" si="421"/>
        <v>0</v>
      </c>
      <c r="I1344" t="b">
        <f t="shared" si="422"/>
        <v>0</v>
      </c>
      <c r="J1344" t="b">
        <f t="shared" si="423"/>
        <v>0</v>
      </c>
      <c r="K1344" t="str">
        <f t="shared" si="424"/>
        <v/>
      </c>
      <c r="L1344" t="str">
        <f t="shared" si="413"/>
        <v/>
      </c>
      <c r="M1344" t="str">
        <f t="shared" si="412"/>
        <v/>
      </c>
      <c r="N1344" t="str">
        <f t="shared" si="425"/>
        <v/>
      </c>
      <c r="O1344" t="str">
        <f t="shared" si="426"/>
        <v/>
      </c>
      <c r="P1344" t="str">
        <f t="shared" si="427"/>
        <v/>
      </c>
      <c r="Q1344" s="9">
        <f>_xlfn.XLOOKUP(R1344,summary!C:C,summary!B:B)</f>
        <v>43777</v>
      </c>
      <c r="R1344" s="10" t="str">
        <f t="shared" si="428"/>
        <v>동백2동</v>
      </c>
      <c r="S1344" s="10" t="str">
        <f t="shared" si="429"/>
        <v>중23통</v>
      </c>
      <c r="T1344" s="10" t="str">
        <f t="shared" si="430"/>
        <v>(중동, 참솔마을월드메르디앙)</v>
      </c>
      <c r="U1344" s="10" t="str">
        <f t="shared" si="431"/>
        <v>중</v>
      </c>
      <c r="V1344" s="10">
        <f t="shared" si="432"/>
        <v>23</v>
      </c>
      <c r="W1344" s="10">
        <f t="shared" si="411"/>
        <v>13</v>
      </c>
      <c r="X1344"/>
      <c r="Y1344"/>
      <c r="Z1344" t="s">
        <v>447</v>
      </c>
      <c r="AA1344" t="s">
        <v>6322</v>
      </c>
    </row>
    <row r="1345" spans="1:27">
      <c r="A1345" t="b">
        <f t="shared" si="414"/>
        <v>0</v>
      </c>
      <c r="B1345" t="b">
        <f t="shared" si="415"/>
        <v>0</v>
      </c>
      <c r="C1345" t="b">
        <f t="shared" si="416"/>
        <v>0</v>
      </c>
      <c r="D1345" t="b">
        <f t="shared" si="417"/>
        <v>0</v>
      </c>
      <c r="E1345" t="b">
        <f t="shared" si="418"/>
        <v>0</v>
      </c>
      <c r="F1345" t="b">
        <f t="shared" si="419"/>
        <v>0</v>
      </c>
      <c r="G1345" t="b">
        <f t="shared" si="420"/>
        <v>0</v>
      </c>
      <c r="H1345" t="b">
        <f t="shared" si="421"/>
        <v>0</v>
      </c>
      <c r="I1345" t="b">
        <f t="shared" si="422"/>
        <v>0</v>
      </c>
      <c r="J1345" t="b">
        <f t="shared" si="423"/>
        <v>0</v>
      </c>
      <c r="K1345" t="str">
        <f t="shared" si="424"/>
        <v/>
      </c>
      <c r="L1345" t="str">
        <f t="shared" si="413"/>
        <v/>
      </c>
      <c r="M1345" t="str">
        <f t="shared" si="412"/>
        <v/>
      </c>
      <c r="N1345" t="str">
        <f t="shared" si="425"/>
        <v/>
      </c>
      <c r="O1345" t="str">
        <f t="shared" si="426"/>
        <v/>
      </c>
      <c r="P1345" t="str">
        <f t="shared" si="427"/>
        <v/>
      </c>
      <c r="Q1345" s="9">
        <f>_xlfn.XLOOKUP(R1345,summary!C:C,summary!B:B)</f>
        <v>43777</v>
      </c>
      <c r="R1345" s="10" t="str">
        <f t="shared" si="428"/>
        <v>동백2동</v>
      </c>
      <c r="S1345" s="10" t="str">
        <f t="shared" si="429"/>
        <v>중23통</v>
      </c>
      <c r="T1345" s="10" t="str">
        <f t="shared" si="430"/>
        <v>(중동, 참솔마을월드메르디앙)</v>
      </c>
      <c r="U1345" s="10" t="str">
        <f t="shared" si="431"/>
        <v>중</v>
      </c>
      <c r="V1345" s="10">
        <f t="shared" si="432"/>
        <v>23</v>
      </c>
      <c r="W1345" s="10">
        <f t="shared" si="411"/>
        <v>14</v>
      </c>
      <c r="X1345"/>
      <c r="Y1345"/>
      <c r="Z1345" t="s">
        <v>449</v>
      </c>
      <c r="AA1345" t="s">
        <v>6323</v>
      </c>
    </row>
    <row r="1346" spans="1:27">
      <c r="A1346" t="b">
        <f t="shared" si="414"/>
        <v>0</v>
      </c>
      <c r="B1346" t="b">
        <f t="shared" si="415"/>
        <v>0</v>
      </c>
      <c r="C1346" t="b">
        <f t="shared" si="416"/>
        <v>0</v>
      </c>
      <c r="D1346" t="b">
        <f t="shared" si="417"/>
        <v>0</v>
      </c>
      <c r="E1346" t="b">
        <f t="shared" si="418"/>
        <v>0</v>
      </c>
      <c r="F1346" t="b">
        <f t="shared" si="419"/>
        <v>0</v>
      </c>
      <c r="G1346" t="b">
        <f t="shared" si="420"/>
        <v>0</v>
      </c>
      <c r="H1346" t="b">
        <f t="shared" si="421"/>
        <v>0</v>
      </c>
      <c r="I1346" t="b">
        <f t="shared" si="422"/>
        <v>0</v>
      </c>
      <c r="J1346" t="b">
        <f t="shared" si="423"/>
        <v>0</v>
      </c>
      <c r="K1346" t="str">
        <f t="shared" si="424"/>
        <v/>
      </c>
      <c r="L1346" t="str">
        <f t="shared" si="413"/>
        <v/>
      </c>
      <c r="M1346" t="str">
        <f t="shared" si="412"/>
        <v/>
      </c>
      <c r="N1346" t="str">
        <f t="shared" si="425"/>
        <v/>
      </c>
      <c r="O1346" t="str">
        <f t="shared" si="426"/>
        <v/>
      </c>
      <c r="P1346" t="str">
        <f t="shared" si="427"/>
        <v/>
      </c>
      <c r="Q1346" s="9">
        <f>_xlfn.XLOOKUP(R1346,summary!C:C,summary!B:B)</f>
        <v>43777</v>
      </c>
      <c r="R1346" s="10" t="str">
        <f t="shared" si="428"/>
        <v>동백2동</v>
      </c>
      <c r="S1346" s="10" t="str">
        <f t="shared" si="429"/>
        <v>중23통</v>
      </c>
      <c r="T1346" s="10" t="str">
        <f t="shared" si="430"/>
        <v>(중동, 참솔마을월드메르디앙)</v>
      </c>
      <c r="U1346" s="10" t="str">
        <f t="shared" si="431"/>
        <v>중</v>
      </c>
      <c r="V1346" s="10">
        <f t="shared" si="432"/>
        <v>23</v>
      </c>
      <c r="W1346" s="10" t="str">
        <f t="shared" ref="W1346:W1409" si="433">IF(ISBLANK(Z1346),"",IF(LEN(TRIM(Z1346))&lt;4,VALUE(SUBSTITUTE(TRIM(Z1346),"반","")),""))</f>
        <v/>
      </c>
    </row>
    <row r="1347" spans="1:27">
      <c r="A1347" t="b">
        <f t="shared" si="414"/>
        <v>0</v>
      </c>
      <c r="B1347" t="b">
        <f t="shared" si="415"/>
        <v>0</v>
      </c>
      <c r="C1347" t="b">
        <f t="shared" si="416"/>
        <v>0</v>
      </c>
      <c r="D1347" t="b">
        <f t="shared" si="417"/>
        <v>0</v>
      </c>
      <c r="E1347" t="b">
        <f t="shared" si="418"/>
        <v>0</v>
      </c>
      <c r="F1347" t="b">
        <f t="shared" si="419"/>
        <v>0</v>
      </c>
      <c r="G1347" t="b">
        <f t="shared" si="420"/>
        <v>0</v>
      </c>
      <c r="H1347" t="b">
        <f t="shared" si="421"/>
        <v>0</v>
      </c>
      <c r="I1347" t="b">
        <f t="shared" si="422"/>
        <v>0</v>
      </c>
      <c r="J1347" t="b">
        <f t="shared" si="423"/>
        <v>0</v>
      </c>
      <c r="K1347" t="str">
        <f t="shared" si="424"/>
        <v/>
      </c>
      <c r="L1347" t="str">
        <f t="shared" si="413"/>
        <v/>
      </c>
      <c r="M1347" t="str">
        <f t="shared" ref="M1347:M1410" si="434">IF(LEN(L1347)=0,"",IF(CODE(L1347)&lt;60,VALUE(L1347),VALUE(RIGHT(L1347))))</f>
        <v/>
      </c>
      <c r="N1347" t="str">
        <f t="shared" si="425"/>
        <v/>
      </c>
      <c r="O1347" t="str">
        <f t="shared" si="426"/>
        <v/>
      </c>
      <c r="P1347" t="str">
        <f t="shared" si="427"/>
        <v/>
      </c>
      <c r="Q1347" s="9">
        <f>_xlfn.XLOOKUP(R1347,summary!C:C,summary!B:B)</f>
        <v>43777</v>
      </c>
      <c r="R1347" s="10" t="str">
        <f t="shared" si="428"/>
        <v>동백2동</v>
      </c>
      <c r="S1347" s="10" t="str">
        <f t="shared" si="429"/>
        <v>중23통</v>
      </c>
      <c r="T1347" s="10" t="str">
        <f t="shared" si="430"/>
        <v>(중동, 참솔마을월드메르디앙)</v>
      </c>
      <c r="U1347" s="10" t="str">
        <f t="shared" si="431"/>
        <v>중</v>
      </c>
      <c r="V1347" s="10">
        <f t="shared" si="432"/>
        <v>23</v>
      </c>
      <c r="W1347" s="10" t="str">
        <f t="shared" si="433"/>
        <v/>
      </c>
      <c r="X1347"/>
      <c r="Y1347"/>
      <c r="Z1347"/>
      <c r="AA1347"/>
    </row>
    <row r="1348" spans="1:27">
      <c r="A1348" t="b">
        <f t="shared" si="414"/>
        <v>1</v>
      </c>
      <c r="B1348" t="b">
        <f t="shared" si="415"/>
        <v>0</v>
      </c>
      <c r="C1348" t="b">
        <f t="shared" si="416"/>
        <v>0</v>
      </c>
      <c r="D1348" t="b">
        <f t="shared" si="417"/>
        <v>0</v>
      </c>
      <c r="E1348" t="b">
        <f t="shared" si="418"/>
        <v>0</v>
      </c>
      <c r="F1348" t="b">
        <f t="shared" si="419"/>
        <v>0</v>
      </c>
      <c r="G1348" t="b">
        <f t="shared" si="420"/>
        <v>0</v>
      </c>
      <c r="H1348" t="b">
        <f t="shared" si="421"/>
        <v>0</v>
      </c>
      <c r="I1348" t="b">
        <f t="shared" si="422"/>
        <v>0</v>
      </c>
      <c r="J1348" t="b">
        <f t="shared" si="423"/>
        <v>1</v>
      </c>
      <c r="K1348" t="str">
        <f t="shared" si="424"/>
        <v/>
      </c>
      <c r="L1348" t="str">
        <f t="shared" si="413"/>
        <v/>
      </c>
      <c r="M1348" t="str">
        <f t="shared" si="434"/>
        <v/>
      </c>
      <c r="N1348" t="str">
        <f t="shared" si="425"/>
        <v/>
      </c>
      <c r="O1348" t="str">
        <f t="shared" si="426"/>
        <v/>
      </c>
      <c r="P1348" t="str">
        <f t="shared" si="427"/>
        <v/>
      </c>
      <c r="Q1348" s="9" t="e">
        <f>_xlfn.XLOOKUP(R1348,summary!C:C,summary!B:B)</f>
        <v>#N/A</v>
      </c>
      <c r="R1348" s="10" t="str">
        <f t="shared" si="428"/>
        <v>읍 면 동</v>
      </c>
      <c r="S1348" s="10" t="str">
        <f t="shared" si="429"/>
        <v>통 리 명</v>
      </c>
      <c r="T1348" s="10" t="str">
        <f t="shared" si="430"/>
        <v/>
      </c>
      <c r="U1348" s="10" t="str">
        <f t="shared" si="431"/>
        <v/>
      </c>
      <c r="V1348" s="10" t="str">
        <f t="shared" si="432"/>
        <v/>
      </c>
      <c r="W1348" s="10" t="str">
        <f t="shared" si="433"/>
        <v/>
      </c>
      <c r="X1348" t="s">
        <v>3</v>
      </c>
      <c r="Y1348" t="s">
        <v>4</v>
      </c>
      <c r="Z1348" t="s">
        <v>5</v>
      </c>
      <c r="AA1348" t="s">
        <v>2302</v>
      </c>
    </row>
    <row r="1349" spans="1:27">
      <c r="A1349" t="b">
        <f t="shared" si="414"/>
        <v>1</v>
      </c>
      <c r="B1349" t="b">
        <f t="shared" si="415"/>
        <v>0</v>
      </c>
      <c r="C1349" t="b">
        <f t="shared" si="416"/>
        <v>0</v>
      </c>
      <c r="D1349" t="b">
        <f t="shared" si="417"/>
        <v>0</v>
      </c>
      <c r="E1349" t="b">
        <f t="shared" si="418"/>
        <v>0</v>
      </c>
      <c r="F1349" t="b">
        <f t="shared" si="419"/>
        <v>0</v>
      </c>
      <c r="G1349" t="b">
        <f t="shared" si="420"/>
        <v>0</v>
      </c>
      <c r="H1349" t="b">
        <f t="shared" si="421"/>
        <v>0</v>
      </c>
      <c r="I1349" t="b">
        <f t="shared" si="422"/>
        <v>0</v>
      </c>
      <c r="J1349" t="b">
        <f t="shared" si="423"/>
        <v>1</v>
      </c>
      <c r="K1349" t="str">
        <f t="shared" si="424"/>
        <v>보정1통</v>
      </c>
      <c r="L1349" t="str">
        <f t="shared" si="413"/>
        <v>정1</v>
      </c>
      <c r="M1349">
        <f t="shared" si="434"/>
        <v>1</v>
      </c>
      <c r="N1349" t="str">
        <f t="shared" si="425"/>
        <v>보정</v>
      </c>
      <c r="O1349" t="str">
        <f t="shared" si="426"/>
        <v/>
      </c>
      <c r="P1349" t="str">
        <f t="shared" si="427"/>
        <v/>
      </c>
      <c r="Q1349" s="9">
        <f>_xlfn.XLOOKUP(R1349,summary!C:C,summary!B:B)</f>
        <v>43840</v>
      </c>
      <c r="R1349" s="10" t="str">
        <f t="shared" si="428"/>
        <v>보정동</v>
      </c>
      <c r="S1349" s="10" t="str">
        <f t="shared" si="429"/>
        <v>보정1통</v>
      </c>
      <c r="T1349" s="10" t="str">
        <f t="shared" si="430"/>
        <v>(보정동, 연원)</v>
      </c>
      <c r="U1349" s="10" t="str">
        <f t="shared" si="431"/>
        <v>보정</v>
      </c>
      <c r="V1349" s="10">
        <f t="shared" si="432"/>
        <v>1</v>
      </c>
      <c r="W1349" s="10">
        <f t="shared" si="433"/>
        <v>1</v>
      </c>
      <c r="X1349" t="s">
        <v>6760</v>
      </c>
      <c r="Y1349" t="s">
        <v>6761</v>
      </c>
      <c r="Z1349" t="s">
        <v>10</v>
      </c>
      <c r="AA1349" t="s">
        <v>10850</v>
      </c>
    </row>
    <row r="1350" spans="1:27">
      <c r="A1350" t="b">
        <f t="shared" si="414"/>
        <v>1</v>
      </c>
      <c r="B1350" t="b">
        <f t="shared" si="415"/>
        <v>1</v>
      </c>
      <c r="C1350" t="b">
        <f t="shared" si="416"/>
        <v>1</v>
      </c>
      <c r="D1350" t="b">
        <f t="shared" si="417"/>
        <v>1</v>
      </c>
      <c r="E1350" t="b">
        <f t="shared" si="418"/>
        <v>1</v>
      </c>
      <c r="F1350" t="b">
        <f t="shared" si="419"/>
        <v>0</v>
      </c>
      <c r="G1350" t="b">
        <f t="shared" si="420"/>
        <v>0</v>
      </c>
      <c r="H1350" t="b">
        <f t="shared" si="421"/>
        <v>0</v>
      </c>
      <c r="I1350" t="b">
        <f t="shared" si="422"/>
        <v>0</v>
      </c>
      <c r="J1350" t="b">
        <f t="shared" si="423"/>
        <v>0</v>
      </c>
      <c r="K1350" t="str">
        <f t="shared" si="424"/>
        <v/>
      </c>
      <c r="L1350" t="str">
        <f t="shared" si="413"/>
        <v/>
      </c>
      <c r="M1350" t="str">
        <f t="shared" si="434"/>
        <v/>
      </c>
      <c r="N1350" t="str">
        <f t="shared" si="425"/>
        <v/>
      </c>
      <c r="O1350" t="str">
        <f t="shared" si="426"/>
        <v/>
      </c>
      <c r="P1350" t="str">
        <f t="shared" si="427"/>
        <v>(보정동, 연원)</v>
      </c>
      <c r="Q1350" s="9">
        <f>_xlfn.XLOOKUP(R1350,summary!C:C,summary!B:B)</f>
        <v>43840</v>
      </c>
      <c r="R1350" s="10" t="str">
        <f t="shared" si="428"/>
        <v>보정동</v>
      </c>
      <c r="S1350" s="10" t="str">
        <f t="shared" si="429"/>
        <v>보정1통</v>
      </c>
      <c r="T1350" s="10" t="str">
        <f t="shared" si="430"/>
        <v>(보정동, 연원)</v>
      </c>
      <c r="U1350" s="10" t="str">
        <f t="shared" si="431"/>
        <v>보정</v>
      </c>
      <c r="V1350" s="10">
        <f t="shared" si="432"/>
        <v>1</v>
      </c>
      <c r="W1350" s="10" t="str">
        <f t="shared" si="433"/>
        <v/>
      </c>
      <c r="X1350"/>
      <c r="Y1350" t="s">
        <v>6762</v>
      </c>
      <c r="Z1350"/>
      <c r="AA1350"/>
    </row>
    <row r="1351" spans="1:27">
      <c r="A1351" t="b">
        <f t="shared" si="414"/>
        <v>0</v>
      </c>
      <c r="B1351" t="b">
        <f t="shared" si="415"/>
        <v>0</v>
      </c>
      <c r="C1351" t="b">
        <f t="shared" si="416"/>
        <v>0</v>
      </c>
      <c r="D1351" t="b">
        <f t="shared" si="417"/>
        <v>0</v>
      </c>
      <c r="E1351" t="b">
        <f t="shared" si="418"/>
        <v>0</v>
      </c>
      <c r="F1351" t="b">
        <f t="shared" si="419"/>
        <v>0</v>
      </c>
      <c r="G1351" t="b">
        <f t="shared" si="420"/>
        <v>0</v>
      </c>
      <c r="H1351" t="b">
        <f t="shared" si="421"/>
        <v>0</v>
      </c>
      <c r="I1351" t="b">
        <f t="shared" si="422"/>
        <v>0</v>
      </c>
      <c r="J1351" t="b">
        <f t="shared" si="423"/>
        <v>0</v>
      </c>
      <c r="K1351" t="str">
        <f t="shared" si="424"/>
        <v/>
      </c>
      <c r="L1351" t="str">
        <f t="shared" si="413"/>
        <v/>
      </c>
      <c r="M1351" t="str">
        <f t="shared" si="434"/>
        <v/>
      </c>
      <c r="N1351" t="str">
        <f t="shared" si="425"/>
        <v/>
      </c>
      <c r="O1351" t="str">
        <f t="shared" si="426"/>
        <v/>
      </c>
      <c r="P1351" t="str">
        <f t="shared" si="427"/>
        <v/>
      </c>
      <c r="Q1351" s="9">
        <f>_xlfn.XLOOKUP(R1351,summary!C:C,summary!B:B)</f>
        <v>43840</v>
      </c>
      <c r="R1351" s="10" t="str">
        <f t="shared" si="428"/>
        <v>보정동</v>
      </c>
      <c r="S1351" s="10" t="str">
        <f t="shared" si="429"/>
        <v>보정1통</v>
      </c>
      <c r="T1351" s="10" t="str">
        <f t="shared" si="430"/>
        <v>(보정동, 연원)</v>
      </c>
      <c r="U1351" s="10" t="str">
        <f t="shared" si="431"/>
        <v>보정</v>
      </c>
      <c r="V1351" s="10">
        <f t="shared" si="432"/>
        <v>1</v>
      </c>
      <c r="W1351" s="10">
        <f t="shared" si="433"/>
        <v>2</v>
      </c>
      <c r="X1351"/>
      <c r="Y1351"/>
      <c r="Z1351" t="s">
        <v>12</v>
      </c>
      <c r="AA1351" t="s">
        <v>6763</v>
      </c>
    </row>
    <row r="1352" spans="1:27">
      <c r="A1352" t="b">
        <f t="shared" si="414"/>
        <v>1</v>
      </c>
      <c r="B1352" t="b">
        <f t="shared" si="415"/>
        <v>0</v>
      </c>
      <c r="C1352" t="b">
        <f t="shared" si="416"/>
        <v>0</v>
      </c>
      <c r="D1352" t="b">
        <f t="shared" si="417"/>
        <v>0</v>
      </c>
      <c r="E1352" t="b">
        <f t="shared" si="418"/>
        <v>0</v>
      </c>
      <c r="F1352" t="b">
        <f t="shared" si="419"/>
        <v>0</v>
      </c>
      <c r="G1352" t="b">
        <f t="shared" si="420"/>
        <v>0</v>
      </c>
      <c r="H1352" t="b">
        <f t="shared" si="421"/>
        <v>0</v>
      </c>
      <c r="I1352" t="b">
        <f t="shared" si="422"/>
        <v>0</v>
      </c>
      <c r="J1352" t="b">
        <f t="shared" si="423"/>
        <v>1</v>
      </c>
      <c r="K1352" t="str">
        <f t="shared" si="424"/>
        <v>보정2통</v>
      </c>
      <c r="L1352" t="str">
        <f t="shared" si="413"/>
        <v>정2</v>
      </c>
      <c r="M1352">
        <f t="shared" si="434"/>
        <v>2</v>
      </c>
      <c r="N1352" t="str">
        <f t="shared" si="425"/>
        <v>보정</v>
      </c>
      <c r="O1352" t="str">
        <f t="shared" si="426"/>
        <v/>
      </c>
      <c r="P1352" t="str">
        <f t="shared" si="427"/>
        <v/>
      </c>
      <c r="Q1352" s="9">
        <f>_xlfn.XLOOKUP(R1352,summary!C:C,summary!B:B)</f>
        <v>43840</v>
      </c>
      <c r="R1352" s="10" t="str">
        <f t="shared" si="428"/>
        <v>보정동</v>
      </c>
      <c r="S1352" s="10" t="str">
        <f t="shared" si="429"/>
        <v>보정2통</v>
      </c>
      <c r="T1352" s="10" t="str">
        <f t="shared" si="430"/>
        <v>(보정동, 소실)</v>
      </c>
      <c r="U1352" s="10" t="str">
        <f t="shared" si="431"/>
        <v>보정</v>
      </c>
      <c r="V1352" s="10">
        <f t="shared" si="432"/>
        <v>2</v>
      </c>
      <c r="W1352" s="10">
        <f t="shared" si="433"/>
        <v>1</v>
      </c>
      <c r="X1352"/>
      <c r="Y1352" t="s">
        <v>6764</v>
      </c>
      <c r="Z1352" t="s">
        <v>10</v>
      </c>
      <c r="AA1352" t="s">
        <v>6765</v>
      </c>
    </row>
    <row r="1353" spans="1:27">
      <c r="A1353" t="b">
        <f t="shared" si="414"/>
        <v>1</v>
      </c>
      <c r="B1353" t="b">
        <f t="shared" si="415"/>
        <v>1</v>
      </c>
      <c r="C1353" t="b">
        <f t="shared" si="416"/>
        <v>1</v>
      </c>
      <c r="D1353" t="b">
        <f t="shared" si="417"/>
        <v>1</v>
      </c>
      <c r="E1353" t="b">
        <f t="shared" si="418"/>
        <v>1</v>
      </c>
      <c r="F1353" t="b">
        <f t="shared" si="419"/>
        <v>0</v>
      </c>
      <c r="G1353" t="b">
        <f t="shared" si="420"/>
        <v>0</v>
      </c>
      <c r="H1353" t="b">
        <f t="shared" si="421"/>
        <v>0</v>
      </c>
      <c r="I1353" t="b">
        <f t="shared" si="422"/>
        <v>0</v>
      </c>
      <c r="J1353" t="b">
        <f t="shared" si="423"/>
        <v>0</v>
      </c>
      <c r="K1353" t="str">
        <f t="shared" si="424"/>
        <v/>
      </c>
      <c r="L1353" t="str">
        <f t="shared" ref="L1353:L1416" si="435">RIGHT(SUBSTITUTE(K1353,"통",""),2)</f>
        <v/>
      </c>
      <c r="M1353" t="str">
        <f t="shared" si="434"/>
        <v/>
      </c>
      <c r="N1353" t="str">
        <f t="shared" si="425"/>
        <v/>
      </c>
      <c r="O1353" t="str">
        <f t="shared" si="426"/>
        <v/>
      </c>
      <c r="P1353" t="str">
        <f t="shared" si="427"/>
        <v>(보정동, 소실)</v>
      </c>
      <c r="Q1353" s="9">
        <f>_xlfn.XLOOKUP(R1353,summary!C:C,summary!B:B)</f>
        <v>43840</v>
      </c>
      <c r="R1353" s="10" t="str">
        <f t="shared" si="428"/>
        <v>보정동</v>
      </c>
      <c r="S1353" s="10" t="str">
        <f t="shared" si="429"/>
        <v>보정2통</v>
      </c>
      <c r="T1353" s="10" t="str">
        <f t="shared" si="430"/>
        <v>(보정동, 소실)</v>
      </c>
      <c r="U1353" s="10" t="str">
        <f t="shared" si="431"/>
        <v>보정</v>
      </c>
      <c r="V1353" s="10">
        <f t="shared" si="432"/>
        <v>2</v>
      </c>
      <c r="W1353" s="10">
        <f t="shared" si="433"/>
        <v>2</v>
      </c>
      <c r="X1353"/>
      <c r="Y1353" t="s">
        <v>6766</v>
      </c>
      <c r="Z1353" t="s">
        <v>12</v>
      </c>
      <c r="AA1353" t="s">
        <v>6767</v>
      </c>
    </row>
    <row r="1354" spans="1:27">
      <c r="A1354" t="b">
        <f t="shared" si="414"/>
        <v>1</v>
      </c>
      <c r="B1354" t="b">
        <f t="shared" si="415"/>
        <v>0</v>
      </c>
      <c r="C1354" t="b">
        <f t="shared" si="416"/>
        <v>0</v>
      </c>
      <c r="D1354" t="b">
        <f t="shared" si="417"/>
        <v>0</v>
      </c>
      <c r="E1354" t="b">
        <f t="shared" si="418"/>
        <v>0</v>
      </c>
      <c r="F1354" t="b">
        <f t="shared" si="419"/>
        <v>0</v>
      </c>
      <c r="G1354" t="b">
        <f t="shared" si="420"/>
        <v>0</v>
      </c>
      <c r="H1354" t="b">
        <f t="shared" si="421"/>
        <v>0</v>
      </c>
      <c r="I1354" t="b">
        <f t="shared" si="422"/>
        <v>0</v>
      </c>
      <c r="J1354" t="b">
        <f t="shared" si="423"/>
        <v>1</v>
      </c>
      <c r="K1354" t="str">
        <f t="shared" si="424"/>
        <v>보정3통</v>
      </c>
      <c r="L1354" t="str">
        <f t="shared" si="435"/>
        <v>정3</v>
      </c>
      <c r="M1354">
        <f t="shared" si="434"/>
        <v>3</v>
      </c>
      <c r="N1354" t="str">
        <f t="shared" si="425"/>
        <v>보정</v>
      </c>
      <c r="O1354" t="str">
        <f t="shared" si="426"/>
        <v/>
      </c>
      <c r="P1354" t="str">
        <f t="shared" si="427"/>
        <v/>
      </c>
      <c r="Q1354" s="9">
        <f>_xlfn.XLOOKUP(R1354,summary!C:C,summary!B:B)</f>
        <v>43840</v>
      </c>
      <c r="R1354" s="10" t="str">
        <f t="shared" si="428"/>
        <v>보정동</v>
      </c>
      <c r="S1354" s="10" t="str">
        <f t="shared" si="429"/>
        <v>보정3통</v>
      </c>
      <c r="T1354" s="10" t="str">
        <f t="shared" si="430"/>
        <v>(보정동, 독정)</v>
      </c>
      <c r="U1354" s="10" t="str">
        <f t="shared" si="431"/>
        <v>보정</v>
      </c>
      <c r="V1354" s="10">
        <f t="shared" si="432"/>
        <v>3</v>
      </c>
      <c r="W1354" s="10">
        <f t="shared" si="433"/>
        <v>1</v>
      </c>
      <c r="X1354"/>
      <c r="Y1354" t="s">
        <v>6768</v>
      </c>
      <c r="Z1354" t="s">
        <v>10</v>
      </c>
      <c r="AA1354" t="s">
        <v>6769</v>
      </c>
    </row>
    <row r="1355" spans="1:27">
      <c r="A1355" t="b">
        <f t="shared" si="414"/>
        <v>1</v>
      </c>
      <c r="B1355" t="b">
        <f t="shared" si="415"/>
        <v>1</v>
      </c>
      <c r="C1355" t="b">
        <f t="shared" si="416"/>
        <v>1</v>
      </c>
      <c r="D1355" t="b">
        <f t="shared" si="417"/>
        <v>1</v>
      </c>
      <c r="E1355" t="b">
        <f t="shared" si="418"/>
        <v>1</v>
      </c>
      <c r="F1355" t="b">
        <f t="shared" si="419"/>
        <v>0</v>
      </c>
      <c r="G1355" t="b">
        <f t="shared" si="420"/>
        <v>0</v>
      </c>
      <c r="H1355" t="b">
        <f t="shared" si="421"/>
        <v>0</v>
      </c>
      <c r="I1355" t="b">
        <f t="shared" si="422"/>
        <v>0</v>
      </c>
      <c r="J1355" t="b">
        <f t="shared" si="423"/>
        <v>0</v>
      </c>
      <c r="K1355" t="str">
        <f t="shared" si="424"/>
        <v/>
      </c>
      <c r="L1355" t="str">
        <f t="shared" si="435"/>
        <v/>
      </c>
      <c r="M1355" t="str">
        <f t="shared" si="434"/>
        <v/>
      </c>
      <c r="N1355" t="str">
        <f t="shared" si="425"/>
        <v/>
      </c>
      <c r="O1355" t="str">
        <f t="shared" si="426"/>
        <v/>
      </c>
      <c r="P1355" t="str">
        <f t="shared" si="427"/>
        <v>(보정동, 독정)</v>
      </c>
      <c r="Q1355" s="9">
        <f>_xlfn.XLOOKUP(R1355,summary!C:C,summary!B:B)</f>
        <v>43840</v>
      </c>
      <c r="R1355" s="10" t="str">
        <f t="shared" si="428"/>
        <v>보정동</v>
      </c>
      <c r="S1355" s="10" t="str">
        <f t="shared" si="429"/>
        <v>보정3통</v>
      </c>
      <c r="T1355" s="10" t="str">
        <f t="shared" si="430"/>
        <v>(보정동, 독정)</v>
      </c>
      <c r="U1355" s="10" t="str">
        <f t="shared" si="431"/>
        <v>보정</v>
      </c>
      <c r="V1355" s="10">
        <f t="shared" si="432"/>
        <v>3</v>
      </c>
      <c r="W1355" s="10">
        <f t="shared" si="433"/>
        <v>2</v>
      </c>
      <c r="X1355"/>
      <c r="Y1355" t="s">
        <v>6770</v>
      </c>
      <c r="Z1355" t="s">
        <v>12</v>
      </c>
      <c r="AA1355" t="s">
        <v>6771</v>
      </c>
    </row>
    <row r="1356" spans="1:27">
      <c r="A1356" t="b">
        <f t="shared" si="414"/>
        <v>1</v>
      </c>
      <c r="B1356" t="b">
        <f t="shared" si="415"/>
        <v>0</v>
      </c>
      <c r="C1356" t="b">
        <f t="shared" si="416"/>
        <v>0</v>
      </c>
      <c r="D1356" t="b">
        <f t="shared" si="417"/>
        <v>0</v>
      </c>
      <c r="E1356" t="b">
        <f t="shared" si="418"/>
        <v>0</v>
      </c>
      <c r="F1356" t="b">
        <f t="shared" si="419"/>
        <v>0</v>
      </c>
      <c r="G1356" t="b">
        <f t="shared" si="420"/>
        <v>0</v>
      </c>
      <c r="H1356" t="b">
        <f t="shared" si="421"/>
        <v>0</v>
      </c>
      <c r="I1356" t="b">
        <f t="shared" si="422"/>
        <v>0</v>
      </c>
      <c r="J1356" t="b">
        <f t="shared" si="423"/>
        <v>1</v>
      </c>
      <c r="K1356" t="str">
        <f t="shared" si="424"/>
        <v>보정4통</v>
      </c>
      <c r="L1356" t="str">
        <f t="shared" si="435"/>
        <v>정4</v>
      </c>
      <c r="M1356">
        <f t="shared" si="434"/>
        <v>4</v>
      </c>
      <c r="N1356" t="str">
        <f t="shared" si="425"/>
        <v>보정</v>
      </c>
      <c r="O1356" t="str">
        <f t="shared" si="426"/>
        <v/>
      </c>
      <c r="P1356" t="str">
        <f t="shared" si="427"/>
        <v/>
      </c>
      <c r="Q1356" s="9">
        <f>_xlfn.XLOOKUP(R1356,summary!C:C,summary!B:B)</f>
        <v>43840</v>
      </c>
      <c r="R1356" s="10" t="str">
        <f t="shared" si="428"/>
        <v>보정동</v>
      </c>
      <c r="S1356" s="10" t="str">
        <f t="shared" si="429"/>
        <v>보정4통</v>
      </c>
      <c r="T1356" s="10" t="str">
        <f t="shared" si="430"/>
        <v>(보정동, 이현)</v>
      </c>
      <c r="U1356" s="10" t="str">
        <f t="shared" si="431"/>
        <v>보정</v>
      </c>
      <c r="V1356" s="10">
        <f t="shared" si="432"/>
        <v>4</v>
      </c>
      <c r="W1356" s="10">
        <f t="shared" si="433"/>
        <v>1</v>
      </c>
      <c r="X1356"/>
      <c r="Y1356" t="s">
        <v>6772</v>
      </c>
      <c r="Z1356" t="s">
        <v>10</v>
      </c>
      <c r="AA1356" t="s">
        <v>6773</v>
      </c>
    </row>
    <row r="1357" spans="1:27">
      <c r="A1357" t="b">
        <f t="shared" si="414"/>
        <v>1</v>
      </c>
      <c r="B1357" t="b">
        <f t="shared" si="415"/>
        <v>1</v>
      </c>
      <c r="C1357" t="b">
        <f t="shared" si="416"/>
        <v>1</v>
      </c>
      <c r="D1357" t="b">
        <f t="shared" si="417"/>
        <v>1</v>
      </c>
      <c r="E1357" t="b">
        <f t="shared" si="418"/>
        <v>1</v>
      </c>
      <c r="F1357" t="b">
        <f t="shared" si="419"/>
        <v>0</v>
      </c>
      <c r="G1357" t="b">
        <f t="shared" si="420"/>
        <v>0</v>
      </c>
      <c r="H1357" t="b">
        <f t="shared" si="421"/>
        <v>0</v>
      </c>
      <c r="I1357" t="b">
        <f t="shared" si="422"/>
        <v>0</v>
      </c>
      <c r="J1357" t="b">
        <f t="shared" si="423"/>
        <v>0</v>
      </c>
      <c r="K1357" t="str">
        <f t="shared" si="424"/>
        <v/>
      </c>
      <c r="L1357" t="str">
        <f t="shared" si="435"/>
        <v/>
      </c>
      <c r="M1357" t="str">
        <f t="shared" si="434"/>
        <v/>
      </c>
      <c r="N1357" t="str">
        <f t="shared" si="425"/>
        <v/>
      </c>
      <c r="O1357" t="str">
        <f t="shared" si="426"/>
        <v/>
      </c>
      <c r="P1357" t="str">
        <f t="shared" si="427"/>
        <v>(보정동, 이현)</v>
      </c>
      <c r="Q1357" s="9">
        <f>_xlfn.XLOOKUP(R1357,summary!C:C,summary!B:B)</f>
        <v>43840</v>
      </c>
      <c r="R1357" s="10" t="str">
        <f t="shared" si="428"/>
        <v>보정동</v>
      </c>
      <c r="S1357" s="10" t="str">
        <f t="shared" si="429"/>
        <v>보정4통</v>
      </c>
      <c r="T1357" s="10" t="str">
        <f t="shared" si="430"/>
        <v>(보정동, 이현)</v>
      </c>
      <c r="U1357" s="10" t="str">
        <f t="shared" si="431"/>
        <v>보정</v>
      </c>
      <c r="V1357" s="10">
        <f t="shared" si="432"/>
        <v>4</v>
      </c>
      <c r="W1357" s="10">
        <f t="shared" si="433"/>
        <v>2</v>
      </c>
      <c r="X1357"/>
      <c r="Y1357" t="s">
        <v>6774</v>
      </c>
      <c r="Z1357" t="s">
        <v>12</v>
      </c>
      <c r="AA1357" t="s">
        <v>6775</v>
      </c>
    </row>
    <row r="1358" spans="1:27">
      <c r="A1358" t="b">
        <f t="shared" si="414"/>
        <v>1</v>
      </c>
      <c r="B1358" t="b">
        <f t="shared" si="415"/>
        <v>0</v>
      </c>
      <c r="C1358" t="b">
        <f t="shared" si="416"/>
        <v>0</v>
      </c>
      <c r="D1358" t="b">
        <f t="shared" si="417"/>
        <v>0</v>
      </c>
      <c r="E1358" t="b">
        <f t="shared" si="418"/>
        <v>0</v>
      </c>
      <c r="F1358" t="b">
        <f t="shared" si="419"/>
        <v>0</v>
      </c>
      <c r="G1358" t="b">
        <f t="shared" si="420"/>
        <v>0</v>
      </c>
      <c r="H1358" t="b">
        <f t="shared" si="421"/>
        <v>0</v>
      </c>
      <c r="I1358" t="b">
        <f t="shared" si="422"/>
        <v>0</v>
      </c>
      <c r="J1358" t="b">
        <f t="shared" si="423"/>
        <v>1</v>
      </c>
      <c r="K1358" t="str">
        <f t="shared" si="424"/>
        <v>보정5통</v>
      </c>
      <c r="L1358" t="str">
        <f t="shared" si="435"/>
        <v>정5</v>
      </c>
      <c r="M1358">
        <f t="shared" si="434"/>
        <v>5</v>
      </c>
      <c r="N1358" t="str">
        <f t="shared" si="425"/>
        <v>보정</v>
      </c>
      <c r="O1358" t="str">
        <f t="shared" si="426"/>
        <v/>
      </c>
      <c r="P1358" t="str">
        <f t="shared" si="427"/>
        <v/>
      </c>
      <c r="Q1358" s="9">
        <f>_xlfn.XLOOKUP(R1358,summary!C:C,summary!B:B)</f>
        <v>43840</v>
      </c>
      <c r="R1358" s="10" t="str">
        <f t="shared" si="428"/>
        <v>보정동</v>
      </c>
      <c r="S1358" s="10" t="str">
        <f t="shared" si="429"/>
        <v>보정5통</v>
      </c>
      <c r="T1358" s="10" t="str">
        <f t="shared" si="430"/>
        <v>(보정동, 신촌)</v>
      </c>
      <c r="U1358" s="10" t="str">
        <f t="shared" si="431"/>
        <v>보정</v>
      </c>
      <c r="V1358" s="10">
        <f t="shared" si="432"/>
        <v>5</v>
      </c>
      <c r="W1358" s="10">
        <f t="shared" si="433"/>
        <v>1</v>
      </c>
      <c r="X1358"/>
      <c r="Y1358" t="s">
        <v>6776</v>
      </c>
      <c r="Z1358" t="s">
        <v>10</v>
      </c>
      <c r="AA1358" t="s">
        <v>6777</v>
      </c>
    </row>
    <row r="1359" spans="1:27">
      <c r="A1359" t="b">
        <f t="shared" si="414"/>
        <v>1</v>
      </c>
      <c r="B1359" t="b">
        <f t="shared" si="415"/>
        <v>1</v>
      </c>
      <c r="C1359" t="b">
        <f t="shared" si="416"/>
        <v>1</v>
      </c>
      <c r="D1359" t="b">
        <f t="shared" si="417"/>
        <v>1</v>
      </c>
      <c r="E1359" t="b">
        <f t="shared" si="418"/>
        <v>1</v>
      </c>
      <c r="F1359" t="b">
        <f t="shared" si="419"/>
        <v>0</v>
      </c>
      <c r="G1359" t="b">
        <f t="shared" si="420"/>
        <v>0</v>
      </c>
      <c r="H1359" t="b">
        <f t="shared" si="421"/>
        <v>0</v>
      </c>
      <c r="I1359" t="b">
        <f t="shared" si="422"/>
        <v>0</v>
      </c>
      <c r="J1359" t="b">
        <f t="shared" si="423"/>
        <v>0</v>
      </c>
      <c r="K1359" t="str">
        <f t="shared" si="424"/>
        <v/>
      </c>
      <c r="L1359" t="str">
        <f t="shared" si="435"/>
        <v/>
      </c>
      <c r="M1359" t="str">
        <f t="shared" si="434"/>
        <v/>
      </c>
      <c r="N1359" t="str">
        <f t="shared" si="425"/>
        <v/>
      </c>
      <c r="O1359" t="str">
        <f t="shared" si="426"/>
        <v/>
      </c>
      <c r="P1359" t="str">
        <f t="shared" si="427"/>
        <v>(보정동, 신촌)</v>
      </c>
      <c r="Q1359" s="9">
        <f>_xlfn.XLOOKUP(R1359,summary!C:C,summary!B:B)</f>
        <v>43840</v>
      </c>
      <c r="R1359" s="10" t="str">
        <f t="shared" si="428"/>
        <v>보정동</v>
      </c>
      <c r="S1359" s="10" t="str">
        <f t="shared" si="429"/>
        <v>보정5통</v>
      </c>
      <c r="T1359" s="10" t="str">
        <f t="shared" si="430"/>
        <v>(보정동, 신촌)</v>
      </c>
      <c r="U1359" s="10" t="str">
        <f t="shared" si="431"/>
        <v>보정</v>
      </c>
      <c r="V1359" s="10">
        <f t="shared" si="432"/>
        <v>5</v>
      </c>
      <c r="W1359" s="10">
        <f t="shared" si="433"/>
        <v>2</v>
      </c>
      <c r="X1359"/>
      <c r="Y1359" t="s">
        <v>6778</v>
      </c>
      <c r="Z1359" t="s">
        <v>12</v>
      </c>
      <c r="AA1359" t="s">
        <v>6779</v>
      </c>
    </row>
    <row r="1360" spans="1:27">
      <c r="A1360" t="b">
        <f t="shared" si="414"/>
        <v>1</v>
      </c>
      <c r="B1360" t="b">
        <f t="shared" si="415"/>
        <v>0</v>
      </c>
      <c r="C1360" t="b">
        <f t="shared" si="416"/>
        <v>0</v>
      </c>
      <c r="D1360" t="b">
        <f t="shared" si="417"/>
        <v>0</v>
      </c>
      <c r="E1360" t="b">
        <f t="shared" si="418"/>
        <v>0</v>
      </c>
      <c r="F1360" t="b">
        <f t="shared" si="419"/>
        <v>0</v>
      </c>
      <c r="G1360" t="b">
        <f t="shared" si="420"/>
        <v>0</v>
      </c>
      <c r="H1360" t="b">
        <f t="shared" si="421"/>
        <v>0</v>
      </c>
      <c r="I1360" t="b">
        <f t="shared" si="422"/>
        <v>0</v>
      </c>
      <c r="J1360" t="b">
        <f t="shared" si="423"/>
        <v>1</v>
      </c>
      <c r="K1360" t="str">
        <f t="shared" si="424"/>
        <v>보정6통</v>
      </c>
      <c r="L1360" t="str">
        <f t="shared" si="435"/>
        <v>정6</v>
      </c>
      <c r="M1360">
        <f t="shared" si="434"/>
        <v>6</v>
      </c>
      <c r="N1360" t="str">
        <f t="shared" si="425"/>
        <v>보정</v>
      </c>
      <c r="O1360" t="str">
        <f t="shared" si="426"/>
        <v/>
      </c>
      <c r="P1360" t="str">
        <f t="shared" si="427"/>
        <v/>
      </c>
      <c r="Q1360" s="9">
        <f>_xlfn.XLOOKUP(R1360,summary!C:C,summary!B:B)</f>
        <v>43840</v>
      </c>
      <c r="R1360" s="10" t="str">
        <f t="shared" si="428"/>
        <v>보정동</v>
      </c>
      <c r="S1360" s="10" t="str">
        <f t="shared" si="429"/>
        <v>보정6통</v>
      </c>
      <c r="T1360" s="10" t="str">
        <f t="shared" si="430"/>
        <v>(보정동, 연원마을성원아파트)</v>
      </c>
      <c r="U1360" s="10" t="str">
        <f t="shared" si="431"/>
        <v>보정</v>
      </c>
      <c r="V1360" s="10">
        <f t="shared" si="432"/>
        <v>6</v>
      </c>
      <c r="W1360" s="10">
        <f t="shared" si="433"/>
        <v>1</v>
      </c>
      <c r="X1360"/>
      <c r="Y1360" t="s">
        <v>6780</v>
      </c>
      <c r="Z1360" t="s">
        <v>10</v>
      </c>
      <c r="AA1360" t="s">
        <v>6781</v>
      </c>
    </row>
    <row r="1361" spans="1:27">
      <c r="A1361" t="b">
        <f t="shared" si="414"/>
        <v>1</v>
      </c>
      <c r="B1361" t="b">
        <f t="shared" si="415"/>
        <v>1</v>
      </c>
      <c r="C1361" t="b">
        <f t="shared" si="416"/>
        <v>0</v>
      </c>
      <c r="D1361" t="b">
        <f t="shared" si="417"/>
        <v>0</v>
      </c>
      <c r="E1361" t="b">
        <f t="shared" si="418"/>
        <v>1</v>
      </c>
      <c r="F1361" t="b">
        <f t="shared" si="419"/>
        <v>1</v>
      </c>
      <c r="G1361" t="b">
        <f t="shared" si="420"/>
        <v>1</v>
      </c>
      <c r="H1361" t="b">
        <f t="shared" si="421"/>
        <v>0</v>
      </c>
      <c r="I1361" t="b">
        <f t="shared" si="422"/>
        <v>1</v>
      </c>
      <c r="J1361" t="b">
        <f t="shared" si="423"/>
        <v>0</v>
      </c>
      <c r="K1361" t="str">
        <f t="shared" si="424"/>
        <v/>
      </c>
      <c r="L1361" t="str">
        <f t="shared" si="435"/>
        <v/>
      </c>
      <c r="M1361" t="str">
        <f t="shared" si="434"/>
        <v/>
      </c>
      <c r="N1361" t="str">
        <f t="shared" si="425"/>
        <v/>
      </c>
      <c r="O1361" t="str">
        <f t="shared" si="426"/>
        <v>(보정동, 연원마을성원아파트)</v>
      </c>
      <c r="P1361" t="str">
        <f t="shared" si="427"/>
        <v>(보정동, 연원마을성원아파트)</v>
      </c>
      <c r="Q1361" s="9">
        <f>_xlfn.XLOOKUP(R1361,summary!C:C,summary!B:B)</f>
        <v>43840</v>
      </c>
      <c r="R1361" s="10" t="str">
        <f t="shared" si="428"/>
        <v>보정동</v>
      </c>
      <c r="S1361" s="10" t="str">
        <f t="shared" si="429"/>
        <v>보정6통</v>
      </c>
      <c r="T1361" s="10" t="str">
        <f t="shared" si="430"/>
        <v>(보정동, 연원마을성원아파트)</v>
      </c>
      <c r="U1361" s="10" t="str">
        <f t="shared" si="431"/>
        <v>보정</v>
      </c>
      <c r="V1361" s="10">
        <f t="shared" si="432"/>
        <v>6</v>
      </c>
      <c r="W1361" s="10">
        <f t="shared" si="433"/>
        <v>2</v>
      </c>
      <c r="X1361"/>
      <c r="Y1361" t="s">
        <v>6782</v>
      </c>
      <c r="Z1361" t="s">
        <v>12</v>
      </c>
      <c r="AA1361" t="s">
        <v>6783</v>
      </c>
    </row>
    <row r="1362" spans="1:27">
      <c r="A1362" t="b">
        <f t="shared" si="414"/>
        <v>1</v>
      </c>
      <c r="B1362" t="b">
        <f t="shared" si="415"/>
        <v>0</v>
      </c>
      <c r="C1362" t="b">
        <f t="shared" si="416"/>
        <v>0</v>
      </c>
      <c r="D1362" t="b">
        <f t="shared" si="417"/>
        <v>0</v>
      </c>
      <c r="E1362" t="b">
        <f t="shared" si="418"/>
        <v>0</v>
      </c>
      <c r="F1362" t="b">
        <f t="shared" si="419"/>
        <v>0</v>
      </c>
      <c r="G1362" t="b">
        <f t="shared" si="420"/>
        <v>0</v>
      </c>
      <c r="H1362" t="b">
        <f t="shared" si="421"/>
        <v>0</v>
      </c>
      <c r="I1362" t="b">
        <f t="shared" si="422"/>
        <v>1</v>
      </c>
      <c r="J1362" t="b">
        <f t="shared" si="423"/>
        <v>0</v>
      </c>
      <c r="K1362" t="str">
        <f t="shared" si="424"/>
        <v/>
      </c>
      <c r="L1362" t="str">
        <f t="shared" si="435"/>
        <v/>
      </c>
      <c r="M1362" t="str">
        <f t="shared" si="434"/>
        <v/>
      </c>
      <c r="N1362" t="str">
        <f t="shared" si="425"/>
        <v/>
      </c>
      <c r="O1362" t="str">
        <f t="shared" si="426"/>
        <v>연원마을성원아파트)</v>
      </c>
      <c r="P1362" t="str">
        <f t="shared" si="427"/>
        <v/>
      </c>
      <c r="Q1362" s="9">
        <f>_xlfn.XLOOKUP(R1362,summary!C:C,summary!B:B)</f>
        <v>43840</v>
      </c>
      <c r="R1362" s="10" t="str">
        <f t="shared" si="428"/>
        <v>보정동</v>
      </c>
      <c r="S1362" s="10" t="str">
        <f t="shared" si="429"/>
        <v>보정6통</v>
      </c>
      <c r="T1362" s="10" t="str">
        <f t="shared" si="430"/>
        <v>(보정동, 연원마을성원아파트)</v>
      </c>
      <c r="U1362" s="10" t="str">
        <f t="shared" si="431"/>
        <v>보정</v>
      </c>
      <c r="V1362" s="10">
        <f t="shared" si="432"/>
        <v>6</v>
      </c>
      <c r="W1362" s="10">
        <f t="shared" si="433"/>
        <v>3</v>
      </c>
      <c r="X1362"/>
      <c r="Y1362" t="s">
        <v>5568</v>
      </c>
      <c r="Z1362" t="s">
        <v>14</v>
      </c>
      <c r="AA1362" t="s">
        <v>6784</v>
      </c>
    </row>
    <row r="1363" spans="1:27">
      <c r="A1363" t="b">
        <f t="shared" si="414"/>
        <v>1</v>
      </c>
      <c r="B1363" t="b">
        <f t="shared" si="415"/>
        <v>0</v>
      </c>
      <c r="C1363" t="b">
        <f t="shared" si="416"/>
        <v>1</v>
      </c>
      <c r="D1363" t="b">
        <f t="shared" si="417"/>
        <v>0</v>
      </c>
      <c r="E1363" t="b">
        <f t="shared" si="418"/>
        <v>1</v>
      </c>
      <c r="F1363" t="b">
        <f t="shared" si="419"/>
        <v>1</v>
      </c>
      <c r="G1363" t="b">
        <f t="shared" si="420"/>
        <v>0</v>
      </c>
      <c r="H1363" t="b">
        <f t="shared" si="421"/>
        <v>1</v>
      </c>
      <c r="I1363" t="b">
        <f t="shared" si="422"/>
        <v>1</v>
      </c>
      <c r="J1363" t="b">
        <f t="shared" si="423"/>
        <v>0</v>
      </c>
      <c r="K1363" t="str">
        <f t="shared" si="424"/>
        <v/>
      </c>
      <c r="L1363" t="str">
        <f t="shared" si="435"/>
        <v/>
      </c>
      <c r="M1363" t="str">
        <f t="shared" si="434"/>
        <v/>
      </c>
      <c r="N1363" t="str">
        <f t="shared" si="425"/>
        <v/>
      </c>
      <c r="O1363" t="str">
        <f t="shared" si="426"/>
        <v>성원아파트)</v>
      </c>
      <c r="P1363" t="str">
        <f t="shared" si="427"/>
        <v/>
      </c>
      <c r="Q1363" s="9">
        <f>_xlfn.XLOOKUP(R1363,summary!C:C,summary!B:B)</f>
        <v>43840</v>
      </c>
      <c r="R1363" s="10" t="str">
        <f t="shared" si="428"/>
        <v>보정동</v>
      </c>
      <c r="S1363" s="10" t="str">
        <f t="shared" si="429"/>
        <v>보정6통</v>
      </c>
      <c r="T1363" s="10" t="str">
        <f t="shared" si="430"/>
        <v>(보정동, 연원마을성원아파트)</v>
      </c>
      <c r="U1363" s="10" t="str">
        <f t="shared" si="431"/>
        <v>보정</v>
      </c>
      <c r="V1363" s="10">
        <f t="shared" si="432"/>
        <v>6</v>
      </c>
      <c r="W1363" s="10">
        <f t="shared" si="433"/>
        <v>4</v>
      </c>
      <c r="X1363"/>
      <c r="Y1363" t="s">
        <v>6785</v>
      </c>
      <c r="Z1363" t="s">
        <v>16</v>
      </c>
      <c r="AA1363" t="s">
        <v>6786</v>
      </c>
    </row>
    <row r="1364" spans="1:27">
      <c r="A1364" t="b">
        <f t="shared" si="414"/>
        <v>0</v>
      </c>
      <c r="B1364" t="b">
        <f t="shared" si="415"/>
        <v>0</v>
      </c>
      <c r="C1364" t="b">
        <f t="shared" si="416"/>
        <v>0</v>
      </c>
      <c r="D1364" t="b">
        <f t="shared" si="417"/>
        <v>0</v>
      </c>
      <c r="E1364" t="b">
        <f t="shared" si="418"/>
        <v>0</v>
      </c>
      <c r="F1364" t="b">
        <f t="shared" si="419"/>
        <v>0</v>
      </c>
      <c r="G1364" t="b">
        <f t="shared" si="420"/>
        <v>0</v>
      </c>
      <c r="H1364" t="b">
        <f t="shared" si="421"/>
        <v>0</v>
      </c>
      <c r="I1364" t="b">
        <f t="shared" si="422"/>
        <v>0</v>
      </c>
      <c r="J1364" t="b">
        <f t="shared" si="423"/>
        <v>0</v>
      </c>
      <c r="K1364" t="str">
        <f t="shared" si="424"/>
        <v/>
      </c>
      <c r="L1364" t="str">
        <f t="shared" si="435"/>
        <v/>
      </c>
      <c r="M1364" t="str">
        <f t="shared" si="434"/>
        <v/>
      </c>
      <c r="N1364" t="str">
        <f t="shared" si="425"/>
        <v/>
      </c>
      <c r="O1364" t="str">
        <f t="shared" si="426"/>
        <v/>
      </c>
      <c r="P1364" t="str">
        <f t="shared" si="427"/>
        <v/>
      </c>
      <c r="Q1364" s="9">
        <f>_xlfn.XLOOKUP(R1364,summary!C:C,summary!B:B)</f>
        <v>43840</v>
      </c>
      <c r="R1364" s="10" t="str">
        <f t="shared" si="428"/>
        <v>보정동</v>
      </c>
      <c r="S1364" s="10" t="str">
        <f t="shared" si="429"/>
        <v>보정6통</v>
      </c>
      <c r="T1364" s="10" t="str">
        <f t="shared" si="430"/>
        <v>(보정동, 연원마을성원아파트)</v>
      </c>
      <c r="U1364" s="10" t="str">
        <f t="shared" si="431"/>
        <v>보정</v>
      </c>
      <c r="V1364" s="10">
        <f t="shared" si="432"/>
        <v>6</v>
      </c>
      <c r="W1364" s="10">
        <f t="shared" si="433"/>
        <v>5</v>
      </c>
      <c r="X1364"/>
      <c r="Y1364"/>
      <c r="Z1364" t="s">
        <v>18</v>
      </c>
      <c r="AA1364" t="s">
        <v>6787</v>
      </c>
    </row>
    <row r="1365" spans="1:27">
      <c r="A1365" t="b">
        <f t="shared" si="414"/>
        <v>0</v>
      </c>
      <c r="B1365" t="b">
        <f t="shared" si="415"/>
        <v>0</v>
      </c>
      <c r="C1365" t="b">
        <f t="shared" si="416"/>
        <v>0</v>
      </c>
      <c r="D1365" t="b">
        <f t="shared" si="417"/>
        <v>0</v>
      </c>
      <c r="E1365" t="b">
        <f t="shared" si="418"/>
        <v>0</v>
      </c>
      <c r="F1365" t="b">
        <f t="shared" si="419"/>
        <v>0</v>
      </c>
      <c r="G1365" t="b">
        <f t="shared" si="420"/>
        <v>0</v>
      </c>
      <c r="H1365" t="b">
        <f t="shared" si="421"/>
        <v>0</v>
      </c>
      <c r="I1365" t="b">
        <f t="shared" si="422"/>
        <v>0</v>
      </c>
      <c r="J1365" t="b">
        <f t="shared" si="423"/>
        <v>0</v>
      </c>
      <c r="K1365" t="str">
        <f t="shared" si="424"/>
        <v/>
      </c>
      <c r="L1365" t="str">
        <f t="shared" si="435"/>
        <v/>
      </c>
      <c r="M1365" t="str">
        <f t="shared" si="434"/>
        <v/>
      </c>
      <c r="N1365" t="str">
        <f t="shared" si="425"/>
        <v/>
      </c>
      <c r="O1365" t="str">
        <f t="shared" si="426"/>
        <v/>
      </c>
      <c r="P1365" t="str">
        <f t="shared" si="427"/>
        <v/>
      </c>
      <c r="Q1365" s="9">
        <f>_xlfn.XLOOKUP(R1365,summary!C:C,summary!B:B)</f>
        <v>43840</v>
      </c>
      <c r="R1365" s="10" t="str">
        <f t="shared" si="428"/>
        <v>보정동</v>
      </c>
      <c r="S1365" s="10" t="str">
        <f t="shared" si="429"/>
        <v>보정6통</v>
      </c>
      <c r="T1365" s="10" t="str">
        <f t="shared" si="430"/>
        <v>(보정동, 연원마을성원아파트)</v>
      </c>
      <c r="U1365" s="10" t="str">
        <f t="shared" si="431"/>
        <v>보정</v>
      </c>
      <c r="V1365" s="10">
        <f t="shared" si="432"/>
        <v>6</v>
      </c>
      <c r="W1365" s="10">
        <f t="shared" si="433"/>
        <v>6</v>
      </c>
      <c r="X1365"/>
      <c r="Y1365"/>
      <c r="Z1365" t="s">
        <v>20</v>
      </c>
      <c r="AA1365" t="s">
        <v>6788</v>
      </c>
    </row>
    <row r="1366" spans="1:27">
      <c r="A1366" t="b">
        <f t="shared" si="414"/>
        <v>0</v>
      </c>
      <c r="B1366" t="b">
        <f t="shared" si="415"/>
        <v>0</v>
      </c>
      <c r="C1366" t="b">
        <f t="shared" si="416"/>
        <v>0</v>
      </c>
      <c r="D1366" t="b">
        <f t="shared" si="417"/>
        <v>0</v>
      </c>
      <c r="E1366" t="b">
        <f t="shared" si="418"/>
        <v>0</v>
      </c>
      <c r="F1366" t="b">
        <f t="shared" si="419"/>
        <v>0</v>
      </c>
      <c r="G1366" t="b">
        <f t="shared" si="420"/>
        <v>0</v>
      </c>
      <c r="H1366" t="b">
        <f t="shared" si="421"/>
        <v>0</v>
      </c>
      <c r="I1366" t="b">
        <f t="shared" si="422"/>
        <v>0</v>
      </c>
      <c r="J1366" t="b">
        <f t="shared" si="423"/>
        <v>0</v>
      </c>
      <c r="K1366" t="str">
        <f t="shared" si="424"/>
        <v/>
      </c>
      <c r="L1366" t="str">
        <f t="shared" si="435"/>
        <v/>
      </c>
      <c r="M1366" t="str">
        <f t="shared" si="434"/>
        <v/>
      </c>
      <c r="N1366" t="str">
        <f t="shared" si="425"/>
        <v/>
      </c>
      <c r="O1366" t="str">
        <f t="shared" si="426"/>
        <v/>
      </c>
      <c r="P1366" t="str">
        <f t="shared" si="427"/>
        <v/>
      </c>
      <c r="Q1366" s="9">
        <f>_xlfn.XLOOKUP(R1366,summary!C:C,summary!B:B)</f>
        <v>43840</v>
      </c>
      <c r="R1366" s="10" t="str">
        <f t="shared" si="428"/>
        <v>보정동</v>
      </c>
      <c r="S1366" s="10" t="str">
        <f t="shared" si="429"/>
        <v>보정6통</v>
      </c>
      <c r="T1366" s="10" t="str">
        <f t="shared" si="430"/>
        <v>(보정동, 연원마을성원아파트)</v>
      </c>
      <c r="U1366" s="10" t="str">
        <f t="shared" si="431"/>
        <v>보정</v>
      </c>
      <c r="V1366" s="10">
        <f t="shared" si="432"/>
        <v>6</v>
      </c>
      <c r="W1366" s="10">
        <f t="shared" si="433"/>
        <v>7</v>
      </c>
      <c r="X1366"/>
      <c r="Y1366"/>
      <c r="Z1366" t="s">
        <v>99</v>
      </c>
      <c r="AA1366" t="s">
        <v>6789</v>
      </c>
    </row>
    <row r="1367" spans="1:27">
      <c r="A1367" t="b">
        <f t="shared" si="414"/>
        <v>0</v>
      </c>
      <c r="B1367" t="b">
        <f t="shared" si="415"/>
        <v>0</v>
      </c>
      <c r="C1367" t="b">
        <f t="shared" si="416"/>
        <v>0</v>
      </c>
      <c r="D1367" t="b">
        <f t="shared" si="417"/>
        <v>0</v>
      </c>
      <c r="E1367" t="b">
        <f t="shared" si="418"/>
        <v>0</v>
      </c>
      <c r="F1367" t="b">
        <f t="shared" si="419"/>
        <v>0</v>
      </c>
      <c r="G1367" t="b">
        <f t="shared" si="420"/>
        <v>0</v>
      </c>
      <c r="H1367" t="b">
        <f t="shared" si="421"/>
        <v>0</v>
      </c>
      <c r="I1367" t="b">
        <f t="shared" si="422"/>
        <v>0</v>
      </c>
      <c r="J1367" t="b">
        <f t="shared" si="423"/>
        <v>0</v>
      </c>
      <c r="K1367" t="str">
        <f t="shared" si="424"/>
        <v/>
      </c>
      <c r="L1367" t="str">
        <f t="shared" si="435"/>
        <v/>
      </c>
      <c r="M1367" t="str">
        <f t="shared" si="434"/>
        <v/>
      </c>
      <c r="N1367" t="str">
        <f t="shared" si="425"/>
        <v/>
      </c>
      <c r="O1367" t="str">
        <f t="shared" si="426"/>
        <v/>
      </c>
      <c r="P1367" t="str">
        <f t="shared" si="427"/>
        <v/>
      </c>
      <c r="Q1367" s="9">
        <f>_xlfn.XLOOKUP(R1367,summary!C:C,summary!B:B)</f>
        <v>43840</v>
      </c>
      <c r="R1367" s="10" t="str">
        <f t="shared" si="428"/>
        <v>보정동</v>
      </c>
      <c r="S1367" s="10" t="str">
        <f t="shared" si="429"/>
        <v>보정6통</v>
      </c>
      <c r="T1367" s="10" t="str">
        <f t="shared" si="430"/>
        <v>(보정동, 연원마을성원아파트)</v>
      </c>
      <c r="U1367" s="10" t="str">
        <f t="shared" si="431"/>
        <v>보정</v>
      </c>
      <c r="V1367" s="10">
        <f t="shared" si="432"/>
        <v>6</v>
      </c>
      <c r="W1367" s="10">
        <f t="shared" si="433"/>
        <v>8</v>
      </c>
      <c r="X1367"/>
      <c r="Y1367"/>
      <c r="Z1367" t="s">
        <v>101</v>
      </c>
      <c r="AA1367" t="s">
        <v>6790</v>
      </c>
    </row>
    <row r="1368" spans="1:27">
      <c r="A1368" t="b">
        <f t="shared" si="414"/>
        <v>0</v>
      </c>
      <c r="B1368" t="b">
        <f t="shared" si="415"/>
        <v>0</v>
      </c>
      <c r="C1368" t="b">
        <f t="shared" si="416"/>
        <v>0</v>
      </c>
      <c r="D1368" t="b">
        <f t="shared" si="417"/>
        <v>0</v>
      </c>
      <c r="E1368" t="b">
        <f t="shared" si="418"/>
        <v>0</v>
      </c>
      <c r="F1368" t="b">
        <f t="shared" si="419"/>
        <v>0</v>
      </c>
      <c r="G1368" t="b">
        <f t="shared" si="420"/>
        <v>0</v>
      </c>
      <c r="H1368" t="b">
        <f t="shared" si="421"/>
        <v>0</v>
      </c>
      <c r="I1368" t="b">
        <f t="shared" si="422"/>
        <v>0</v>
      </c>
      <c r="J1368" t="b">
        <f t="shared" si="423"/>
        <v>0</v>
      </c>
      <c r="K1368" t="str">
        <f t="shared" si="424"/>
        <v/>
      </c>
      <c r="L1368" t="str">
        <f t="shared" si="435"/>
        <v/>
      </c>
      <c r="M1368" t="str">
        <f t="shared" si="434"/>
        <v/>
      </c>
      <c r="N1368" t="str">
        <f t="shared" si="425"/>
        <v/>
      </c>
      <c r="O1368" t="str">
        <f t="shared" si="426"/>
        <v/>
      </c>
      <c r="P1368" t="str">
        <f t="shared" si="427"/>
        <v/>
      </c>
      <c r="Q1368" s="9">
        <f>_xlfn.XLOOKUP(R1368,summary!C:C,summary!B:B)</f>
        <v>43840</v>
      </c>
      <c r="R1368" s="10" t="str">
        <f t="shared" si="428"/>
        <v>보정동</v>
      </c>
      <c r="S1368" s="10" t="str">
        <f t="shared" si="429"/>
        <v>보정6통</v>
      </c>
      <c r="T1368" s="10" t="str">
        <f t="shared" si="430"/>
        <v>(보정동, 연원마을성원아파트)</v>
      </c>
      <c r="U1368" s="10" t="str">
        <f t="shared" si="431"/>
        <v>보정</v>
      </c>
      <c r="V1368" s="10">
        <f t="shared" si="432"/>
        <v>6</v>
      </c>
      <c r="W1368" s="10">
        <f t="shared" si="433"/>
        <v>9</v>
      </c>
      <c r="X1368"/>
      <c r="Y1368"/>
      <c r="Z1368" t="s">
        <v>349</v>
      </c>
      <c r="AA1368" t="s">
        <v>6791</v>
      </c>
    </row>
    <row r="1369" spans="1:27">
      <c r="A1369" t="b">
        <f t="shared" si="414"/>
        <v>0</v>
      </c>
      <c r="B1369" t="b">
        <f t="shared" si="415"/>
        <v>0</v>
      </c>
      <c r="C1369" t="b">
        <f t="shared" si="416"/>
        <v>0</v>
      </c>
      <c r="D1369" t="b">
        <f t="shared" si="417"/>
        <v>0</v>
      </c>
      <c r="E1369" t="b">
        <f t="shared" si="418"/>
        <v>0</v>
      </c>
      <c r="F1369" t="b">
        <f t="shared" si="419"/>
        <v>0</v>
      </c>
      <c r="G1369" t="b">
        <f t="shared" si="420"/>
        <v>0</v>
      </c>
      <c r="H1369" t="b">
        <f t="shared" si="421"/>
        <v>0</v>
      </c>
      <c r="I1369" t="b">
        <f t="shared" si="422"/>
        <v>0</v>
      </c>
      <c r="J1369" t="b">
        <f t="shared" si="423"/>
        <v>0</v>
      </c>
      <c r="K1369" t="str">
        <f t="shared" si="424"/>
        <v/>
      </c>
      <c r="L1369" t="str">
        <f t="shared" si="435"/>
        <v/>
      </c>
      <c r="M1369" t="str">
        <f t="shared" si="434"/>
        <v/>
      </c>
      <c r="N1369" t="str">
        <f t="shared" si="425"/>
        <v/>
      </c>
      <c r="O1369" t="str">
        <f t="shared" si="426"/>
        <v/>
      </c>
      <c r="P1369" t="str">
        <f t="shared" si="427"/>
        <v/>
      </c>
      <c r="Q1369" s="9">
        <f>_xlfn.XLOOKUP(R1369,summary!C:C,summary!B:B)</f>
        <v>43840</v>
      </c>
      <c r="R1369" s="10" t="str">
        <f t="shared" si="428"/>
        <v>보정동</v>
      </c>
      <c r="S1369" s="10" t="str">
        <f t="shared" si="429"/>
        <v>보정6통</v>
      </c>
      <c r="T1369" s="10" t="str">
        <f t="shared" si="430"/>
        <v>(보정동, 연원마을성원아파트)</v>
      </c>
      <c r="U1369" s="10" t="str">
        <f t="shared" si="431"/>
        <v>보정</v>
      </c>
      <c r="V1369" s="10">
        <f t="shared" si="432"/>
        <v>6</v>
      </c>
      <c r="W1369" s="10">
        <f t="shared" si="433"/>
        <v>10</v>
      </c>
      <c r="X1369"/>
      <c r="Y1369"/>
      <c r="Z1369" t="s">
        <v>441</v>
      </c>
      <c r="AA1369" t="s">
        <v>6792</v>
      </c>
    </row>
    <row r="1370" spans="1:27">
      <c r="A1370" t="b">
        <f t="shared" si="414"/>
        <v>0</v>
      </c>
      <c r="B1370" t="b">
        <f t="shared" si="415"/>
        <v>0</v>
      </c>
      <c r="C1370" t="b">
        <f t="shared" si="416"/>
        <v>0</v>
      </c>
      <c r="D1370" t="b">
        <f t="shared" si="417"/>
        <v>0</v>
      </c>
      <c r="E1370" t="b">
        <f t="shared" si="418"/>
        <v>0</v>
      </c>
      <c r="F1370" t="b">
        <f t="shared" si="419"/>
        <v>0</v>
      </c>
      <c r="G1370" t="b">
        <f t="shared" si="420"/>
        <v>0</v>
      </c>
      <c r="H1370" t="b">
        <f t="shared" si="421"/>
        <v>0</v>
      </c>
      <c r="I1370" t="b">
        <f t="shared" si="422"/>
        <v>0</v>
      </c>
      <c r="J1370" t="b">
        <f t="shared" si="423"/>
        <v>0</v>
      </c>
      <c r="K1370" t="str">
        <f t="shared" si="424"/>
        <v/>
      </c>
      <c r="L1370" t="str">
        <f t="shared" si="435"/>
        <v/>
      </c>
      <c r="M1370" t="str">
        <f t="shared" si="434"/>
        <v/>
      </c>
      <c r="N1370" t="str">
        <f t="shared" si="425"/>
        <v/>
      </c>
      <c r="O1370" t="str">
        <f t="shared" si="426"/>
        <v/>
      </c>
      <c r="P1370" t="str">
        <f t="shared" si="427"/>
        <v/>
      </c>
      <c r="Q1370" s="9">
        <f>_xlfn.XLOOKUP(R1370,summary!C:C,summary!B:B)</f>
        <v>43840</v>
      </c>
      <c r="R1370" s="10" t="str">
        <f t="shared" si="428"/>
        <v>보정동</v>
      </c>
      <c r="S1370" s="10" t="str">
        <f t="shared" si="429"/>
        <v>보정6통</v>
      </c>
      <c r="T1370" s="10" t="str">
        <f t="shared" si="430"/>
        <v>(보정동, 연원마을성원아파트)</v>
      </c>
      <c r="U1370" s="10" t="str">
        <f t="shared" si="431"/>
        <v>보정</v>
      </c>
      <c r="V1370" s="10">
        <f t="shared" si="432"/>
        <v>6</v>
      </c>
      <c r="W1370" s="10">
        <f t="shared" si="433"/>
        <v>11</v>
      </c>
      <c r="X1370"/>
      <c r="Y1370"/>
      <c r="Z1370" t="s">
        <v>443</v>
      </c>
      <c r="AA1370" t="s">
        <v>6793</v>
      </c>
    </row>
    <row r="1371" spans="1:27">
      <c r="A1371" t="b">
        <f t="shared" si="414"/>
        <v>0</v>
      </c>
      <c r="B1371" t="b">
        <f t="shared" si="415"/>
        <v>0</v>
      </c>
      <c r="C1371" t="b">
        <f t="shared" si="416"/>
        <v>0</v>
      </c>
      <c r="D1371" t="b">
        <f t="shared" si="417"/>
        <v>0</v>
      </c>
      <c r="E1371" t="b">
        <f t="shared" si="418"/>
        <v>0</v>
      </c>
      <c r="F1371" t="b">
        <f t="shared" si="419"/>
        <v>0</v>
      </c>
      <c r="G1371" t="b">
        <f t="shared" si="420"/>
        <v>0</v>
      </c>
      <c r="H1371" t="b">
        <f t="shared" si="421"/>
        <v>0</v>
      </c>
      <c r="I1371" t="b">
        <f t="shared" si="422"/>
        <v>0</v>
      </c>
      <c r="J1371" t="b">
        <f t="shared" si="423"/>
        <v>0</v>
      </c>
      <c r="K1371" t="str">
        <f t="shared" si="424"/>
        <v/>
      </c>
      <c r="L1371" t="str">
        <f t="shared" si="435"/>
        <v/>
      </c>
      <c r="M1371" t="str">
        <f t="shared" si="434"/>
        <v/>
      </c>
      <c r="N1371" t="str">
        <f t="shared" si="425"/>
        <v/>
      </c>
      <c r="O1371" t="str">
        <f t="shared" si="426"/>
        <v/>
      </c>
      <c r="P1371" t="str">
        <f t="shared" si="427"/>
        <v/>
      </c>
      <c r="Q1371" s="9">
        <f>_xlfn.XLOOKUP(R1371,summary!C:C,summary!B:B)</f>
        <v>43840</v>
      </c>
      <c r="R1371" s="10" t="str">
        <f t="shared" si="428"/>
        <v>보정동</v>
      </c>
      <c r="S1371" s="10" t="str">
        <f t="shared" si="429"/>
        <v>보정6통</v>
      </c>
      <c r="T1371" s="10" t="str">
        <f t="shared" si="430"/>
        <v>(보정동, 연원마을성원아파트)</v>
      </c>
      <c r="U1371" s="10" t="str">
        <f t="shared" si="431"/>
        <v>보정</v>
      </c>
      <c r="V1371" s="10">
        <f t="shared" si="432"/>
        <v>6</v>
      </c>
      <c r="W1371" s="10">
        <f t="shared" si="433"/>
        <v>12</v>
      </c>
      <c r="X1371"/>
      <c r="Y1371"/>
      <c r="Z1371" t="s">
        <v>445</v>
      </c>
      <c r="AA1371" t="s">
        <v>6794</v>
      </c>
    </row>
    <row r="1372" spans="1:27">
      <c r="A1372" t="b">
        <f t="shared" si="414"/>
        <v>1</v>
      </c>
      <c r="B1372" t="b">
        <f t="shared" si="415"/>
        <v>0</v>
      </c>
      <c r="C1372" t="b">
        <f t="shared" si="416"/>
        <v>0</v>
      </c>
      <c r="D1372" t="b">
        <f t="shared" si="417"/>
        <v>0</v>
      </c>
      <c r="E1372" t="b">
        <f t="shared" si="418"/>
        <v>0</v>
      </c>
      <c r="F1372" t="b">
        <f t="shared" si="419"/>
        <v>0</v>
      </c>
      <c r="G1372" t="b">
        <f t="shared" si="420"/>
        <v>0</v>
      </c>
      <c r="H1372" t="b">
        <f t="shared" si="421"/>
        <v>0</v>
      </c>
      <c r="I1372" t="b">
        <f t="shared" si="422"/>
        <v>0</v>
      </c>
      <c r="J1372" t="b">
        <f t="shared" si="423"/>
        <v>1</v>
      </c>
      <c r="K1372" t="str">
        <f t="shared" si="424"/>
        <v>보정7통</v>
      </c>
      <c r="L1372" t="str">
        <f t="shared" si="435"/>
        <v>정7</v>
      </c>
      <c r="M1372">
        <f t="shared" si="434"/>
        <v>7</v>
      </c>
      <c r="N1372" t="str">
        <f t="shared" si="425"/>
        <v>보정</v>
      </c>
      <c r="O1372" t="str">
        <f t="shared" si="426"/>
        <v/>
      </c>
      <c r="P1372" t="str">
        <f t="shared" si="427"/>
        <v/>
      </c>
      <c r="Q1372" s="9">
        <f>_xlfn.XLOOKUP(R1372,summary!C:C,summary!B:B)</f>
        <v>43840</v>
      </c>
      <c r="R1372" s="10" t="str">
        <f t="shared" si="428"/>
        <v>보정동</v>
      </c>
      <c r="S1372" s="10" t="str">
        <f t="shared" si="429"/>
        <v>보정7통</v>
      </c>
      <c r="T1372" s="10" t="str">
        <f t="shared" si="430"/>
        <v>(보정동, 행원마을동아솔레시티아파트)</v>
      </c>
      <c r="U1372" s="10" t="str">
        <f t="shared" si="431"/>
        <v>보정</v>
      </c>
      <c r="V1372" s="10">
        <f t="shared" si="432"/>
        <v>7</v>
      </c>
      <c r="W1372" s="10">
        <f t="shared" si="433"/>
        <v>1</v>
      </c>
      <c r="X1372"/>
      <c r="Y1372" t="s">
        <v>6795</v>
      </c>
      <c r="Z1372" t="s">
        <v>10</v>
      </c>
      <c r="AA1372" t="s">
        <v>6796</v>
      </c>
    </row>
    <row r="1373" spans="1:27">
      <c r="A1373" t="b">
        <f t="shared" si="414"/>
        <v>1</v>
      </c>
      <c r="B1373" t="b">
        <f t="shared" si="415"/>
        <v>1</v>
      </c>
      <c r="C1373" t="b">
        <f t="shared" si="416"/>
        <v>0</v>
      </c>
      <c r="D1373" t="b">
        <f t="shared" si="417"/>
        <v>0</v>
      </c>
      <c r="E1373" t="b">
        <f t="shared" si="418"/>
        <v>1</v>
      </c>
      <c r="F1373" t="b">
        <f t="shared" si="419"/>
        <v>1</v>
      </c>
      <c r="G1373" t="b">
        <f t="shared" si="420"/>
        <v>1</v>
      </c>
      <c r="H1373" t="b">
        <f t="shared" si="421"/>
        <v>0</v>
      </c>
      <c r="I1373" t="b">
        <f t="shared" si="422"/>
        <v>1</v>
      </c>
      <c r="J1373" t="b">
        <f t="shared" si="423"/>
        <v>0</v>
      </c>
      <c r="K1373" t="str">
        <f t="shared" si="424"/>
        <v/>
      </c>
      <c r="L1373" t="str">
        <f t="shared" si="435"/>
        <v/>
      </c>
      <c r="M1373" t="str">
        <f t="shared" si="434"/>
        <v/>
      </c>
      <c r="N1373" t="str">
        <f t="shared" si="425"/>
        <v/>
      </c>
      <c r="O1373" t="str">
        <f t="shared" si="426"/>
        <v>(보정동, 행원마을동아솔레시티아파트)</v>
      </c>
      <c r="P1373" t="str">
        <f t="shared" si="427"/>
        <v>(보정동, 행원마을동아솔레시티아파트)</v>
      </c>
      <c r="Q1373" s="9">
        <f>_xlfn.XLOOKUP(R1373,summary!C:C,summary!B:B)</f>
        <v>43840</v>
      </c>
      <c r="R1373" s="10" t="str">
        <f t="shared" si="428"/>
        <v>보정동</v>
      </c>
      <c r="S1373" s="10" t="str">
        <f t="shared" si="429"/>
        <v>보정7통</v>
      </c>
      <c r="T1373" s="10" t="str">
        <f t="shared" si="430"/>
        <v>(보정동, 행원마을동아솔레시티아파트)</v>
      </c>
      <c r="U1373" s="10" t="str">
        <f t="shared" si="431"/>
        <v>보정</v>
      </c>
      <c r="V1373" s="10">
        <f t="shared" si="432"/>
        <v>7</v>
      </c>
      <c r="W1373" s="10">
        <f t="shared" si="433"/>
        <v>2</v>
      </c>
      <c r="X1373"/>
      <c r="Y1373" t="s">
        <v>6782</v>
      </c>
      <c r="Z1373" t="s">
        <v>12</v>
      </c>
      <c r="AA1373" t="s">
        <v>6797</v>
      </c>
    </row>
    <row r="1374" spans="1:27">
      <c r="A1374" t="b">
        <f t="shared" si="414"/>
        <v>1</v>
      </c>
      <c r="B1374" t="b">
        <f t="shared" si="415"/>
        <v>0</v>
      </c>
      <c r="C1374" t="b">
        <f t="shared" si="416"/>
        <v>0</v>
      </c>
      <c r="D1374" t="b">
        <f t="shared" si="417"/>
        <v>0</v>
      </c>
      <c r="E1374" t="b">
        <f t="shared" si="418"/>
        <v>0</v>
      </c>
      <c r="F1374" t="b">
        <f t="shared" si="419"/>
        <v>0</v>
      </c>
      <c r="G1374" t="b">
        <f t="shared" si="420"/>
        <v>0</v>
      </c>
      <c r="H1374" t="b">
        <f t="shared" si="421"/>
        <v>0</v>
      </c>
      <c r="I1374" t="b">
        <f t="shared" si="422"/>
        <v>1</v>
      </c>
      <c r="J1374" t="b">
        <f t="shared" si="423"/>
        <v>0</v>
      </c>
      <c r="K1374" t="str">
        <f t="shared" si="424"/>
        <v/>
      </c>
      <c r="L1374" t="str">
        <f t="shared" si="435"/>
        <v/>
      </c>
      <c r="M1374" t="str">
        <f t="shared" si="434"/>
        <v/>
      </c>
      <c r="N1374" t="str">
        <f t="shared" si="425"/>
        <v/>
      </c>
      <c r="O1374" t="str">
        <f t="shared" si="426"/>
        <v>행원마을동아솔레시티아파트)</v>
      </c>
      <c r="P1374" t="str">
        <f t="shared" si="427"/>
        <v/>
      </c>
      <c r="Q1374" s="9">
        <f>_xlfn.XLOOKUP(R1374,summary!C:C,summary!B:B)</f>
        <v>43840</v>
      </c>
      <c r="R1374" s="10" t="str">
        <f t="shared" si="428"/>
        <v>보정동</v>
      </c>
      <c r="S1374" s="10" t="str">
        <f t="shared" si="429"/>
        <v>보정7통</v>
      </c>
      <c r="T1374" s="10" t="str">
        <f t="shared" si="430"/>
        <v>(보정동, 행원마을동아솔레시티아파트)</v>
      </c>
      <c r="U1374" s="10" t="str">
        <f t="shared" si="431"/>
        <v>보정</v>
      </c>
      <c r="V1374" s="10">
        <f t="shared" si="432"/>
        <v>7</v>
      </c>
      <c r="W1374" s="10">
        <f t="shared" si="433"/>
        <v>3</v>
      </c>
      <c r="X1374"/>
      <c r="Y1374" t="s">
        <v>6798</v>
      </c>
      <c r="Z1374" t="s">
        <v>14</v>
      </c>
      <c r="AA1374" t="s">
        <v>6799</v>
      </c>
    </row>
    <row r="1375" spans="1:27">
      <c r="A1375" t="b">
        <f t="shared" si="414"/>
        <v>1</v>
      </c>
      <c r="B1375" t="b">
        <f t="shared" si="415"/>
        <v>0</v>
      </c>
      <c r="C1375" t="b">
        <f t="shared" si="416"/>
        <v>0</v>
      </c>
      <c r="D1375" t="b">
        <f t="shared" si="417"/>
        <v>0</v>
      </c>
      <c r="E1375" t="b">
        <f t="shared" si="418"/>
        <v>0</v>
      </c>
      <c r="F1375" t="b">
        <f t="shared" si="419"/>
        <v>0</v>
      </c>
      <c r="G1375" t="b">
        <f t="shared" si="420"/>
        <v>0</v>
      </c>
      <c r="H1375" t="b">
        <f t="shared" si="421"/>
        <v>0</v>
      </c>
      <c r="I1375" t="b">
        <f t="shared" si="422"/>
        <v>1</v>
      </c>
      <c r="J1375" t="b">
        <f t="shared" si="423"/>
        <v>0</v>
      </c>
      <c r="K1375" t="str">
        <f t="shared" si="424"/>
        <v/>
      </c>
      <c r="L1375" t="str">
        <f t="shared" si="435"/>
        <v/>
      </c>
      <c r="M1375" t="str">
        <f t="shared" si="434"/>
        <v/>
      </c>
      <c r="N1375" t="str">
        <f t="shared" si="425"/>
        <v/>
      </c>
      <c r="O1375" t="str">
        <f t="shared" si="426"/>
        <v>동아솔레시티아파트)</v>
      </c>
      <c r="P1375" t="str">
        <f t="shared" si="427"/>
        <v/>
      </c>
      <c r="Q1375" s="9">
        <f>_xlfn.XLOOKUP(R1375,summary!C:C,summary!B:B)</f>
        <v>43840</v>
      </c>
      <c r="R1375" s="10" t="str">
        <f t="shared" si="428"/>
        <v>보정동</v>
      </c>
      <c r="S1375" s="10" t="str">
        <f t="shared" si="429"/>
        <v>보정7통</v>
      </c>
      <c r="T1375" s="10" t="str">
        <f t="shared" si="430"/>
        <v>(보정동, 행원마을동아솔레시티아파트)</v>
      </c>
      <c r="U1375" s="10" t="str">
        <f t="shared" si="431"/>
        <v>보정</v>
      </c>
      <c r="V1375" s="10">
        <f t="shared" si="432"/>
        <v>7</v>
      </c>
      <c r="W1375" s="10">
        <f t="shared" si="433"/>
        <v>4</v>
      </c>
      <c r="X1375"/>
      <c r="Y1375" t="s">
        <v>6800</v>
      </c>
      <c r="Z1375" t="s">
        <v>16</v>
      </c>
      <c r="AA1375" t="s">
        <v>6801</v>
      </c>
    </row>
    <row r="1376" spans="1:27">
      <c r="A1376" t="b">
        <f t="shared" si="414"/>
        <v>1</v>
      </c>
      <c r="B1376" t="b">
        <f t="shared" si="415"/>
        <v>0</v>
      </c>
      <c r="C1376" t="b">
        <f t="shared" si="416"/>
        <v>1</v>
      </c>
      <c r="D1376" t="b">
        <f t="shared" si="417"/>
        <v>0</v>
      </c>
      <c r="E1376" t="b">
        <f t="shared" si="418"/>
        <v>1</v>
      </c>
      <c r="F1376" t="b">
        <f t="shared" si="419"/>
        <v>1</v>
      </c>
      <c r="G1376" t="b">
        <f t="shared" si="420"/>
        <v>0</v>
      </c>
      <c r="H1376" t="b">
        <f t="shared" si="421"/>
        <v>1</v>
      </c>
      <c r="I1376" t="b">
        <f t="shared" si="422"/>
        <v>1</v>
      </c>
      <c r="J1376" t="b">
        <f t="shared" si="423"/>
        <v>0</v>
      </c>
      <c r="K1376" t="str">
        <f t="shared" si="424"/>
        <v/>
      </c>
      <c r="L1376" t="str">
        <f t="shared" si="435"/>
        <v/>
      </c>
      <c r="M1376" t="str">
        <f t="shared" si="434"/>
        <v/>
      </c>
      <c r="N1376" t="str">
        <f t="shared" si="425"/>
        <v/>
      </c>
      <c r="O1376" t="str">
        <f t="shared" si="426"/>
        <v>아파트)</v>
      </c>
      <c r="P1376" t="str">
        <f t="shared" si="427"/>
        <v/>
      </c>
      <c r="Q1376" s="9">
        <f>_xlfn.XLOOKUP(R1376,summary!C:C,summary!B:B)</f>
        <v>43840</v>
      </c>
      <c r="R1376" s="10" t="str">
        <f t="shared" si="428"/>
        <v>보정동</v>
      </c>
      <c r="S1376" s="10" t="str">
        <f t="shared" si="429"/>
        <v>보정7통</v>
      </c>
      <c r="T1376" s="10" t="str">
        <f t="shared" si="430"/>
        <v>(보정동, 행원마을동아솔레시티아파트)</v>
      </c>
      <c r="U1376" s="10" t="str">
        <f t="shared" si="431"/>
        <v>보정</v>
      </c>
      <c r="V1376" s="10">
        <f t="shared" si="432"/>
        <v>7</v>
      </c>
      <c r="W1376" s="10">
        <f t="shared" si="433"/>
        <v>5</v>
      </c>
      <c r="X1376"/>
      <c r="Y1376" t="s">
        <v>199</v>
      </c>
      <c r="Z1376" t="s">
        <v>18</v>
      </c>
      <c r="AA1376" t="s">
        <v>6802</v>
      </c>
    </row>
    <row r="1377" spans="1:27">
      <c r="A1377" t="b">
        <f t="shared" si="414"/>
        <v>0</v>
      </c>
      <c r="B1377" t="b">
        <f t="shared" si="415"/>
        <v>0</v>
      </c>
      <c r="C1377" t="b">
        <f t="shared" si="416"/>
        <v>0</v>
      </c>
      <c r="D1377" t="b">
        <f t="shared" si="417"/>
        <v>0</v>
      </c>
      <c r="E1377" t="b">
        <f t="shared" si="418"/>
        <v>0</v>
      </c>
      <c r="F1377" t="b">
        <f t="shared" si="419"/>
        <v>0</v>
      </c>
      <c r="G1377" t="b">
        <f t="shared" si="420"/>
        <v>0</v>
      </c>
      <c r="H1377" t="b">
        <f t="shared" si="421"/>
        <v>0</v>
      </c>
      <c r="I1377" t="b">
        <f t="shared" si="422"/>
        <v>0</v>
      </c>
      <c r="J1377" t="b">
        <f t="shared" si="423"/>
        <v>0</v>
      </c>
      <c r="K1377" t="str">
        <f t="shared" si="424"/>
        <v/>
      </c>
      <c r="L1377" t="str">
        <f t="shared" si="435"/>
        <v/>
      </c>
      <c r="M1377" t="str">
        <f t="shared" si="434"/>
        <v/>
      </c>
      <c r="N1377" t="str">
        <f t="shared" si="425"/>
        <v/>
      </c>
      <c r="O1377" t="str">
        <f t="shared" si="426"/>
        <v/>
      </c>
      <c r="P1377" t="str">
        <f t="shared" si="427"/>
        <v/>
      </c>
      <c r="Q1377" s="9">
        <f>_xlfn.XLOOKUP(R1377,summary!C:C,summary!B:B)</f>
        <v>43840</v>
      </c>
      <c r="R1377" s="10" t="str">
        <f t="shared" si="428"/>
        <v>보정동</v>
      </c>
      <c r="S1377" s="10" t="str">
        <f t="shared" si="429"/>
        <v>보정7통</v>
      </c>
      <c r="T1377" s="10" t="str">
        <f t="shared" si="430"/>
        <v>(보정동, 행원마을동아솔레시티아파트)</v>
      </c>
      <c r="U1377" s="10" t="str">
        <f t="shared" si="431"/>
        <v>보정</v>
      </c>
      <c r="V1377" s="10">
        <f t="shared" si="432"/>
        <v>7</v>
      </c>
      <c r="W1377" s="10">
        <f t="shared" si="433"/>
        <v>6</v>
      </c>
      <c r="X1377"/>
      <c r="Y1377"/>
      <c r="Z1377" t="s">
        <v>20</v>
      </c>
      <c r="AA1377" t="s">
        <v>6803</v>
      </c>
    </row>
    <row r="1378" spans="1:27">
      <c r="A1378" t="b">
        <f t="shared" si="414"/>
        <v>0</v>
      </c>
      <c r="B1378" t="b">
        <f t="shared" si="415"/>
        <v>0</v>
      </c>
      <c r="C1378" t="b">
        <f t="shared" si="416"/>
        <v>0</v>
      </c>
      <c r="D1378" t="b">
        <f t="shared" si="417"/>
        <v>0</v>
      </c>
      <c r="E1378" t="b">
        <f t="shared" si="418"/>
        <v>0</v>
      </c>
      <c r="F1378" t="b">
        <f t="shared" si="419"/>
        <v>0</v>
      </c>
      <c r="G1378" t="b">
        <f t="shared" si="420"/>
        <v>0</v>
      </c>
      <c r="H1378" t="b">
        <f t="shared" si="421"/>
        <v>0</v>
      </c>
      <c r="I1378" t="b">
        <f t="shared" si="422"/>
        <v>0</v>
      </c>
      <c r="J1378" t="b">
        <f t="shared" si="423"/>
        <v>0</v>
      </c>
      <c r="K1378" t="str">
        <f t="shared" si="424"/>
        <v/>
      </c>
      <c r="L1378" t="str">
        <f t="shared" si="435"/>
        <v/>
      </c>
      <c r="M1378" t="str">
        <f t="shared" si="434"/>
        <v/>
      </c>
      <c r="N1378" t="str">
        <f t="shared" si="425"/>
        <v/>
      </c>
      <c r="O1378" t="str">
        <f t="shared" si="426"/>
        <v/>
      </c>
      <c r="P1378" t="str">
        <f t="shared" si="427"/>
        <v/>
      </c>
      <c r="Q1378" s="9">
        <f>_xlfn.XLOOKUP(R1378,summary!C:C,summary!B:B)</f>
        <v>43840</v>
      </c>
      <c r="R1378" s="10" t="str">
        <f t="shared" si="428"/>
        <v>보정동</v>
      </c>
      <c r="S1378" s="10" t="str">
        <f t="shared" si="429"/>
        <v>보정7통</v>
      </c>
      <c r="T1378" s="10" t="str">
        <f t="shared" si="430"/>
        <v>(보정동, 행원마을동아솔레시티아파트)</v>
      </c>
      <c r="U1378" s="10" t="str">
        <f t="shared" si="431"/>
        <v>보정</v>
      </c>
      <c r="V1378" s="10">
        <f t="shared" si="432"/>
        <v>7</v>
      </c>
      <c r="W1378" s="10">
        <f t="shared" si="433"/>
        <v>7</v>
      </c>
      <c r="X1378"/>
      <c r="Y1378"/>
      <c r="Z1378" t="s">
        <v>99</v>
      </c>
      <c r="AA1378" t="s">
        <v>6804</v>
      </c>
    </row>
    <row r="1379" spans="1:27">
      <c r="A1379" t="b">
        <f t="shared" si="414"/>
        <v>0</v>
      </c>
      <c r="B1379" t="b">
        <f t="shared" si="415"/>
        <v>0</v>
      </c>
      <c r="C1379" t="b">
        <f t="shared" si="416"/>
        <v>0</v>
      </c>
      <c r="D1379" t="b">
        <f t="shared" si="417"/>
        <v>0</v>
      </c>
      <c r="E1379" t="b">
        <f t="shared" si="418"/>
        <v>0</v>
      </c>
      <c r="F1379" t="b">
        <f t="shared" si="419"/>
        <v>0</v>
      </c>
      <c r="G1379" t="b">
        <f t="shared" si="420"/>
        <v>0</v>
      </c>
      <c r="H1379" t="b">
        <f t="shared" si="421"/>
        <v>0</v>
      </c>
      <c r="I1379" t="b">
        <f t="shared" si="422"/>
        <v>0</v>
      </c>
      <c r="J1379" t="b">
        <f t="shared" si="423"/>
        <v>0</v>
      </c>
      <c r="K1379" t="str">
        <f t="shared" si="424"/>
        <v/>
      </c>
      <c r="L1379" t="str">
        <f t="shared" si="435"/>
        <v/>
      </c>
      <c r="M1379" t="str">
        <f t="shared" si="434"/>
        <v/>
      </c>
      <c r="N1379" t="str">
        <f t="shared" si="425"/>
        <v/>
      </c>
      <c r="O1379" t="str">
        <f t="shared" si="426"/>
        <v/>
      </c>
      <c r="P1379" t="str">
        <f t="shared" si="427"/>
        <v/>
      </c>
      <c r="Q1379" s="9">
        <f>_xlfn.XLOOKUP(R1379,summary!C:C,summary!B:B)</f>
        <v>43840</v>
      </c>
      <c r="R1379" s="10" t="str">
        <f t="shared" si="428"/>
        <v>보정동</v>
      </c>
      <c r="S1379" s="10" t="str">
        <f t="shared" si="429"/>
        <v>보정7통</v>
      </c>
      <c r="T1379" s="10" t="str">
        <f t="shared" si="430"/>
        <v>(보정동, 행원마을동아솔레시티아파트)</v>
      </c>
      <c r="U1379" s="10" t="str">
        <f t="shared" si="431"/>
        <v>보정</v>
      </c>
      <c r="V1379" s="10">
        <f t="shared" si="432"/>
        <v>7</v>
      </c>
      <c r="W1379" s="10">
        <f t="shared" si="433"/>
        <v>8</v>
      </c>
      <c r="X1379"/>
      <c r="Y1379"/>
      <c r="Z1379" t="s">
        <v>101</v>
      </c>
      <c r="AA1379" t="s">
        <v>6805</v>
      </c>
    </row>
    <row r="1380" spans="1:27">
      <c r="A1380" t="b">
        <f t="shared" si="414"/>
        <v>0</v>
      </c>
      <c r="B1380" t="b">
        <f t="shared" si="415"/>
        <v>0</v>
      </c>
      <c r="C1380" t="b">
        <f t="shared" si="416"/>
        <v>0</v>
      </c>
      <c r="D1380" t="b">
        <f t="shared" si="417"/>
        <v>0</v>
      </c>
      <c r="E1380" t="b">
        <f t="shared" si="418"/>
        <v>0</v>
      </c>
      <c r="F1380" t="b">
        <f t="shared" si="419"/>
        <v>0</v>
      </c>
      <c r="G1380" t="b">
        <f t="shared" si="420"/>
        <v>0</v>
      </c>
      <c r="H1380" t="b">
        <f t="shared" si="421"/>
        <v>0</v>
      </c>
      <c r="I1380" t="b">
        <f t="shared" si="422"/>
        <v>0</v>
      </c>
      <c r="J1380" t="b">
        <f t="shared" si="423"/>
        <v>0</v>
      </c>
      <c r="K1380" t="str">
        <f t="shared" si="424"/>
        <v/>
      </c>
      <c r="L1380" t="str">
        <f t="shared" si="435"/>
        <v/>
      </c>
      <c r="M1380" t="str">
        <f t="shared" si="434"/>
        <v/>
      </c>
      <c r="N1380" t="str">
        <f t="shared" si="425"/>
        <v/>
      </c>
      <c r="O1380" t="str">
        <f t="shared" si="426"/>
        <v/>
      </c>
      <c r="P1380" t="str">
        <f t="shared" si="427"/>
        <v/>
      </c>
      <c r="Q1380" s="9">
        <f>_xlfn.XLOOKUP(R1380,summary!C:C,summary!B:B)</f>
        <v>43840</v>
      </c>
      <c r="R1380" s="10" t="str">
        <f t="shared" si="428"/>
        <v>보정동</v>
      </c>
      <c r="S1380" s="10" t="str">
        <f t="shared" si="429"/>
        <v>보정7통</v>
      </c>
      <c r="T1380" s="10" t="str">
        <f t="shared" si="430"/>
        <v>(보정동, 행원마을동아솔레시티아파트)</v>
      </c>
      <c r="U1380" s="10" t="str">
        <f t="shared" si="431"/>
        <v>보정</v>
      </c>
      <c r="V1380" s="10">
        <f t="shared" si="432"/>
        <v>7</v>
      </c>
      <c r="W1380" s="10">
        <f t="shared" si="433"/>
        <v>9</v>
      </c>
      <c r="X1380"/>
      <c r="Y1380"/>
      <c r="Z1380" t="s">
        <v>349</v>
      </c>
      <c r="AA1380" t="s">
        <v>6806</v>
      </c>
    </row>
    <row r="1381" spans="1:27">
      <c r="A1381" t="b">
        <f t="shared" si="414"/>
        <v>0</v>
      </c>
      <c r="B1381" t="b">
        <f t="shared" si="415"/>
        <v>0</v>
      </c>
      <c r="C1381" t="b">
        <f t="shared" si="416"/>
        <v>0</v>
      </c>
      <c r="D1381" t="b">
        <f t="shared" si="417"/>
        <v>0</v>
      </c>
      <c r="E1381" t="b">
        <f t="shared" si="418"/>
        <v>0</v>
      </c>
      <c r="F1381" t="b">
        <f t="shared" si="419"/>
        <v>0</v>
      </c>
      <c r="G1381" t="b">
        <f t="shared" si="420"/>
        <v>0</v>
      </c>
      <c r="H1381" t="b">
        <f t="shared" si="421"/>
        <v>0</v>
      </c>
      <c r="I1381" t="b">
        <f t="shared" si="422"/>
        <v>0</v>
      </c>
      <c r="J1381" t="b">
        <f t="shared" si="423"/>
        <v>0</v>
      </c>
      <c r="K1381" t="str">
        <f t="shared" si="424"/>
        <v/>
      </c>
      <c r="L1381" t="str">
        <f t="shared" si="435"/>
        <v/>
      </c>
      <c r="M1381" t="str">
        <f t="shared" si="434"/>
        <v/>
      </c>
      <c r="N1381" t="str">
        <f t="shared" si="425"/>
        <v/>
      </c>
      <c r="O1381" t="str">
        <f t="shared" si="426"/>
        <v/>
      </c>
      <c r="P1381" t="str">
        <f t="shared" si="427"/>
        <v/>
      </c>
      <c r="Q1381" s="9">
        <f>_xlfn.XLOOKUP(R1381,summary!C:C,summary!B:B)</f>
        <v>43840</v>
      </c>
      <c r="R1381" s="10" t="str">
        <f t="shared" si="428"/>
        <v>보정동</v>
      </c>
      <c r="S1381" s="10" t="str">
        <f t="shared" si="429"/>
        <v>보정7통</v>
      </c>
      <c r="T1381" s="10" t="str">
        <f t="shared" si="430"/>
        <v>(보정동, 행원마을동아솔레시티아파트)</v>
      </c>
      <c r="U1381" s="10" t="str">
        <f t="shared" si="431"/>
        <v>보정</v>
      </c>
      <c r="V1381" s="10">
        <f t="shared" si="432"/>
        <v>7</v>
      </c>
      <c r="W1381" s="10" t="str">
        <f t="shared" si="433"/>
        <v/>
      </c>
      <c r="X1381"/>
      <c r="Y1381"/>
      <c r="Z1381"/>
      <c r="AA1381"/>
    </row>
    <row r="1382" spans="1:27">
      <c r="A1382" t="b">
        <f t="shared" si="414"/>
        <v>0</v>
      </c>
      <c r="B1382" t="b">
        <f t="shared" si="415"/>
        <v>0</v>
      </c>
      <c r="C1382" t="b">
        <f t="shared" si="416"/>
        <v>0</v>
      </c>
      <c r="D1382" t="b">
        <f t="shared" si="417"/>
        <v>0</v>
      </c>
      <c r="E1382" t="b">
        <f t="shared" si="418"/>
        <v>0</v>
      </c>
      <c r="F1382" t="b">
        <f t="shared" si="419"/>
        <v>0</v>
      </c>
      <c r="G1382" t="b">
        <f t="shared" si="420"/>
        <v>0</v>
      </c>
      <c r="H1382" t="b">
        <f t="shared" si="421"/>
        <v>0</v>
      </c>
      <c r="I1382" t="b">
        <f t="shared" si="422"/>
        <v>0</v>
      </c>
      <c r="J1382" t="b">
        <f t="shared" si="423"/>
        <v>0</v>
      </c>
      <c r="K1382" t="str">
        <f t="shared" si="424"/>
        <v/>
      </c>
      <c r="L1382" t="str">
        <f t="shared" si="435"/>
        <v/>
      </c>
      <c r="M1382" t="str">
        <f t="shared" si="434"/>
        <v/>
      </c>
      <c r="N1382" t="str">
        <f t="shared" si="425"/>
        <v/>
      </c>
      <c r="O1382" t="str">
        <f t="shared" si="426"/>
        <v/>
      </c>
      <c r="P1382" t="str">
        <f t="shared" si="427"/>
        <v/>
      </c>
      <c r="Q1382" s="9">
        <f>_xlfn.XLOOKUP(R1382,summary!C:C,summary!B:B)</f>
        <v>43840</v>
      </c>
      <c r="R1382" s="10" t="str">
        <f t="shared" si="428"/>
        <v>보정동</v>
      </c>
      <c r="S1382" s="10" t="str">
        <f t="shared" si="429"/>
        <v>보정7통</v>
      </c>
      <c r="T1382" s="10" t="str">
        <f t="shared" si="430"/>
        <v>(보정동, 행원마을동아솔레시티아파트)</v>
      </c>
      <c r="U1382" s="10" t="str">
        <f t="shared" si="431"/>
        <v>보정</v>
      </c>
      <c r="V1382" s="10">
        <f t="shared" si="432"/>
        <v>7</v>
      </c>
      <c r="W1382" s="10" t="str">
        <f t="shared" si="433"/>
        <v/>
      </c>
      <c r="X1382"/>
      <c r="Y1382"/>
      <c r="Z1382"/>
      <c r="AA1382"/>
    </row>
    <row r="1383" spans="1:27">
      <c r="A1383" t="b">
        <f t="shared" si="414"/>
        <v>0</v>
      </c>
      <c r="B1383" t="b">
        <f t="shared" si="415"/>
        <v>0</v>
      </c>
      <c r="C1383" t="b">
        <f t="shared" si="416"/>
        <v>0</v>
      </c>
      <c r="D1383" t="b">
        <f t="shared" si="417"/>
        <v>0</v>
      </c>
      <c r="E1383" t="b">
        <f t="shared" si="418"/>
        <v>0</v>
      </c>
      <c r="F1383" t="b">
        <f t="shared" si="419"/>
        <v>0</v>
      </c>
      <c r="G1383" t="b">
        <f t="shared" si="420"/>
        <v>0</v>
      </c>
      <c r="H1383" t="b">
        <f t="shared" si="421"/>
        <v>0</v>
      </c>
      <c r="I1383" t="b">
        <f t="shared" si="422"/>
        <v>0</v>
      </c>
      <c r="J1383" t="b">
        <f t="shared" si="423"/>
        <v>0</v>
      </c>
      <c r="K1383" t="str">
        <f t="shared" si="424"/>
        <v/>
      </c>
      <c r="L1383" t="str">
        <f t="shared" si="435"/>
        <v/>
      </c>
      <c r="M1383" t="str">
        <f t="shared" si="434"/>
        <v/>
      </c>
      <c r="N1383" t="str">
        <f t="shared" si="425"/>
        <v/>
      </c>
      <c r="O1383" t="str">
        <f t="shared" si="426"/>
        <v/>
      </c>
      <c r="P1383" t="str">
        <f t="shared" si="427"/>
        <v/>
      </c>
      <c r="Q1383" s="9">
        <f>_xlfn.XLOOKUP(R1383,summary!C:C,summary!B:B)</f>
        <v>43840</v>
      </c>
      <c r="R1383" s="10" t="str">
        <f t="shared" si="428"/>
        <v>보정동</v>
      </c>
      <c r="S1383" s="10" t="str">
        <f t="shared" si="429"/>
        <v>보정7통</v>
      </c>
      <c r="T1383" s="10" t="str">
        <f t="shared" si="430"/>
        <v>(보정동, 행원마을동아솔레시티아파트)</v>
      </c>
      <c r="U1383" s="10" t="str">
        <f t="shared" si="431"/>
        <v>보정</v>
      </c>
      <c r="V1383" s="10">
        <f t="shared" si="432"/>
        <v>7</v>
      </c>
      <c r="W1383" s="10" t="str">
        <f t="shared" si="433"/>
        <v/>
      </c>
      <c r="X1383"/>
      <c r="Y1383"/>
      <c r="Z1383"/>
      <c r="AA1383"/>
    </row>
    <row r="1384" spans="1:27">
      <c r="A1384" t="b">
        <f t="shared" si="414"/>
        <v>1</v>
      </c>
      <c r="B1384" t="b">
        <f t="shared" si="415"/>
        <v>0</v>
      </c>
      <c r="C1384" t="b">
        <f t="shared" si="416"/>
        <v>0</v>
      </c>
      <c r="D1384" t="b">
        <f t="shared" si="417"/>
        <v>0</v>
      </c>
      <c r="E1384" t="b">
        <f t="shared" si="418"/>
        <v>0</v>
      </c>
      <c r="F1384" t="b">
        <f t="shared" si="419"/>
        <v>0</v>
      </c>
      <c r="G1384" t="b">
        <f t="shared" si="420"/>
        <v>0</v>
      </c>
      <c r="H1384" t="b">
        <f t="shared" si="421"/>
        <v>0</v>
      </c>
      <c r="I1384" t="b">
        <f t="shared" si="422"/>
        <v>0</v>
      </c>
      <c r="J1384" t="b">
        <f t="shared" si="423"/>
        <v>1</v>
      </c>
      <c r="K1384" t="str">
        <f t="shared" si="424"/>
        <v/>
      </c>
      <c r="L1384" t="str">
        <f t="shared" si="435"/>
        <v/>
      </c>
      <c r="M1384" t="str">
        <f t="shared" si="434"/>
        <v/>
      </c>
      <c r="N1384" t="str">
        <f t="shared" si="425"/>
        <v/>
      </c>
      <c r="O1384" t="str">
        <f t="shared" si="426"/>
        <v/>
      </c>
      <c r="P1384" t="str">
        <f t="shared" si="427"/>
        <v/>
      </c>
      <c r="Q1384" s="9" t="e">
        <f>_xlfn.XLOOKUP(R1384,summary!C:C,summary!B:B)</f>
        <v>#N/A</v>
      </c>
      <c r="R1384" s="10" t="str">
        <f t="shared" si="428"/>
        <v>읍 면 동</v>
      </c>
      <c r="S1384" s="10" t="str">
        <f t="shared" si="429"/>
        <v>통 리 명</v>
      </c>
      <c r="T1384" s="10" t="str">
        <f t="shared" si="430"/>
        <v/>
      </c>
      <c r="U1384" s="10" t="str">
        <f t="shared" si="431"/>
        <v/>
      </c>
      <c r="V1384" s="10" t="str">
        <f t="shared" si="432"/>
        <v/>
      </c>
      <c r="W1384" s="10" t="str">
        <f t="shared" si="433"/>
        <v/>
      </c>
      <c r="X1384" t="s">
        <v>3</v>
      </c>
      <c r="Y1384" t="s">
        <v>4</v>
      </c>
      <c r="Z1384" t="s">
        <v>5</v>
      </c>
      <c r="AA1384" t="s">
        <v>2302</v>
      </c>
    </row>
    <row r="1385" spans="1:27">
      <c r="A1385" t="b">
        <f t="shared" si="414"/>
        <v>1</v>
      </c>
      <c r="B1385" t="b">
        <f t="shared" si="415"/>
        <v>0</v>
      </c>
      <c r="C1385" t="b">
        <f t="shared" si="416"/>
        <v>0</v>
      </c>
      <c r="D1385" t="b">
        <f t="shared" si="417"/>
        <v>0</v>
      </c>
      <c r="E1385" t="b">
        <f t="shared" si="418"/>
        <v>0</v>
      </c>
      <c r="F1385" t="b">
        <f t="shared" si="419"/>
        <v>0</v>
      </c>
      <c r="G1385" t="b">
        <f t="shared" si="420"/>
        <v>0</v>
      </c>
      <c r="H1385" t="b">
        <f t="shared" si="421"/>
        <v>0</v>
      </c>
      <c r="I1385" t="b">
        <f t="shared" si="422"/>
        <v>0</v>
      </c>
      <c r="J1385" t="b">
        <f t="shared" si="423"/>
        <v>1</v>
      </c>
      <c r="K1385" t="str">
        <f t="shared" si="424"/>
        <v>보정8통</v>
      </c>
      <c r="L1385" t="str">
        <f t="shared" si="435"/>
        <v>정8</v>
      </c>
      <c r="M1385">
        <f t="shared" si="434"/>
        <v>8</v>
      </c>
      <c r="N1385" t="str">
        <f t="shared" si="425"/>
        <v>보정</v>
      </c>
      <c r="O1385" t="str">
        <f t="shared" si="426"/>
        <v/>
      </c>
      <c r="P1385" t="str">
        <f t="shared" si="427"/>
        <v/>
      </c>
      <c r="Q1385" s="9">
        <f>_xlfn.XLOOKUP(R1385,summary!C:C,summary!B:B)</f>
        <v>43840</v>
      </c>
      <c r="R1385" s="10" t="str">
        <f t="shared" si="428"/>
        <v>보정동</v>
      </c>
      <c r="S1385" s="10" t="str">
        <f t="shared" si="429"/>
        <v>보정8통</v>
      </c>
      <c r="T1385" s="10" t="str">
        <f t="shared" si="430"/>
        <v>(보정동, 행원마을동아솔레시티아파트)</v>
      </c>
      <c r="U1385" s="10" t="str">
        <f t="shared" si="431"/>
        <v>보정</v>
      </c>
      <c r="V1385" s="10">
        <f t="shared" si="432"/>
        <v>8</v>
      </c>
      <c r="W1385" s="10">
        <f t="shared" si="433"/>
        <v>1</v>
      </c>
      <c r="X1385" t="s">
        <v>6760</v>
      </c>
      <c r="Y1385" t="s">
        <v>6807</v>
      </c>
      <c r="Z1385" t="s">
        <v>10</v>
      </c>
      <c r="AA1385" t="s">
        <v>6808</v>
      </c>
    </row>
    <row r="1386" spans="1:27">
      <c r="A1386" t="b">
        <f t="shared" si="414"/>
        <v>1</v>
      </c>
      <c r="B1386" t="b">
        <f t="shared" si="415"/>
        <v>1</v>
      </c>
      <c r="C1386" t="b">
        <f t="shared" si="416"/>
        <v>0</v>
      </c>
      <c r="D1386" t="b">
        <f t="shared" si="417"/>
        <v>0</v>
      </c>
      <c r="E1386" t="b">
        <f t="shared" si="418"/>
        <v>1</v>
      </c>
      <c r="F1386" t="b">
        <f t="shared" si="419"/>
        <v>1</v>
      </c>
      <c r="G1386" t="b">
        <f t="shared" si="420"/>
        <v>1</v>
      </c>
      <c r="H1386" t="b">
        <f t="shared" si="421"/>
        <v>0</v>
      </c>
      <c r="I1386" t="b">
        <f t="shared" si="422"/>
        <v>1</v>
      </c>
      <c r="J1386" t="b">
        <f t="shared" si="423"/>
        <v>0</v>
      </c>
      <c r="K1386" t="str">
        <f t="shared" si="424"/>
        <v/>
      </c>
      <c r="L1386" t="str">
        <f t="shared" si="435"/>
        <v/>
      </c>
      <c r="M1386" t="str">
        <f t="shared" si="434"/>
        <v/>
      </c>
      <c r="N1386" t="str">
        <f t="shared" si="425"/>
        <v/>
      </c>
      <c r="O1386" t="str">
        <f t="shared" si="426"/>
        <v>(보정동, 행원마을동아솔레시티아파트)</v>
      </c>
      <c r="P1386" t="str">
        <f t="shared" si="427"/>
        <v>(보정동, 행원마을동아솔레시티아파트)</v>
      </c>
      <c r="Q1386" s="9">
        <f>_xlfn.XLOOKUP(R1386,summary!C:C,summary!B:B)</f>
        <v>43840</v>
      </c>
      <c r="R1386" s="10" t="str">
        <f t="shared" si="428"/>
        <v>보정동</v>
      </c>
      <c r="S1386" s="10" t="str">
        <f t="shared" si="429"/>
        <v>보정8통</v>
      </c>
      <c r="T1386" s="10" t="str">
        <f t="shared" si="430"/>
        <v>(보정동, 행원마을동아솔레시티아파트)</v>
      </c>
      <c r="U1386" s="10" t="str">
        <f t="shared" si="431"/>
        <v>보정</v>
      </c>
      <c r="V1386" s="10">
        <f t="shared" si="432"/>
        <v>8</v>
      </c>
      <c r="W1386" s="10">
        <f t="shared" si="433"/>
        <v>2</v>
      </c>
      <c r="X1386"/>
      <c r="Y1386" t="s">
        <v>6782</v>
      </c>
      <c r="Z1386" t="s">
        <v>12</v>
      </c>
      <c r="AA1386" t="s">
        <v>6809</v>
      </c>
    </row>
    <row r="1387" spans="1:27">
      <c r="A1387" t="b">
        <f t="shared" si="414"/>
        <v>1</v>
      </c>
      <c r="B1387" t="b">
        <f t="shared" si="415"/>
        <v>0</v>
      </c>
      <c r="C1387" t="b">
        <f t="shared" si="416"/>
        <v>0</v>
      </c>
      <c r="D1387" t="b">
        <f t="shared" si="417"/>
        <v>0</v>
      </c>
      <c r="E1387" t="b">
        <f t="shared" si="418"/>
        <v>0</v>
      </c>
      <c r="F1387" t="b">
        <f t="shared" si="419"/>
        <v>0</v>
      </c>
      <c r="G1387" t="b">
        <f t="shared" si="420"/>
        <v>0</v>
      </c>
      <c r="H1387" t="b">
        <f t="shared" si="421"/>
        <v>0</v>
      </c>
      <c r="I1387" t="b">
        <f t="shared" si="422"/>
        <v>1</v>
      </c>
      <c r="J1387" t="b">
        <f t="shared" si="423"/>
        <v>0</v>
      </c>
      <c r="K1387" t="str">
        <f t="shared" si="424"/>
        <v/>
      </c>
      <c r="L1387" t="str">
        <f t="shared" si="435"/>
        <v/>
      </c>
      <c r="M1387" t="str">
        <f t="shared" si="434"/>
        <v/>
      </c>
      <c r="N1387" t="str">
        <f t="shared" si="425"/>
        <v/>
      </c>
      <c r="O1387" t="str">
        <f t="shared" si="426"/>
        <v>행원마을동아솔레시티아파트)</v>
      </c>
      <c r="P1387" t="str">
        <f t="shared" si="427"/>
        <v/>
      </c>
      <c r="Q1387" s="9">
        <f>_xlfn.XLOOKUP(R1387,summary!C:C,summary!B:B)</f>
        <v>43840</v>
      </c>
      <c r="R1387" s="10" t="str">
        <f t="shared" si="428"/>
        <v>보정동</v>
      </c>
      <c r="S1387" s="10" t="str">
        <f t="shared" si="429"/>
        <v>보정8통</v>
      </c>
      <c r="T1387" s="10" t="str">
        <f t="shared" si="430"/>
        <v>(보정동, 행원마을동아솔레시티아파트)</v>
      </c>
      <c r="U1387" s="10" t="str">
        <f t="shared" si="431"/>
        <v>보정</v>
      </c>
      <c r="V1387" s="10">
        <f t="shared" si="432"/>
        <v>8</v>
      </c>
      <c r="W1387" s="10">
        <f t="shared" si="433"/>
        <v>3</v>
      </c>
      <c r="X1387"/>
      <c r="Y1387" t="s">
        <v>6798</v>
      </c>
      <c r="Z1387" t="s">
        <v>14</v>
      </c>
      <c r="AA1387" t="s">
        <v>6810</v>
      </c>
    </row>
    <row r="1388" spans="1:27">
      <c r="A1388" t="b">
        <f t="shared" si="414"/>
        <v>1</v>
      </c>
      <c r="B1388" t="b">
        <f t="shared" si="415"/>
        <v>0</v>
      </c>
      <c r="C1388" t="b">
        <f t="shared" si="416"/>
        <v>0</v>
      </c>
      <c r="D1388" t="b">
        <f t="shared" si="417"/>
        <v>0</v>
      </c>
      <c r="E1388" t="b">
        <f t="shared" si="418"/>
        <v>0</v>
      </c>
      <c r="F1388" t="b">
        <f t="shared" si="419"/>
        <v>0</v>
      </c>
      <c r="G1388" t="b">
        <f t="shared" si="420"/>
        <v>0</v>
      </c>
      <c r="H1388" t="b">
        <f t="shared" si="421"/>
        <v>0</v>
      </c>
      <c r="I1388" t="b">
        <f t="shared" si="422"/>
        <v>1</v>
      </c>
      <c r="J1388" t="b">
        <f t="shared" si="423"/>
        <v>0</v>
      </c>
      <c r="K1388" t="str">
        <f t="shared" si="424"/>
        <v/>
      </c>
      <c r="L1388" t="str">
        <f t="shared" si="435"/>
        <v/>
      </c>
      <c r="M1388" t="str">
        <f t="shared" si="434"/>
        <v/>
      </c>
      <c r="N1388" t="str">
        <f t="shared" si="425"/>
        <v/>
      </c>
      <c r="O1388" t="str">
        <f t="shared" si="426"/>
        <v>동아솔레시티아파트)</v>
      </c>
      <c r="P1388" t="str">
        <f t="shared" si="427"/>
        <v/>
      </c>
      <c r="Q1388" s="9">
        <f>_xlfn.XLOOKUP(R1388,summary!C:C,summary!B:B)</f>
        <v>43840</v>
      </c>
      <c r="R1388" s="10" t="str">
        <f t="shared" si="428"/>
        <v>보정동</v>
      </c>
      <c r="S1388" s="10" t="str">
        <f t="shared" si="429"/>
        <v>보정8통</v>
      </c>
      <c r="T1388" s="10" t="str">
        <f t="shared" si="430"/>
        <v>(보정동, 행원마을동아솔레시티아파트)</v>
      </c>
      <c r="U1388" s="10" t="str">
        <f t="shared" si="431"/>
        <v>보정</v>
      </c>
      <c r="V1388" s="10">
        <f t="shared" si="432"/>
        <v>8</v>
      </c>
      <c r="W1388" s="10">
        <f t="shared" si="433"/>
        <v>4</v>
      </c>
      <c r="X1388"/>
      <c r="Y1388" t="s">
        <v>6800</v>
      </c>
      <c r="Z1388" t="s">
        <v>16</v>
      </c>
      <c r="AA1388" t="s">
        <v>6811</v>
      </c>
    </row>
    <row r="1389" spans="1:27">
      <c r="A1389" t="b">
        <f t="shared" si="414"/>
        <v>1</v>
      </c>
      <c r="B1389" t="b">
        <f t="shared" si="415"/>
        <v>0</v>
      </c>
      <c r="C1389" t="b">
        <f t="shared" si="416"/>
        <v>1</v>
      </c>
      <c r="D1389" t="b">
        <f t="shared" si="417"/>
        <v>0</v>
      </c>
      <c r="E1389" t="b">
        <f t="shared" si="418"/>
        <v>1</v>
      </c>
      <c r="F1389" t="b">
        <f t="shared" si="419"/>
        <v>1</v>
      </c>
      <c r="G1389" t="b">
        <f t="shared" si="420"/>
        <v>0</v>
      </c>
      <c r="H1389" t="b">
        <f t="shared" si="421"/>
        <v>1</v>
      </c>
      <c r="I1389" t="b">
        <f t="shared" si="422"/>
        <v>1</v>
      </c>
      <c r="J1389" t="b">
        <f t="shared" si="423"/>
        <v>0</v>
      </c>
      <c r="K1389" t="str">
        <f t="shared" si="424"/>
        <v/>
      </c>
      <c r="L1389" t="str">
        <f t="shared" si="435"/>
        <v/>
      </c>
      <c r="M1389" t="str">
        <f t="shared" si="434"/>
        <v/>
      </c>
      <c r="N1389" t="str">
        <f t="shared" si="425"/>
        <v/>
      </c>
      <c r="O1389" t="str">
        <f t="shared" si="426"/>
        <v>아파트)</v>
      </c>
      <c r="P1389" t="str">
        <f t="shared" si="427"/>
        <v/>
      </c>
      <c r="Q1389" s="9">
        <f>_xlfn.XLOOKUP(R1389,summary!C:C,summary!B:B)</f>
        <v>43840</v>
      </c>
      <c r="R1389" s="10" t="str">
        <f t="shared" si="428"/>
        <v>보정동</v>
      </c>
      <c r="S1389" s="10" t="str">
        <f t="shared" si="429"/>
        <v>보정8통</v>
      </c>
      <c r="T1389" s="10" t="str">
        <f t="shared" si="430"/>
        <v>(보정동, 행원마을동아솔레시티아파트)</v>
      </c>
      <c r="U1389" s="10" t="str">
        <f t="shared" si="431"/>
        <v>보정</v>
      </c>
      <c r="V1389" s="10">
        <f t="shared" si="432"/>
        <v>8</v>
      </c>
      <c r="W1389" s="10">
        <f t="shared" si="433"/>
        <v>5</v>
      </c>
      <c r="X1389"/>
      <c r="Y1389" t="s">
        <v>199</v>
      </c>
      <c r="Z1389" t="s">
        <v>18</v>
      </c>
      <c r="AA1389" t="s">
        <v>6812</v>
      </c>
    </row>
    <row r="1390" spans="1:27">
      <c r="A1390" t="b">
        <f t="shared" si="414"/>
        <v>0</v>
      </c>
      <c r="B1390" t="b">
        <f t="shared" si="415"/>
        <v>0</v>
      </c>
      <c r="C1390" t="b">
        <f t="shared" si="416"/>
        <v>0</v>
      </c>
      <c r="D1390" t="b">
        <f t="shared" si="417"/>
        <v>0</v>
      </c>
      <c r="E1390" t="b">
        <f t="shared" si="418"/>
        <v>0</v>
      </c>
      <c r="F1390" t="b">
        <f t="shared" si="419"/>
        <v>0</v>
      </c>
      <c r="G1390" t="b">
        <f t="shared" si="420"/>
        <v>0</v>
      </c>
      <c r="H1390" t="b">
        <f t="shared" si="421"/>
        <v>0</v>
      </c>
      <c r="I1390" t="b">
        <f t="shared" si="422"/>
        <v>0</v>
      </c>
      <c r="J1390" t="b">
        <f t="shared" si="423"/>
        <v>0</v>
      </c>
      <c r="K1390" t="str">
        <f t="shared" si="424"/>
        <v/>
      </c>
      <c r="L1390" t="str">
        <f t="shared" si="435"/>
        <v/>
      </c>
      <c r="M1390" t="str">
        <f t="shared" si="434"/>
        <v/>
      </c>
      <c r="N1390" t="str">
        <f t="shared" si="425"/>
        <v/>
      </c>
      <c r="O1390" t="str">
        <f t="shared" si="426"/>
        <v/>
      </c>
      <c r="P1390" t="str">
        <f t="shared" si="427"/>
        <v/>
      </c>
      <c r="Q1390" s="9">
        <f>_xlfn.XLOOKUP(R1390,summary!C:C,summary!B:B)</f>
        <v>43840</v>
      </c>
      <c r="R1390" s="10" t="str">
        <f t="shared" si="428"/>
        <v>보정동</v>
      </c>
      <c r="S1390" s="10" t="str">
        <f t="shared" si="429"/>
        <v>보정8통</v>
      </c>
      <c r="T1390" s="10" t="str">
        <f t="shared" si="430"/>
        <v>(보정동, 행원마을동아솔레시티아파트)</v>
      </c>
      <c r="U1390" s="10" t="str">
        <f t="shared" si="431"/>
        <v>보정</v>
      </c>
      <c r="V1390" s="10">
        <f t="shared" si="432"/>
        <v>8</v>
      </c>
      <c r="W1390" s="10">
        <f t="shared" si="433"/>
        <v>6</v>
      </c>
      <c r="X1390"/>
      <c r="Y1390"/>
      <c r="Z1390" t="s">
        <v>20</v>
      </c>
      <c r="AA1390" t="s">
        <v>6813</v>
      </c>
    </row>
    <row r="1391" spans="1:27">
      <c r="A1391" t="b">
        <f t="shared" si="414"/>
        <v>0</v>
      </c>
      <c r="B1391" t="b">
        <f t="shared" si="415"/>
        <v>0</v>
      </c>
      <c r="C1391" t="b">
        <f t="shared" si="416"/>
        <v>0</v>
      </c>
      <c r="D1391" t="b">
        <f t="shared" si="417"/>
        <v>0</v>
      </c>
      <c r="E1391" t="b">
        <f t="shared" si="418"/>
        <v>0</v>
      </c>
      <c r="F1391" t="b">
        <f t="shared" si="419"/>
        <v>0</v>
      </c>
      <c r="G1391" t="b">
        <f t="shared" si="420"/>
        <v>0</v>
      </c>
      <c r="H1391" t="b">
        <f t="shared" si="421"/>
        <v>0</v>
      </c>
      <c r="I1391" t="b">
        <f t="shared" si="422"/>
        <v>0</v>
      </c>
      <c r="J1391" t="b">
        <f t="shared" si="423"/>
        <v>0</v>
      </c>
      <c r="K1391" t="str">
        <f t="shared" si="424"/>
        <v/>
      </c>
      <c r="L1391" t="str">
        <f t="shared" si="435"/>
        <v/>
      </c>
      <c r="M1391" t="str">
        <f t="shared" si="434"/>
        <v/>
      </c>
      <c r="N1391" t="str">
        <f t="shared" si="425"/>
        <v/>
      </c>
      <c r="O1391" t="str">
        <f t="shared" si="426"/>
        <v/>
      </c>
      <c r="P1391" t="str">
        <f t="shared" si="427"/>
        <v/>
      </c>
      <c r="Q1391" s="9">
        <f>_xlfn.XLOOKUP(R1391,summary!C:C,summary!B:B)</f>
        <v>43840</v>
      </c>
      <c r="R1391" s="10" t="str">
        <f t="shared" si="428"/>
        <v>보정동</v>
      </c>
      <c r="S1391" s="10" t="str">
        <f t="shared" si="429"/>
        <v>보정8통</v>
      </c>
      <c r="T1391" s="10" t="str">
        <f t="shared" si="430"/>
        <v>(보정동, 행원마을동아솔레시티아파트)</v>
      </c>
      <c r="U1391" s="10" t="str">
        <f t="shared" si="431"/>
        <v>보정</v>
      </c>
      <c r="V1391" s="10">
        <f t="shared" si="432"/>
        <v>8</v>
      </c>
      <c r="W1391" s="10">
        <f t="shared" si="433"/>
        <v>7</v>
      </c>
      <c r="X1391"/>
      <c r="Y1391"/>
      <c r="Z1391" t="s">
        <v>99</v>
      </c>
      <c r="AA1391" t="s">
        <v>6814</v>
      </c>
    </row>
    <row r="1392" spans="1:27">
      <c r="A1392" t="b">
        <f t="shared" si="414"/>
        <v>0</v>
      </c>
      <c r="B1392" t="b">
        <f t="shared" si="415"/>
        <v>0</v>
      </c>
      <c r="C1392" t="b">
        <f t="shared" si="416"/>
        <v>0</v>
      </c>
      <c r="D1392" t="b">
        <f t="shared" si="417"/>
        <v>0</v>
      </c>
      <c r="E1392" t="b">
        <f t="shared" si="418"/>
        <v>0</v>
      </c>
      <c r="F1392" t="b">
        <f t="shared" si="419"/>
        <v>0</v>
      </c>
      <c r="G1392" t="b">
        <f t="shared" si="420"/>
        <v>0</v>
      </c>
      <c r="H1392" t="b">
        <f t="shared" si="421"/>
        <v>0</v>
      </c>
      <c r="I1392" t="b">
        <f t="shared" si="422"/>
        <v>0</v>
      </c>
      <c r="J1392" t="b">
        <f t="shared" si="423"/>
        <v>0</v>
      </c>
      <c r="K1392" t="str">
        <f t="shared" si="424"/>
        <v/>
      </c>
      <c r="L1392" t="str">
        <f t="shared" si="435"/>
        <v/>
      </c>
      <c r="M1392" t="str">
        <f t="shared" si="434"/>
        <v/>
      </c>
      <c r="N1392" t="str">
        <f t="shared" si="425"/>
        <v/>
      </c>
      <c r="O1392" t="str">
        <f t="shared" si="426"/>
        <v/>
      </c>
      <c r="P1392" t="str">
        <f t="shared" si="427"/>
        <v/>
      </c>
      <c r="Q1392" s="9">
        <f>_xlfn.XLOOKUP(R1392,summary!C:C,summary!B:B)</f>
        <v>43840</v>
      </c>
      <c r="R1392" s="10" t="str">
        <f t="shared" si="428"/>
        <v>보정동</v>
      </c>
      <c r="S1392" s="10" t="str">
        <f t="shared" si="429"/>
        <v>보정8통</v>
      </c>
      <c r="T1392" s="10" t="str">
        <f t="shared" si="430"/>
        <v>(보정동, 행원마을동아솔레시티아파트)</v>
      </c>
      <c r="U1392" s="10" t="str">
        <f t="shared" si="431"/>
        <v>보정</v>
      </c>
      <c r="V1392" s="10">
        <f t="shared" si="432"/>
        <v>8</v>
      </c>
      <c r="W1392" s="10">
        <f t="shared" si="433"/>
        <v>8</v>
      </c>
      <c r="X1392"/>
      <c r="Y1392"/>
      <c r="Z1392" t="s">
        <v>101</v>
      </c>
      <c r="AA1392" t="s">
        <v>6815</v>
      </c>
    </row>
    <row r="1393" spans="1:27">
      <c r="A1393" t="b">
        <f t="shared" si="414"/>
        <v>0</v>
      </c>
      <c r="B1393" t="b">
        <f t="shared" si="415"/>
        <v>0</v>
      </c>
      <c r="C1393" t="b">
        <f t="shared" si="416"/>
        <v>0</v>
      </c>
      <c r="D1393" t="b">
        <f t="shared" si="417"/>
        <v>0</v>
      </c>
      <c r="E1393" t="b">
        <f t="shared" si="418"/>
        <v>0</v>
      </c>
      <c r="F1393" t="b">
        <f t="shared" si="419"/>
        <v>0</v>
      </c>
      <c r="G1393" t="b">
        <f t="shared" si="420"/>
        <v>0</v>
      </c>
      <c r="H1393" t="b">
        <f t="shared" si="421"/>
        <v>0</v>
      </c>
      <c r="I1393" t="b">
        <f t="shared" si="422"/>
        <v>0</v>
      </c>
      <c r="J1393" t="b">
        <f t="shared" si="423"/>
        <v>0</v>
      </c>
      <c r="K1393" t="str">
        <f t="shared" si="424"/>
        <v/>
      </c>
      <c r="L1393" t="str">
        <f t="shared" si="435"/>
        <v/>
      </c>
      <c r="M1393" t="str">
        <f t="shared" si="434"/>
        <v/>
      </c>
      <c r="N1393" t="str">
        <f t="shared" si="425"/>
        <v/>
      </c>
      <c r="O1393" t="str">
        <f t="shared" si="426"/>
        <v/>
      </c>
      <c r="P1393" t="str">
        <f t="shared" si="427"/>
        <v/>
      </c>
      <c r="Q1393" s="9">
        <f>_xlfn.XLOOKUP(R1393,summary!C:C,summary!B:B)</f>
        <v>43840</v>
      </c>
      <c r="R1393" s="10" t="str">
        <f t="shared" si="428"/>
        <v>보정동</v>
      </c>
      <c r="S1393" s="10" t="str">
        <f t="shared" si="429"/>
        <v>보정8통</v>
      </c>
      <c r="T1393" s="10" t="str">
        <f t="shared" si="430"/>
        <v>(보정동, 행원마을동아솔레시티아파트)</v>
      </c>
      <c r="U1393" s="10" t="str">
        <f t="shared" si="431"/>
        <v>보정</v>
      </c>
      <c r="V1393" s="10">
        <f t="shared" si="432"/>
        <v>8</v>
      </c>
      <c r="W1393" s="10">
        <f t="shared" si="433"/>
        <v>9</v>
      </c>
      <c r="X1393"/>
      <c r="Y1393"/>
      <c r="Z1393" t="s">
        <v>349</v>
      </c>
      <c r="AA1393" t="s">
        <v>6816</v>
      </c>
    </row>
    <row r="1394" spans="1:27">
      <c r="A1394" t="b">
        <f t="shared" si="414"/>
        <v>1</v>
      </c>
      <c r="B1394" t="b">
        <f t="shared" si="415"/>
        <v>0</v>
      </c>
      <c r="C1394" t="b">
        <f t="shared" si="416"/>
        <v>0</v>
      </c>
      <c r="D1394" t="b">
        <f t="shared" si="417"/>
        <v>0</v>
      </c>
      <c r="E1394" t="b">
        <f t="shared" si="418"/>
        <v>0</v>
      </c>
      <c r="F1394" t="b">
        <f t="shared" si="419"/>
        <v>0</v>
      </c>
      <c r="G1394" t="b">
        <f t="shared" si="420"/>
        <v>0</v>
      </c>
      <c r="H1394" t="b">
        <f t="shared" si="421"/>
        <v>0</v>
      </c>
      <c r="I1394" t="b">
        <f t="shared" si="422"/>
        <v>0</v>
      </c>
      <c r="J1394" t="b">
        <f t="shared" si="423"/>
        <v>1</v>
      </c>
      <c r="K1394" t="str">
        <f t="shared" si="424"/>
        <v>보정9통</v>
      </c>
      <c r="L1394" t="str">
        <f t="shared" si="435"/>
        <v>정9</v>
      </c>
      <c r="M1394">
        <f t="shared" si="434"/>
        <v>9</v>
      </c>
      <c r="N1394" t="str">
        <f t="shared" si="425"/>
        <v>보정</v>
      </c>
      <c r="O1394" t="str">
        <f t="shared" si="426"/>
        <v/>
      </c>
      <c r="P1394" t="str">
        <f t="shared" si="427"/>
        <v/>
      </c>
      <c r="Q1394" s="9">
        <f>_xlfn.XLOOKUP(R1394,summary!C:C,summary!B:B)</f>
        <v>43840</v>
      </c>
      <c r="R1394" s="10" t="str">
        <f t="shared" si="428"/>
        <v>보정동</v>
      </c>
      <c r="S1394" s="10" t="str">
        <f t="shared" si="429"/>
        <v>보정9통</v>
      </c>
      <c r="T1394" s="10" t="str">
        <f t="shared" si="430"/>
        <v>(보정동, 행원마을동아솔레시티아파트)</v>
      </c>
      <c r="U1394" s="10" t="str">
        <f t="shared" si="431"/>
        <v>보정</v>
      </c>
      <c r="V1394" s="10">
        <f t="shared" si="432"/>
        <v>9</v>
      </c>
      <c r="W1394" s="10">
        <f t="shared" si="433"/>
        <v>1</v>
      </c>
      <c r="X1394"/>
      <c r="Y1394" t="s">
        <v>6817</v>
      </c>
      <c r="Z1394" t="s">
        <v>10</v>
      </c>
      <c r="AA1394" t="s">
        <v>6818</v>
      </c>
    </row>
    <row r="1395" spans="1:27">
      <c r="A1395" t="b">
        <f t="shared" ref="A1395:A1458" si="436">LEN(Y1395)&gt;0</f>
        <v>1</v>
      </c>
      <c r="B1395" t="b">
        <f t="shared" ref="B1395:B1458" si="437">LEFT(Y1395)="("</f>
        <v>1</v>
      </c>
      <c r="C1395" t="b">
        <f t="shared" ref="C1395:C1458" si="438">RIGHT(Y1395)=")"</f>
        <v>0</v>
      </c>
      <c r="D1395" t="b">
        <f t="shared" ref="D1395:D1458" si="439">AND(B1395,C1395)</f>
        <v>0</v>
      </c>
      <c r="E1395" t="b">
        <f t="shared" ref="E1395:E1458" si="440">OR(B1395,C1395)</f>
        <v>1</v>
      </c>
      <c r="F1395" t="b">
        <f t="shared" ref="F1395:F1458" si="441">_xlfn.XOR(B1395,C1395)</f>
        <v>1</v>
      </c>
      <c r="G1395" t="b">
        <f t="shared" ref="G1395:G1458" si="442">AND(B1395,F1395)</f>
        <v>1</v>
      </c>
      <c r="H1395" t="b">
        <f t="shared" ref="H1395:H1458" si="443">AND(C1395,$F1395)</f>
        <v>0</v>
      </c>
      <c r="I1395" t="b">
        <f t="shared" ref="I1395:I1458" si="444">IF(G1395,G1395,IF(H1394,FALSE,I1394))</f>
        <v>1</v>
      </c>
      <c r="J1395" t="b">
        <f t="shared" ref="J1395:J1458" si="445">AND(A1395,NOT(B1395),NOT(I1395))</f>
        <v>0</v>
      </c>
      <c r="K1395" t="str">
        <f t="shared" ref="K1395:K1458" si="446">IF(AND(J1395,RIGHT(Y1395)="통"),Y1395,"")</f>
        <v/>
      </c>
      <c r="L1395" t="str">
        <f t="shared" si="435"/>
        <v/>
      </c>
      <c r="M1395" t="str">
        <f t="shared" si="434"/>
        <v/>
      </c>
      <c r="N1395" t="str">
        <f t="shared" ref="N1395:N1458" si="447">SUBSTITUTE(K1395,_xlfn.CONCAT(TEXT(M1395,"#"),"통"),"")</f>
        <v/>
      </c>
      <c r="O1395" t="str">
        <f t="shared" ref="O1395:O1458" si="448">IF(I1395,IF(I1396,CONCATENATE(Y1395,O1396),Y1395),"")</f>
        <v>(보정동, 행원마을동아솔레시티아파트)</v>
      </c>
      <c r="P1395" t="str">
        <f t="shared" ref="P1395:P1458" si="449">IF(G1395,O1395,IF(D1395,Y1395,""))</f>
        <v>(보정동, 행원마을동아솔레시티아파트)</v>
      </c>
      <c r="Q1395" s="9">
        <f>_xlfn.XLOOKUP(R1395,summary!C:C,summary!B:B)</f>
        <v>43840</v>
      </c>
      <c r="R1395" s="10" t="str">
        <f t="shared" ref="R1395:R1458" si="450">IF($X1395="",R1394,$X1395)</f>
        <v>보정동</v>
      </c>
      <c r="S1395" s="10" t="str">
        <f t="shared" ref="S1395:S1458" si="451">IF(J1395,Y1395,S1394)</f>
        <v>보정9통</v>
      </c>
      <c r="T1395" s="10" t="str">
        <f t="shared" ref="T1395:T1458" si="452">IF(J1395,P1396,T1394)</f>
        <v>(보정동, 행원마을동아솔레시티아파트)</v>
      </c>
      <c r="U1395" s="10" t="str">
        <f t="shared" ref="U1395:U1458" si="453">IF($J1395,N1395,U1394)</f>
        <v>보정</v>
      </c>
      <c r="V1395" s="10">
        <f t="shared" ref="V1395:V1458" si="454">IF(J1395,M1395,V1394)</f>
        <v>9</v>
      </c>
      <c r="W1395" s="10">
        <f t="shared" si="433"/>
        <v>2</v>
      </c>
      <c r="X1395"/>
      <c r="Y1395" t="s">
        <v>6782</v>
      </c>
      <c r="Z1395" t="s">
        <v>12</v>
      </c>
      <c r="AA1395" t="s">
        <v>6819</v>
      </c>
    </row>
    <row r="1396" spans="1:27">
      <c r="A1396" t="b">
        <f t="shared" si="436"/>
        <v>1</v>
      </c>
      <c r="B1396" t="b">
        <f t="shared" si="437"/>
        <v>0</v>
      </c>
      <c r="C1396" t="b">
        <f t="shared" si="438"/>
        <v>0</v>
      </c>
      <c r="D1396" t="b">
        <f t="shared" si="439"/>
        <v>0</v>
      </c>
      <c r="E1396" t="b">
        <f t="shared" si="440"/>
        <v>0</v>
      </c>
      <c r="F1396" t="b">
        <f t="shared" si="441"/>
        <v>0</v>
      </c>
      <c r="G1396" t="b">
        <f t="shared" si="442"/>
        <v>0</v>
      </c>
      <c r="H1396" t="b">
        <f t="shared" si="443"/>
        <v>0</v>
      </c>
      <c r="I1396" t="b">
        <f t="shared" si="444"/>
        <v>1</v>
      </c>
      <c r="J1396" t="b">
        <f t="shared" si="445"/>
        <v>0</v>
      </c>
      <c r="K1396" t="str">
        <f t="shared" si="446"/>
        <v/>
      </c>
      <c r="L1396" t="str">
        <f t="shared" si="435"/>
        <v/>
      </c>
      <c r="M1396" t="str">
        <f t="shared" si="434"/>
        <v/>
      </c>
      <c r="N1396" t="str">
        <f t="shared" si="447"/>
        <v/>
      </c>
      <c r="O1396" t="str">
        <f t="shared" si="448"/>
        <v>행원마을동아솔레시티아파트)</v>
      </c>
      <c r="P1396" t="str">
        <f t="shared" si="449"/>
        <v/>
      </c>
      <c r="Q1396" s="9">
        <f>_xlfn.XLOOKUP(R1396,summary!C:C,summary!B:B)</f>
        <v>43840</v>
      </c>
      <c r="R1396" s="10" t="str">
        <f t="shared" si="450"/>
        <v>보정동</v>
      </c>
      <c r="S1396" s="10" t="str">
        <f t="shared" si="451"/>
        <v>보정9통</v>
      </c>
      <c r="T1396" s="10" t="str">
        <f t="shared" si="452"/>
        <v>(보정동, 행원마을동아솔레시티아파트)</v>
      </c>
      <c r="U1396" s="10" t="str">
        <f t="shared" si="453"/>
        <v>보정</v>
      </c>
      <c r="V1396" s="10">
        <f t="shared" si="454"/>
        <v>9</v>
      </c>
      <c r="W1396" s="10">
        <f t="shared" si="433"/>
        <v>3</v>
      </c>
      <c r="X1396"/>
      <c r="Y1396" t="s">
        <v>6798</v>
      </c>
      <c r="Z1396" t="s">
        <v>14</v>
      </c>
      <c r="AA1396" t="s">
        <v>6820</v>
      </c>
    </row>
    <row r="1397" spans="1:27">
      <c r="A1397" t="b">
        <f t="shared" si="436"/>
        <v>1</v>
      </c>
      <c r="B1397" t="b">
        <f t="shared" si="437"/>
        <v>0</v>
      </c>
      <c r="C1397" t="b">
        <f t="shared" si="438"/>
        <v>0</v>
      </c>
      <c r="D1397" t="b">
        <f t="shared" si="439"/>
        <v>0</v>
      </c>
      <c r="E1397" t="b">
        <f t="shared" si="440"/>
        <v>0</v>
      </c>
      <c r="F1397" t="b">
        <f t="shared" si="441"/>
        <v>0</v>
      </c>
      <c r="G1397" t="b">
        <f t="shared" si="442"/>
        <v>0</v>
      </c>
      <c r="H1397" t="b">
        <f t="shared" si="443"/>
        <v>0</v>
      </c>
      <c r="I1397" t="b">
        <f t="shared" si="444"/>
        <v>1</v>
      </c>
      <c r="J1397" t="b">
        <f t="shared" si="445"/>
        <v>0</v>
      </c>
      <c r="K1397" t="str">
        <f t="shared" si="446"/>
        <v/>
      </c>
      <c r="L1397" t="str">
        <f t="shared" si="435"/>
        <v/>
      </c>
      <c r="M1397" t="str">
        <f t="shared" si="434"/>
        <v/>
      </c>
      <c r="N1397" t="str">
        <f t="shared" si="447"/>
        <v/>
      </c>
      <c r="O1397" t="str">
        <f t="shared" si="448"/>
        <v>동아솔레시티아파트)</v>
      </c>
      <c r="P1397" t="str">
        <f t="shared" si="449"/>
        <v/>
      </c>
      <c r="Q1397" s="9">
        <f>_xlfn.XLOOKUP(R1397,summary!C:C,summary!B:B)</f>
        <v>43840</v>
      </c>
      <c r="R1397" s="10" t="str">
        <f t="shared" si="450"/>
        <v>보정동</v>
      </c>
      <c r="S1397" s="10" t="str">
        <f t="shared" si="451"/>
        <v>보정9통</v>
      </c>
      <c r="T1397" s="10" t="str">
        <f t="shared" si="452"/>
        <v>(보정동, 행원마을동아솔레시티아파트)</v>
      </c>
      <c r="U1397" s="10" t="str">
        <f t="shared" si="453"/>
        <v>보정</v>
      </c>
      <c r="V1397" s="10">
        <f t="shared" si="454"/>
        <v>9</v>
      </c>
      <c r="W1397" s="10">
        <f t="shared" si="433"/>
        <v>4</v>
      </c>
      <c r="X1397"/>
      <c r="Y1397" t="s">
        <v>6800</v>
      </c>
      <c r="Z1397" t="s">
        <v>16</v>
      </c>
      <c r="AA1397" t="s">
        <v>6821</v>
      </c>
    </row>
    <row r="1398" spans="1:27">
      <c r="A1398" t="b">
        <f t="shared" si="436"/>
        <v>1</v>
      </c>
      <c r="B1398" t="b">
        <f t="shared" si="437"/>
        <v>0</v>
      </c>
      <c r="C1398" t="b">
        <f t="shared" si="438"/>
        <v>1</v>
      </c>
      <c r="D1398" t="b">
        <f t="shared" si="439"/>
        <v>0</v>
      </c>
      <c r="E1398" t="b">
        <f t="shared" si="440"/>
        <v>1</v>
      </c>
      <c r="F1398" t="b">
        <f t="shared" si="441"/>
        <v>1</v>
      </c>
      <c r="G1398" t="b">
        <f t="shared" si="442"/>
        <v>0</v>
      </c>
      <c r="H1398" t="b">
        <f t="shared" si="443"/>
        <v>1</v>
      </c>
      <c r="I1398" t="b">
        <f t="shared" si="444"/>
        <v>1</v>
      </c>
      <c r="J1398" t="b">
        <f t="shared" si="445"/>
        <v>0</v>
      </c>
      <c r="K1398" t="str">
        <f t="shared" si="446"/>
        <v/>
      </c>
      <c r="L1398" t="str">
        <f t="shared" si="435"/>
        <v/>
      </c>
      <c r="M1398" t="str">
        <f t="shared" si="434"/>
        <v/>
      </c>
      <c r="N1398" t="str">
        <f t="shared" si="447"/>
        <v/>
      </c>
      <c r="O1398" t="str">
        <f t="shared" si="448"/>
        <v>아파트)</v>
      </c>
      <c r="P1398" t="str">
        <f t="shared" si="449"/>
        <v/>
      </c>
      <c r="Q1398" s="9">
        <f>_xlfn.XLOOKUP(R1398,summary!C:C,summary!B:B)</f>
        <v>43840</v>
      </c>
      <c r="R1398" s="10" t="str">
        <f t="shared" si="450"/>
        <v>보정동</v>
      </c>
      <c r="S1398" s="10" t="str">
        <f t="shared" si="451"/>
        <v>보정9통</v>
      </c>
      <c r="T1398" s="10" t="str">
        <f t="shared" si="452"/>
        <v>(보정동, 행원마을동아솔레시티아파트)</v>
      </c>
      <c r="U1398" s="10" t="str">
        <f t="shared" si="453"/>
        <v>보정</v>
      </c>
      <c r="V1398" s="10">
        <f t="shared" si="454"/>
        <v>9</v>
      </c>
      <c r="W1398" s="10">
        <f t="shared" si="433"/>
        <v>5</v>
      </c>
      <c r="X1398"/>
      <c r="Y1398" t="s">
        <v>199</v>
      </c>
      <c r="Z1398" t="s">
        <v>18</v>
      </c>
      <c r="AA1398" t="s">
        <v>6822</v>
      </c>
    </row>
    <row r="1399" spans="1:27">
      <c r="A1399" t="b">
        <f t="shared" si="436"/>
        <v>0</v>
      </c>
      <c r="B1399" t="b">
        <f t="shared" si="437"/>
        <v>0</v>
      </c>
      <c r="C1399" t="b">
        <f t="shared" si="438"/>
        <v>0</v>
      </c>
      <c r="D1399" t="b">
        <f t="shared" si="439"/>
        <v>0</v>
      </c>
      <c r="E1399" t="b">
        <f t="shared" si="440"/>
        <v>0</v>
      </c>
      <c r="F1399" t="b">
        <f t="shared" si="441"/>
        <v>0</v>
      </c>
      <c r="G1399" t="b">
        <f t="shared" si="442"/>
        <v>0</v>
      </c>
      <c r="H1399" t="b">
        <f t="shared" si="443"/>
        <v>0</v>
      </c>
      <c r="I1399" t="b">
        <f t="shared" si="444"/>
        <v>0</v>
      </c>
      <c r="J1399" t="b">
        <f t="shared" si="445"/>
        <v>0</v>
      </c>
      <c r="K1399" t="str">
        <f t="shared" si="446"/>
        <v/>
      </c>
      <c r="L1399" t="str">
        <f t="shared" si="435"/>
        <v/>
      </c>
      <c r="M1399" t="str">
        <f t="shared" si="434"/>
        <v/>
      </c>
      <c r="N1399" t="str">
        <f t="shared" si="447"/>
        <v/>
      </c>
      <c r="O1399" t="str">
        <f t="shared" si="448"/>
        <v/>
      </c>
      <c r="P1399" t="str">
        <f t="shared" si="449"/>
        <v/>
      </c>
      <c r="Q1399" s="9">
        <f>_xlfn.XLOOKUP(R1399,summary!C:C,summary!B:B)</f>
        <v>43840</v>
      </c>
      <c r="R1399" s="10" t="str">
        <f t="shared" si="450"/>
        <v>보정동</v>
      </c>
      <c r="S1399" s="10" t="str">
        <f t="shared" si="451"/>
        <v>보정9통</v>
      </c>
      <c r="T1399" s="10" t="str">
        <f t="shared" si="452"/>
        <v>(보정동, 행원마을동아솔레시티아파트)</v>
      </c>
      <c r="U1399" s="10" t="str">
        <f t="shared" si="453"/>
        <v>보정</v>
      </c>
      <c r="V1399" s="10">
        <f t="shared" si="454"/>
        <v>9</v>
      </c>
      <c r="W1399" s="10">
        <f t="shared" si="433"/>
        <v>6</v>
      </c>
      <c r="X1399"/>
      <c r="Y1399"/>
      <c r="Z1399" t="s">
        <v>20</v>
      </c>
      <c r="AA1399" t="s">
        <v>6823</v>
      </c>
    </row>
    <row r="1400" spans="1:27">
      <c r="A1400" t="b">
        <f t="shared" si="436"/>
        <v>0</v>
      </c>
      <c r="B1400" t="b">
        <f t="shared" si="437"/>
        <v>0</v>
      </c>
      <c r="C1400" t="b">
        <f t="shared" si="438"/>
        <v>0</v>
      </c>
      <c r="D1400" t="b">
        <f t="shared" si="439"/>
        <v>0</v>
      </c>
      <c r="E1400" t="b">
        <f t="shared" si="440"/>
        <v>0</v>
      </c>
      <c r="F1400" t="b">
        <f t="shared" si="441"/>
        <v>0</v>
      </c>
      <c r="G1400" t="b">
        <f t="shared" si="442"/>
        <v>0</v>
      </c>
      <c r="H1400" t="b">
        <f t="shared" si="443"/>
        <v>0</v>
      </c>
      <c r="I1400" t="b">
        <f t="shared" si="444"/>
        <v>0</v>
      </c>
      <c r="J1400" t="b">
        <f t="shared" si="445"/>
        <v>0</v>
      </c>
      <c r="K1400" t="str">
        <f t="shared" si="446"/>
        <v/>
      </c>
      <c r="L1400" t="str">
        <f t="shared" si="435"/>
        <v/>
      </c>
      <c r="M1400" t="str">
        <f t="shared" si="434"/>
        <v/>
      </c>
      <c r="N1400" t="str">
        <f t="shared" si="447"/>
        <v/>
      </c>
      <c r="O1400" t="str">
        <f t="shared" si="448"/>
        <v/>
      </c>
      <c r="P1400" t="str">
        <f t="shared" si="449"/>
        <v/>
      </c>
      <c r="Q1400" s="9">
        <f>_xlfn.XLOOKUP(R1400,summary!C:C,summary!B:B)</f>
        <v>43840</v>
      </c>
      <c r="R1400" s="10" t="str">
        <f t="shared" si="450"/>
        <v>보정동</v>
      </c>
      <c r="S1400" s="10" t="str">
        <f t="shared" si="451"/>
        <v>보정9통</v>
      </c>
      <c r="T1400" s="10" t="str">
        <f t="shared" si="452"/>
        <v>(보정동, 행원마을동아솔레시티아파트)</v>
      </c>
      <c r="U1400" s="10" t="str">
        <f t="shared" si="453"/>
        <v>보정</v>
      </c>
      <c r="V1400" s="10">
        <f t="shared" si="454"/>
        <v>9</v>
      </c>
      <c r="W1400" s="10">
        <f t="shared" si="433"/>
        <v>7</v>
      </c>
      <c r="X1400"/>
      <c r="Y1400"/>
      <c r="Z1400" t="s">
        <v>99</v>
      </c>
      <c r="AA1400" t="s">
        <v>6824</v>
      </c>
    </row>
    <row r="1401" spans="1:27">
      <c r="A1401" t="b">
        <f t="shared" si="436"/>
        <v>0</v>
      </c>
      <c r="B1401" t="b">
        <f t="shared" si="437"/>
        <v>0</v>
      </c>
      <c r="C1401" t="b">
        <f t="shared" si="438"/>
        <v>0</v>
      </c>
      <c r="D1401" t="b">
        <f t="shared" si="439"/>
        <v>0</v>
      </c>
      <c r="E1401" t="b">
        <f t="shared" si="440"/>
        <v>0</v>
      </c>
      <c r="F1401" t="b">
        <f t="shared" si="441"/>
        <v>0</v>
      </c>
      <c r="G1401" t="b">
        <f t="shared" si="442"/>
        <v>0</v>
      </c>
      <c r="H1401" t="b">
        <f t="shared" si="443"/>
        <v>0</v>
      </c>
      <c r="I1401" t="b">
        <f t="shared" si="444"/>
        <v>0</v>
      </c>
      <c r="J1401" t="b">
        <f t="shared" si="445"/>
        <v>0</v>
      </c>
      <c r="K1401" t="str">
        <f t="shared" si="446"/>
        <v/>
      </c>
      <c r="L1401" t="str">
        <f t="shared" si="435"/>
        <v/>
      </c>
      <c r="M1401" t="str">
        <f t="shared" si="434"/>
        <v/>
      </c>
      <c r="N1401" t="str">
        <f t="shared" si="447"/>
        <v/>
      </c>
      <c r="O1401" t="str">
        <f t="shared" si="448"/>
        <v/>
      </c>
      <c r="P1401" t="str">
        <f t="shared" si="449"/>
        <v/>
      </c>
      <c r="Q1401" s="9">
        <f>_xlfn.XLOOKUP(R1401,summary!C:C,summary!B:B)</f>
        <v>43840</v>
      </c>
      <c r="R1401" s="10" t="str">
        <f t="shared" si="450"/>
        <v>보정동</v>
      </c>
      <c r="S1401" s="10" t="str">
        <f t="shared" si="451"/>
        <v>보정9통</v>
      </c>
      <c r="T1401" s="10" t="str">
        <f t="shared" si="452"/>
        <v>(보정동, 행원마을동아솔레시티아파트)</v>
      </c>
      <c r="U1401" s="10" t="str">
        <f t="shared" si="453"/>
        <v>보정</v>
      </c>
      <c r="V1401" s="10">
        <f t="shared" si="454"/>
        <v>9</v>
      </c>
      <c r="W1401" s="10">
        <f t="shared" si="433"/>
        <v>8</v>
      </c>
      <c r="X1401"/>
      <c r="Y1401"/>
      <c r="Z1401" t="s">
        <v>101</v>
      </c>
      <c r="AA1401" t="s">
        <v>6825</v>
      </c>
    </row>
    <row r="1402" spans="1:27">
      <c r="A1402" t="b">
        <f t="shared" si="436"/>
        <v>0</v>
      </c>
      <c r="B1402" t="b">
        <f t="shared" si="437"/>
        <v>0</v>
      </c>
      <c r="C1402" t="b">
        <f t="shared" si="438"/>
        <v>0</v>
      </c>
      <c r="D1402" t="b">
        <f t="shared" si="439"/>
        <v>0</v>
      </c>
      <c r="E1402" t="b">
        <f t="shared" si="440"/>
        <v>0</v>
      </c>
      <c r="F1402" t="b">
        <f t="shared" si="441"/>
        <v>0</v>
      </c>
      <c r="G1402" t="b">
        <f t="shared" si="442"/>
        <v>0</v>
      </c>
      <c r="H1402" t="b">
        <f t="shared" si="443"/>
        <v>0</v>
      </c>
      <c r="I1402" t="b">
        <f t="shared" si="444"/>
        <v>0</v>
      </c>
      <c r="J1402" t="b">
        <f t="shared" si="445"/>
        <v>0</v>
      </c>
      <c r="K1402" t="str">
        <f t="shared" si="446"/>
        <v/>
      </c>
      <c r="L1402" t="str">
        <f t="shared" si="435"/>
        <v/>
      </c>
      <c r="M1402" t="str">
        <f t="shared" si="434"/>
        <v/>
      </c>
      <c r="N1402" t="str">
        <f t="shared" si="447"/>
        <v/>
      </c>
      <c r="O1402" t="str">
        <f t="shared" si="448"/>
        <v/>
      </c>
      <c r="P1402" t="str">
        <f t="shared" si="449"/>
        <v/>
      </c>
      <c r="Q1402" s="9">
        <f>_xlfn.XLOOKUP(R1402,summary!C:C,summary!B:B)</f>
        <v>43840</v>
      </c>
      <c r="R1402" s="10" t="str">
        <f t="shared" si="450"/>
        <v>보정동</v>
      </c>
      <c r="S1402" s="10" t="str">
        <f t="shared" si="451"/>
        <v>보정9통</v>
      </c>
      <c r="T1402" s="10" t="str">
        <f t="shared" si="452"/>
        <v>(보정동, 행원마을동아솔레시티아파트)</v>
      </c>
      <c r="U1402" s="10" t="str">
        <f t="shared" si="453"/>
        <v>보정</v>
      </c>
      <c r="V1402" s="10">
        <f t="shared" si="454"/>
        <v>9</v>
      </c>
      <c r="W1402" s="10">
        <f t="shared" si="433"/>
        <v>9</v>
      </c>
      <c r="X1402"/>
      <c r="Y1402"/>
      <c r="Z1402" t="s">
        <v>349</v>
      </c>
      <c r="AA1402" t="s">
        <v>6826</v>
      </c>
    </row>
    <row r="1403" spans="1:27">
      <c r="A1403" t="b">
        <f t="shared" si="436"/>
        <v>1</v>
      </c>
      <c r="B1403" t="b">
        <f t="shared" si="437"/>
        <v>0</v>
      </c>
      <c r="C1403" t="b">
        <f t="shared" si="438"/>
        <v>0</v>
      </c>
      <c r="D1403" t="b">
        <f t="shared" si="439"/>
        <v>0</v>
      </c>
      <c r="E1403" t="b">
        <f t="shared" si="440"/>
        <v>0</v>
      </c>
      <c r="F1403" t="b">
        <f t="shared" si="441"/>
        <v>0</v>
      </c>
      <c r="G1403" t="b">
        <f t="shared" si="442"/>
        <v>0</v>
      </c>
      <c r="H1403" t="b">
        <f t="shared" si="443"/>
        <v>0</v>
      </c>
      <c r="I1403" t="b">
        <f t="shared" si="444"/>
        <v>0</v>
      </c>
      <c r="J1403" t="b">
        <f t="shared" si="445"/>
        <v>1</v>
      </c>
      <c r="K1403" t="str">
        <f t="shared" si="446"/>
        <v>보정10통</v>
      </c>
      <c r="L1403" t="str">
        <f t="shared" si="435"/>
        <v>10</v>
      </c>
      <c r="M1403">
        <f t="shared" si="434"/>
        <v>10</v>
      </c>
      <c r="N1403" t="str">
        <f t="shared" si="447"/>
        <v>보정</v>
      </c>
      <c r="O1403" t="str">
        <f t="shared" si="448"/>
        <v/>
      </c>
      <c r="P1403" t="str">
        <f t="shared" si="449"/>
        <v/>
      </c>
      <c r="Q1403" s="9">
        <f>_xlfn.XLOOKUP(R1403,summary!C:C,summary!B:B)</f>
        <v>43840</v>
      </c>
      <c r="R1403" s="10" t="str">
        <f t="shared" si="450"/>
        <v>보정동</v>
      </c>
      <c r="S1403" s="10" t="str">
        <f t="shared" si="451"/>
        <v>보정10통</v>
      </c>
      <c r="T1403" s="10" t="str">
        <f t="shared" si="452"/>
        <v>(보정동, 대림아파트)</v>
      </c>
      <c r="U1403" s="10" t="str">
        <f t="shared" si="453"/>
        <v>보정</v>
      </c>
      <c r="V1403" s="10">
        <f t="shared" si="454"/>
        <v>10</v>
      </c>
      <c r="W1403" s="10">
        <f t="shared" si="433"/>
        <v>1</v>
      </c>
      <c r="X1403"/>
      <c r="Y1403" t="s">
        <v>6827</v>
      </c>
      <c r="Z1403" t="s">
        <v>10</v>
      </c>
      <c r="AA1403" t="s">
        <v>6828</v>
      </c>
    </row>
    <row r="1404" spans="1:27">
      <c r="A1404" t="b">
        <f t="shared" si="436"/>
        <v>1</v>
      </c>
      <c r="B1404" t="b">
        <f t="shared" si="437"/>
        <v>1</v>
      </c>
      <c r="C1404" t="b">
        <f t="shared" si="438"/>
        <v>0</v>
      </c>
      <c r="D1404" t="b">
        <f t="shared" si="439"/>
        <v>0</v>
      </c>
      <c r="E1404" t="b">
        <f t="shared" si="440"/>
        <v>1</v>
      </c>
      <c r="F1404" t="b">
        <f t="shared" si="441"/>
        <v>1</v>
      </c>
      <c r="G1404" t="b">
        <f t="shared" si="442"/>
        <v>1</v>
      </c>
      <c r="H1404" t="b">
        <f t="shared" si="443"/>
        <v>0</v>
      </c>
      <c r="I1404" t="b">
        <f t="shared" si="444"/>
        <v>1</v>
      </c>
      <c r="J1404" t="b">
        <f t="shared" si="445"/>
        <v>0</v>
      </c>
      <c r="K1404" t="str">
        <f t="shared" si="446"/>
        <v/>
      </c>
      <c r="L1404" t="str">
        <f t="shared" si="435"/>
        <v/>
      </c>
      <c r="M1404" t="str">
        <f t="shared" si="434"/>
        <v/>
      </c>
      <c r="N1404" t="str">
        <f t="shared" si="447"/>
        <v/>
      </c>
      <c r="O1404" t="str">
        <f t="shared" si="448"/>
        <v>(보정동, 대림아파트)</v>
      </c>
      <c r="P1404" t="str">
        <f t="shared" si="449"/>
        <v>(보정동, 대림아파트)</v>
      </c>
      <c r="Q1404" s="9">
        <f>_xlfn.XLOOKUP(R1404,summary!C:C,summary!B:B)</f>
        <v>43840</v>
      </c>
      <c r="R1404" s="10" t="str">
        <f t="shared" si="450"/>
        <v>보정동</v>
      </c>
      <c r="S1404" s="10" t="str">
        <f t="shared" si="451"/>
        <v>보정10통</v>
      </c>
      <c r="T1404" s="10" t="str">
        <f t="shared" si="452"/>
        <v>(보정동, 대림아파트)</v>
      </c>
      <c r="U1404" s="10" t="str">
        <f t="shared" si="453"/>
        <v>보정</v>
      </c>
      <c r="V1404" s="10">
        <f t="shared" si="454"/>
        <v>10</v>
      </c>
      <c r="W1404" s="10">
        <f t="shared" si="433"/>
        <v>2</v>
      </c>
      <c r="X1404"/>
      <c r="Y1404" t="s">
        <v>6782</v>
      </c>
      <c r="Z1404" t="s">
        <v>12</v>
      </c>
      <c r="AA1404" t="s">
        <v>6829</v>
      </c>
    </row>
    <row r="1405" spans="1:27">
      <c r="A1405" t="b">
        <f t="shared" si="436"/>
        <v>1</v>
      </c>
      <c r="B1405" t="b">
        <f t="shared" si="437"/>
        <v>0</v>
      </c>
      <c r="C1405" t="b">
        <f t="shared" si="438"/>
        <v>1</v>
      </c>
      <c r="D1405" t="b">
        <f t="shared" si="439"/>
        <v>0</v>
      </c>
      <c r="E1405" t="b">
        <f t="shared" si="440"/>
        <v>1</v>
      </c>
      <c r="F1405" t="b">
        <f t="shared" si="441"/>
        <v>1</v>
      </c>
      <c r="G1405" t="b">
        <f t="shared" si="442"/>
        <v>0</v>
      </c>
      <c r="H1405" t="b">
        <f t="shared" si="443"/>
        <v>1</v>
      </c>
      <c r="I1405" t="b">
        <f t="shared" si="444"/>
        <v>1</v>
      </c>
      <c r="J1405" t="b">
        <f t="shared" si="445"/>
        <v>0</v>
      </c>
      <c r="K1405" t="str">
        <f t="shared" si="446"/>
        <v/>
      </c>
      <c r="L1405" t="str">
        <f t="shared" si="435"/>
        <v/>
      </c>
      <c r="M1405" t="str">
        <f t="shared" si="434"/>
        <v/>
      </c>
      <c r="N1405" t="str">
        <f t="shared" si="447"/>
        <v/>
      </c>
      <c r="O1405" t="str">
        <f t="shared" si="448"/>
        <v>대림아파트)</v>
      </c>
      <c r="P1405" t="str">
        <f t="shared" si="449"/>
        <v/>
      </c>
      <c r="Q1405" s="9">
        <f>_xlfn.XLOOKUP(R1405,summary!C:C,summary!B:B)</f>
        <v>43840</v>
      </c>
      <c r="R1405" s="10" t="str">
        <f t="shared" si="450"/>
        <v>보정동</v>
      </c>
      <c r="S1405" s="10" t="str">
        <f t="shared" si="451"/>
        <v>보정10통</v>
      </c>
      <c r="T1405" s="10" t="str">
        <f t="shared" si="452"/>
        <v>(보정동, 대림아파트)</v>
      </c>
      <c r="U1405" s="10" t="str">
        <f t="shared" si="453"/>
        <v>보정</v>
      </c>
      <c r="V1405" s="10">
        <f t="shared" si="454"/>
        <v>10</v>
      </c>
      <c r="W1405" s="10">
        <f t="shared" si="433"/>
        <v>3</v>
      </c>
      <c r="X1405"/>
      <c r="Y1405" t="s">
        <v>6830</v>
      </c>
      <c r="Z1405" t="s">
        <v>14</v>
      </c>
      <c r="AA1405" t="s">
        <v>6831</v>
      </c>
    </row>
    <row r="1406" spans="1:27">
      <c r="A1406" t="b">
        <f t="shared" si="436"/>
        <v>0</v>
      </c>
      <c r="B1406" t="b">
        <f t="shared" si="437"/>
        <v>0</v>
      </c>
      <c r="C1406" t="b">
        <f t="shared" si="438"/>
        <v>0</v>
      </c>
      <c r="D1406" t="b">
        <f t="shared" si="439"/>
        <v>0</v>
      </c>
      <c r="E1406" t="b">
        <f t="shared" si="440"/>
        <v>0</v>
      </c>
      <c r="F1406" t="b">
        <f t="shared" si="441"/>
        <v>0</v>
      </c>
      <c r="G1406" t="b">
        <f t="shared" si="442"/>
        <v>0</v>
      </c>
      <c r="H1406" t="b">
        <f t="shared" si="443"/>
        <v>0</v>
      </c>
      <c r="I1406" t="b">
        <f t="shared" si="444"/>
        <v>0</v>
      </c>
      <c r="J1406" t="b">
        <f t="shared" si="445"/>
        <v>0</v>
      </c>
      <c r="K1406" t="str">
        <f t="shared" si="446"/>
        <v/>
      </c>
      <c r="L1406" t="str">
        <f t="shared" si="435"/>
        <v/>
      </c>
      <c r="M1406" t="str">
        <f t="shared" si="434"/>
        <v/>
      </c>
      <c r="N1406" t="str">
        <f t="shared" si="447"/>
        <v/>
      </c>
      <c r="O1406" t="str">
        <f t="shared" si="448"/>
        <v/>
      </c>
      <c r="P1406" t="str">
        <f t="shared" si="449"/>
        <v/>
      </c>
      <c r="Q1406" s="9">
        <f>_xlfn.XLOOKUP(R1406,summary!C:C,summary!B:B)</f>
        <v>43840</v>
      </c>
      <c r="R1406" s="10" t="str">
        <f t="shared" si="450"/>
        <v>보정동</v>
      </c>
      <c r="S1406" s="10" t="str">
        <f t="shared" si="451"/>
        <v>보정10통</v>
      </c>
      <c r="T1406" s="10" t="str">
        <f t="shared" si="452"/>
        <v>(보정동, 대림아파트)</v>
      </c>
      <c r="U1406" s="10" t="str">
        <f t="shared" si="453"/>
        <v>보정</v>
      </c>
      <c r="V1406" s="10">
        <f t="shared" si="454"/>
        <v>10</v>
      </c>
      <c r="W1406" s="10">
        <f t="shared" si="433"/>
        <v>4</v>
      </c>
      <c r="X1406"/>
      <c r="Y1406"/>
      <c r="Z1406" t="s">
        <v>16</v>
      </c>
      <c r="AA1406" t="s">
        <v>6832</v>
      </c>
    </row>
    <row r="1407" spans="1:27">
      <c r="A1407" t="b">
        <f t="shared" si="436"/>
        <v>0</v>
      </c>
      <c r="B1407" t="b">
        <f t="shared" si="437"/>
        <v>0</v>
      </c>
      <c r="C1407" t="b">
        <f t="shared" si="438"/>
        <v>0</v>
      </c>
      <c r="D1407" t="b">
        <f t="shared" si="439"/>
        <v>0</v>
      </c>
      <c r="E1407" t="b">
        <f t="shared" si="440"/>
        <v>0</v>
      </c>
      <c r="F1407" t="b">
        <f t="shared" si="441"/>
        <v>0</v>
      </c>
      <c r="G1407" t="b">
        <f t="shared" si="442"/>
        <v>0</v>
      </c>
      <c r="H1407" t="b">
        <f t="shared" si="443"/>
        <v>0</v>
      </c>
      <c r="I1407" t="b">
        <f t="shared" si="444"/>
        <v>0</v>
      </c>
      <c r="J1407" t="b">
        <f t="shared" si="445"/>
        <v>0</v>
      </c>
      <c r="K1407" t="str">
        <f t="shared" si="446"/>
        <v/>
      </c>
      <c r="L1407" t="str">
        <f t="shared" si="435"/>
        <v/>
      </c>
      <c r="M1407" t="str">
        <f t="shared" si="434"/>
        <v/>
      </c>
      <c r="N1407" t="str">
        <f t="shared" si="447"/>
        <v/>
      </c>
      <c r="O1407" t="str">
        <f t="shared" si="448"/>
        <v/>
      </c>
      <c r="P1407" t="str">
        <f t="shared" si="449"/>
        <v/>
      </c>
      <c r="Q1407" s="9">
        <f>_xlfn.XLOOKUP(R1407,summary!C:C,summary!B:B)</f>
        <v>43840</v>
      </c>
      <c r="R1407" s="10" t="str">
        <f t="shared" si="450"/>
        <v>보정동</v>
      </c>
      <c r="S1407" s="10" t="str">
        <f t="shared" si="451"/>
        <v>보정10통</v>
      </c>
      <c r="T1407" s="10" t="str">
        <f t="shared" si="452"/>
        <v>(보정동, 대림아파트)</v>
      </c>
      <c r="U1407" s="10" t="str">
        <f t="shared" si="453"/>
        <v>보정</v>
      </c>
      <c r="V1407" s="10">
        <f t="shared" si="454"/>
        <v>10</v>
      </c>
      <c r="W1407" s="10">
        <f t="shared" si="433"/>
        <v>5</v>
      </c>
      <c r="X1407"/>
      <c r="Y1407"/>
      <c r="Z1407" t="s">
        <v>18</v>
      </c>
      <c r="AA1407" t="s">
        <v>6833</v>
      </c>
    </row>
    <row r="1408" spans="1:27">
      <c r="A1408" t="b">
        <f t="shared" si="436"/>
        <v>0</v>
      </c>
      <c r="B1408" t="b">
        <f t="shared" si="437"/>
        <v>0</v>
      </c>
      <c r="C1408" t="b">
        <f t="shared" si="438"/>
        <v>0</v>
      </c>
      <c r="D1408" t="b">
        <f t="shared" si="439"/>
        <v>0</v>
      </c>
      <c r="E1408" t="b">
        <f t="shared" si="440"/>
        <v>0</v>
      </c>
      <c r="F1408" t="b">
        <f t="shared" si="441"/>
        <v>0</v>
      </c>
      <c r="G1408" t="b">
        <f t="shared" si="442"/>
        <v>0</v>
      </c>
      <c r="H1408" t="b">
        <f t="shared" si="443"/>
        <v>0</v>
      </c>
      <c r="I1408" t="b">
        <f t="shared" si="444"/>
        <v>0</v>
      </c>
      <c r="J1408" t="b">
        <f t="shared" si="445"/>
        <v>0</v>
      </c>
      <c r="K1408" t="str">
        <f t="shared" si="446"/>
        <v/>
      </c>
      <c r="L1408" t="str">
        <f t="shared" si="435"/>
        <v/>
      </c>
      <c r="M1408" t="str">
        <f t="shared" si="434"/>
        <v/>
      </c>
      <c r="N1408" t="str">
        <f t="shared" si="447"/>
        <v/>
      </c>
      <c r="O1408" t="str">
        <f t="shared" si="448"/>
        <v/>
      </c>
      <c r="P1408" t="str">
        <f t="shared" si="449"/>
        <v/>
      </c>
      <c r="Q1408" s="9">
        <f>_xlfn.XLOOKUP(R1408,summary!C:C,summary!B:B)</f>
        <v>43840</v>
      </c>
      <c r="R1408" s="10" t="str">
        <f t="shared" si="450"/>
        <v>보정동</v>
      </c>
      <c r="S1408" s="10" t="str">
        <f t="shared" si="451"/>
        <v>보정10통</v>
      </c>
      <c r="T1408" s="10" t="str">
        <f t="shared" si="452"/>
        <v>(보정동, 대림아파트)</v>
      </c>
      <c r="U1408" s="10" t="str">
        <f t="shared" si="453"/>
        <v>보정</v>
      </c>
      <c r="V1408" s="10">
        <f t="shared" si="454"/>
        <v>10</v>
      </c>
      <c r="W1408" s="10">
        <f t="shared" si="433"/>
        <v>6</v>
      </c>
      <c r="X1408"/>
      <c r="Y1408"/>
      <c r="Z1408" t="s">
        <v>20</v>
      </c>
      <c r="AA1408" t="s">
        <v>6834</v>
      </c>
    </row>
    <row r="1409" spans="1:27">
      <c r="A1409" t="b">
        <f t="shared" si="436"/>
        <v>0</v>
      </c>
      <c r="B1409" t="b">
        <f t="shared" si="437"/>
        <v>0</v>
      </c>
      <c r="C1409" t="b">
        <f t="shared" si="438"/>
        <v>0</v>
      </c>
      <c r="D1409" t="b">
        <f t="shared" si="439"/>
        <v>0</v>
      </c>
      <c r="E1409" t="b">
        <f t="shared" si="440"/>
        <v>0</v>
      </c>
      <c r="F1409" t="b">
        <f t="shared" si="441"/>
        <v>0</v>
      </c>
      <c r="G1409" t="b">
        <f t="shared" si="442"/>
        <v>0</v>
      </c>
      <c r="H1409" t="b">
        <f t="shared" si="443"/>
        <v>0</v>
      </c>
      <c r="I1409" t="b">
        <f t="shared" si="444"/>
        <v>0</v>
      </c>
      <c r="J1409" t="b">
        <f t="shared" si="445"/>
        <v>0</v>
      </c>
      <c r="K1409" t="str">
        <f t="shared" si="446"/>
        <v/>
      </c>
      <c r="L1409" t="str">
        <f t="shared" si="435"/>
        <v/>
      </c>
      <c r="M1409" t="str">
        <f t="shared" si="434"/>
        <v/>
      </c>
      <c r="N1409" t="str">
        <f t="shared" si="447"/>
        <v/>
      </c>
      <c r="O1409" t="str">
        <f t="shared" si="448"/>
        <v/>
      </c>
      <c r="P1409" t="str">
        <f t="shared" si="449"/>
        <v/>
      </c>
      <c r="Q1409" s="9">
        <f>_xlfn.XLOOKUP(R1409,summary!C:C,summary!B:B)</f>
        <v>43840</v>
      </c>
      <c r="R1409" s="10" t="str">
        <f t="shared" si="450"/>
        <v>보정동</v>
      </c>
      <c r="S1409" s="10" t="str">
        <f t="shared" si="451"/>
        <v>보정10통</v>
      </c>
      <c r="T1409" s="10" t="str">
        <f t="shared" si="452"/>
        <v>(보정동, 대림아파트)</v>
      </c>
      <c r="U1409" s="10" t="str">
        <f t="shared" si="453"/>
        <v>보정</v>
      </c>
      <c r="V1409" s="10">
        <f t="shared" si="454"/>
        <v>10</v>
      </c>
      <c r="W1409" s="10">
        <f t="shared" si="433"/>
        <v>7</v>
      </c>
      <c r="X1409"/>
      <c r="Y1409"/>
      <c r="Z1409" t="s">
        <v>99</v>
      </c>
      <c r="AA1409" t="s">
        <v>6835</v>
      </c>
    </row>
    <row r="1410" spans="1:27">
      <c r="A1410" t="b">
        <f t="shared" si="436"/>
        <v>0</v>
      </c>
      <c r="B1410" t="b">
        <f t="shared" si="437"/>
        <v>0</v>
      </c>
      <c r="C1410" t="b">
        <f t="shared" si="438"/>
        <v>0</v>
      </c>
      <c r="D1410" t="b">
        <f t="shared" si="439"/>
        <v>0</v>
      </c>
      <c r="E1410" t="b">
        <f t="shared" si="440"/>
        <v>0</v>
      </c>
      <c r="F1410" t="b">
        <f t="shared" si="441"/>
        <v>0</v>
      </c>
      <c r="G1410" t="b">
        <f t="shared" si="442"/>
        <v>0</v>
      </c>
      <c r="H1410" t="b">
        <f t="shared" si="443"/>
        <v>0</v>
      </c>
      <c r="I1410" t="b">
        <f t="shared" si="444"/>
        <v>0</v>
      </c>
      <c r="J1410" t="b">
        <f t="shared" si="445"/>
        <v>0</v>
      </c>
      <c r="K1410" t="str">
        <f t="shared" si="446"/>
        <v/>
      </c>
      <c r="L1410" t="str">
        <f t="shared" si="435"/>
        <v/>
      </c>
      <c r="M1410" t="str">
        <f t="shared" si="434"/>
        <v/>
      </c>
      <c r="N1410" t="str">
        <f t="shared" si="447"/>
        <v/>
      </c>
      <c r="O1410" t="str">
        <f t="shared" si="448"/>
        <v/>
      </c>
      <c r="P1410" t="str">
        <f t="shared" si="449"/>
        <v/>
      </c>
      <c r="Q1410" s="9">
        <f>_xlfn.XLOOKUP(R1410,summary!C:C,summary!B:B)</f>
        <v>43840</v>
      </c>
      <c r="R1410" s="10" t="str">
        <f t="shared" si="450"/>
        <v>보정동</v>
      </c>
      <c r="S1410" s="10" t="str">
        <f t="shared" si="451"/>
        <v>보정10통</v>
      </c>
      <c r="T1410" s="10" t="str">
        <f t="shared" si="452"/>
        <v>(보정동, 대림아파트)</v>
      </c>
      <c r="U1410" s="10" t="str">
        <f t="shared" si="453"/>
        <v>보정</v>
      </c>
      <c r="V1410" s="10">
        <f t="shared" si="454"/>
        <v>10</v>
      </c>
      <c r="W1410" s="10">
        <f t="shared" ref="W1410:W1473" si="455">IF(ISBLANK(Z1410),"",IF(LEN(TRIM(Z1410))&lt;4,VALUE(SUBSTITUTE(TRIM(Z1410),"반","")),""))</f>
        <v>8</v>
      </c>
      <c r="X1410"/>
      <c r="Y1410"/>
      <c r="Z1410" t="s">
        <v>101</v>
      </c>
      <c r="AA1410" t="s">
        <v>6836</v>
      </c>
    </row>
    <row r="1411" spans="1:27">
      <c r="A1411" t="b">
        <f t="shared" si="436"/>
        <v>0</v>
      </c>
      <c r="B1411" t="b">
        <f t="shared" si="437"/>
        <v>0</v>
      </c>
      <c r="C1411" t="b">
        <f t="shared" si="438"/>
        <v>0</v>
      </c>
      <c r="D1411" t="b">
        <f t="shared" si="439"/>
        <v>0</v>
      </c>
      <c r="E1411" t="b">
        <f t="shared" si="440"/>
        <v>0</v>
      </c>
      <c r="F1411" t="b">
        <f t="shared" si="441"/>
        <v>0</v>
      </c>
      <c r="G1411" t="b">
        <f t="shared" si="442"/>
        <v>0</v>
      </c>
      <c r="H1411" t="b">
        <f t="shared" si="443"/>
        <v>0</v>
      </c>
      <c r="I1411" t="b">
        <f t="shared" si="444"/>
        <v>0</v>
      </c>
      <c r="J1411" t="b">
        <f t="shared" si="445"/>
        <v>0</v>
      </c>
      <c r="K1411" t="str">
        <f t="shared" si="446"/>
        <v/>
      </c>
      <c r="L1411" t="str">
        <f t="shared" si="435"/>
        <v/>
      </c>
      <c r="M1411" t="str">
        <f t="shared" ref="M1411:M1474" si="456">IF(LEN(L1411)=0,"",IF(CODE(L1411)&lt;60,VALUE(L1411),VALUE(RIGHT(L1411))))</f>
        <v/>
      </c>
      <c r="N1411" t="str">
        <f t="shared" si="447"/>
        <v/>
      </c>
      <c r="O1411" t="str">
        <f t="shared" si="448"/>
        <v/>
      </c>
      <c r="P1411" t="str">
        <f t="shared" si="449"/>
        <v/>
      </c>
      <c r="Q1411" s="9">
        <f>_xlfn.XLOOKUP(R1411,summary!C:C,summary!B:B)</f>
        <v>43840</v>
      </c>
      <c r="R1411" s="10" t="str">
        <f t="shared" si="450"/>
        <v>보정동</v>
      </c>
      <c r="S1411" s="10" t="str">
        <f t="shared" si="451"/>
        <v>보정10통</v>
      </c>
      <c r="T1411" s="10" t="str">
        <f t="shared" si="452"/>
        <v>(보정동, 대림아파트)</v>
      </c>
      <c r="U1411" s="10" t="str">
        <f t="shared" si="453"/>
        <v>보정</v>
      </c>
      <c r="V1411" s="10">
        <f t="shared" si="454"/>
        <v>10</v>
      </c>
      <c r="W1411" s="10">
        <f t="shared" si="455"/>
        <v>9</v>
      </c>
      <c r="X1411"/>
      <c r="Y1411"/>
      <c r="Z1411" t="s">
        <v>349</v>
      </c>
      <c r="AA1411" t="s">
        <v>6837</v>
      </c>
    </row>
    <row r="1412" spans="1:27">
      <c r="A1412" t="b">
        <f t="shared" si="436"/>
        <v>0</v>
      </c>
      <c r="B1412" t="b">
        <f t="shared" si="437"/>
        <v>0</v>
      </c>
      <c r="C1412" t="b">
        <f t="shared" si="438"/>
        <v>0</v>
      </c>
      <c r="D1412" t="b">
        <f t="shared" si="439"/>
        <v>0</v>
      </c>
      <c r="E1412" t="b">
        <f t="shared" si="440"/>
        <v>0</v>
      </c>
      <c r="F1412" t="b">
        <f t="shared" si="441"/>
        <v>0</v>
      </c>
      <c r="G1412" t="b">
        <f t="shared" si="442"/>
        <v>0</v>
      </c>
      <c r="H1412" t="b">
        <f t="shared" si="443"/>
        <v>0</v>
      </c>
      <c r="I1412" t="b">
        <f t="shared" si="444"/>
        <v>0</v>
      </c>
      <c r="J1412" t="b">
        <f t="shared" si="445"/>
        <v>0</v>
      </c>
      <c r="K1412" t="str">
        <f t="shared" si="446"/>
        <v/>
      </c>
      <c r="L1412" t="str">
        <f t="shared" si="435"/>
        <v/>
      </c>
      <c r="M1412" t="str">
        <f t="shared" si="456"/>
        <v/>
      </c>
      <c r="N1412" t="str">
        <f t="shared" si="447"/>
        <v/>
      </c>
      <c r="O1412" t="str">
        <f t="shared" si="448"/>
        <v/>
      </c>
      <c r="P1412" t="str">
        <f t="shared" si="449"/>
        <v/>
      </c>
      <c r="Q1412" s="9">
        <f>_xlfn.XLOOKUP(R1412,summary!C:C,summary!B:B)</f>
        <v>43840</v>
      </c>
      <c r="R1412" s="10" t="str">
        <f t="shared" si="450"/>
        <v>보정동</v>
      </c>
      <c r="S1412" s="10" t="str">
        <f t="shared" si="451"/>
        <v>보정10통</v>
      </c>
      <c r="T1412" s="10" t="str">
        <f t="shared" si="452"/>
        <v>(보정동, 대림아파트)</v>
      </c>
      <c r="U1412" s="10" t="str">
        <f t="shared" si="453"/>
        <v>보정</v>
      </c>
      <c r="V1412" s="10">
        <f t="shared" si="454"/>
        <v>10</v>
      </c>
      <c r="W1412" s="10">
        <f t="shared" si="455"/>
        <v>10</v>
      </c>
      <c r="X1412"/>
      <c r="Y1412"/>
      <c r="Z1412" t="s">
        <v>441</v>
      </c>
      <c r="AA1412" t="s">
        <v>6838</v>
      </c>
    </row>
    <row r="1413" spans="1:27">
      <c r="A1413" t="b">
        <f t="shared" si="436"/>
        <v>0</v>
      </c>
      <c r="B1413" t="b">
        <f t="shared" si="437"/>
        <v>0</v>
      </c>
      <c r="C1413" t="b">
        <f t="shared" si="438"/>
        <v>0</v>
      </c>
      <c r="D1413" t="b">
        <f t="shared" si="439"/>
        <v>0</v>
      </c>
      <c r="E1413" t="b">
        <f t="shared" si="440"/>
        <v>0</v>
      </c>
      <c r="F1413" t="b">
        <f t="shared" si="441"/>
        <v>0</v>
      </c>
      <c r="G1413" t="b">
        <f t="shared" si="442"/>
        <v>0</v>
      </c>
      <c r="H1413" t="b">
        <f t="shared" si="443"/>
        <v>0</v>
      </c>
      <c r="I1413" t="b">
        <f t="shared" si="444"/>
        <v>0</v>
      </c>
      <c r="J1413" t="b">
        <f t="shared" si="445"/>
        <v>0</v>
      </c>
      <c r="K1413" t="str">
        <f t="shared" si="446"/>
        <v/>
      </c>
      <c r="L1413" t="str">
        <f t="shared" si="435"/>
        <v/>
      </c>
      <c r="M1413" t="str">
        <f t="shared" si="456"/>
        <v/>
      </c>
      <c r="N1413" t="str">
        <f t="shared" si="447"/>
        <v/>
      </c>
      <c r="O1413" t="str">
        <f t="shared" si="448"/>
        <v/>
      </c>
      <c r="P1413" t="str">
        <f t="shared" si="449"/>
        <v/>
      </c>
      <c r="Q1413" s="9">
        <f>_xlfn.XLOOKUP(R1413,summary!C:C,summary!B:B)</f>
        <v>43840</v>
      </c>
      <c r="R1413" s="10" t="str">
        <f t="shared" si="450"/>
        <v>보정동</v>
      </c>
      <c r="S1413" s="10" t="str">
        <f t="shared" si="451"/>
        <v>보정10통</v>
      </c>
      <c r="T1413" s="10" t="str">
        <f t="shared" si="452"/>
        <v>(보정동, 대림아파트)</v>
      </c>
      <c r="U1413" s="10" t="str">
        <f t="shared" si="453"/>
        <v>보정</v>
      </c>
      <c r="V1413" s="10">
        <f t="shared" si="454"/>
        <v>10</v>
      </c>
      <c r="W1413" s="10">
        <f t="shared" si="455"/>
        <v>11</v>
      </c>
      <c r="X1413"/>
      <c r="Y1413"/>
      <c r="Z1413" t="s">
        <v>443</v>
      </c>
      <c r="AA1413" t="s">
        <v>6839</v>
      </c>
    </row>
    <row r="1414" spans="1:27">
      <c r="A1414" t="b">
        <f t="shared" si="436"/>
        <v>0</v>
      </c>
      <c r="B1414" t="b">
        <f t="shared" si="437"/>
        <v>0</v>
      </c>
      <c r="C1414" t="b">
        <f t="shared" si="438"/>
        <v>0</v>
      </c>
      <c r="D1414" t="b">
        <f t="shared" si="439"/>
        <v>0</v>
      </c>
      <c r="E1414" t="b">
        <f t="shared" si="440"/>
        <v>0</v>
      </c>
      <c r="F1414" t="b">
        <f t="shared" si="441"/>
        <v>0</v>
      </c>
      <c r="G1414" t="b">
        <f t="shared" si="442"/>
        <v>0</v>
      </c>
      <c r="H1414" t="b">
        <f t="shared" si="443"/>
        <v>0</v>
      </c>
      <c r="I1414" t="b">
        <f t="shared" si="444"/>
        <v>0</v>
      </c>
      <c r="J1414" t="b">
        <f t="shared" si="445"/>
        <v>0</v>
      </c>
      <c r="K1414" t="str">
        <f t="shared" si="446"/>
        <v/>
      </c>
      <c r="L1414" t="str">
        <f t="shared" si="435"/>
        <v/>
      </c>
      <c r="M1414" t="str">
        <f t="shared" si="456"/>
        <v/>
      </c>
      <c r="N1414" t="str">
        <f t="shared" si="447"/>
        <v/>
      </c>
      <c r="O1414" t="str">
        <f t="shared" si="448"/>
        <v/>
      </c>
      <c r="P1414" t="str">
        <f t="shared" si="449"/>
        <v/>
      </c>
      <c r="Q1414" s="9">
        <f>_xlfn.XLOOKUP(R1414,summary!C:C,summary!B:B)</f>
        <v>43840</v>
      </c>
      <c r="R1414" s="10" t="str">
        <f t="shared" si="450"/>
        <v>보정동</v>
      </c>
      <c r="S1414" s="10" t="str">
        <f t="shared" si="451"/>
        <v>보정10통</v>
      </c>
      <c r="T1414" s="10" t="str">
        <f t="shared" si="452"/>
        <v>(보정동, 대림아파트)</v>
      </c>
      <c r="U1414" s="10" t="str">
        <f t="shared" si="453"/>
        <v>보정</v>
      </c>
      <c r="V1414" s="10">
        <f t="shared" si="454"/>
        <v>10</v>
      </c>
      <c r="W1414" s="10">
        <f t="shared" si="455"/>
        <v>12</v>
      </c>
      <c r="X1414"/>
      <c r="Y1414"/>
      <c r="Z1414" t="s">
        <v>445</v>
      </c>
      <c r="AA1414" t="s">
        <v>6840</v>
      </c>
    </row>
    <row r="1415" spans="1:27">
      <c r="A1415" t="b">
        <f t="shared" si="436"/>
        <v>0</v>
      </c>
      <c r="B1415" t="b">
        <f t="shared" si="437"/>
        <v>0</v>
      </c>
      <c r="C1415" t="b">
        <f t="shared" si="438"/>
        <v>0</v>
      </c>
      <c r="D1415" t="b">
        <f t="shared" si="439"/>
        <v>0</v>
      </c>
      <c r="E1415" t="b">
        <f t="shared" si="440"/>
        <v>0</v>
      </c>
      <c r="F1415" t="b">
        <f t="shared" si="441"/>
        <v>0</v>
      </c>
      <c r="G1415" t="b">
        <f t="shared" si="442"/>
        <v>0</v>
      </c>
      <c r="H1415" t="b">
        <f t="shared" si="443"/>
        <v>0</v>
      </c>
      <c r="I1415" t="b">
        <f t="shared" si="444"/>
        <v>0</v>
      </c>
      <c r="J1415" t="b">
        <f t="shared" si="445"/>
        <v>0</v>
      </c>
      <c r="K1415" t="str">
        <f t="shared" si="446"/>
        <v/>
      </c>
      <c r="L1415" t="str">
        <f t="shared" si="435"/>
        <v/>
      </c>
      <c r="M1415" t="str">
        <f t="shared" si="456"/>
        <v/>
      </c>
      <c r="N1415" t="str">
        <f t="shared" si="447"/>
        <v/>
      </c>
      <c r="O1415" t="str">
        <f t="shared" si="448"/>
        <v/>
      </c>
      <c r="P1415" t="str">
        <f t="shared" si="449"/>
        <v/>
      </c>
      <c r="Q1415" s="9">
        <f>_xlfn.XLOOKUP(R1415,summary!C:C,summary!B:B)</f>
        <v>43840</v>
      </c>
      <c r="R1415" s="10" t="str">
        <f t="shared" si="450"/>
        <v>보정동</v>
      </c>
      <c r="S1415" s="10" t="str">
        <f t="shared" si="451"/>
        <v>보정10통</v>
      </c>
      <c r="T1415" s="10" t="str">
        <f t="shared" si="452"/>
        <v>(보정동, 대림아파트)</v>
      </c>
      <c r="U1415" s="10" t="str">
        <f t="shared" si="453"/>
        <v>보정</v>
      </c>
      <c r="V1415" s="10">
        <f t="shared" si="454"/>
        <v>10</v>
      </c>
      <c r="W1415" s="10">
        <f t="shared" si="455"/>
        <v>13</v>
      </c>
      <c r="X1415"/>
      <c r="Y1415"/>
      <c r="Z1415" t="s">
        <v>447</v>
      </c>
      <c r="AA1415" t="s">
        <v>6841</v>
      </c>
    </row>
    <row r="1416" spans="1:27">
      <c r="A1416" t="b">
        <f t="shared" si="436"/>
        <v>0</v>
      </c>
      <c r="B1416" t="b">
        <f t="shared" si="437"/>
        <v>0</v>
      </c>
      <c r="C1416" t="b">
        <f t="shared" si="438"/>
        <v>0</v>
      </c>
      <c r="D1416" t="b">
        <f t="shared" si="439"/>
        <v>0</v>
      </c>
      <c r="E1416" t="b">
        <f t="shared" si="440"/>
        <v>0</v>
      </c>
      <c r="F1416" t="b">
        <f t="shared" si="441"/>
        <v>0</v>
      </c>
      <c r="G1416" t="b">
        <f t="shared" si="442"/>
        <v>0</v>
      </c>
      <c r="H1416" t="b">
        <f t="shared" si="443"/>
        <v>0</v>
      </c>
      <c r="I1416" t="b">
        <f t="shared" si="444"/>
        <v>0</v>
      </c>
      <c r="J1416" t="b">
        <f t="shared" si="445"/>
        <v>0</v>
      </c>
      <c r="K1416" t="str">
        <f t="shared" si="446"/>
        <v/>
      </c>
      <c r="L1416" t="str">
        <f t="shared" si="435"/>
        <v/>
      </c>
      <c r="M1416" t="str">
        <f t="shared" si="456"/>
        <v/>
      </c>
      <c r="N1416" t="str">
        <f t="shared" si="447"/>
        <v/>
      </c>
      <c r="O1416" t="str">
        <f t="shared" si="448"/>
        <v/>
      </c>
      <c r="P1416" t="str">
        <f t="shared" si="449"/>
        <v/>
      </c>
      <c r="Q1416" s="9">
        <f>_xlfn.XLOOKUP(R1416,summary!C:C,summary!B:B)</f>
        <v>43840</v>
      </c>
      <c r="R1416" s="10" t="str">
        <f t="shared" si="450"/>
        <v>보정동</v>
      </c>
      <c r="S1416" s="10" t="str">
        <f t="shared" si="451"/>
        <v>보정10통</v>
      </c>
      <c r="T1416" s="10" t="str">
        <f t="shared" si="452"/>
        <v>(보정동, 대림아파트)</v>
      </c>
      <c r="U1416" s="10" t="str">
        <f t="shared" si="453"/>
        <v>보정</v>
      </c>
      <c r="V1416" s="10">
        <f t="shared" si="454"/>
        <v>10</v>
      </c>
      <c r="W1416" s="10">
        <f t="shared" si="455"/>
        <v>14</v>
      </c>
      <c r="X1416"/>
      <c r="Y1416"/>
      <c r="Z1416" t="s">
        <v>449</v>
      </c>
      <c r="AA1416" t="s">
        <v>6842</v>
      </c>
    </row>
    <row r="1417" spans="1:27">
      <c r="A1417" t="b">
        <f t="shared" si="436"/>
        <v>0</v>
      </c>
      <c r="B1417" t="b">
        <f t="shared" si="437"/>
        <v>0</v>
      </c>
      <c r="C1417" t="b">
        <f t="shared" si="438"/>
        <v>0</v>
      </c>
      <c r="D1417" t="b">
        <f t="shared" si="439"/>
        <v>0</v>
      </c>
      <c r="E1417" t="b">
        <f t="shared" si="440"/>
        <v>0</v>
      </c>
      <c r="F1417" t="b">
        <f t="shared" si="441"/>
        <v>0</v>
      </c>
      <c r="G1417" t="b">
        <f t="shared" si="442"/>
        <v>0</v>
      </c>
      <c r="H1417" t="b">
        <f t="shared" si="443"/>
        <v>0</v>
      </c>
      <c r="I1417" t="b">
        <f t="shared" si="444"/>
        <v>0</v>
      </c>
      <c r="J1417" t="b">
        <f t="shared" si="445"/>
        <v>0</v>
      </c>
      <c r="K1417" t="str">
        <f t="shared" si="446"/>
        <v/>
      </c>
      <c r="L1417" t="str">
        <f t="shared" ref="L1417:L1480" si="457">RIGHT(SUBSTITUTE(K1417,"통",""),2)</f>
        <v/>
      </c>
      <c r="M1417" t="str">
        <f t="shared" si="456"/>
        <v/>
      </c>
      <c r="N1417" t="str">
        <f t="shared" si="447"/>
        <v/>
      </c>
      <c r="O1417" t="str">
        <f t="shared" si="448"/>
        <v/>
      </c>
      <c r="P1417" t="str">
        <f t="shared" si="449"/>
        <v/>
      </c>
      <c r="Q1417" s="9">
        <f>_xlfn.XLOOKUP(R1417,summary!C:C,summary!B:B)</f>
        <v>43840</v>
      </c>
      <c r="R1417" s="10" t="str">
        <f t="shared" si="450"/>
        <v>보정동</v>
      </c>
      <c r="S1417" s="10" t="str">
        <f t="shared" si="451"/>
        <v>보정10통</v>
      </c>
      <c r="T1417" s="10" t="str">
        <f t="shared" si="452"/>
        <v>(보정동, 대림아파트)</v>
      </c>
      <c r="U1417" s="10" t="str">
        <f t="shared" si="453"/>
        <v>보정</v>
      </c>
      <c r="V1417" s="10">
        <f t="shared" si="454"/>
        <v>10</v>
      </c>
      <c r="W1417" s="10">
        <f t="shared" si="455"/>
        <v>15</v>
      </c>
      <c r="X1417"/>
      <c r="Y1417"/>
      <c r="Z1417" t="s">
        <v>734</v>
      </c>
      <c r="AA1417" t="s">
        <v>6843</v>
      </c>
    </row>
    <row r="1418" spans="1:27">
      <c r="A1418" t="b">
        <f t="shared" si="436"/>
        <v>0</v>
      </c>
      <c r="B1418" t="b">
        <f t="shared" si="437"/>
        <v>0</v>
      </c>
      <c r="C1418" t="b">
        <f t="shared" si="438"/>
        <v>0</v>
      </c>
      <c r="D1418" t="b">
        <f t="shared" si="439"/>
        <v>0</v>
      </c>
      <c r="E1418" t="b">
        <f t="shared" si="440"/>
        <v>0</v>
      </c>
      <c r="F1418" t="b">
        <f t="shared" si="441"/>
        <v>0</v>
      </c>
      <c r="G1418" t="b">
        <f t="shared" si="442"/>
        <v>0</v>
      </c>
      <c r="H1418" t="b">
        <f t="shared" si="443"/>
        <v>0</v>
      </c>
      <c r="I1418" t="b">
        <f t="shared" si="444"/>
        <v>0</v>
      </c>
      <c r="J1418" t="b">
        <f t="shared" si="445"/>
        <v>0</v>
      </c>
      <c r="K1418" t="str">
        <f t="shared" si="446"/>
        <v/>
      </c>
      <c r="L1418" t="str">
        <f t="shared" si="457"/>
        <v/>
      </c>
      <c r="M1418" t="str">
        <f t="shared" si="456"/>
        <v/>
      </c>
      <c r="N1418" t="str">
        <f t="shared" si="447"/>
        <v/>
      </c>
      <c r="O1418" t="str">
        <f t="shared" si="448"/>
        <v/>
      </c>
      <c r="P1418" t="str">
        <f t="shared" si="449"/>
        <v/>
      </c>
      <c r="Q1418" s="9">
        <f>_xlfn.XLOOKUP(R1418,summary!C:C,summary!B:B)</f>
        <v>43840</v>
      </c>
      <c r="R1418" s="10" t="str">
        <f t="shared" si="450"/>
        <v>보정동</v>
      </c>
      <c r="S1418" s="10" t="str">
        <f t="shared" si="451"/>
        <v>보정10통</v>
      </c>
      <c r="T1418" s="10" t="str">
        <f t="shared" si="452"/>
        <v>(보정동, 대림아파트)</v>
      </c>
      <c r="U1418" s="10" t="str">
        <f t="shared" si="453"/>
        <v>보정</v>
      </c>
      <c r="V1418" s="10">
        <f t="shared" si="454"/>
        <v>10</v>
      </c>
      <c r="W1418" s="10">
        <f t="shared" si="455"/>
        <v>16</v>
      </c>
      <c r="X1418"/>
      <c r="Y1418"/>
      <c r="Z1418" t="s">
        <v>736</v>
      </c>
      <c r="AA1418" t="s">
        <v>6844</v>
      </c>
    </row>
    <row r="1419" spans="1:27">
      <c r="A1419" t="b">
        <f t="shared" si="436"/>
        <v>0</v>
      </c>
      <c r="B1419" t="b">
        <f t="shared" si="437"/>
        <v>0</v>
      </c>
      <c r="C1419" t="b">
        <f t="shared" si="438"/>
        <v>0</v>
      </c>
      <c r="D1419" t="b">
        <f t="shared" si="439"/>
        <v>0</v>
      </c>
      <c r="E1419" t="b">
        <f t="shared" si="440"/>
        <v>0</v>
      </c>
      <c r="F1419" t="b">
        <f t="shared" si="441"/>
        <v>0</v>
      </c>
      <c r="G1419" t="b">
        <f t="shared" si="442"/>
        <v>0</v>
      </c>
      <c r="H1419" t="b">
        <f t="shared" si="443"/>
        <v>0</v>
      </c>
      <c r="I1419" t="b">
        <f t="shared" si="444"/>
        <v>0</v>
      </c>
      <c r="J1419" t="b">
        <f t="shared" si="445"/>
        <v>0</v>
      </c>
      <c r="K1419" t="str">
        <f t="shared" si="446"/>
        <v/>
      </c>
      <c r="L1419" t="str">
        <f t="shared" si="457"/>
        <v/>
      </c>
      <c r="M1419" t="str">
        <f t="shared" si="456"/>
        <v/>
      </c>
      <c r="N1419" t="str">
        <f t="shared" si="447"/>
        <v/>
      </c>
      <c r="O1419" t="str">
        <f t="shared" si="448"/>
        <v/>
      </c>
      <c r="P1419" t="str">
        <f t="shared" si="449"/>
        <v/>
      </c>
      <c r="Q1419" s="9">
        <f>_xlfn.XLOOKUP(R1419,summary!C:C,summary!B:B)</f>
        <v>43840</v>
      </c>
      <c r="R1419" s="10" t="str">
        <f t="shared" si="450"/>
        <v>보정동</v>
      </c>
      <c r="S1419" s="10" t="str">
        <f t="shared" si="451"/>
        <v>보정10통</v>
      </c>
      <c r="T1419" s="10" t="str">
        <f t="shared" si="452"/>
        <v>(보정동, 대림아파트)</v>
      </c>
      <c r="U1419" s="10" t="str">
        <f t="shared" si="453"/>
        <v>보정</v>
      </c>
      <c r="V1419" s="10">
        <f t="shared" si="454"/>
        <v>10</v>
      </c>
      <c r="W1419" s="10">
        <f t="shared" si="455"/>
        <v>17</v>
      </c>
      <c r="X1419"/>
      <c r="Y1419"/>
      <c r="Z1419" t="s">
        <v>2253</v>
      </c>
      <c r="AA1419" t="s">
        <v>6845</v>
      </c>
    </row>
    <row r="1420" spans="1:27">
      <c r="A1420" t="b">
        <f t="shared" si="436"/>
        <v>0</v>
      </c>
      <c r="B1420" t="b">
        <f t="shared" si="437"/>
        <v>0</v>
      </c>
      <c r="C1420" t="b">
        <f t="shared" si="438"/>
        <v>0</v>
      </c>
      <c r="D1420" t="b">
        <f t="shared" si="439"/>
        <v>0</v>
      </c>
      <c r="E1420" t="b">
        <f t="shared" si="440"/>
        <v>0</v>
      </c>
      <c r="F1420" t="b">
        <f t="shared" si="441"/>
        <v>0</v>
      </c>
      <c r="G1420" t="b">
        <f t="shared" si="442"/>
        <v>0</v>
      </c>
      <c r="H1420" t="b">
        <f t="shared" si="443"/>
        <v>0</v>
      </c>
      <c r="I1420" t="b">
        <f t="shared" si="444"/>
        <v>0</v>
      </c>
      <c r="J1420" t="b">
        <f t="shared" si="445"/>
        <v>0</v>
      </c>
      <c r="K1420" t="str">
        <f t="shared" si="446"/>
        <v/>
      </c>
      <c r="L1420" t="str">
        <f t="shared" si="457"/>
        <v/>
      </c>
      <c r="M1420" t="str">
        <f t="shared" si="456"/>
        <v/>
      </c>
      <c r="N1420" t="str">
        <f t="shared" si="447"/>
        <v/>
      </c>
      <c r="O1420" t="str">
        <f t="shared" si="448"/>
        <v/>
      </c>
      <c r="P1420" t="str">
        <f t="shared" si="449"/>
        <v/>
      </c>
      <c r="Q1420" s="9">
        <f>_xlfn.XLOOKUP(R1420,summary!C:C,summary!B:B)</f>
        <v>43840</v>
      </c>
      <c r="R1420" s="10" t="str">
        <f t="shared" si="450"/>
        <v>보정동</v>
      </c>
      <c r="S1420" s="10" t="str">
        <f t="shared" si="451"/>
        <v>보정10통</v>
      </c>
      <c r="T1420" s="10" t="str">
        <f t="shared" si="452"/>
        <v>(보정동, 대림아파트)</v>
      </c>
      <c r="U1420" s="10" t="str">
        <f t="shared" si="453"/>
        <v>보정</v>
      </c>
      <c r="V1420" s="10">
        <f t="shared" si="454"/>
        <v>10</v>
      </c>
      <c r="W1420" s="10">
        <f t="shared" si="455"/>
        <v>18</v>
      </c>
      <c r="X1420"/>
      <c r="Y1420"/>
      <c r="Z1420" t="s">
        <v>2255</v>
      </c>
      <c r="AA1420" t="s">
        <v>6846</v>
      </c>
    </row>
    <row r="1421" spans="1:27">
      <c r="A1421" t="b">
        <f t="shared" si="436"/>
        <v>0</v>
      </c>
      <c r="B1421" t="b">
        <f t="shared" si="437"/>
        <v>0</v>
      </c>
      <c r="C1421" t="b">
        <f t="shared" si="438"/>
        <v>0</v>
      </c>
      <c r="D1421" t="b">
        <f t="shared" si="439"/>
        <v>0</v>
      </c>
      <c r="E1421" t="b">
        <f t="shared" si="440"/>
        <v>0</v>
      </c>
      <c r="F1421" t="b">
        <f t="shared" si="441"/>
        <v>0</v>
      </c>
      <c r="G1421" t="b">
        <f t="shared" si="442"/>
        <v>0</v>
      </c>
      <c r="H1421" t="b">
        <f t="shared" si="443"/>
        <v>0</v>
      </c>
      <c r="I1421" t="b">
        <f t="shared" si="444"/>
        <v>0</v>
      </c>
      <c r="J1421" t="b">
        <f t="shared" si="445"/>
        <v>0</v>
      </c>
      <c r="K1421" t="str">
        <f t="shared" si="446"/>
        <v/>
      </c>
      <c r="L1421" t="str">
        <f t="shared" si="457"/>
        <v/>
      </c>
      <c r="M1421" t="str">
        <f t="shared" si="456"/>
        <v/>
      </c>
      <c r="N1421" t="str">
        <f t="shared" si="447"/>
        <v/>
      </c>
      <c r="O1421" t="str">
        <f t="shared" si="448"/>
        <v/>
      </c>
      <c r="P1421" t="str">
        <f t="shared" si="449"/>
        <v/>
      </c>
      <c r="Q1421" s="9">
        <f>_xlfn.XLOOKUP(R1421,summary!C:C,summary!B:B)</f>
        <v>43840</v>
      </c>
      <c r="R1421" s="10" t="str">
        <f t="shared" si="450"/>
        <v>보정동</v>
      </c>
      <c r="S1421" s="10" t="str">
        <f t="shared" si="451"/>
        <v>보정10통</v>
      </c>
      <c r="T1421" s="10" t="str">
        <f t="shared" si="452"/>
        <v>(보정동, 대림아파트)</v>
      </c>
      <c r="U1421" s="10" t="str">
        <f t="shared" si="453"/>
        <v>보정</v>
      </c>
      <c r="V1421" s="10">
        <f t="shared" si="454"/>
        <v>10</v>
      </c>
      <c r="W1421" s="10">
        <f t="shared" si="455"/>
        <v>19</v>
      </c>
      <c r="X1421"/>
      <c r="Y1421"/>
      <c r="Z1421" t="s">
        <v>2257</v>
      </c>
      <c r="AA1421" t="s">
        <v>6847</v>
      </c>
    </row>
    <row r="1422" spans="1:27">
      <c r="A1422" t="b">
        <f t="shared" si="436"/>
        <v>0</v>
      </c>
      <c r="B1422" t="b">
        <f t="shared" si="437"/>
        <v>0</v>
      </c>
      <c r="C1422" t="b">
        <f t="shared" si="438"/>
        <v>0</v>
      </c>
      <c r="D1422" t="b">
        <f t="shared" si="439"/>
        <v>0</v>
      </c>
      <c r="E1422" t="b">
        <f t="shared" si="440"/>
        <v>0</v>
      </c>
      <c r="F1422" t="b">
        <f t="shared" si="441"/>
        <v>0</v>
      </c>
      <c r="G1422" t="b">
        <f t="shared" si="442"/>
        <v>0</v>
      </c>
      <c r="H1422" t="b">
        <f t="shared" si="443"/>
        <v>0</v>
      </c>
      <c r="I1422" t="b">
        <f t="shared" si="444"/>
        <v>0</v>
      </c>
      <c r="J1422" t="b">
        <f t="shared" si="445"/>
        <v>0</v>
      </c>
      <c r="K1422" t="str">
        <f t="shared" si="446"/>
        <v/>
      </c>
      <c r="L1422" t="str">
        <f t="shared" si="457"/>
        <v/>
      </c>
      <c r="M1422" t="str">
        <f t="shared" si="456"/>
        <v/>
      </c>
      <c r="N1422" t="str">
        <f t="shared" si="447"/>
        <v/>
      </c>
      <c r="O1422" t="str">
        <f t="shared" si="448"/>
        <v/>
      </c>
      <c r="P1422" t="str">
        <f t="shared" si="449"/>
        <v/>
      </c>
      <c r="Q1422" s="9">
        <f>_xlfn.XLOOKUP(R1422,summary!C:C,summary!B:B)</f>
        <v>43840</v>
      </c>
      <c r="R1422" s="10" t="str">
        <f t="shared" si="450"/>
        <v>보정동</v>
      </c>
      <c r="S1422" s="10" t="str">
        <f t="shared" si="451"/>
        <v>보정10통</v>
      </c>
      <c r="T1422" s="10" t="str">
        <f t="shared" si="452"/>
        <v>(보정동, 대림아파트)</v>
      </c>
      <c r="U1422" s="10" t="str">
        <f t="shared" si="453"/>
        <v>보정</v>
      </c>
      <c r="V1422" s="10">
        <f t="shared" si="454"/>
        <v>10</v>
      </c>
      <c r="W1422" s="10">
        <f t="shared" si="455"/>
        <v>20</v>
      </c>
      <c r="X1422"/>
      <c r="Y1422"/>
      <c r="Z1422" t="s">
        <v>2259</v>
      </c>
      <c r="AA1422" t="s">
        <v>6848</v>
      </c>
    </row>
    <row r="1423" spans="1:27">
      <c r="A1423" t="b">
        <f t="shared" si="436"/>
        <v>0</v>
      </c>
      <c r="B1423" t="b">
        <f t="shared" si="437"/>
        <v>0</v>
      </c>
      <c r="C1423" t="b">
        <f t="shared" si="438"/>
        <v>0</v>
      </c>
      <c r="D1423" t="b">
        <f t="shared" si="439"/>
        <v>0</v>
      </c>
      <c r="E1423" t="b">
        <f t="shared" si="440"/>
        <v>0</v>
      </c>
      <c r="F1423" t="b">
        <f t="shared" si="441"/>
        <v>0</v>
      </c>
      <c r="G1423" t="b">
        <f t="shared" si="442"/>
        <v>0</v>
      </c>
      <c r="H1423" t="b">
        <f t="shared" si="443"/>
        <v>0</v>
      </c>
      <c r="I1423" t="b">
        <f t="shared" si="444"/>
        <v>0</v>
      </c>
      <c r="J1423" t="b">
        <f t="shared" si="445"/>
        <v>0</v>
      </c>
      <c r="K1423" t="str">
        <f t="shared" si="446"/>
        <v/>
      </c>
      <c r="L1423" t="str">
        <f t="shared" si="457"/>
        <v/>
      </c>
      <c r="M1423" t="str">
        <f t="shared" si="456"/>
        <v/>
      </c>
      <c r="N1423" t="str">
        <f t="shared" si="447"/>
        <v/>
      </c>
      <c r="O1423" t="str">
        <f t="shared" si="448"/>
        <v/>
      </c>
      <c r="P1423" t="str">
        <f t="shared" si="449"/>
        <v/>
      </c>
      <c r="Q1423" s="9">
        <f>_xlfn.XLOOKUP(R1423,summary!C:C,summary!B:B)</f>
        <v>43840</v>
      </c>
      <c r="R1423" s="10" t="str">
        <f t="shared" si="450"/>
        <v>보정동</v>
      </c>
      <c r="S1423" s="10" t="str">
        <f t="shared" si="451"/>
        <v>보정10통</v>
      </c>
      <c r="T1423" s="10" t="str">
        <f t="shared" si="452"/>
        <v>(보정동, 대림아파트)</v>
      </c>
      <c r="U1423" s="10" t="str">
        <f t="shared" si="453"/>
        <v>보정</v>
      </c>
      <c r="V1423" s="10">
        <f t="shared" si="454"/>
        <v>10</v>
      </c>
      <c r="W1423" s="10" t="str">
        <f t="shared" si="455"/>
        <v/>
      </c>
      <c r="X1423"/>
      <c r="Y1423"/>
      <c r="Z1423"/>
      <c r="AA1423"/>
    </row>
    <row r="1424" spans="1:27">
      <c r="A1424" t="b">
        <f t="shared" si="436"/>
        <v>0</v>
      </c>
      <c r="B1424" t="b">
        <f t="shared" si="437"/>
        <v>0</v>
      </c>
      <c r="C1424" t="b">
        <f t="shared" si="438"/>
        <v>0</v>
      </c>
      <c r="D1424" t="b">
        <f t="shared" si="439"/>
        <v>0</v>
      </c>
      <c r="E1424" t="b">
        <f t="shared" si="440"/>
        <v>0</v>
      </c>
      <c r="F1424" t="b">
        <f t="shared" si="441"/>
        <v>0</v>
      </c>
      <c r="G1424" t="b">
        <f t="shared" si="442"/>
        <v>0</v>
      </c>
      <c r="H1424" t="b">
        <f t="shared" si="443"/>
        <v>0</v>
      </c>
      <c r="I1424" t="b">
        <f t="shared" si="444"/>
        <v>0</v>
      </c>
      <c r="J1424" t="b">
        <f t="shared" si="445"/>
        <v>0</v>
      </c>
      <c r="K1424" t="str">
        <f t="shared" si="446"/>
        <v/>
      </c>
      <c r="L1424" t="str">
        <f t="shared" si="457"/>
        <v/>
      </c>
      <c r="M1424" t="str">
        <f t="shared" si="456"/>
        <v/>
      </c>
      <c r="N1424" t="str">
        <f t="shared" si="447"/>
        <v/>
      </c>
      <c r="O1424" t="str">
        <f t="shared" si="448"/>
        <v/>
      </c>
      <c r="P1424" t="str">
        <f t="shared" si="449"/>
        <v/>
      </c>
      <c r="Q1424" s="9">
        <f>_xlfn.XLOOKUP(R1424,summary!C:C,summary!B:B)</f>
        <v>43840</v>
      </c>
      <c r="R1424" s="10" t="str">
        <f t="shared" si="450"/>
        <v>보정동</v>
      </c>
      <c r="S1424" s="10" t="str">
        <f t="shared" si="451"/>
        <v>보정10통</v>
      </c>
      <c r="T1424" s="10" t="str">
        <f t="shared" si="452"/>
        <v>(보정동, 대림아파트)</v>
      </c>
      <c r="U1424" s="10" t="str">
        <f t="shared" si="453"/>
        <v>보정</v>
      </c>
      <c r="V1424" s="10">
        <f t="shared" si="454"/>
        <v>10</v>
      </c>
      <c r="W1424" s="10" t="str">
        <f t="shared" si="455"/>
        <v/>
      </c>
      <c r="X1424"/>
      <c r="Y1424"/>
      <c r="Z1424"/>
      <c r="AA1424"/>
    </row>
    <row r="1425" spans="1:27">
      <c r="A1425" t="b">
        <f t="shared" si="436"/>
        <v>0</v>
      </c>
      <c r="B1425" t="b">
        <f t="shared" si="437"/>
        <v>0</v>
      </c>
      <c r="C1425" t="b">
        <f t="shared" si="438"/>
        <v>0</v>
      </c>
      <c r="D1425" t="b">
        <f t="shared" si="439"/>
        <v>0</v>
      </c>
      <c r="E1425" t="b">
        <f t="shared" si="440"/>
        <v>0</v>
      </c>
      <c r="F1425" t="b">
        <f t="shared" si="441"/>
        <v>0</v>
      </c>
      <c r="G1425" t="b">
        <f t="shared" si="442"/>
        <v>0</v>
      </c>
      <c r="H1425" t="b">
        <f t="shared" si="443"/>
        <v>0</v>
      </c>
      <c r="I1425" t="b">
        <f t="shared" si="444"/>
        <v>0</v>
      </c>
      <c r="J1425" t="b">
        <f t="shared" si="445"/>
        <v>0</v>
      </c>
      <c r="K1425" t="str">
        <f t="shared" si="446"/>
        <v/>
      </c>
      <c r="L1425" t="str">
        <f t="shared" si="457"/>
        <v/>
      </c>
      <c r="M1425" t="str">
        <f t="shared" si="456"/>
        <v/>
      </c>
      <c r="N1425" t="str">
        <f t="shared" si="447"/>
        <v/>
      </c>
      <c r="O1425" t="str">
        <f t="shared" si="448"/>
        <v/>
      </c>
      <c r="P1425" t="str">
        <f t="shared" si="449"/>
        <v/>
      </c>
      <c r="Q1425" s="9">
        <f>_xlfn.XLOOKUP(R1425,summary!C:C,summary!B:B)</f>
        <v>43840</v>
      </c>
      <c r="R1425" s="10" t="str">
        <f t="shared" si="450"/>
        <v>보정동</v>
      </c>
      <c r="S1425" s="10" t="str">
        <f t="shared" si="451"/>
        <v>보정10통</v>
      </c>
      <c r="T1425" s="10" t="str">
        <f t="shared" si="452"/>
        <v>(보정동, 대림아파트)</v>
      </c>
      <c r="U1425" s="10" t="str">
        <f t="shared" si="453"/>
        <v>보정</v>
      </c>
      <c r="V1425" s="10">
        <f t="shared" si="454"/>
        <v>10</v>
      </c>
      <c r="W1425" s="10" t="str">
        <f t="shared" si="455"/>
        <v/>
      </c>
      <c r="X1425"/>
      <c r="Y1425"/>
      <c r="Z1425"/>
      <c r="AA1425"/>
    </row>
    <row r="1426" spans="1:27">
      <c r="A1426" t="b">
        <f t="shared" si="436"/>
        <v>1</v>
      </c>
      <c r="B1426" t="b">
        <f t="shared" si="437"/>
        <v>0</v>
      </c>
      <c r="C1426" t="b">
        <f t="shared" si="438"/>
        <v>0</v>
      </c>
      <c r="D1426" t="b">
        <f t="shared" si="439"/>
        <v>0</v>
      </c>
      <c r="E1426" t="b">
        <f t="shared" si="440"/>
        <v>0</v>
      </c>
      <c r="F1426" t="b">
        <f t="shared" si="441"/>
        <v>0</v>
      </c>
      <c r="G1426" t="b">
        <f t="shared" si="442"/>
        <v>0</v>
      </c>
      <c r="H1426" t="b">
        <f t="shared" si="443"/>
        <v>0</v>
      </c>
      <c r="I1426" t="b">
        <f t="shared" si="444"/>
        <v>0</v>
      </c>
      <c r="J1426" t="b">
        <f t="shared" si="445"/>
        <v>1</v>
      </c>
      <c r="K1426" t="str">
        <f t="shared" si="446"/>
        <v/>
      </c>
      <c r="L1426" t="str">
        <f t="shared" si="457"/>
        <v/>
      </c>
      <c r="M1426" t="str">
        <f t="shared" si="456"/>
        <v/>
      </c>
      <c r="N1426" t="str">
        <f t="shared" si="447"/>
        <v/>
      </c>
      <c r="O1426" t="str">
        <f t="shared" si="448"/>
        <v/>
      </c>
      <c r="P1426" t="str">
        <f t="shared" si="449"/>
        <v/>
      </c>
      <c r="Q1426" s="9" t="e">
        <f>_xlfn.XLOOKUP(R1426,summary!C:C,summary!B:B)</f>
        <v>#N/A</v>
      </c>
      <c r="R1426" s="10" t="str">
        <f t="shared" si="450"/>
        <v>읍 면 동</v>
      </c>
      <c r="S1426" s="10" t="str">
        <f t="shared" si="451"/>
        <v>통 리 명</v>
      </c>
      <c r="T1426" s="10" t="str">
        <f t="shared" si="452"/>
        <v/>
      </c>
      <c r="U1426" s="10" t="str">
        <f t="shared" si="453"/>
        <v/>
      </c>
      <c r="V1426" s="10" t="str">
        <f t="shared" si="454"/>
        <v/>
      </c>
      <c r="W1426" s="10" t="str">
        <f t="shared" si="455"/>
        <v/>
      </c>
      <c r="X1426" t="s">
        <v>3</v>
      </c>
      <c r="Y1426" t="s">
        <v>4</v>
      </c>
      <c r="Z1426" t="s">
        <v>5</v>
      </c>
      <c r="AA1426" t="s">
        <v>2302</v>
      </c>
    </row>
    <row r="1427" spans="1:27">
      <c r="A1427" t="b">
        <f t="shared" si="436"/>
        <v>1</v>
      </c>
      <c r="B1427" t="b">
        <f t="shared" si="437"/>
        <v>0</v>
      </c>
      <c r="C1427" t="b">
        <f t="shared" si="438"/>
        <v>0</v>
      </c>
      <c r="D1427" t="b">
        <f t="shared" si="439"/>
        <v>0</v>
      </c>
      <c r="E1427" t="b">
        <f t="shared" si="440"/>
        <v>0</v>
      </c>
      <c r="F1427" t="b">
        <f t="shared" si="441"/>
        <v>0</v>
      </c>
      <c r="G1427" t="b">
        <f t="shared" si="442"/>
        <v>0</v>
      </c>
      <c r="H1427" t="b">
        <f t="shared" si="443"/>
        <v>0</v>
      </c>
      <c r="I1427" t="b">
        <f t="shared" si="444"/>
        <v>0</v>
      </c>
      <c r="J1427" t="b">
        <f t="shared" si="445"/>
        <v>1</v>
      </c>
      <c r="K1427" t="str">
        <f t="shared" si="446"/>
        <v>보정11통</v>
      </c>
      <c r="L1427" t="str">
        <f t="shared" si="457"/>
        <v>11</v>
      </c>
      <c r="M1427">
        <f t="shared" si="456"/>
        <v>11</v>
      </c>
      <c r="N1427" t="str">
        <f t="shared" si="447"/>
        <v>보정</v>
      </c>
      <c r="O1427" t="str">
        <f t="shared" si="448"/>
        <v/>
      </c>
      <c r="P1427" t="str">
        <f t="shared" si="449"/>
        <v/>
      </c>
      <c r="Q1427" s="9">
        <f>_xlfn.XLOOKUP(R1427,summary!C:C,summary!B:B)</f>
        <v>43840</v>
      </c>
      <c r="R1427" s="10" t="str">
        <f t="shared" si="450"/>
        <v>보정동</v>
      </c>
      <c r="S1427" s="10" t="str">
        <f t="shared" si="451"/>
        <v>보정11통</v>
      </c>
      <c r="T1427" s="10" t="str">
        <f t="shared" si="452"/>
        <v>(보정동, 솔뫼마을현대홈타운)</v>
      </c>
      <c r="U1427" s="10" t="str">
        <f t="shared" si="453"/>
        <v>보정</v>
      </c>
      <c r="V1427" s="10">
        <f t="shared" si="454"/>
        <v>11</v>
      </c>
      <c r="W1427" s="10">
        <f t="shared" si="455"/>
        <v>1</v>
      </c>
      <c r="X1427" t="s">
        <v>6760</v>
      </c>
      <c r="Y1427" t="s">
        <v>6849</v>
      </c>
      <c r="Z1427" t="s">
        <v>10</v>
      </c>
      <c r="AA1427" t="s">
        <v>6850</v>
      </c>
    </row>
    <row r="1428" spans="1:27">
      <c r="A1428" t="b">
        <f t="shared" si="436"/>
        <v>1</v>
      </c>
      <c r="B1428" t="b">
        <f t="shared" si="437"/>
        <v>1</v>
      </c>
      <c r="C1428" t="b">
        <f t="shared" si="438"/>
        <v>0</v>
      </c>
      <c r="D1428" t="b">
        <f t="shared" si="439"/>
        <v>0</v>
      </c>
      <c r="E1428" t="b">
        <f t="shared" si="440"/>
        <v>1</v>
      </c>
      <c r="F1428" t="b">
        <f t="shared" si="441"/>
        <v>1</v>
      </c>
      <c r="G1428" t="b">
        <f t="shared" si="442"/>
        <v>1</v>
      </c>
      <c r="H1428" t="b">
        <f t="shared" si="443"/>
        <v>0</v>
      </c>
      <c r="I1428" t="b">
        <f t="shared" si="444"/>
        <v>1</v>
      </c>
      <c r="J1428" t="b">
        <f t="shared" si="445"/>
        <v>0</v>
      </c>
      <c r="K1428" t="str">
        <f t="shared" si="446"/>
        <v/>
      </c>
      <c r="L1428" t="str">
        <f t="shared" si="457"/>
        <v/>
      </c>
      <c r="M1428" t="str">
        <f t="shared" si="456"/>
        <v/>
      </c>
      <c r="N1428" t="str">
        <f t="shared" si="447"/>
        <v/>
      </c>
      <c r="O1428" t="str">
        <f t="shared" si="448"/>
        <v>(보정동, 솔뫼마을현대홈타운)</v>
      </c>
      <c r="P1428" t="str">
        <f t="shared" si="449"/>
        <v>(보정동, 솔뫼마을현대홈타운)</v>
      </c>
      <c r="Q1428" s="9">
        <f>_xlfn.XLOOKUP(R1428,summary!C:C,summary!B:B)</f>
        <v>43840</v>
      </c>
      <c r="R1428" s="10" t="str">
        <f t="shared" si="450"/>
        <v>보정동</v>
      </c>
      <c r="S1428" s="10" t="str">
        <f t="shared" si="451"/>
        <v>보정11통</v>
      </c>
      <c r="T1428" s="10" t="str">
        <f t="shared" si="452"/>
        <v>(보정동, 솔뫼마을현대홈타운)</v>
      </c>
      <c r="U1428" s="10" t="str">
        <f t="shared" si="453"/>
        <v>보정</v>
      </c>
      <c r="V1428" s="10">
        <f t="shared" si="454"/>
        <v>11</v>
      </c>
      <c r="W1428" s="10">
        <f t="shared" si="455"/>
        <v>2</v>
      </c>
      <c r="X1428"/>
      <c r="Y1428" t="s">
        <v>6782</v>
      </c>
      <c r="Z1428" t="s">
        <v>12</v>
      </c>
      <c r="AA1428" t="s">
        <v>6851</v>
      </c>
    </row>
    <row r="1429" spans="1:27">
      <c r="A1429" t="b">
        <f t="shared" si="436"/>
        <v>1</v>
      </c>
      <c r="B1429" t="b">
        <f t="shared" si="437"/>
        <v>0</v>
      </c>
      <c r="C1429" t="b">
        <f t="shared" si="438"/>
        <v>0</v>
      </c>
      <c r="D1429" t="b">
        <f t="shared" si="439"/>
        <v>0</v>
      </c>
      <c r="E1429" t="b">
        <f t="shared" si="440"/>
        <v>0</v>
      </c>
      <c r="F1429" t="b">
        <f t="shared" si="441"/>
        <v>0</v>
      </c>
      <c r="G1429" t="b">
        <f t="shared" si="442"/>
        <v>0</v>
      </c>
      <c r="H1429" t="b">
        <f t="shared" si="443"/>
        <v>0</v>
      </c>
      <c r="I1429" t="b">
        <f t="shared" si="444"/>
        <v>1</v>
      </c>
      <c r="J1429" t="b">
        <f t="shared" si="445"/>
        <v>0</v>
      </c>
      <c r="K1429" t="str">
        <f t="shared" si="446"/>
        <v/>
      </c>
      <c r="L1429" t="str">
        <f t="shared" si="457"/>
        <v/>
      </c>
      <c r="M1429" t="str">
        <f t="shared" si="456"/>
        <v/>
      </c>
      <c r="N1429" t="str">
        <f t="shared" si="447"/>
        <v/>
      </c>
      <c r="O1429" t="str">
        <f t="shared" si="448"/>
        <v>솔뫼마을현대홈타운)</v>
      </c>
      <c r="P1429" t="str">
        <f t="shared" si="449"/>
        <v/>
      </c>
      <c r="Q1429" s="9">
        <f>_xlfn.XLOOKUP(R1429,summary!C:C,summary!B:B)</f>
        <v>43840</v>
      </c>
      <c r="R1429" s="10" t="str">
        <f t="shared" si="450"/>
        <v>보정동</v>
      </c>
      <c r="S1429" s="10" t="str">
        <f t="shared" si="451"/>
        <v>보정11통</v>
      </c>
      <c r="T1429" s="10" t="str">
        <f t="shared" si="452"/>
        <v>(보정동, 솔뫼마을현대홈타운)</v>
      </c>
      <c r="U1429" s="10" t="str">
        <f t="shared" si="453"/>
        <v>보정</v>
      </c>
      <c r="V1429" s="10">
        <f t="shared" si="454"/>
        <v>11</v>
      </c>
      <c r="W1429" s="10">
        <f t="shared" si="455"/>
        <v>3</v>
      </c>
      <c r="X1429"/>
      <c r="Y1429" t="s">
        <v>6852</v>
      </c>
      <c r="Z1429" t="s">
        <v>14</v>
      </c>
      <c r="AA1429" t="s">
        <v>6853</v>
      </c>
    </row>
    <row r="1430" spans="1:27">
      <c r="A1430" t="b">
        <f t="shared" si="436"/>
        <v>1</v>
      </c>
      <c r="B1430" t="b">
        <f t="shared" si="437"/>
        <v>0</v>
      </c>
      <c r="C1430" t="b">
        <f t="shared" si="438"/>
        <v>1</v>
      </c>
      <c r="D1430" t="b">
        <f t="shared" si="439"/>
        <v>0</v>
      </c>
      <c r="E1430" t="b">
        <f t="shared" si="440"/>
        <v>1</v>
      </c>
      <c r="F1430" t="b">
        <f t="shared" si="441"/>
        <v>1</v>
      </c>
      <c r="G1430" t="b">
        <f t="shared" si="442"/>
        <v>0</v>
      </c>
      <c r="H1430" t="b">
        <f t="shared" si="443"/>
        <v>1</v>
      </c>
      <c r="I1430" t="b">
        <f t="shared" si="444"/>
        <v>1</v>
      </c>
      <c r="J1430" t="b">
        <f t="shared" si="445"/>
        <v>0</v>
      </c>
      <c r="K1430" t="str">
        <f t="shared" si="446"/>
        <v/>
      </c>
      <c r="L1430" t="str">
        <f t="shared" si="457"/>
        <v/>
      </c>
      <c r="M1430" t="str">
        <f t="shared" si="456"/>
        <v/>
      </c>
      <c r="N1430" t="str">
        <f t="shared" si="447"/>
        <v/>
      </c>
      <c r="O1430" t="str">
        <f t="shared" si="448"/>
        <v>현대홈타운)</v>
      </c>
      <c r="P1430" t="str">
        <f t="shared" si="449"/>
        <v/>
      </c>
      <c r="Q1430" s="9">
        <f>_xlfn.XLOOKUP(R1430,summary!C:C,summary!B:B)</f>
        <v>43840</v>
      </c>
      <c r="R1430" s="10" t="str">
        <f t="shared" si="450"/>
        <v>보정동</v>
      </c>
      <c r="S1430" s="10" t="str">
        <f t="shared" si="451"/>
        <v>보정11통</v>
      </c>
      <c r="T1430" s="10" t="str">
        <f t="shared" si="452"/>
        <v>(보정동, 솔뫼마을현대홈타운)</v>
      </c>
      <c r="U1430" s="10" t="str">
        <f t="shared" si="453"/>
        <v>보정</v>
      </c>
      <c r="V1430" s="10">
        <f t="shared" si="454"/>
        <v>11</v>
      </c>
      <c r="W1430" s="10">
        <f t="shared" si="455"/>
        <v>4</v>
      </c>
      <c r="X1430"/>
      <c r="Y1430" t="s">
        <v>5613</v>
      </c>
      <c r="Z1430" t="s">
        <v>16</v>
      </c>
      <c r="AA1430" t="s">
        <v>6854</v>
      </c>
    </row>
    <row r="1431" spans="1:27">
      <c r="A1431" t="b">
        <f t="shared" si="436"/>
        <v>0</v>
      </c>
      <c r="B1431" t="b">
        <f t="shared" si="437"/>
        <v>0</v>
      </c>
      <c r="C1431" t="b">
        <f t="shared" si="438"/>
        <v>0</v>
      </c>
      <c r="D1431" t="b">
        <f t="shared" si="439"/>
        <v>0</v>
      </c>
      <c r="E1431" t="b">
        <f t="shared" si="440"/>
        <v>0</v>
      </c>
      <c r="F1431" t="b">
        <f t="shared" si="441"/>
        <v>0</v>
      </c>
      <c r="G1431" t="b">
        <f t="shared" si="442"/>
        <v>0</v>
      </c>
      <c r="H1431" t="b">
        <f t="shared" si="443"/>
        <v>0</v>
      </c>
      <c r="I1431" t="b">
        <f t="shared" si="444"/>
        <v>0</v>
      </c>
      <c r="J1431" t="b">
        <f t="shared" si="445"/>
        <v>0</v>
      </c>
      <c r="K1431" t="str">
        <f t="shared" si="446"/>
        <v/>
      </c>
      <c r="L1431" t="str">
        <f t="shared" si="457"/>
        <v/>
      </c>
      <c r="M1431" t="str">
        <f t="shared" si="456"/>
        <v/>
      </c>
      <c r="N1431" t="str">
        <f t="shared" si="447"/>
        <v/>
      </c>
      <c r="O1431" t="str">
        <f t="shared" si="448"/>
        <v/>
      </c>
      <c r="P1431" t="str">
        <f t="shared" si="449"/>
        <v/>
      </c>
      <c r="Q1431" s="9">
        <f>_xlfn.XLOOKUP(R1431,summary!C:C,summary!B:B)</f>
        <v>43840</v>
      </c>
      <c r="R1431" s="10" t="str">
        <f t="shared" si="450"/>
        <v>보정동</v>
      </c>
      <c r="S1431" s="10" t="str">
        <f t="shared" si="451"/>
        <v>보정11통</v>
      </c>
      <c r="T1431" s="10" t="str">
        <f t="shared" si="452"/>
        <v>(보정동, 솔뫼마을현대홈타운)</v>
      </c>
      <c r="U1431" s="10" t="str">
        <f t="shared" si="453"/>
        <v>보정</v>
      </c>
      <c r="V1431" s="10">
        <f t="shared" si="454"/>
        <v>11</v>
      </c>
      <c r="W1431" s="10">
        <f t="shared" si="455"/>
        <v>5</v>
      </c>
      <c r="X1431"/>
      <c r="Y1431"/>
      <c r="Z1431" t="s">
        <v>18</v>
      </c>
      <c r="AA1431" t="s">
        <v>6855</v>
      </c>
    </row>
    <row r="1432" spans="1:27">
      <c r="A1432" t="b">
        <f t="shared" si="436"/>
        <v>0</v>
      </c>
      <c r="B1432" t="b">
        <f t="shared" si="437"/>
        <v>0</v>
      </c>
      <c r="C1432" t="b">
        <f t="shared" si="438"/>
        <v>0</v>
      </c>
      <c r="D1432" t="b">
        <f t="shared" si="439"/>
        <v>0</v>
      </c>
      <c r="E1432" t="b">
        <f t="shared" si="440"/>
        <v>0</v>
      </c>
      <c r="F1432" t="b">
        <f t="shared" si="441"/>
        <v>0</v>
      </c>
      <c r="G1432" t="b">
        <f t="shared" si="442"/>
        <v>0</v>
      </c>
      <c r="H1432" t="b">
        <f t="shared" si="443"/>
        <v>0</v>
      </c>
      <c r="I1432" t="b">
        <f t="shared" si="444"/>
        <v>0</v>
      </c>
      <c r="J1432" t="b">
        <f t="shared" si="445"/>
        <v>0</v>
      </c>
      <c r="K1432" t="str">
        <f t="shared" si="446"/>
        <v/>
      </c>
      <c r="L1432" t="str">
        <f t="shared" si="457"/>
        <v/>
      </c>
      <c r="M1432" t="str">
        <f t="shared" si="456"/>
        <v/>
      </c>
      <c r="N1432" t="str">
        <f t="shared" si="447"/>
        <v/>
      </c>
      <c r="O1432" t="str">
        <f t="shared" si="448"/>
        <v/>
      </c>
      <c r="P1432" t="str">
        <f t="shared" si="449"/>
        <v/>
      </c>
      <c r="Q1432" s="9">
        <f>_xlfn.XLOOKUP(R1432,summary!C:C,summary!B:B)</f>
        <v>43840</v>
      </c>
      <c r="R1432" s="10" t="str">
        <f t="shared" si="450"/>
        <v>보정동</v>
      </c>
      <c r="S1432" s="10" t="str">
        <f t="shared" si="451"/>
        <v>보정11통</v>
      </c>
      <c r="T1432" s="10" t="str">
        <f t="shared" si="452"/>
        <v>(보정동, 솔뫼마을현대홈타운)</v>
      </c>
      <c r="U1432" s="10" t="str">
        <f t="shared" si="453"/>
        <v>보정</v>
      </c>
      <c r="V1432" s="10">
        <f t="shared" si="454"/>
        <v>11</v>
      </c>
      <c r="W1432" s="10">
        <f t="shared" si="455"/>
        <v>6</v>
      </c>
      <c r="X1432"/>
      <c r="Y1432"/>
      <c r="Z1432" t="s">
        <v>20</v>
      </c>
      <c r="AA1432" t="s">
        <v>6856</v>
      </c>
    </row>
    <row r="1433" spans="1:27">
      <c r="A1433" t="b">
        <f t="shared" si="436"/>
        <v>0</v>
      </c>
      <c r="B1433" t="b">
        <f t="shared" si="437"/>
        <v>0</v>
      </c>
      <c r="C1433" t="b">
        <f t="shared" si="438"/>
        <v>0</v>
      </c>
      <c r="D1433" t="b">
        <f t="shared" si="439"/>
        <v>0</v>
      </c>
      <c r="E1433" t="b">
        <f t="shared" si="440"/>
        <v>0</v>
      </c>
      <c r="F1433" t="b">
        <f t="shared" si="441"/>
        <v>0</v>
      </c>
      <c r="G1433" t="b">
        <f t="shared" si="442"/>
        <v>0</v>
      </c>
      <c r="H1433" t="b">
        <f t="shared" si="443"/>
        <v>0</v>
      </c>
      <c r="I1433" t="b">
        <f t="shared" si="444"/>
        <v>0</v>
      </c>
      <c r="J1433" t="b">
        <f t="shared" si="445"/>
        <v>0</v>
      </c>
      <c r="K1433" t="str">
        <f t="shared" si="446"/>
        <v/>
      </c>
      <c r="L1433" t="str">
        <f t="shared" si="457"/>
        <v/>
      </c>
      <c r="M1433" t="str">
        <f t="shared" si="456"/>
        <v/>
      </c>
      <c r="N1433" t="str">
        <f t="shared" si="447"/>
        <v/>
      </c>
      <c r="O1433" t="str">
        <f t="shared" si="448"/>
        <v/>
      </c>
      <c r="P1433" t="str">
        <f t="shared" si="449"/>
        <v/>
      </c>
      <c r="Q1433" s="9">
        <f>_xlfn.XLOOKUP(R1433,summary!C:C,summary!B:B)</f>
        <v>43840</v>
      </c>
      <c r="R1433" s="10" t="str">
        <f t="shared" si="450"/>
        <v>보정동</v>
      </c>
      <c r="S1433" s="10" t="str">
        <f t="shared" si="451"/>
        <v>보정11통</v>
      </c>
      <c r="T1433" s="10" t="str">
        <f t="shared" si="452"/>
        <v>(보정동, 솔뫼마을현대홈타운)</v>
      </c>
      <c r="U1433" s="10" t="str">
        <f t="shared" si="453"/>
        <v>보정</v>
      </c>
      <c r="V1433" s="10">
        <f t="shared" si="454"/>
        <v>11</v>
      </c>
      <c r="W1433" s="10">
        <f t="shared" si="455"/>
        <v>7</v>
      </c>
      <c r="X1433"/>
      <c r="Y1433"/>
      <c r="Z1433" t="s">
        <v>99</v>
      </c>
      <c r="AA1433" t="s">
        <v>6857</v>
      </c>
    </row>
    <row r="1434" spans="1:27">
      <c r="A1434" t="b">
        <f t="shared" si="436"/>
        <v>0</v>
      </c>
      <c r="B1434" t="b">
        <f t="shared" si="437"/>
        <v>0</v>
      </c>
      <c r="C1434" t="b">
        <f t="shared" si="438"/>
        <v>0</v>
      </c>
      <c r="D1434" t="b">
        <f t="shared" si="439"/>
        <v>0</v>
      </c>
      <c r="E1434" t="b">
        <f t="shared" si="440"/>
        <v>0</v>
      </c>
      <c r="F1434" t="b">
        <f t="shared" si="441"/>
        <v>0</v>
      </c>
      <c r="G1434" t="b">
        <f t="shared" si="442"/>
        <v>0</v>
      </c>
      <c r="H1434" t="b">
        <f t="shared" si="443"/>
        <v>0</v>
      </c>
      <c r="I1434" t="b">
        <f t="shared" si="444"/>
        <v>0</v>
      </c>
      <c r="J1434" t="b">
        <f t="shared" si="445"/>
        <v>0</v>
      </c>
      <c r="K1434" t="str">
        <f t="shared" si="446"/>
        <v/>
      </c>
      <c r="L1434" t="str">
        <f t="shared" si="457"/>
        <v/>
      </c>
      <c r="M1434" t="str">
        <f t="shared" si="456"/>
        <v/>
      </c>
      <c r="N1434" t="str">
        <f t="shared" si="447"/>
        <v/>
      </c>
      <c r="O1434" t="str">
        <f t="shared" si="448"/>
        <v/>
      </c>
      <c r="P1434" t="str">
        <f t="shared" si="449"/>
        <v/>
      </c>
      <c r="Q1434" s="9">
        <f>_xlfn.XLOOKUP(R1434,summary!C:C,summary!B:B)</f>
        <v>43840</v>
      </c>
      <c r="R1434" s="10" t="str">
        <f t="shared" si="450"/>
        <v>보정동</v>
      </c>
      <c r="S1434" s="10" t="str">
        <f t="shared" si="451"/>
        <v>보정11통</v>
      </c>
      <c r="T1434" s="10" t="str">
        <f t="shared" si="452"/>
        <v>(보정동, 솔뫼마을현대홈타운)</v>
      </c>
      <c r="U1434" s="10" t="str">
        <f t="shared" si="453"/>
        <v>보정</v>
      </c>
      <c r="V1434" s="10">
        <f t="shared" si="454"/>
        <v>11</v>
      </c>
      <c r="W1434" s="10">
        <f t="shared" si="455"/>
        <v>8</v>
      </c>
      <c r="X1434"/>
      <c r="Y1434"/>
      <c r="Z1434" t="s">
        <v>101</v>
      </c>
      <c r="AA1434" t="s">
        <v>6858</v>
      </c>
    </row>
    <row r="1435" spans="1:27">
      <c r="A1435" t="b">
        <f t="shared" si="436"/>
        <v>0</v>
      </c>
      <c r="B1435" t="b">
        <f t="shared" si="437"/>
        <v>0</v>
      </c>
      <c r="C1435" t="b">
        <f t="shared" si="438"/>
        <v>0</v>
      </c>
      <c r="D1435" t="b">
        <f t="shared" si="439"/>
        <v>0</v>
      </c>
      <c r="E1435" t="b">
        <f t="shared" si="440"/>
        <v>0</v>
      </c>
      <c r="F1435" t="b">
        <f t="shared" si="441"/>
        <v>0</v>
      </c>
      <c r="G1435" t="b">
        <f t="shared" si="442"/>
        <v>0</v>
      </c>
      <c r="H1435" t="b">
        <f t="shared" si="443"/>
        <v>0</v>
      </c>
      <c r="I1435" t="b">
        <f t="shared" si="444"/>
        <v>0</v>
      </c>
      <c r="J1435" t="b">
        <f t="shared" si="445"/>
        <v>0</v>
      </c>
      <c r="K1435" t="str">
        <f t="shared" si="446"/>
        <v/>
      </c>
      <c r="L1435" t="str">
        <f t="shared" si="457"/>
        <v/>
      </c>
      <c r="M1435" t="str">
        <f t="shared" si="456"/>
        <v/>
      </c>
      <c r="N1435" t="str">
        <f t="shared" si="447"/>
        <v/>
      </c>
      <c r="O1435" t="str">
        <f t="shared" si="448"/>
        <v/>
      </c>
      <c r="P1435" t="str">
        <f t="shared" si="449"/>
        <v/>
      </c>
      <c r="Q1435" s="9">
        <f>_xlfn.XLOOKUP(R1435,summary!C:C,summary!B:B)</f>
        <v>43840</v>
      </c>
      <c r="R1435" s="10" t="str">
        <f t="shared" si="450"/>
        <v>보정동</v>
      </c>
      <c r="S1435" s="10" t="str">
        <f t="shared" si="451"/>
        <v>보정11통</v>
      </c>
      <c r="T1435" s="10" t="str">
        <f t="shared" si="452"/>
        <v>(보정동, 솔뫼마을현대홈타운)</v>
      </c>
      <c r="U1435" s="10" t="str">
        <f t="shared" si="453"/>
        <v>보정</v>
      </c>
      <c r="V1435" s="10">
        <f t="shared" si="454"/>
        <v>11</v>
      </c>
      <c r="W1435" s="10">
        <f t="shared" si="455"/>
        <v>9</v>
      </c>
      <c r="X1435"/>
      <c r="Y1435"/>
      <c r="Z1435" t="s">
        <v>349</v>
      </c>
      <c r="AA1435" t="s">
        <v>6859</v>
      </c>
    </row>
    <row r="1436" spans="1:27">
      <c r="A1436" t="b">
        <f t="shared" si="436"/>
        <v>0</v>
      </c>
      <c r="B1436" t="b">
        <f t="shared" si="437"/>
        <v>0</v>
      </c>
      <c r="C1436" t="b">
        <f t="shared" si="438"/>
        <v>0</v>
      </c>
      <c r="D1436" t="b">
        <f t="shared" si="439"/>
        <v>0</v>
      </c>
      <c r="E1436" t="b">
        <f t="shared" si="440"/>
        <v>0</v>
      </c>
      <c r="F1436" t="b">
        <f t="shared" si="441"/>
        <v>0</v>
      </c>
      <c r="G1436" t="b">
        <f t="shared" si="442"/>
        <v>0</v>
      </c>
      <c r="H1436" t="b">
        <f t="shared" si="443"/>
        <v>0</v>
      </c>
      <c r="I1436" t="b">
        <f t="shared" si="444"/>
        <v>0</v>
      </c>
      <c r="J1436" t="b">
        <f t="shared" si="445"/>
        <v>0</v>
      </c>
      <c r="K1436" t="str">
        <f t="shared" si="446"/>
        <v/>
      </c>
      <c r="L1436" t="str">
        <f t="shared" si="457"/>
        <v/>
      </c>
      <c r="M1436" t="str">
        <f t="shared" si="456"/>
        <v/>
      </c>
      <c r="N1436" t="str">
        <f t="shared" si="447"/>
        <v/>
      </c>
      <c r="O1436" t="str">
        <f t="shared" si="448"/>
        <v/>
      </c>
      <c r="P1436" t="str">
        <f t="shared" si="449"/>
        <v/>
      </c>
      <c r="Q1436" s="9">
        <f>_xlfn.XLOOKUP(R1436,summary!C:C,summary!B:B)</f>
        <v>43840</v>
      </c>
      <c r="R1436" s="10" t="str">
        <f t="shared" si="450"/>
        <v>보정동</v>
      </c>
      <c r="S1436" s="10" t="str">
        <f t="shared" si="451"/>
        <v>보정11통</v>
      </c>
      <c r="T1436" s="10" t="str">
        <f t="shared" si="452"/>
        <v>(보정동, 솔뫼마을현대홈타운)</v>
      </c>
      <c r="U1436" s="10" t="str">
        <f t="shared" si="453"/>
        <v>보정</v>
      </c>
      <c r="V1436" s="10">
        <f t="shared" si="454"/>
        <v>11</v>
      </c>
      <c r="W1436" s="10">
        <f t="shared" si="455"/>
        <v>10</v>
      </c>
      <c r="X1436"/>
      <c r="Y1436"/>
      <c r="Z1436" t="s">
        <v>441</v>
      </c>
      <c r="AA1436" t="s">
        <v>6860</v>
      </c>
    </row>
    <row r="1437" spans="1:27">
      <c r="A1437" t="b">
        <f t="shared" si="436"/>
        <v>0</v>
      </c>
      <c r="B1437" t="b">
        <f t="shared" si="437"/>
        <v>0</v>
      </c>
      <c r="C1437" t="b">
        <f t="shared" si="438"/>
        <v>0</v>
      </c>
      <c r="D1437" t="b">
        <f t="shared" si="439"/>
        <v>0</v>
      </c>
      <c r="E1437" t="b">
        <f t="shared" si="440"/>
        <v>0</v>
      </c>
      <c r="F1437" t="b">
        <f t="shared" si="441"/>
        <v>0</v>
      </c>
      <c r="G1437" t="b">
        <f t="shared" si="442"/>
        <v>0</v>
      </c>
      <c r="H1437" t="b">
        <f t="shared" si="443"/>
        <v>0</v>
      </c>
      <c r="I1437" t="b">
        <f t="shared" si="444"/>
        <v>0</v>
      </c>
      <c r="J1437" t="b">
        <f t="shared" si="445"/>
        <v>0</v>
      </c>
      <c r="K1437" t="str">
        <f t="shared" si="446"/>
        <v/>
      </c>
      <c r="L1437" t="str">
        <f t="shared" si="457"/>
        <v/>
      </c>
      <c r="M1437" t="str">
        <f t="shared" si="456"/>
        <v/>
      </c>
      <c r="N1437" t="str">
        <f t="shared" si="447"/>
        <v/>
      </c>
      <c r="O1437" t="str">
        <f t="shared" si="448"/>
        <v/>
      </c>
      <c r="P1437" t="str">
        <f t="shared" si="449"/>
        <v/>
      </c>
      <c r="Q1437" s="9">
        <f>_xlfn.XLOOKUP(R1437,summary!C:C,summary!B:B)</f>
        <v>43840</v>
      </c>
      <c r="R1437" s="10" t="str">
        <f t="shared" si="450"/>
        <v>보정동</v>
      </c>
      <c r="S1437" s="10" t="str">
        <f t="shared" si="451"/>
        <v>보정11통</v>
      </c>
      <c r="T1437" s="10" t="str">
        <f t="shared" si="452"/>
        <v>(보정동, 솔뫼마을현대홈타운)</v>
      </c>
      <c r="U1437" s="10" t="str">
        <f t="shared" si="453"/>
        <v>보정</v>
      </c>
      <c r="V1437" s="10">
        <f t="shared" si="454"/>
        <v>11</v>
      </c>
      <c r="W1437" s="10">
        <f t="shared" si="455"/>
        <v>11</v>
      </c>
      <c r="X1437"/>
      <c r="Y1437"/>
      <c r="Z1437" t="s">
        <v>443</v>
      </c>
      <c r="AA1437" t="s">
        <v>6861</v>
      </c>
    </row>
    <row r="1438" spans="1:27">
      <c r="A1438" t="b">
        <f t="shared" si="436"/>
        <v>0</v>
      </c>
      <c r="B1438" t="b">
        <f t="shared" si="437"/>
        <v>0</v>
      </c>
      <c r="C1438" t="b">
        <f t="shared" si="438"/>
        <v>0</v>
      </c>
      <c r="D1438" t="b">
        <f t="shared" si="439"/>
        <v>0</v>
      </c>
      <c r="E1438" t="b">
        <f t="shared" si="440"/>
        <v>0</v>
      </c>
      <c r="F1438" t="b">
        <f t="shared" si="441"/>
        <v>0</v>
      </c>
      <c r="G1438" t="b">
        <f t="shared" si="442"/>
        <v>0</v>
      </c>
      <c r="H1438" t="b">
        <f t="shared" si="443"/>
        <v>0</v>
      </c>
      <c r="I1438" t="b">
        <f t="shared" si="444"/>
        <v>0</v>
      </c>
      <c r="J1438" t="b">
        <f t="shared" si="445"/>
        <v>0</v>
      </c>
      <c r="K1438" t="str">
        <f t="shared" si="446"/>
        <v/>
      </c>
      <c r="L1438" t="str">
        <f t="shared" si="457"/>
        <v/>
      </c>
      <c r="M1438" t="str">
        <f t="shared" si="456"/>
        <v/>
      </c>
      <c r="N1438" t="str">
        <f t="shared" si="447"/>
        <v/>
      </c>
      <c r="O1438" t="str">
        <f t="shared" si="448"/>
        <v/>
      </c>
      <c r="P1438" t="str">
        <f t="shared" si="449"/>
        <v/>
      </c>
      <c r="Q1438" s="9">
        <f>_xlfn.XLOOKUP(R1438,summary!C:C,summary!B:B)</f>
        <v>43840</v>
      </c>
      <c r="R1438" s="10" t="str">
        <f t="shared" si="450"/>
        <v>보정동</v>
      </c>
      <c r="S1438" s="10" t="str">
        <f t="shared" si="451"/>
        <v>보정11통</v>
      </c>
      <c r="T1438" s="10" t="str">
        <f t="shared" si="452"/>
        <v>(보정동, 솔뫼마을현대홈타운)</v>
      </c>
      <c r="U1438" s="10" t="str">
        <f t="shared" si="453"/>
        <v>보정</v>
      </c>
      <c r="V1438" s="10">
        <f t="shared" si="454"/>
        <v>11</v>
      </c>
      <c r="W1438" s="10">
        <f t="shared" si="455"/>
        <v>12</v>
      </c>
      <c r="X1438"/>
      <c r="Y1438"/>
      <c r="Z1438" t="s">
        <v>445</v>
      </c>
      <c r="AA1438" t="s">
        <v>6862</v>
      </c>
    </row>
    <row r="1439" spans="1:27">
      <c r="A1439" t="b">
        <f t="shared" si="436"/>
        <v>0</v>
      </c>
      <c r="B1439" t="b">
        <f t="shared" si="437"/>
        <v>0</v>
      </c>
      <c r="C1439" t="b">
        <f t="shared" si="438"/>
        <v>0</v>
      </c>
      <c r="D1439" t="b">
        <f t="shared" si="439"/>
        <v>0</v>
      </c>
      <c r="E1439" t="b">
        <f t="shared" si="440"/>
        <v>0</v>
      </c>
      <c r="F1439" t="b">
        <f t="shared" si="441"/>
        <v>0</v>
      </c>
      <c r="G1439" t="b">
        <f t="shared" si="442"/>
        <v>0</v>
      </c>
      <c r="H1439" t="b">
        <f t="shared" si="443"/>
        <v>0</v>
      </c>
      <c r="I1439" t="b">
        <f t="shared" si="444"/>
        <v>0</v>
      </c>
      <c r="J1439" t="b">
        <f t="shared" si="445"/>
        <v>0</v>
      </c>
      <c r="K1439" t="str">
        <f t="shared" si="446"/>
        <v/>
      </c>
      <c r="L1439" t="str">
        <f t="shared" si="457"/>
        <v/>
      </c>
      <c r="M1439" t="str">
        <f t="shared" si="456"/>
        <v/>
      </c>
      <c r="N1439" t="str">
        <f t="shared" si="447"/>
        <v/>
      </c>
      <c r="O1439" t="str">
        <f t="shared" si="448"/>
        <v/>
      </c>
      <c r="P1439" t="str">
        <f t="shared" si="449"/>
        <v/>
      </c>
      <c r="Q1439" s="9">
        <f>_xlfn.XLOOKUP(R1439,summary!C:C,summary!B:B)</f>
        <v>43840</v>
      </c>
      <c r="R1439" s="10" t="str">
        <f t="shared" si="450"/>
        <v>보정동</v>
      </c>
      <c r="S1439" s="10" t="str">
        <f t="shared" si="451"/>
        <v>보정11통</v>
      </c>
      <c r="T1439" s="10" t="str">
        <f t="shared" si="452"/>
        <v>(보정동, 솔뫼마을현대홈타운)</v>
      </c>
      <c r="U1439" s="10" t="str">
        <f t="shared" si="453"/>
        <v>보정</v>
      </c>
      <c r="V1439" s="10">
        <f t="shared" si="454"/>
        <v>11</v>
      </c>
      <c r="W1439" s="10">
        <f t="shared" si="455"/>
        <v>13</v>
      </c>
      <c r="X1439"/>
      <c r="Y1439"/>
      <c r="Z1439" t="s">
        <v>447</v>
      </c>
      <c r="AA1439" t="s">
        <v>6863</v>
      </c>
    </row>
    <row r="1440" spans="1:27">
      <c r="A1440" t="b">
        <f t="shared" si="436"/>
        <v>0</v>
      </c>
      <c r="B1440" t="b">
        <f t="shared" si="437"/>
        <v>0</v>
      </c>
      <c r="C1440" t="b">
        <f t="shared" si="438"/>
        <v>0</v>
      </c>
      <c r="D1440" t="b">
        <f t="shared" si="439"/>
        <v>0</v>
      </c>
      <c r="E1440" t="b">
        <f t="shared" si="440"/>
        <v>0</v>
      </c>
      <c r="F1440" t="b">
        <f t="shared" si="441"/>
        <v>0</v>
      </c>
      <c r="G1440" t="b">
        <f t="shared" si="442"/>
        <v>0</v>
      </c>
      <c r="H1440" t="b">
        <f t="shared" si="443"/>
        <v>0</v>
      </c>
      <c r="I1440" t="b">
        <f t="shared" si="444"/>
        <v>0</v>
      </c>
      <c r="J1440" t="b">
        <f t="shared" si="445"/>
        <v>0</v>
      </c>
      <c r="K1440" t="str">
        <f t="shared" si="446"/>
        <v/>
      </c>
      <c r="L1440" t="str">
        <f t="shared" si="457"/>
        <v/>
      </c>
      <c r="M1440" t="str">
        <f t="shared" si="456"/>
        <v/>
      </c>
      <c r="N1440" t="str">
        <f t="shared" si="447"/>
        <v/>
      </c>
      <c r="O1440" t="str">
        <f t="shared" si="448"/>
        <v/>
      </c>
      <c r="P1440" t="str">
        <f t="shared" si="449"/>
        <v/>
      </c>
      <c r="Q1440" s="9">
        <f>_xlfn.XLOOKUP(R1440,summary!C:C,summary!B:B)</f>
        <v>43840</v>
      </c>
      <c r="R1440" s="10" t="str">
        <f t="shared" si="450"/>
        <v>보정동</v>
      </c>
      <c r="S1440" s="10" t="str">
        <f t="shared" si="451"/>
        <v>보정11통</v>
      </c>
      <c r="T1440" s="10" t="str">
        <f t="shared" si="452"/>
        <v>(보정동, 솔뫼마을현대홈타운)</v>
      </c>
      <c r="U1440" s="10" t="str">
        <f t="shared" si="453"/>
        <v>보정</v>
      </c>
      <c r="V1440" s="10">
        <f t="shared" si="454"/>
        <v>11</v>
      </c>
      <c r="W1440" s="10">
        <f t="shared" si="455"/>
        <v>14</v>
      </c>
      <c r="X1440"/>
      <c r="Y1440"/>
      <c r="Z1440" t="s">
        <v>449</v>
      </c>
      <c r="AA1440" t="s">
        <v>6864</v>
      </c>
    </row>
    <row r="1441" spans="1:27">
      <c r="A1441" t="b">
        <f t="shared" si="436"/>
        <v>0</v>
      </c>
      <c r="B1441" t="b">
        <f t="shared" si="437"/>
        <v>0</v>
      </c>
      <c r="C1441" t="b">
        <f t="shared" si="438"/>
        <v>0</v>
      </c>
      <c r="D1441" t="b">
        <f t="shared" si="439"/>
        <v>0</v>
      </c>
      <c r="E1441" t="b">
        <f t="shared" si="440"/>
        <v>0</v>
      </c>
      <c r="F1441" t="b">
        <f t="shared" si="441"/>
        <v>0</v>
      </c>
      <c r="G1441" t="b">
        <f t="shared" si="442"/>
        <v>0</v>
      </c>
      <c r="H1441" t="b">
        <f t="shared" si="443"/>
        <v>0</v>
      </c>
      <c r="I1441" t="b">
        <f t="shared" si="444"/>
        <v>0</v>
      </c>
      <c r="J1441" t="b">
        <f t="shared" si="445"/>
        <v>0</v>
      </c>
      <c r="K1441" t="str">
        <f t="shared" si="446"/>
        <v/>
      </c>
      <c r="L1441" t="str">
        <f t="shared" si="457"/>
        <v/>
      </c>
      <c r="M1441" t="str">
        <f t="shared" si="456"/>
        <v/>
      </c>
      <c r="N1441" t="str">
        <f t="shared" si="447"/>
        <v/>
      </c>
      <c r="O1441" t="str">
        <f t="shared" si="448"/>
        <v/>
      </c>
      <c r="P1441" t="str">
        <f t="shared" si="449"/>
        <v/>
      </c>
      <c r="Q1441" s="9">
        <f>_xlfn.XLOOKUP(R1441,summary!C:C,summary!B:B)</f>
        <v>43840</v>
      </c>
      <c r="R1441" s="10" t="str">
        <f t="shared" si="450"/>
        <v>보정동</v>
      </c>
      <c r="S1441" s="10" t="str">
        <f t="shared" si="451"/>
        <v>보정11통</v>
      </c>
      <c r="T1441" s="10" t="str">
        <f t="shared" si="452"/>
        <v>(보정동, 솔뫼마을현대홈타운)</v>
      </c>
      <c r="U1441" s="10" t="str">
        <f t="shared" si="453"/>
        <v>보정</v>
      </c>
      <c r="V1441" s="10">
        <f t="shared" si="454"/>
        <v>11</v>
      </c>
      <c r="W1441" s="10">
        <f t="shared" si="455"/>
        <v>15</v>
      </c>
      <c r="X1441"/>
      <c r="Y1441"/>
      <c r="Z1441" t="s">
        <v>734</v>
      </c>
      <c r="AA1441" t="s">
        <v>6865</v>
      </c>
    </row>
    <row r="1442" spans="1:27">
      <c r="A1442" t="b">
        <f t="shared" si="436"/>
        <v>0</v>
      </c>
      <c r="B1442" t="b">
        <f t="shared" si="437"/>
        <v>0</v>
      </c>
      <c r="C1442" t="b">
        <f t="shared" si="438"/>
        <v>0</v>
      </c>
      <c r="D1442" t="b">
        <f t="shared" si="439"/>
        <v>0</v>
      </c>
      <c r="E1442" t="b">
        <f t="shared" si="440"/>
        <v>0</v>
      </c>
      <c r="F1442" t="b">
        <f t="shared" si="441"/>
        <v>0</v>
      </c>
      <c r="G1442" t="b">
        <f t="shared" si="442"/>
        <v>0</v>
      </c>
      <c r="H1442" t="b">
        <f t="shared" si="443"/>
        <v>0</v>
      </c>
      <c r="I1442" t="b">
        <f t="shared" si="444"/>
        <v>0</v>
      </c>
      <c r="J1442" t="b">
        <f t="shared" si="445"/>
        <v>0</v>
      </c>
      <c r="K1442" t="str">
        <f t="shared" si="446"/>
        <v/>
      </c>
      <c r="L1442" t="str">
        <f t="shared" si="457"/>
        <v/>
      </c>
      <c r="M1442" t="str">
        <f t="shared" si="456"/>
        <v/>
      </c>
      <c r="N1442" t="str">
        <f t="shared" si="447"/>
        <v/>
      </c>
      <c r="O1442" t="str">
        <f t="shared" si="448"/>
        <v/>
      </c>
      <c r="P1442" t="str">
        <f t="shared" si="449"/>
        <v/>
      </c>
      <c r="Q1442" s="9">
        <f>_xlfn.XLOOKUP(R1442,summary!C:C,summary!B:B)</f>
        <v>43840</v>
      </c>
      <c r="R1442" s="10" t="str">
        <f t="shared" si="450"/>
        <v>보정동</v>
      </c>
      <c r="S1442" s="10" t="str">
        <f t="shared" si="451"/>
        <v>보정11통</v>
      </c>
      <c r="T1442" s="10" t="str">
        <f t="shared" si="452"/>
        <v>(보정동, 솔뫼마을현대홈타운)</v>
      </c>
      <c r="U1442" s="10" t="str">
        <f t="shared" si="453"/>
        <v>보정</v>
      </c>
      <c r="V1442" s="10">
        <f t="shared" si="454"/>
        <v>11</v>
      </c>
      <c r="W1442" s="10">
        <f t="shared" si="455"/>
        <v>16</v>
      </c>
      <c r="X1442"/>
      <c r="Y1442"/>
      <c r="Z1442" t="s">
        <v>736</v>
      </c>
      <c r="AA1442" t="s">
        <v>6866</v>
      </c>
    </row>
    <row r="1443" spans="1:27">
      <c r="A1443" t="b">
        <f t="shared" si="436"/>
        <v>1</v>
      </c>
      <c r="B1443" t="b">
        <f t="shared" si="437"/>
        <v>0</v>
      </c>
      <c r="C1443" t="b">
        <f t="shared" si="438"/>
        <v>0</v>
      </c>
      <c r="D1443" t="b">
        <f t="shared" si="439"/>
        <v>0</v>
      </c>
      <c r="E1443" t="b">
        <f t="shared" si="440"/>
        <v>0</v>
      </c>
      <c r="F1443" t="b">
        <f t="shared" si="441"/>
        <v>0</v>
      </c>
      <c r="G1443" t="b">
        <f t="shared" si="442"/>
        <v>0</v>
      </c>
      <c r="H1443" t="b">
        <f t="shared" si="443"/>
        <v>0</v>
      </c>
      <c r="I1443" t="b">
        <f t="shared" si="444"/>
        <v>0</v>
      </c>
      <c r="J1443" t="b">
        <f t="shared" si="445"/>
        <v>1</v>
      </c>
      <c r="K1443" t="str">
        <f t="shared" si="446"/>
        <v>보정12통</v>
      </c>
      <c r="L1443" t="str">
        <f t="shared" si="457"/>
        <v>12</v>
      </c>
      <c r="M1443">
        <f t="shared" si="456"/>
        <v>12</v>
      </c>
      <c r="N1443" t="str">
        <f t="shared" si="447"/>
        <v>보정</v>
      </c>
      <c r="O1443" t="str">
        <f t="shared" si="448"/>
        <v/>
      </c>
      <c r="P1443" t="str">
        <f t="shared" si="449"/>
        <v/>
      </c>
      <c r="Q1443" s="9">
        <f>_xlfn.XLOOKUP(R1443,summary!C:C,summary!B:B)</f>
        <v>43840</v>
      </c>
      <c r="R1443" s="10" t="str">
        <f t="shared" si="450"/>
        <v>보정동</v>
      </c>
      <c r="S1443" s="10" t="str">
        <f t="shared" si="451"/>
        <v>보정12통</v>
      </c>
      <c r="T1443" s="10" t="str">
        <f t="shared" si="452"/>
        <v>(보정동, 연원마을금호베스트빌)</v>
      </c>
      <c r="U1443" s="10" t="str">
        <f t="shared" si="453"/>
        <v>보정</v>
      </c>
      <c r="V1443" s="10">
        <f t="shared" si="454"/>
        <v>12</v>
      </c>
      <c r="W1443" s="10">
        <f t="shared" si="455"/>
        <v>1</v>
      </c>
      <c r="X1443"/>
      <c r="Y1443" t="s">
        <v>6867</v>
      </c>
      <c r="Z1443" t="s">
        <v>10</v>
      </c>
      <c r="AA1443" t="s">
        <v>6868</v>
      </c>
    </row>
    <row r="1444" spans="1:27">
      <c r="A1444" t="b">
        <f t="shared" si="436"/>
        <v>1</v>
      </c>
      <c r="B1444" t="b">
        <f t="shared" si="437"/>
        <v>1</v>
      </c>
      <c r="C1444" t="b">
        <f t="shared" si="438"/>
        <v>0</v>
      </c>
      <c r="D1444" t="b">
        <f t="shared" si="439"/>
        <v>0</v>
      </c>
      <c r="E1444" t="b">
        <f t="shared" si="440"/>
        <v>1</v>
      </c>
      <c r="F1444" t="b">
        <f t="shared" si="441"/>
        <v>1</v>
      </c>
      <c r="G1444" t="b">
        <f t="shared" si="442"/>
        <v>1</v>
      </c>
      <c r="H1444" t="b">
        <f t="shared" si="443"/>
        <v>0</v>
      </c>
      <c r="I1444" t="b">
        <f t="shared" si="444"/>
        <v>1</v>
      </c>
      <c r="J1444" t="b">
        <f t="shared" si="445"/>
        <v>0</v>
      </c>
      <c r="K1444" t="str">
        <f t="shared" si="446"/>
        <v/>
      </c>
      <c r="L1444" t="str">
        <f t="shared" si="457"/>
        <v/>
      </c>
      <c r="M1444" t="str">
        <f t="shared" si="456"/>
        <v/>
      </c>
      <c r="N1444" t="str">
        <f t="shared" si="447"/>
        <v/>
      </c>
      <c r="O1444" t="str">
        <f t="shared" si="448"/>
        <v>(보정동, 연원마을금호베스트빌)</v>
      </c>
      <c r="P1444" t="str">
        <f t="shared" si="449"/>
        <v>(보정동, 연원마을금호베스트빌)</v>
      </c>
      <c r="Q1444" s="9">
        <f>_xlfn.XLOOKUP(R1444,summary!C:C,summary!B:B)</f>
        <v>43840</v>
      </c>
      <c r="R1444" s="10" t="str">
        <f t="shared" si="450"/>
        <v>보정동</v>
      </c>
      <c r="S1444" s="10" t="str">
        <f t="shared" si="451"/>
        <v>보정12통</v>
      </c>
      <c r="T1444" s="10" t="str">
        <f t="shared" si="452"/>
        <v>(보정동, 연원마을금호베스트빌)</v>
      </c>
      <c r="U1444" s="10" t="str">
        <f t="shared" si="453"/>
        <v>보정</v>
      </c>
      <c r="V1444" s="10">
        <f t="shared" si="454"/>
        <v>12</v>
      </c>
      <c r="W1444" s="10">
        <f t="shared" si="455"/>
        <v>2</v>
      </c>
      <c r="X1444"/>
      <c r="Y1444" t="s">
        <v>6782</v>
      </c>
      <c r="Z1444" t="s">
        <v>12</v>
      </c>
      <c r="AA1444" t="s">
        <v>6869</v>
      </c>
    </row>
    <row r="1445" spans="1:27">
      <c r="A1445" t="b">
        <f t="shared" si="436"/>
        <v>1</v>
      </c>
      <c r="B1445" t="b">
        <f t="shared" si="437"/>
        <v>0</v>
      </c>
      <c r="C1445" t="b">
        <f t="shared" si="438"/>
        <v>0</v>
      </c>
      <c r="D1445" t="b">
        <f t="shared" si="439"/>
        <v>0</v>
      </c>
      <c r="E1445" t="b">
        <f t="shared" si="440"/>
        <v>0</v>
      </c>
      <c r="F1445" t="b">
        <f t="shared" si="441"/>
        <v>0</v>
      </c>
      <c r="G1445" t="b">
        <f t="shared" si="442"/>
        <v>0</v>
      </c>
      <c r="H1445" t="b">
        <f t="shared" si="443"/>
        <v>0</v>
      </c>
      <c r="I1445" t="b">
        <f t="shared" si="444"/>
        <v>1</v>
      </c>
      <c r="J1445" t="b">
        <f t="shared" si="445"/>
        <v>0</v>
      </c>
      <c r="K1445" t="str">
        <f t="shared" si="446"/>
        <v/>
      </c>
      <c r="L1445" t="str">
        <f t="shared" si="457"/>
        <v/>
      </c>
      <c r="M1445" t="str">
        <f t="shared" si="456"/>
        <v/>
      </c>
      <c r="N1445" t="str">
        <f t="shared" si="447"/>
        <v/>
      </c>
      <c r="O1445" t="str">
        <f t="shared" si="448"/>
        <v>연원마을금호베스트빌)</v>
      </c>
      <c r="P1445" t="str">
        <f t="shared" si="449"/>
        <v/>
      </c>
      <c r="Q1445" s="9">
        <f>_xlfn.XLOOKUP(R1445,summary!C:C,summary!B:B)</f>
        <v>43840</v>
      </c>
      <c r="R1445" s="10" t="str">
        <f t="shared" si="450"/>
        <v>보정동</v>
      </c>
      <c r="S1445" s="10" t="str">
        <f t="shared" si="451"/>
        <v>보정12통</v>
      </c>
      <c r="T1445" s="10" t="str">
        <f t="shared" si="452"/>
        <v>(보정동, 연원마을금호베스트빌)</v>
      </c>
      <c r="U1445" s="10" t="str">
        <f t="shared" si="453"/>
        <v>보정</v>
      </c>
      <c r="V1445" s="10">
        <f t="shared" si="454"/>
        <v>12</v>
      </c>
      <c r="W1445" s="10">
        <f t="shared" si="455"/>
        <v>3</v>
      </c>
      <c r="X1445"/>
      <c r="Y1445" t="s">
        <v>5568</v>
      </c>
      <c r="Z1445" t="s">
        <v>14</v>
      </c>
      <c r="AA1445" t="s">
        <v>6870</v>
      </c>
    </row>
    <row r="1446" spans="1:27">
      <c r="A1446" t="b">
        <f t="shared" si="436"/>
        <v>1</v>
      </c>
      <c r="B1446" t="b">
        <f t="shared" si="437"/>
        <v>0</v>
      </c>
      <c r="C1446" t="b">
        <f t="shared" si="438"/>
        <v>1</v>
      </c>
      <c r="D1446" t="b">
        <f t="shared" si="439"/>
        <v>0</v>
      </c>
      <c r="E1446" t="b">
        <f t="shared" si="440"/>
        <v>1</v>
      </c>
      <c r="F1446" t="b">
        <f t="shared" si="441"/>
        <v>1</v>
      </c>
      <c r="G1446" t="b">
        <f t="shared" si="442"/>
        <v>0</v>
      </c>
      <c r="H1446" t="b">
        <f t="shared" si="443"/>
        <v>1</v>
      </c>
      <c r="I1446" t="b">
        <f t="shared" si="444"/>
        <v>1</v>
      </c>
      <c r="J1446" t="b">
        <f t="shared" si="445"/>
        <v>0</v>
      </c>
      <c r="K1446" t="str">
        <f t="shared" si="446"/>
        <v/>
      </c>
      <c r="L1446" t="str">
        <f t="shared" si="457"/>
        <v/>
      </c>
      <c r="M1446" t="str">
        <f t="shared" si="456"/>
        <v/>
      </c>
      <c r="N1446" t="str">
        <f t="shared" si="447"/>
        <v/>
      </c>
      <c r="O1446" t="str">
        <f t="shared" si="448"/>
        <v>금호베스트빌)</v>
      </c>
      <c r="P1446" t="str">
        <f t="shared" si="449"/>
        <v/>
      </c>
      <c r="Q1446" s="9">
        <f>_xlfn.XLOOKUP(R1446,summary!C:C,summary!B:B)</f>
        <v>43840</v>
      </c>
      <c r="R1446" s="10" t="str">
        <f t="shared" si="450"/>
        <v>보정동</v>
      </c>
      <c r="S1446" s="10" t="str">
        <f t="shared" si="451"/>
        <v>보정12통</v>
      </c>
      <c r="T1446" s="10" t="str">
        <f t="shared" si="452"/>
        <v>(보정동, 연원마을금호베스트빌)</v>
      </c>
      <c r="U1446" s="10" t="str">
        <f t="shared" si="453"/>
        <v>보정</v>
      </c>
      <c r="V1446" s="10">
        <f t="shared" si="454"/>
        <v>12</v>
      </c>
      <c r="W1446" s="10">
        <f t="shared" si="455"/>
        <v>4</v>
      </c>
      <c r="X1446"/>
      <c r="Y1446" t="s">
        <v>6871</v>
      </c>
      <c r="Z1446" t="s">
        <v>16</v>
      </c>
      <c r="AA1446" t="s">
        <v>6872</v>
      </c>
    </row>
    <row r="1447" spans="1:27">
      <c r="A1447" t="b">
        <f t="shared" si="436"/>
        <v>0</v>
      </c>
      <c r="B1447" t="b">
        <f t="shared" si="437"/>
        <v>0</v>
      </c>
      <c r="C1447" t="b">
        <f t="shared" si="438"/>
        <v>0</v>
      </c>
      <c r="D1447" t="b">
        <f t="shared" si="439"/>
        <v>0</v>
      </c>
      <c r="E1447" t="b">
        <f t="shared" si="440"/>
        <v>0</v>
      </c>
      <c r="F1447" t="b">
        <f t="shared" si="441"/>
        <v>0</v>
      </c>
      <c r="G1447" t="b">
        <f t="shared" si="442"/>
        <v>0</v>
      </c>
      <c r="H1447" t="b">
        <f t="shared" si="443"/>
        <v>0</v>
      </c>
      <c r="I1447" t="b">
        <f t="shared" si="444"/>
        <v>0</v>
      </c>
      <c r="J1447" t="b">
        <f t="shared" si="445"/>
        <v>0</v>
      </c>
      <c r="K1447" t="str">
        <f t="shared" si="446"/>
        <v/>
      </c>
      <c r="L1447" t="str">
        <f t="shared" si="457"/>
        <v/>
      </c>
      <c r="M1447" t="str">
        <f t="shared" si="456"/>
        <v/>
      </c>
      <c r="N1447" t="str">
        <f t="shared" si="447"/>
        <v/>
      </c>
      <c r="O1447" t="str">
        <f t="shared" si="448"/>
        <v/>
      </c>
      <c r="P1447" t="str">
        <f t="shared" si="449"/>
        <v/>
      </c>
      <c r="Q1447" s="9">
        <f>_xlfn.XLOOKUP(R1447,summary!C:C,summary!B:B)</f>
        <v>43840</v>
      </c>
      <c r="R1447" s="10" t="str">
        <f t="shared" si="450"/>
        <v>보정동</v>
      </c>
      <c r="S1447" s="10" t="str">
        <f t="shared" si="451"/>
        <v>보정12통</v>
      </c>
      <c r="T1447" s="10" t="str">
        <f t="shared" si="452"/>
        <v>(보정동, 연원마을금호베스트빌)</v>
      </c>
      <c r="U1447" s="10" t="str">
        <f t="shared" si="453"/>
        <v>보정</v>
      </c>
      <c r="V1447" s="10">
        <f t="shared" si="454"/>
        <v>12</v>
      </c>
      <c r="W1447" s="10">
        <f t="shared" si="455"/>
        <v>5</v>
      </c>
      <c r="X1447"/>
      <c r="Y1447"/>
      <c r="Z1447" t="s">
        <v>18</v>
      </c>
      <c r="AA1447" t="s">
        <v>6873</v>
      </c>
    </row>
    <row r="1448" spans="1:27">
      <c r="A1448" t="b">
        <f t="shared" si="436"/>
        <v>0</v>
      </c>
      <c r="B1448" t="b">
        <f t="shared" si="437"/>
        <v>0</v>
      </c>
      <c r="C1448" t="b">
        <f t="shared" si="438"/>
        <v>0</v>
      </c>
      <c r="D1448" t="b">
        <f t="shared" si="439"/>
        <v>0</v>
      </c>
      <c r="E1448" t="b">
        <f t="shared" si="440"/>
        <v>0</v>
      </c>
      <c r="F1448" t="b">
        <f t="shared" si="441"/>
        <v>0</v>
      </c>
      <c r="G1448" t="b">
        <f t="shared" si="442"/>
        <v>0</v>
      </c>
      <c r="H1448" t="b">
        <f t="shared" si="443"/>
        <v>0</v>
      </c>
      <c r="I1448" t="b">
        <f t="shared" si="444"/>
        <v>0</v>
      </c>
      <c r="J1448" t="b">
        <f t="shared" si="445"/>
        <v>0</v>
      </c>
      <c r="K1448" t="str">
        <f t="shared" si="446"/>
        <v/>
      </c>
      <c r="L1448" t="str">
        <f t="shared" si="457"/>
        <v/>
      </c>
      <c r="M1448" t="str">
        <f t="shared" si="456"/>
        <v/>
      </c>
      <c r="N1448" t="str">
        <f t="shared" si="447"/>
        <v/>
      </c>
      <c r="O1448" t="str">
        <f t="shared" si="448"/>
        <v/>
      </c>
      <c r="P1448" t="str">
        <f t="shared" si="449"/>
        <v/>
      </c>
      <c r="Q1448" s="9">
        <f>_xlfn.XLOOKUP(R1448,summary!C:C,summary!B:B)</f>
        <v>43840</v>
      </c>
      <c r="R1448" s="10" t="str">
        <f t="shared" si="450"/>
        <v>보정동</v>
      </c>
      <c r="S1448" s="10" t="str">
        <f t="shared" si="451"/>
        <v>보정12통</v>
      </c>
      <c r="T1448" s="10" t="str">
        <f t="shared" si="452"/>
        <v>(보정동, 연원마을금호베스트빌)</v>
      </c>
      <c r="U1448" s="10" t="str">
        <f t="shared" si="453"/>
        <v>보정</v>
      </c>
      <c r="V1448" s="10">
        <f t="shared" si="454"/>
        <v>12</v>
      </c>
      <c r="W1448" s="10">
        <f t="shared" si="455"/>
        <v>6</v>
      </c>
      <c r="X1448"/>
      <c r="Y1448"/>
      <c r="Z1448" t="s">
        <v>20</v>
      </c>
      <c r="AA1448" t="s">
        <v>6874</v>
      </c>
    </row>
    <row r="1449" spans="1:27">
      <c r="A1449" t="b">
        <f t="shared" si="436"/>
        <v>0</v>
      </c>
      <c r="B1449" t="b">
        <f t="shared" si="437"/>
        <v>0</v>
      </c>
      <c r="C1449" t="b">
        <f t="shared" si="438"/>
        <v>0</v>
      </c>
      <c r="D1449" t="b">
        <f t="shared" si="439"/>
        <v>0</v>
      </c>
      <c r="E1449" t="b">
        <f t="shared" si="440"/>
        <v>0</v>
      </c>
      <c r="F1449" t="b">
        <f t="shared" si="441"/>
        <v>0</v>
      </c>
      <c r="G1449" t="b">
        <f t="shared" si="442"/>
        <v>0</v>
      </c>
      <c r="H1449" t="b">
        <f t="shared" si="443"/>
        <v>0</v>
      </c>
      <c r="I1449" t="b">
        <f t="shared" si="444"/>
        <v>0</v>
      </c>
      <c r="J1449" t="b">
        <f t="shared" si="445"/>
        <v>0</v>
      </c>
      <c r="K1449" t="str">
        <f t="shared" si="446"/>
        <v/>
      </c>
      <c r="L1449" t="str">
        <f t="shared" si="457"/>
        <v/>
      </c>
      <c r="M1449" t="str">
        <f t="shared" si="456"/>
        <v/>
      </c>
      <c r="N1449" t="str">
        <f t="shared" si="447"/>
        <v/>
      </c>
      <c r="O1449" t="str">
        <f t="shared" si="448"/>
        <v/>
      </c>
      <c r="P1449" t="str">
        <f t="shared" si="449"/>
        <v/>
      </c>
      <c r="Q1449" s="9">
        <f>_xlfn.XLOOKUP(R1449,summary!C:C,summary!B:B)</f>
        <v>43840</v>
      </c>
      <c r="R1449" s="10" t="str">
        <f t="shared" si="450"/>
        <v>보정동</v>
      </c>
      <c r="S1449" s="10" t="str">
        <f t="shared" si="451"/>
        <v>보정12통</v>
      </c>
      <c r="T1449" s="10" t="str">
        <f t="shared" si="452"/>
        <v>(보정동, 연원마을금호베스트빌)</v>
      </c>
      <c r="U1449" s="10" t="str">
        <f t="shared" si="453"/>
        <v>보정</v>
      </c>
      <c r="V1449" s="10">
        <f t="shared" si="454"/>
        <v>12</v>
      </c>
      <c r="W1449" s="10">
        <f t="shared" si="455"/>
        <v>7</v>
      </c>
      <c r="X1449"/>
      <c r="Y1449"/>
      <c r="Z1449" t="s">
        <v>99</v>
      </c>
      <c r="AA1449" t="s">
        <v>6875</v>
      </c>
    </row>
    <row r="1450" spans="1:27">
      <c r="A1450" t="b">
        <f t="shared" si="436"/>
        <v>0</v>
      </c>
      <c r="B1450" t="b">
        <f t="shared" si="437"/>
        <v>0</v>
      </c>
      <c r="C1450" t="b">
        <f t="shared" si="438"/>
        <v>0</v>
      </c>
      <c r="D1450" t="b">
        <f t="shared" si="439"/>
        <v>0</v>
      </c>
      <c r="E1450" t="b">
        <f t="shared" si="440"/>
        <v>0</v>
      </c>
      <c r="F1450" t="b">
        <f t="shared" si="441"/>
        <v>0</v>
      </c>
      <c r="G1450" t="b">
        <f t="shared" si="442"/>
        <v>0</v>
      </c>
      <c r="H1450" t="b">
        <f t="shared" si="443"/>
        <v>0</v>
      </c>
      <c r="I1450" t="b">
        <f t="shared" si="444"/>
        <v>0</v>
      </c>
      <c r="J1450" t="b">
        <f t="shared" si="445"/>
        <v>0</v>
      </c>
      <c r="K1450" t="str">
        <f t="shared" si="446"/>
        <v/>
      </c>
      <c r="L1450" t="str">
        <f t="shared" si="457"/>
        <v/>
      </c>
      <c r="M1450" t="str">
        <f t="shared" si="456"/>
        <v/>
      </c>
      <c r="N1450" t="str">
        <f t="shared" si="447"/>
        <v/>
      </c>
      <c r="O1450" t="str">
        <f t="shared" si="448"/>
        <v/>
      </c>
      <c r="P1450" t="str">
        <f t="shared" si="449"/>
        <v/>
      </c>
      <c r="Q1450" s="9">
        <f>_xlfn.XLOOKUP(R1450,summary!C:C,summary!B:B)</f>
        <v>43840</v>
      </c>
      <c r="R1450" s="10" t="str">
        <f t="shared" si="450"/>
        <v>보정동</v>
      </c>
      <c r="S1450" s="10" t="str">
        <f t="shared" si="451"/>
        <v>보정12통</v>
      </c>
      <c r="T1450" s="10" t="str">
        <f t="shared" si="452"/>
        <v>(보정동, 연원마을금호베스트빌)</v>
      </c>
      <c r="U1450" s="10" t="str">
        <f t="shared" si="453"/>
        <v>보정</v>
      </c>
      <c r="V1450" s="10">
        <f t="shared" si="454"/>
        <v>12</v>
      </c>
      <c r="W1450" s="10">
        <f t="shared" si="455"/>
        <v>8</v>
      </c>
      <c r="X1450"/>
      <c r="Y1450"/>
      <c r="Z1450" t="s">
        <v>101</v>
      </c>
      <c r="AA1450" t="s">
        <v>6876</v>
      </c>
    </row>
    <row r="1451" spans="1:27">
      <c r="A1451" t="b">
        <f t="shared" si="436"/>
        <v>1</v>
      </c>
      <c r="B1451" t="b">
        <f t="shared" si="437"/>
        <v>0</v>
      </c>
      <c r="C1451" t="b">
        <f t="shared" si="438"/>
        <v>0</v>
      </c>
      <c r="D1451" t="b">
        <f t="shared" si="439"/>
        <v>0</v>
      </c>
      <c r="E1451" t="b">
        <f t="shared" si="440"/>
        <v>0</v>
      </c>
      <c r="F1451" t="b">
        <f t="shared" si="441"/>
        <v>0</v>
      </c>
      <c r="G1451" t="b">
        <f t="shared" si="442"/>
        <v>0</v>
      </c>
      <c r="H1451" t="b">
        <f t="shared" si="443"/>
        <v>0</v>
      </c>
      <c r="I1451" t="b">
        <f t="shared" si="444"/>
        <v>0</v>
      </c>
      <c r="J1451" t="b">
        <f t="shared" si="445"/>
        <v>1</v>
      </c>
      <c r="K1451" t="str">
        <f t="shared" si="446"/>
        <v>보정13통</v>
      </c>
      <c r="L1451" t="str">
        <f t="shared" si="457"/>
        <v>13</v>
      </c>
      <c r="M1451">
        <f t="shared" si="456"/>
        <v>13</v>
      </c>
      <c r="N1451" t="str">
        <f t="shared" si="447"/>
        <v>보정</v>
      </c>
      <c r="O1451" t="str">
        <f t="shared" si="448"/>
        <v/>
      </c>
      <c r="P1451" t="str">
        <f t="shared" si="449"/>
        <v/>
      </c>
      <c r="Q1451" s="9">
        <f>_xlfn.XLOOKUP(R1451,summary!C:C,summary!B:B)</f>
        <v>43840</v>
      </c>
      <c r="R1451" s="10" t="str">
        <f t="shared" si="450"/>
        <v>보정동</v>
      </c>
      <c r="S1451" s="10" t="str">
        <f t="shared" si="451"/>
        <v>보정13통</v>
      </c>
      <c r="T1451" s="10" t="str">
        <f t="shared" si="452"/>
        <v>(보정동, 연원마을삼성명가타운아파트)</v>
      </c>
      <c r="U1451" s="10" t="str">
        <f t="shared" si="453"/>
        <v>보정</v>
      </c>
      <c r="V1451" s="10">
        <f t="shared" si="454"/>
        <v>13</v>
      </c>
      <c r="W1451" s="10">
        <f t="shared" si="455"/>
        <v>1</v>
      </c>
      <c r="X1451"/>
      <c r="Y1451" t="s">
        <v>6877</v>
      </c>
      <c r="Z1451" t="s">
        <v>10</v>
      </c>
      <c r="AA1451" t="s">
        <v>6878</v>
      </c>
    </row>
    <row r="1452" spans="1:27">
      <c r="A1452" t="b">
        <f t="shared" si="436"/>
        <v>1</v>
      </c>
      <c r="B1452" t="b">
        <f t="shared" si="437"/>
        <v>1</v>
      </c>
      <c r="C1452" t="b">
        <f t="shared" si="438"/>
        <v>0</v>
      </c>
      <c r="D1452" t="b">
        <f t="shared" si="439"/>
        <v>0</v>
      </c>
      <c r="E1452" t="b">
        <f t="shared" si="440"/>
        <v>1</v>
      </c>
      <c r="F1452" t="b">
        <f t="shared" si="441"/>
        <v>1</v>
      </c>
      <c r="G1452" t="b">
        <f t="shared" si="442"/>
        <v>1</v>
      </c>
      <c r="H1452" t="b">
        <f t="shared" si="443"/>
        <v>0</v>
      </c>
      <c r="I1452" t="b">
        <f t="shared" si="444"/>
        <v>1</v>
      </c>
      <c r="J1452" t="b">
        <f t="shared" si="445"/>
        <v>0</v>
      </c>
      <c r="K1452" t="str">
        <f t="shared" si="446"/>
        <v/>
      </c>
      <c r="L1452" t="str">
        <f t="shared" si="457"/>
        <v/>
      </c>
      <c r="M1452" t="str">
        <f t="shared" si="456"/>
        <v/>
      </c>
      <c r="N1452" t="str">
        <f t="shared" si="447"/>
        <v/>
      </c>
      <c r="O1452" t="str">
        <f t="shared" si="448"/>
        <v>(보정동, 연원마을삼성명가타운아파트)</v>
      </c>
      <c r="P1452" t="str">
        <f t="shared" si="449"/>
        <v>(보정동, 연원마을삼성명가타운아파트)</v>
      </c>
      <c r="Q1452" s="9">
        <f>_xlfn.XLOOKUP(R1452,summary!C:C,summary!B:B)</f>
        <v>43840</v>
      </c>
      <c r="R1452" s="10" t="str">
        <f t="shared" si="450"/>
        <v>보정동</v>
      </c>
      <c r="S1452" s="10" t="str">
        <f t="shared" si="451"/>
        <v>보정13통</v>
      </c>
      <c r="T1452" s="10" t="str">
        <f t="shared" si="452"/>
        <v>(보정동, 연원마을삼성명가타운아파트)</v>
      </c>
      <c r="U1452" s="10" t="str">
        <f t="shared" si="453"/>
        <v>보정</v>
      </c>
      <c r="V1452" s="10">
        <f t="shared" si="454"/>
        <v>13</v>
      </c>
      <c r="W1452" s="10">
        <f t="shared" si="455"/>
        <v>2</v>
      </c>
      <c r="X1452"/>
      <c r="Y1452" t="s">
        <v>6782</v>
      </c>
      <c r="Z1452" t="s">
        <v>12</v>
      </c>
      <c r="AA1452" t="s">
        <v>6879</v>
      </c>
    </row>
    <row r="1453" spans="1:27">
      <c r="A1453" t="b">
        <f t="shared" si="436"/>
        <v>1</v>
      </c>
      <c r="B1453" t="b">
        <f t="shared" si="437"/>
        <v>0</v>
      </c>
      <c r="C1453" t="b">
        <f t="shared" si="438"/>
        <v>0</v>
      </c>
      <c r="D1453" t="b">
        <f t="shared" si="439"/>
        <v>0</v>
      </c>
      <c r="E1453" t="b">
        <f t="shared" si="440"/>
        <v>0</v>
      </c>
      <c r="F1453" t="b">
        <f t="shared" si="441"/>
        <v>0</v>
      </c>
      <c r="G1453" t="b">
        <f t="shared" si="442"/>
        <v>0</v>
      </c>
      <c r="H1453" t="b">
        <f t="shared" si="443"/>
        <v>0</v>
      </c>
      <c r="I1453" t="b">
        <f t="shared" si="444"/>
        <v>1</v>
      </c>
      <c r="J1453" t="b">
        <f t="shared" si="445"/>
        <v>0</v>
      </c>
      <c r="K1453" t="str">
        <f t="shared" si="446"/>
        <v/>
      </c>
      <c r="L1453" t="str">
        <f t="shared" si="457"/>
        <v/>
      </c>
      <c r="M1453" t="str">
        <f t="shared" si="456"/>
        <v/>
      </c>
      <c r="N1453" t="str">
        <f t="shared" si="447"/>
        <v/>
      </c>
      <c r="O1453" t="str">
        <f t="shared" si="448"/>
        <v>연원마을삼성명가타운아파트)</v>
      </c>
      <c r="P1453" t="str">
        <f t="shared" si="449"/>
        <v/>
      </c>
      <c r="Q1453" s="9">
        <f>_xlfn.XLOOKUP(R1453,summary!C:C,summary!B:B)</f>
        <v>43840</v>
      </c>
      <c r="R1453" s="10" t="str">
        <f t="shared" si="450"/>
        <v>보정동</v>
      </c>
      <c r="S1453" s="10" t="str">
        <f t="shared" si="451"/>
        <v>보정13통</v>
      </c>
      <c r="T1453" s="10" t="str">
        <f t="shared" si="452"/>
        <v>(보정동, 연원마을삼성명가타운아파트)</v>
      </c>
      <c r="U1453" s="10" t="str">
        <f t="shared" si="453"/>
        <v>보정</v>
      </c>
      <c r="V1453" s="10">
        <f t="shared" si="454"/>
        <v>13</v>
      </c>
      <c r="W1453" s="10">
        <f t="shared" si="455"/>
        <v>3</v>
      </c>
      <c r="X1453"/>
      <c r="Y1453" t="s">
        <v>5568</v>
      </c>
      <c r="Z1453" t="s">
        <v>14</v>
      </c>
      <c r="AA1453" t="s">
        <v>6880</v>
      </c>
    </row>
    <row r="1454" spans="1:27">
      <c r="A1454" t="b">
        <f t="shared" si="436"/>
        <v>1</v>
      </c>
      <c r="B1454" t="b">
        <f t="shared" si="437"/>
        <v>0</v>
      </c>
      <c r="C1454" t="b">
        <f t="shared" si="438"/>
        <v>0</v>
      </c>
      <c r="D1454" t="b">
        <f t="shared" si="439"/>
        <v>0</v>
      </c>
      <c r="E1454" t="b">
        <f t="shared" si="440"/>
        <v>0</v>
      </c>
      <c r="F1454" t="b">
        <f t="shared" si="441"/>
        <v>0</v>
      </c>
      <c r="G1454" t="b">
        <f t="shared" si="442"/>
        <v>0</v>
      </c>
      <c r="H1454" t="b">
        <f t="shared" si="443"/>
        <v>0</v>
      </c>
      <c r="I1454" t="b">
        <f t="shared" si="444"/>
        <v>1</v>
      </c>
      <c r="J1454" t="b">
        <f t="shared" si="445"/>
        <v>0</v>
      </c>
      <c r="K1454" t="str">
        <f t="shared" si="446"/>
        <v/>
      </c>
      <c r="L1454" t="str">
        <f t="shared" si="457"/>
        <v/>
      </c>
      <c r="M1454" t="str">
        <f t="shared" si="456"/>
        <v/>
      </c>
      <c r="N1454" t="str">
        <f t="shared" si="447"/>
        <v/>
      </c>
      <c r="O1454" t="str">
        <f t="shared" si="448"/>
        <v>삼성명가타운아파트)</v>
      </c>
      <c r="P1454" t="str">
        <f t="shared" si="449"/>
        <v/>
      </c>
      <c r="Q1454" s="9">
        <f>_xlfn.XLOOKUP(R1454,summary!C:C,summary!B:B)</f>
        <v>43840</v>
      </c>
      <c r="R1454" s="10" t="str">
        <f t="shared" si="450"/>
        <v>보정동</v>
      </c>
      <c r="S1454" s="10" t="str">
        <f t="shared" si="451"/>
        <v>보정13통</v>
      </c>
      <c r="T1454" s="10" t="str">
        <f t="shared" si="452"/>
        <v>(보정동, 연원마을삼성명가타운아파트)</v>
      </c>
      <c r="U1454" s="10" t="str">
        <f t="shared" si="453"/>
        <v>보정</v>
      </c>
      <c r="V1454" s="10">
        <f t="shared" si="454"/>
        <v>13</v>
      </c>
      <c r="W1454" s="10">
        <f t="shared" si="455"/>
        <v>4</v>
      </c>
      <c r="X1454"/>
      <c r="Y1454" t="s">
        <v>6881</v>
      </c>
      <c r="Z1454" t="s">
        <v>16</v>
      </c>
      <c r="AA1454" t="s">
        <v>6882</v>
      </c>
    </row>
    <row r="1455" spans="1:27">
      <c r="A1455" t="b">
        <f t="shared" si="436"/>
        <v>1</v>
      </c>
      <c r="B1455" t="b">
        <f t="shared" si="437"/>
        <v>0</v>
      </c>
      <c r="C1455" t="b">
        <f t="shared" si="438"/>
        <v>1</v>
      </c>
      <c r="D1455" t="b">
        <f t="shared" si="439"/>
        <v>0</v>
      </c>
      <c r="E1455" t="b">
        <f t="shared" si="440"/>
        <v>1</v>
      </c>
      <c r="F1455" t="b">
        <f t="shared" si="441"/>
        <v>1</v>
      </c>
      <c r="G1455" t="b">
        <f t="shared" si="442"/>
        <v>0</v>
      </c>
      <c r="H1455" t="b">
        <f t="shared" si="443"/>
        <v>1</v>
      </c>
      <c r="I1455" t="b">
        <f t="shared" si="444"/>
        <v>1</v>
      </c>
      <c r="J1455" t="b">
        <f t="shared" si="445"/>
        <v>0</v>
      </c>
      <c r="K1455" t="str">
        <f t="shared" si="446"/>
        <v/>
      </c>
      <c r="L1455" t="str">
        <f t="shared" si="457"/>
        <v/>
      </c>
      <c r="M1455" t="str">
        <f t="shared" si="456"/>
        <v/>
      </c>
      <c r="N1455" t="str">
        <f t="shared" si="447"/>
        <v/>
      </c>
      <c r="O1455" t="str">
        <f t="shared" si="448"/>
        <v>아파트)</v>
      </c>
      <c r="P1455" t="str">
        <f t="shared" si="449"/>
        <v/>
      </c>
      <c r="Q1455" s="9">
        <f>_xlfn.XLOOKUP(R1455,summary!C:C,summary!B:B)</f>
        <v>43840</v>
      </c>
      <c r="R1455" s="10" t="str">
        <f t="shared" si="450"/>
        <v>보정동</v>
      </c>
      <c r="S1455" s="10" t="str">
        <f t="shared" si="451"/>
        <v>보정13통</v>
      </c>
      <c r="T1455" s="10" t="str">
        <f t="shared" si="452"/>
        <v>(보정동, 연원마을삼성명가타운아파트)</v>
      </c>
      <c r="U1455" s="10" t="str">
        <f t="shared" si="453"/>
        <v>보정</v>
      </c>
      <c r="V1455" s="10">
        <f t="shared" si="454"/>
        <v>13</v>
      </c>
      <c r="W1455" s="10">
        <f t="shared" si="455"/>
        <v>5</v>
      </c>
      <c r="X1455"/>
      <c r="Y1455" t="s">
        <v>199</v>
      </c>
      <c r="Z1455" t="s">
        <v>18</v>
      </c>
      <c r="AA1455" t="s">
        <v>6883</v>
      </c>
    </row>
    <row r="1456" spans="1:27">
      <c r="A1456" t="b">
        <f t="shared" si="436"/>
        <v>0</v>
      </c>
      <c r="B1456" t="b">
        <f t="shared" si="437"/>
        <v>0</v>
      </c>
      <c r="C1456" t="b">
        <f t="shared" si="438"/>
        <v>0</v>
      </c>
      <c r="D1456" t="b">
        <f t="shared" si="439"/>
        <v>0</v>
      </c>
      <c r="E1456" t="b">
        <f t="shared" si="440"/>
        <v>0</v>
      </c>
      <c r="F1456" t="b">
        <f t="shared" si="441"/>
        <v>0</v>
      </c>
      <c r="G1456" t="b">
        <f t="shared" si="442"/>
        <v>0</v>
      </c>
      <c r="H1456" t="b">
        <f t="shared" si="443"/>
        <v>0</v>
      </c>
      <c r="I1456" t="b">
        <f t="shared" si="444"/>
        <v>0</v>
      </c>
      <c r="J1456" t="b">
        <f t="shared" si="445"/>
        <v>0</v>
      </c>
      <c r="K1456" t="str">
        <f t="shared" si="446"/>
        <v/>
      </c>
      <c r="L1456" t="str">
        <f t="shared" si="457"/>
        <v/>
      </c>
      <c r="M1456" t="str">
        <f t="shared" si="456"/>
        <v/>
      </c>
      <c r="N1456" t="str">
        <f t="shared" si="447"/>
        <v/>
      </c>
      <c r="O1456" t="str">
        <f t="shared" si="448"/>
        <v/>
      </c>
      <c r="P1456" t="str">
        <f t="shared" si="449"/>
        <v/>
      </c>
      <c r="Q1456" s="9">
        <f>_xlfn.XLOOKUP(R1456,summary!C:C,summary!B:B)</f>
        <v>43840</v>
      </c>
      <c r="R1456" s="10" t="str">
        <f t="shared" si="450"/>
        <v>보정동</v>
      </c>
      <c r="S1456" s="10" t="str">
        <f t="shared" si="451"/>
        <v>보정13통</v>
      </c>
      <c r="T1456" s="10" t="str">
        <f t="shared" si="452"/>
        <v>(보정동, 연원마을삼성명가타운아파트)</v>
      </c>
      <c r="U1456" s="10" t="str">
        <f t="shared" si="453"/>
        <v>보정</v>
      </c>
      <c r="V1456" s="10">
        <f t="shared" si="454"/>
        <v>13</v>
      </c>
      <c r="W1456" s="10">
        <f t="shared" si="455"/>
        <v>6</v>
      </c>
      <c r="X1456"/>
      <c r="Y1456"/>
      <c r="Z1456" t="s">
        <v>20</v>
      </c>
      <c r="AA1456" t="s">
        <v>6884</v>
      </c>
    </row>
    <row r="1457" spans="1:27">
      <c r="A1457" t="b">
        <f t="shared" si="436"/>
        <v>0</v>
      </c>
      <c r="B1457" t="b">
        <f t="shared" si="437"/>
        <v>0</v>
      </c>
      <c r="C1457" t="b">
        <f t="shared" si="438"/>
        <v>0</v>
      </c>
      <c r="D1457" t="b">
        <f t="shared" si="439"/>
        <v>0</v>
      </c>
      <c r="E1457" t="b">
        <f t="shared" si="440"/>
        <v>0</v>
      </c>
      <c r="F1457" t="b">
        <f t="shared" si="441"/>
        <v>0</v>
      </c>
      <c r="G1457" t="b">
        <f t="shared" si="442"/>
        <v>0</v>
      </c>
      <c r="H1457" t="b">
        <f t="shared" si="443"/>
        <v>0</v>
      </c>
      <c r="I1457" t="b">
        <f t="shared" si="444"/>
        <v>0</v>
      </c>
      <c r="J1457" t="b">
        <f t="shared" si="445"/>
        <v>0</v>
      </c>
      <c r="K1457" t="str">
        <f t="shared" si="446"/>
        <v/>
      </c>
      <c r="L1457" t="str">
        <f t="shared" si="457"/>
        <v/>
      </c>
      <c r="M1457" t="str">
        <f t="shared" si="456"/>
        <v/>
      </c>
      <c r="N1457" t="str">
        <f t="shared" si="447"/>
        <v/>
      </c>
      <c r="O1457" t="str">
        <f t="shared" si="448"/>
        <v/>
      </c>
      <c r="P1457" t="str">
        <f t="shared" si="449"/>
        <v/>
      </c>
      <c r="Q1457" s="9">
        <f>_xlfn.XLOOKUP(R1457,summary!C:C,summary!B:B)</f>
        <v>43840</v>
      </c>
      <c r="R1457" s="10" t="str">
        <f t="shared" si="450"/>
        <v>보정동</v>
      </c>
      <c r="S1457" s="10" t="str">
        <f t="shared" si="451"/>
        <v>보정13통</v>
      </c>
      <c r="T1457" s="10" t="str">
        <f t="shared" si="452"/>
        <v>(보정동, 연원마을삼성명가타운아파트)</v>
      </c>
      <c r="U1457" s="10" t="str">
        <f t="shared" si="453"/>
        <v>보정</v>
      </c>
      <c r="V1457" s="10">
        <f t="shared" si="454"/>
        <v>13</v>
      </c>
      <c r="W1457" s="10">
        <f t="shared" si="455"/>
        <v>7</v>
      </c>
      <c r="X1457"/>
      <c r="Y1457"/>
      <c r="Z1457" t="s">
        <v>99</v>
      </c>
      <c r="AA1457" t="s">
        <v>6885</v>
      </c>
    </row>
    <row r="1458" spans="1:27">
      <c r="A1458" t="b">
        <f t="shared" si="436"/>
        <v>0</v>
      </c>
      <c r="B1458" t="b">
        <f t="shared" si="437"/>
        <v>0</v>
      </c>
      <c r="C1458" t="b">
        <f t="shared" si="438"/>
        <v>0</v>
      </c>
      <c r="D1458" t="b">
        <f t="shared" si="439"/>
        <v>0</v>
      </c>
      <c r="E1458" t="b">
        <f t="shared" si="440"/>
        <v>0</v>
      </c>
      <c r="F1458" t="b">
        <f t="shared" si="441"/>
        <v>0</v>
      </c>
      <c r="G1458" t="b">
        <f t="shared" si="442"/>
        <v>0</v>
      </c>
      <c r="H1458" t="b">
        <f t="shared" si="443"/>
        <v>0</v>
      </c>
      <c r="I1458" t="b">
        <f t="shared" si="444"/>
        <v>0</v>
      </c>
      <c r="J1458" t="b">
        <f t="shared" si="445"/>
        <v>0</v>
      </c>
      <c r="K1458" t="str">
        <f t="shared" si="446"/>
        <v/>
      </c>
      <c r="L1458" t="str">
        <f t="shared" si="457"/>
        <v/>
      </c>
      <c r="M1458" t="str">
        <f t="shared" si="456"/>
        <v/>
      </c>
      <c r="N1458" t="str">
        <f t="shared" si="447"/>
        <v/>
      </c>
      <c r="O1458" t="str">
        <f t="shared" si="448"/>
        <v/>
      </c>
      <c r="P1458" t="str">
        <f t="shared" si="449"/>
        <v/>
      </c>
      <c r="Q1458" s="9">
        <f>_xlfn.XLOOKUP(R1458,summary!C:C,summary!B:B)</f>
        <v>43840</v>
      </c>
      <c r="R1458" s="10" t="str">
        <f t="shared" si="450"/>
        <v>보정동</v>
      </c>
      <c r="S1458" s="10" t="str">
        <f t="shared" si="451"/>
        <v>보정13통</v>
      </c>
      <c r="T1458" s="10" t="str">
        <f t="shared" si="452"/>
        <v>(보정동, 연원마을삼성명가타운아파트)</v>
      </c>
      <c r="U1458" s="10" t="str">
        <f t="shared" si="453"/>
        <v>보정</v>
      </c>
      <c r="V1458" s="10">
        <f t="shared" si="454"/>
        <v>13</v>
      </c>
      <c r="W1458" s="10">
        <f t="shared" si="455"/>
        <v>8</v>
      </c>
      <c r="X1458"/>
      <c r="Y1458"/>
      <c r="Z1458" t="s">
        <v>101</v>
      </c>
      <c r="AA1458" t="s">
        <v>6886</v>
      </c>
    </row>
    <row r="1459" spans="1:27">
      <c r="A1459" t="b">
        <f t="shared" ref="A1459:A1522" si="458">LEN(Y1459)&gt;0</f>
        <v>0</v>
      </c>
      <c r="B1459" t="b">
        <f t="shared" ref="B1459:B1522" si="459">LEFT(Y1459)="("</f>
        <v>0</v>
      </c>
      <c r="C1459" t="b">
        <f t="shared" ref="C1459:C1522" si="460">RIGHT(Y1459)=")"</f>
        <v>0</v>
      </c>
      <c r="D1459" t="b">
        <f t="shared" ref="D1459:D1522" si="461">AND(B1459,C1459)</f>
        <v>0</v>
      </c>
      <c r="E1459" t="b">
        <f t="shared" ref="E1459:E1522" si="462">OR(B1459,C1459)</f>
        <v>0</v>
      </c>
      <c r="F1459" t="b">
        <f t="shared" ref="F1459:F1522" si="463">_xlfn.XOR(B1459,C1459)</f>
        <v>0</v>
      </c>
      <c r="G1459" t="b">
        <f t="shared" ref="G1459:G1522" si="464">AND(B1459,F1459)</f>
        <v>0</v>
      </c>
      <c r="H1459" t="b">
        <f t="shared" ref="H1459:H1522" si="465">AND(C1459,$F1459)</f>
        <v>0</v>
      </c>
      <c r="I1459" t="b">
        <f t="shared" ref="I1459:I1522" si="466">IF(G1459,G1459,IF(H1458,FALSE,I1458))</f>
        <v>0</v>
      </c>
      <c r="J1459" t="b">
        <f t="shared" ref="J1459:J1522" si="467">AND(A1459,NOT(B1459),NOT(I1459))</f>
        <v>0</v>
      </c>
      <c r="K1459" t="str">
        <f t="shared" ref="K1459:K1522" si="468">IF(AND(J1459,RIGHT(Y1459)="통"),Y1459,"")</f>
        <v/>
      </c>
      <c r="L1459" t="str">
        <f t="shared" si="457"/>
        <v/>
      </c>
      <c r="M1459" t="str">
        <f t="shared" si="456"/>
        <v/>
      </c>
      <c r="N1459" t="str">
        <f t="shared" ref="N1459:N1522" si="469">SUBSTITUTE(K1459,_xlfn.CONCAT(TEXT(M1459,"#"),"통"),"")</f>
        <v/>
      </c>
      <c r="O1459" t="str">
        <f t="shared" ref="O1459:O1522" si="470">IF(I1459,IF(I1460,CONCATENATE(Y1459,O1460),Y1459),"")</f>
        <v/>
      </c>
      <c r="P1459" t="str">
        <f t="shared" ref="P1459:P1522" si="471">IF(G1459,O1459,IF(D1459,Y1459,""))</f>
        <v/>
      </c>
      <c r="Q1459" s="9">
        <f>_xlfn.XLOOKUP(R1459,summary!C:C,summary!B:B)</f>
        <v>43840</v>
      </c>
      <c r="R1459" s="10" t="str">
        <f t="shared" ref="R1459:R1522" si="472">IF($X1459="",R1458,$X1459)</f>
        <v>보정동</v>
      </c>
      <c r="S1459" s="10" t="str">
        <f t="shared" ref="S1459:S1522" si="473">IF(J1459,Y1459,S1458)</f>
        <v>보정13통</v>
      </c>
      <c r="T1459" s="10" t="str">
        <f t="shared" ref="T1459:T1522" si="474">IF(J1459,P1460,T1458)</f>
        <v>(보정동, 연원마을삼성명가타운아파트)</v>
      </c>
      <c r="U1459" s="10" t="str">
        <f t="shared" ref="U1459:U1522" si="475">IF($J1459,N1459,U1458)</f>
        <v>보정</v>
      </c>
      <c r="V1459" s="10">
        <f t="shared" ref="V1459:V1522" si="476">IF(J1459,M1459,V1458)</f>
        <v>13</v>
      </c>
      <c r="W1459" s="10">
        <f t="shared" si="455"/>
        <v>9</v>
      </c>
      <c r="X1459"/>
      <c r="Y1459"/>
      <c r="Z1459" t="s">
        <v>349</v>
      </c>
      <c r="AA1459" t="s">
        <v>6887</v>
      </c>
    </row>
    <row r="1460" spans="1:27">
      <c r="A1460" t="b">
        <f t="shared" si="458"/>
        <v>0</v>
      </c>
      <c r="B1460" t="b">
        <f t="shared" si="459"/>
        <v>0</v>
      </c>
      <c r="C1460" t="b">
        <f t="shared" si="460"/>
        <v>0</v>
      </c>
      <c r="D1460" t="b">
        <f t="shared" si="461"/>
        <v>0</v>
      </c>
      <c r="E1460" t="b">
        <f t="shared" si="462"/>
        <v>0</v>
      </c>
      <c r="F1460" t="b">
        <f t="shared" si="463"/>
        <v>0</v>
      </c>
      <c r="G1460" t="b">
        <f t="shared" si="464"/>
        <v>0</v>
      </c>
      <c r="H1460" t="b">
        <f t="shared" si="465"/>
        <v>0</v>
      </c>
      <c r="I1460" t="b">
        <f t="shared" si="466"/>
        <v>0</v>
      </c>
      <c r="J1460" t="b">
        <f t="shared" si="467"/>
        <v>0</v>
      </c>
      <c r="K1460" t="str">
        <f t="shared" si="468"/>
        <v/>
      </c>
      <c r="L1460" t="str">
        <f t="shared" si="457"/>
        <v/>
      </c>
      <c r="M1460" t="str">
        <f t="shared" si="456"/>
        <v/>
      </c>
      <c r="N1460" t="str">
        <f t="shared" si="469"/>
        <v/>
      </c>
      <c r="O1460" t="str">
        <f t="shared" si="470"/>
        <v/>
      </c>
      <c r="P1460" t="str">
        <f t="shared" si="471"/>
        <v/>
      </c>
      <c r="Q1460" s="9">
        <f>_xlfn.XLOOKUP(R1460,summary!C:C,summary!B:B)</f>
        <v>43840</v>
      </c>
      <c r="R1460" s="10" t="str">
        <f t="shared" si="472"/>
        <v>보정동</v>
      </c>
      <c r="S1460" s="10" t="str">
        <f t="shared" si="473"/>
        <v>보정13통</v>
      </c>
      <c r="T1460" s="10" t="str">
        <f t="shared" si="474"/>
        <v>(보정동, 연원마을삼성명가타운아파트)</v>
      </c>
      <c r="U1460" s="10" t="str">
        <f t="shared" si="475"/>
        <v>보정</v>
      </c>
      <c r="V1460" s="10">
        <f t="shared" si="476"/>
        <v>13</v>
      </c>
      <c r="W1460" s="10">
        <f t="shared" si="455"/>
        <v>10</v>
      </c>
      <c r="X1460"/>
      <c r="Y1460"/>
      <c r="Z1460" t="s">
        <v>441</v>
      </c>
      <c r="AA1460" t="s">
        <v>6888</v>
      </c>
    </row>
    <row r="1461" spans="1:27">
      <c r="A1461" t="b">
        <f t="shared" si="458"/>
        <v>0</v>
      </c>
      <c r="B1461" t="b">
        <f t="shared" si="459"/>
        <v>0</v>
      </c>
      <c r="C1461" t="b">
        <f t="shared" si="460"/>
        <v>0</v>
      </c>
      <c r="D1461" t="b">
        <f t="shared" si="461"/>
        <v>0</v>
      </c>
      <c r="E1461" t="b">
        <f t="shared" si="462"/>
        <v>0</v>
      </c>
      <c r="F1461" t="b">
        <f t="shared" si="463"/>
        <v>0</v>
      </c>
      <c r="G1461" t="b">
        <f t="shared" si="464"/>
        <v>0</v>
      </c>
      <c r="H1461" t="b">
        <f t="shared" si="465"/>
        <v>0</v>
      </c>
      <c r="I1461" t="b">
        <f t="shared" si="466"/>
        <v>0</v>
      </c>
      <c r="J1461" t="b">
        <f t="shared" si="467"/>
        <v>0</v>
      </c>
      <c r="K1461" t="str">
        <f t="shared" si="468"/>
        <v/>
      </c>
      <c r="L1461" t="str">
        <f t="shared" si="457"/>
        <v/>
      </c>
      <c r="M1461" t="str">
        <f t="shared" si="456"/>
        <v/>
      </c>
      <c r="N1461" t="str">
        <f t="shared" si="469"/>
        <v/>
      </c>
      <c r="O1461" t="str">
        <f t="shared" si="470"/>
        <v/>
      </c>
      <c r="P1461" t="str">
        <f t="shared" si="471"/>
        <v/>
      </c>
      <c r="Q1461" s="9">
        <f>_xlfn.XLOOKUP(R1461,summary!C:C,summary!B:B)</f>
        <v>43840</v>
      </c>
      <c r="R1461" s="10" t="str">
        <f t="shared" si="472"/>
        <v>보정동</v>
      </c>
      <c r="S1461" s="10" t="str">
        <f t="shared" si="473"/>
        <v>보정13통</v>
      </c>
      <c r="T1461" s="10" t="str">
        <f t="shared" si="474"/>
        <v>(보정동, 연원마을삼성명가타운아파트)</v>
      </c>
      <c r="U1461" s="10" t="str">
        <f t="shared" si="475"/>
        <v>보정</v>
      </c>
      <c r="V1461" s="10">
        <f t="shared" si="476"/>
        <v>13</v>
      </c>
      <c r="W1461" s="10">
        <f t="shared" si="455"/>
        <v>11</v>
      </c>
      <c r="X1461"/>
      <c r="Y1461"/>
      <c r="Z1461" t="s">
        <v>443</v>
      </c>
      <c r="AA1461" t="s">
        <v>6889</v>
      </c>
    </row>
    <row r="1462" spans="1:27">
      <c r="A1462" t="b">
        <f t="shared" si="458"/>
        <v>0</v>
      </c>
      <c r="B1462" t="b">
        <f t="shared" si="459"/>
        <v>0</v>
      </c>
      <c r="C1462" t="b">
        <f t="shared" si="460"/>
        <v>0</v>
      </c>
      <c r="D1462" t="b">
        <f t="shared" si="461"/>
        <v>0</v>
      </c>
      <c r="E1462" t="b">
        <f t="shared" si="462"/>
        <v>0</v>
      </c>
      <c r="F1462" t="b">
        <f t="shared" si="463"/>
        <v>0</v>
      </c>
      <c r="G1462" t="b">
        <f t="shared" si="464"/>
        <v>0</v>
      </c>
      <c r="H1462" t="b">
        <f t="shared" si="465"/>
        <v>0</v>
      </c>
      <c r="I1462" t="b">
        <f t="shared" si="466"/>
        <v>0</v>
      </c>
      <c r="J1462" t="b">
        <f t="shared" si="467"/>
        <v>0</v>
      </c>
      <c r="K1462" t="str">
        <f t="shared" si="468"/>
        <v/>
      </c>
      <c r="L1462" t="str">
        <f t="shared" si="457"/>
        <v/>
      </c>
      <c r="M1462" t="str">
        <f t="shared" si="456"/>
        <v/>
      </c>
      <c r="N1462" t="str">
        <f t="shared" si="469"/>
        <v/>
      </c>
      <c r="O1462" t="str">
        <f t="shared" si="470"/>
        <v/>
      </c>
      <c r="P1462" t="str">
        <f t="shared" si="471"/>
        <v/>
      </c>
      <c r="Q1462" s="9">
        <f>_xlfn.XLOOKUP(R1462,summary!C:C,summary!B:B)</f>
        <v>43840</v>
      </c>
      <c r="R1462" s="10" t="str">
        <f t="shared" si="472"/>
        <v>보정동</v>
      </c>
      <c r="S1462" s="10" t="str">
        <f t="shared" si="473"/>
        <v>보정13통</v>
      </c>
      <c r="T1462" s="10" t="str">
        <f t="shared" si="474"/>
        <v>(보정동, 연원마을삼성명가타운아파트)</v>
      </c>
      <c r="U1462" s="10" t="str">
        <f t="shared" si="475"/>
        <v>보정</v>
      </c>
      <c r="V1462" s="10">
        <f t="shared" si="476"/>
        <v>13</v>
      </c>
      <c r="W1462" s="10">
        <f t="shared" si="455"/>
        <v>12</v>
      </c>
      <c r="X1462"/>
      <c r="Y1462"/>
      <c r="Z1462" t="s">
        <v>445</v>
      </c>
      <c r="AA1462" t="s">
        <v>6890</v>
      </c>
    </row>
    <row r="1463" spans="1:27">
      <c r="A1463" t="b">
        <f t="shared" si="458"/>
        <v>0</v>
      </c>
      <c r="B1463" t="b">
        <f t="shared" si="459"/>
        <v>0</v>
      </c>
      <c r="C1463" t="b">
        <f t="shared" si="460"/>
        <v>0</v>
      </c>
      <c r="D1463" t="b">
        <f t="shared" si="461"/>
        <v>0</v>
      </c>
      <c r="E1463" t="b">
        <f t="shared" si="462"/>
        <v>0</v>
      </c>
      <c r="F1463" t="b">
        <f t="shared" si="463"/>
        <v>0</v>
      </c>
      <c r="G1463" t="b">
        <f t="shared" si="464"/>
        <v>0</v>
      </c>
      <c r="H1463" t="b">
        <f t="shared" si="465"/>
        <v>0</v>
      </c>
      <c r="I1463" t="b">
        <f t="shared" si="466"/>
        <v>0</v>
      </c>
      <c r="J1463" t="b">
        <f t="shared" si="467"/>
        <v>0</v>
      </c>
      <c r="K1463" t="str">
        <f t="shared" si="468"/>
        <v/>
      </c>
      <c r="L1463" t="str">
        <f t="shared" si="457"/>
        <v/>
      </c>
      <c r="M1463" t="str">
        <f t="shared" si="456"/>
        <v/>
      </c>
      <c r="N1463" t="str">
        <f t="shared" si="469"/>
        <v/>
      </c>
      <c r="O1463" t="str">
        <f t="shared" si="470"/>
        <v/>
      </c>
      <c r="P1463" t="str">
        <f t="shared" si="471"/>
        <v/>
      </c>
      <c r="Q1463" s="9">
        <f>_xlfn.XLOOKUP(R1463,summary!C:C,summary!B:B)</f>
        <v>43840</v>
      </c>
      <c r="R1463" s="10" t="str">
        <f t="shared" si="472"/>
        <v>보정동</v>
      </c>
      <c r="S1463" s="10" t="str">
        <f t="shared" si="473"/>
        <v>보정13통</v>
      </c>
      <c r="T1463" s="10" t="str">
        <f t="shared" si="474"/>
        <v>(보정동, 연원마을삼성명가타운아파트)</v>
      </c>
      <c r="U1463" s="10" t="str">
        <f t="shared" si="475"/>
        <v>보정</v>
      </c>
      <c r="V1463" s="10">
        <f t="shared" si="476"/>
        <v>13</v>
      </c>
      <c r="W1463" s="10">
        <f t="shared" si="455"/>
        <v>13</v>
      </c>
      <c r="X1463"/>
      <c r="Y1463"/>
      <c r="Z1463" t="s">
        <v>447</v>
      </c>
      <c r="AA1463" t="s">
        <v>6891</v>
      </c>
    </row>
    <row r="1464" spans="1:27">
      <c r="A1464" t="b">
        <f t="shared" si="458"/>
        <v>0</v>
      </c>
      <c r="B1464" t="b">
        <f t="shared" si="459"/>
        <v>0</v>
      </c>
      <c r="C1464" t="b">
        <f t="shared" si="460"/>
        <v>0</v>
      </c>
      <c r="D1464" t="b">
        <f t="shared" si="461"/>
        <v>0</v>
      </c>
      <c r="E1464" t="b">
        <f t="shared" si="462"/>
        <v>0</v>
      </c>
      <c r="F1464" t="b">
        <f t="shared" si="463"/>
        <v>0</v>
      </c>
      <c r="G1464" t="b">
        <f t="shared" si="464"/>
        <v>0</v>
      </c>
      <c r="H1464" t="b">
        <f t="shared" si="465"/>
        <v>0</v>
      </c>
      <c r="I1464" t="b">
        <f t="shared" si="466"/>
        <v>0</v>
      </c>
      <c r="J1464" t="b">
        <f t="shared" si="467"/>
        <v>0</v>
      </c>
      <c r="K1464" t="str">
        <f t="shared" si="468"/>
        <v/>
      </c>
      <c r="L1464" t="str">
        <f t="shared" si="457"/>
        <v/>
      </c>
      <c r="M1464" t="str">
        <f t="shared" si="456"/>
        <v/>
      </c>
      <c r="N1464" t="str">
        <f t="shared" si="469"/>
        <v/>
      </c>
      <c r="O1464" t="str">
        <f t="shared" si="470"/>
        <v/>
      </c>
      <c r="P1464" t="str">
        <f t="shared" si="471"/>
        <v/>
      </c>
      <c r="Q1464" s="9">
        <f>_xlfn.XLOOKUP(R1464,summary!C:C,summary!B:B)</f>
        <v>43840</v>
      </c>
      <c r="R1464" s="10" t="str">
        <f t="shared" si="472"/>
        <v>보정동</v>
      </c>
      <c r="S1464" s="10" t="str">
        <f t="shared" si="473"/>
        <v>보정13통</v>
      </c>
      <c r="T1464" s="10" t="str">
        <f t="shared" si="474"/>
        <v>(보정동, 연원마을삼성명가타운아파트)</v>
      </c>
      <c r="U1464" s="10" t="str">
        <f t="shared" si="475"/>
        <v>보정</v>
      </c>
      <c r="V1464" s="10">
        <f t="shared" si="476"/>
        <v>13</v>
      </c>
      <c r="W1464" s="10">
        <f t="shared" si="455"/>
        <v>14</v>
      </c>
      <c r="X1464"/>
      <c r="Y1464"/>
      <c r="Z1464" t="s">
        <v>449</v>
      </c>
      <c r="AA1464" t="s">
        <v>6892</v>
      </c>
    </row>
    <row r="1465" spans="1:27">
      <c r="A1465" t="b">
        <f t="shared" si="458"/>
        <v>0</v>
      </c>
      <c r="B1465" t="b">
        <f t="shared" si="459"/>
        <v>0</v>
      </c>
      <c r="C1465" t="b">
        <f t="shared" si="460"/>
        <v>0</v>
      </c>
      <c r="D1465" t="b">
        <f t="shared" si="461"/>
        <v>0</v>
      </c>
      <c r="E1465" t="b">
        <f t="shared" si="462"/>
        <v>0</v>
      </c>
      <c r="F1465" t="b">
        <f t="shared" si="463"/>
        <v>0</v>
      </c>
      <c r="G1465" t="b">
        <f t="shared" si="464"/>
        <v>0</v>
      </c>
      <c r="H1465" t="b">
        <f t="shared" si="465"/>
        <v>0</v>
      </c>
      <c r="I1465" t="b">
        <f t="shared" si="466"/>
        <v>0</v>
      </c>
      <c r="J1465" t="b">
        <f t="shared" si="467"/>
        <v>0</v>
      </c>
      <c r="K1465" t="str">
        <f t="shared" si="468"/>
        <v/>
      </c>
      <c r="L1465" t="str">
        <f t="shared" si="457"/>
        <v/>
      </c>
      <c r="M1465" t="str">
        <f t="shared" si="456"/>
        <v/>
      </c>
      <c r="N1465" t="str">
        <f t="shared" si="469"/>
        <v/>
      </c>
      <c r="O1465" t="str">
        <f t="shared" si="470"/>
        <v/>
      </c>
      <c r="P1465" t="str">
        <f t="shared" si="471"/>
        <v/>
      </c>
      <c r="Q1465" s="9">
        <f>_xlfn.XLOOKUP(R1465,summary!C:C,summary!B:B)</f>
        <v>43840</v>
      </c>
      <c r="R1465" s="10" t="str">
        <f t="shared" si="472"/>
        <v>보정동</v>
      </c>
      <c r="S1465" s="10" t="str">
        <f t="shared" si="473"/>
        <v>보정13통</v>
      </c>
      <c r="T1465" s="10" t="str">
        <f t="shared" si="474"/>
        <v>(보정동, 연원마을삼성명가타운아파트)</v>
      </c>
      <c r="U1465" s="10" t="str">
        <f t="shared" si="475"/>
        <v>보정</v>
      </c>
      <c r="V1465" s="10">
        <f t="shared" si="476"/>
        <v>13</v>
      </c>
      <c r="W1465" s="10">
        <f t="shared" si="455"/>
        <v>15</v>
      </c>
      <c r="X1465"/>
      <c r="Y1465"/>
      <c r="Z1465" t="s">
        <v>734</v>
      </c>
      <c r="AA1465" t="s">
        <v>6893</v>
      </c>
    </row>
    <row r="1466" spans="1:27">
      <c r="A1466" t="b">
        <f t="shared" si="458"/>
        <v>0</v>
      </c>
      <c r="B1466" t="b">
        <f t="shared" si="459"/>
        <v>0</v>
      </c>
      <c r="C1466" t="b">
        <f t="shared" si="460"/>
        <v>0</v>
      </c>
      <c r="D1466" t="b">
        <f t="shared" si="461"/>
        <v>0</v>
      </c>
      <c r="E1466" t="b">
        <f t="shared" si="462"/>
        <v>0</v>
      </c>
      <c r="F1466" t="b">
        <f t="shared" si="463"/>
        <v>0</v>
      </c>
      <c r="G1466" t="b">
        <f t="shared" si="464"/>
        <v>0</v>
      </c>
      <c r="H1466" t="b">
        <f t="shared" si="465"/>
        <v>0</v>
      </c>
      <c r="I1466" t="b">
        <f t="shared" si="466"/>
        <v>0</v>
      </c>
      <c r="J1466" t="b">
        <f t="shared" si="467"/>
        <v>0</v>
      </c>
      <c r="K1466" t="str">
        <f t="shared" si="468"/>
        <v/>
      </c>
      <c r="L1466" t="str">
        <f t="shared" si="457"/>
        <v/>
      </c>
      <c r="M1466" t="str">
        <f t="shared" si="456"/>
        <v/>
      </c>
      <c r="N1466" t="str">
        <f t="shared" si="469"/>
        <v/>
      </c>
      <c r="O1466" t="str">
        <f t="shared" si="470"/>
        <v/>
      </c>
      <c r="P1466" t="str">
        <f t="shared" si="471"/>
        <v/>
      </c>
      <c r="Q1466" s="9">
        <f>_xlfn.XLOOKUP(R1466,summary!C:C,summary!B:B)</f>
        <v>43840</v>
      </c>
      <c r="R1466" s="10" t="str">
        <f t="shared" si="472"/>
        <v>보정동</v>
      </c>
      <c r="S1466" s="10" t="str">
        <f t="shared" si="473"/>
        <v>보정13통</v>
      </c>
      <c r="T1466" s="10" t="str">
        <f t="shared" si="474"/>
        <v>(보정동, 연원마을삼성명가타운아파트)</v>
      </c>
      <c r="U1466" s="10" t="str">
        <f t="shared" si="475"/>
        <v>보정</v>
      </c>
      <c r="V1466" s="10">
        <f t="shared" si="476"/>
        <v>13</v>
      </c>
      <c r="W1466" s="10">
        <f t="shared" si="455"/>
        <v>16</v>
      </c>
      <c r="X1466"/>
      <c r="Y1466"/>
      <c r="Z1466" t="s">
        <v>736</v>
      </c>
      <c r="AA1466" t="s">
        <v>6894</v>
      </c>
    </row>
    <row r="1467" spans="1:27">
      <c r="A1467" t="b">
        <f t="shared" si="458"/>
        <v>0</v>
      </c>
      <c r="B1467" t="b">
        <f t="shared" si="459"/>
        <v>0</v>
      </c>
      <c r="C1467" t="b">
        <f t="shared" si="460"/>
        <v>0</v>
      </c>
      <c r="D1467" t="b">
        <f t="shared" si="461"/>
        <v>0</v>
      </c>
      <c r="E1467" t="b">
        <f t="shared" si="462"/>
        <v>0</v>
      </c>
      <c r="F1467" t="b">
        <f t="shared" si="463"/>
        <v>0</v>
      </c>
      <c r="G1467" t="b">
        <f t="shared" si="464"/>
        <v>0</v>
      </c>
      <c r="H1467" t="b">
        <f t="shared" si="465"/>
        <v>0</v>
      </c>
      <c r="I1467" t="b">
        <f t="shared" si="466"/>
        <v>0</v>
      </c>
      <c r="J1467" t="b">
        <f t="shared" si="467"/>
        <v>0</v>
      </c>
      <c r="K1467" t="str">
        <f t="shared" si="468"/>
        <v/>
      </c>
      <c r="L1467" t="str">
        <f t="shared" si="457"/>
        <v/>
      </c>
      <c r="M1467" t="str">
        <f t="shared" si="456"/>
        <v/>
      </c>
      <c r="N1467" t="str">
        <f t="shared" si="469"/>
        <v/>
      </c>
      <c r="O1467" t="str">
        <f t="shared" si="470"/>
        <v/>
      </c>
      <c r="P1467" t="str">
        <f t="shared" si="471"/>
        <v/>
      </c>
      <c r="Q1467" s="9">
        <f>_xlfn.XLOOKUP(R1467,summary!C:C,summary!B:B)</f>
        <v>43840</v>
      </c>
      <c r="R1467" s="10" t="str">
        <f t="shared" si="472"/>
        <v>보정동</v>
      </c>
      <c r="S1467" s="10" t="str">
        <f t="shared" si="473"/>
        <v>보정13통</v>
      </c>
      <c r="T1467" s="10" t="str">
        <f t="shared" si="474"/>
        <v>(보정동, 연원마을삼성명가타운아파트)</v>
      </c>
      <c r="U1467" s="10" t="str">
        <f t="shared" si="475"/>
        <v>보정</v>
      </c>
      <c r="V1467" s="10">
        <f t="shared" si="476"/>
        <v>13</v>
      </c>
      <c r="W1467" s="10">
        <f t="shared" si="455"/>
        <v>17</v>
      </c>
      <c r="X1467"/>
      <c r="Y1467"/>
      <c r="Z1467" t="s">
        <v>2253</v>
      </c>
      <c r="AA1467" t="s">
        <v>6895</v>
      </c>
    </row>
    <row r="1468" spans="1:27">
      <c r="A1468" t="b">
        <f t="shared" si="458"/>
        <v>0</v>
      </c>
      <c r="B1468" t="b">
        <f t="shared" si="459"/>
        <v>0</v>
      </c>
      <c r="C1468" t="b">
        <f t="shared" si="460"/>
        <v>0</v>
      </c>
      <c r="D1468" t="b">
        <f t="shared" si="461"/>
        <v>0</v>
      </c>
      <c r="E1468" t="b">
        <f t="shared" si="462"/>
        <v>0</v>
      </c>
      <c r="F1468" t="b">
        <f t="shared" si="463"/>
        <v>0</v>
      </c>
      <c r="G1468" t="b">
        <f t="shared" si="464"/>
        <v>0</v>
      </c>
      <c r="H1468" t="b">
        <f t="shared" si="465"/>
        <v>0</v>
      </c>
      <c r="I1468" t="b">
        <f t="shared" si="466"/>
        <v>0</v>
      </c>
      <c r="J1468" t="b">
        <f t="shared" si="467"/>
        <v>0</v>
      </c>
      <c r="K1468" t="str">
        <f t="shared" si="468"/>
        <v/>
      </c>
      <c r="L1468" t="str">
        <f t="shared" si="457"/>
        <v/>
      </c>
      <c r="M1468" t="str">
        <f t="shared" si="456"/>
        <v/>
      </c>
      <c r="N1468" t="str">
        <f t="shared" si="469"/>
        <v/>
      </c>
      <c r="O1468" t="str">
        <f t="shared" si="470"/>
        <v/>
      </c>
      <c r="P1468" t="str">
        <f t="shared" si="471"/>
        <v/>
      </c>
      <c r="Q1468" s="9">
        <f>_xlfn.XLOOKUP(R1468,summary!C:C,summary!B:B)</f>
        <v>43840</v>
      </c>
      <c r="R1468" s="10" t="str">
        <f t="shared" si="472"/>
        <v>보정동</v>
      </c>
      <c r="S1468" s="10" t="str">
        <f t="shared" si="473"/>
        <v>보정13통</v>
      </c>
      <c r="T1468" s="10" t="str">
        <f t="shared" si="474"/>
        <v>(보정동, 연원마을삼성명가타운아파트)</v>
      </c>
      <c r="U1468" s="10" t="str">
        <f t="shared" si="475"/>
        <v>보정</v>
      </c>
      <c r="V1468" s="10">
        <f t="shared" si="476"/>
        <v>13</v>
      </c>
      <c r="W1468" s="10">
        <f t="shared" si="455"/>
        <v>18</v>
      </c>
      <c r="X1468"/>
      <c r="Y1468"/>
      <c r="Z1468" t="s">
        <v>2255</v>
      </c>
      <c r="AA1468" t="s">
        <v>6896</v>
      </c>
    </row>
    <row r="1469" spans="1:27">
      <c r="A1469" t="b">
        <f t="shared" si="458"/>
        <v>0</v>
      </c>
      <c r="B1469" t="b">
        <f t="shared" si="459"/>
        <v>0</v>
      </c>
      <c r="C1469" t="b">
        <f t="shared" si="460"/>
        <v>0</v>
      </c>
      <c r="D1469" t="b">
        <f t="shared" si="461"/>
        <v>0</v>
      </c>
      <c r="E1469" t="b">
        <f t="shared" si="462"/>
        <v>0</v>
      </c>
      <c r="F1469" t="b">
        <f t="shared" si="463"/>
        <v>0</v>
      </c>
      <c r="G1469" t="b">
        <f t="shared" si="464"/>
        <v>0</v>
      </c>
      <c r="H1469" t="b">
        <f t="shared" si="465"/>
        <v>0</v>
      </c>
      <c r="I1469" t="b">
        <f t="shared" si="466"/>
        <v>0</v>
      </c>
      <c r="J1469" t="b">
        <f t="shared" si="467"/>
        <v>0</v>
      </c>
      <c r="K1469" t="str">
        <f t="shared" si="468"/>
        <v/>
      </c>
      <c r="L1469" t="str">
        <f t="shared" si="457"/>
        <v/>
      </c>
      <c r="M1469" t="str">
        <f t="shared" si="456"/>
        <v/>
      </c>
      <c r="N1469" t="str">
        <f t="shared" si="469"/>
        <v/>
      </c>
      <c r="O1469" t="str">
        <f t="shared" si="470"/>
        <v/>
      </c>
      <c r="P1469" t="str">
        <f t="shared" si="471"/>
        <v/>
      </c>
      <c r="Q1469" s="9">
        <f>_xlfn.XLOOKUP(R1469,summary!C:C,summary!B:B)</f>
        <v>43840</v>
      </c>
      <c r="R1469" s="10" t="str">
        <f t="shared" si="472"/>
        <v>보정동</v>
      </c>
      <c r="S1469" s="10" t="str">
        <f t="shared" si="473"/>
        <v>보정13통</v>
      </c>
      <c r="T1469" s="10" t="str">
        <f t="shared" si="474"/>
        <v>(보정동, 연원마을삼성명가타운아파트)</v>
      </c>
      <c r="U1469" s="10" t="str">
        <f t="shared" si="475"/>
        <v>보정</v>
      </c>
      <c r="V1469" s="10">
        <f t="shared" si="476"/>
        <v>13</v>
      </c>
      <c r="W1469" s="10" t="str">
        <f t="shared" si="455"/>
        <v/>
      </c>
      <c r="X1469"/>
      <c r="Y1469"/>
      <c r="Z1469"/>
      <c r="AA1469"/>
    </row>
    <row r="1470" spans="1:27">
      <c r="A1470" t="b">
        <f t="shared" si="458"/>
        <v>1</v>
      </c>
      <c r="B1470" t="b">
        <f t="shared" si="459"/>
        <v>0</v>
      </c>
      <c r="C1470" t="b">
        <f t="shared" si="460"/>
        <v>0</v>
      </c>
      <c r="D1470" t="b">
        <f t="shared" si="461"/>
        <v>0</v>
      </c>
      <c r="E1470" t="b">
        <f t="shared" si="462"/>
        <v>0</v>
      </c>
      <c r="F1470" t="b">
        <f t="shared" si="463"/>
        <v>0</v>
      </c>
      <c r="G1470" t="b">
        <f t="shared" si="464"/>
        <v>0</v>
      </c>
      <c r="H1470" t="b">
        <f t="shared" si="465"/>
        <v>0</v>
      </c>
      <c r="I1470" t="b">
        <f t="shared" si="466"/>
        <v>0</v>
      </c>
      <c r="J1470" t="b">
        <f t="shared" si="467"/>
        <v>1</v>
      </c>
      <c r="K1470" t="str">
        <f t="shared" si="468"/>
        <v/>
      </c>
      <c r="L1470" t="str">
        <f t="shared" si="457"/>
        <v/>
      </c>
      <c r="M1470" t="str">
        <f t="shared" si="456"/>
        <v/>
      </c>
      <c r="N1470" t="str">
        <f t="shared" si="469"/>
        <v/>
      </c>
      <c r="O1470" t="str">
        <f t="shared" si="470"/>
        <v/>
      </c>
      <c r="P1470" t="str">
        <f t="shared" si="471"/>
        <v/>
      </c>
      <c r="Q1470" s="9" t="e">
        <f>_xlfn.XLOOKUP(R1470,summary!C:C,summary!B:B)</f>
        <v>#N/A</v>
      </c>
      <c r="R1470" s="10" t="str">
        <f t="shared" si="472"/>
        <v>읍 면 동</v>
      </c>
      <c r="S1470" s="10" t="str">
        <f t="shared" si="473"/>
        <v>통 리 명</v>
      </c>
      <c r="T1470" s="10" t="str">
        <f t="shared" si="474"/>
        <v/>
      </c>
      <c r="U1470" s="10" t="str">
        <f t="shared" si="475"/>
        <v/>
      </c>
      <c r="V1470" s="10" t="str">
        <f t="shared" si="476"/>
        <v/>
      </c>
      <c r="W1470" s="10" t="str">
        <f t="shared" si="455"/>
        <v/>
      </c>
      <c r="X1470" t="s">
        <v>3</v>
      </c>
      <c r="Y1470" t="s">
        <v>4</v>
      </c>
      <c r="Z1470" t="s">
        <v>5</v>
      </c>
      <c r="AA1470" t="s">
        <v>2302</v>
      </c>
    </row>
    <row r="1471" spans="1:27">
      <c r="A1471" t="b">
        <f t="shared" si="458"/>
        <v>1</v>
      </c>
      <c r="B1471" t="b">
        <f t="shared" si="459"/>
        <v>0</v>
      </c>
      <c r="C1471" t="b">
        <f t="shared" si="460"/>
        <v>0</v>
      </c>
      <c r="D1471" t="b">
        <f t="shared" si="461"/>
        <v>0</v>
      </c>
      <c r="E1471" t="b">
        <f t="shared" si="462"/>
        <v>0</v>
      </c>
      <c r="F1471" t="b">
        <f t="shared" si="463"/>
        <v>0</v>
      </c>
      <c r="G1471" t="b">
        <f t="shared" si="464"/>
        <v>0</v>
      </c>
      <c r="H1471" t="b">
        <f t="shared" si="465"/>
        <v>0</v>
      </c>
      <c r="I1471" t="b">
        <f t="shared" si="466"/>
        <v>0</v>
      </c>
      <c r="J1471" t="b">
        <f t="shared" si="467"/>
        <v>1</v>
      </c>
      <c r="K1471" t="str">
        <f t="shared" si="468"/>
        <v>보정14통</v>
      </c>
      <c r="L1471" t="str">
        <f t="shared" si="457"/>
        <v>14</v>
      </c>
      <c r="M1471">
        <f t="shared" si="456"/>
        <v>14</v>
      </c>
      <c r="N1471" t="str">
        <f t="shared" si="469"/>
        <v>보정</v>
      </c>
      <c r="O1471" t="str">
        <f t="shared" si="470"/>
        <v/>
      </c>
      <c r="P1471" t="str">
        <f t="shared" si="471"/>
        <v/>
      </c>
      <c r="Q1471" s="9">
        <f>_xlfn.XLOOKUP(R1471,summary!C:C,summary!B:B)</f>
        <v>43840</v>
      </c>
      <c r="R1471" s="10" t="str">
        <f t="shared" si="472"/>
        <v>보정동</v>
      </c>
      <c r="S1471" s="10" t="str">
        <f t="shared" si="473"/>
        <v>보정14통</v>
      </c>
      <c r="T1471" s="10" t="str">
        <f t="shared" si="474"/>
        <v>(보정동, 성호샤인힐즈아파트)</v>
      </c>
      <c r="U1471" s="10" t="str">
        <f t="shared" si="475"/>
        <v>보정</v>
      </c>
      <c r="V1471" s="10">
        <f t="shared" si="476"/>
        <v>14</v>
      </c>
      <c r="W1471" s="10">
        <f t="shared" si="455"/>
        <v>1</v>
      </c>
      <c r="X1471" t="s">
        <v>6760</v>
      </c>
      <c r="Y1471" t="s">
        <v>6897</v>
      </c>
      <c r="Z1471" t="s">
        <v>10</v>
      </c>
      <c r="AA1471" t="s">
        <v>6898</v>
      </c>
    </row>
    <row r="1472" spans="1:27">
      <c r="A1472" t="b">
        <f t="shared" si="458"/>
        <v>1</v>
      </c>
      <c r="B1472" t="b">
        <f t="shared" si="459"/>
        <v>1</v>
      </c>
      <c r="C1472" t="b">
        <f t="shared" si="460"/>
        <v>0</v>
      </c>
      <c r="D1472" t="b">
        <f t="shared" si="461"/>
        <v>0</v>
      </c>
      <c r="E1472" t="b">
        <f t="shared" si="462"/>
        <v>1</v>
      </c>
      <c r="F1472" t="b">
        <f t="shared" si="463"/>
        <v>1</v>
      </c>
      <c r="G1472" t="b">
        <f t="shared" si="464"/>
        <v>1</v>
      </c>
      <c r="H1472" t="b">
        <f t="shared" si="465"/>
        <v>0</v>
      </c>
      <c r="I1472" t="b">
        <f t="shared" si="466"/>
        <v>1</v>
      </c>
      <c r="J1472" t="b">
        <f t="shared" si="467"/>
        <v>0</v>
      </c>
      <c r="K1472" t="str">
        <f t="shared" si="468"/>
        <v/>
      </c>
      <c r="L1472" t="str">
        <f t="shared" si="457"/>
        <v/>
      </c>
      <c r="M1472" t="str">
        <f t="shared" si="456"/>
        <v/>
      </c>
      <c r="N1472" t="str">
        <f t="shared" si="469"/>
        <v/>
      </c>
      <c r="O1472" t="str">
        <f t="shared" si="470"/>
        <v>(보정동, 성호샤인힐즈아파트)</v>
      </c>
      <c r="P1472" t="str">
        <f t="shared" si="471"/>
        <v>(보정동, 성호샤인힐즈아파트)</v>
      </c>
      <c r="Q1472" s="9">
        <f>_xlfn.XLOOKUP(R1472,summary!C:C,summary!B:B)</f>
        <v>43840</v>
      </c>
      <c r="R1472" s="10" t="str">
        <f t="shared" si="472"/>
        <v>보정동</v>
      </c>
      <c r="S1472" s="10" t="str">
        <f t="shared" si="473"/>
        <v>보정14통</v>
      </c>
      <c r="T1472" s="10" t="str">
        <f t="shared" si="474"/>
        <v>(보정동, 성호샤인힐즈아파트)</v>
      </c>
      <c r="U1472" s="10" t="str">
        <f t="shared" si="475"/>
        <v>보정</v>
      </c>
      <c r="V1472" s="10">
        <f t="shared" si="476"/>
        <v>14</v>
      </c>
      <c r="W1472" s="10">
        <f t="shared" si="455"/>
        <v>2</v>
      </c>
      <c r="X1472"/>
      <c r="Y1472" t="s">
        <v>6782</v>
      </c>
      <c r="Z1472" t="s">
        <v>12</v>
      </c>
      <c r="AA1472" t="s">
        <v>6899</v>
      </c>
    </row>
    <row r="1473" spans="1:27">
      <c r="A1473" t="b">
        <f t="shared" si="458"/>
        <v>1</v>
      </c>
      <c r="B1473" t="b">
        <f t="shared" si="459"/>
        <v>0</v>
      </c>
      <c r="C1473" t="b">
        <f t="shared" si="460"/>
        <v>0</v>
      </c>
      <c r="D1473" t="b">
        <f t="shared" si="461"/>
        <v>0</v>
      </c>
      <c r="E1473" t="b">
        <f t="shared" si="462"/>
        <v>0</v>
      </c>
      <c r="F1473" t="b">
        <f t="shared" si="463"/>
        <v>0</v>
      </c>
      <c r="G1473" t="b">
        <f t="shared" si="464"/>
        <v>0</v>
      </c>
      <c r="H1473" t="b">
        <f t="shared" si="465"/>
        <v>0</v>
      </c>
      <c r="I1473" t="b">
        <f t="shared" si="466"/>
        <v>1</v>
      </c>
      <c r="J1473" t="b">
        <f t="shared" si="467"/>
        <v>0</v>
      </c>
      <c r="K1473" t="str">
        <f t="shared" si="468"/>
        <v/>
      </c>
      <c r="L1473" t="str">
        <f t="shared" si="457"/>
        <v/>
      </c>
      <c r="M1473" t="str">
        <f t="shared" si="456"/>
        <v/>
      </c>
      <c r="N1473" t="str">
        <f t="shared" si="469"/>
        <v/>
      </c>
      <c r="O1473" t="str">
        <f t="shared" si="470"/>
        <v>성호샤인힐즈아파트)</v>
      </c>
      <c r="P1473" t="str">
        <f t="shared" si="471"/>
        <v/>
      </c>
      <c r="Q1473" s="9">
        <f>_xlfn.XLOOKUP(R1473,summary!C:C,summary!B:B)</f>
        <v>43840</v>
      </c>
      <c r="R1473" s="10" t="str">
        <f t="shared" si="472"/>
        <v>보정동</v>
      </c>
      <c r="S1473" s="10" t="str">
        <f t="shared" si="473"/>
        <v>보정14통</v>
      </c>
      <c r="T1473" s="10" t="str">
        <f t="shared" si="474"/>
        <v>(보정동, 성호샤인힐즈아파트)</v>
      </c>
      <c r="U1473" s="10" t="str">
        <f t="shared" si="475"/>
        <v>보정</v>
      </c>
      <c r="V1473" s="10">
        <f t="shared" si="476"/>
        <v>14</v>
      </c>
      <c r="W1473" s="10">
        <f t="shared" si="455"/>
        <v>3</v>
      </c>
      <c r="X1473"/>
      <c r="Y1473" t="s">
        <v>6900</v>
      </c>
      <c r="Z1473" t="s">
        <v>14</v>
      </c>
      <c r="AA1473" t="s">
        <v>6901</v>
      </c>
    </row>
    <row r="1474" spans="1:27">
      <c r="A1474" t="b">
        <f t="shared" si="458"/>
        <v>1</v>
      </c>
      <c r="B1474" t="b">
        <f t="shared" si="459"/>
        <v>0</v>
      </c>
      <c r="C1474" t="b">
        <f t="shared" si="460"/>
        <v>1</v>
      </c>
      <c r="D1474" t="b">
        <f t="shared" si="461"/>
        <v>0</v>
      </c>
      <c r="E1474" t="b">
        <f t="shared" si="462"/>
        <v>1</v>
      </c>
      <c r="F1474" t="b">
        <f t="shared" si="463"/>
        <v>1</v>
      </c>
      <c r="G1474" t="b">
        <f t="shared" si="464"/>
        <v>0</v>
      </c>
      <c r="H1474" t="b">
        <f t="shared" si="465"/>
        <v>1</v>
      </c>
      <c r="I1474" t="b">
        <f t="shared" si="466"/>
        <v>1</v>
      </c>
      <c r="J1474" t="b">
        <f t="shared" si="467"/>
        <v>0</v>
      </c>
      <c r="K1474" t="str">
        <f t="shared" si="468"/>
        <v/>
      </c>
      <c r="L1474" t="str">
        <f t="shared" si="457"/>
        <v/>
      </c>
      <c r="M1474" t="str">
        <f t="shared" si="456"/>
        <v/>
      </c>
      <c r="N1474" t="str">
        <f t="shared" si="469"/>
        <v/>
      </c>
      <c r="O1474" t="str">
        <f t="shared" si="470"/>
        <v>아파트)</v>
      </c>
      <c r="P1474" t="str">
        <f t="shared" si="471"/>
        <v/>
      </c>
      <c r="Q1474" s="9">
        <f>_xlfn.XLOOKUP(R1474,summary!C:C,summary!B:B)</f>
        <v>43840</v>
      </c>
      <c r="R1474" s="10" t="str">
        <f t="shared" si="472"/>
        <v>보정동</v>
      </c>
      <c r="S1474" s="10" t="str">
        <f t="shared" si="473"/>
        <v>보정14통</v>
      </c>
      <c r="T1474" s="10" t="str">
        <f t="shared" si="474"/>
        <v>(보정동, 성호샤인힐즈아파트)</v>
      </c>
      <c r="U1474" s="10" t="str">
        <f t="shared" si="475"/>
        <v>보정</v>
      </c>
      <c r="V1474" s="10">
        <f t="shared" si="476"/>
        <v>14</v>
      </c>
      <c r="W1474" s="10">
        <f t="shared" ref="W1474:W1537" si="477">IF(ISBLANK(Z1474),"",IF(LEN(TRIM(Z1474))&lt;4,VALUE(SUBSTITUTE(TRIM(Z1474),"반","")),""))</f>
        <v>4</v>
      </c>
      <c r="X1474"/>
      <c r="Y1474" t="s">
        <v>199</v>
      </c>
      <c r="Z1474" t="s">
        <v>16</v>
      </c>
      <c r="AA1474" t="s">
        <v>6902</v>
      </c>
    </row>
    <row r="1475" spans="1:27">
      <c r="A1475" t="b">
        <f t="shared" si="458"/>
        <v>0</v>
      </c>
      <c r="B1475" t="b">
        <f t="shared" si="459"/>
        <v>0</v>
      </c>
      <c r="C1475" t="b">
        <f t="shared" si="460"/>
        <v>0</v>
      </c>
      <c r="D1475" t="b">
        <f t="shared" si="461"/>
        <v>0</v>
      </c>
      <c r="E1475" t="b">
        <f t="shared" si="462"/>
        <v>0</v>
      </c>
      <c r="F1475" t="b">
        <f t="shared" si="463"/>
        <v>0</v>
      </c>
      <c r="G1475" t="b">
        <f t="shared" si="464"/>
        <v>0</v>
      </c>
      <c r="H1475" t="b">
        <f t="shared" si="465"/>
        <v>0</v>
      </c>
      <c r="I1475" t="b">
        <f t="shared" si="466"/>
        <v>0</v>
      </c>
      <c r="J1475" t="b">
        <f t="shared" si="467"/>
        <v>0</v>
      </c>
      <c r="K1475" t="str">
        <f t="shared" si="468"/>
        <v/>
      </c>
      <c r="L1475" t="str">
        <f t="shared" si="457"/>
        <v/>
      </c>
      <c r="M1475" t="str">
        <f t="shared" ref="M1475:M1538" si="478">IF(LEN(L1475)=0,"",IF(CODE(L1475)&lt;60,VALUE(L1475),VALUE(RIGHT(L1475))))</f>
        <v/>
      </c>
      <c r="N1475" t="str">
        <f t="shared" si="469"/>
        <v/>
      </c>
      <c r="O1475" t="str">
        <f t="shared" si="470"/>
        <v/>
      </c>
      <c r="P1475" t="str">
        <f t="shared" si="471"/>
        <v/>
      </c>
      <c r="Q1475" s="9">
        <f>_xlfn.XLOOKUP(R1475,summary!C:C,summary!B:B)</f>
        <v>43840</v>
      </c>
      <c r="R1475" s="10" t="str">
        <f t="shared" si="472"/>
        <v>보정동</v>
      </c>
      <c r="S1475" s="10" t="str">
        <f t="shared" si="473"/>
        <v>보정14통</v>
      </c>
      <c r="T1475" s="10" t="str">
        <f t="shared" si="474"/>
        <v>(보정동, 성호샤인힐즈아파트)</v>
      </c>
      <c r="U1475" s="10" t="str">
        <f t="shared" si="475"/>
        <v>보정</v>
      </c>
      <c r="V1475" s="10">
        <f t="shared" si="476"/>
        <v>14</v>
      </c>
      <c r="W1475" s="10">
        <f t="shared" si="477"/>
        <v>5</v>
      </c>
      <c r="X1475"/>
      <c r="Y1475"/>
      <c r="Z1475" t="s">
        <v>18</v>
      </c>
      <c r="AA1475" t="s">
        <v>6903</v>
      </c>
    </row>
    <row r="1476" spans="1:27">
      <c r="A1476" t="b">
        <f t="shared" si="458"/>
        <v>0</v>
      </c>
      <c r="B1476" t="b">
        <f t="shared" si="459"/>
        <v>0</v>
      </c>
      <c r="C1476" t="b">
        <f t="shared" si="460"/>
        <v>0</v>
      </c>
      <c r="D1476" t="b">
        <f t="shared" si="461"/>
        <v>0</v>
      </c>
      <c r="E1476" t="b">
        <f t="shared" si="462"/>
        <v>0</v>
      </c>
      <c r="F1476" t="b">
        <f t="shared" si="463"/>
        <v>0</v>
      </c>
      <c r="G1476" t="b">
        <f t="shared" si="464"/>
        <v>0</v>
      </c>
      <c r="H1476" t="b">
        <f t="shared" si="465"/>
        <v>0</v>
      </c>
      <c r="I1476" t="b">
        <f t="shared" si="466"/>
        <v>0</v>
      </c>
      <c r="J1476" t="b">
        <f t="shared" si="467"/>
        <v>0</v>
      </c>
      <c r="K1476" t="str">
        <f t="shared" si="468"/>
        <v/>
      </c>
      <c r="L1476" t="str">
        <f t="shared" si="457"/>
        <v/>
      </c>
      <c r="M1476" t="str">
        <f t="shared" si="478"/>
        <v/>
      </c>
      <c r="N1476" t="str">
        <f t="shared" si="469"/>
        <v/>
      </c>
      <c r="O1476" t="str">
        <f t="shared" si="470"/>
        <v/>
      </c>
      <c r="P1476" t="str">
        <f t="shared" si="471"/>
        <v/>
      </c>
      <c r="Q1476" s="9">
        <f>_xlfn.XLOOKUP(R1476,summary!C:C,summary!B:B)</f>
        <v>43840</v>
      </c>
      <c r="R1476" s="10" t="str">
        <f t="shared" si="472"/>
        <v>보정동</v>
      </c>
      <c r="S1476" s="10" t="str">
        <f t="shared" si="473"/>
        <v>보정14통</v>
      </c>
      <c r="T1476" s="10" t="str">
        <f t="shared" si="474"/>
        <v>(보정동, 성호샤인힐즈아파트)</v>
      </c>
      <c r="U1476" s="10" t="str">
        <f t="shared" si="475"/>
        <v>보정</v>
      </c>
      <c r="V1476" s="10">
        <f t="shared" si="476"/>
        <v>14</v>
      </c>
      <c r="W1476" s="10">
        <f t="shared" si="477"/>
        <v>6</v>
      </c>
      <c r="X1476"/>
      <c r="Y1476"/>
      <c r="Z1476" t="s">
        <v>20</v>
      </c>
      <c r="AA1476" t="s">
        <v>6904</v>
      </c>
    </row>
    <row r="1477" spans="1:27">
      <c r="A1477" t="b">
        <f t="shared" si="458"/>
        <v>0</v>
      </c>
      <c r="B1477" t="b">
        <f t="shared" si="459"/>
        <v>0</v>
      </c>
      <c r="C1477" t="b">
        <f t="shared" si="460"/>
        <v>0</v>
      </c>
      <c r="D1477" t="b">
        <f t="shared" si="461"/>
        <v>0</v>
      </c>
      <c r="E1477" t="b">
        <f t="shared" si="462"/>
        <v>0</v>
      </c>
      <c r="F1477" t="b">
        <f t="shared" si="463"/>
        <v>0</v>
      </c>
      <c r="G1477" t="b">
        <f t="shared" si="464"/>
        <v>0</v>
      </c>
      <c r="H1477" t="b">
        <f t="shared" si="465"/>
        <v>0</v>
      </c>
      <c r="I1477" t="b">
        <f t="shared" si="466"/>
        <v>0</v>
      </c>
      <c r="J1477" t="b">
        <f t="shared" si="467"/>
        <v>0</v>
      </c>
      <c r="K1477" t="str">
        <f t="shared" si="468"/>
        <v/>
      </c>
      <c r="L1477" t="str">
        <f t="shared" si="457"/>
        <v/>
      </c>
      <c r="M1477" t="str">
        <f t="shared" si="478"/>
        <v/>
      </c>
      <c r="N1477" t="str">
        <f t="shared" si="469"/>
        <v/>
      </c>
      <c r="O1477" t="str">
        <f t="shared" si="470"/>
        <v/>
      </c>
      <c r="P1477" t="str">
        <f t="shared" si="471"/>
        <v/>
      </c>
      <c r="Q1477" s="9">
        <f>_xlfn.XLOOKUP(R1477,summary!C:C,summary!B:B)</f>
        <v>43840</v>
      </c>
      <c r="R1477" s="10" t="str">
        <f t="shared" si="472"/>
        <v>보정동</v>
      </c>
      <c r="S1477" s="10" t="str">
        <f t="shared" si="473"/>
        <v>보정14통</v>
      </c>
      <c r="T1477" s="10" t="str">
        <f t="shared" si="474"/>
        <v>(보정동, 성호샤인힐즈아파트)</v>
      </c>
      <c r="U1477" s="10" t="str">
        <f t="shared" si="475"/>
        <v>보정</v>
      </c>
      <c r="V1477" s="10">
        <f t="shared" si="476"/>
        <v>14</v>
      </c>
      <c r="W1477" s="10">
        <f t="shared" si="477"/>
        <v>7</v>
      </c>
      <c r="X1477"/>
      <c r="Y1477"/>
      <c r="Z1477" t="s">
        <v>99</v>
      </c>
      <c r="AA1477" t="s">
        <v>6905</v>
      </c>
    </row>
    <row r="1478" spans="1:27">
      <c r="A1478" t="b">
        <f t="shared" si="458"/>
        <v>0</v>
      </c>
      <c r="B1478" t="b">
        <f t="shared" si="459"/>
        <v>0</v>
      </c>
      <c r="C1478" t="b">
        <f t="shared" si="460"/>
        <v>0</v>
      </c>
      <c r="D1478" t="b">
        <f t="shared" si="461"/>
        <v>0</v>
      </c>
      <c r="E1478" t="b">
        <f t="shared" si="462"/>
        <v>0</v>
      </c>
      <c r="F1478" t="b">
        <f t="shared" si="463"/>
        <v>0</v>
      </c>
      <c r="G1478" t="b">
        <f t="shared" si="464"/>
        <v>0</v>
      </c>
      <c r="H1478" t="b">
        <f t="shared" si="465"/>
        <v>0</v>
      </c>
      <c r="I1478" t="b">
        <f t="shared" si="466"/>
        <v>0</v>
      </c>
      <c r="J1478" t="b">
        <f t="shared" si="467"/>
        <v>0</v>
      </c>
      <c r="K1478" t="str">
        <f t="shared" si="468"/>
        <v/>
      </c>
      <c r="L1478" t="str">
        <f t="shared" si="457"/>
        <v/>
      </c>
      <c r="M1478" t="str">
        <f t="shared" si="478"/>
        <v/>
      </c>
      <c r="N1478" t="str">
        <f t="shared" si="469"/>
        <v/>
      </c>
      <c r="O1478" t="str">
        <f t="shared" si="470"/>
        <v/>
      </c>
      <c r="P1478" t="str">
        <f t="shared" si="471"/>
        <v/>
      </c>
      <c r="Q1478" s="9">
        <f>_xlfn.XLOOKUP(R1478,summary!C:C,summary!B:B)</f>
        <v>43840</v>
      </c>
      <c r="R1478" s="10" t="str">
        <f t="shared" si="472"/>
        <v>보정동</v>
      </c>
      <c r="S1478" s="10" t="str">
        <f t="shared" si="473"/>
        <v>보정14통</v>
      </c>
      <c r="T1478" s="10" t="str">
        <f t="shared" si="474"/>
        <v>(보정동, 성호샤인힐즈아파트)</v>
      </c>
      <c r="U1478" s="10" t="str">
        <f t="shared" si="475"/>
        <v>보정</v>
      </c>
      <c r="V1478" s="10">
        <f t="shared" si="476"/>
        <v>14</v>
      </c>
      <c r="W1478" s="10">
        <f t="shared" si="477"/>
        <v>8</v>
      </c>
      <c r="X1478"/>
      <c r="Y1478"/>
      <c r="Z1478" t="s">
        <v>101</v>
      </c>
      <c r="AA1478" t="s">
        <v>6906</v>
      </c>
    </row>
    <row r="1479" spans="1:27">
      <c r="A1479" t="b">
        <f t="shared" si="458"/>
        <v>0</v>
      </c>
      <c r="B1479" t="b">
        <f t="shared" si="459"/>
        <v>0</v>
      </c>
      <c r="C1479" t="b">
        <f t="shared" si="460"/>
        <v>0</v>
      </c>
      <c r="D1479" t="b">
        <f t="shared" si="461"/>
        <v>0</v>
      </c>
      <c r="E1479" t="b">
        <f t="shared" si="462"/>
        <v>0</v>
      </c>
      <c r="F1479" t="b">
        <f t="shared" si="463"/>
        <v>0</v>
      </c>
      <c r="G1479" t="b">
        <f t="shared" si="464"/>
        <v>0</v>
      </c>
      <c r="H1479" t="b">
        <f t="shared" si="465"/>
        <v>0</v>
      </c>
      <c r="I1479" t="b">
        <f t="shared" si="466"/>
        <v>0</v>
      </c>
      <c r="J1479" t="b">
        <f t="shared" si="467"/>
        <v>0</v>
      </c>
      <c r="K1479" t="str">
        <f t="shared" si="468"/>
        <v/>
      </c>
      <c r="L1479" t="str">
        <f t="shared" si="457"/>
        <v/>
      </c>
      <c r="M1479" t="str">
        <f t="shared" si="478"/>
        <v/>
      </c>
      <c r="N1479" t="str">
        <f t="shared" si="469"/>
        <v/>
      </c>
      <c r="O1479" t="str">
        <f t="shared" si="470"/>
        <v/>
      </c>
      <c r="P1479" t="str">
        <f t="shared" si="471"/>
        <v/>
      </c>
      <c r="Q1479" s="9">
        <f>_xlfn.XLOOKUP(R1479,summary!C:C,summary!B:B)</f>
        <v>43840</v>
      </c>
      <c r="R1479" s="10" t="str">
        <f t="shared" si="472"/>
        <v>보정동</v>
      </c>
      <c r="S1479" s="10" t="str">
        <f t="shared" si="473"/>
        <v>보정14통</v>
      </c>
      <c r="T1479" s="10" t="str">
        <f t="shared" si="474"/>
        <v>(보정동, 성호샤인힐즈아파트)</v>
      </c>
      <c r="U1479" s="10" t="str">
        <f t="shared" si="475"/>
        <v>보정</v>
      </c>
      <c r="V1479" s="10">
        <f t="shared" si="476"/>
        <v>14</v>
      </c>
      <c r="W1479" s="10">
        <f t="shared" si="477"/>
        <v>9</v>
      </c>
      <c r="X1479"/>
      <c r="Y1479"/>
      <c r="Z1479" t="s">
        <v>349</v>
      </c>
      <c r="AA1479" t="s">
        <v>6907</v>
      </c>
    </row>
    <row r="1480" spans="1:27">
      <c r="A1480" t="b">
        <f t="shared" si="458"/>
        <v>0</v>
      </c>
      <c r="B1480" t="b">
        <f t="shared" si="459"/>
        <v>0</v>
      </c>
      <c r="C1480" t="b">
        <f t="shared" si="460"/>
        <v>0</v>
      </c>
      <c r="D1480" t="b">
        <f t="shared" si="461"/>
        <v>0</v>
      </c>
      <c r="E1480" t="b">
        <f t="shared" si="462"/>
        <v>0</v>
      </c>
      <c r="F1480" t="b">
        <f t="shared" si="463"/>
        <v>0</v>
      </c>
      <c r="G1480" t="b">
        <f t="shared" si="464"/>
        <v>0</v>
      </c>
      <c r="H1480" t="b">
        <f t="shared" si="465"/>
        <v>0</v>
      </c>
      <c r="I1480" t="b">
        <f t="shared" si="466"/>
        <v>0</v>
      </c>
      <c r="J1480" t="b">
        <f t="shared" si="467"/>
        <v>0</v>
      </c>
      <c r="K1480" t="str">
        <f t="shared" si="468"/>
        <v/>
      </c>
      <c r="L1480" t="str">
        <f t="shared" si="457"/>
        <v/>
      </c>
      <c r="M1480" t="str">
        <f t="shared" si="478"/>
        <v/>
      </c>
      <c r="N1480" t="str">
        <f t="shared" si="469"/>
        <v/>
      </c>
      <c r="O1480" t="str">
        <f t="shared" si="470"/>
        <v/>
      </c>
      <c r="P1480" t="str">
        <f t="shared" si="471"/>
        <v/>
      </c>
      <c r="Q1480" s="9">
        <f>_xlfn.XLOOKUP(R1480,summary!C:C,summary!B:B)</f>
        <v>43840</v>
      </c>
      <c r="R1480" s="10" t="str">
        <f t="shared" si="472"/>
        <v>보정동</v>
      </c>
      <c r="S1480" s="10" t="str">
        <f t="shared" si="473"/>
        <v>보정14통</v>
      </c>
      <c r="T1480" s="10" t="str">
        <f t="shared" si="474"/>
        <v>(보정동, 성호샤인힐즈아파트)</v>
      </c>
      <c r="U1480" s="10" t="str">
        <f t="shared" si="475"/>
        <v>보정</v>
      </c>
      <c r="V1480" s="10">
        <f t="shared" si="476"/>
        <v>14</v>
      </c>
      <c r="W1480" s="10">
        <f t="shared" si="477"/>
        <v>10</v>
      </c>
      <c r="X1480"/>
      <c r="Y1480"/>
      <c r="Z1480" t="s">
        <v>441</v>
      </c>
      <c r="AA1480" t="s">
        <v>6908</v>
      </c>
    </row>
    <row r="1481" spans="1:27">
      <c r="A1481" t="b">
        <f t="shared" si="458"/>
        <v>0</v>
      </c>
      <c r="B1481" t="b">
        <f t="shared" si="459"/>
        <v>0</v>
      </c>
      <c r="C1481" t="b">
        <f t="shared" si="460"/>
        <v>0</v>
      </c>
      <c r="D1481" t="b">
        <f t="shared" si="461"/>
        <v>0</v>
      </c>
      <c r="E1481" t="b">
        <f t="shared" si="462"/>
        <v>0</v>
      </c>
      <c r="F1481" t="b">
        <f t="shared" si="463"/>
        <v>0</v>
      </c>
      <c r="G1481" t="b">
        <f t="shared" si="464"/>
        <v>0</v>
      </c>
      <c r="H1481" t="b">
        <f t="shared" si="465"/>
        <v>0</v>
      </c>
      <c r="I1481" t="b">
        <f t="shared" si="466"/>
        <v>0</v>
      </c>
      <c r="J1481" t="b">
        <f t="shared" si="467"/>
        <v>0</v>
      </c>
      <c r="K1481" t="str">
        <f t="shared" si="468"/>
        <v/>
      </c>
      <c r="L1481" t="str">
        <f t="shared" ref="L1481:L1544" si="479">RIGHT(SUBSTITUTE(K1481,"통",""),2)</f>
        <v/>
      </c>
      <c r="M1481" t="str">
        <f t="shared" si="478"/>
        <v/>
      </c>
      <c r="N1481" t="str">
        <f t="shared" si="469"/>
        <v/>
      </c>
      <c r="O1481" t="str">
        <f t="shared" si="470"/>
        <v/>
      </c>
      <c r="P1481" t="str">
        <f t="shared" si="471"/>
        <v/>
      </c>
      <c r="Q1481" s="9">
        <f>_xlfn.XLOOKUP(R1481,summary!C:C,summary!B:B)</f>
        <v>43840</v>
      </c>
      <c r="R1481" s="10" t="str">
        <f t="shared" si="472"/>
        <v>보정동</v>
      </c>
      <c r="S1481" s="10" t="str">
        <f t="shared" si="473"/>
        <v>보정14통</v>
      </c>
      <c r="T1481" s="10" t="str">
        <f t="shared" si="474"/>
        <v>(보정동, 성호샤인힐즈아파트)</v>
      </c>
      <c r="U1481" s="10" t="str">
        <f t="shared" si="475"/>
        <v>보정</v>
      </c>
      <c r="V1481" s="10">
        <f t="shared" si="476"/>
        <v>14</v>
      </c>
      <c r="W1481" s="10">
        <f t="shared" si="477"/>
        <v>11</v>
      </c>
      <c r="X1481"/>
      <c r="Y1481"/>
      <c r="Z1481" t="s">
        <v>443</v>
      </c>
      <c r="AA1481" t="s">
        <v>6909</v>
      </c>
    </row>
    <row r="1482" spans="1:27">
      <c r="A1482" t="b">
        <f t="shared" si="458"/>
        <v>0</v>
      </c>
      <c r="B1482" t="b">
        <f t="shared" si="459"/>
        <v>0</v>
      </c>
      <c r="C1482" t="b">
        <f t="shared" si="460"/>
        <v>0</v>
      </c>
      <c r="D1482" t="b">
        <f t="shared" si="461"/>
        <v>0</v>
      </c>
      <c r="E1482" t="b">
        <f t="shared" si="462"/>
        <v>0</v>
      </c>
      <c r="F1482" t="b">
        <f t="shared" si="463"/>
        <v>0</v>
      </c>
      <c r="G1482" t="b">
        <f t="shared" si="464"/>
        <v>0</v>
      </c>
      <c r="H1482" t="b">
        <f t="shared" si="465"/>
        <v>0</v>
      </c>
      <c r="I1482" t="b">
        <f t="shared" si="466"/>
        <v>0</v>
      </c>
      <c r="J1482" t="b">
        <f t="shared" si="467"/>
        <v>0</v>
      </c>
      <c r="K1482" t="str">
        <f t="shared" si="468"/>
        <v/>
      </c>
      <c r="L1482" t="str">
        <f t="shared" si="479"/>
        <v/>
      </c>
      <c r="M1482" t="str">
        <f t="shared" si="478"/>
        <v/>
      </c>
      <c r="N1482" t="str">
        <f t="shared" si="469"/>
        <v/>
      </c>
      <c r="O1482" t="str">
        <f t="shared" si="470"/>
        <v/>
      </c>
      <c r="P1482" t="str">
        <f t="shared" si="471"/>
        <v/>
      </c>
      <c r="Q1482" s="9">
        <f>_xlfn.XLOOKUP(R1482,summary!C:C,summary!B:B)</f>
        <v>43840</v>
      </c>
      <c r="R1482" s="10" t="str">
        <f t="shared" si="472"/>
        <v>보정동</v>
      </c>
      <c r="S1482" s="10" t="str">
        <f t="shared" si="473"/>
        <v>보정14통</v>
      </c>
      <c r="T1482" s="10" t="str">
        <f t="shared" si="474"/>
        <v>(보정동, 성호샤인힐즈아파트)</v>
      </c>
      <c r="U1482" s="10" t="str">
        <f t="shared" si="475"/>
        <v>보정</v>
      </c>
      <c r="V1482" s="10">
        <f t="shared" si="476"/>
        <v>14</v>
      </c>
      <c r="W1482" s="10">
        <f t="shared" si="477"/>
        <v>12</v>
      </c>
      <c r="X1482"/>
      <c r="Y1482"/>
      <c r="Z1482" t="s">
        <v>445</v>
      </c>
      <c r="AA1482" t="s">
        <v>6910</v>
      </c>
    </row>
    <row r="1483" spans="1:27">
      <c r="A1483" t="b">
        <f t="shared" si="458"/>
        <v>0</v>
      </c>
      <c r="B1483" t="b">
        <f t="shared" si="459"/>
        <v>0</v>
      </c>
      <c r="C1483" t="b">
        <f t="shared" si="460"/>
        <v>0</v>
      </c>
      <c r="D1483" t="b">
        <f t="shared" si="461"/>
        <v>0</v>
      </c>
      <c r="E1483" t="b">
        <f t="shared" si="462"/>
        <v>0</v>
      </c>
      <c r="F1483" t="b">
        <f t="shared" si="463"/>
        <v>0</v>
      </c>
      <c r="G1483" t="b">
        <f t="shared" si="464"/>
        <v>0</v>
      </c>
      <c r="H1483" t="b">
        <f t="shared" si="465"/>
        <v>0</v>
      </c>
      <c r="I1483" t="b">
        <f t="shared" si="466"/>
        <v>0</v>
      </c>
      <c r="J1483" t="b">
        <f t="shared" si="467"/>
        <v>0</v>
      </c>
      <c r="K1483" t="str">
        <f t="shared" si="468"/>
        <v/>
      </c>
      <c r="L1483" t="str">
        <f t="shared" si="479"/>
        <v/>
      </c>
      <c r="M1483" t="str">
        <f t="shared" si="478"/>
        <v/>
      </c>
      <c r="N1483" t="str">
        <f t="shared" si="469"/>
        <v/>
      </c>
      <c r="O1483" t="str">
        <f t="shared" si="470"/>
        <v/>
      </c>
      <c r="P1483" t="str">
        <f t="shared" si="471"/>
        <v/>
      </c>
      <c r="Q1483" s="9">
        <f>_xlfn.XLOOKUP(R1483,summary!C:C,summary!B:B)</f>
        <v>43840</v>
      </c>
      <c r="R1483" s="10" t="str">
        <f t="shared" si="472"/>
        <v>보정동</v>
      </c>
      <c r="S1483" s="10" t="str">
        <f t="shared" si="473"/>
        <v>보정14통</v>
      </c>
      <c r="T1483" s="10" t="str">
        <f t="shared" si="474"/>
        <v>(보정동, 성호샤인힐즈아파트)</v>
      </c>
      <c r="U1483" s="10" t="str">
        <f t="shared" si="475"/>
        <v>보정</v>
      </c>
      <c r="V1483" s="10">
        <f t="shared" si="476"/>
        <v>14</v>
      </c>
      <c r="W1483" s="10">
        <f t="shared" si="477"/>
        <v>13</v>
      </c>
      <c r="X1483"/>
      <c r="Y1483"/>
      <c r="Z1483" t="s">
        <v>447</v>
      </c>
      <c r="AA1483" t="s">
        <v>6911</v>
      </c>
    </row>
    <row r="1484" spans="1:27">
      <c r="A1484" t="b">
        <f t="shared" si="458"/>
        <v>0</v>
      </c>
      <c r="B1484" t="b">
        <f t="shared" si="459"/>
        <v>0</v>
      </c>
      <c r="C1484" t="b">
        <f t="shared" si="460"/>
        <v>0</v>
      </c>
      <c r="D1484" t="b">
        <f t="shared" si="461"/>
        <v>0</v>
      </c>
      <c r="E1484" t="b">
        <f t="shared" si="462"/>
        <v>0</v>
      </c>
      <c r="F1484" t="b">
        <f t="shared" si="463"/>
        <v>0</v>
      </c>
      <c r="G1484" t="b">
        <f t="shared" si="464"/>
        <v>0</v>
      </c>
      <c r="H1484" t="b">
        <f t="shared" si="465"/>
        <v>0</v>
      </c>
      <c r="I1484" t="b">
        <f t="shared" si="466"/>
        <v>0</v>
      </c>
      <c r="J1484" t="b">
        <f t="shared" si="467"/>
        <v>0</v>
      </c>
      <c r="K1484" t="str">
        <f t="shared" si="468"/>
        <v/>
      </c>
      <c r="L1484" t="str">
        <f t="shared" si="479"/>
        <v/>
      </c>
      <c r="M1484" t="str">
        <f t="shared" si="478"/>
        <v/>
      </c>
      <c r="N1484" t="str">
        <f t="shared" si="469"/>
        <v/>
      </c>
      <c r="O1484" t="str">
        <f t="shared" si="470"/>
        <v/>
      </c>
      <c r="P1484" t="str">
        <f t="shared" si="471"/>
        <v/>
      </c>
      <c r="Q1484" s="9">
        <f>_xlfn.XLOOKUP(R1484,summary!C:C,summary!B:B)</f>
        <v>43840</v>
      </c>
      <c r="R1484" s="10" t="str">
        <f t="shared" si="472"/>
        <v>보정동</v>
      </c>
      <c r="S1484" s="10" t="str">
        <f t="shared" si="473"/>
        <v>보정14통</v>
      </c>
      <c r="T1484" s="10" t="str">
        <f t="shared" si="474"/>
        <v>(보정동, 성호샤인힐즈아파트)</v>
      </c>
      <c r="U1484" s="10" t="str">
        <f t="shared" si="475"/>
        <v>보정</v>
      </c>
      <c r="V1484" s="10">
        <f t="shared" si="476"/>
        <v>14</v>
      </c>
      <c r="W1484" s="10">
        <f t="shared" si="477"/>
        <v>14</v>
      </c>
      <c r="X1484"/>
      <c r="Y1484"/>
      <c r="Z1484" t="s">
        <v>449</v>
      </c>
      <c r="AA1484" t="s">
        <v>6912</v>
      </c>
    </row>
    <row r="1485" spans="1:27">
      <c r="A1485" t="b">
        <f t="shared" si="458"/>
        <v>0</v>
      </c>
      <c r="B1485" t="b">
        <f t="shared" si="459"/>
        <v>0</v>
      </c>
      <c r="C1485" t="b">
        <f t="shared" si="460"/>
        <v>0</v>
      </c>
      <c r="D1485" t="b">
        <f t="shared" si="461"/>
        <v>0</v>
      </c>
      <c r="E1485" t="b">
        <f t="shared" si="462"/>
        <v>0</v>
      </c>
      <c r="F1485" t="b">
        <f t="shared" si="463"/>
        <v>0</v>
      </c>
      <c r="G1485" t="b">
        <f t="shared" si="464"/>
        <v>0</v>
      </c>
      <c r="H1485" t="b">
        <f t="shared" si="465"/>
        <v>0</v>
      </c>
      <c r="I1485" t="b">
        <f t="shared" si="466"/>
        <v>0</v>
      </c>
      <c r="J1485" t="b">
        <f t="shared" si="467"/>
        <v>0</v>
      </c>
      <c r="K1485" t="str">
        <f t="shared" si="468"/>
        <v/>
      </c>
      <c r="L1485" t="str">
        <f t="shared" si="479"/>
        <v/>
      </c>
      <c r="M1485" t="str">
        <f t="shared" si="478"/>
        <v/>
      </c>
      <c r="N1485" t="str">
        <f t="shared" si="469"/>
        <v/>
      </c>
      <c r="O1485" t="str">
        <f t="shared" si="470"/>
        <v/>
      </c>
      <c r="P1485" t="str">
        <f t="shared" si="471"/>
        <v/>
      </c>
      <c r="Q1485" s="9">
        <f>_xlfn.XLOOKUP(R1485,summary!C:C,summary!B:B)</f>
        <v>43840</v>
      </c>
      <c r="R1485" s="10" t="str">
        <f t="shared" si="472"/>
        <v>보정동</v>
      </c>
      <c r="S1485" s="10" t="str">
        <f t="shared" si="473"/>
        <v>보정14통</v>
      </c>
      <c r="T1485" s="10" t="str">
        <f t="shared" si="474"/>
        <v>(보정동, 성호샤인힐즈아파트)</v>
      </c>
      <c r="U1485" s="10" t="str">
        <f t="shared" si="475"/>
        <v>보정</v>
      </c>
      <c r="V1485" s="10">
        <f t="shared" si="476"/>
        <v>14</v>
      </c>
      <c r="W1485" s="10">
        <f t="shared" si="477"/>
        <v>15</v>
      </c>
      <c r="X1485"/>
      <c r="Y1485"/>
      <c r="Z1485" t="s">
        <v>734</v>
      </c>
      <c r="AA1485" t="s">
        <v>6913</v>
      </c>
    </row>
    <row r="1486" spans="1:27">
      <c r="A1486" t="b">
        <f t="shared" si="458"/>
        <v>0</v>
      </c>
      <c r="B1486" t="b">
        <f t="shared" si="459"/>
        <v>0</v>
      </c>
      <c r="C1486" t="b">
        <f t="shared" si="460"/>
        <v>0</v>
      </c>
      <c r="D1486" t="b">
        <f t="shared" si="461"/>
        <v>0</v>
      </c>
      <c r="E1486" t="b">
        <f t="shared" si="462"/>
        <v>0</v>
      </c>
      <c r="F1486" t="b">
        <f t="shared" si="463"/>
        <v>0</v>
      </c>
      <c r="G1486" t="b">
        <f t="shared" si="464"/>
        <v>0</v>
      </c>
      <c r="H1486" t="b">
        <f t="shared" si="465"/>
        <v>0</v>
      </c>
      <c r="I1486" t="b">
        <f t="shared" si="466"/>
        <v>0</v>
      </c>
      <c r="J1486" t="b">
        <f t="shared" si="467"/>
        <v>0</v>
      </c>
      <c r="K1486" t="str">
        <f t="shared" si="468"/>
        <v/>
      </c>
      <c r="L1486" t="str">
        <f t="shared" si="479"/>
        <v/>
      </c>
      <c r="M1486" t="str">
        <f t="shared" si="478"/>
        <v/>
      </c>
      <c r="N1486" t="str">
        <f t="shared" si="469"/>
        <v/>
      </c>
      <c r="O1486" t="str">
        <f t="shared" si="470"/>
        <v/>
      </c>
      <c r="P1486" t="str">
        <f t="shared" si="471"/>
        <v/>
      </c>
      <c r="Q1486" s="9">
        <f>_xlfn.XLOOKUP(R1486,summary!C:C,summary!B:B)</f>
        <v>43840</v>
      </c>
      <c r="R1486" s="10" t="str">
        <f t="shared" si="472"/>
        <v>보정동</v>
      </c>
      <c r="S1486" s="10" t="str">
        <f t="shared" si="473"/>
        <v>보정14통</v>
      </c>
      <c r="T1486" s="10" t="str">
        <f t="shared" si="474"/>
        <v>(보정동, 성호샤인힐즈아파트)</v>
      </c>
      <c r="U1486" s="10" t="str">
        <f t="shared" si="475"/>
        <v>보정</v>
      </c>
      <c r="V1486" s="10">
        <f t="shared" si="476"/>
        <v>14</v>
      </c>
      <c r="W1486" s="10">
        <f t="shared" si="477"/>
        <v>16</v>
      </c>
      <c r="X1486"/>
      <c r="Y1486"/>
      <c r="Z1486" t="s">
        <v>736</v>
      </c>
      <c r="AA1486" t="s">
        <v>6914</v>
      </c>
    </row>
    <row r="1487" spans="1:27">
      <c r="A1487" t="b">
        <f t="shared" si="458"/>
        <v>0</v>
      </c>
      <c r="B1487" t="b">
        <f t="shared" si="459"/>
        <v>0</v>
      </c>
      <c r="C1487" t="b">
        <f t="shared" si="460"/>
        <v>0</v>
      </c>
      <c r="D1487" t="b">
        <f t="shared" si="461"/>
        <v>0</v>
      </c>
      <c r="E1487" t="b">
        <f t="shared" si="462"/>
        <v>0</v>
      </c>
      <c r="F1487" t="b">
        <f t="shared" si="463"/>
        <v>0</v>
      </c>
      <c r="G1487" t="b">
        <f t="shared" si="464"/>
        <v>0</v>
      </c>
      <c r="H1487" t="b">
        <f t="shared" si="465"/>
        <v>0</v>
      </c>
      <c r="I1487" t="b">
        <f t="shared" si="466"/>
        <v>0</v>
      </c>
      <c r="J1487" t="b">
        <f t="shared" si="467"/>
        <v>0</v>
      </c>
      <c r="K1487" t="str">
        <f t="shared" si="468"/>
        <v/>
      </c>
      <c r="L1487" t="str">
        <f t="shared" si="479"/>
        <v/>
      </c>
      <c r="M1487" t="str">
        <f t="shared" si="478"/>
        <v/>
      </c>
      <c r="N1487" t="str">
        <f t="shared" si="469"/>
        <v/>
      </c>
      <c r="O1487" t="str">
        <f t="shared" si="470"/>
        <v/>
      </c>
      <c r="P1487" t="str">
        <f t="shared" si="471"/>
        <v/>
      </c>
      <c r="Q1487" s="9">
        <f>_xlfn.XLOOKUP(R1487,summary!C:C,summary!B:B)</f>
        <v>43840</v>
      </c>
      <c r="R1487" s="10" t="str">
        <f t="shared" si="472"/>
        <v>보정동</v>
      </c>
      <c r="S1487" s="10" t="str">
        <f t="shared" si="473"/>
        <v>보정14통</v>
      </c>
      <c r="T1487" s="10" t="str">
        <f t="shared" si="474"/>
        <v>(보정동, 성호샤인힐즈아파트)</v>
      </c>
      <c r="U1487" s="10" t="str">
        <f t="shared" si="475"/>
        <v>보정</v>
      </c>
      <c r="V1487" s="10">
        <f t="shared" si="476"/>
        <v>14</v>
      </c>
      <c r="W1487" s="10">
        <f t="shared" si="477"/>
        <v>17</v>
      </c>
      <c r="X1487"/>
      <c r="Y1487"/>
      <c r="Z1487" t="s">
        <v>2253</v>
      </c>
      <c r="AA1487" t="s">
        <v>6915</v>
      </c>
    </row>
    <row r="1488" spans="1:27">
      <c r="A1488" t="b">
        <f t="shared" si="458"/>
        <v>0</v>
      </c>
      <c r="B1488" t="b">
        <f t="shared" si="459"/>
        <v>0</v>
      </c>
      <c r="C1488" t="b">
        <f t="shared" si="460"/>
        <v>0</v>
      </c>
      <c r="D1488" t="b">
        <f t="shared" si="461"/>
        <v>0</v>
      </c>
      <c r="E1488" t="b">
        <f t="shared" si="462"/>
        <v>0</v>
      </c>
      <c r="F1488" t="b">
        <f t="shared" si="463"/>
        <v>0</v>
      </c>
      <c r="G1488" t="b">
        <f t="shared" si="464"/>
        <v>0</v>
      </c>
      <c r="H1488" t="b">
        <f t="shared" si="465"/>
        <v>0</v>
      </c>
      <c r="I1488" t="b">
        <f t="shared" si="466"/>
        <v>0</v>
      </c>
      <c r="J1488" t="b">
        <f t="shared" si="467"/>
        <v>0</v>
      </c>
      <c r="K1488" t="str">
        <f t="shared" si="468"/>
        <v/>
      </c>
      <c r="L1488" t="str">
        <f t="shared" si="479"/>
        <v/>
      </c>
      <c r="M1488" t="str">
        <f t="shared" si="478"/>
        <v/>
      </c>
      <c r="N1488" t="str">
        <f t="shared" si="469"/>
        <v/>
      </c>
      <c r="O1488" t="str">
        <f t="shared" si="470"/>
        <v/>
      </c>
      <c r="P1488" t="str">
        <f t="shared" si="471"/>
        <v/>
      </c>
      <c r="Q1488" s="9">
        <f>_xlfn.XLOOKUP(R1488,summary!C:C,summary!B:B)</f>
        <v>43840</v>
      </c>
      <c r="R1488" s="10" t="str">
        <f t="shared" si="472"/>
        <v>보정동</v>
      </c>
      <c r="S1488" s="10" t="str">
        <f t="shared" si="473"/>
        <v>보정14통</v>
      </c>
      <c r="T1488" s="10" t="str">
        <f t="shared" si="474"/>
        <v>(보정동, 성호샤인힐즈아파트)</v>
      </c>
      <c r="U1488" s="10" t="str">
        <f t="shared" si="475"/>
        <v>보정</v>
      </c>
      <c r="V1488" s="10">
        <f t="shared" si="476"/>
        <v>14</v>
      </c>
      <c r="W1488" s="10">
        <f t="shared" si="477"/>
        <v>18</v>
      </c>
      <c r="X1488"/>
      <c r="Y1488"/>
      <c r="Z1488" t="s">
        <v>2255</v>
      </c>
      <c r="AA1488" t="s">
        <v>6916</v>
      </c>
    </row>
    <row r="1489" spans="1:27">
      <c r="A1489" t="b">
        <f t="shared" si="458"/>
        <v>0</v>
      </c>
      <c r="B1489" t="b">
        <f t="shared" si="459"/>
        <v>0</v>
      </c>
      <c r="C1489" t="b">
        <f t="shared" si="460"/>
        <v>0</v>
      </c>
      <c r="D1489" t="b">
        <f t="shared" si="461"/>
        <v>0</v>
      </c>
      <c r="E1489" t="b">
        <f t="shared" si="462"/>
        <v>0</v>
      </c>
      <c r="F1489" t="b">
        <f t="shared" si="463"/>
        <v>0</v>
      </c>
      <c r="G1489" t="b">
        <f t="shared" si="464"/>
        <v>0</v>
      </c>
      <c r="H1489" t="b">
        <f t="shared" si="465"/>
        <v>0</v>
      </c>
      <c r="I1489" t="b">
        <f t="shared" si="466"/>
        <v>0</v>
      </c>
      <c r="J1489" t="b">
        <f t="shared" si="467"/>
        <v>0</v>
      </c>
      <c r="K1489" t="str">
        <f t="shared" si="468"/>
        <v/>
      </c>
      <c r="L1489" t="str">
        <f t="shared" si="479"/>
        <v/>
      </c>
      <c r="M1489" t="str">
        <f t="shared" si="478"/>
        <v/>
      </c>
      <c r="N1489" t="str">
        <f t="shared" si="469"/>
        <v/>
      </c>
      <c r="O1489" t="str">
        <f t="shared" si="470"/>
        <v/>
      </c>
      <c r="P1489" t="str">
        <f t="shared" si="471"/>
        <v/>
      </c>
      <c r="Q1489" s="9">
        <f>_xlfn.XLOOKUP(R1489,summary!C:C,summary!B:B)</f>
        <v>43840</v>
      </c>
      <c r="R1489" s="10" t="str">
        <f t="shared" si="472"/>
        <v>보정동</v>
      </c>
      <c r="S1489" s="10" t="str">
        <f t="shared" si="473"/>
        <v>보정14통</v>
      </c>
      <c r="T1489" s="10" t="str">
        <f t="shared" si="474"/>
        <v>(보정동, 성호샤인힐즈아파트)</v>
      </c>
      <c r="U1489" s="10" t="str">
        <f t="shared" si="475"/>
        <v>보정</v>
      </c>
      <c r="V1489" s="10">
        <f t="shared" si="476"/>
        <v>14</v>
      </c>
      <c r="W1489" s="10">
        <f t="shared" si="477"/>
        <v>19</v>
      </c>
      <c r="X1489"/>
      <c r="Y1489"/>
      <c r="Z1489" t="s">
        <v>2257</v>
      </c>
      <c r="AA1489" t="s">
        <v>6917</v>
      </c>
    </row>
    <row r="1490" spans="1:27">
      <c r="A1490" t="b">
        <f t="shared" si="458"/>
        <v>0</v>
      </c>
      <c r="B1490" t="b">
        <f t="shared" si="459"/>
        <v>0</v>
      </c>
      <c r="C1490" t="b">
        <f t="shared" si="460"/>
        <v>0</v>
      </c>
      <c r="D1490" t="b">
        <f t="shared" si="461"/>
        <v>0</v>
      </c>
      <c r="E1490" t="b">
        <f t="shared" si="462"/>
        <v>0</v>
      </c>
      <c r="F1490" t="b">
        <f t="shared" si="463"/>
        <v>0</v>
      </c>
      <c r="G1490" t="b">
        <f t="shared" si="464"/>
        <v>0</v>
      </c>
      <c r="H1490" t="b">
        <f t="shared" si="465"/>
        <v>0</v>
      </c>
      <c r="I1490" t="b">
        <f t="shared" si="466"/>
        <v>0</v>
      </c>
      <c r="J1490" t="b">
        <f t="shared" si="467"/>
        <v>0</v>
      </c>
      <c r="K1490" t="str">
        <f t="shared" si="468"/>
        <v/>
      </c>
      <c r="L1490" t="str">
        <f t="shared" si="479"/>
        <v/>
      </c>
      <c r="M1490" t="str">
        <f t="shared" si="478"/>
        <v/>
      </c>
      <c r="N1490" t="str">
        <f t="shared" si="469"/>
        <v/>
      </c>
      <c r="O1490" t="str">
        <f t="shared" si="470"/>
        <v/>
      </c>
      <c r="P1490" t="str">
        <f t="shared" si="471"/>
        <v/>
      </c>
      <c r="Q1490" s="9">
        <f>_xlfn.XLOOKUP(R1490,summary!C:C,summary!B:B)</f>
        <v>43840</v>
      </c>
      <c r="R1490" s="10" t="str">
        <f t="shared" si="472"/>
        <v>보정동</v>
      </c>
      <c r="S1490" s="10" t="str">
        <f t="shared" si="473"/>
        <v>보정14통</v>
      </c>
      <c r="T1490" s="10" t="str">
        <f t="shared" si="474"/>
        <v>(보정동, 성호샤인힐즈아파트)</v>
      </c>
      <c r="U1490" s="10" t="str">
        <f t="shared" si="475"/>
        <v>보정</v>
      </c>
      <c r="V1490" s="10">
        <f t="shared" si="476"/>
        <v>14</v>
      </c>
      <c r="W1490" s="10">
        <f t="shared" si="477"/>
        <v>20</v>
      </c>
      <c r="X1490"/>
      <c r="Y1490"/>
      <c r="Z1490" t="s">
        <v>2259</v>
      </c>
      <c r="AA1490" t="s">
        <v>6918</v>
      </c>
    </row>
    <row r="1491" spans="1:27">
      <c r="A1491" t="b">
        <f t="shared" si="458"/>
        <v>0</v>
      </c>
      <c r="B1491" t="b">
        <f t="shared" si="459"/>
        <v>0</v>
      </c>
      <c r="C1491" t="b">
        <f t="shared" si="460"/>
        <v>0</v>
      </c>
      <c r="D1491" t="b">
        <f t="shared" si="461"/>
        <v>0</v>
      </c>
      <c r="E1491" t="b">
        <f t="shared" si="462"/>
        <v>0</v>
      </c>
      <c r="F1491" t="b">
        <f t="shared" si="463"/>
        <v>0</v>
      </c>
      <c r="G1491" t="b">
        <f t="shared" si="464"/>
        <v>0</v>
      </c>
      <c r="H1491" t="b">
        <f t="shared" si="465"/>
        <v>0</v>
      </c>
      <c r="I1491" t="b">
        <f t="shared" si="466"/>
        <v>0</v>
      </c>
      <c r="J1491" t="b">
        <f t="shared" si="467"/>
        <v>0</v>
      </c>
      <c r="K1491" t="str">
        <f t="shared" si="468"/>
        <v/>
      </c>
      <c r="L1491" t="str">
        <f t="shared" si="479"/>
        <v/>
      </c>
      <c r="M1491" t="str">
        <f t="shared" si="478"/>
        <v/>
      </c>
      <c r="N1491" t="str">
        <f t="shared" si="469"/>
        <v/>
      </c>
      <c r="O1491" t="str">
        <f t="shared" si="470"/>
        <v/>
      </c>
      <c r="P1491" t="str">
        <f t="shared" si="471"/>
        <v/>
      </c>
      <c r="Q1491" s="9">
        <f>_xlfn.XLOOKUP(R1491,summary!C:C,summary!B:B)</f>
        <v>43840</v>
      </c>
      <c r="R1491" s="10" t="str">
        <f t="shared" si="472"/>
        <v>보정동</v>
      </c>
      <c r="S1491" s="10" t="str">
        <f t="shared" si="473"/>
        <v>보정14통</v>
      </c>
      <c r="T1491" s="10" t="str">
        <f t="shared" si="474"/>
        <v>(보정동, 성호샤인힐즈아파트)</v>
      </c>
      <c r="U1491" s="10" t="str">
        <f t="shared" si="475"/>
        <v>보정</v>
      </c>
      <c r="V1491" s="10">
        <f t="shared" si="476"/>
        <v>14</v>
      </c>
      <c r="W1491" s="10">
        <f t="shared" si="477"/>
        <v>21</v>
      </c>
      <c r="X1491"/>
      <c r="Y1491"/>
      <c r="Z1491" t="s">
        <v>2592</v>
      </c>
      <c r="AA1491" t="s">
        <v>6919</v>
      </c>
    </row>
    <row r="1492" spans="1:27">
      <c r="A1492" t="b">
        <f t="shared" si="458"/>
        <v>0</v>
      </c>
      <c r="B1492" t="b">
        <f t="shared" si="459"/>
        <v>0</v>
      </c>
      <c r="C1492" t="b">
        <f t="shared" si="460"/>
        <v>0</v>
      </c>
      <c r="D1492" t="b">
        <f t="shared" si="461"/>
        <v>0</v>
      </c>
      <c r="E1492" t="b">
        <f t="shared" si="462"/>
        <v>0</v>
      </c>
      <c r="F1492" t="b">
        <f t="shared" si="463"/>
        <v>0</v>
      </c>
      <c r="G1492" t="b">
        <f t="shared" si="464"/>
        <v>0</v>
      </c>
      <c r="H1492" t="b">
        <f t="shared" si="465"/>
        <v>0</v>
      </c>
      <c r="I1492" t="b">
        <f t="shared" si="466"/>
        <v>0</v>
      </c>
      <c r="J1492" t="b">
        <f t="shared" si="467"/>
        <v>0</v>
      </c>
      <c r="K1492" t="str">
        <f t="shared" si="468"/>
        <v/>
      </c>
      <c r="L1492" t="str">
        <f t="shared" si="479"/>
        <v/>
      </c>
      <c r="M1492" t="str">
        <f t="shared" si="478"/>
        <v/>
      </c>
      <c r="N1492" t="str">
        <f t="shared" si="469"/>
        <v/>
      </c>
      <c r="O1492" t="str">
        <f t="shared" si="470"/>
        <v/>
      </c>
      <c r="P1492" t="str">
        <f t="shared" si="471"/>
        <v/>
      </c>
      <c r="Q1492" s="9">
        <f>_xlfn.XLOOKUP(R1492,summary!C:C,summary!B:B)</f>
        <v>43840</v>
      </c>
      <c r="R1492" s="10" t="str">
        <f t="shared" si="472"/>
        <v>보정동</v>
      </c>
      <c r="S1492" s="10" t="str">
        <f t="shared" si="473"/>
        <v>보정14통</v>
      </c>
      <c r="T1492" s="10" t="str">
        <f t="shared" si="474"/>
        <v>(보정동, 성호샤인힐즈아파트)</v>
      </c>
      <c r="U1492" s="10" t="str">
        <f t="shared" si="475"/>
        <v>보정</v>
      </c>
      <c r="V1492" s="10">
        <f t="shared" si="476"/>
        <v>14</v>
      </c>
      <c r="W1492" s="10">
        <f t="shared" si="477"/>
        <v>22</v>
      </c>
      <c r="X1492"/>
      <c r="Y1492"/>
      <c r="Z1492" t="s">
        <v>2594</v>
      </c>
      <c r="AA1492" t="s">
        <v>6920</v>
      </c>
    </row>
    <row r="1493" spans="1:27">
      <c r="A1493" t="b">
        <f t="shared" si="458"/>
        <v>1</v>
      </c>
      <c r="B1493" t="b">
        <f t="shared" si="459"/>
        <v>0</v>
      </c>
      <c r="C1493" t="b">
        <f t="shared" si="460"/>
        <v>0</v>
      </c>
      <c r="D1493" t="b">
        <f t="shared" si="461"/>
        <v>0</v>
      </c>
      <c r="E1493" t="b">
        <f t="shared" si="462"/>
        <v>0</v>
      </c>
      <c r="F1493" t="b">
        <f t="shared" si="463"/>
        <v>0</v>
      </c>
      <c r="G1493" t="b">
        <f t="shared" si="464"/>
        <v>0</v>
      </c>
      <c r="H1493" t="b">
        <f t="shared" si="465"/>
        <v>0</v>
      </c>
      <c r="I1493" t="b">
        <f t="shared" si="466"/>
        <v>0</v>
      </c>
      <c r="J1493" t="b">
        <f t="shared" si="467"/>
        <v>1</v>
      </c>
      <c r="K1493" t="str">
        <f t="shared" si="468"/>
        <v>보정15통</v>
      </c>
      <c r="L1493" t="str">
        <f t="shared" si="479"/>
        <v>15</v>
      </c>
      <c r="M1493">
        <f t="shared" si="478"/>
        <v>15</v>
      </c>
      <c r="N1493" t="str">
        <f t="shared" si="469"/>
        <v>보정</v>
      </c>
      <c r="O1493" t="str">
        <f t="shared" si="470"/>
        <v/>
      </c>
      <c r="P1493" t="str">
        <f t="shared" si="471"/>
        <v/>
      </c>
      <c r="Q1493" s="9">
        <f>_xlfn.XLOOKUP(R1493,summary!C:C,summary!B:B)</f>
        <v>43840</v>
      </c>
      <c r="R1493" s="10" t="str">
        <f t="shared" si="472"/>
        <v>보정동</v>
      </c>
      <c r="S1493" s="10" t="str">
        <f t="shared" si="473"/>
        <v>보정15통</v>
      </c>
      <c r="T1493" s="10" t="str">
        <f t="shared" si="474"/>
        <v>(보정동, 성호샤인힐즈아파트)</v>
      </c>
      <c r="U1493" s="10" t="str">
        <f t="shared" si="475"/>
        <v>보정</v>
      </c>
      <c r="V1493" s="10">
        <f t="shared" si="476"/>
        <v>15</v>
      </c>
      <c r="W1493" s="10">
        <f t="shared" si="477"/>
        <v>1</v>
      </c>
      <c r="X1493"/>
      <c r="Y1493" t="s">
        <v>6921</v>
      </c>
      <c r="Z1493" t="s">
        <v>10</v>
      </c>
      <c r="AA1493" t="s">
        <v>6922</v>
      </c>
    </row>
    <row r="1494" spans="1:27">
      <c r="A1494" t="b">
        <f t="shared" si="458"/>
        <v>1</v>
      </c>
      <c r="B1494" t="b">
        <f t="shared" si="459"/>
        <v>1</v>
      </c>
      <c r="C1494" t="b">
        <f t="shared" si="460"/>
        <v>0</v>
      </c>
      <c r="D1494" t="b">
        <f t="shared" si="461"/>
        <v>0</v>
      </c>
      <c r="E1494" t="b">
        <f t="shared" si="462"/>
        <v>1</v>
      </c>
      <c r="F1494" t="b">
        <f t="shared" si="463"/>
        <v>1</v>
      </c>
      <c r="G1494" t="b">
        <f t="shared" si="464"/>
        <v>1</v>
      </c>
      <c r="H1494" t="b">
        <f t="shared" si="465"/>
        <v>0</v>
      </c>
      <c r="I1494" t="b">
        <f t="shared" si="466"/>
        <v>1</v>
      </c>
      <c r="J1494" t="b">
        <f t="shared" si="467"/>
        <v>0</v>
      </c>
      <c r="K1494" t="str">
        <f t="shared" si="468"/>
        <v/>
      </c>
      <c r="L1494" t="str">
        <f t="shared" si="479"/>
        <v/>
      </c>
      <c r="M1494" t="str">
        <f t="shared" si="478"/>
        <v/>
      </c>
      <c r="N1494" t="str">
        <f t="shared" si="469"/>
        <v/>
      </c>
      <c r="O1494" t="str">
        <f t="shared" si="470"/>
        <v>(보정동, 성호샤인힐즈아파트)</v>
      </c>
      <c r="P1494" t="str">
        <f t="shared" si="471"/>
        <v>(보정동, 성호샤인힐즈아파트)</v>
      </c>
      <c r="Q1494" s="9">
        <f>_xlfn.XLOOKUP(R1494,summary!C:C,summary!B:B)</f>
        <v>43840</v>
      </c>
      <c r="R1494" s="10" t="str">
        <f t="shared" si="472"/>
        <v>보정동</v>
      </c>
      <c r="S1494" s="10" t="str">
        <f t="shared" si="473"/>
        <v>보정15통</v>
      </c>
      <c r="T1494" s="10" t="str">
        <f t="shared" si="474"/>
        <v>(보정동, 성호샤인힐즈아파트)</v>
      </c>
      <c r="U1494" s="10" t="str">
        <f t="shared" si="475"/>
        <v>보정</v>
      </c>
      <c r="V1494" s="10">
        <f t="shared" si="476"/>
        <v>15</v>
      </c>
      <c r="W1494" s="10">
        <f t="shared" si="477"/>
        <v>2</v>
      </c>
      <c r="X1494"/>
      <c r="Y1494" t="s">
        <v>6782</v>
      </c>
      <c r="Z1494" t="s">
        <v>12</v>
      </c>
      <c r="AA1494" t="s">
        <v>6923</v>
      </c>
    </row>
    <row r="1495" spans="1:27">
      <c r="A1495" t="b">
        <f t="shared" si="458"/>
        <v>1</v>
      </c>
      <c r="B1495" t="b">
        <f t="shared" si="459"/>
        <v>0</v>
      </c>
      <c r="C1495" t="b">
        <f t="shared" si="460"/>
        <v>0</v>
      </c>
      <c r="D1495" t="b">
        <f t="shared" si="461"/>
        <v>0</v>
      </c>
      <c r="E1495" t="b">
        <f t="shared" si="462"/>
        <v>0</v>
      </c>
      <c r="F1495" t="b">
        <f t="shared" si="463"/>
        <v>0</v>
      </c>
      <c r="G1495" t="b">
        <f t="shared" si="464"/>
        <v>0</v>
      </c>
      <c r="H1495" t="b">
        <f t="shared" si="465"/>
        <v>0</v>
      </c>
      <c r="I1495" t="b">
        <f t="shared" si="466"/>
        <v>1</v>
      </c>
      <c r="J1495" t="b">
        <f t="shared" si="467"/>
        <v>0</v>
      </c>
      <c r="K1495" t="str">
        <f t="shared" si="468"/>
        <v/>
      </c>
      <c r="L1495" t="str">
        <f t="shared" si="479"/>
        <v/>
      </c>
      <c r="M1495" t="str">
        <f t="shared" si="478"/>
        <v/>
      </c>
      <c r="N1495" t="str">
        <f t="shared" si="469"/>
        <v/>
      </c>
      <c r="O1495" t="str">
        <f t="shared" si="470"/>
        <v>성호샤인힐즈아파트)</v>
      </c>
      <c r="P1495" t="str">
        <f t="shared" si="471"/>
        <v/>
      </c>
      <c r="Q1495" s="9">
        <f>_xlfn.XLOOKUP(R1495,summary!C:C,summary!B:B)</f>
        <v>43840</v>
      </c>
      <c r="R1495" s="10" t="str">
        <f t="shared" si="472"/>
        <v>보정동</v>
      </c>
      <c r="S1495" s="10" t="str">
        <f t="shared" si="473"/>
        <v>보정15통</v>
      </c>
      <c r="T1495" s="10" t="str">
        <f t="shared" si="474"/>
        <v>(보정동, 성호샤인힐즈아파트)</v>
      </c>
      <c r="U1495" s="10" t="str">
        <f t="shared" si="475"/>
        <v>보정</v>
      </c>
      <c r="V1495" s="10">
        <f t="shared" si="476"/>
        <v>15</v>
      </c>
      <c r="W1495" s="10">
        <f t="shared" si="477"/>
        <v>3</v>
      </c>
      <c r="X1495"/>
      <c r="Y1495" t="s">
        <v>6900</v>
      </c>
      <c r="Z1495" t="s">
        <v>14</v>
      </c>
      <c r="AA1495" t="s">
        <v>6924</v>
      </c>
    </row>
    <row r="1496" spans="1:27">
      <c r="A1496" t="b">
        <f t="shared" si="458"/>
        <v>1</v>
      </c>
      <c r="B1496" t="b">
        <f t="shared" si="459"/>
        <v>0</v>
      </c>
      <c r="C1496" t="b">
        <f t="shared" si="460"/>
        <v>1</v>
      </c>
      <c r="D1496" t="b">
        <f t="shared" si="461"/>
        <v>0</v>
      </c>
      <c r="E1496" t="b">
        <f t="shared" si="462"/>
        <v>1</v>
      </c>
      <c r="F1496" t="b">
        <f t="shared" si="463"/>
        <v>1</v>
      </c>
      <c r="G1496" t="b">
        <f t="shared" si="464"/>
        <v>0</v>
      </c>
      <c r="H1496" t="b">
        <f t="shared" si="465"/>
        <v>1</v>
      </c>
      <c r="I1496" t="b">
        <f t="shared" si="466"/>
        <v>1</v>
      </c>
      <c r="J1496" t="b">
        <f t="shared" si="467"/>
        <v>0</v>
      </c>
      <c r="K1496" t="str">
        <f t="shared" si="468"/>
        <v/>
      </c>
      <c r="L1496" t="str">
        <f t="shared" si="479"/>
        <v/>
      </c>
      <c r="M1496" t="str">
        <f t="shared" si="478"/>
        <v/>
      </c>
      <c r="N1496" t="str">
        <f t="shared" si="469"/>
        <v/>
      </c>
      <c r="O1496" t="str">
        <f t="shared" si="470"/>
        <v>아파트)</v>
      </c>
      <c r="P1496" t="str">
        <f t="shared" si="471"/>
        <v/>
      </c>
      <c r="Q1496" s="9">
        <f>_xlfn.XLOOKUP(R1496,summary!C:C,summary!B:B)</f>
        <v>43840</v>
      </c>
      <c r="R1496" s="10" t="str">
        <f t="shared" si="472"/>
        <v>보정동</v>
      </c>
      <c r="S1496" s="10" t="str">
        <f t="shared" si="473"/>
        <v>보정15통</v>
      </c>
      <c r="T1496" s="10" t="str">
        <f t="shared" si="474"/>
        <v>(보정동, 성호샤인힐즈아파트)</v>
      </c>
      <c r="U1496" s="10" t="str">
        <f t="shared" si="475"/>
        <v>보정</v>
      </c>
      <c r="V1496" s="10">
        <f t="shared" si="476"/>
        <v>15</v>
      </c>
      <c r="W1496" s="10">
        <f t="shared" si="477"/>
        <v>4</v>
      </c>
      <c r="X1496"/>
      <c r="Y1496" t="s">
        <v>199</v>
      </c>
      <c r="Z1496" t="s">
        <v>16</v>
      </c>
      <c r="AA1496" t="s">
        <v>6925</v>
      </c>
    </row>
    <row r="1497" spans="1:27">
      <c r="A1497" t="b">
        <f t="shared" si="458"/>
        <v>0</v>
      </c>
      <c r="B1497" t="b">
        <f t="shared" si="459"/>
        <v>0</v>
      </c>
      <c r="C1497" t="b">
        <f t="shared" si="460"/>
        <v>0</v>
      </c>
      <c r="D1497" t="b">
        <f t="shared" si="461"/>
        <v>0</v>
      </c>
      <c r="E1497" t="b">
        <f t="shared" si="462"/>
        <v>0</v>
      </c>
      <c r="F1497" t="b">
        <f t="shared" si="463"/>
        <v>0</v>
      </c>
      <c r="G1497" t="b">
        <f t="shared" si="464"/>
        <v>0</v>
      </c>
      <c r="H1497" t="b">
        <f t="shared" si="465"/>
        <v>0</v>
      </c>
      <c r="I1497" t="b">
        <f t="shared" si="466"/>
        <v>0</v>
      </c>
      <c r="J1497" t="b">
        <f t="shared" si="467"/>
        <v>0</v>
      </c>
      <c r="K1497" t="str">
        <f t="shared" si="468"/>
        <v/>
      </c>
      <c r="L1497" t="str">
        <f t="shared" si="479"/>
        <v/>
      </c>
      <c r="M1497" t="str">
        <f t="shared" si="478"/>
        <v/>
      </c>
      <c r="N1497" t="str">
        <f t="shared" si="469"/>
        <v/>
      </c>
      <c r="O1497" t="str">
        <f t="shared" si="470"/>
        <v/>
      </c>
      <c r="P1497" t="str">
        <f t="shared" si="471"/>
        <v/>
      </c>
      <c r="Q1497" s="9">
        <f>_xlfn.XLOOKUP(R1497,summary!C:C,summary!B:B)</f>
        <v>43840</v>
      </c>
      <c r="R1497" s="10" t="str">
        <f t="shared" si="472"/>
        <v>보정동</v>
      </c>
      <c r="S1497" s="10" t="str">
        <f t="shared" si="473"/>
        <v>보정15통</v>
      </c>
      <c r="T1497" s="10" t="str">
        <f t="shared" si="474"/>
        <v>(보정동, 성호샤인힐즈아파트)</v>
      </c>
      <c r="U1497" s="10" t="str">
        <f t="shared" si="475"/>
        <v>보정</v>
      </c>
      <c r="V1497" s="10">
        <f t="shared" si="476"/>
        <v>15</v>
      </c>
      <c r="W1497" s="10">
        <f t="shared" si="477"/>
        <v>5</v>
      </c>
      <c r="X1497"/>
      <c r="Y1497"/>
      <c r="Z1497" t="s">
        <v>18</v>
      </c>
      <c r="AA1497" t="s">
        <v>6926</v>
      </c>
    </row>
    <row r="1498" spans="1:27">
      <c r="A1498" t="b">
        <f t="shared" si="458"/>
        <v>0</v>
      </c>
      <c r="B1498" t="b">
        <f t="shared" si="459"/>
        <v>0</v>
      </c>
      <c r="C1498" t="b">
        <f t="shared" si="460"/>
        <v>0</v>
      </c>
      <c r="D1498" t="b">
        <f t="shared" si="461"/>
        <v>0</v>
      </c>
      <c r="E1498" t="b">
        <f t="shared" si="462"/>
        <v>0</v>
      </c>
      <c r="F1498" t="b">
        <f t="shared" si="463"/>
        <v>0</v>
      </c>
      <c r="G1498" t="b">
        <f t="shared" si="464"/>
        <v>0</v>
      </c>
      <c r="H1498" t="b">
        <f t="shared" si="465"/>
        <v>0</v>
      </c>
      <c r="I1498" t="b">
        <f t="shared" si="466"/>
        <v>0</v>
      </c>
      <c r="J1498" t="b">
        <f t="shared" si="467"/>
        <v>0</v>
      </c>
      <c r="K1498" t="str">
        <f t="shared" si="468"/>
        <v/>
      </c>
      <c r="L1498" t="str">
        <f t="shared" si="479"/>
        <v/>
      </c>
      <c r="M1498" t="str">
        <f t="shared" si="478"/>
        <v/>
      </c>
      <c r="N1498" t="str">
        <f t="shared" si="469"/>
        <v/>
      </c>
      <c r="O1498" t="str">
        <f t="shared" si="470"/>
        <v/>
      </c>
      <c r="P1498" t="str">
        <f t="shared" si="471"/>
        <v/>
      </c>
      <c r="Q1498" s="9">
        <f>_xlfn.XLOOKUP(R1498,summary!C:C,summary!B:B)</f>
        <v>43840</v>
      </c>
      <c r="R1498" s="10" t="str">
        <f t="shared" si="472"/>
        <v>보정동</v>
      </c>
      <c r="S1498" s="10" t="str">
        <f t="shared" si="473"/>
        <v>보정15통</v>
      </c>
      <c r="T1498" s="10" t="str">
        <f t="shared" si="474"/>
        <v>(보정동, 성호샤인힐즈아파트)</v>
      </c>
      <c r="U1498" s="10" t="str">
        <f t="shared" si="475"/>
        <v>보정</v>
      </c>
      <c r="V1498" s="10">
        <f t="shared" si="476"/>
        <v>15</v>
      </c>
      <c r="W1498" s="10">
        <f t="shared" si="477"/>
        <v>6</v>
      </c>
      <c r="X1498"/>
      <c r="Y1498"/>
      <c r="Z1498" t="s">
        <v>20</v>
      </c>
      <c r="AA1498" t="s">
        <v>6927</v>
      </c>
    </row>
    <row r="1499" spans="1:27">
      <c r="A1499" t="b">
        <f t="shared" si="458"/>
        <v>0</v>
      </c>
      <c r="B1499" t="b">
        <f t="shared" si="459"/>
        <v>0</v>
      </c>
      <c r="C1499" t="b">
        <f t="shared" si="460"/>
        <v>0</v>
      </c>
      <c r="D1499" t="b">
        <f t="shared" si="461"/>
        <v>0</v>
      </c>
      <c r="E1499" t="b">
        <f t="shared" si="462"/>
        <v>0</v>
      </c>
      <c r="F1499" t="b">
        <f t="shared" si="463"/>
        <v>0</v>
      </c>
      <c r="G1499" t="b">
        <f t="shared" si="464"/>
        <v>0</v>
      </c>
      <c r="H1499" t="b">
        <f t="shared" si="465"/>
        <v>0</v>
      </c>
      <c r="I1499" t="b">
        <f t="shared" si="466"/>
        <v>0</v>
      </c>
      <c r="J1499" t="b">
        <f t="shared" si="467"/>
        <v>0</v>
      </c>
      <c r="K1499" t="str">
        <f t="shared" si="468"/>
        <v/>
      </c>
      <c r="L1499" t="str">
        <f t="shared" si="479"/>
        <v/>
      </c>
      <c r="M1499" t="str">
        <f t="shared" si="478"/>
        <v/>
      </c>
      <c r="N1499" t="str">
        <f t="shared" si="469"/>
        <v/>
      </c>
      <c r="O1499" t="str">
        <f t="shared" si="470"/>
        <v/>
      </c>
      <c r="P1499" t="str">
        <f t="shared" si="471"/>
        <v/>
      </c>
      <c r="Q1499" s="9">
        <f>_xlfn.XLOOKUP(R1499,summary!C:C,summary!B:B)</f>
        <v>43840</v>
      </c>
      <c r="R1499" s="10" t="str">
        <f t="shared" si="472"/>
        <v>보정동</v>
      </c>
      <c r="S1499" s="10" t="str">
        <f t="shared" si="473"/>
        <v>보정15통</v>
      </c>
      <c r="T1499" s="10" t="str">
        <f t="shared" si="474"/>
        <v>(보정동, 성호샤인힐즈아파트)</v>
      </c>
      <c r="U1499" s="10" t="str">
        <f t="shared" si="475"/>
        <v>보정</v>
      </c>
      <c r="V1499" s="10">
        <f t="shared" si="476"/>
        <v>15</v>
      </c>
      <c r="W1499" s="10">
        <f t="shared" si="477"/>
        <v>7</v>
      </c>
      <c r="X1499"/>
      <c r="Y1499"/>
      <c r="Z1499" t="s">
        <v>99</v>
      </c>
      <c r="AA1499" t="s">
        <v>6928</v>
      </c>
    </row>
    <row r="1500" spans="1:27">
      <c r="A1500" t="b">
        <f t="shared" si="458"/>
        <v>0</v>
      </c>
      <c r="B1500" t="b">
        <f t="shared" si="459"/>
        <v>0</v>
      </c>
      <c r="C1500" t="b">
        <f t="shared" si="460"/>
        <v>0</v>
      </c>
      <c r="D1500" t="b">
        <f t="shared" si="461"/>
        <v>0</v>
      </c>
      <c r="E1500" t="b">
        <f t="shared" si="462"/>
        <v>0</v>
      </c>
      <c r="F1500" t="b">
        <f t="shared" si="463"/>
        <v>0</v>
      </c>
      <c r="G1500" t="b">
        <f t="shared" si="464"/>
        <v>0</v>
      </c>
      <c r="H1500" t="b">
        <f t="shared" si="465"/>
        <v>0</v>
      </c>
      <c r="I1500" t="b">
        <f t="shared" si="466"/>
        <v>0</v>
      </c>
      <c r="J1500" t="b">
        <f t="shared" si="467"/>
        <v>0</v>
      </c>
      <c r="K1500" t="str">
        <f t="shared" si="468"/>
        <v/>
      </c>
      <c r="L1500" t="str">
        <f t="shared" si="479"/>
        <v/>
      </c>
      <c r="M1500" t="str">
        <f t="shared" si="478"/>
        <v/>
      </c>
      <c r="N1500" t="str">
        <f t="shared" si="469"/>
        <v/>
      </c>
      <c r="O1500" t="str">
        <f t="shared" si="470"/>
        <v/>
      </c>
      <c r="P1500" t="str">
        <f t="shared" si="471"/>
        <v/>
      </c>
      <c r="Q1500" s="9">
        <f>_xlfn.XLOOKUP(R1500,summary!C:C,summary!B:B)</f>
        <v>43840</v>
      </c>
      <c r="R1500" s="10" t="str">
        <f t="shared" si="472"/>
        <v>보정동</v>
      </c>
      <c r="S1500" s="10" t="str">
        <f t="shared" si="473"/>
        <v>보정15통</v>
      </c>
      <c r="T1500" s="10" t="str">
        <f t="shared" si="474"/>
        <v>(보정동, 성호샤인힐즈아파트)</v>
      </c>
      <c r="U1500" s="10" t="str">
        <f t="shared" si="475"/>
        <v>보정</v>
      </c>
      <c r="V1500" s="10">
        <f t="shared" si="476"/>
        <v>15</v>
      </c>
      <c r="W1500" s="10">
        <f t="shared" si="477"/>
        <v>8</v>
      </c>
      <c r="X1500"/>
      <c r="Y1500"/>
      <c r="Z1500" t="s">
        <v>101</v>
      </c>
      <c r="AA1500" t="s">
        <v>6929</v>
      </c>
    </row>
    <row r="1501" spans="1:27">
      <c r="A1501" t="b">
        <f t="shared" si="458"/>
        <v>0</v>
      </c>
      <c r="B1501" t="b">
        <f t="shared" si="459"/>
        <v>0</v>
      </c>
      <c r="C1501" t="b">
        <f t="shared" si="460"/>
        <v>0</v>
      </c>
      <c r="D1501" t="b">
        <f t="shared" si="461"/>
        <v>0</v>
      </c>
      <c r="E1501" t="b">
        <f t="shared" si="462"/>
        <v>0</v>
      </c>
      <c r="F1501" t="b">
        <f t="shared" si="463"/>
        <v>0</v>
      </c>
      <c r="G1501" t="b">
        <f t="shared" si="464"/>
        <v>0</v>
      </c>
      <c r="H1501" t="b">
        <f t="shared" si="465"/>
        <v>0</v>
      </c>
      <c r="I1501" t="b">
        <f t="shared" si="466"/>
        <v>0</v>
      </c>
      <c r="J1501" t="b">
        <f t="shared" si="467"/>
        <v>0</v>
      </c>
      <c r="K1501" t="str">
        <f t="shared" si="468"/>
        <v/>
      </c>
      <c r="L1501" t="str">
        <f t="shared" si="479"/>
        <v/>
      </c>
      <c r="M1501" t="str">
        <f t="shared" si="478"/>
        <v/>
      </c>
      <c r="N1501" t="str">
        <f t="shared" si="469"/>
        <v/>
      </c>
      <c r="O1501" t="str">
        <f t="shared" si="470"/>
        <v/>
      </c>
      <c r="P1501" t="str">
        <f t="shared" si="471"/>
        <v/>
      </c>
      <c r="Q1501" s="9">
        <f>_xlfn.XLOOKUP(R1501,summary!C:C,summary!B:B)</f>
        <v>43840</v>
      </c>
      <c r="R1501" s="10" t="str">
        <f t="shared" si="472"/>
        <v>보정동</v>
      </c>
      <c r="S1501" s="10" t="str">
        <f t="shared" si="473"/>
        <v>보정15통</v>
      </c>
      <c r="T1501" s="10" t="str">
        <f t="shared" si="474"/>
        <v>(보정동, 성호샤인힐즈아파트)</v>
      </c>
      <c r="U1501" s="10" t="str">
        <f t="shared" si="475"/>
        <v>보정</v>
      </c>
      <c r="V1501" s="10">
        <f t="shared" si="476"/>
        <v>15</v>
      </c>
      <c r="W1501" s="10">
        <f t="shared" si="477"/>
        <v>9</v>
      </c>
      <c r="X1501"/>
      <c r="Y1501"/>
      <c r="Z1501" t="s">
        <v>349</v>
      </c>
      <c r="AA1501" t="s">
        <v>6930</v>
      </c>
    </row>
    <row r="1502" spans="1:27">
      <c r="A1502" t="b">
        <f t="shared" si="458"/>
        <v>0</v>
      </c>
      <c r="B1502" t="b">
        <f t="shared" si="459"/>
        <v>0</v>
      </c>
      <c r="C1502" t="b">
        <f t="shared" si="460"/>
        <v>0</v>
      </c>
      <c r="D1502" t="b">
        <f t="shared" si="461"/>
        <v>0</v>
      </c>
      <c r="E1502" t="b">
        <f t="shared" si="462"/>
        <v>0</v>
      </c>
      <c r="F1502" t="b">
        <f t="shared" si="463"/>
        <v>0</v>
      </c>
      <c r="G1502" t="b">
        <f t="shared" si="464"/>
        <v>0</v>
      </c>
      <c r="H1502" t="b">
        <f t="shared" si="465"/>
        <v>0</v>
      </c>
      <c r="I1502" t="b">
        <f t="shared" si="466"/>
        <v>0</v>
      </c>
      <c r="J1502" t="b">
        <f t="shared" si="467"/>
        <v>0</v>
      </c>
      <c r="K1502" t="str">
        <f t="shared" si="468"/>
        <v/>
      </c>
      <c r="L1502" t="str">
        <f t="shared" si="479"/>
        <v/>
      </c>
      <c r="M1502" t="str">
        <f t="shared" si="478"/>
        <v/>
      </c>
      <c r="N1502" t="str">
        <f t="shared" si="469"/>
        <v/>
      </c>
      <c r="O1502" t="str">
        <f t="shared" si="470"/>
        <v/>
      </c>
      <c r="P1502" t="str">
        <f t="shared" si="471"/>
        <v/>
      </c>
      <c r="Q1502" s="9">
        <f>_xlfn.XLOOKUP(R1502,summary!C:C,summary!B:B)</f>
        <v>43840</v>
      </c>
      <c r="R1502" s="10" t="str">
        <f t="shared" si="472"/>
        <v>보정동</v>
      </c>
      <c r="S1502" s="10" t="str">
        <f t="shared" si="473"/>
        <v>보정15통</v>
      </c>
      <c r="T1502" s="10" t="str">
        <f t="shared" si="474"/>
        <v>(보정동, 성호샤인힐즈아파트)</v>
      </c>
      <c r="U1502" s="10" t="str">
        <f t="shared" si="475"/>
        <v>보정</v>
      </c>
      <c r="V1502" s="10">
        <f t="shared" si="476"/>
        <v>15</v>
      </c>
      <c r="W1502" s="10">
        <f t="shared" si="477"/>
        <v>10</v>
      </c>
      <c r="X1502"/>
      <c r="Y1502"/>
      <c r="Z1502" t="s">
        <v>441</v>
      </c>
      <c r="AA1502" t="s">
        <v>6931</v>
      </c>
    </row>
    <row r="1503" spans="1:27">
      <c r="A1503" t="b">
        <f t="shared" si="458"/>
        <v>0</v>
      </c>
      <c r="B1503" t="b">
        <f t="shared" si="459"/>
        <v>0</v>
      </c>
      <c r="C1503" t="b">
        <f t="shared" si="460"/>
        <v>0</v>
      </c>
      <c r="D1503" t="b">
        <f t="shared" si="461"/>
        <v>0</v>
      </c>
      <c r="E1503" t="b">
        <f t="shared" si="462"/>
        <v>0</v>
      </c>
      <c r="F1503" t="b">
        <f t="shared" si="463"/>
        <v>0</v>
      </c>
      <c r="G1503" t="b">
        <f t="shared" si="464"/>
        <v>0</v>
      </c>
      <c r="H1503" t="b">
        <f t="shared" si="465"/>
        <v>0</v>
      </c>
      <c r="I1503" t="b">
        <f t="shared" si="466"/>
        <v>0</v>
      </c>
      <c r="J1503" t="b">
        <f t="shared" si="467"/>
        <v>0</v>
      </c>
      <c r="K1503" t="str">
        <f t="shared" si="468"/>
        <v/>
      </c>
      <c r="L1503" t="str">
        <f t="shared" si="479"/>
        <v/>
      </c>
      <c r="M1503" t="str">
        <f t="shared" si="478"/>
        <v/>
      </c>
      <c r="N1503" t="str">
        <f t="shared" si="469"/>
        <v/>
      </c>
      <c r="O1503" t="str">
        <f t="shared" si="470"/>
        <v/>
      </c>
      <c r="P1503" t="str">
        <f t="shared" si="471"/>
        <v/>
      </c>
      <c r="Q1503" s="9">
        <f>_xlfn.XLOOKUP(R1503,summary!C:C,summary!B:B)</f>
        <v>43840</v>
      </c>
      <c r="R1503" s="10" t="str">
        <f t="shared" si="472"/>
        <v>보정동</v>
      </c>
      <c r="S1503" s="10" t="str">
        <f t="shared" si="473"/>
        <v>보정15통</v>
      </c>
      <c r="T1503" s="10" t="str">
        <f t="shared" si="474"/>
        <v>(보정동, 성호샤인힐즈아파트)</v>
      </c>
      <c r="U1503" s="10" t="str">
        <f t="shared" si="475"/>
        <v>보정</v>
      </c>
      <c r="V1503" s="10">
        <f t="shared" si="476"/>
        <v>15</v>
      </c>
      <c r="W1503" s="10">
        <f t="shared" si="477"/>
        <v>11</v>
      </c>
      <c r="X1503"/>
      <c r="Y1503"/>
      <c r="Z1503" t="s">
        <v>443</v>
      </c>
      <c r="AA1503" t="s">
        <v>6932</v>
      </c>
    </row>
    <row r="1504" spans="1:27">
      <c r="A1504" t="b">
        <f t="shared" si="458"/>
        <v>0</v>
      </c>
      <c r="B1504" t="b">
        <f t="shared" si="459"/>
        <v>0</v>
      </c>
      <c r="C1504" t="b">
        <f t="shared" si="460"/>
        <v>0</v>
      </c>
      <c r="D1504" t="b">
        <f t="shared" si="461"/>
        <v>0</v>
      </c>
      <c r="E1504" t="b">
        <f t="shared" si="462"/>
        <v>0</v>
      </c>
      <c r="F1504" t="b">
        <f t="shared" si="463"/>
        <v>0</v>
      </c>
      <c r="G1504" t="b">
        <f t="shared" si="464"/>
        <v>0</v>
      </c>
      <c r="H1504" t="b">
        <f t="shared" si="465"/>
        <v>0</v>
      </c>
      <c r="I1504" t="b">
        <f t="shared" si="466"/>
        <v>0</v>
      </c>
      <c r="J1504" t="b">
        <f t="shared" si="467"/>
        <v>0</v>
      </c>
      <c r="K1504" t="str">
        <f t="shared" si="468"/>
        <v/>
      </c>
      <c r="L1504" t="str">
        <f t="shared" si="479"/>
        <v/>
      </c>
      <c r="M1504" t="str">
        <f t="shared" si="478"/>
        <v/>
      </c>
      <c r="N1504" t="str">
        <f t="shared" si="469"/>
        <v/>
      </c>
      <c r="O1504" t="str">
        <f t="shared" si="470"/>
        <v/>
      </c>
      <c r="P1504" t="str">
        <f t="shared" si="471"/>
        <v/>
      </c>
      <c r="Q1504" s="9">
        <f>_xlfn.XLOOKUP(R1504,summary!C:C,summary!B:B)</f>
        <v>43840</v>
      </c>
      <c r="R1504" s="10" t="str">
        <f t="shared" si="472"/>
        <v>보정동</v>
      </c>
      <c r="S1504" s="10" t="str">
        <f t="shared" si="473"/>
        <v>보정15통</v>
      </c>
      <c r="T1504" s="10" t="str">
        <f t="shared" si="474"/>
        <v>(보정동, 성호샤인힐즈아파트)</v>
      </c>
      <c r="U1504" s="10" t="str">
        <f t="shared" si="475"/>
        <v>보정</v>
      </c>
      <c r="V1504" s="10">
        <f t="shared" si="476"/>
        <v>15</v>
      </c>
      <c r="W1504" s="10">
        <f t="shared" si="477"/>
        <v>12</v>
      </c>
      <c r="X1504"/>
      <c r="Y1504"/>
      <c r="Z1504" t="s">
        <v>445</v>
      </c>
      <c r="AA1504" t="s">
        <v>6933</v>
      </c>
    </row>
    <row r="1505" spans="1:27">
      <c r="A1505" t="b">
        <f t="shared" si="458"/>
        <v>0</v>
      </c>
      <c r="B1505" t="b">
        <f t="shared" si="459"/>
        <v>0</v>
      </c>
      <c r="C1505" t="b">
        <f t="shared" si="460"/>
        <v>0</v>
      </c>
      <c r="D1505" t="b">
        <f t="shared" si="461"/>
        <v>0</v>
      </c>
      <c r="E1505" t="b">
        <f t="shared" si="462"/>
        <v>0</v>
      </c>
      <c r="F1505" t="b">
        <f t="shared" si="463"/>
        <v>0</v>
      </c>
      <c r="G1505" t="b">
        <f t="shared" si="464"/>
        <v>0</v>
      </c>
      <c r="H1505" t="b">
        <f t="shared" si="465"/>
        <v>0</v>
      </c>
      <c r="I1505" t="b">
        <f t="shared" si="466"/>
        <v>0</v>
      </c>
      <c r="J1505" t="b">
        <f t="shared" si="467"/>
        <v>0</v>
      </c>
      <c r="K1505" t="str">
        <f t="shared" si="468"/>
        <v/>
      </c>
      <c r="L1505" t="str">
        <f t="shared" si="479"/>
        <v/>
      </c>
      <c r="M1505" t="str">
        <f t="shared" si="478"/>
        <v/>
      </c>
      <c r="N1505" t="str">
        <f t="shared" si="469"/>
        <v/>
      </c>
      <c r="O1505" t="str">
        <f t="shared" si="470"/>
        <v/>
      </c>
      <c r="P1505" t="str">
        <f t="shared" si="471"/>
        <v/>
      </c>
      <c r="Q1505" s="9">
        <f>_xlfn.XLOOKUP(R1505,summary!C:C,summary!B:B)</f>
        <v>43840</v>
      </c>
      <c r="R1505" s="10" t="str">
        <f t="shared" si="472"/>
        <v>보정동</v>
      </c>
      <c r="S1505" s="10" t="str">
        <f t="shared" si="473"/>
        <v>보정15통</v>
      </c>
      <c r="T1505" s="10" t="str">
        <f t="shared" si="474"/>
        <v>(보정동, 성호샤인힐즈아파트)</v>
      </c>
      <c r="U1505" s="10" t="str">
        <f t="shared" si="475"/>
        <v>보정</v>
      </c>
      <c r="V1505" s="10">
        <f t="shared" si="476"/>
        <v>15</v>
      </c>
      <c r="W1505" s="10">
        <f t="shared" si="477"/>
        <v>13</v>
      </c>
      <c r="X1505"/>
      <c r="Y1505"/>
      <c r="Z1505" t="s">
        <v>447</v>
      </c>
      <c r="AA1505" t="s">
        <v>6934</v>
      </c>
    </row>
    <row r="1506" spans="1:27">
      <c r="A1506" t="b">
        <f t="shared" si="458"/>
        <v>0</v>
      </c>
      <c r="B1506" t="b">
        <f t="shared" si="459"/>
        <v>0</v>
      </c>
      <c r="C1506" t="b">
        <f t="shared" si="460"/>
        <v>0</v>
      </c>
      <c r="D1506" t="b">
        <f t="shared" si="461"/>
        <v>0</v>
      </c>
      <c r="E1506" t="b">
        <f t="shared" si="462"/>
        <v>0</v>
      </c>
      <c r="F1506" t="b">
        <f t="shared" si="463"/>
        <v>0</v>
      </c>
      <c r="G1506" t="b">
        <f t="shared" si="464"/>
        <v>0</v>
      </c>
      <c r="H1506" t="b">
        <f t="shared" si="465"/>
        <v>0</v>
      </c>
      <c r="I1506" t="b">
        <f t="shared" si="466"/>
        <v>0</v>
      </c>
      <c r="J1506" t="b">
        <f t="shared" si="467"/>
        <v>0</v>
      </c>
      <c r="K1506" t="str">
        <f t="shared" si="468"/>
        <v/>
      </c>
      <c r="L1506" t="str">
        <f t="shared" si="479"/>
        <v/>
      </c>
      <c r="M1506" t="str">
        <f t="shared" si="478"/>
        <v/>
      </c>
      <c r="N1506" t="str">
        <f t="shared" si="469"/>
        <v/>
      </c>
      <c r="O1506" t="str">
        <f t="shared" si="470"/>
        <v/>
      </c>
      <c r="P1506" t="str">
        <f t="shared" si="471"/>
        <v/>
      </c>
      <c r="Q1506" s="9">
        <f>_xlfn.XLOOKUP(R1506,summary!C:C,summary!B:B)</f>
        <v>43840</v>
      </c>
      <c r="R1506" s="10" t="str">
        <f t="shared" si="472"/>
        <v>보정동</v>
      </c>
      <c r="S1506" s="10" t="str">
        <f t="shared" si="473"/>
        <v>보정15통</v>
      </c>
      <c r="T1506" s="10" t="str">
        <f t="shared" si="474"/>
        <v>(보정동, 성호샤인힐즈아파트)</v>
      </c>
      <c r="U1506" s="10" t="str">
        <f t="shared" si="475"/>
        <v>보정</v>
      </c>
      <c r="V1506" s="10">
        <f t="shared" si="476"/>
        <v>15</v>
      </c>
      <c r="W1506" s="10">
        <f t="shared" si="477"/>
        <v>14</v>
      </c>
      <c r="X1506"/>
      <c r="Y1506"/>
      <c r="Z1506" t="s">
        <v>449</v>
      </c>
      <c r="AA1506" t="s">
        <v>6935</v>
      </c>
    </row>
    <row r="1507" spans="1:27">
      <c r="A1507" t="b">
        <f t="shared" si="458"/>
        <v>0</v>
      </c>
      <c r="B1507" t="b">
        <f t="shared" si="459"/>
        <v>0</v>
      </c>
      <c r="C1507" t="b">
        <f t="shared" si="460"/>
        <v>0</v>
      </c>
      <c r="D1507" t="b">
        <f t="shared" si="461"/>
        <v>0</v>
      </c>
      <c r="E1507" t="b">
        <f t="shared" si="462"/>
        <v>0</v>
      </c>
      <c r="F1507" t="b">
        <f t="shared" si="463"/>
        <v>0</v>
      </c>
      <c r="G1507" t="b">
        <f t="shared" si="464"/>
        <v>0</v>
      </c>
      <c r="H1507" t="b">
        <f t="shared" si="465"/>
        <v>0</v>
      </c>
      <c r="I1507" t="b">
        <f t="shared" si="466"/>
        <v>0</v>
      </c>
      <c r="J1507" t="b">
        <f t="shared" si="467"/>
        <v>0</v>
      </c>
      <c r="K1507" t="str">
        <f t="shared" si="468"/>
        <v/>
      </c>
      <c r="L1507" t="str">
        <f t="shared" si="479"/>
        <v/>
      </c>
      <c r="M1507" t="str">
        <f t="shared" si="478"/>
        <v/>
      </c>
      <c r="N1507" t="str">
        <f t="shared" si="469"/>
        <v/>
      </c>
      <c r="O1507" t="str">
        <f t="shared" si="470"/>
        <v/>
      </c>
      <c r="P1507" t="str">
        <f t="shared" si="471"/>
        <v/>
      </c>
      <c r="Q1507" s="9">
        <f>_xlfn.XLOOKUP(R1507,summary!C:C,summary!B:B)</f>
        <v>43840</v>
      </c>
      <c r="R1507" s="10" t="str">
        <f t="shared" si="472"/>
        <v>보정동</v>
      </c>
      <c r="S1507" s="10" t="str">
        <f t="shared" si="473"/>
        <v>보정15통</v>
      </c>
      <c r="T1507" s="10" t="str">
        <f t="shared" si="474"/>
        <v>(보정동, 성호샤인힐즈아파트)</v>
      </c>
      <c r="U1507" s="10" t="str">
        <f t="shared" si="475"/>
        <v>보정</v>
      </c>
      <c r="V1507" s="10">
        <f t="shared" si="476"/>
        <v>15</v>
      </c>
      <c r="W1507" s="10">
        <f t="shared" si="477"/>
        <v>15</v>
      </c>
      <c r="X1507"/>
      <c r="Y1507"/>
      <c r="Z1507" t="s">
        <v>734</v>
      </c>
      <c r="AA1507" t="s">
        <v>6936</v>
      </c>
    </row>
    <row r="1508" spans="1:27">
      <c r="A1508" t="b">
        <f t="shared" si="458"/>
        <v>0</v>
      </c>
      <c r="B1508" t="b">
        <f t="shared" si="459"/>
        <v>0</v>
      </c>
      <c r="C1508" t="b">
        <f t="shared" si="460"/>
        <v>0</v>
      </c>
      <c r="D1508" t="b">
        <f t="shared" si="461"/>
        <v>0</v>
      </c>
      <c r="E1508" t="b">
        <f t="shared" si="462"/>
        <v>0</v>
      </c>
      <c r="F1508" t="b">
        <f t="shared" si="463"/>
        <v>0</v>
      </c>
      <c r="G1508" t="b">
        <f t="shared" si="464"/>
        <v>0</v>
      </c>
      <c r="H1508" t="b">
        <f t="shared" si="465"/>
        <v>0</v>
      </c>
      <c r="I1508" t="b">
        <f t="shared" si="466"/>
        <v>0</v>
      </c>
      <c r="J1508" t="b">
        <f t="shared" si="467"/>
        <v>0</v>
      </c>
      <c r="K1508" t="str">
        <f t="shared" si="468"/>
        <v/>
      </c>
      <c r="L1508" t="str">
        <f t="shared" si="479"/>
        <v/>
      </c>
      <c r="M1508" t="str">
        <f t="shared" si="478"/>
        <v/>
      </c>
      <c r="N1508" t="str">
        <f t="shared" si="469"/>
        <v/>
      </c>
      <c r="O1508" t="str">
        <f t="shared" si="470"/>
        <v/>
      </c>
      <c r="P1508" t="str">
        <f t="shared" si="471"/>
        <v/>
      </c>
      <c r="Q1508" s="9">
        <f>_xlfn.XLOOKUP(R1508,summary!C:C,summary!B:B)</f>
        <v>43840</v>
      </c>
      <c r="R1508" s="10" t="str">
        <f t="shared" si="472"/>
        <v>보정동</v>
      </c>
      <c r="S1508" s="10" t="str">
        <f t="shared" si="473"/>
        <v>보정15통</v>
      </c>
      <c r="T1508" s="10" t="str">
        <f t="shared" si="474"/>
        <v>(보정동, 성호샤인힐즈아파트)</v>
      </c>
      <c r="U1508" s="10" t="str">
        <f t="shared" si="475"/>
        <v>보정</v>
      </c>
      <c r="V1508" s="10">
        <f t="shared" si="476"/>
        <v>15</v>
      </c>
      <c r="W1508" s="10">
        <f t="shared" si="477"/>
        <v>16</v>
      </c>
      <c r="X1508"/>
      <c r="Y1508"/>
      <c r="Z1508" t="s">
        <v>736</v>
      </c>
      <c r="AA1508" t="s">
        <v>6937</v>
      </c>
    </row>
    <row r="1509" spans="1:27">
      <c r="A1509" t="b">
        <f t="shared" si="458"/>
        <v>0</v>
      </c>
      <c r="B1509" t="b">
        <f t="shared" si="459"/>
        <v>0</v>
      </c>
      <c r="C1509" t="b">
        <f t="shared" si="460"/>
        <v>0</v>
      </c>
      <c r="D1509" t="b">
        <f t="shared" si="461"/>
        <v>0</v>
      </c>
      <c r="E1509" t="b">
        <f t="shared" si="462"/>
        <v>0</v>
      </c>
      <c r="F1509" t="b">
        <f t="shared" si="463"/>
        <v>0</v>
      </c>
      <c r="G1509" t="b">
        <f t="shared" si="464"/>
        <v>0</v>
      </c>
      <c r="H1509" t="b">
        <f t="shared" si="465"/>
        <v>0</v>
      </c>
      <c r="I1509" t="b">
        <f t="shared" si="466"/>
        <v>0</v>
      </c>
      <c r="J1509" t="b">
        <f t="shared" si="467"/>
        <v>0</v>
      </c>
      <c r="K1509" t="str">
        <f t="shared" si="468"/>
        <v/>
      </c>
      <c r="L1509" t="str">
        <f t="shared" si="479"/>
        <v/>
      </c>
      <c r="M1509" t="str">
        <f t="shared" si="478"/>
        <v/>
      </c>
      <c r="N1509" t="str">
        <f t="shared" si="469"/>
        <v/>
      </c>
      <c r="O1509" t="str">
        <f t="shared" si="470"/>
        <v/>
      </c>
      <c r="P1509" t="str">
        <f t="shared" si="471"/>
        <v/>
      </c>
      <c r="Q1509" s="9">
        <f>_xlfn.XLOOKUP(R1509,summary!C:C,summary!B:B)</f>
        <v>43840</v>
      </c>
      <c r="R1509" s="10" t="str">
        <f t="shared" si="472"/>
        <v>보정동</v>
      </c>
      <c r="S1509" s="10" t="str">
        <f t="shared" si="473"/>
        <v>보정15통</v>
      </c>
      <c r="T1509" s="10" t="str">
        <f t="shared" si="474"/>
        <v>(보정동, 성호샤인힐즈아파트)</v>
      </c>
      <c r="U1509" s="10" t="str">
        <f t="shared" si="475"/>
        <v>보정</v>
      </c>
      <c r="V1509" s="10">
        <f t="shared" si="476"/>
        <v>15</v>
      </c>
      <c r="W1509" s="10">
        <f t="shared" si="477"/>
        <v>17</v>
      </c>
      <c r="X1509"/>
      <c r="Y1509"/>
      <c r="Z1509" t="s">
        <v>2253</v>
      </c>
      <c r="AA1509" t="s">
        <v>6938</v>
      </c>
    </row>
    <row r="1510" spans="1:27">
      <c r="A1510" t="b">
        <f t="shared" si="458"/>
        <v>0</v>
      </c>
      <c r="B1510" t="b">
        <f t="shared" si="459"/>
        <v>0</v>
      </c>
      <c r="C1510" t="b">
        <f t="shared" si="460"/>
        <v>0</v>
      </c>
      <c r="D1510" t="b">
        <f t="shared" si="461"/>
        <v>0</v>
      </c>
      <c r="E1510" t="b">
        <f t="shared" si="462"/>
        <v>0</v>
      </c>
      <c r="F1510" t="b">
        <f t="shared" si="463"/>
        <v>0</v>
      </c>
      <c r="G1510" t="b">
        <f t="shared" si="464"/>
        <v>0</v>
      </c>
      <c r="H1510" t="b">
        <f t="shared" si="465"/>
        <v>0</v>
      </c>
      <c r="I1510" t="b">
        <f t="shared" si="466"/>
        <v>0</v>
      </c>
      <c r="J1510" t="b">
        <f t="shared" si="467"/>
        <v>0</v>
      </c>
      <c r="K1510" t="str">
        <f t="shared" si="468"/>
        <v/>
      </c>
      <c r="L1510" t="str">
        <f t="shared" si="479"/>
        <v/>
      </c>
      <c r="M1510" t="str">
        <f t="shared" si="478"/>
        <v/>
      </c>
      <c r="N1510" t="str">
        <f t="shared" si="469"/>
        <v/>
      </c>
      <c r="O1510" t="str">
        <f t="shared" si="470"/>
        <v/>
      </c>
      <c r="P1510" t="str">
        <f t="shared" si="471"/>
        <v/>
      </c>
      <c r="Q1510" s="9">
        <f>_xlfn.XLOOKUP(R1510,summary!C:C,summary!B:B)</f>
        <v>43840</v>
      </c>
      <c r="R1510" s="10" t="str">
        <f t="shared" si="472"/>
        <v>보정동</v>
      </c>
      <c r="S1510" s="10" t="str">
        <f t="shared" si="473"/>
        <v>보정15통</v>
      </c>
      <c r="T1510" s="10" t="str">
        <f t="shared" si="474"/>
        <v>(보정동, 성호샤인힐즈아파트)</v>
      </c>
      <c r="U1510" s="10" t="str">
        <f t="shared" si="475"/>
        <v>보정</v>
      </c>
      <c r="V1510" s="10">
        <f t="shared" si="476"/>
        <v>15</v>
      </c>
      <c r="W1510" s="10">
        <f t="shared" si="477"/>
        <v>18</v>
      </c>
      <c r="X1510"/>
      <c r="Y1510"/>
      <c r="Z1510" t="s">
        <v>2255</v>
      </c>
      <c r="AA1510" t="s">
        <v>6939</v>
      </c>
    </row>
    <row r="1511" spans="1:27">
      <c r="A1511" t="b">
        <f t="shared" si="458"/>
        <v>0</v>
      </c>
      <c r="B1511" t="b">
        <f t="shared" si="459"/>
        <v>0</v>
      </c>
      <c r="C1511" t="b">
        <f t="shared" si="460"/>
        <v>0</v>
      </c>
      <c r="D1511" t="b">
        <f t="shared" si="461"/>
        <v>0</v>
      </c>
      <c r="E1511" t="b">
        <f t="shared" si="462"/>
        <v>0</v>
      </c>
      <c r="F1511" t="b">
        <f t="shared" si="463"/>
        <v>0</v>
      </c>
      <c r="G1511" t="b">
        <f t="shared" si="464"/>
        <v>0</v>
      </c>
      <c r="H1511" t="b">
        <f t="shared" si="465"/>
        <v>0</v>
      </c>
      <c r="I1511" t="b">
        <f t="shared" si="466"/>
        <v>0</v>
      </c>
      <c r="J1511" t="b">
        <f t="shared" si="467"/>
        <v>0</v>
      </c>
      <c r="K1511" t="str">
        <f t="shared" si="468"/>
        <v/>
      </c>
      <c r="L1511" t="str">
        <f t="shared" si="479"/>
        <v/>
      </c>
      <c r="M1511" t="str">
        <f t="shared" si="478"/>
        <v/>
      </c>
      <c r="N1511" t="str">
        <f t="shared" si="469"/>
        <v/>
      </c>
      <c r="O1511" t="str">
        <f t="shared" si="470"/>
        <v/>
      </c>
      <c r="P1511" t="str">
        <f t="shared" si="471"/>
        <v/>
      </c>
      <c r="Q1511" s="9">
        <f>_xlfn.XLOOKUP(R1511,summary!C:C,summary!B:B)</f>
        <v>43840</v>
      </c>
      <c r="R1511" s="10" t="str">
        <f t="shared" si="472"/>
        <v>보정동</v>
      </c>
      <c r="S1511" s="10" t="str">
        <f t="shared" si="473"/>
        <v>보정15통</v>
      </c>
      <c r="T1511" s="10" t="str">
        <f t="shared" si="474"/>
        <v>(보정동, 성호샤인힐즈아파트)</v>
      </c>
      <c r="U1511" s="10" t="str">
        <f t="shared" si="475"/>
        <v>보정</v>
      </c>
      <c r="V1511" s="10">
        <f t="shared" si="476"/>
        <v>15</v>
      </c>
      <c r="W1511" s="10">
        <f t="shared" si="477"/>
        <v>19</v>
      </c>
      <c r="X1511"/>
      <c r="Y1511"/>
      <c r="Z1511" t="s">
        <v>2257</v>
      </c>
      <c r="AA1511" t="s">
        <v>6940</v>
      </c>
    </row>
    <row r="1512" spans="1:27">
      <c r="A1512" t="b">
        <f t="shared" si="458"/>
        <v>1</v>
      </c>
      <c r="B1512" t="b">
        <f t="shared" si="459"/>
        <v>0</v>
      </c>
      <c r="C1512" t="b">
        <f t="shared" si="460"/>
        <v>0</v>
      </c>
      <c r="D1512" t="b">
        <f t="shared" si="461"/>
        <v>0</v>
      </c>
      <c r="E1512" t="b">
        <f t="shared" si="462"/>
        <v>0</v>
      </c>
      <c r="F1512" t="b">
        <f t="shared" si="463"/>
        <v>0</v>
      </c>
      <c r="G1512" t="b">
        <f t="shared" si="464"/>
        <v>0</v>
      </c>
      <c r="H1512" t="b">
        <f t="shared" si="465"/>
        <v>0</v>
      </c>
      <c r="I1512" t="b">
        <f t="shared" si="466"/>
        <v>0</v>
      </c>
      <c r="J1512" t="b">
        <f t="shared" si="467"/>
        <v>1</v>
      </c>
      <c r="K1512" t="str">
        <f t="shared" si="468"/>
        <v>보정16통</v>
      </c>
      <c r="L1512" t="str">
        <f t="shared" si="479"/>
        <v>16</v>
      </c>
      <c r="M1512">
        <f t="shared" si="478"/>
        <v>16</v>
      </c>
      <c r="N1512" t="str">
        <f t="shared" si="469"/>
        <v>보정</v>
      </c>
      <c r="O1512" t="str">
        <f t="shared" si="470"/>
        <v/>
      </c>
      <c r="P1512" t="str">
        <f t="shared" si="471"/>
        <v/>
      </c>
      <c r="Q1512" s="9">
        <f>_xlfn.XLOOKUP(R1512,summary!C:C,summary!B:B)</f>
        <v>43840</v>
      </c>
      <c r="R1512" s="10" t="str">
        <f t="shared" si="472"/>
        <v>보정동</v>
      </c>
      <c r="S1512" s="10" t="str">
        <f t="shared" si="473"/>
        <v>보정16통</v>
      </c>
      <c r="T1512" s="10" t="str">
        <f t="shared" si="474"/>
        <v>(보정동, 죽현마을 엘지자이)</v>
      </c>
      <c r="U1512" s="10" t="str">
        <f t="shared" si="475"/>
        <v>보정</v>
      </c>
      <c r="V1512" s="10">
        <f t="shared" si="476"/>
        <v>16</v>
      </c>
      <c r="W1512" s="10">
        <f t="shared" si="477"/>
        <v>1</v>
      </c>
      <c r="X1512"/>
      <c r="Y1512" t="s">
        <v>6941</v>
      </c>
      <c r="Z1512" t="s">
        <v>10</v>
      </c>
      <c r="AA1512" t="s">
        <v>6942</v>
      </c>
    </row>
    <row r="1513" spans="1:27">
      <c r="A1513" t="b">
        <f t="shared" si="458"/>
        <v>1</v>
      </c>
      <c r="B1513" t="b">
        <f t="shared" si="459"/>
        <v>1</v>
      </c>
      <c r="C1513" t="b">
        <f t="shared" si="460"/>
        <v>0</v>
      </c>
      <c r="D1513" t="b">
        <f t="shared" si="461"/>
        <v>0</v>
      </c>
      <c r="E1513" t="b">
        <f t="shared" si="462"/>
        <v>1</v>
      </c>
      <c r="F1513" t="b">
        <f t="shared" si="463"/>
        <v>1</v>
      </c>
      <c r="G1513" t="b">
        <f t="shared" si="464"/>
        <v>1</v>
      </c>
      <c r="H1513" t="b">
        <f t="shared" si="465"/>
        <v>0</v>
      </c>
      <c r="I1513" t="b">
        <f t="shared" si="466"/>
        <v>1</v>
      </c>
      <c r="J1513" t="b">
        <f t="shared" si="467"/>
        <v>0</v>
      </c>
      <c r="K1513" t="str">
        <f t="shared" si="468"/>
        <v/>
      </c>
      <c r="L1513" t="str">
        <f t="shared" si="479"/>
        <v/>
      </c>
      <c r="M1513" t="str">
        <f t="shared" si="478"/>
        <v/>
      </c>
      <c r="N1513" t="str">
        <f t="shared" si="469"/>
        <v/>
      </c>
      <c r="O1513" t="str">
        <f t="shared" si="470"/>
        <v>(보정동, 죽현마을 엘지자이)</v>
      </c>
      <c r="P1513" t="str">
        <f t="shared" si="471"/>
        <v>(보정동, 죽현마을 엘지자이)</v>
      </c>
      <c r="Q1513" s="9">
        <f>_xlfn.XLOOKUP(R1513,summary!C:C,summary!B:B)</f>
        <v>43840</v>
      </c>
      <c r="R1513" s="10" t="str">
        <f t="shared" si="472"/>
        <v>보정동</v>
      </c>
      <c r="S1513" s="10" t="str">
        <f t="shared" si="473"/>
        <v>보정16통</v>
      </c>
      <c r="T1513" s="10" t="str">
        <f t="shared" si="474"/>
        <v>(보정동, 죽현마을 엘지자이)</v>
      </c>
      <c r="U1513" s="10" t="str">
        <f t="shared" si="475"/>
        <v>보정</v>
      </c>
      <c r="V1513" s="10">
        <f t="shared" si="476"/>
        <v>16</v>
      </c>
      <c r="W1513" s="10">
        <f t="shared" si="477"/>
        <v>2</v>
      </c>
      <c r="X1513"/>
      <c r="Y1513" t="s">
        <v>6782</v>
      </c>
      <c r="Z1513" t="s">
        <v>12</v>
      </c>
      <c r="AA1513" t="s">
        <v>6943</v>
      </c>
    </row>
    <row r="1514" spans="1:27">
      <c r="A1514" t="b">
        <f t="shared" si="458"/>
        <v>1</v>
      </c>
      <c r="B1514" t="b">
        <f t="shared" si="459"/>
        <v>0</v>
      </c>
      <c r="C1514" t="b">
        <f t="shared" si="460"/>
        <v>0</v>
      </c>
      <c r="D1514" t="b">
        <f t="shared" si="461"/>
        <v>0</v>
      </c>
      <c r="E1514" t="b">
        <f t="shared" si="462"/>
        <v>0</v>
      </c>
      <c r="F1514" t="b">
        <f t="shared" si="463"/>
        <v>0</v>
      </c>
      <c r="G1514" t="b">
        <f t="shared" si="464"/>
        <v>0</v>
      </c>
      <c r="H1514" t="b">
        <f t="shared" si="465"/>
        <v>0</v>
      </c>
      <c r="I1514" t="b">
        <f t="shared" si="466"/>
        <v>1</v>
      </c>
      <c r="J1514" t="b">
        <f t="shared" si="467"/>
        <v>0</v>
      </c>
      <c r="K1514" t="str">
        <f t="shared" si="468"/>
        <v/>
      </c>
      <c r="L1514" t="str">
        <f t="shared" si="479"/>
        <v/>
      </c>
      <c r="M1514" t="str">
        <f t="shared" si="478"/>
        <v/>
      </c>
      <c r="N1514" t="str">
        <f t="shared" si="469"/>
        <v/>
      </c>
      <c r="O1514" t="str">
        <f t="shared" si="470"/>
        <v>죽현마을 엘지자이)</v>
      </c>
      <c r="P1514" t="str">
        <f t="shared" si="471"/>
        <v/>
      </c>
      <c r="Q1514" s="9">
        <f>_xlfn.XLOOKUP(R1514,summary!C:C,summary!B:B)</f>
        <v>43840</v>
      </c>
      <c r="R1514" s="10" t="str">
        <f t="shared" si="472"/>
        <v>보정동</v>
      </c>
      <c r="S1514" s="10" t="str">
        <f t="shared" si="473"/>
        <v>보정16통</v>
      </c>
      <c r="T1514" s="10" t="str">
        <f t="shared" si="474"/>
        <v>(보정동, 죽현마을 엘지자이)</v>
      </c>
      <c r="U1514" s="10" t="str">
        <f t="shared" si="475"/>
        <v>보정</v>
      </c>
      <c r="V1514" s="10">
        <f t="shared" si="476"/>
        <v>16</v>
      </c>
      <c r="W1514" s="10">
        <f t="shared" si="477"/>
        <v>3</v>
      </c>
      <c r="X1514"/>
      <c r="Y1514" t="s">
        <v>6944</v>
      </c>
      <c r="Z1514" t="s">
        <v>14</v>
      </c>
      <c r="AA1514" t="s">
        <v>6945</v>
      </c>
    </row>
    <row r="1515" spans="1:27">
      <c r="A1515" t="b">
        <f t="shared" si="458"/>
        <v>1</v>
      </c>
      <c r="B1515" t="b">
        <f t="shared" si="459"/>
        <v>0</v>
      </c>
      <c r="C1515" t="b">
        <f t="shared" si="460"/>
        <v>1</v>
      </c>
      <c r="D1515" t="b">
        <f t="shared" si="461"/>
        <v>0</v>
      </c>
      <c r="E1515" t="b">
        <f t="shared" si="462"/>
        <v>1</v>
      </c>
      <c r="F1515" t="b">
        <f t="shared" si="463"/>
        <v>1</v>
      </c>
      <c r="G1515" t="b">
        <f t="shared" si="464"/>
        <v>0</v>
      </c>
      <c r="H1515" t="b">
        <f t="shared" si="465"/>
        <v>1</v>
      </c>
      <c r="I1515" t="b">
        <f t="shared" si="466"/>
        <v>1</v>
      </c>
      <c r="J1515" t="b">
        <f t="shared" si="467"/>
        <v>0</v>
      </c>
      <c r="K1515" t="str">
        <f t="shared" si="468"/>
        <v/>
      </c>
      <c r="L1515" t="str">
        <f t="shared" si="479"/>
        <v/>
      </c>
      <c r="M1515" t="str">
        <f t="shared" si="478"/>
        <v/>
      </c>
      <c r="N1515" t="str">
        <f t="shared" si="469"/>
        <v/>
      </c>
      <c r="O1515" t="str">
        <f t="shared" si="470"/>
        <v>엘지자이)</v>
      </c>
      <c r="P1515" t="str">
        <f t="shared" si="471"/>
        <v/>
      </c>
      <c r="Q1515" s="9">
        <f>_xlfn.XLOOKUP(R1515,summary!C:C,summary!B:B)</f>
        <v>43840</v>
      </c>
      <c r="R1515" s="10" t="str">
        <f t="shared" si="472"/>
        <v>보정동</v>
      </c>
      <c r="S1515" s="10" t="str">
        <f t="shared" si="473"/>
        <v>보정16통</v>
      </c>
      <c r="T1515" s="10" t="str">
        <f t="shared" si="474"/>
        <v>(보정동, 죽현마을 엘지자이)</v>
      </c>
      <c r="U1515" s="10" t="str">
        <f t="shared" si="475"/>
        <v>보정</v>
      </c>
      <c r="V1515" s="10">
        <f t="shared" si="476"/>
        <v>16</v>
      </c>
      <c r="W1515" s="10">
        <f t="shared" si="477"/>
        <v>4</v>
      </c>
      <c r="X1515"/>
      <c r="Y1515" t="s">
        <v>6946</v>
      </c>
      <c r="Z1515" t="s">
        <v>16</v>
      </c>
      <c r="AA1515" t="s">
        <v>6947</v>
      </c>
    </row>
    <row r="1516" spans="1:27">
      <c r="A1516" t="b">
        <f t="shared" si="458"/>
        <v>0</v>
      </c>
      <c r="B1516" t="b">
        <f t="shared" si="459"/>
        <v>0</v>
      </c>
      <c r="C1516" t="b">
        <f t="shared" si="460"/>
        <v>0</v>
      </c>
      <c r="D1516" t="b">
        <f t="shared" si="461"/>
        <v>0</v>
      </c>
      <c r="E1516" t="b">
        <f t="shared" si="462"/>
        <v>0</v>
      </c>
      <c r="F1516" t="b">
        <f t="shared" si="463"/>
        <v>0</v>
      </c>
      <c r="G1516" t="b">
        <f t="shared" si="464"/>
        <v>0</v>
      </c>
      <c r="H1516" t="b">
        <f t="shared" si="465"/>
        <v>0</v>
      </c>
      <c r="I1516" t="b">
        <f t="shared" si="466"/>
        <v>0</v>
      </c>
      <c r="J1516" t="b">
        <f t="shared" si="467"/>
        <v>0</v>
      </c>
      <c r="K1516" t="str">
        <f t="shared" si="468"/>
        <v/>
      </c>
      <c r="L1516" t="str">
        <f t="shared" si="479"/>
        <v/>
      </c>
      <c r="M1516" t="str">
        <f t="shared" si="478"/>
        <v/>
      </c>
      <c r="N1516" t="str">
        <f t="shared" si="469"/>
        <v/>
      </c>
      <c r="O1516" t="str">
        <f t="shared" si="470"/>
        <v/>
      </c>
      <c r="P1516" t="str">
        <f t="shared" si="471"/>
        <v/>
      </c>
      <c r="Q1516" s="9">
        <f>_xlfn.XLOOKUP(R1516,summary!C:C,summary!B:B)</f>
        <v>43840</v>
      </c>
      <c r="R1516" s="10" t="str">
        <f t="shared" si="472"/>
        <v>보정동</v>
      </c>
      <c r="S1516" s="10" t="str">
        <f t="shared" si="473"/>
        <v>보정16통</v>
      </c>
      <c r="T1516" s="10" t="str">
        <f t="shared" si="474"/>
        <v>(보정동, 죽현마을 엘지자이)</v>
      </c>
      <c r="U1516" s="10" t="str">
        <f t="shared" si="475"/>
        <v>보정</v>
      </c>
      <c r="V1516" s="10">
        <f t="shared" si="476"/>
        <v>16</v>
      </c>
      <c r="W1516" s="10">
        <f t="shared" si="477"/>
        <v>5</v>
      </c>
      <c r="X1516"/>
      <c r="Y1516"/>
      <c r="Z1516" t="s">
        <v>18</v>
      </c>
      <c r="AA1516" t="s">
        <v>6948</v>
      </c>
    </row>
    <row r="1517" spans="1:27">
      <c r="A1517" t="b">
        <f t="shared" si="458"/>
        <v>0</v>
      </c>
      <c r="B1517" t="b">
        <f t="shared" si="459"/>
        <v>0</v>
      </c>
      <c r="C1517" t="b">
        <f t="shared" si="460"/>
        <v>0</v>
      </c>
      <c r="D1517" t="b">
        <f t="shared" si="461"/>
        <v>0</v>
      </c>
      <c r="E1517" t="b">
        <f t="shared" si="462"/>
        <v>0</v>
      </c>
      <c r="F1517" t="b">
        <f t="shared" si="463"/>
        <v>0</v>
      </c>
      <c r="G1517" t="b">
        <f t="shared" si="464"/>
        <v>0</v>
      </c>
      <c r="H1517" t="b">
        <f t="shared" si="465"/>
        <v>0</v>
      </c>
      <c r="I1517" t="b">
        <f t="shared" si="466"/>
        <v>0</v>
      </c>
      <c r="J1517" t="b">
        <f t="shared" si="467"/>
        <v>0</v>
      </c>
      <c r="K1517" t="str">
        <f t="shared" si="468"/>
        <v/>
      </c>
      <c r="L1517" t="str">
        <f t="shared" si="479"/>
        <v/>
      </c>
      <c r="M1517" t="str">
        <f t="shared" si="478"/>
        <v/>
      </c>
      <c r="N1517" t="str">
        <f t="shared" si="469"/>
        <v/>
      </c>
      <c r="O1517" t="str">
        <f t="shared" si="470"/>
        <v/>
      </c>
      <c r="P1517" t="str">
        <f t="shared" si="471"/>
        <v/>
      </c>
      <c r="Q1517" s="9">
        <f>_xlfn.XLOOKUP(R1517,summary!C:C,summary!B:B)</f>
        <v>43840</v>
      </c>
      <c r="R1517" s="10" t="str">
        <f t="shared" si="472"/>
        <v>보정동</v>
      </c>
      <c r="S1517" s="10" t="str">
        <f t="shared" si="473"/>
        <v>보정16통</v>
      </c>
      <c r="T1517" s="10" t="str">
        <f t="shared" si="474"/>
        <v>(보정동, 죽현마을 엘지자이)</v>
      </c>
      <c r="U1517" s="10" t="str">
        <f t="shared" si="475"/>
        <v>보정</v>
      </c>
      <c r="V1517" s="10">
        <f t="shared" si="476"/>
        <v>16</v>
      </c>
      <c r="W1517" s="10" t="str">
        <f t="shared" si="477"/>
        <v/>
      </c>
      <c r="X1517"/>
      <c r="Y1517"/>
      <c r="Z1517"/>
      <c r="AA1517"/>
    </row>
    <row r="1518" spans="1:27">
      <c r="A1518" t="b">
        <f t="shared" si="458"/>
        <v>0</v>
      </c>
      <c r="B1518" t="b">
        <f t="shared" si="459"/>
        <v>0</v>
      </c>
      <c r="C1518" t="b">
        <f t="shared" si="460"/>
        <v>0</v>
      </c>
      <c r="D1518" t="b">
        <f t="shared" si="461"/>
        <v>0</v>
      </c>
      <c r="E1518" t="b">
        <f t="shared" si="462"/>
        <v>0</v>
      </c>
      <c r="F1518" t="b">
        <f t="shared" si="463"/>
        <v>0</v>
      </c>
      <c r="G1518" t="b">
        <f t="shared" si="464"/>
        <v>0</v>
      </c>
      <c r="H1518" t="b">
        <f t="shared" si="465"/>
        <v>0</v>
      </c>
      <c r="I1518" t="b">
        <f t="shared" si="466"/>
        <v>0</v>
      </c>
      <c r="J1518" t="b">
        <f t="shared" si="467"/>
        <v>0</v>
      </c>
      <c r="K1518" t="str">
        <f t="shared" si="468"/>
        <v/>
      </c>
      <c r="L1518" t="str">
        <f t="shared" si="479"/>
        <v/>
      </c>
      <c r="M1518" t="str">
        <f t="shared" si="478"/>
        <v/>
      </c>
      <c r="N1518" t="str">
        <f t="shared" si="469"/>
        <v/>
      </c>
      <c r="O1518" t="str">
        <f t="shared" si="470"/>
        <v/>
      </c>
      <c r="P1518" t="str">
        <f t="shared" si="471"/>
        <v/>
      </c>
      <c r="Q1518" s="9">
        <f>_xlfn.XLOOKUP(R1518,summary!C:C,summary!B:B)</f>
        <v>43840</v>
      </c>
      <c r="R1518" s="10" t="str">
        <f t="shared" si="472"/>
        <v>보정동</v>
      </c>
      <c r="S1518" s="10" t="str">
        <f t="shared" si="473"/>
        <v>보정16통</v>
      </c>
      <c r="T1518" s="10" t="str">
        <f t="shared" si="474"/>
        <v>(보정동, 죽현마을 엘지자이)</v>
      </c>
      <c r="U1518" s="10" t="str">
        <f t="shared" si="475"/>
        <v>보정</v>
      </c>
      <c r="V1518" s="10">
        <f t="shared" si="476"/>
        <v>16</v>
      </c>
      <c r="W1518" s="10" t="str">
        <f t="shared" si="477"/>
        <v/>
      </c>
      <c r="X1518"/>
      <c r="Y1518"/>
      <c r="Z1518"/>
      <c r="AA1518"/>
    </row>
    <row r="1519" spans="1:27">
      <c r="A1519" t="b">
        <f t="shared" si="458"/>
        <v>0</v>
      </c>
      <c r="B1519" t="b">
        <f t="shared" si="459"/>
        <v>0</v>
      </c>
      <c r="C1519" t="b">
        <f t="shared" si="460"/>
        <v>0</v>
      </c>
      <c r="D1519" t="b">
        <f t="shared" si="461"/>
        <v>0</v>
      </c>
      <c r="E1519" t="b">
        <f t="shared" si="462"/>
        <v>0</v>
      </c>
      <c r="F1519" t="b">
        <f t="shared" si="463"/>
        <v>0</v>
      </c>
      <c r="G1519" t="b">
        <f t="shared" si="464"/>
        <v>0</v>
      </c>
      <c r="H1519" t="b">
        <f t="shared" si="465"/>
        <v>0</v>
      </c>
      <c r="I1519" t="b">
        <f t="shared" si="466"/>
        <v>0</v>
      </c>
      <c r="J1519" t="b">
        <f t="shared" si="467"/>
        <v>0</v>
      </c>
      <c r="K1519" t="str">
        <f t="shared" si="468"/>
        <v/>
      </c>
      <c r="L1519" t="str">
        <f t="shared" si="479"/>
        <v/>
      </c>
      <c r="M1519" t="str">
        <f t="shared" si="478"/>
        <v/>
      </c>
      <c r="N1519" t="str">
        <f t="shared" si="469"/>
        <v/>
      </c>
      <c r="O1519" t="str">
        <f t="shared" si="470"/>
        <v/>
      </c>
      <c r="P1519" t="str">
        <f t="shared" si="471"/>
        <v/>
      </c>
      <c r="Q1519" s="9">
        <f>_xlfn.XLOOKUP(R1519,summary!C:C,summary!B:B)</f>
        <v>43840</v>
      </c>
      <c r="R1519" s="10" t="str">
        <f t="shared" si="472"/>
        <v>보정동</v>
      </c>
      <c r="S1519" s="10" t="str">
        <f t="shared" si="473"/>
        <v>보정16통</v>
      </c>
      <c r="T1519" s="10" t="str">
        <f t="shared" si="474"/>
        <v>(보정동, 죽현마을 엘지자이)</v>
      </c>
      <c r="U1519" s="10" t="str">
        <f t="shared" si="475"/>
        <v>보정</v>
      </c>
      <c r="V1519" s="10">
        <f t="shared" si="476"/>
        <v>16</v>
      </c>
      <c r="W1519" s="10" t="str">
        <f t="shared" si="477"/>
        <v/>
      </c>
      <c r="X1519"/>
      <c r="Y1519"/>
      <c r="Z1519"/>
      <c r="AA1519"/>
    </row>
    <row r="1520" spans="1:27">
      <c r="A1520" t="b">
        <f t="shared" si="458"/>
        <v>1</v>
      </c>
      <c r="B1520" t="b">
        <f t="shared" si="459"/>
        <v>0</v>
      </c>
      <c r="C1520" t="b">
        <f t="shared" si="460"/>
        <v>0</v>
      </c>
      <c r="D1520" t="b">
        <f t="shared" si="461"/>
        <v>0</v>
      </c>
      <c r="E1520" t="b">
        <f t="shared" si="462"/>
        <v>0</v>
      </c>
      <c r="F1520" t="b">
        <f t="shared" si="463"/>
        <v>0</v>
      </c>
      <c r="G1520" t="b">
        <f t="shared" si="464"/>
        <v>0</v>
      </c>
      <c r="H1520" t="b">
        <f t="shared" si="465"/>
        <v>0</v>
      </c>
      <c r="I1520" t="b">
        <f t="shared" si="466"/>
        <v>0</v>
      </c>
      <c r="J1520" t="b">
        <f t="shared" si="467"/>
        <v>1</v>
      </c>
      <c r="K1520" t="str">
        <f t="shared" si="468"/>
        <v/>
      </c>
      <c r="L1520" t="str">
        <f t="shared" si="479"/>
        <v/>
      </c>
      <c r="M1520" t="str">
        <f t="shared" si="478"/>
        <v/>
      </c>
      <c r="N1520" t="str">
        <f t="shared" si="469"/>
        <v/>
      </c>
      <c r="O1520" t="str">
        <f t="shared" si="470"/>
        <v/>
      </c>
      <c r="P1520" t="str">
        <f t="shared" si="471"/>
        <v/>
      </c>
      <c r="Q1520" s="9" t="e">
        <f>_xlfn.XLOOKUP(R1520,summary!C:C,summary!B:B)</f>
        <v>#N/A</v>
      </c>
      <c r="R1520" s="10" t="str">
        <f t="shared" si="472"/>
        <v>읍 면 동</v>
      </c>
      <c r="S1520" s="10" t="str">
        <f t="shared" si="473"/>
        <v>통 리 명</v>
      </c>
      <c r="T1520" s="10" t="str">
        <f t="shared" si="474"/>
        <v/>
      </c>
      <c r="U1520" s="10" t="str">
        <f t="shared" si="475"/>
        <v/>
      </c>
      <c r="V1520" s="10" t="str">
        <f t="shared" si="476"/>
        <v/>
      </c>
      <c r="W1520" s="10" t="str">
        <f t="shared" si="477"/>
        <v/>
      </c>
      <c r="X1520" t="s">
        <v>3</v>
      </c>
      <c r="Y1520" t="s">
        <v>4</v>
      </c>
      <c r="Z1520" t="s">
        <v>5</v>
      </c>
      <c r="AA1520" t="s">
        <v>2302</v>
      </c>
    </row>
    <row r="1521" spans="1:27">
      <c r="A1521" t="b">
        <f t="shared" si="458"/>
        <v>1</v>
      </c>
      <c r="B1521" t="b">
        <f t="shared" si="459"/>
        <v>0</v>
      </c>
      <c r="C1521" t="b">
        <f t="shared" si="460"/>
        <v>0</v>
      </c>
      <c r="D1521" t="b">
        <f t="shared" si="461"/>
        <v>0</v>
      </c>
      <c r="E1521" t="b">
        <f t="shared" si="462"/>
        <v>0</v>
      </c>
      <c r="F1521" t="b">
        <f t="shared" si="463"/>
        <v>0</v>
      </c>
      <c r="G1521" t="b">
        <f t="shared" si="464"/>
        <v>0</v>
      </c>
      <c r="H1521" t="b">
        <f t="shared" si="465"/>
        <v>0</v>
      </c>
      <c r="I1521" t="b">
        <f t="shared" si="466"/>
        <v>0</v>
      </c>
      <c r="J1521" t="b">
        <f t="shared" si="467"/>
        <v>1</v>
      </c>
      <c r="K1521" t="str">
        <f t="shared" si="468"/>
        <v>보정17통</v>
      </c>
      <c r="L1521" t="str">
        <f t="shared" si="479"/>
        <v>17</v>
      </c>
      <c r="M1521">
        <f t="shared" si="478"/>
        <v>17</v>
      </c>
      <c r="N1521" t="str">
        <f t="shared" si="469"/>
        <v>보정</v>
      </c>
      <c r="O1521" t="str">
        <f t="shared" si="470"/>
        <v/>
      </c>
      <c r="P1521" t="str">
        <f t="shared" si="471"/>
        <v/>
      </c>
      <c r="Q1521" s="9">
        <f>_xlfn.XLOOKUP(R1521,summary!C:C,summary!B:B)</f>
        <v>43840</v>
      </c>
      <c r="R1521" s="10" t="str">
        <f t="shared" si="472"/>
        <v>보정동</v>
      </c>
      <c r="S1521" s="10" t="str">
        <f t="shared" si="473"/>
        <v>보정17통</v>
      </c>
      <c r="T1521" s="10" t="str">
        <f t="shared" si="474"/>
        <v>(보정동, 죽현마을아이파크)</v>
      </c>
      <c r="U1521" s="10" t="str">
        <f t="shared" si="475"/>
        <v>보정</v>
      </c>
      <c r="V1521" s="10">
        <f t="shared" si="476"/>
        <v>17</v>
      </c>
      <c r="W1521" s="10">
        <f t="shared" si="477"/>
        <v>1</v>
      </c>
      <c r="X1521" t="s">
        <v>6760</v>
      </c>
      <c r="Y1521" t="s">
        <v>6949</v>
      </c>
      <c r="Z1521" t="s">
        <v>10</v>
      </c>
      <c r="AA1521" t="s">
        <v>6950</v>
      </c>
    </row>
    <row r="1522" spans="1:27">
      <c r="A1522" t="b">
        <f t="shared" si="458"/>
        <v>1</v>
      </c>
      <c r="B1522" t="b">
        <f t="shared" si="459"/>
        <v>1</v>
      </c>
      <c r="C1522" t="b">
        <f t="shared" si="460"/>
        <v>0</v>
      </c>
      <c r="D1522" t="b">
        <f t="shared" si="461"/>
        <v>0</v>
      </c>
      <c r="E1522" t="b">
        <f t="shared" si="462"/>
        <v>1</v>
      </c>
      <c r="F1522" t="b">
        <f t="shared" si="463"/>
        <v>1</v>
      </c>
      <c r="G1522" t="b">
        <f t="shared" si="464"/>
        <v>1</v>
      </c>
      <c r="H1522" t="b">
        <f t="shared" si="465"/>
        <v>0</v>
      </c>
      <c r="I1522" t="b">
        <f t="shared" si="466"/>
        <v>1</v>
      </c>
      <c r="J1522" t="b">
        <f t="shared" si="467"/>
        <v>0</v>
      </c>
      <c r="K1522" t="str">
        <f t="shared" si="468"/>
        <v/>
      </c>
      <c r="L1522" t="str">
        <f t="shared" si="479"/>
        <v/>
      </c>
      <c r="M1522" t="str">
        <f t="shared" si="478"/>
        <v/>
      </c>
      <c r="N1522" t="str">
        <f t="shared" si="469"/>
        <v/>
      </c>
      <c r="O1522" t="str">
        <f t="shared" si="470"/>
        <v>(보정동, 죽현마을아이파크)</v>
      </c>
      <c r="P1522" t="str">
        <f t="shared" si="471"/>
        <v>(보정동, 죽현마을아이파크)</v>
      </c>
      <c r="Q1522" s="9">
        <f>_xlfn.XLOOKUP(R1522,summary!C:C,summary!B:B)</f>
        <v>43840</v>
      </c>
      <c r="R1522" s="10" t="str">
        <f t="shared" si="472"/>
        <v>보정동</v>
      </c>
      <c r="S1522" s="10" t="str">
        <f t="shared" si="473"/>
        <v>보정17통</v>
      </c>
      <c r="T1522" s="10" t="str">
        <f t="shared" si="474"/>
        <v>(보정동, 죽현마을아이파크)</v>
      </c>
      <c r="U1522" s="10" t="str">
        <f t="shared" si="475"/>
        <v>보정</v>
      </c>
      <c r="V1522" s="10">
        <f t="shared" si="476"/>
        <v>17</v>
      </c>
      <c r="W1522" s="10">
        <f t="shared" si="477"/>
        <v>2</v>
      </c>
      <c r="X1522"/>
      <c r="Y1522" t="s">
        <v>6782</v>
      </c>
      <c r="Z1522" t="s">
        <v>12</v>
      </c>
      <c r="AA1522" t="s">
        <v>6951</v>
      </c>
    </row>
    <row r="1523" spans="1:27">
      <c r="A1523" t="b">
        <f t="shared" ref="A1523:A1586" si="480">LEN(Y1523)&gt;0</f>
        <v>1</v>
      </c>
      <c r="B1523" t="b">
        <f t="shared" ref="B1523:B1586" si="481">LEFT(Y1523)="("</f>
        <v>0</v>
      </c>
      <c r="C1523" t="b">
        <f t="shared" ref="C1523:C1586" si="482">RIGHT(Y1523)=")"</f>
        <v>0</v>
      </c>
      <c r="D1523" t="b">
        <f t="shared" ref="D1523:D1586" si="483">AND(B1523,C1523)</f>
        <v>0</v>
      </c>
      <c r="E1523" t="b">
        <f t="shared" ref="E1523:E1586" si="484">OR(B1523,C1523)</f>
        <v>0</v>
      </c>
      <c r="F1523" t="b">
        <f t="shared" ref="F1523:F1586" si="485">_xlfn.XOR(B1523,C1523)</f>
        <v>0</v>
      </c>
      <c r="G1523" t="b">
        <f t="shared" ref="G1523:G1586" si="486">AND(B1523,F1523)</f>
        <v>0</v>
      </c>
      <c r="H1523" t="b">
        <f t="shared" ref="H1523:H1586" si="487">AND(C1523,$F1523)</f>
        <v>0</v>
      </c>
      <c r="I1523" t="b">
        <f t="shared" ref="I1523:I1586" si="488">IF(G1523,G1523,IF(H1522,FALSE,I1522))</f>
        <v>1</v>
      </c>
      <c r="J1523" t="b">
        <f t="shared" ref="J1523:J1586" si="489">AND(A1523,NOT(B1523),NOT(I1523))</f>
        <v>0</v>
      </c>
      <c r="K1523" t="str">
        <f t="shared" ref="K1523:K1586" si="490">IF(AND(J1523,RIGHT(Y1523)="통"),Y1523,"")</f>
        <v/>
      </c>
      <c r="L1523" t="str">
        <f t="shared" si="479"/>
        <v/>
      </c>
      <c r="M1523" t="str">
        <f t="shared" si="478"/>
        <v/>
      </c>
      <c r="N1523" t="str">
        <f t="shared" ref="N1523:N1586" si="491">SUBSTITUTE(K1523,_xlfn.CONCAT(TEXT(M1523,"#"),"통"),"")</f>
        <v/>
      </c>
      <c r="O1523" t="str">
        <f t="shared" ref="O1523:O1586" si="492">IF(I1523,IF(I1524,CONCATENATE(Y1523,O1524),Y1523),"")</f>
        <v>죽현마을아이파크)</v>
      </c>
      <c r="P1523" t="str">
        <f t="shared" ref="P1523:P1586" si="493">IF(G1523,O1523,IF(D1523,Y1523,""))</f>
        <v/>
      </c>
      <c r="Q1523" s="9">
        <f>_xlfn.XLOOKUP(R1523,summary!C:C,summary!B:B)</f>
        <v>43840</v>
      </c>
      <c r="R1523" s="10" t="str">
        <f t="shared" ref="R1523:R1586" si="494">IF($X1523="",R1522,$X1523)</f>
        <v>보정동</v>
      </c>
      <c r="S1523" s="10" t="str">
        <f t="shared" ref="S1523:S1586" si="495">IF(J1523,Y1523,S1522)</f>
        <v>보정17통</v>
      </c>
      <c r="T1523" s="10" t="str">
        <f t="shared" ref="T1523:T1586" si="496">IF(J1523,P1524,T1522)</f>
        <v>(보정동, 죽현마을아이파크)</v>
      </c>
      <c r="U1523" s="10" t="str">
        <f t="shared" ref="U1523:U1586" si="497">IF($J1523,N1523,U1522)</f>
        <v>보정</v>
      </c>
      <c r="V1523" s="10">
        <f t="shared" ref="V1523:V1586" si="498">IF(J1523,M1523,V1522)</f>
        <v>17</v>
      </c>
      <c r="W1523" s="10">
        <f t="shared" si="477"/>
        <v>3</v>
      </c>
      <c r="X1523"/>
      <c r="Y1523" t="s">
        <v>6952</v>
      </c>
      <c r="Z1523" t="s">
        <v>14</v>
      </c>
      <c r="AA1523" t="s">
        <v>6953</v>
      </c>
    </row>
    <row r="1524" spans="1:27">
      <c r="A1524" t="b">
        <f t="shared" si="480"/>
        <v>1</v>
      </c>
      <c r="B1524" t="b">
        <f t="shared" si="481"/>
        <v>0</v>
      </c>
      <c r="C1524" t="b">
        <f t="shared" si="482"/>
        <v>1</v>
      </c>
      <c r="D1524" t="b">
        <f t="shared" si="483"/>
        <v>0</v>
      </c>
      <c r="E1524" t="b">
        <f t="shared" si="484"/>
        <v>1</v>
      </c>
      <c r="F1524" t="b">
        <f t="shared" si="485"/>
        <v>1</v>
      </c>
      <c r="G1524" t="b">
        <f t="shared" si="486"/>
        <v>0</v>
      </c>
      <c r="H1524" t="b">
        <f t="shared" si="487"/>
        <v>1</v>
      </c>
      <c r="I1524" t="b">
        <f t="shared" si="488"/>
        <v>1</v>
      </c>
      <c r="J1524" t="b">
        <f t="shared" si="489"/>
        <v>0</v>
      </c>
      <c r="K1524" t="str">
        <f t="shared" si="490"/>
        <v/>
      </c>
      <c r="L1524" t="str">
        <f t="shared" si="479"/>
        <v/>
      </c>
      <c r="M1524" t="str">
        <f t="shared" si="478"/>
        <v/>
      </c>
      <c r="N1524" t="str">
        <f t="shared" si="491"/>
        <v/>
      </c>
      <c r="O1524" t="str">
        <f t="shared" si="492"/>
        <v>아이파크)</v>
      </c>
      <c r="P1524" t="str">
        <f t="shared" si="493"/>
        <v/>
      </c>
      <c r="Q1524" s="9">
        <f>_xlfn.XLOOKUP(R1524,summary!C:C,summary!B:B)</f>
        <v>43840</v>
      </c>
      <c r="R1524" s="10" t="str">
        <f t="shared" si="494"/>
        <v>보정동</v>
      </c>
      <c r="S1524" s="10" t="str">
        <f t="shared" si="495"/>
        <v>보정17통</v>
      </c>
      <c r="T1524" s="10" t="str">
        <f t="shared" si="496"/>
        <v>(보정동, 죽현마을아이파크)</v>
      </c>
      <c r="U1524" s="10" t="str">
        <f t="shared" si="497"/>
        <v>보정</v>
      </c>
      <c r="V1524" s="10">
        <f t="shared" si="498"/>
        <v>17</v>
      </c>
      <c r="W1524" s="10">
        <f t="shared" si="477"/>
        <v>4</v>
      </c>
      <c r="X1524"/>
      <c r="Y1524" t="s">
        <v>4860</v>
      </c>
      <c r="Z1524" t="s">
        <v>16</v>
      </c>
      <c r="AA1524" t="s">
        <v>6954</v>
      </c>
    </row>
    <row r="1525" spans="1:27">
      <c r="A1525" t="b">
        <f t="shared" si="480"/>
        <v>0</v>
      </c>
      <c r="B1525" t="b">
        <f t="shared" si="481"/>
        <v>0</v>
      </c>
      <c r="C1525" t="b">
        <f t="shared" si="482"/>
        <v>0</v>
      </c>
      <c r="D1525" t="b">
        <f t="shared" si="483"/>
        <v>0</v>
      </c>
      <c r="E1525" t="b">
        <f t="shared" si="484"/>
        <v>0</v>
      </c>
      <c r="F1525" t="b">
        <f t="shared" si="485"/>
        <v>0</v>
      </c>
      <c r="G1525" t="b">
        <f t="shared" si="486"/>
        <v>0</v>
      </c>
      <c r="H1525" t="b">
        <f t="shared" si="487"/>
        <v>0</v>
      </c>
      <c r="I1525" t="b">
        <f t="shared" si="488"/>
        <v>0</v>
      </c>
      <c r="J1525" t="b">
        <f t="shared" si="489"/>
        <v>0</v>
      </c>
      <c r="K1525" t="str">
        <f t="shared" si="490"/>
        <v/>
      </c>
      <c r="L1525" t="str">
        <f t="shared" si="479"/>
        <v/>
      </c>
      <c r="M1525" t="str">
        <f t="shared" si="478"/>
        <v/>
      </c>
      <c r="N1525" t="str">
        <f t="shared" si="491"/>
        <v/>
      </c>
      <c r="O1525" t="str">
        <f t="shared" si="492"/>
        <v/>
      </c>
      <c r="P1525" t="str">
        <f t="shared" si="493"/>
        <v/>
      </c>
      <c r="Q1525" s="9">
        <f>_xlfn.XLOOKUP(R1525,summary!C:C,summary!B:B)</f>
        <v>43840</v>
      </c>
      <c r="R1525" s="10" t="str">
        <f t="shared" si="494"/>
        <v>보정동</v>
      </c>
      <c r="S1525" s="10" t="str">
        <f t="shared" si="495"/>
        <v>보정17통</v>
      </c>
      <c r="T1525" s="10" t="str">
        <f t="shared" si="496"/>
        <v>(보정동, 죽현마을아이파크)</v>
      </c>
      <c r="U1525" s="10" t="str">
        <f t="shared" si="497"/>
        <v>보정</v>
      </c>
      <c r="V1525" s="10">
        <f t="shared" si="498"/>
        <v>17</v>
      </c>
      <c r="W1525" s="10">
        <f t="shared" si="477"/>
        <v>5</v>
      </c>
      <c r="X1525"/>
      <c r="Y1525"/>
      <c r="Z1525" t="s">
        <v>18</v>
      </c>
      <c r="AA1525" t="s">
        <v>6955</v>
      </c>
    </row>
    <row r="1526" spans="1:27">
      <c r="A1526" t="b">
        <f t="shared" si="480"/>
        <v>0</v>
      </c>
      <c r="B1526" t="b">
        <f t="shared" si="481"/>
        <v>0</v>
      </c>
      <c r="C1526" t="b">
        <f t="shared" si="482"/>
        <v>0</v>
      </c>
      <c r="D1526" t="b">
        <f t="shared" si="483"/>
        <v>0</v>
      </c>
      <c r="E1526" t="b">
        <f t="shared" si="484"/>
        <v>0</v>
      </c>
      <c r="F1526" t="b">
        <f t="shared" si="485"/>
        <v>0</v>
      </c>
      <c r="G1526" t="b">
        <f t="shared" si="486"/>
        <v>0</v>
      </c>
      <c r="H1526" t="b">
        <f t="shared" si="487"/>
        <v>0</v>
      </c>
      <c r="I1526" t="b">
        <f t="shared" si="488"/>
        <v>0</v>
      </c>
      <c r="J1526" t="b">
        <f t="shared" si="489"/>
        <v>0</v>
      </c>
      <c r="K1526" t="str">
        <f t="shared" si="490"/>
        <v/>
      </c>
      <c r="L1526" t="str">
        <f t="shared" si="479"/>
        <v/>
      </c>
      <c r="M1526" t="str">
        <f t="shared" si="478"/>
        <v/>
      </c>
      <c r="N1526" t="str">
        <f t="shared" si="491"/>
        <v/>
      </c>
      <c r="O1526" t="str">
        <f t="shared" si="492"/>
        <v/>
      </c>
      <c r="P1526" t="str">
        <f t="shared" si="493"/>
        <v/>
      </c>
      <c r="Q1526" s="9">
        <f>_xlfn.XLOOKUP(R1526,summary!C:C,summary!B:B)</f>
        <v>43840</v>
      </c>
      <c r="R1526" s="10" t="str">
        <f t="shared" si="494"/>
        <v>보정동</v>
      </c>
      <c r="S1526" s="10" t="str">
        <f t="shared" si="495"/>
        <v>보정17통</v>
      </c>
      <c r="T1526" s="10" t="str">
        <f t="shared" si="496"/>
        <v>(보정동, 죽현마을아이파크)</v>
      </c>
      <c r="U1526" s="10" t="str">
        <f t="shared" si="497"/>
        <v>보정</v>
      </c>
      <c r="V1526" s="10">
        <f t="shared" si="498"/>
        <v>17</v>
      </c>
      <c r="W1526" s="10">
        <f t="shared" si="477"/>
        <v>6</v>
      </c>
      <c r="X1526"/>
      <c r="Y1526"/>
      <c r="Z1526" t="s">
        <v>20</v>
      </c>
      <c r="AA1526" t="s">
        <v>6956</v>
      </c>
    </row>
    <row r="1527" spans="1:27">
      <c r="A1527" t="b">
        <f t="shared" si="480"/>
        <v>0</v>
      </c>
      <c r="B1527" t="b">
        <f t="shared" si="481"/>
        <v>0</v>
      </c>
      <c r="C1527" t="b">
        <f t="shared" si="482"/>
        <v>0</v>
      </c>
      <c r="D1527" t="b">
        <f t="shared" si="483"/>
        <v>0</v>
      </c>
      <c r="E1527" t="b">
        <f t="shared" si="484"/>
        <v>0</v>
      </c>
      <c r="F1527" t="b">
        <f t="shared" si="485"/>
        <v>0</v>
      </c>
      <c r="G1527" t="b">
        <f t="shared" si="486"/>
        <v>0</v>
      </c>
      <c r="H1527" t="b">
        <f t="shared" si="487"/>
        <v>0</v>
      </c>
      <c r="I1527" t="b">
        <f t="shared" si="488"/>
        <v>0</v>
      </c>
      <c r="J1527" t="b">
        <f t="shared" si="489"/>
        <v>0</v>
      </c>
      <c r="K1527" t="str">
        <f t="shared" si="490"/>
        <v/>
      </c>
      <c r="L1527" t="str">
        <f t="shared" si="479"/>
        <v/>
      </c>
      <c r="M1527" t="str">
        <f t="shared" si="478"/>
        <v/>
      </c>
      <c r="N1527" t="str">
        <f t="shared" si="491"/>
        <v/>
      </c>
      <c r="O1527" t="str">
        <f t="shared" si="492"/>
        <v/>
      </c>
      <c r="P1527" t="str">
        <f t="shared" si="493"/>
        <v/>
      </c>
      <c r="Q1527" s="9">
        <f>_xlfn.XLOOKUP(R1527,summary!C:C,summary!B:B)</f>
        <v>43840</v>
      </c>
      <c r="R1527" s="10" t="str">
        <f t="shared" si="494"/>
        <v>보정동</v>
      </c>
      <c r="S1527" s="10" t="str">
        <f t="shared" si="495"/>
        <v>보정17통</v>
      </c>
      <c r="T1527" s="10" t="str">
        <f t="shared" si="496"/>
        <v>(보정동, 죽현마을아이파크)</v>
      </c>
      <c r="U1527" s="10" t="str">
        <f t="shared" si="497"/>
        <v>보정</v>
      </c>
      <c r="V1527" s="10">
        <f t="shared" si="498"/>
        <v>17</v>
      </c>
      <c r="W1527" s="10">
        <f t="shared" si="477"/>
        <v>7</v>
      </c>
      <c r="X1527"/>
      <c r="Y1527"/>
      <c r="Z1527" t="s">
        <v>99</v>
      </c>
      <c r="AA1527" t="s">
        <v>6957</v>
      </c>
    </row>
    <row r="1528" spans="1:27">
      <c r="A1528" t="b">
        <f t="shared" si="480"/>
        <v>0</v>
      </c>
      <c r="B1528" t="b">
        <f t="shared" si="481"/>
        <v>0</v>
      </c>
      <c r="C1528" t="b">
        <f t="shared" si="482"/>
        <v>0</v>
      </c>
      <c r="D1528" t="b">
        <f t="shared" si="483"/>
        <v>0</v>
      </c>
      <c r="E1528" t="b">
        <f t="shared" si="484"/>
        <v>0</v>
      </c>
      <c r="F1528" t="b">
        <f t="shared" si="485"/>
        <v>0</v>
      </c>
      <c r="G1528" t="b">
        <f t="shared" si="486"/>
        <v>0</v>
      </c>
      <c r="H1528" t="b">
        <f t="shared" si="487"/>
        <v>0</v>
      </c>
      <c r="I1528" t="b">
        <f t="shared" si="488"/>
        <v>0</v>
      </c>
      <c r="J1528" t="b">
        <f t="shared" si="489"/>
        <v>0</v>
      </c>
      <c r="K1528" t="str">
        <f t="shared" si="490"/>
        <v/>
      </c>
      <c r="L1528" t="str">
        <f t="shared" si="479"/>
        <v/>
      </c>
      <c r="M1528" t="str">
        <f t="shared" si="478"/>
        <v/>
      </c>
      <c r="N1528" t="str">
        <f t="shared" si="491"/>
        <v/>
      </c>
      <c r="O1528" t="str">
        <f t="shared" si="492"/>
        <v/>
      </c>
      <c r="P1528" t="str">
        <f t="shared" si="493"/>
        <v/>
      </c>
      <c r="Q1528" s="9">
        <f>_xlfn.XLOOKUP(R1528,summary!C:C,summary!B:B)</f>
        <v>43840</v>
      </c>
      <c r="R1528" s="10" t="str">
        <f t="shared" si="494"/>
        <v>보정동</v>
      </c>
      <c r="S1528" s="10" t="str">
        <f t="shared" si="495"/>
        <v>보정17통</v>
      </c>
      <c r="T1528" s="10" t="str">
        <f t="shared" si="496"/>
        <v>(보정동, 죽현마을아이파크)</v>
      </c>
      <c r="U1528" s="10" t="str">
        <f t="shared" si="497"/>
        <v>보정</v>
      </c>
      <c r="V1528" s="10">
        <f t="shared" si="498"/>
        <v>17</v>
      </c>
      <c r="W1528" s="10">
        <f t="shared" si="477"/>
        <v>8</v>
      </c>
      <c r="X1528"/>
      <c r="Y1528"/>
      <c r="Z1528" t="s">
        <v>101</v>
      </c>
      <c r="AA1528" t="s">
        <v>6958</v>
      </c>
    </row>
    <row r="1529" spans="1:27">
      <c r="A1529" t="b">
        <f t="shared" si="480"/>
        <v>0</v>
      </c>
      <c r="B1529" t="b">
        <f t="shared" si="481"/>
        <v>0</v>
      </c>
      <c r="C1529" t="b">
        <f t="shared" si="482"/>
        <v>0</v>
      </c>
      <c r="D1529" t="b">
        <f t="shared" si="483"/>
        <v>0</v>
      </c>
      <c r="E1529" t="b">
        <f t="shared" si="484"/>
        <v>0</v>
      </c>
      <c r="F1529" t="b">
        <f t="shared" si="485"/>
        <v>0</v>
      </c>
      <c r="G1529" t="b">
        <f t="shared" si="486"/>
        <v>0</v>
      </c>
      <c r="H1529" t="b">
        <f t="shared" si="487"/>
        <v>0</v>
      </c>
      <c r="I1529" t="b">
        <f t="shared" si="488"/>
        <v>0</v>
      </c>
      <c r="J1529" t="b">
        <f t="shared" si="489"/>
        <v>0</v>
      </c>
      <c r="K1529" t="str">
        <f t="shared" si="490"/>
        <v/>
      </c>
      <c r="L1529" t="str">
        <f t="shared" si="479"/>
        <v/>
      </c>
      <c r="M1529" t="str">
        <f t="shared" si="478"/>
        <v/>
      </c>
      <c r="N1529" t="str">
        <f t="shared" si="491"/>
        <v/>
      </c>
      <c r="O1529" t="str">
        <f t="shared" si="492"/>
        <v/>
      </c>
      <c r="P1529" t="str">
        <f t="shared" si="493"/>
        <v/>
      </c>
      <c r="Q1529" s="9">
        <f>_xlfn.XLOOKUP(R1529,summary!C:C,summary!B:B)</f>
        <v>43840</v>
      </c>
      <c r="R1529" s="10" t="str">
        <f t="shared" si="494"/>
        <v>보정동</v>
      </c>
      <c r="S1529" s="10" t="str">
        <f t="shared" si="495"/>
        <v>보정17통</v>
      </c>
      <c r="T1529" s="10" t="str">
        <f t="shared" si="496"/>
        <v>(보정동, 죽현마을아이파크)</v>
      </c>
      <c r="U1529" s="10" t="str">
        <f t="shared" si="497"/>
        <v>보정</v>
      </c>
      <c r="V1529" s="10">
        <f t="shared" si="498"/>
        <v>17</v>
      </c>
      <c r="W1529" s="10">
        <f t="shared" si="477"/>
        <v>9</v>
      </c>
      <c r="X1529"/>
      <c r="Y1529"/>
      <c r="Z1529" t="s">
        <v>349</v>
      </c>
      <c r="AA1529" t="s">
        <v>6959</v>
      </c>
    </row>
    <row r="1530" spans="1:27">
      <c r="A1530" t="b">
        <f t="shared" si="480"/>
        <v>0</v>
      </c>
      <c r="B1530" t="b">
        <f t="shared" si="481"/>
        <v>0</v>
      </c>
      <c r="C1530" t="b">
        <f t="shared" si="482"/>
        <v>0</v>
      </c>
      <c r="D1530" t="b">
        <f t="shared" si="483"/>
        <v>0</v>
      </c>
      <c r="E1530" t="b">
        <f t="shared" si="484"/>
        <v>0</v>
      </c>
      <c r="F1530" t="b">
        <f t="shared" si="485"/>
        <v>0</v>
      </c>
      <c r="G1530" t="b">
        <f t="shared" si="486"/>
        <v>0</v>
      </c>
      <c r="H1530" t="b">
        <f t="shared" si="487"/>
        <v>0</v>
      </c>
      <c r="I1530" t="b">
        <f t="shared" si="488"/>
        <v>0</v>
      </c>
      <c r="J1530" t="b">
        <f t="shared" si="489"/>
        <v>0</v>
      </c>
      <c r="K1530" t="str">
        <f t="shared" si="490"/>
        <v/>
      </c>
      <c r="L1530" t="str">
        <f t="shared" si="479"/>
        <v/>
      </c>
      <c r="M1530" t="str">
        <f t="shared" si="478"/>
        <v/>
      </c>
      <c r="N1530" t="str">
        <f t="shared" si="491"/>
        <v/>
      </c>
      <c r="O1530" t="str">
        <f t="shared" si="492"/>
        <v/>
      </c>
      <c r="P1530" t="str">
        <f t="shared" si="493"/>
        <v/>
      </c>
      <c r="Q1530" s="9">
        <f>_xlfn.XLOOKUP(R1530,summary!C:C,summary!B:B)</f>
        <v>43840</v>
      </c>
      <c r="R1530" s="10" t="str">
        <f t="shared" si="494"/>
        <v>보정동</v>
      </c>
      <c r="S1530" s="10" t="str">
        <f t="shared" si="495"/>
        <v>보정17통</v>
      </c>
      <c r="T1530" s="10" t="str">
        <f t="shared" si="496"/>
        <v>(보정동, 죽현마을아이파크)</v>
      </c>
      <c r="U1530" s="10" t="str">
        <f t="shared" si="497"/>
        <v>보정</v>
      </c>
      <c r="V1530" s="10">
        <f t="shared" si="498"/>
        <v>17</v>
      </c>
      <c r="W1530" s="10">
        <f t="shared" si="477"/>
        <v>10</v>
      </c>
      <c r="X1530"/>
      <c r="Y1530"/>
      <c r="Z1530" t="s">
        <v>441</v>
      </c>
      <c r="AA1530" t="s">
        <v>6960</v>
      </c>
    </row>
    <row r="1531" spans="1:27">
      <c r="A1531" t="b">
        <f t="shared" si="480"/>
        <v>1</v>
      </c>
      <c r="B1531" t="b">
        <f t="shared" si="481"/>
        <v>0</v>
      </c>
      <c r="C1531" t="b">
        <f t="shared" si="482"/>
        <v>0</v>
      </c>
      <c r="D1531" t="b">
        <f t="shared" si="483"/>
        <v>0</v>
      </c>
      <c r="E1531" t="b">
        <f t="shared" si="484"/>
        <v>0</v>
      </c>
      <c r="F1531" t="b">
        <f t="shared" si="485"/>
        <v>0</v>
      </c>
      <c r="G1531" t="b">
        <f t="shared" si="486"/>
        <v>0</v>
      </c>
      <c r="H1531" t="b">
        <f t="shared" si="487"/>
        <v>0</v>
      </c>
      <c r="I1531" t="b">
        <f t="shared" si="488"/>
        <v>0</v>
      </c>
      <c r="J1531" t="b">
        <f t="shared" si="489"/>
        <v>1</v>
      </c>
      <c r="K1531" t="str">
        <f t="shared" si="490"/>
        <v>보정18통</v>
      </c>
      <c r="L1531" t="str">
        <f t="shared" si="479"/>
        <v>18</v>
      </c>
      <c r="M1531">
        <f t="shared" si="478"/>
        <v>18</v>
      </c>
      <c r="N1531" t="str">
        <f t="shared" si="491"/>
        <v>보정</v>
      </c>
      <c r="O1531" t="str">
        <f t="shared" si="492"/>
        <v/>
      </c>
      <c r="P1531" t="str">
        <f t="shared" si="493"/>
        <v/>
      </c>
      <c r="Q1531" s="9">
        <f>_xlfn.XLOOKUP(R1531,summary!C:C,summary!B:B)</f>
        <v>43840</v>
      </c>
      <c r="R1531" s="10" t="str">
        <f t="shared" si="494"/>
        <v>보정동</v>
      </c>
      <c r="S1531" s="10" t="str">
        <f t="shared" si="495"/>
        <v>보정18통</v>
      </c>
      <c r="T1531" s="10" t="str">
        <f t="shared" si="496"/>
        <v>(보정동, 죽현마을아이파크)</v>
      </c>
      <c r="U1531" s="10" t="str">
        <f t="shared" si="497"/>
        <v>보정</v>
      </c>
      <c r="V1531" s="10">
        <f t="shared" si="498"/>
        <v>18</v>
      </c>
      <c r="W1531" s="10">
        <f t="shared" si="477"/>
        <v>1</v>
      </c>
      <c r="X1531"/>
      <c r="Y1531" t="s">
        <v>6961</v>
      </c>
      <c r="Z1531" t="s">
        <v>10</v>
      </c>
      <c r="AA1531" t="s">
        <v>6962</v>
      </c>
    </row>
    <row r="1532" spans="1:27">
      <c r="A1532" t="b">
        <f t="shared" si="480"/>
        <v>1</v>
      </c>
      <c r="B1532" t="b">
        <f t="shared" si="481"/>
        <v>1</v>
      </c>
      <c r="C1532" t="b">
        <f t="shared" si="482"/>
        <v>0</v>
      </c>
      <c r="D1532" t="b">
        <f t="shared" si="483"/>
        <v>0</v>
      </c>
      <c r="E1532" t="b">
        <f t="shared" si="484"/>
        <v>1</v>
      </c>
      <c r="F1532" t="b">
        <f t="shared" si="485"/>
        <v>1</v>
      </c>
      <c r="G1532" t="b">
        <f t="shared" si="486"/>
        <v>1</v>
      </c>
      <c r="H1532" t="b">
        <f t="shared" si="487"/>
        <v>0</v>
      </c>
      <c r="I1532" t="b">
        <f t="shared" si="488"/>
        <v>1</v>
      </c>
      <c r="J1532" t="b">
        <f t="shared" si="489"/>
        <v>0</v>
      </c>
      <c r="K1532" t="str">
        <f t="shared" si="490"/>
        <v/>
      </c>
      <c r="L1532" t="str">
        <f t="shared" si="479"/>
        <v/>
      </c>
      <c r="M1532" t="str">
        <f t="shared" si="478"/>
        <v/>
      </c>
      <c r="N1532" t="str">
        <f t="shared" si="491"/>
        <v/>
      </c>
      <c r="O1532" t="str">
        <f t="shared" si="492"/>
        <v>(보정동, 죽현마을아이파크)</v>
      </c>
      <c r="P1532" t="str">
        <f t="shared" si="493"/>
        <v>(보정동, 죽현마을아이파크)</v>
      </c>
      <c r="Q1532" s="9">
        <f>_xlfn.XLOOKUP(R1532,summary!C:C,summary!B:B)</f>
        <v>43840</v>
      </c>
      <c r="R1532" s="10" t="str">
        <f t="shared" si="494"/>
        <v>보정동</v>
      </c>
      <c r="S1532" s="10" t="str">
        <f t="shared" si="495"/>
        <v>보정18통</v>
      </c>
      <c r="T1532" s="10" t="str">
        <f t="shared" si="496"/>
        <v>(보정동, 죽현마을아이파크)</v>
      </c>
      <c r="U1532" s="10" t="str">
        <f t="shared" si="497"/>
        <v>보정</v>
      </c>
      <c r="V1532" s="10">
        <f t="shared" si="498"/>
        <v>18</v>
      </c>
      <c r="W1532" s="10">
        <f t="shared" si="477"/>
        <v>2</v>
      </c>
      <c r="X1532"/>
      <c r="Y1532" t="s">
        <v>6782</v>
      </c>
      <c r="Z1532" t="s">
        <v>12</v>
      </c>
      <c r="AA1532" t="s">
        <v>6963</v>
      </c>
    </row>
    <row r="1533" spans="1:27">
      <c r="A1533" t="b">
        <f t="shared" si="480"/>
        <v>1</v>
      </c>
      <c r="B1533" t="b">
        <f t="shared" si="481"/>
        <v>0</v>
      </c>
      <c r="C1533" t="b">
        <f t="shared" si="482"/>
        <v>0</v>
      </c>
      <c r="D1533" t="b">
        <f t="shared" si="483"/>
        <v>0</v>
      </c>
      <c r="E1533" t="b">
        <f t="shared" si="484"/>
        <v>0</v>
      </c>
      <c r="F1533" t="b">
        <f t="shared" si="485"/>
        <v>0</v>
      </c>
      <c r="G1533" t="b">
        <f t="shared" si="486"/>
        <v>0</v>
      </c>
      <c r="H1533" t="b">
        <f t="shared" si="487"/>
        <v>0</v>
      </c>
      <c r="I1533" t="b">
        <f t="shared" si="488"/>
        <v>1</v>
      </c>
      <c r="J1533" t="b">
        <f t="shared" si="489"/>
        <v>0</v>
      </c>
      <c r="K1533" t="str">
        <f t="shared" si="490"/>
        <v/>
      </c>
      <c r="L1533" t="str">
        <f t="shared" si="479"/>
        <v/>
      </c>
      <c r="M1533" t="str">
        <f t="shared" si="478"/>
        <v/>
      </c>
      <c r="N1533" t="str">
        <f t="shared" si="491"/>
        <v/>
      </c>
      <c r="O1533" t="str">
        <f t="shared" si="492"/>
        <v>죽현마을아이파크)</v>
      </c>
      <c r="P1533" t="str">
        <f t="shared" si="493"/>
        <v/>
      </c>
      <c r="Q1533" s="9">
        <f>_xlfn.XLOOKUP(R1533,summary!C:C,summary!B:B)</f>
        <v>43840</v>
      </c>
      <c r="R1533" s="10" t="str">
        <f t="shared" si="494"/>
        <v>보정동</v>
      </c>
      <c r="S1533" s="10" t="str">
        <f t="shared" si="495"/>
        <v>보정18통</v>
      </c>
      <c r="T1533" s="10" t="str">
        <f t="shared" si="496"/>
        <v>(보정동, 죽현마을아이파크)</v>
      </c>
      <c r="U1533" s="10" t="str">
        <f t="shared" si="497"/>
        <v>보정</v>
      </c>
      <c r="V1533" s="10">
        <f t="shared" si="498"/>
        <v>18</v>
      </c>
      <c r="W1533" s="10">
        <f t="shared" si="477"/>
        <v>3</v>
      </c>
      <c r="X1533"/>
      <c r="Y1533" t="s">
        <v>6952</v>
      </c>
      <c r="Z1533" t="s">
        <v>14</v>
      </c>
      <c r="AA1533" t="s">
        <v>6964</v>
      </c>
    </row>
    <row r="1534" spans="1:27">
      <c r="A1534" t="b">
        <f t="shared" si="480"/>
        <v>1</v>
      </c>
      <c r="B1534" t="b">
        <f t="shared" si="481"/>
        <v>0</v>
      </c>
      <c r="C1534" t="b">
        <f t="shared" si="482"/>
        <v>1</v>
      </c>
      <c r="D1534" t="b">
        <f t="shared" si="483"/>
        <v>0</v>
      </c>
      <c r="E1534" t="b">
        <f t="shared" si="484"/>
        <v>1</v>
      </c>
      <c r="F1534" t="b">
        <f t="shared" si="485"/>
        <v>1</v>
      </c>
      <c r="G1534" t="b">
        <f t="shared" si="486"/>
        <v>0</v>
      </c>
      <c r="H1534" t="b">
        <f t="shared" si="487"/>
        <v>1</v>
      </c>
      <c r="I1534" t="b">
        <f t="shared" si="488"/>
        <v>1</v>
      </c>
      <c r="J1534" t="b">
        <f t="shared" si="489"/>
        <v>0</v>
      </c>
      <c r="K1534" t="str">
        <f t="shared" si="490"/>
        <v/>
      </c>
      <c r="L1534" t="str">
        <f t="shared" si="479"/>
        <v/>
      </c>
      <c r="M1534" t="str">
        <f t="shared" si="478"/>
        <v/>
      </c>
      <c r="N1534" t="str">
        <f t="shared" si="491"/>
        <v/>
      </c>
      <c r="O1534" t="str">
        <f t="shared" si="492"/>
        <v>아이파크)</v>
      </c>
      <c r="P1534" t="str">
        <f t="shared" si="493"/>
        <v/>
      </c>
      <c r="Q1534" s="9">
        <f>_xlfn.XLOOKUP(R1534,summary!C:C,summary!B:B)</f>
        <v>43840</v>
      </c>
      <c r="R1534" s="10" t="str">
        <f t="shared" si="494"/>
        <v>보정동</v>
      </c>
      <c r="S1534" s="10" t="str">
        <f t="shared" si="495"/>
        <v>보정18통</v>
      </c>
      <c r="T1534" s="10" t="str">
        <f t="shared" si="496"/>
        <v>(보정동, 죽현마을아이파크)</v>
      </c>
      <c r="U1534" s="10" t="str">
        <f t="shared" si="497"/>
        <v>보정</v>
      </c>
      <c r="V1534" s="10">
        <f t="shared" si="498"/>
        <v>18</v>
      </c>
      <c r="W1534" s="10">
        <f t="shared" si="477"/>
        <v>4</v>
      </c>
      <c r="X1534"/>
      <c r="Y1534" t="s">
        <v>4860</v>
      </c>
      <c r="Z1534" t="s">
        <v>16</v>
      </c>
      <c r="AA1534" t="s">
        <v>6965</v>
      </c>
    </row>
    <row r="1535" spans="1:27">
      <c r="A1535" t="b">
        <f t="shared" si="480"/>
        <v>0</v>
      </c>
      <c r="B1535" t="b">
        <f t="shared" si="481"/>
        <v>0</v>
      </c>
      <c r="C1535" t="b">
        <f t="shared" si="482"/>
        <v>0</v>
      </c>
      <c r="D1535" t="b">
        <f t="shared" si="483"/>
        <v>0</v>
      </c>
      <c r="E1535" t="b">
        <f t="shared" si="484"/>
        <v>0</v>
      </c>
      <c r="F1535" t="b">
        <f t="shared" si="485"/>
        <v>0</v>
      </c>
      <c r="G1535" t="b">
        <f t="shared" si="486"/>
        <v>0</v>
      </c>
      <c r="H1535" t="b">
        <f t="shared" si="487"/>
        <v>0</v>
      </c>
      <c r="I1535" t="b">
        <f t="shared" si="488"/>
        <v>0</v>
      </c>
      <c r="J1535" t="b">
        <f t="shared" si="489"/>
        <v>0</v>
      </c>
      <c r="K1535" t="str">
        <f t="shared" si="490"/>
        <v/>
      </c>
      <c r="L1535" t="str">
        <f t="shared" si="479"/>
        <v/>
      </c>
      <c r="M1535" t="str">
        <f t="shared" si="478"/>
        <v/>
      </c>
      <c r="N1535" t="str">
        <f t="shared" si="491"/>
        <v/>
      </c>
      <c r="O1535" t="str">
        <f t="shared" si="492"/>
        <v/>
      </c>
      <c r="P1535" t="str">
        <f t="shared" si="493"/>
        <v/>
      </c>
      <c r="Q1535" s="9">
        <f>_xlfn.XLOOKUP(R1535,summary!C:C,summary!B:B)</f>
        <v>43840</v>
      </c>
      <c r="R1535" s="10" t="str">
        <f t="shared" si="494"/>
        <v>보정동</v>
      </c>
      <c r="S1535" s="10" t="str">
        <f t="shared" si="495"/>
        <v>보정18통</v>
      </c>
      <c r="T1535" s="10" t="str">
        <f t="shared" si="496"/>
        <v>(보정동, 죽현마을아이파크)</v>
      </c>
      <c r="U1535" s="10" t="str">
        <f t="shared" si="497"/>
        <v>보정</v>
      </c>
      <c r="V1535" s="10">
        <f t="shared" si="498"/>
        <v>18</v>
      </c>
      <c r="W1535" s="10">
        <f t="shared" si="477"/>
        <v>5</v>
      </c>
      <c r="X1535"/>
      <c r="Y1535"/>
      <c r="Z1535" t="s">
        <v>18</v>
      </c>
      <c r="AA1535" t="s">
        <v>6966</v>
      </c>
    </row>
    <row r="1536" spans="1:27">
      <c r="A1536" t="b">
        <f t="shared" si="480"/>
        <v>0</v>
      </c>
      <c r="B1536" t="b">
        <f t="shared" si="481"/>
        <v>0</v>
      </c>
      <c r="C1536" t="b">
        <f t="shared" si="482"/>
        <v>0</v>
      </c>
      <c r="D1536" t="b">
        <f t="shared" si="483"/>
        <v>0</v>
      </c>
      <c r="E1536" t="b">
        <f t="shared" si="484"/>
        <v>0</v>
      </c>
      <c r="F1536" t="b">
        <f t="shared" si="485"/>
        <v>0</v>
      </c>
      <c r="G1536" t="b">
        <f t="shared" si="486"/>
        <v>0</v>
      </c>
      <c r="H1536" t="b">
        <f t="shared" si="487"/>
        <v>0</v>
      </c>
      <c r="I1536" t="b">
        <f t="shared" si="488"/>
        <v>0</v>
      </c>
      <c r="J1536" t="b">
        <f t="shared" si="489"/>
        <v>0</v>
      </c>
      <c r="K1536" t="str">
        <f t="shared" si="490"/>
        <v/>
      </c>
      <c r="L1536" t="str">
        <f t="shared" si="479"/>
        <v/>
      </c>
      <c r="M1536" t="str">
        <f t="shared" si="478"/>
        <v/>
      </c>
      <c r="N1536" t="str">
        <f t="shared" si="491"/>
        <v/>
      </c>
      <c r="O1536" t="str">
        <f t="shared" si="492"/>
        <v/>
      </c>
      <c r="P1536" t="str">
        <f t="shared" si="493"/>
        <v/>
      </c>
      <c r="Q1536" s="9">
        <f>_xlfn.XLOOKUP(R1536,summary!C:C,summary!B:B)</f>
        <v>43840</v>
      </c>
      <c r="R1536" s="10" t="str">
        <f t="shared" si="494"/>
        <v>보정동</v>
      </c>
      <c r="S1536" s="10" t="str">
        <f t="shared" si="495"/>
        <v>보정18통</v>
      </c>
      <c r="T1536" s="10" t="str">
        <f t="shared" si="496"/>
        <v>(보정동, 죽현마을아이파크)</v>
      </c>
      <c r="U1536" s="10" t="str">
        <f t="shared" si="497"/>
        <v>보정</v>
      </c>
      <c r="V1536" s="10">
        <f t="shared" si="498"/>
        <v>18</v>
      </c>
      <c r="W1536" s="10">
        <f t="shared" si="477"/>
        <v>6</v>
      </c>
      <c r="X1536"/>
      <c r="Y1536"/>
      <c r="Z1536" t="s">
        <v>20</v>
      </c>
      <c r="AA1536" t="s">
        <v>6967</v>
      </c>
    </row>
    <row r="1537" spans="1:27">
      <c r="A1537" t="b">
        <f t="shared" si="480"/>
        <v>0</v>
      </c>
      <c r="B1537" t="b">
        <f t="shared" si="481"/>
        <v>0</v>
      </c>
      <c r="C1537" t="b">
        <f t="shared" si="482"/>
        <v>0</v>
      </c>
      <c r="D1537" t="b">
        <f t="shared" si="483"/>
        <v>0</v>
      </c>
      <c r="E1537" t="b">
        <f t="shared" si="484"/>
        <v>0</v>
      </c>
      <c r="F1537" t="b">
        <f t="shared" si="485"/>
        <v>0</v>
      </c>
      <c r="G1537" t="b">
        <f t="shared" si="486"/>
        <v>0</v>
      </c>
      <c r="H1537" t="b">
        <f t="shared" si="487"/>
        <v>0</v>
      </c>
      <c r="I1537" t="b">
        <f t="shared" si="488"/>
        <v>0</v>
      </c>
      <c r="J1537" t="b">
        <f t="shared" si="489"/>
        <v>0</v>
      </c>
      <c r="K1537" t="str">
        <f t="shared" si="490"/>
        <v/>
      </c>
      <c r="L1537" t="str">
        <f t="shared" si="479"/>
        <v/>
      </c>
      <c r="M1537" t="str">
        <f t="shared" si="478"/>
        <v/>
      </c>
      <c r="N1537" t="str">
        <f t="shared" si="491"/>
        <v/>
      </c>
      <c r="O1537" t="str">
        <f t="shared" si="492"/>
        <v/>
      </c>
      <c r="P1537" t="str">
        <f t="shared" si="493"/>
        <v/>
      </c>
      <c r="Q1537" s="9">
        <f>_xlfn.XLOOKUP(R1537,summary!C:C,summary!B:B)</f>
        <v>43840</v>
      </c>
      <c r="R1537" s="10" t="str">
        <f t="shared" si="494"/>
        <v>보정동</v>
      </c>
      <c r="S1537" s="10" t="str">
        <f t="shared" si="495"/>
        <v>보정18통</v>
      </c>
      <c r="T1537" s="10" t="str">
        <f t="shared" si="496"/>
        <v>(보정동, 죽현마을아이파크)</v>
      </c>
      <c r="U1537" s="10" t="str">
        <f t="shared" si="497"/>
        <v>보정</v>
      </c>
      <c r="V1537" s="10">
        <f t="shared" si="498"/>
        <v>18</v>
      </c>
      <c r="W1537" s="10">
        <f t="shared" si="477"/>
        <v>7</v>
      </c>
      <c r="X1537"/>
      <c r="Y1537"/>
      <c r="Z1537" t="s">
        <v>99</v>
      </c>
      <c r="AA1537" t="s">
        <v>6968</v>
      </c>
    </row>
    <row r="1538" spans="1:27">
      <c r="A1538" t="b">
        <f t="shared" si="480"/>
        <v>0</v>
      </c>
      <c r="B1538" t="b">
        <f t="shared" si="481"/>
        <v>0</v>
      </c>
      <c r="C1538" t="b">
        <f t="shared" si="482"/>
        <v>0</v>
      </c>
      <c r="D1538" t="b">
        <f t="shared" si="483"/>
        <v>0</v>
      </c>
      <c r="E1538" t="b">
        <f t="shared" si="484"/>
        <v>0</v>
      </c>
      <c r="F1538" t="b">
        <f t="shared" si="485"/>
        <v>0</v>
      </c>
      <c r="G1538" t="b">
        <f t="shared" si="486"/>
        <v>0</v>
      </c>
      <c r="H1538" t="b">
        <f t="shared" si="487"/>
        <v>0</v>
      </c>
      <c r="I1538" t="b">
        <f t="shared" si="488"/>
        <v>0</v>
      </c>
      <c r="J1538" t="b">
        <f t="shared" si="489"/>
        <v>0</v>
      </c>
      <c r="K1538" t="str">
        <f t="shared" si="490"/>
        <v/>
      </c>
      <c r="L1538" t="str">
        <f t="shared" si="479"/>
        <v/>
      </c>
      <c r="M1538" t="str">
        <f t="shared" si="478"/>
        <v/>
      </c>
      <c r="N1538" t="str">
        <f t="shared" si="491"/>
        <v/>
      </c>
      <c r="O1538" t="str">
        <f t="shared" si="492"/>
        <v/>
      </c>
      <c r="P1538" t="str">
        <f t="shared" si="493"/>
        <v/>
      </c>
      <c r="Q1538" s="9">
        <f>_xlfn.XLOOKUP(R1538,summary!C:C,summary!B:B)</f>
        <v>43840</v>
      </c>
      <c r="R1538" s="10" t="str">
        <f t="shared" si="494"/>
        <v>보정동</v>
      </c>
      <c r="S1538" s="10" t="str">
        <f t="shared" si="495"/>
        <v>보정18통</v>
      </c>
      <c r="T1538" s="10" t="str">
        <f t="shared" si="496"/>
        <v>(보정동, 죽현마을아이파크)</v>
      </c>
      <c r="U1538" s="10" t="str">
        <f t="shared" si="497"/>
        <v>보정</v>
      </c>
      <c r="V1538" s="10">
        <f t="shared" si="498"/>
        <v>18</v>
      </c>
      <c r="W1538" s="10">
        <f t="shared" ref="W1538:W1601" si="499">IF(ISBLANK(Z1538),"",IF(LEN(TRIM(Z1538))&lt;4,VALUE(SUBSTITUTE(TRIM(Z1538),"반","")),""))</f>
        <v>8</v>
      </c>
      <c r="X1538"/>
      <c r="Y1538"/>
      <c r="Z1538" t="s">
        <v>101</v>
      </c>
      <c r="AA1538" t="s">
        <v>6969</v>
      </c>
    </row>
    <row r="1539" spans="1:27">
      <c r="A1539" t="b">
        <f t="shared" si="480"/>
        <v>0</v>
      </c>
      <c r="B1539" t="b">
        <f t="shared" si="481"/>
        <v>0</v>
      </c>
      <c r="C1539" t="b">
        <f t="shared" si="482"/>
        <v>0</v>
      </c>
      <c r="D1539" t="b">
        <f t="shared" si="483"/>
        <v>0</v>
      </c>
      <c r="E1539" t="b">
        <f t="shared" si="484"/>
        <v>0</v>
      </c>
      <c r="F1539" t="b">
        <f t="shared" si="485"/>
        <v>0</v>
      </c>
      <c r="G1539" t="b">
        <f t="shared" si="486"/>
        <v>0</v>
      </c>
      <c r="H1539" t="b">
        <f t="shared" si="487"/>
        <v>0</v>
      </c>
      <c r="I1539" t="b">
        <f t="shared" si="488"/>
        <v>0</v>
      </c>
      <c r="J1539" t="b">
        <f t="shared" si="489"/>
        <v>0</v>
      </c>
      <c r="K1539" t="str">
        <f t="shared" si="490"/>
        <v/>
      </c>
      <c r="L1539" t="str">
        <f t="shared" si="479"/>
        <v/>
      </c>
      <c r="M1539" t="str">
        <f t="shared" ref="M1539:M1602" si="500">IF(LEN(L1539)=0,"",IF(CODE(L1539)&lt;60,VALUE(L1539),VALUE(RIGHT(L1539))))</f>
        <v/>
      </c>
      <c r="N1539" t="str">
        <f t="shared" si="491"/>
        <v/>
      </c>
      <c r="O1539" t="str">
        <f t="shared" si="492"/>
        <v/>
      </c>
      <c r="P1539" t="str">
        <f t="shared" si="493"/>
        <v/>
      </c>
      <c r="Q1539" s="9">
        <f>_xlfn.XLOOKUP(R1539,summary!C:C,summary!B:B)</f>
        <v>43840</v>
      </c>
      <c r="R1539" s="10" t="str">
        <f t="shared" si="494"/>
        <v>보정동</v>
      </c>
      <c r="S1539" s="10" t="str">
        <f t="shared" si="495"/>
        <v>보정18통</v>
      </c>
      <c r="T1539" s="10" t="str">
        <f t="shared" si="496"/>
        <v>(보정동, 죽현마을아이파크)</v>
      </c>
      <c r="U1539" s="10" t="str">
        <f t="shared" si="497"/>
        <v>보정</v>
      </c>
      <c r="V1539" s="10">
        <f t="shared" si="498"/>
        <v>18</v>
      </c>
      <c r="W1539" s="10">
        <f t="shared" si="499"/>
        <v>9</v>
      </c>
      <c r="X1539"/>
      <c r="Y1539"/>
      <c r="Z1539" t="s">
        <v>349</v>
      </c>
      <c r="AA1539" t="s">
        <v>6970</v>
      </c>
    </row>
    <row r="1540" spans="1:27">
      <c r="A1540" t="b">
        <f t="shared" si="480"/>
        <v>1</v>
      </c>
      <c r="B1540" t="b">
        <f t="shared" si="481"/>
        <v>0</v>
      </c>
      <c r="C1540" t="b">
        <f t="shared" si="482"/>
        <v>0</v>
      </c>
      <c r="D1540" t="b">
        <f t="shared" si="483"/>
        <v>0</v>
      </c>
      <c r="E1540" t="b">
        <f t="shared" si="484"/>
        <v>0</v>
      </c>
      <c r="F1540" t="b">
        <f t="shared" si="485"/>
        <v>0</v>
      </c>
      <c r="G1540" t="b">
        <f t="shared" si="486"/>
        <v>0</v>
      </c>
      <c r="H1540" t="b">
        <f t="shared" si="487"/>
        <v>0</v>
      </c>
      <c r="I1540" t="b">
        <f t="shared" si="488"/>
        <v>0</v>
      </c>
      <c r="J1540" t="b">
        <f t="shared" si="489"/>
        <v>1</v>
      </c>
      <c r="K1540" t="str">
        <f t="shared" si="490"/>
        <v>보정19통</v>
      </c>
      <c r="L1540" t="str">
        <f t="shared" si="479"/>
        <v>19</v>
      </c>
      <c r="M1540">
        <f t="shared" si="500"/>
        <v>19</v>
      </c>
      <c r="N1540" t="str">
        <f t="shared" si="491"/>
        <v>보정</v>
      </c>
      <c r="O1540" t="str">
        <f t="shared" si="492"/>
        <v/>
      </c>
      <c r="P1540" t="str">
        <f t="shared" si="493"/>
        <v/>
      </c>
      <c r="Q1540" s="9">
        <f>_xlfn.XLOOKUP(R1540,summary!C:C,summary!B:B)</f>
        <v>43840</v>
      </c>
      <c r="R1540" s="10" t="str">
        <f t="shared" si="494"/>
        <v>보정동</v>
      </c>
      <c r="S1540" s="10" t="str">
        <f t="shared" si="495"/>
        <v>보정19통</v>
      </c>
      <c r="T1540" s="10" t="str">
        <f t="shared" si="496"/>
        <v>(보정동, 죽현마을아이파크)</v>
      </c>
      <c r="U1540" s="10" t="str">
        <f t="shared" si="497"/>
        <v>보정</v>
      </c>
      <c r="V1540" s="10">
        <f t="shared" si="498"/>
        <v>19</v>
      </c>
      <c r="W1540" s="10">
        <f t="shared" si="499"/>
        <v>1</v>
      </c>
      <c r="X1540"/>
      <c r="Y1540" t="s">
        <v>6971</v>
      </c>
      <c r="Z1540" t="s">
        <v>10</v>
      </c>
      <c r="AA1540" t="s">
        <v>6972</v>
      </c>
    </row>
    <row r="1541" spans="1:27">
      <c r="A1541" t="b">
        <f t="shared" si="480"/>
        <v>1</v>
      </c>
      <c r="B1541" t="b">
        <f t="shared" si="481"/>
        <v>1</v>
      </c>
      <c r="C1541" t="b">
        <f t="shared" si="482"/>
        <v>0</v>
      </c>
      <c r="D1541" t="b">
        <f t="shared" si="483"/>
        <v>0</v>
      </c>
      <c r="E1541" t="b">
        <f t="shared" si="484"/>
        <v>1</v>
      </c>
      <c r="F1541" t="b">
        <f t="shared" si="485"/>
        <v>1</v>
      </c>
      <c r="G1541" t="b">
        <f t="shared" si="486"/>
        <v>1</v>
      </c>
      <c r="H1541" t="b">
        <f t="shared" si="487"/>
        <v>0</v>
      </c>
      <c r="I1541" t="b">
        <f t="shared" si="488"/>
        <v>1</v>
      </c>
      <c r="J1541" t="b">
        <f t="shared" si="489"/>
        <v>0</v>
      </c>
      <c r="K1541" t="str">
        <f t="shared" si="490"/>
        <v/>
      </c>
      <c r="L1541" t="str">
        <f t="shared" si="479"/>
        <v/>
      </c>
      <c r="M1541" t="str">
        <f t="shared" si="500"/>
        <v/>
      </c>
      <c r="N1541" t="str">
        <f t="shared" si="491"/>
        <v/>
      </c>
      <c r="O1541" t="str">
        <f t="shared" si="492"/>
        <v>(보정동, 죽현마을아이파크)</v>
      </c>
      <c r="P1541" t="str">
        <f t="shared" si="493"/>
        <v>(보정동, 죽현마을아이파크)</v>
      </c>
      <c r="Q1541" s="9">
        <f>_xlfn.XLOOKUP(R1541,summary!C:C,summary!B:B)</f>
        <v>43840</v>
      </c>
      <c r="R1541" s="10" t="str">
        <f t="shared" si="494"/>
        <v>보정동</v>
      </c>
      <c r="S1541" s="10" t="str">
        <f t="shared" si="495"/>
        <v>보정19통</v>
      </c>
      <c r="T1541" s="10" t="str">
        <f t="shared" si="496"/>
        <v>(보정동, 죽현마을아이파크)</v>
      </c>
      <c r="U1541" s="10" t="str">
        <f t="shared" si="497"/>
        <v>보정</v>
      </c>
      <c r="V1541" s="10">
        <f t="shared" si="498"/>
        <v>19</v>
      </c>
      <c r="W1541" s="10">
        <f t="shared" si="499"/>
        <v>2</v>
      </c>
      <c r="X1541"/>
      <c r="Y1541" t="s">
        <v>6782</v>
      </c>
      <c r="Z1541" t="s">
        <v>12</v>
      </c>
      <c r="AA1541" t="s">
        <v>6973</v>
      </c>
    </row>
    <row r="1542" spans="1:27">
      <c r="A1542" t="b">
        <f t="shared" si="480"/>
        <v>1</v>
      </c>
      <c r="B1542" t="b">
        <f t="shared" si="481"/>
        <v>0</v>
      </c>
      <c r="C1542" t="b">
        <f t="shared" si="482"/>
        <v>0</v>
      </c>
      <c r="D1542" t="b">
        <f t="shared" si="483"/>
        <v>0</v>
      </c>
      <c r="E1542" t="b">
        <f t="shared" si="484"/>
        <v>0</v>
      </c>
      <c r="F1542" t="b">
        <f t="shared" si="485"/>
        <v>0</v>
      </c>
      <c r="G1542" t="b">
        <f t="shared" si="486"/>
        <v>0</v>
      </c>
      <c r="H1542" t="b">
        <f t="shared" si="487"/>
        <v>0</v>
      </c>
      <c r="I1542" t="b">
        <f t="shared" si="488"/>
        <v>1</v>
      </c>
      <c r="J1542" t="b">
        <f t="shared" si="489"/>
        <v>0</v>
      </c>
      <c r="K1542" t="str">
        <f t="shared" si="490"/>
        <v/>
      </c>
      <c r="L1542" t="str">
        <f t="shared" si="479"/>
        <v/>
      </c>
      <c r="M1542" t="str">
        <f t="shared" si="500"/>
        <v/>
      </c>
      <c r="N1542" t="str">
        <f t="shared" si="491"/>
        <v/>
      </c>
      <c r="O1542" t="str">
        <f t="shared" si="492"/>
        <v>죽현마을아이파크)</v>
      </c>
      <c r="P1542" t="str">
        <f t="shared" si="493"/>
        <v/>
      </c>
      <c r="Q1542" s="9">
        <f>_xlfn.XLOOKUP(R1542,summary!C:C,summary!B:B)</f>
        <v>43840</v>
      </c>
      <c r="R1542" s="10" t="str">
        <f t="shared" si="494"/>
        <v>보정동</v>
      </c>
      <c r="S1542" s="10" t="str">
        <f t="shared" si="495"/>
        <v>보정19통</v>
      </c>
      <c r="T1542" s="10" t="str">
        <f t="shared" si="496"/>
        <v>(보정동, 죽현마을아이파크)</v>
      </c>
      <c r="U1542" s="10" t="str">
        <f t="shared" si="497"/>
        <v>보정</v>
      </c>
      <c r="V1542" s="10">
        <f t="shared" si="498"/>
        <v>19</v>
      </c>
      <c r="W1542" s="10">
        <f t="shared" si="499"/>
        <v>3</v>
      </c>
      <c r="X1542"/>
      <c r="Y1542" t="s">
        <v>6952</v>
      </c>
      <c r="Z1542" t="s">
        <v>14</v>
      </c>
      <c r="AA1542" t="s">
        <v>6974</v>
      </c>
    </row>
    <row r="1543" spans="1:27">
      <c r="A1543" t="b">
        <f t="shared" si="480"/>
        <v>1</v>
      </c>
      <c r="B1543" t="b">
        <f t="shared" si="481"/>
        <v>0</v>
      </c>
      <c r="C1543" t="b">
        <f t="shared" si="482"/>
        <v>1</v>
      </c>
      <c r="D1543" t="b">
        <f t="shared" si="483"/>
        <v>0</v>
      </c>
      <c r="E1543" t="b">
        <f t="shared" si="484"/>
        <v>1</v>
      </c>
      <c r="F1543" t="b">
        <f t="shared" si="485"/>
        <v>1</v>
      </c>
      <c r="G1543" t="b">
        <f t="shared" si="486"/>
        <v>0</v>
      </c>
      <c r="H1543" t="b">
        <f t="shared" si="487"/>
        <v>1</v>
      </c>
      <c r="I1543" t="b">
        <f t="shared" si="488"/>
        <v>1</v>
      </c>
      <c r="J1543" t="b">
        <f t="shared" si="489"/>
        <v>0</v>
      </c>
      <c r="K1543" t="str">
        <f t="shared" si="490"/>
        <v/>
      </c>
      <c r="L1543" t="str">
        <f t="shared" si="479"/>
        <v/>
      </c>
      <c r="M1543" t="str">
        <f t="shared" si="500"/>
        <v/>
      </c>
      <c r="N1543" t="str">
        <f t="shared" si="491"/>
        <v/>
      </c>
      <c r="O1543" t="str">
        <f t="shared" si="492"/>
        <v>아이파크)</v>
      </c>
      <c r="P1543" t="str">
        <f t="shared" si="493"/>
        <v/>
      </c>
      <c r="Q1543" s="9">
        <f>_xlfn.XLOOKUP(R1543,summary!C:C,summary!B:B)</f>
        <v>43840</v>
      </c>
      <c r="R1543" s="10" t="str">
        <f t="shared" si="494"/>
        <v>보정동</v>
      </c>
      <c r="S1543" s="10" t="str">
        <f t="shared" si="495"/>
        <v>보정19통</v>
      </c>
      <c r="T1543" s="10" t="str">
        <f t="shared" si="496"/>
        <v>(보정동, 죽현마을아이파크)</v>
      </c>
      <c r="U1543" s="10" t="str">
        <f t="shared" si="497"/>
        <v>보정</v>
      </c>
      <c r="V1543" s="10">
        <f t="shared" si="498"/>
        <v>19</v>
      </c>
      <c r="W1543" s="10">
        <f t="shared" si="499"/>
        <v>4</v>
      </c>
      <c r="X1543"/>
      <c r="Y1543" t="s">
        <v>4860</v>
      </c>
      <c r="Z1543" t="s">
        <v>16</v>
      </c>
      <c r="AA1543" t="s">
        <v>6975</v>
      </c>
    </row>
    <row r="1544" spans="1:27">
      <c r="A1544" t="b">
        <f t="shared" si="480"/>
        <v>0</v>
      </c>
      <c r="B1544" t="b">
        <f t="shared" si="481"/>
        <v>0</v>
      </c>
      <c r="C1544" t="b">
        <f t="shared" si="482"/>
        <v>0</v>
      </c>
      <c r="D1544" t="b">
        <f t="shared" si="483"/>
        <v>0</v>
      </c>
      <c r="E1544" t="b">
        <f t="shared" si="484"/>
        <v>0</v>
      </c>
      <c r="F1544" t="b">
        <f t="shared" si="485"/>
        <v>0</v>
      </c>
      <c r="G1544" t="b">
        <f t="shared" si="486"/>
        <v>0</v>
      </c>
      <c r="H1544" t="b">
        <f t="shared" si="487"/>
        <v>0</v>
      </c>
      <c r="I1544" t="b">
        <f t="shared" si="488"/>
        <v>0</v>
      </c>
      <c r="J1544" t="b">
        <f t="shared" si="489"/>
        <v>0</v>
      </c>
      <c r="K1544" t="str">
        <f t="shared" si="490"/>
        <v/>
      </c>
      <c r="L1544" t="str">
        <f t="shared" si="479"/>
        <v/>
      </c>
      <c r="M1544" t="str">
        <f t="shared" si="500"/>
        <v/>
      </c>
      <c r="N1544" t="str">
        <f t="shared" si="491"/>
        <v/>
      </c>
      <c r="O1544" t="str">
        <f t="shared" si="492"/>
        <v/>
      </c>
      <c r="P1544" t="str">
        <f t="shared" si="493"/>
        <v/>
      </c>
      <c r="Q1544" s="9">
        <f>_xlfn.XLOOKUP(R1544,summary!C:C,summary!B:B)</f>
        <v>43840</v>
      </c>
      <c r="R1544" s="10" t="str">
        <f t="shared" si="494"/>
        <v>보정동</v>
      </c>
      <c r="S1544" s="10" t="str">
        <f t="shared" si="495"/>
        <v>보정19통</v>
      </c>
      <c r="T1544" s="10" t="str">
        <f t="shared" si="496"/>
        <v>(보정동, 죽현마을아이파크)</v>
      </c>
      <c r="U1544" s="10" t="str">
        <f t="shared" si="497"/>
        <v>보정</v>
      </c>
      <c r="V1544" s="10">
        <f t="shared" si="498"/>
        <v>19</v>
      </c>
      <c r="W1544" s="10">
        <f t="shared" si="499"/>
        <v>5</v>
      </c>
      <c r="X1544"/>
      <c r="Y1544"/>
      <c r="Z1544" t="s">
        <v>18</v>
      </c>
      <c r="AA1544" t="s">
        <v>6976</v>
      </c>
    </row>
    <row r="1545" spans="1:27">
      <c r="A1545" t="b">
        <f t="shared" si="480"/>
        <v>0</v>
      </c>
      <c r="B1545" t="b">
        <f t="shared" si="481"/>
        <v>0</v>
      </c>
      <c r="C1545" t="b">
        <f t="shared" si="482"/>
        <v>0</v>
      </c>
      <c r="D1545" t="b">
        <f t="shared" si="483"/>
        <v>0</v>
      </c>
      <c r="E1545" t="b">
        <f t="shared" si="484"/>
        <v>0</v>
      </c>
      <c r="F1545" t="b">
        <f t="shared" si="485"/>
        <v>0</v>
      </c>
      <c r="G1545" t="b">
        <f t="shared" si="486"/>
        <v>0</v>
      </c>
      <c r="H1545" t="b">
        <f t="shared" si="487"/>
        <v>0</v>
      </c>
      <c r="I1545" t="b">
        <f t="shared" si="488"/>
        <v>0</v>
      </c>
      <c r="J1545" t="b">
        <f t="shared" si="489"/>
        <v>0</v>
      </c>
      <c r="K1545" t="str">
        <f t="shared" si="490"/>
        <v/>
      </c>
      <c r="L1545" t="str">
        <f t="shared" ref="L1545:L1608" si="501">RIGHT(SUBSTITUTE(K1545,"통",""),2)</f>
        <v/>
      </c>
      <c r="M1545" t="str">
        <f t="shared" si="500"/>
        <v/>
      </c>
      <c r="N1545" t="str">
        <f t="shared" si="491"/>
        <v/>
      </c>
      <c r="O1545" t="str">
        <f t="shared" si="492"/>
        <v/>
      </c>
      <c r="P1545" t="str">
        <f t="shared" si="493"/>
        <v/>
      </c>
      <c r="Q1545" s="9">
        <f>_xlfn.XLOOKUP(R1545,summary!C:C,summary!B:B)</f>
        <v>43840</v>
      </c>
      <c r="R1545" s="10" t="str">
        <f t="shared" si="494"/>
        <v>보정동</v>
      </c>
      <c r="S1545" s="10" t="str">
        <f t="shared" si="495"/>
        <v>보정19통</v>
      </c>
      <c r="T1545" s="10" t="str">
        <f t="shared" si="496"/>
        <v>(보정동, 죽현마을아이파크)</v>
      </c>
      <c r="U1545" s="10" t="str">
        <f t="shared" si="497"/>
        <v>보정</v>
      </c>
      <c r="V1545" s="10">
        <f t="shared" si="498"/>
        <v>19</v>
      </c>
      <c r="W1545" s="10">
        <f t="shared" si="499"/>
        <v>6</v>
      </c>
      <c r="X1545"/>
      <c r="Y1545"/>
      <c r="Z1545" t="s">
        <v>20</v>
      </c>
      <c r="AA1545" t="s">
        <v>6977</v>
      </c>
    </row>
    <row r="1546" spans="1:27">
      <c r="A1546" t="b">
        <f t="shared" si="480"/>
        <v>0</v>
      </c>
      <c r="B1546" t="b">
        <f t="shared" si="481"/>
        <v>0</v>
      </c>
      <c r="C1546" t="b">
        <f t="shared" si="482"/>
        <v>0</v>
      </c>
      <c r="D1546" t="b">
        <f t="shared" si="483"/>
        <v>0</v>
      </c>
      <c r="E1546" t="b">
        <f t="shared" si="484"/>
        <v>0</v>
      </c>
      <c r="F1546" t="b">
        <f t="shared" si="485"/>
        <v>0</v>
      </c>
      <c r="G1546" t="b">
        <f t="shared" si="486"/>
        <v>0</v>
      </c>
      <c r="H1546" t="b">
        <f t="shared" si="487"/>
        <v>0</v>
      </c>
      <c r="I1546" t="b">
        <f t="shared" si="488"/>
        <v>0</v>
      </c>
      <c r="J1546" t="b">
        <f t="shared" si="489"/>
        <v>0</v>
      </c>
      <c r="K1546" t="str">
        <f t="shared" si="490"/>
        <v/>
      </c>
      <c r="L1546" t="str">
        <f t="shared" si="501"/>
        <v/>
      </c>
      <c r="M1546" t="str">
        <f t="shared" si="500"/>
        <v/>
      </c>
      <c r="N1546" t="str">
        <f t="shared" si="491"/>
        <v/>
      </c>
      <c r="O1546" t="str">
        <f t="shared" si="492"/>
        <v/>
      </c>
      <c r="P1546" t="str">
        <f t="shared" si="493"/>
        <v/>
      </c>
      <c r="Q1546" s="9">
        <f>_xlfn.XLOOKUP(R1546,summary!C:C,summary!B:B)</f>
        <v>43840</v>
      </c>
      <c r="R1546" s="10" t="str">
        <f t="shared" si="494"/>
        <v>보정동</v>
      </c>
      <c r="S1546" s="10" t="str">
        <f t="shared" si="495"/>
        <v>보정19통</v>
      </c>
      <c r="T1546" s="10" t="str">
        <f t="shared" si="496"/>
        <v>(보정동, 죽현마을아이파크)</v>
      </c>
      <c r="U1546" s="10" t="str">
        <f t="shared" si="497"/>
        <v>보정</v>
      </c>
      <c r="V1546" s="10">
        <f t="shared" si="498"/>
        <v>19</v>
      </c>
      <c r="W1546" s="10">
        <f t="shared" si="499"/>
        <v>7</v>
      </c>
      <c r="X1546"/>
      <c r="Y1546"/>
      <c r="Z1546" t="s">
        <v>99</v>
      </c>
      <c r="AA1546" t="s">
        <v>6978</v>
      </c>
    </row>
    <row r="1547" spans="1:27">
      <c r="A1547" t="b">
        <f t="shared" si="480"/>
        <v>0</v>
      </c>
      <c r="B1547" t="b">
        <f t="shared" si="481"/>
        <v>0</v>
      </c>
      <c r="C1547" t="b">
        <f t="shared" si="482"/>
        <v>0</v>
      </c>
      <c r="D1547" t="b">
        <f t="shared" si="483"/>
        <v>0</v>
      </c>
      <c r="E1547" t="b">
        <f t="shared" si="484"/>
        <v>0</v>
      </c>
      <c r="F1547" t="b">
        <f t="shared" si="485"/>
        <v>0</v>
      </c>
      <c r="G1547" t="b">
        <f t="shared" si="486"/>
        <v>0</v>
      </c>
      <c r="H1547" t="b">
        <f t="shared" si="487"/>
        <v>0</v>
      </c>
      <c r="I1547" t="b">
        <f t="shared" si="488"/>
        <v>0</v>
      </c>
      <c r="J1547" t="b">
        <f t="shared" si="489"/>
        <v>0</v>
      </c>
      <c r="K1547" t="str">
        <f t="shared" si="490"/>
        <v/>
      </c>
      <c r="L1547" t="str">
        <f t="shared" si="501"/>
        <v/>
      </c>
      <c r="M1547" t="str">
        <f t="shared" si="500"/>
        <v/>
      </c>
      <c r="N1547" t="str">
        <f t="shared" si="491"/>
        <v/>
      </c>
      <c r="O1547" t="str">
        <f t="shared" si="492"/>
        <v/>
      </c>
      <c r="P1547" t="str">
        <f t="shared" si="493"/>
        <v/>
      </c>
      <c r="Q1547" s="9">
        <f>_xlfn.XLOOKUP(R1547,summary!C:C,summary!B:B)</f>
        <v>43840</v>
      </c>
      <c r="R1547" s="10" t="str">
        <f t="shared" si="494"/>
        <v>보정동</v>
      </c>
      <c r="S1547" s="10" t="str">
        <f t="shared" si="495"/>
        <v>보정19통</v>
      </c>
      <c r="T1547" s="10" t="str">
        <f t="shared" si="496"/>
        <v>(보정동, 죽현마을아이파크)</v>
      </c>
      <c r="U1547" s="10" t="str">
        <f t="shared" si="497"/>
        <v>보정</v>
      </c>
      <c r="V1547" s="10">
        <f t="shared" si="498"/>
        <v>19</v>
      </c>
      <c r="W1547" s="10">
        <f t="shared" si="499"/>
        <v>8</v>
      </c>
      <c r="X1547"/>
      <c r="Y1547"/>
      <c r="Z1547" t="s">
        <v>101</v>
      </c>
      <c r="AA1547" t="s">
        <v>6979</v>
      </c>
    </row>
    <row r="1548" spans="1:27">
      <c r="A1548" t="b">
        <f t="shared" si="480"/>
        <v>1</v>
      </c>
      <c r="B1548" t="b">
        <f t="shared" si="481"/>
        <v>0</v>
      </c>
      <c r="C1548" t="b">
        <f t="shared" si="482"/>
        <v>0</v>
      </c>
      <c r="D1548" t="b">
        <f t="shared" si="483"/>
        <v>0</v>
      </c>
      <c r="E1548" t="b">
        <f t="shared" si="484"/>
        <v>0</v>
      </c>
      <c r="F1548" t="b">
        <f t="shared" si="485"/>
        <v>0</v>
      </c>
      <c r="G1548" t="b">
        <f t="shared" si="486"/>
        <v>0</v>
      </c>
      <c r="H1548" t="b">
        <f t="shared" si="487"/>
        <v>0</v>
      </c>
      <c r="I1548" t="b">
        <f t="shared" si="488"/>
        <v>0</v>
      </c>
      <c r="J1548" t="b">
        <f t="shared" si="489"/>
        <v>1</v>
      </c>
      <c r="K1548" t="str">
        <f t="shared" si="490"/>
        <v>보정20통</v>
      </c>
      <c r="L1548" t="str">
        <f t="shared" si="501"/>
        <v>20</v>
      </c>
      <c r="M1548">
        <f t="shared" si="500"/>
        <v>20</v>
      </c>
      <c r="N1548" t="str">
        <f t="shared" si="491"/>
        <v>보정</v>
      </c>
      <c r="O1548" t="str">
        <f t="shared" si="492"/>
        <v/>
      </c>
      <c r="P1548" t="str">
        <f t="shared" si="493"/>
        <v/>
      </c>
      <c r="Q1548" s="9">
        <f>_xlfn.XLOOKUP(R1548,summary!C:C,summary!B:B)</f>
        <v>43840</v>
      </c>
      <c r="R1548" s="10" t="str">
        <f t="shared" si="494"/>
        <v>보정동</v>
      </c>
      <c r="S1548" s="10" t="str">
        <f t="shared" si="495"/>
        <v>보정20통</v>
      </c>
      <c r="T1548" s="10" t="str">
        <f t="shared" si="496"/>
        <v>(보정동, 죽현마을아이파크)</v>
      </c>
      <c r="U1548" s="10" t="str">
        <f t="shared" si="497"/>
        <v>보정</v>
      </c>
      <c r="V1548" s="10">
        <f t="shared" si="498"/>
        <v>20</v>
      </c>
      <c r="W1548" s="10">
        <f t="shared" si="499"/>
        <v>1</v>
      </c>
      <c r="X1548"/>
      <c r="Y1548" t="s">
        <v>6980</v>
      </c>
      <c r="Z1548" t="s">
        <v>10</v>
      </c>
      <c r="AA1548" t="s">
        <v>6981</v>
      </c>
    </row>
    <row r="1549" spans="1:27">
      <c r="A1549" t="b">
        <f t="shared" si="480"/>
        <v>1</v>
      </c>
      <c r="B1549" t="b">
        <f t="shared" si="481"/>
        <v>1</v>
      </c>
      <c r="C1549" t="b">
        <f t="shared" si="482"/>
        <v>0</v>
      </c>
      <c r="D1549" t="b">
        <f t="shared" si="483"/>
        <v>0</v>
      </c>
      <c r="E1549" t="b">
        <f t="shared" si="484"/>
        <v>1</v>
      </c>
      <c r="F1549" t="b">
        <f t="shared" si="485"/>
        <v>1</v>
      </c>
      <c r="G1549" t="b">
        <f t="shared" si="486"/>
        <v>1</v>
      </c>
      <c r="H1549" t="b">
        <f t="shared" si="487"/>
        <v>0</v>
      </c>
      <c r="I1549" t="b">
        <f t="shared" si="488"/>
        <v>1</v>
      </c>
      <c r="J1549" t="b">
        <f t="shared" si="489"/>
        <v>0</v>
      </c>
      <c r="K1549" t="str">
        <f t="shared" si="490"/>
        <v/>
      </c>
      <c r="L1549" t="str">
        <f t="shared" si="501"/>
        <v/>
      </c>
      <c r="M1549" t="str">
        <f t="shared" si="500"/>
        <v/>
      </c>
      <c r="N1549" t="str">
        <f t="shared" si="491"/>
        <v/>
      </c>
      <c r="O1549" t="str">
        <f t="shared" si="492"/>
        <v>(보정동, 죽현마을아이파크)</v>
      </c>
      <c r="P1549" t="str">
        <f t="shared" si="493"/>
        <v>(보정동, 죽현마을아이파크)</v>
      </c>
      <c r="Q1549" s="9">
        <f>_xlfn.XLOOKUP(R1549,summary!C:C,summary!B:B)</f>
        <v>43840</v>
      </c>
      <c r="R1549" s="10" t="str">
        <f t="shared" si="494"/>
        <v>보정동</v>
      </c>
      <c r="S1549" s="10" t="str">
        <f t="shared" si="495"/>
        <v>보정20통</v>
      </c>
      <c r="T1549" s="10" t="str">
        <f t="shared" si="496"/>
        <v>(보정동, 죽현마을아이파크)</v>
      </c>
      <c r="U1549" s="10" t="str">
        <f t="shared" si="497"/>
        <v>보정</v>
      </c>
      <c r="V1549" s="10">
        <f t="shared" si="498"/>
        <v>20</v>
      </c>
      <c r="W1549" s="10">
        <f t="shared" si="499"/>
        <v>2</v>
      </c>
      <c r="X1549"/>
      <c r="Y1549" t="s">
        <v>6782</v>
      </c>
      <c r="Z1549" t="s">
        <v>12</v>
      </c>
      <c r="AA1549" t="s">
        <v>6982</v>
      </c>
    </row>
    <row r="1550" spans="1:27">
      <c r="A1550" t="b">
        <f t="shared" si="480"/>
        <v>1</v>
      </c>
      <c r="B1550" t="b">
        <f t="shared" si="481"/>
        <v>0</v>
      </c>
      <c r="C1550" t="b">
        <f t="shared" si="482"/>
        <v>0</v>
      </c>
      <c r="D1550" t="b">
        <f t="shared" si="483"/>
        <v>0</v>
      </c>
      <c r="E1550" t="b">
        <f t="shared" si="484"/>
        <v>0</v>
      </c>
      <c r="F1550" t="b">
        <f t="shared" si="485"/>
        <v>0</v>
      </c>
      <c r="G1550" t="b">
        <f t="shared" si="486"/>
        <v>0</v>
      </c>
      <c r="H1550" t="b">
        <f t="shared" si="487"/>
        <v>0</v>
      </c>
      <c r="I1550" t="b">
        <f t="shared" si="488"/>
        <v>1</v>
      </c>
      <c r="J1550" t="b">
        <f t="shared" si="489"/>
        <v>0</v>
      </c>
      <c r="K1550" t="str">
        <f t="shared" si="490"/>
        <v/>
      </c>
      <c r="L1550" t="str">
        <f t="shared" si="501"/>
        <v/>
      </c>
      <c r="M1550" t="str">
        <f t="shared" si="500"/>
        <v/>
      </c>
      <c r="N1550" t="str">
        <f t="shared" si="491"/>
        <v/>
      </c>
      <c r="O1550" t="str">
        <f t="shared" si="492"/>
        <v>죽현마을아이파크)</v>
      </c>
      <c r="P1550" t="str">
        <f t="shared" si="493"/>
        <v/>
      </c>
      <c r="Q1550" s="9">
        <f>_xlfn.XLOOKUP(R1550,summary!C:C,summary!B:B)</f>
        <v>43840</v>
      </c>
      <c r="R1550" s="10" t="str">
        <f t="shared" si="494"/>
        <v>보정동</v>
      </c>
      <c r="S1550" s="10" t="str">
        <f t="shared" si="495"/>
        <v>보정20통</v>
      </c>
      <c r="T1550" s="10" t="str">
        <f t="shared" si="496"/>
        <v>(보정동, 죽현마을아이파크)</v>
      </c>
      <c r="U1550" s="10" t="str">
        <f t="shared" si="497"/>
        <v>보정</v>
      </c>
      <c r="V1550" s="10">
        <f t="shared" si="498"/>
        <v>20</v>
      </c>
      <c r="W1550" s="10">
        <f t="shared" si="499"/>
        <v>3</v>
      </c>
      <c r="X1550"/>
      <c r="Y1550" t="s">
        <v>6952</v>
      </c>
      <c r="Z1550" t="s">
        <v>14</v>
      </c>
      <c r="AA1550" t="s">
        <v>6983</v>
      </c>
    </row>
    <row r="1551" spans="1:27">
      <c r="A1551" t="b">
        <f t="shared" si="480"/>
        <v>1</v>
      </c>
      <c r="B1551" t="b">
        <f t="shared" si="481"/>
        <v>0</v>
      </c>
      <c r="C1551" t="b">
        <f t="shared" si="482"/>
        <v>1</v>
      </c>
      <c r="D1551" t="b">
        <f t="shared" si="483"/>
        <v>0</v>
      </c>
      <c r="E1551" t="b">
        <f t="shared" si="484"/>
        <v>1</v>
      </c>
      <c r="F1551" t="b">
        <f t="shared" si="485"/>
        <v>1</v>
      </c>
      <c r="G1551" t="b">
        <f t="shared" si="486"/>
        <v>0</v>
      </c>
      <c r="H1551" t="b">
        <f t="shared" si="487"/>
        <v>1</v>
      </c>
      <c r="I1551" t="b">
        <f t="shared" si="488"/>
        <v>1</v>
      </c>
      <c r="J1551" t="b">
        <f t="shared" si="489"/>
        <v>0</v>
      </c>
      <c r="K1551" t="str">
        <f t="shared" si="490"/>
        <v/>
      </c>
      <c r="L1551" t="str">
        <f t="shared" si="501"/>
        <v/>
      </c>
      <c r="M1551" t="str">
        <f t="shared" si="500"/>
        <v/>
      </c>
      <c r="N1551" t="str">
        <f t="shared" si="491"/>
        <v/>
      </c>
      <c r="O1551" t="str">
        <f t="shared" si="492"/>
        <v>아이파크)</v>
      </c>
      <c r="P1551" t="str">
        <f t="shared" si="493"/>
        <v/>
      </c>
      <c r="Q1551" s="9">
        <f>_xlfn.XLOOKUP(R1551,summary!C:C,summary!B:B)</f>
        <v>43840</v>
      </c>
      <c r="R1551" s="10" t="str">
        <f t="shared" si="494"/>
        <v>보정동</v>
      </c>
      <c r="S1551" s="10" t="str">
        <f t="shared" si="495"/>
        <v>보정20통</v>
      </c>
      <c r="T1551" s="10" t="str">
        <f t="shared" si="496"/>
        <v>(보정동, 죽현마을아이파크)</v>
      </c>
      <c r="U1551" s="10" t="str">
        <f t="shared" si="497"/>
        <v>보정</v>
      </c>
      <c r="V1551" s="10">
        <f t="shared" si="498"/>
        <v>20</v>
      </c>
      <c r="W1551" s="10">
        <f t="shared" si="499"/>
        <v>4</v>
      </c>
      <c r="X1551"/>
      <c r="Y1551" t="s">
        <v>4860</v>
      </c>
      <c r="Z1551" t="s">
        <v>16</v>
      </c>
      <c r="AA1551" t="s">
        <v>6984</v>
      </c>
    </row>
    <row r="1552" spans="1:27">
      <c r="A1552" t="b">
        <f t="shared" si="480"/>
        <v>0</v>
      </c>
      <c r="B1552" t="b">
        <f t="shared" si="481"/>
        <v>0</v>
      </c>
      <c r="C1552" t="b">
        <f t="shared" si="482"/>
        <v>0</v>
      </c>
      <c r="D1552" t="b">
        <f t="shared" si="483"/>
        <v>0</v>
      </c>
      <c r="E1552" t="b">
        <f t="shared" si="484"/>
        <v>0</v>
      </c>
      <c r="F1552" t="b">
        <f t="shared" si="485"/>
        <v>0</v>
      </c>
      <c r="G1552" t="b">
        <f t="shared" si="486"/>
        <v>0</v>
      </c>
      <c r="H1552" t="b">
        <f t="shared" si="487"/>
        <v>0</v>
      </c>
      <c r="I1552" t="b">
        <f t="shared" si="488"/>
        <v>0</v>
      </c>
      <c r="J1552" t="b">
        <f t="shared" si="489"/>
        <v>0</v>
      </c>
      <c r="K1552" t="str">
        <f t="shared" si="490"/>
        <v/>
      </c>
      <c r="L1552" t="str">
        <f t="shared" si="501"/>
        <v/>
      </c>
      <c r="M1552" t="str">
        <f t="shared" si="500"/>
        <v/>
      </c>
      <c r="N1552" t="str">
        <f t="shared" si="491"/>
        <v/>
      </c>
      <c r="O1552" t="str">
        <f t="shared" si="492"/>
        <v/>
      </c>
      <c r="P1552" t="str">
        <f t="shared" si="493"/>
        <v/>
      </c>
      <c r="Q1552" s="9">
        <f>_xlfn.XLOOKUP(R1552,summary!C:C,summary!B:B)</f>
        <v>43840</v>
      </c>
      <c r="R1552" s="10" t="str">
        <f t="shared" si="494"/>
        <v>보정동</v>
      </c>
      <c r="S1552" s="10" t="str">
        <f t="shared" si="495"/>
        <v>보정20통</v>
      </c>
      <c r="T1552" s="10" t="str">
        <f t="shared" si="496"/>
        <v>(보정동, 죽현마을아이파크)</v>
      </c>
      <c r="U1552" s="10" t="str">
        <f t="shared" si="497"/>
        <v>보정</v>
      </c>
      <c r="V1552" s="10">
        <f t="shared" si="498"/>
        <v>20</v>
      </c>
      <c r="W1552" s="10">
        <f t="shared" si="499"/>
        <v>5</v>
      </c>
      <c r="X1552"/>
      <c r="Y1552"/>
      <c r="Z1552" t="s">
        <v>18</v>
      </c>
      <c r="AA1552" t="s">
        <v>6985</v>
      </c>
    </row>
    <row r="1553" spans="1:27">
      <c r="A1553" t="b">
        <f t="shared" si="480"/>
        <v>0</v>
      </c>
      <c r="B1553" t="b">
        <f t="shared" si="481"/>
        <v>0</v>
      </c>
      <c r="C1553" t="b">
        <f t="shared" si="482"/>
        <v>0</v>
      </c>
      <c r="D1553" t="b">
        <f t="shared" si="483"/>
        <v>0</v>
      </c>
      <c r="E1553" t="b">
        <f t="shared" si="484"/>
        <v>0</v>
      </c>
      <c r="F1553" t="b">
        <f t="shared" si="485"/>
        <v>0</v>
      </c>
      <c r="G1553" t="b">
        <f t="shared" si="486"/>
        <v>0</v>
      </c>
      <c r="H1553" t="b">
        <f t="shared" si="487"/>
        <v>0</v>
      </c>
      <c r="I1553" t="b">
        <f t="shared" si="488"/>
        <v>0</v>
      </c>
      <c r="J1553" t="b">
        <f t="shared" si="489"/>
        <v>0</v>
      </c>
      <c r="K1553" t="str">
        <f t="shared" si="490"/>
        <v/>
      </c>
      <c r="L1553" t="str">
        <f t="shared" si="501"/>
        <v/>
      </c>
      <c r="M1553" t="str">
        <f t="shared" si="500"/>
        <v/>
      </c>
      <c r="N1553" t="str">
        <f t="shared" si="491"/>
        <v/>
      </c>
      <c r="O1553" t="str">
        <f t="shared" si="492"/>
        <v/>
      </c>
      <c r="P1553" t="str">
        <f t="shared" si="493"/>
        <v/>
      </c>
      <c r="Q1553" s="9">
        <f>_xlfn.XLOOKUP(R1553,summary!C:C,summary!B:B)</f>
        <v>43840</v>
      </c>
      <c r="R1553" s="10" t="str">
        <f t="shared" si="494"/>
        <v>보정동</v>
      </c>
      <c r="S1553" s="10" t="str">
        <f t="shared" si="495"/>
        <v>보정20통</v>
      </c>
      <c r="T1553" s="10" t="str">
        <f t="shared" si="496"/>
        <v>(보정동, 죽현마을아이파크)</v>
      </c>
      <c r="U1553" s="10" t="str">
        <f t="shared" si="497"/>
        <v>보정</v>
      </c>
      <c r="V1553" s="10">
        <f t="shared" si="498"/>
        <v>20</v>
      </c>
      <c r="W1553" s="10">
        <f t="shared" si="499"/>
        <v>6</v>
      </c>
      <c r="X1553"/>
      <c r="Y1553"/>
      <c r="Z1553" t="s">
        <v>20</v>
      </c>
      <c r="AA1553" t="s">
        <v>6986</v>
      </c>
    </row>
    <row r="1554" spans="1:27">
      <c r="A1554" t="b">
        <f t="shared" si="480"/>
        <v>0</v>
      </c>
      <c r="B1554" t="b">
        <f t="shared" si="481"/>
        <v>0</v>
      </c>
      <c r="C1554" t="b">
        <f t="shared" si="482"/>
        <v>0</v>
      </c>
      <c r="D1554" t="b">
        <f t="shared" si="483"/>
        <v>0</v>
      </c>
      <c r="E1554" t="b">
        <f t="shared" si="484"/>
        <v>0</v>
      </c>
      <c r="F1554" t="b">
        <f t="shared" si="485"/>
        <v>0</v>
      </c>
      <c r="G1554" t="b">
        <f t="shared" si="486"/>
        <v>0</v>
      </c>
      <c r="H1554" t="b">
        <f t="shared" si="487"/>
        <v>0</v>
      </c>
      <c r="I1554" t="b">
        <f t="shared" si="488"/>
        <v>0</v>
      </c>
      <c r="J1554" t="b">
        <f t="shared" si="489"/>
        <v>0</v>
      </c>
      <c r="K1554" t="str">
        <f t="shared" si="490"/>
        <v/>
      </c>
      <c r="L1554" t="str">
        <f t="shared" si="501"/>
        <v/>
      </c>
      <c r="M1554" t="str">
        <f t="shared" si="500"/>
        <v/>
      </c>
      <c r="N1554" t="str">
        <f t="shared" si="491"/>
        <v/>
      </c>
      <c r="O1554" t="str">
        <f t="shared" si="492"/>
        <v/>
      </c>
      <c r="P1554" t="str">
        <f t="shared" si="493"/>
        <v/>
      </c>
      <c r="Q1554" s="9">
        <f>_xlfn.XLOOKUP(R1554,summary!C:C,summary!B:B)</f>
        <v>43840</v>
      </c>
      <c r="R1554" s="10" t="str">
        <f t="shared" si="494"/>
        <v>보정동</v>
      </c>
      <c r="S1554" s="10" t="str">
        <f t="shared" si="495"/>
        <v>보정20통</v>
      </c>
      <c r="T1554" s="10" t="str">
        <f t="shared" si="496"/>
        <v>(보정동, 죽현마을아이파크)</v>
      </c>
      <c r="U1554" s="10" t="str">
        <f t="shared" si="497"/>
        <v>보정</v>
      </c>
      <c r="V1554" s="10">
        <f t="shared" si="498"/>
        <v>20</v>
      </c>
      <c r="W1554" s="10">
        <f t="shared" si="499"/>
        <v>7</v>
      </c>
      <c r="X1554"/>
      <c r="Y1554"/>
      <c r="Z1554" t="s">
        <v>99</v>
      </c>
      <c r="AA1554" t="s">
        <v>6987</v>
      </c>
    </row>
    <row r="1555" spans="1:27">
      <c r="A1555" t="b">
        <f t="shared" si="480"/>
        <v>0</v>
      </c>
      <c r="B1555" t="b">
        <f t="shared" si="481"/>
        <v>0</v>
      </c>
      <c r="C1555" t="b">
        <f t="shared" si="482"/>
        <v>0</v>
      </c>
      <c r="D1555" t="b">
        <f t="shared" si="483"/>
        <v>0</v>
      </c>
      <c r="E1555" t="b">
        <f t="shared" si="484"/>
        <v>0</v>
      </c>
      <c r="F1555" t="b">
        <f t="shared" si="485"/>
        <v>0</v>
      </c>
      <c r="G1555" t="b">
        <f t="shared" si="486"/>
        <v>0</v>
      </c>
      <c r="H1555" t="b">
        <f t="shared" si="487"/>
        <v>0</v>
      </c>
      <c r="I1555" t="b">
        <f t="shared" si="488"/>
        <v>0</v>
      </c>
      <c r="J1555" t="b">
        <f t="shared" si="489"/>
        <v>0</v>
      </c>
      <c r="K1555" t="str">
        <f t="shared" si="490"/>
        <v/>
      </c>
      <c r="L1555" t="str">
        <f t="shared" si="501"/>
        <v/>
      </c>
      <c r="M1555" t="str">
        <f t="shared" si="500"/>
        <v/>
      </c>
      <c r="N1555" t="str">
        <f t="shared" si="491"/>
        <v/>
      </c>
      <c r="O1555" t="str">
        <f t="shared" si="492"/>
        <v/>
      </c>
      <c r="P1555" t="str">
        <f t="shared" si="493"/>
        <v/>
      </c>
      <c r="Q1555" s="9">
        <f>_xlfn.XLOOKUP(R1555,summary!C:C,summary!B:B)</f>
        <v>43840</v>
      </c>
      <c r="R1555" s="10" t="str">
        <f t="shared" si="494"/>
        <v>보정동</v>
      </c>
      <c r="S1555" s="10" t="str">
        <f t="shared" si="495"/>
        <v>보정20통</v>
      </c>
      <c r="T1555" s="10" t="str">
        <f t="shared" si="496"/>
        <v>(보정동, 죽현마을아이파크)</v>
      </c>
      <c r="U1555" s="10" t="str">
        <f t="shared" si="497"/>
        <v>보정</v>
      </c>
      <c r="V1555" s="10">
        <f t="shared" si="498"/>
        <v>20</v>
      </c>
      <c r="W1555" s="10">
        <f t="shared" si="499"/>
        <v>8</v>
      </c>
      <c r="X1555"/>
      <c r="Y1555"/>
      <c r="Z1555" t="s">
        <v>101</v>
      </c>
      <c r="AA1555" t="s">
        <v>6988</v>
      </c>
    </row>
    <row r="1556" spans="1:27">
      <c r="A1556" t="b">
        <f t="shared" si="480"/>
        <v>0</v>
      </c>
      <c r="B1556" t="b">
        <f t="shared" si="481"/>
        <v>0</v>
      </c>
      <c r="C1556" t="b">
        <f t="shared" si="482"/>
        <v>0</v>
      </c>
      <c r="D1556" t="b">
        <f t="shared" si="483"/>
        <v>0</v>
      </c>
      <c r="E1556" t="b">
        <f t="shared" si="484"/>
        <v>0</v>
      </c>
      <c r="F1556" t="b">
        <f t="shared" si="485"/>
        <v>0</v>
      </c>
      <c r="G1556" t="b">
        <f t="shared" si="486"/>
        <v>0</v>
      </c>
      <c r="H1556" t="b">
        <f t="shared" si="487"/>
        <v>0</v>
      </c>
      <c r="I1556" t="b">
        <f t="shared" si="488"/>
        <v>0</v>
      </c>
      <c r="J1556" t="b">
        <f t="shared" si="489"/>
        <v>0</v>
      </c>
      <c r="K1556" t="str">
        <f t="shared" si="490"/>
        <v/>
      </c>
      <c r="L1556" t="str">
        <f t="shared" si="501"/>
        <v/>
      </c>
      <c r="M1556" t="str">
        <f t="shared" si="500"/>
        <v/>
      </c>
      <c r="N1556" t="str">
        <f t="shared" si="491"/>
        <v/>
      </c>
      <c r="O1556" t="str">
        <f t="shared" si="492"/>
        <v/>
      </c>
      <c r="P1556" t="str">
        <f t="shared" si="493"/>
        <v/>
      </c>
      <c r="Q1556" s="9">
        <f>_xlfn.XLOOKUP(R1556,summary!C:C,summary!B:B)</f>
        <v>43840</v>
      </c>
      <c r="R1556" s="10" t="str">
        <f t="shared" si="494"/>
        <v>보정동</v>
      </c>
      <c r="S1556" s="10" t="str">
        <f t="shared" si="495"/>
        <v>보정20통</v>
      </c>
      <c r="T1556" s="10" t="str">
        <f t="shared" si="496"/>
        <v>(보정동, 죽현마을아이파크)</v>
      </c>
      <c r="U1556" s="10" t="str">
        <f t="shared" si="497"/>
        <v>보정</v>
      </c>
      <c r="V1556" s="10">
        <f t="shared" si="498"/>
        <v>20</v>
      </c>
      <c r="W1556" s="10">
        <f t="shared" si="499"/>
        <v>9</v>
      </c>
      <c r="X1556"/>
      <c r="Y1556"/>
      <c r="Z1556" t="s">
        <v>349</v>
      </c>
      <c r="AA1556" t="s">
        <v>6989</v>
      </c>
    </row>
    <row r="1557" spans="1:27">
      <c r="A1557" t="b">
        <f t="shared" si="480"/>
        <v>0</v>
      </c>
      <c r="B1557" t="b">
        <f t="shared" si="481"/>
        <v>0</v>
      </c>
      <c r="C1557" t="b">
        <f t="shared" si="482"/>
        <v>0</v>
      </c>
      <c r="D1557" t="b">
        <f t="shared" si="483"/>
        <v>0</v>
      </c>
      <c r="E1557" t="b">
        <f t="shared" si="484"/>
        <v>0</v>
      </c>
      <c r="F1557" t="b">
        <f t="shared" si="485"/>
        <v>0</v>
      </c>
      <c r="G1557" t="b">
        <f t="shared" si="486"/>
        <v>0</v>
      </c>
      <c r="H1557" t="b">
        <f t="shared" si="487"/>
        <v>0</v>
      </c>
      <c r="I1557" t="b">
        <f t="shared" si="488"/>
        <v>0</v>
      </c>
      <c r="J1557" t="b">
        <f t="shared" si="489"/>
        <v>0</v>
      </c>
      <c r="K1557" t="str">
        <f t="shared" si="490"/>
        <v/>
      </c>
      <c r="L1557" t="str">
        <f t="shared" si="501"/>
        <v/>
      </c>
      <c r="M1557" t="str">
        <f t="shared" si="500"/>
        <v/>
      </c>
      <c r="N1557" t="str">
        <f t="shared" si="491"/>
        <v/>
      </c>
      <c r="O1557" t="str">
        <f t="shared" si="492"/>
        <v/>
      </c>
      <c r="P1557" t="str">
        <f t="shared" si="493"/>
        <v/>
      </c>
      <c r="Q1557" s="9">
        <f>_xlfn.XLOOKUP(R1557,summary!C:C,summary!B:B)</f>
        <v>43840</v>
      </c>
      <c r="R1557" s="10" t="str">
        <f t="shared" si="494"/>
        <v>보정동</v>
      </c>
      <c r="S1557" s="10" t="str">
        <f t="shared" si="495"/>
        <v>보정20통</v>
      </c>
      <c r="T1557" s="10" t="str">
        <f t="shared" si="496"/>
        <v>(보정동, 죽현마을아이파크)</v>
      </c>
      <c r="U1557" s="10" t="str">
        <f t="shared" si="497"/>
        <v>보정</v>
      </c>
      <c r="V1557" s="10">
        <f t="shared" si="498"/>
        <v>20</v>
      </c>
      <c r="W1557" s="10" t="str">
        <f t="shared" si="499"/>
        <v/>
      </c>
      <c r="X1557"/>
      <c r="Y1557"/>
      <c r="Z1557"/>
      <c r="AA1557"/>
    </row>
    <row r="1558" spans="1:27">
      <c r="A1558" t="b">
        <f t="shared" si="480"/>
        <v>0</v>
      </c>
      <c r="B1558" t="b">
        <f t="shared" si="481"/>
        <v>0</v>
      </c>
      <c r="C1558" t="b">
        <f t="shared" si="482"/>
        <v>0</v>
      </c>
      <c r="D1558" t="b">
        <f t="shared" si="483"/>
        <v>0</v>
      </c>
      <c r="E1558" t="b">
        <f t="shared" si="484"/>
        <v>0</v>
      </c>
      <c r="F1558" t="b">
        <f t="shared" si="485"/>
        <v>0</v>
      </c>
      <c r="G1558" t="b">
        <f t="shared" si="486"/>
        <v>0</v>
      </c>
      <c r="H1558" t="b">
        <f t="shared" si="487"/>
        <v>0</v>
      </c>
      <c r="I1558" t="b">
        <f t="shared" si="488"/>
        <v>0</v>
      </c>
      <c r="J1558" t="b">
        <f t="shared" si="489"/>
        <v>0</v>
      </c>
      <c r="K1558" t="str">
        <f t="shared" si="490"/>
        <v/>
      </c>
      <c r="L1558" t="str">
        <f t="shared" si="501"/>
        <v/>
      </c>
      <c r="M1558" t="str">
        <f t="shared" si="500"/>
        <v/>
      </c>
      <c r="N1558" t="str">
        <f t="shared" si="491"/>
        <v/>
      </c>
      <c r="O1558" t="str">
        <f t="shared" si="492"/>
        <v/>
      </c>
      <c r="P1558" t="str">
        <f t="shared" si="493"/>
        <v/>
      </c>
      <c r="Q1558" s="9">
        <f>_xlfn.XLOOKUP(R1558,summary!C:C,summary!B:B)</f>
        <v>43840</v>
      </c>
      <c r="R1558" s="10" t="str">
        <f t="shared" si="494"/>
        <v>보정동</v>
      </c>
      <c r="S1558" s="10" t="str">
        <f t="shared" si="495"/>
        <v>보정20통</v>
      </c>
      <c r="T1558" s="10" t="str">
        <f t="shared" si="496"/>
        <v>(보정동, 죽현마을아이파크)</v>
      </c>
      <c r="U1558" s="10" t="str">
        <f t="shared" si="497"/>
        <v>보정</v>
      </c>
      <c r="V1558" s="10">
        <f t="shared" si="498"/>
        <v>20</v>
      </c>
      <c r="W1558" s="10" t="str">
        <f t="shared" si="499"/>
        <v/>
      </c>
      <c r="X1558"/>
      <c r="Y1558"/>
      <c r="Z1558"/>
      <c r="AA1558"/>
    </row>
    <row r="1559" spans="1:27">
      <c r="A1559" t="b">
        <f t="shared" si="480"/>
        <v>0</v>
      </c>
      <c r="B1559" t="b">
        <f t="shared" si="481"/>
        <v>0</v>
      </c>
      <c r="C1559" t="b">
        <f t="shared" si="482"/>
        <v>0</v>
      </c>
      <c r="D1559" t="b">
        <f t="shared" si="483"/>
        <v>0</v>
      </c>
      <c r="E1559" t="b">
        <f t="shared" si="484"/>
        <v>0</v>
      </c>
      <c r="F1559" t="b">
        <f t="shared" si="485"/>
        <v>0</v>
      </c>
      <c r="G1559" t="b">
        <f t="shared" si="486"/>
        <v>0</v>
      </c>
      <c r="H1559" t="b">
        <f t="shared" si="487"/>
        <v>0</v>
      </c>
      <c r="I1559" t="b">
        <f t="shared" si="488"/>
        <v>0</v>
      </c>
      <c r="J1559" t="b">
        <f t="shared" si="489"/>
        <v>0</v>
      </c>
      <c r="K1559" t="str">
        <f t="shared" si="490"/>
        <v/>
      </c>
      <c r="L1559" t="str">
        <f t="shared" si="501"/>
        <v/>
      </c>
      <c r="M1559" t="str">
        <f t="shared" si="500"/>
        <v/>
      </c>
      <c r="N1559" t="str">
        <f t="shared" si="491"/>
        <v/>
      </c>
      <c r="O1559" t="str">
        <f t="shared" si="492"/>
        <v/>
      </c>
      <c r="P1559" t="str">
        <f t="shared" si="493"/>
        <v/>
      </c>
      <c r="Q1559" s="9">
        <f>_xlfn.XLOOKUP(R1559,summary!C:C,summary!B:B)</f>
        <v>43840</v>
      </c>
      <c r="R1559" s="10" t="str">
        <f t="shared" si="494"/>
        <v>보정동</v>
      </c>
      <c r="S1559" s="10" t="str">
        <f t="shared" si="495"/>
        <v>보정20통</v>
      </c>
      <c r="T1559" s="10" t="str">
        <f t="shared" si="496"/>
        <v>(보정동, 죽현마을아이파크)</v>
      </c>
      <c r="U1559" s="10" t="str">
        <f t="shared" si="497"/>
        <v>보정</v>
      </c>
      <c r="V1559" s="10">
        <f t="shared" si="498"/>
        <v>20</v>
      </c>
      <c r="W1559" s="10" t="str">
        <f t="shared" si="499"/>
        <v/>
      </c>
      <c r="X1559"/>
      <c r="Y1559"/>
      <c r="Z1559"/>
      <c r="AA1559"/>
    </row>
    <row r="1560" spans="1:27">
      <c r="A1560" t="b">
        <f t="shared" si="480"/>
        <v>1</v>
      </c>
      <c r="B1560" t="b">
        <f t="shared" si="481"/>
        <v>0</v>
      </c>
      <c r="C1560" t="b">
        <f t="shared" si="482"/>
        <v>0</v>
      </c>
      <c r="D1560" t="b">
        <f t="shared" si="483"/>
        <v>0</v>
      </c>
      <c r="E1560" t="b">
        <f t="shared" si="484"/>
        <v>0</v>
      </c>
      <c r="F1560" t="b">
        <f t="shared" si="485"/>
        <v>0</v>
      </c>
      <c r="G1560" t="b">
        <f t="shared" si="486"/>
        <v>0</v>
      </c>
      <c r="H1560" t="b">
        <f t="shared" si="487"/>
        <v>0</v>
      </c>
      <c r="I1560" t="b">
        <f t="shared" si="488"/>
        <v>0</v>
      </c>
      <c r="J1560" t="b">
        <f t="shared" si="489"/>
        <v>1</v>
      </c>
      <c r="K1560" t="str">
        <f t="shared" si="490"/>
        <v/>
      </c>
      <c r="L1560" t="str">
        <f t="shared" si="501"/>
        <v/>
      </c>
      <c r="M1560" t="str">
        <f t="shared" si="500"/>
        <v/>
      </c>
      <c r="N1560" t="str">
        <f t="shared" si="491"/>
        <v/>
      </c>
      <c r="O1560" t="str">
        <f t="shared" si="492"/>
        <v/>
      </c>
      <c r="P1560" t="str">
        <f t="shared" si="493"/>
        <v/>
      </c>
      <c r="Q1560" s="9" t="e">
        <f>_xlfn.XLOOKUP(R1560,summary!C:C,summary!B:B)</f>
        <v>#N/A</v>
      </c>
      <c r="R1560" s="10" t="str">
        <f t="shared" si="494"/>
        <v>읍 면 동</v>
      </c>
      <c r="S1560" s="10" t="str">
        <f t="shared" si="495"/>
        <v>통 리 명</v>
      </c>
      <c r="T1560" s="10" t="str">
        <f t="shared" si="496"/>
        <v/>
      </c>
      <c r="U1560" s="10" t="str">
        <f t="shared" si="497"/>
        <v/>
      </c>
      <c r="V1560" s="10" t="str">
        <f t="shared" si="498"/>
        <v/>
      </c>
      <c r="W1560" s="10" t="str">
        <f t="shared" si="499"/>
        <v/>
      </c>
      <c r="X1560" t="s">
        <v>3</v>
      </c>
      <c r="Y1560" t="s">
        <v>4</v>
      </c>
      <c r="Z1560" t="s">
        <v>5</v>
      </c>
      <c r="AA1560" t="s">
        <v>2302</v>
      </c>
    </row>
    <row r="1561" spans="1:27">
      <c r="A1561" t="b">
        <f t="shared" si="480"/>
        <v>1</v>
      </c>
      <c r="B1561" t="b">
        <f t="shared" si="481"/>
        <v>0</v>
      </c>
      <c r="C1561" t="b">
        <f t="shared" si="482"/>
        <v>0</v>
      </c>
      <c r="D1561" t="b">
        <f t="shared" si="483"/>
        <v>0</v>
      </c>
      <c r="E1561" t="b">
        <f t="shared" si="484"/>
        <v>0</v>
      </c>
      <c r="F1561" t="b">
        <f t="shared" si="485"/>
        <v>0</v>
      </c>
      <c r="G1561" t="b">
        <f t="shared" si="486"/>
        <v>0</v>
      </c>
      <c r="H1561" t="b">
        <f t="shared" si="487"/>
        <v>0</v>
      </c>
      <c r="I1561" t="b">
        <f t="shared" si="488"/>
        <v>0</v>
      </c>
      <c r="J1561" t="b">
        <f t="shared" si="489"/>
        <v>1</v>
      </c>
      <c r="K1561" t="str">
        <f t="shared" si="490"/>
        <v>보정21통</v>
      </c>
      <c r="L1561" t="str">
        <f t="shared" si="501"/>
        <v>21</v>
      </c>
      <c r="M1561">
        <f t="shared" si="500"/>
        <v>21</v>
      </c>
      <c r="N1561" t="str">
        <f t="shared" si="491"/>
        <v>보정</v>
      </c>
      <c r="O1561" t="str">
        <f t="shared" si="492"/>
        <v/>
      </c>
      <c r="P1561" t="str">
        <f t="shared" si="493"/>
        <v/>
      </c>
      <c r="Q1561" s="9">
        <f>_xlfn.XLOOKUP(R1561,summary!C:C,summary!B:B)</f>
        <v>43840</v>
      </c>
      <c r="R1561" s="10" t="str">
        <f t="shared" si="494"/>
        <v>보정동</v>
      </c>
      <c r="S1561" s="10" t="str">
        <f t="shared" si="495"/>
        <v>보정21통</v>
      </c>
      <c r="T1561" s="10" t="str">
        <f t="shared" si="496"/>
        <v>(보정동, 연원마을성원아파트)</v>
      </c>
      <c r="U1561" s="10" t="str">
        <f t="shared" si="497"/>
        <v>보정</v>
      </c>
      <c r="V1561" s="10">
        <f t="shared" si="498"/>
        <v>21</v>
      </c>
      <c r="W1561" s="10">
        <f t="shared" si="499"/>
        <v>1</v>
      </c>
      <c r="X1561" t="s">
        <v>6760</v>
      </c>
      <c r="Y1561" t="s">
        <v>6990</v>
      </c>
      <c r="Z1561" t="s">
        <v>10</v>
      </c>
      <c r="AA1561" t="s">
        <v>6991</v>
      </c>
    </row>
    <row r="1562" spans="1:27">
      <c r="A1562" t="b">
        <f t="shared" si="480"/>
        <v>1</v>
      </c>
      <c r="B1562" t="b">
        <f t="shared" si="481"/>
        <v>1</v>
      </c>
      <c r="C1562" t="b">
        <f t="shared" si="482"/>
        <v>0</v>
      </c>
      <c r="D1562" t="b">
        <f t="shared" si="483"/>
        <v>0</v>
      </c>
      <c r="E1562" t="b">
        <f t="shared" si="484"/>
        <v>1</v>
      </c>
      <c r="F1562" t="b">
        <f t="shared" si="485"/>
        <v>1</v>
      </c>
      <c r="G1562" t="b">
        <f t="shared" si="486"/>
        <v>1</v>
      </c>
      <c r="H1562" t="b">
        <f t="shared" si="487"/>
        <v>0</v>
      </c>
      <c r="I1562" t="b">
        <f t="shared" si="488"/>
        <v>1</v>
      </c>
      <c r="J1562" t="b">
        <f t="shared" si="489"/>
        <v>0</v>
      </c>
      <c r="K1562" t="str">
        <f t="shared" si="490"/>
        <v/>
      </c>
      <c r="L1562" t="str">
        <f t="shared" si="501"/>
        <v/>
      </c>
      <c r="M1562" t="str">
        <f t="shared" si="500"/>
        <v/>
      </c>
      <c r="N1562" t="str">
        <f t="shared" si="491"/>
        <v/>
      </c>
      <c r="O1562" t="str">
        <f t="shared" si="492"/>
        <v>(보정동, 연원마을성원아파트)</v>
      </c>
      <c r="P1562" t="str">
        <f t="shared" si="493"/>
        <v>(보정동, 연원마을성원아파트)</v>
      </c>
      <c r="Q1562" s="9">
        <f>_xlfn.XLOOKUP(R1562,summary!C:C,summary!B:B)</f>
        <v>43840</v>
      </c>
      <c r="R1562" s="10" t="str">
        <f t="shared" si="494"/>
        <v>보정동</v>
      </c>
      <c r="S1562" s="10" t="str">
        <f t="shared" si="495"/>
        <v>보정21통</v>
      </c>
      <c r="T1562" s="10" t="str">
        <f t="shared" si="496"/>
        <v>(보정동, 연원마을성원아파트)</v>
      </c>
      <c r="U1562" s="10" t="str">
        <f t="shared" si="497"/>
        <v>보정</v>
      </c>
      <c r="V1562" s="10">
        <f t="shared" si="498"/>
        <v>21</v>
      </c>
      <c r="W1562" s="10">
        <f t="shared" si="499"/>
        <v>2</v>
      </c>
      <c r="X1562"/>
      <c r="Y1562" t="s">
        <v>6782</v>
      </c>
      <c r="Z1562" t="s">
        <v>12</v>
      </c>
      <c r="AA1562" t="s">
        <v>6992</v>
      </c>
    </row>
    <row r="1563" spans="1:27">
      <c r="A1563" t="b">
        <f t="shared" si="480"/>
        <v>1</v>
      </c>
      <c r="B1563" t="b">
        <f t="shared" si="481"/>
        <v>0</v>
      </c>
      <c r="C1563" t="b">
        <f t="shared" si="482"/>
        <v>0</v>
      </c>
      <c r="D1563" t="b">
        <f t="shared" si="483"/>
        <v>0</v>
      </c>
      <c r="E1563" t="b">
        <f t="shared" si="484"/>
        <v>0</v>
      </c>
      <c r="F1563" t="b">
        <f t="shared" si="485"/>
        <v>0</v>
      </c>
      <c r="G1563" t="b">
        <f t="shared" si="486"/>
        <v>0</v>
      </c>
      <c r="H1563" t="b">
        <f t="shared" si="487"/>
        <v>0</v>
      </c>
      <c r="I1563" t="b">
        <f t="shared" si="488"/>
        <v>1</v>
      </c>
      <c r="J1563" t="b">
        <f t="shared" si="489"/>
        <v>0</v>
      </c>
      <c r="K1563" t="str">
        <f t="shared" si="490"/>
        <v/>
      </c>
      <c r="L1563" t="str">
        <f t="shared" si="501"/>
        <v/>
      </c>
      <c r="M1563" t="str">
        <f t="shared" si="500"/>
        <v/>
      </c>
      <c r="N1563" t="str">
        <f t="shared" si="491"/>
        <v/>
      </c>
      <c r="O1563" t="str">
        <f t="shared" si="492"/>
        <v>연원마을성원아파트)</v>
      </c>
      <c r="P1563" t="str">
        <f t="shared" si="493"/>
        <v/>
      </c>
      <c r="Q1563" s="9">
        <f>_xlfn.XLOOKUP(R1563,summary!C:C,summary!B:B)</f>
        <v>43840</v>
      </c>
      <c r="R1563" s="10" t="str">
        <f t="shared" si="494"/>
        <v>보정동</v>
      </c>
      <c r="S1563" s="10" t="str">
        <f t="shared" si="495"/>
        <v>보정21통</v>
      </c>
      <c r="T1563" s="10" t="str">
        <f t="shared" si="496"/>
        <v>(보정동, 연원마을성원아파트)</v>
      </c>
      <c r="U1563" s="10" t="str">
        <f t="shared" si="497"/>
        <v>보정</v>
      </c>
      <c r="V1563" s="10">
        <f t="shared" si="498"/>
        <v>21</v>
      </c>
      <c r="W1563" s="10">
        <f t="shared" si="499"/>
        <v>3</v>
      </c>
      <c r="X1563"/>
      <c r="Y1563" t="s">
        <v>5568</v>
      </c>
      <c r="Z1563" t="s">
        <v>14</v>
      </c>
      <c r="AA1563" t="s">
        <v>6993</v>
      </c>
    </row>
    <row r="1564" spans="1:27">
      <c r="A1564" t="b">
        <f t="shared" si="480"/>
        <v>1</v>
      </c>
      <c r="B1564" t="b">
        <f t="shared" si="481"/>
        <v>0</v>
      </c>
      <c r="C1564" t="b">
        <f t="shared" si="482"/>
        <v>1</v>
      </c>
      <c r="D1564" t="b">
        <f t="shared" si="483"/>
        <v>0</v>
      </c>
      <c r="E1564" t="b">
        <f t="shared" si="484"/>
        <v>1</v>
      </c>
      <c r="F1564" t="b">
        <f t="shared" si="485"/>
        <v>1</v>
      </c>
      <c r="G1564" t="b">
        <f t="shared" si="486"/>
        <v>0</v>
      </c>
      <c r="H1564" t="b">
        <f t="shared" si="487"/>
        <v>1</v>
      </c>
      <c r="I1564" t="b">
        <f t="shared" si="488"/>
        <v>1</v>
      </c>
      <c r="J1564" t="b">
        <f t="shared" si="489"/>
        <v>0</v>
      </c>
      <c r="K1564" t="str">
        <f t="shared" si="490"/>
        <v/>
      </c>
      <c r="L1564" t="str">
        <f t="shared" si="501"/>
        <v/>
      </c>
      <c r="M1564" t="str">
        <f t="shared" si="500"/>
        <v/>
      </c>
      <c r="N1564" t="str">
        <f t="shared" si="491"/>
        <v/>
      </c>
      <c r="O1564" t="str">
        <f t="shared" si="492"/>
        <v>성원아파트)</v>
      </c>
      <c r="P1564" t="str">
        <f t="shared" si="493"/>
        <v/>
      </c>
      <c r="Q1564" s="9">
        <f>_xlfn.XLOOKUP(R1564,summary!C:C,summary!B:B)</f>
        <v>43840</v>
      </c>
      <c r="R1564" s="10" t="str">
        <f t="shared" si="494"/>
        <v>보정동</v>
      </c>
      <c r="S1564" s="10" t="str">
        <f t="shared" si="495"/>
        <v>보정21통</v>
      </c>
      <c r="T1564" s="10" t="str">
        <f t="shared" si="496"/>
        <v>(보정동, 연원마을성원아파트)</v>
      </c>
      <c r="U1564" s="10" t="str">
        <f t="shared" si="497"/>
        <v>보정</v>
      </c>
      <c r="V1564" s="10">
        <f t="shared" si="498"/>
        <v>21</v>
      </c>
      <c r="W1564" s="10">
        <f t="shared" si="499"/>
        <v>4</v>
      </c>
      <c r="X1564"/>
      <c r="Y1564" t="s">
        <v>6785</v>
      </c>
      <c r="Z1564" t="s">
        <v>16</v>
      </c>
      <c r="AA1564" t="s">
        <v>6994</v>
      </c>
    </row>
    <row r="1565" spans="1:27">
      <c r="A1565" t="b">
        <f t="shared" si="480"/>
        <v>0</v>
      </c>
      <c r="B1565" t="b">
        <f t="shared" si="481"/>
        <v>0</v>
      </c>
      <c r="C1565" t="b">
        <f t="shared" si="482"/>
        <v>0</v>
      </c>
      <c r="D1565" t="b">
        <f t="shared" si="483"/>
        <v>0</v>
      </c>
      <c r="E1565" t="b">
        <f t="shared" si="484"/>
        <v>0</v>
      </c>
      <c r="F1565" t="b">
        <f t="shared" si="485"/>
        <v>0</v>
      </c>
      <c r="G1565" t="b">
        <f t="shared" si="486"/>
        <v>0</v>
      </c>
      <c r="H1565" t="b">
        <f t="shared" si="487"/>
        <v>0</v>
      </c>
      <c r="I1565" t="b">
        <f t="shared" si="488"/>
        <v>0</v>
      </c>
      <c r="J1565" t="b">
        <f t="shared" si="489"/>
        <v>0</v>
      </c>
      <c r="K1565" t="str">
        <f t="shared" si="490"/>
        <v/>
      </c>
      <c r="L1565" t="str">
        <f t="shared" si="501"/>
        <v/>
      </c>
      <c r="M1565" t="str">
        <f t="shared" si="500"/>
        <v/>
      </c>
      <c r="N1565" t="str">
        <f t="shared" si="491"/>
        <v/>
      </c>
      <c r="O1565" t="str">
        <f t="shared" si="492"/>
        <v/>
      </c>
      <c r="P1565" t="str">
        <f t="shared" si="493"/>
        <v/>
      </c>
      <c r="Q1565" s="9">
        <f>_xlfn.XLOOKUP(R1565,summary!C:C,summary!B:B)</f>
        <v>43840</v>
      </c>
      <c r="R1565" s="10" t="str">
        <f t="shared" si="494"/>
        <v>보정동</v>
      </c>
      <c r="S1565" s="10" t="str">
        <f t="shared" si="495"/>
        <v>보정21통</v>
      </c>
      <c r="T1565" s="10" t="str">
        <f t="shared" si="496"/>
        <v>(보정동, 연원마을성원아파트)</v>
      </c>
      <c r="U1565" s="10" t="str">
        <f t="shared" si="497"/>
        <v>보정</v>
      </c>
      <c r="V1565" s="10">
        <f t="shared" si="498"/>
        <v>21</v>
      </c>
      <c r="W1565" s="10">
        <f t="shared" si="499"/>
        <v>5</v>
      </c>
      <c r="X1565"/>
      <c r="Y1565"/>
      <c r="Z1565" t="s">
        <v>18</v>
      </c>
      <c r="AA1565" t="s">
        <v>6995</v>
      </c>
    </row>
    <row r="1566" spans="1:27">
      <c r="A1566" t="b">
        <f t="shared" si="480"/>
        <v>0</v>
      </c>
      <c r="B1566" t="b">
        <f t="shared" si="481"/>
        <v>0</v>
      </c>
      <c r="C1566" t="b">
        <f t="shared" si="482"/>
        <v>0</v>
      </c>
      <c r="D1566" t="b">
        <f t="shared" si="483"/>
        <v>0</v>
      </c>
      <c r="E1566" t="b">
        <f t="shared" si="484"/>
        <v>0</v>
      </c>
      <c r="F1566" t="b">
        <f t="shared" si="485"/>
        <v>0</v>
      </c>
      <c r="G1566" t="b">
        <f t="shared" si="486"/>
        <v>0</v>
      </c>
      <c r="H1566" t="b">
        <f t="shared" si="487"/>
        <v>0</v>
      </c>
      <c r="I1566" t="b">
        <f t="shared" si="488"/>
        <v>0</v>
      </c>
      <c r="J1566" t="b">
        <f t="shared" si="489"/>
        <v>0</v>
      </c>
      <c r="K1566" t="str">
        <f t="shared" si="490"/>
        <v/>
      </c>
      <c r="L1566" t="str">
        <f t="shared" si="501"/>
        <v/>
      </c>
      <c r="M1566" t="str">
        <f t="shared" si="500"/>
        <v/>
      </c>
      <c r="N1566" t="str">
        <f t="shared" si="491"/>
        <v/>
      </c>
      <c r="O1566" t="str">
        <f t="shared" si="492"/>
        <v/>
      </c>
      <c r="P1566" t="str">
        <f t="shared" si="493"/>
        <v/>
      </c>
      <c r="Q1566" s="9">
        <f>_xlfn.XLOOKUP(R1566,summary!C:C,summary!B:B)</f>
        <v>43840</v>
      </c>
      <c r="R1566" s="10" t="str">
        <f t="shared" si="494"/>
        <v>보정동</v>
      </c>
      <c r="S1566" s="10" t="str">
        <f t="shared" si="495"/>
        <v>보정21통</v>
      </c>
      <c r="T1566" s="10" t="str">
        <f t="shared" si="496"/>
        <v>(보정동, 연원마을성원아파트)</v>
      </c>
      <c r="U1566" s="10" t="str">
        <f t="shared" si="497"/>
        <v>보정</v>
      </c>
      <c r="V1566" s="10">
        <f t="shared" si="498"/>
        <v>21</v>
      </c>
      <c r="W1566" s="10">
        <f t="shared" si="499"/>
        <v>6</v>
      </c>
      <c r="X1566"/>
      <c r="Y1566"/>
      <c r="Z1566" t="s">
        <v>20</v>
      </c>
      <c r="AA1566" t="s">
        <v>6996</v>
      </c>
    </row>
    <row r="1567" spans="1:27">
      <c r="A1567" t="b">
        <f t="shared" si="480"/>
        <v>0</v>
      </c>
      <c r="B1567" t="b">
        <f t="shared" si="481"/>
        <v>0</v>
      </c>
      <c r="C1567" t="b">
        <f t="shared" si="482"/>
        <v>0</v>
      </c>
      <c r="D1567" t="b">
        <f t="shared" si="483"/>
        <v>0</v>
      </c>
      <c r="E1567" t="b">
        <f t="shared" si="484"/>
        <v>0</v>
      </c>
      <c r="F1567" t="b">
        <f t="shared" si="485"/>
        <v>0</v>
      </c>
      <c r="G1567" t="b">
        <f t="shared" si="486"/>
        <v>0</v>
      </c>
      <c r="H1567" t="b">
        <f t="shared" si="487"/>
        <v>0</v>
      </c>
      <c r="I1567" t="b">
        <f t="shared" si="488"/>
        <v>0</v>
      </c>
      <c r="J1567" t="b">
        <f t="shared" si="489"/>
        <v>0</v>
      </c>
      <c r="K1567" t="str">
        <f t="shared" si="490"/>
        <v/>
      </c>
      <c r="L1567" t="str">
        <f t="shared" si="501"/>
        <v/>
      </c>
      <c r="M1567" t="str">
        <f t="shared" si="500"/>
        <v/>
      </c>
      <c r="N1567" t="str">
        <f t="shared" si="491"/>
        <v/>
      </c>
      <c r="O1567" t="str">
        <f t="shared" si="492"/>
        <v/>
      </c>
      <c r="P1567" t="str">
        <f t="shared" si="493"/>
        <v/>
      </c>
      <c r="Q1567" s="9">
        <f>_xlfn.XLOOKUP(R1567,summary!C:C,summary!B:B)</f>
        <v>43840</v>
      </c>
      <c r="R1567" s="10" t="str">
        <f t="shared" si="494"/>
        <v>보정동</v>
      </c>
      <c r="S1567" s="10" t="str">
        <f t="shared" si="495"/>
        <v>보정21통</v>
      </c>
      <c r="T1567" s="10" t="str">
        <f t="shared" si="496"/>
        <v>(보정동, 연원마을성원아파트)</v>
      </c>
      <c r="U1567" s="10" t="str">
        <f t="shared" si="497"/>
        <v>보정</v>
      </c>
      <c r="V1567" s="10">
        <f t="shared" si="498"/>
        <v>21</v>
      </c>
      <c r="W1567" s="10">
        <f t="shared" si="499"/>
        <v>7</v>
      </c>
      <c r="X1567"/>
      <c r="Y1567"/>
      <c r="Z1567" t="s">
        <v>99</v>
      </c>
      <c r="AA1567" t="s">
        <v>6997</v>
      </c>
    </row>
    <row r="1568" spans="1:27">
      <c r="A1568" t="b">
        <f t="shared" si="480"/>
        <v>0</v>
      </c>
      <c r="B1568" t="b">
        <f t="shared" si="481"/>
        <v>0</v>
      </c>
      <c r="C1568" t="b">
        <f t="shared" si="482"/>
        <v>0</v>
      </c>
      <c r="D1568" t="b">
        <f t="shared" si="483"/>
        <v>0</v>
      </c>
      <c r="E1568" t="b">
        <f t="shared" si="484"/>
        <v>0</v>
      </c>
      <c r="F1568" t="b">
        <f t="shared" si="485"/>
        <v>0</v>
      </c>
      <c r="G1568" t="b">
        <f t="shared" si="486"/>
        <v>0</v>
      </c>
      <c r="H1568" t="b">
        <f t="shared" si="487"/>
        <v>0</v>
      </c>
      <c r="I1568" t="b">
        <f t="shared" si="488"/>
        <v>0</v>
      </c>
      <c r="J1568" t="b">
        <f t="shared" si="489"/>
        <v>0</v>
      </c>
      <c r="K1568" t="str">
        <f t="shared" si="490"/>
        <v/>
      </c>
      <c r="L1568" t="str">
        <f t="shared" si="501"/>
        <v/>
      </c>
      <c r="M1568" t="str">
        <f t="shared" si="500"/>
        <v/>
      </c>
      <c r="N1568" t="str">
        <f t="shared" si="491"/>
        <v/>
      </c>
      <c r="O1568" t="str">
        <f t="shared" si="492"/>
        <v/>
      </c>
      <c r="P1568" t="str">
        <f t="shared" si="493"/>
        <v/>
      </c>
      <c r="Q1568" s="9">
        <f>_xlfn.XLOOKUP(R1568,summary!C:C,summary!B:B)</f>
        <v>43840</v>
      </c>
      <c r="R1568" s="10" t="str">
        <f t="shared" si="494"/>
        <v>보정동</v>
      </c>
      <c r="S1568" s="10" t="str">
        <f t="shared" si="495"/>
        <v>보정21통</v>
      </c>
      <c r="T1568" s="10" t="str">
        <f t="shared" si="496"/>
        <v>(보정동, 연원마을성원아파트)</v>
      </c>
      <c r="U1568" s="10" t="str">
        <f t="shared" si="497"/>
        <v>보정</v>
      </c>
      <c r="V1568" s="10">
        <f t="shared" si="498"/>
        <v>21</v>
      </c>
      <c r="W1568" s="10">
        <f t="shared" si="499"/>
        <v>8</v>
      </c>
      <c r="X1568"/>
      <c r="Y1568"/>
      <c r="Z1568" t="s">
        <v>101</v>
      </c>
      <c r="AA1568" t="s">
        <v>6998</v>
      </c>
    </row>
    <row r="1569" spans="1:27">
      <c r="A1569" t="b">
        <f t="shared" si="480"/>
        <v>0</v>
      </c>
      <c r="B1569" t="b">
        <f t="shared" si="481"/>
        <v>0</v>
      </c>
      <c r="C1569" t="b">
        <f t="shared" si="482"/>
        <v>0</v>
      </c>
      <c r="D1569" t="b">
        <f t="shared" si="483"/>
        <v>0</v>
      </c>
      <c r="E1569" t="b">
        <f t="shared" si="484"/>
        <v>0</v>
      </c>
      <c r="F1569" t="b">
        <f t="shared" si="485"/>
        <v>0</v>
      </c>
      <c r="G1569" t="b">
        <f t="shared" si="486"/>
        <v>0</v>
      </c>
      <c r="H1569" t="b">
        <f t="shared" si="487"/>
        <v>0</v>
      </c>
      <c r="I1569" t="b">
        <f t="shared" si="488"/>
        <v>0</v>
      </c>
      <c r="J1569" t="b">
        <f t="shared" si="489"/>
        <v>0</v>
      </c>
      <c r="K1569" t="str">
        <f t="shared" si="490"/>
        <v/>
      </c>
      <c r="L1569" t="str">
        <f t="shared" si="501"/>
        <v/>
      </c>
      <c r="M1569" t="str">
        <f t="shared" si="500"/>
        <v/>
      </c>
      <c r="N1569" t="str">
        <f t="shared" si="491"/>
        <v/>
      </c>
      <c r="O1569" t="str">
        <f t="shared" si="492"/>
        <v/>
      </c>
      <c r="P1569" t="str">
        <f t="shared" si="493"/>
        <v/>
      </c>
      <c r="Q1569" s="9">
        <f>_xlfn.XLOOKUP(R1569,summary!C:C,summary!B:B)</f>
        <v>43840</v>
      </c>
      <c r="R1569" s="10" t="str">
        <f t="shared" si="494"/>
        <v>보정동</v>
      </c>
      <c r="S1569" s="10" t="str">
        <f t="shared" si="495"/>
        <v>보정21통</v>
      </c>
      <c r="T1569" s="10" t="str">
        <f t="shared" si="496"/>
        <v>(보정동, 연원마을성원아파트)</v>
      </c>
      <c r="U1569" s="10" t="str">
        <f t="shared" si="497"/>
        <v>보정</v>
      </c>
      <c r="V1569" s="10">
        <f t="shared" si="498"/>
        <v>21</v>
      </c>
      <c r="W1569" s="10">
        <f t="shared" si="499"/>
        <v>9</v>
      </c>
      <c r="X1569"/>
      <c r="Y1569"/>
      <c r="Z1569" t="s">
        <v>349</v>
      </c>
      <c r="AA1569" t="s">
        <v>6999</v>
      </c>
    </row>
    <row r="1570" spans="1:27">
      <c r="A1570" t="b">
        <f t="shared" si="480"/>
        <v>0</v>
      </c>
      <c r="B1570" t="b">
        <f t="shared" si="481"/>
        <v>0</v>
      </c>
      <c r="C1570" t="b">
        <f t="shared" si="482"/>
        <v>0</v>
      </c>
      <c r="D1570" t="b">
        <f t="shared" si="483"/>
        <v>0</v>
      </c>
      <c r="E1570" t="b">
        <f t="shared" si="484"/>
        <v>0</v>
      </c>
      <c r="F1570" t="b">
        <f t="shared" si="485"/>
        <v>0</v>
      </c>
      <c r="G1570" t="b">
        <f t="shared" si="486"/>
        <v>0</v>
      </c>
      <c r="H1570" t="b">
        <f t="shared" si="487"/>
        <v>0</v>
      </c>
      <c r="I1570" t="b">
        <f t="shared" si="488"/>
        <v>0</v>
      </c>
      <c r="J1570" t="b">
        <f t="shared" si="489"/>
        <v>0</v>
      </c>
      <c r="K1570" t="str">
        <f t="shared" si="490"/>
        <v/>
      </c>
      <c r="L1570" t="str">
        <f t="shared" si="501"/>
        <v/>
      </c>
      <c r="M1570" t="str">
        <f t="shared" si="500"/>
        <v/>
      </c>
      <c r="N1570" t="str">
        <f t="shared" si="491"/>
        <v/>
      </c>
      <c r="O1570" t="str">
        <f t="shared" si="492"/>
        <v/>
      </c>
      <c r="P1570" t="str">
        <f t="shared" si="493"/>
        <v/>
      </c>
      <c r="Q1570" s="9">
        <f>_xlfn.XLOOKUP(R1570,summary!C:C,summary!B:B)</f>
        <v>43840</v>
      </c>
      <c r="R1570" s="10" t="str">
        <f t="shared" si="494"/>
        <v>보정동</v>
      </c>
      <c r="S1570" s="10" t="str">
        <f t="shared" si="495"/>
        <v>보정21통</v>
      </c>
      <c r="T1570" s="10" t="str">
        <f t="shared" si="496"/>
        <v>(보정동, 연원마을성원아파트)</v>
      </c>
      <c r="U1570" s="10" t="str">
        <f t="shared" si="497"/>
        <v>보정</v>
      </c>
      <c r="V1570" s="10">
        <f t="shared" si="498"/>
        <v>21</v>
      </c>
      <c r="W1570" s="10">
        <f t="shared" si="499"/>
        <v>10</v>
      </c>
      <c r="X1570"/>
      <c r="Y1570"/>
      <c r="Z1570" t="s">
        <v>441</v>
      </c>
      <c r="AA1570" t="s">
        <v>7000</v>
      </c>
    </row>
    <row r="1571" spans="1:27">
      <c r="A1571" t="b">
        <f t="shared" si="480"/>
        <v>1</v>
      </c>
      <c r="B1571" t="b">
        <f t="shared" si="481"/>
        <v>0</v>
      </c>
      <c r="C1571" t="b">
        <f t="shared" si="482"/>
        <v>0</v>
      </c>
      <c r="D1571" t="b">
        <f t="shared" si="483"/>
        <v>0</v>
      </c>
      <c r="E1571" t="b">
        <f t="shared" si="484"/>
        <v>0</v>
      </c>
      <c r="F1571" t="b">
        <f t="shared" si="485"/>
        <v>0</v>
      </c>
      <c r="G1571" t="b">
        <f t="shared" si="486"/>
        <v>0</v>
      </c>
      <c r="H1571" t="b">
        <f t="shared" si="487"/>
        <v>0</v>
      </c>
      <c r="I1571" t="b">
        <f t="shared" si="488"/>
        <v>0</v>
      </c>
      <c r="J1571" t="b">
        <f t="shared" si="489"/>
        <v>1</v>
      </c>
      <c r="K1571" t="str">
        <f t="shared" si="490"/>
        <v>보정22통</v>
      </c>
      <c r="L1571" t="str">
        <f t="shared" si="501"/>
        <v>22</v>
      </c>
      <c r="M1571">
        <f t="shared" si="500"/>
        <v>22</v>
      </c>
      <c r="N1571" t="str">
        <f t="shared" si="491"/>
        <v>보정</v>
      </c>
      <c r="O1571" t="str">
        <f t="shared" si="492"/>
        <v/>
      </c>
      <c r="P1571" t="str">
        <f t="shared" si="493"/>
        <v/>
      </c>
      <c r="Q1571" s="9">
        <f>_xlfn.XLOOKUP(R1571,summary!C:C,summary!B:B)</f>
        <v>43840</v>
      </c>
      <c r="R1571" s="10" t="str">
        <f t="shared" si="494"/>
        <v>보정동</v>
      </c>
      <c r="S1571" s="10" t="str">
        <f t="shared" si="495"/>
        <v>보정22통</v>
      </c>
      <c r="T1571" s="10" t="str">
        <f t="shared" si="496"/>
        <v>(보정동, 신촌마을포스홈타운1단지)</v>
      </c>
      <c r="U1571" s="10" t="str">
        <f t="shared" si="497"/>
        <v>보정</v>
      </c>
      <c r="V1571" s="10">
        <f t="shared" si="498"/>
        <v>22</v>
      </c>
      <c r="W1571" s="10">
        <f t="shared" si="499"/>
        <v>1</v>
      </c>
      <c r="X1571"/>
      <c r="Y1571" t="s">
        <v>7001</v>
      </c>
      <c r="Z1571" t="s">
        <v>10</v>
      </c>
      <c r="AA1571" t="s">
        <v>7002</v>
      </c>
    </row>
    <row r="1572" spans="1:27">
      <c r="A1572" t="b">
        <f t="shared" si="480"/>
        <v>1</v>
      </c>
      <c r="B1572" t="b">
        <f t="shared" si="481"/>
        <v>1</v>
      </c>
      <c r="C1572" t="b">
        <f t="shared" si="482"/>
        <v>0</v>
      </c>
      <c r="D1572" t="b">
        <f t="shared" si="483"/>
        <v>0</v>
      </c>
      <c r="E1572" t="b">
        <f t="shared" si="484"/>
        <v>1</v>
      </c>
      <c r="F1572" t="b">
        <f t="shared" si="485"/>
        <v>1</v>
      </c>
      <c r="G1572" t="b">
        <f t="shared" si="486"/>
        <v>1</v>
      </c>
      <c r="H1572" t="b">
        <f t="shared" si="487"/>
        <v>0</v>
      </c>
      <c r="I1572" t="b">
        <f t="shared" si="488"/>
        <v>1</v>
      </c>
      <c r="J1572" t="b">
        <f t="shared" si="489"/>
        <v>0</v>
      </c>
      <c r="K1572" t="str">
        <f t="shared" si="490"/>
        <v/>
      </c>
      <c r="L1572" t="str">
        <f t="shared" si="501"/>
        <v/>
      </c>
      <c r="M1572" t="str">
        <f t="shared" si="500"/>
        <v/>
      </c>
      <c r="N1572" t="str">
        <f t="shared" si="491"/>
        <v/>
      </c>
      <c r="O1572" t="str">
        <f t="shared" si="492"/>
        <v>(보정동, 신촌마을포스홈타운1단지)</v>
      </c>
      <c r="P1572" t="str">
        <f t="shared" si="493"/>
        <v>(보정동, 신촌마을포스홈타운1단지)</v>
      </c>
      <c r="Q1572" s="9">
        <f>_xlfn.XLOOKUP(R1572,summary!C:C,summary!B:B)</f>
        <v>43840</v>
      </c>
      <c r="R1572" s="10" t="str">
        <f t="shared" si="494"/>
        <v>보정동</v>
      </c>
      <c r="S1572" s="10" t="str">
        <f t="shared" si="495"/>
        <v>보정22통</v>
      </c>
      <c r="T1572" s="10" t="str">
        <f t="shared" si="496"/>
        <v>(보정동, 신촌마을포스홈타운1단지)</v>
      </c>
      <c r="U1572" s="10" t="str">
        <f t="shared" si="497"/>
        <v>보정</v>
      </c>
      <c r="V1572" s="10">
        <f t="shared" si="498"/>
        <v>22</v>
      </c>
      <c r="W1572" s="10">
        <f t="shared" si="499"/>
        <v>2</v>
      </c>
      <c r="X1572"/>
      <c r="Y1572" t="s">
        <v>6782</v>
      </c>
      <c r="Z1572" t="s">
        <v>12</v>
      </c>
      <c r="AA1572" t="s">
        <v>7003</v>
      </c>
    </row>
    <row r="1573" spans="1:27">
      <c r="A1573" t="b">
        <f t="shared" si="480"/>
        <v>1</v>
      </c>
      <c r="B1573" t="b">
        <f t="shared" si="481"/>
        <v>0</v>
      </c>
      <c r="C1573" t="b">
        <f t="shared" si="482"/>
        <v>0</v>
      </c>
      <c r="D1573" t="b">
        <f t="shared" si="483"/>
        <v>0</v>
      </c>
      <c r="E1573" t="b">
        <f t="shared" si="484"/>
        <v>0</v>
      </c>
      <c r="F1573" t="b">
        <f t="shared" si="485"/>
        <v>0</v>
      </c>
      <c r="G1573" t="b">
        <f t="shared" si="486"/>
        <v>0</v>
      </c>
      <c r="H1573" t="b">
        <f t="shared" si="487"/>
        <v>0</v>
      </c>
      <c r="I1573" t="b">
        <f t="shared" si="488"/>
        <v>1</v>
      </c>
      <c r="J1573" t="b">
        <f t="shared" si="489"/>
        <v>0</v>
      </c>
      <c r="K1573" t="str">
        <f t="shared" si="490"/>
        <v/>
      </c>
      <c r="L1573" t="str">
        <f t="shared" si="501"/>
        <v/>
      </c>
      <c r="M1573" t="str">
        <f t="shared" si="500"/>
        <v/>
      </c>
      <c r="N1573" t="str">
        <f t="shared" si="491"/>
        <v/>
      </c>
      <c r="O1573" t="str">
        <f t="shared" si="492"/>
        <v>신촌마을포스홈타운1단지)</v>
      </c>
      <c r="P1573" t="str">
        <f t="shared" si="493"/>
        <v/>
      </c>
      <c r="Q1573" s="9">
        <f>_xlfn.XLOOKUP(R1573,summary!C:C,summary!B:B)</f>
        <v>43840</v>
      </c>
      <c r="R1573" s="10" t="str">
        <f t="shared" si="494"/>
        <v>보정동</v>
      </c>
      <c r="S1573" s="10" t="str">
        <f t="shared" si="495"/>
        <v>보정22통</v>
      </c>
      <c r="T1573" s="10" t="str">
        <f t="shared" si="496"/>
        <v>(보정동, 신촌마을포스홈타운1단지)</v>
      </c>
      <c r="U1573" s="10" t="str">
        <f t="shared" si="497"/>
        <v>보정</v>
      </c>
      <c r="V1573" s="10">
        <f t="shared" si="498"/>
        <v>22</v>
      </c>
      <c r="W1573" s="10">
        <f t="shared" si="499"/>
        <v>3</v>
      </c>
      <c r="X1573"/>
      <c r="Y1573" t="s">
        <v>7004</v>
      </c>
      <c r="Z1573" t="s">
        <v>14</v>
      </c>
      <c r="AA1573" t="s">
        <v>7005</v>
      </c>
    </row>
    <row r="1574" spans="1:27">
      <c r="A1574" t="b">
        <f t="shared" si="480"/>
        <v>1</v>
      </c>
      <c r="B1574" t="b">
        <f t="shared" si="481"/>
        <v>0</v>
      </c>
      <c r="C1574" t="b">
        <f t="shared" si="482"/>
        <v>0</v>
      </c>
      <c r="D1574" t="b">
        <f t="shared" si="483"/>
        <v>0</v>
      </c>
      <c r="E1574" t="b">
        <f t="shared" si="484"/>
        <v>0</v>
      </c>
      <c r="F1574" t="b">
        <f t="shared" si="485"/>
        <v>0</v>
      </c>
      <c r="G1574" t="b">
        <f t="shared" si="486"/>
        <v>0</v>
      </c>
      <c r="H1574" t="b">
        <f t="shared" si="487"/>
        <v>0</v>
      </c>
      <c r="I1574" t="b">
        <f t="shared" si="488"/>
        <v>1</v>
      </c>
      <c r="J1574" t="b">
        <f t="shared" si="489"/>
        <v>0</v>
      </c>
      <c r="K1574" t="str">
        <f t="shared" si="490"/>
        <v/>
      </c>
      <c r="L1574" t="str">
        <f t="shared" si="501"/>
        <v/>
      </c>
      <c r="M1574" t="str">
        <f t="shared" si="500"/>
        <v/>
      </c>
      <c r="N1574" t="str">
        <f t="shared" si="491"/>
        <v/>
      </c>
      <c r="O1574" t="str">
        <f t="shared" si="492"/>
        <v>포스홈타운1단지)</v>
      </c>
      <c r="P1574" t="str">
        <f t="shared" si="493"/>
        <v/>
      </c>
      <c r="Q1574" s="9">
        <f>_xlfn.XLOOKUP(R1574,summary!C:C,summary!B:B)</f>
        <v>43840</v>
      </c>
      <c r="R1574" s="10" t="str">
        <f t="shared" si="494"/>
        <v>보정동</v>
      </c>
      <c r="S1574" s="10" t="str">
        <f t="shared" si="495"/>
        <v>보정22통</v>
      </c>
      <c r="T1574" s="10" t="str">
        <f t="shared" si="496"/>
        <v>(보정동, 신촌마을포스홈타운1단지)</v>
      </c>
      <c r="U1574" s="10" t="str">
        <f t="shared" si="497"/>
        <v>보정</v>
      </c>
      <c r="V1574" s="10">
        <f t="shared" si="498"/>
        <v>22</v>
      </c>
      <c r="W1574" s="10">
        <f t="shared" si="499"/>
        <v>4</v>
      </c>
      <c r="X1574"/>
      <c r="Y1574" t="s">
        <v>7006</v>
      </c>
      <c r="Z1574" t="s">
        <v>16</v>
      </c>
      <c r="AA1574" t="s">
        <v>7007</v>
      </c>
    </row>
    <row r="1575" spans="1:27">
      <c r="A1575" t="b">
        <f t="shared" si="480"/>
        <v>1</v>
      </c>
      <c r="B1575" t="b">
        <f t="shared" si="481"/>
        <v>0</v>
      </c>
      <c r="C1575" t="b">
        <f t="shared" si="482"/>
        <v>1</v>
      </c>
      <c r="D1575" t="b">
        <f t="shared" si="483"/>
        <v>0</v>
      </c>
      <c r="E1575" t="b">
        <f t="shared" si="484"/>
        <v>1</v>
      </c>
      <c r="F1575" t="b">
        <f t="shared" si="485"/>
        <v>1</v>
      </c>
      <c r="G1575" t="b">
        <f t="shared" si="486"/>
        <v>0</v>
      </c>
      <c r="H1575" t="b">
        <f t="shared" si="487"/>
        <v>1</v>
      </c>
      <c r="I1575" t="b">
        <f t="shared" si="488"/>
        <v>1</v>
      </c>
      <c r="J1575" t="b">
        <f t="shared" si="489"/>
        <v>0</v>
      </c>
      <c r="K1575" t="str">
        <f t="shared" si="490"/>
        <v/>
      </c>
      <c r="L1575" t="str">
        <f t="shared" si="501"/>
        <v/>
      </c>
      <c r="M1575" t="str">
        <f t="shared" si="500"/>
        <v/>
      </c>
      <c r="N1575" t="str">
        <f t="shared" si="491"/>
        <v/>
      </c>
      <c r="O1575" t="str">
        <f t="shared" si="492"/>
        <v>1단지)</v>
      </c>
      <c r="P1575" t="str">
        <f t="shared" si="493"/>
        <v/>
      </c>
      <c r="Q1575" s="9">
        <f>_xlfn.XLOOKUP(R1575,summary!C:C,summary!B:B)</f>
        <v>43840</v>
      </c>
      <c r="R1575" s="10" t="str">
        <f t="shared" si="494"/>
        <v>보정동</v>
      </c>
      <c r="S1575" s="10" t="str">
        <f t="shared" si="495"/>
        <v>보정22통</v>
      </c>
      <c r="T1575" s="10" t="str">
        <f t="shared" si="496"/>
        <v>(보정동, 신촌마을포스홈타운1단지)</v>
      </c>
      <c r="U1575" s="10" t="str">
        <f t="shared" si="497"/>
        <v>보정</v>
      </c>
      <c r="V1575" s="10">
        <f t="shared" si="498"/>
        <v>22</v>
      </c>
      <c r="W1575" s="10">
        <f t="shared" si="499"/>
        <v>5</v>
      </c>
      <c r="X1575"/>
      <c r="Y1575" t="s">
        <v>681</v>
      </c>
      <c r="Z1575" t="s">
        <v>18</v>
      </c>
      <c r="AA1575" t="s">
        <v>7008</v>
      </c>
    </row>
    <row r="1576" spans="1:27">
      <c r="A1576" t="b">
        <f t="shared" si="480"/>
        <v>0</v>
      </c>
      <c r="B1576" t="b">
        <f t="shared" si="481"/>
        <v>0</v>
      </c>
      <c r="C1576" t="b">
        <f t="shared" si="482"/>
        <v>0</v>
      </c>
      <c r="D1576" t="b">
        <f t="shared" si="483"/>
        <v>0</v>
      </c>
      <c r="E1576" t="b">
        <f t="shared" si="484"/>
        <v>0</v>
      </c>
      <c r="F1576" t="b">
        <f t="shared" si="485"/>
        <v>0</v>
      </c>
      <c r="G1576" t="b">
        <f t="shared" si="486"/>
        <v>0</v>
      </c>
      <c r="H1576" t="b">
        <f t="shared" si="487"/>
        <v>0</v>
      </c>
      <c r="I1576" t="b">
        <f t="shared" si="488"/>
        <v>0</v>
      </c>
      <c r="J1576" t="b">
        <f t="shared" si="489"/>
        <v>0</v>
      </c>
      <c r="K1576" t="str">
        <f t="shared" si="490"/>
        <v/>
      </c>
      <c r="L1576" t="str">
        <f t="shared" si="501"/>
        <v/>
      </c>
      <c r="M1576" t="str">
        <f t="shared" si="500"/>
        <v/>
      </c>
      <c r="N1576" t="str">
        <f t="shared" si="491"/>
        <v/>
      </c>
      <c r="O1576" t="str">
        <f t="shared" si="492"/>
        <v/>
      </c>
      <c r="P1576" t="str">
        <f t="shared" si="493"/>
        <v/>
      </c>
      <c r="Q1576" s="9">
        <f>_xlfn.XLOOKUP(R1576,summary!C:C,summary!B:B)</f>
        <v>43840</v>
      </c>
      <c r="R1576" s="10" t="str">
        <f t="shared" si="494"/>
        <v>보정동</v>
      </c>
      <c r="S1576" s="10" t="str">
        <f t="shared" si="495"/>
        <v>보정22통</v>
      </c>
      <c r="T1576" s="10" t="str">
        <f t="shared" si="496"/>
        <v>(보정동, 신촌마을포스홈타운1단지)</v>
      </c>
      <c r="U1576" s="10" t="str">
        <f t="shared" si="497"/>
        <v>보정</v>
      </c>
      <c r="V1576" s="10">
        <f t="shared" si="498"/>
        <v>22</v>
      </c>
      <c r="W1576" s="10">
        <f t="shared" si="499"/>
        <v>6</v>
      </c>
      <c r="X1576"/>
      <c r="Y1576"/>
      <c r="Z1576" t="s">
        <v>20</v>
      </c>
      <c r="AA1576" t="s">
        <v>7009</v>
      </c>
    </row>
    <row r="1577" spans="1:27">
      <c r="A1577" t="b">
        <f t="shared" si="480"/>
        <v>0</v>
      </c>
      <c r="B1577" t="b">
        <f t="shared" si="481"/>
        <v>0</v>
      </c>
      <c r="C1577" t="b">
        <f t="shared" si="482"/>
        <v>0</v>
      </c>
      <c r="D1577" t="b">
        <f t="shared" si="483"/>
        <v>0</v>
      </c>
      <c r="E1577" t="b">
        <f t="shared" si="484"/>
        <v>0</v>
      </c>
      <c r="F1577" t="b">
        <f t="shared" si="485"/>
        <v>0</v>
      </c>
      <c r="G1577" t="b">
        <f t="shared" si="486"/>
        <v>0</v>
      </c>
      <c r="H1577" t="b">
        <f t="shared" si="487"/>
        <v>0</v>
      </c>
      <c r="I1577" t="b">
        <f t="shared" si="488"/>
        <v>0</v>
      </c>
      <c r="J1577" t="b">
        <f t="shared" si="489"/>
        <v>0</v>
      </c>
      <c r="K1577" t="str">
        <f t="shared" si="490"/>
        <v/>
      </c>
      <c r="L1577" t="str">
        <f t="shared" si="501"/>
        <v/>
      </c>
      <c r="M1577" t="str">
        <f t="shared" si="500"/>
        <v/>
      </c>
      <c r="N1577" t="str">
        <f t="shared" si="491"/>
        <v/>
      </c>
      <c r="O1577" t="str">
        <f t="shared" si="492"/>
        <v/>
      </c>
      <c r="P1577" t="str">
        <f t="shared" si="493"/>
        <v/>
      </c>
      <c r="Q1577" s="9">
        <f>_xlfn.XLOOKUP(R1577,summary!C:C,summary!B:B)</f>
        <v>43840</v>
      </c>
      <c r="R1577" s="10" t="str">
        <f t="shared" si="494"/>
        <v>보정동</v>
      </c>
      <c r="S1577" s="10" t="str">
        <f t="shared" si="495"/>
        <v>보정22통</v>
      </c>
      <c r="T1577" s="10" t="str">
        <f t="shared" si="496"/>
        <v>(보정동, 신촌마을포스홈타운1단지)</v>
      </c>
      <c r="U1577" s="10" t="str">
        <f t="shared" si="497"/>
        <v>보정</v>
      </c>
      <c r="V1577" s="10">
        <f t="shared" si="498"/>
        <v>22</v>
      </c>
      <c r="W1577" s="10">
        <f t="shared" si="499"/>
        <v>7</v>
      </c>
      <c r="X1577"/>
      <c r="Y1577"/>
      <c r="Z1577" t="s">
        <v>99</v>
      </c>
      <c r="AA1577" t="s">
        <v>7010</v>
      </c>
    </row>
    <row r="1578" spans="1:27">
      <c r="A1578" t="b">
        <f t="shared" si="480"/>
        <v>0</v>
      </c>
      <c r="B1578" t="b">
        <f t="shared" si="481"/>
        <v>0</v>
      </c>
      <c r="C1578" t="b">
        <f t="shared" si="482"/>
        <v>0</v>
      </c>
      <c r="D1578" t="b">
        <f t="shared" si="483"/>
        <v>0</v>
      </c>
      <c r="E1578" t="b">
        <f t="shared" si="484"/>
        <v>0</v>
      </c>
      <c r="F1578" t="b">
        <f t="shared" si="485"/>
        <v>0</v>
      </c>
      <c r="G1578" t="b">
        <f t="shared" si="486"/>
        <v>0</v>
      </c>
      <c r="H1578" t="b">
        <f t="shared" si="487"/>
        <v>0</v>
      </c>
      <c r="I1578" t="b">
        <f t="shared" si="488"/>
        <v>0</v>
      </c>
      <c r="J1578" t="b">
        <f t="shared" si="489"/>
        <v>0</v>
      </c>
      <c r="K1578" t="str">
        <f t="shared" si="490"/>
        <v/>
      </c>
      <c r="L1578" t="str">
        <f t="shared" si="501"/>
        <v/>
      </c>
      <c r="M1578" t="str">
        <f t="shared" si="500"/>
        <v/>
      </c>
      <c r="N1578" t="str">
        <f t="shared" si="491"/>
        <v/>
      </c>
      <c r="O1578" t="str">
        <f t="shared" si="492"/>
        <v/>
      </c>
      <c r="P1578" t="str">
        <f t="shared" si="493"/>
        <v/>
      </c>
      <c r="Q1578" s="9">
        <f>_xlfn.XLOOKUP(R1578,summary!C:C,summary!B:B)</f>
        <v>43840</v>
      </c>
      <c r="R1578" s="10" t="str">
        <f t="shared" si="494"/>
        <v>보정동</v>
      </c>
      <c r="S1578" s="10" t="str">
        <f t="shared" si="495"/>
        <v>보정22통</v>
      </c>
      <c r="T1578" s="10" t="str">
        <f t="shared" si="496"/>
        <v>(보정동, 신촌마을포스홈타운1단지)</v>
      </c>
      <c r="U1578" s="10" t="str">
        <f t="shared" si="497"/>
        <v>보정</v>
      </c>
      <c r="V1578" s="10">
        <f t="shared" si="498"/>
        <v>22</v>
      </c>
      <c r="W1578" s="10">
        <f t="shared" si="499"/>
        <v>8</v>
      </c>
      <c r="X1578"/>
      <c r="Y1578"/>
      <c r="Z1578" t="s">
        <v>101</v>
      </c>
      <c r="AA1578" t="s">
        <v>7011</v>
      </c>
    </row>
    <row r="1579" spans="1:27">
      <c r="A1579" t="b">
        <f t="shared" si="480"/>
        <v>0</v>
      </c>
      <c r="B1579" t="b">
        <f t="shared" si="481"/>
        <v>0</v>
      </c>
      <c r="C1579" t="b">
        <f t="shared" si="482"/>
        <v>0</v>
      </c>
      <c r="D1579" t="b">
        <f t="shared" si="483"/>
        <v>0</v>
      </c>
      <c r="E1579" t="b">
        <f t="shared" si="484"/>
        <v>0</v>
      </c>
      <c r="F1579" t="b">
        <f t="shared" si="485"/>
        <v>0</v>
      </c>
      <c r="G1579" t="b">
        <f t="shared" si="486"/>
        <v>0</v>
      </c>
      <c r="H1579" t="b">
        <f t="shared" si="487"/>
        <v>0</v>
      </c>
      <c r="I1579" t="b">
        <f t="shared" si="488"/>
        <v>0</v>
      </c>
      <c r="J1579" t="b">
        <f t="shared" si="489"/>
        <v>0</v>
      </c>
      <c r="K1579" t="str">
        <f t="shared" si="490"/>
        <v/>
      </c>
      <c r="L1579" t="str">
        <f t="shared" si="501"/>
        <v/>
      </c>
      <c r="M1579" t="str">
        <f t="shared" si="500"/>
        <v/>
      </c>
      <c r="N1579" t="str">
        <f t="shared" si="491"/>
        <v/>
      </c>
      <c r="O1579" t="str">
        <f t="shared" si="492"/>
        <v/>
      </c>
      <c r="P1579" t="str">
        <f t="shared" si="493"/>
        <v/>
      </c>
      <c r="Q1579" s="9">
        <f>_xlfn.XLOOKUP(R1579,summary!C:C,summary!B:B)</f>
        <v>43840</v>
      </c>
      <c r="R1579" s="10" t="str">
        <f t="shared" si="494"/>
        <v>보정동</v>
      </c>
      <c r="S1579" s="10" t="str">
        <f t="shared" si="495"/>
        <v>보정22통</v>
      </c>
      <c r="T1579" s="10" t="str">
        <f t="shared" si="496"/>
        <v>(보정동, 신촌마을포스홈타운1단지)</v>
      </c>
      <c r="U1579" s="10" t="str">
        <f t="shared" si="497"/>
        <v>보정</v>
      </c>
      <c r="V1579" s="10">
        <f t="shared" si="498"/>
        <v>22</v>
      </c>
      <c r="W1579" s="10">
        <f t="shared" si="499"/>
        <v>9</v>
      </c>
      <c r="X1579"/>
      <c r="Y1579"/>
      <c r="Z1579" t="s">
        <v>349</v>
      </c>
      <c r="AA1579" t="s">
        <v>7012</v>
      </c>
    </row>
    <row r="1580" spans="1:27">
      <c r="A1580" t="b">
        <f t="shared" si="480"/>
        <v>0</v>
      </c>
      <c r="B1580" t="b">
        <f t="shared" si="481"/>
        <v>0</v>
      </c>
      <c r="C1580" t="b">
        <f t="shared" si="482"/>
        <v>0</v>
      </c>
      <c r="D1580" t="b">
        <f t="shared" si="483"/>
        <v>0</v>
      </c>
      <c r="E1580" t="b">
        <f t="shared" si="484"/>
        <v>0</v>
      </c>
      <c r="F1580" t="b">
        <f t="shared" si="485"/>
        <v>0</v>
      </c>
      <c r="G1580" t="b">
        <f t="shared" si="486"/>
        <v>0</v>
      </c>
      <c r="H1580" t="b">
        <f t="shared" si="487"/>
        <v>0</v>
      </c>
      <c r="I1580" t="b">
        <f t="shared" si="488"/>
        <v>0</v>
      </c>
      <c r="J1580" t="b">
        <f t="shared" si="489"/>
        <v>0</v>
      </c>
      <c r="K1580" t="str">
        <f t="shared" si="490"/>
        <v/>
      </c>
      <c r="L1580" t="str">
        <f t="shared" si="501"/>
        <v/>
      </c>
      <c r="M1580" t="str">
        <f t="shared" si="500"/>
        <v/>
      </c>
      <c r="N1580" t="str">
        <f t="shared" si="491"/>
        <v/>
      </c>
      <c r="O1580" t="str">
        <f t="shared" si="492"/>
        <v/>
      </c>
      <c r="P1580" t="str">
        <f t="shared" si="493"/>
        <v/>
      </c>
      <c r="Q1580" s="9">
        <f>_xlfn.XLOOKUP(R1580,summary!C:C,summary!B:B)</f>
        <v>43840</v>
      </c>
      <c r="R1580" s="10" t="str">
        <f t="shared" si="494"/>
        <v>보정동</v>
      </c>
      <c r="S1580" s="10" t="str">
        <f t="shared" si="495"/>
        <v>보정22통</v>
      </c>
      <c r="T1580" s="10" t="str">
        <f t="shared" si="496"/>
        <v>(보정동, 신촌마을포스홈타운1단지)</v>
      </c>
      <c r="U1580" s="10" t="str">
        <f t="shared" si="497"/>
        <v>보정</v>
      </c>
      <c r="V1580" s="10">
        <f t="shared" si="498"/>
        <v>22</v>
      </c>
      <c r="W1580" s="10">
        <f t="shared" si="499"/>
        <v>10</v>
      </c>
      <c r="X1580"/>
      <c r="Y1580"/>
      <c r="Z1580" t="s">
        <v>441</v>
      </c>
      <c r="AA1580" t="s">
        <v>7013</v>
      </c>
    </row>
    <row r="1581" spans="1:27">
      <c r="A1581" t="b">
        <f t="shared" si="480"/>
        <v>0</v>
      </c>
      <c r="B1581" t="b">
        <f t="shared" si="481"/>
        <v>0</v>
      </c>
      <c r="C1581" t="b">
        <f t="shared" si="482"/>
        <v>0</v>
      </c>
      <c r="D1581" t="b">
        <f t="shared" si="483"/>
        <v>0</v>
      </c>
      <c r="E1581" t="b">
        <f t="shared" si="484"/>
        <v>0</v>
      </c>
      <c r="F1581" t="b">
        <f t="shared" si="485"/>
        <v>0</v>
      </c>
      <c r="G1581" t="b">
        <f t="shared" si="486"/>
        <v>0</v>
      </c>
      <c r="H1581" t="b">
        <f t="shared" si="487"/>
        <v>0</v>
      </c>
      <c r="I1581" t="b">
        <f t="shared" si="488"/>
        <v>0</v>
      </c>
      <c r="J1581" t="b">
        <f t="shared" si="489"/>
        <v>0</v>
      </c>
      <c r="K1581" t="str">
        <f t="shared" si="490"/>
        <v/>
      </c>
      <c r="L1581" t="str">
        <f t="shared" si="501"/>
        <v/>
      </c>
      <c r="M1581" t="str">
        <f t="shared" si="500"/>
        <v/>
      </c>
      <c r="N1581" t="str">
        <f t="shared" si="491"/>
        <v/>
      </c>
      <c r="O1581" t="str">
        <f t="shared" si="492"/>
        <v/>
      </c>
      <c r="P1581" t="str">
        <f t="shared" si="493"/>
        <v/>
      </c>
      <c r="Q1581" s="9">
        <f>_xlfn.XLOOKUP(R1581,summary!C:C,summary!B:B)</f>
        <v>43840</v>
      </c>
      <c r="R1581" s="10" t="str">
        <f t="shared" si="494"/>
        <v>보정동</v>
      </c>
      <c r="S1581" s="10" t="str">
        <f t="shared" si="495"/>
        <v>보정22통</v>
      </c>
      <c r="T1581" s="10" t="str">
        <f t="shared" si="496"/>
        <v>(보정동, 신촌마을포스홈타운1단지)</v>
      </c>
      <c r="U1581" s="10" t="str">
        <f t="shared" si="497"/>
        <v>보정</v>
      </c>
      <c r="V1581" s="10">
        <f t="shared" si="498"/>
        <v>22</v>
      </c>
      <c r="W1581" s="10">
        <f t="shared" si="499"/>
        <v>11</v>
      </c>
      <c r="X1581"/>
      <c r="Y1581"/>
      <c r="Z1581" t="s">
        <v>443</v>
      </c>
      <c r="AA1581" t="s">
        <v>7014</v>
      </c>
    </row>
    <row r="1582" spans="1:27">
      <c r="A1582" t="b">
        <f t="shared" si="480"/>
        <v>1</v>
      </c>
      <c r="B1582" t="b">
        <f t="shared" si="481"/>
        <v>0</v>
      </c>
      <c r="C1582" t="b">
        <f t="shared" si="482"/>
        <v>0</v>
      </c>
      <c r="D1582" t="b">
        <f t="shared" si="483"/>
        <v>0</v>
      </c>
      <c r="E1582" t="b">
        <f t="shared" si="484"/>
        <v>0</v>
      </c>
      <c r="F1582" t="b">
        <f t="shared" si="485"/>
        <v>0</v>
      </c>
      <c r="G1582" t="b">
        <f t="shared" si="486"/>
        <v>0</v>
      </c>
      <c r="H1582" t="b">
        <f t="shared" si="487"/>
        <v>0</v>
      </c>
      <c r="I1582" t="b">
        <f t="shared" si="488"/>
        <v>0</v>
      </c>
      <c r="J1582" t="b">
        <f t="shared" si="489"/>
        <v>1</v>
      </c>
      <c r="K1582" t="str">
        <f t="shared" si="490"/>
        <v>보정23통</v>
      </c>
      <c r="L1582" t="str">
        <f t="shared" si="501"/>
        <v>23</v>
      </c>
      <c r="M1582">
        <f t="shared" si="500"/>
        <v>23</v>
      </c>
      <c r="N1582" t="str">
        <f t="shared" si="491"/>
        <v>보정</v>
      </c>
      <c r="O1582" t="str">
        <f t="shared" si="492"/>
        <v/>
      </c>
      <c r="P1582" t="str">
        <f t="shared" si="493"/>
        <v/>
      </c>
      <c r="Q1582" s="9">
        <f>_xlfn.XLOOKUP(R1582,summary!C:C,summary!B:B)</f>
        <v>43840</v>
      </c>
      <c r="R1582" s="10" t="str">
        <f t="shared" si="494"/>
        <v>보정동</v>
      </c>
      <c r="S1582" s="10" t="str">
        <f t="shared" si="495"/>
        <v>보정23통</v>
      </c>
      <c r="T1582" s="10" t="str">
        <f t="shared" si="496"/>
        <v>(보정동, 신촌마을포스홈타운1단지)</v>
      </c>
      <c r="U1582" s="10" t="str">
        <f t="shared" si="497"/>
        <v>보정</v>
      </c>
      <c r="V1582" s="10">
        <f t="shared" si="498"/>
        <v>23</v>
      </c>
      <c r="W1582" s="10">
        <f t="shared" si="499"/>
        <v>1</v>
      </c>
      <c r="X1582"/>
      <c r="Y1582" t="s">
        <v>7015</v>
      </c>
      <c r="Z1582" t="s">
        <v>10</v>
      </c>
      <c r="AA1582" t="s">
        <v>7016</v>
      </c>
    </row>
    <row r="1583" spans="1:27">
      <c r="A1583" t="b">
        <f t="shared" si="480"/>
        <v>1</v>
      </c>
      <c r="B1583" t="b">
        <f t="shared" si="481"/>
        <v>1</v>
      </c>
      <c r="C1583" t="b">
        <f t="shared" si="482"/>
        <v>0</v>
      </c>
      <c r="D1583" t="b">
        <f t="shared" si="483"/>
        <v>0</v>
      </c>
      <c r="E1583" t="b">
        <f t="shared" si="484"/>
        <v>1</v>
      </c>
      <c r="F1583" t="b">
        <f t="shared" si="485"/>
        <v>1</v>
      </c>
      <c r="G1583" t="b">
        <f t="shared" si="486"/>
        <v>1</v>
      </c>
      <c r="H1583" t="b">
        <f t="shared" si="487"/>
        <v>0</v>
      </c>
      <c r="I1583" t="b">
        <f t="shared" si="488"/>
        <v>1</v>
      </c>
      <c r="J1583" t="b">
        <f t="shared" si="489"/>
        <v>0</v>
      </c>
      <c r="K1583" t="str">
        <f t="shared" si="490"/>
        <v/>
      </c>
      <c r="L1583" t="str">
        <f t="shared" si="501"/>
        <v/>
      </c>
      <c r="M1583" t="str">
        <f t="shared" si="500"/>
        <v/>
      </c>
      <c r="N1583" t="str">
        <f t="shared" si="491"/>
        <v/>
      </c>
      <c r="O1583" t="str">
        <f t="shared" si="492"/>
        <v>(보정동, 신촌마을포스홈타운1단지)</v>
      </c>
      <c r="P1583" t="str">
        <f t="shared" si="493"/>
        <v>(보정동, 신촌마을포스홈타운1단지)</v>
      </c>
      <c r="Q1583" s="9">
        <f>_xlfn.XLOOKUP(R1583,summary!C:C,summary!B:B)</f>
        <v>43840</v>
      </c>
      <c r="R1583" s="10" t="str">
        <f t="shared" si="494"/>
        <v>보정동</v>
      </c>
      <c r="S1583" s="10" t="str">
        <f t="shared" si="495"/>
        <v>보정23통</v>
      </c>
      <c r="T1583" s="10" t="str">
        <f t="shared" si="496"/>
        <v>(보정동, 신촌마을포스홈타운1단지)</v>
      </c>
      <c r="U1583" s="10" t="str">
        <f t="shared" si="497"/>
        <v>보정</v>
      </c>
      <c r="V1583" s="10">
        <f t="shared" si="498"/>
        <v>23</v>
      </c>
      <c r="W1583" s="10">
        <f t="shared" si="499"/>
        <v>2</v>
      </c>
      <c r="X1583"/>
      <c r="Y1583" t="s">
        <v>6782</v>
      </c>
      <c r="Z1583" t="s">
        <v>12</v>
      </c>
      <c r="AA1583" t="s">
        <v>7017</v>
      </c>
    </row>
    <row r="1584" spans="1:27">
      <c r="A1584" t="b">
        <f t="shared" si="480"/>
        <v>1</v>
      </c>
      <c r="B1584" t="b">
        <f t="shared" si="481"/>
        <v>0</v>
      </c>
      <c r="C1584" t="b">
        <f t="shared" si="482"/>
        <v>0</v>
      </c>
      <c r="D1584" t="b">
        <f t="shared" si="483"/>
        <v>0</v>
      </c>
      <c r="E1584" t="b">
        <f t="shared" si="484"/>
        <v>0</v>
      </c>
      <c r="F1584" t="b">
        <f t="shared" si="485"/>
        <v>0</v>
      </c>
      <c r="G1584" t="b">
        <f t="shared" si="486"/>
        <v>0</v>
      </c>
      <c r="H1584" t="b">
        <f t="shared" si="487"/>
        <v>0</v>
      </c>
      <c r="I1584" t="b">
        <f t="shared" si="488"/>
        <v>1</v>
      </c>
      <c r="J1584" t="b">
        <f t="shared" si="489"/>
        <v>0</v>
      </c>
      <c r="K1584" t="str">
        <f t="shared" si="490"/>
        <v/>
      </c>
      <c r="L1584" t="str">
        <f t="shared" si="501"/>
        <v/>
      </c>
      <c r="M1584" t="str">
        <f t="shared" si="500"/>
        <v/>
      </c>
      <c r="N1584" t="str">
        <f t="shared" si="491"/>
        <v/>
      </c>
      <c r="O1584" t="str">
        <f t="shared" si="492"/>
        <v>신촌마을포스홈타운1단지)</v>
      </c>
      <c r="P1584" t="str">
        <f t="shared" si="493"/>
        <v/>
      </c>
      <c r="Q1584" s="9">
        <f>_xlfn.XLOOKUP(R1584,summary!C:C,summary!B:B)</f>
        <v>43840</v>
      </c>
      <c r="R1584" s="10" t="str">
        <f t="shared" si="494"/>
        <v>보정동</v>
      </c>
      <c r="S1584" s="10" t="str">
        <f t="shared" si="495"/>
        <v>보정23통</v>
      </c>
      <c r="T1584" s="10" t="str">
        <f t="shared" si="496"/>
        <v>(보정동, 신촌마을포스홈타운1단지)</v>
      </c>
      <c r="U1584" s="10" t="str">
        <f t="shared" si="497"/>
        <v>보정</v>
      </c>
      <c r="V1584" s="10">
        <f t="shared" si="498"/>
        <v>23</v>
      </c>
      <c r="W1584" s="10">
        <f t="shared" si="499"/>
        <v>3</v>
      </c>
      <c r="X1584"/>
      <c r="Y1584" t="s">
        <v>7004</v>
      </c>
      <c r="Z1584" t="s">
        <v>14</v>
      </c>
      <c r="AA1584" t="s">
        <v>7018</v>
      </c>
    </row>
    <row r="1585" spans="1:27">
      <c r="A1585" t="b">
        <f t="shared" si="480"/>
        <v>1</v>
      </c>
      <c r="B1585" t="b">
        <f t="shared" si="481"/>
        <v>0</v>
      </c>
      <c r="C1585" t="b">
        <f t="shared" si="482"/>
        <v>0</v>
      </c>
      <c r="D1585" t="b">
        <f t="shared" si="483"/>
        <v>0</v>
      </c>
      <c r="E1585" t="b">
        <f t="shared" si="484"/>
        <v>0</v>
      </c>
      <c r="F1585" t="b">
        <f t="shared" si="485"/>
        <v>0</v>
      </c>
      <c r="G1585" t="b">
        <f t="shared" si="486"/>
        <v>0</v>
      </c>
      <c r="H1585" t="b">
        <f t="shared" si="487"/>
        <v>0</v>
      </c>
      <c r="I1585" t="b">
        <f t="shared" si="488"/>
        <v>1</v>
      </c>
      <c r="J1585" t="b">
        <f t="shared" si="489"/>
        <v>0</v>
      </c>
      <c r="K1585" t="str">
        <f t="shared" si="490"/>
        <v/>
      </c>
      <c r="L1585" t="str">
        <f t="shared" si="501"/>
        <v/>
      </c>
      <c r="M1585" t="str">
        <f t="shared" si="500"/>
        <v/>
      </c>
      <c r="N1585" t="str">
        <f t="shared" si="491"/>
        <v/>
      </c>
      <c r="O1585" t="str">
        <f t="shared" si="492"/>
        <v>포스홈타운1단지)</v>
      </c>
      <c r="P1585" t="str">
        <f t="shared" si="493"/>
        <v/>
      </c>
      <c r="Q1585" s="9">
        <f>_xlfn.XLOOKUP(R1585,summary!C:C,summary!B:B)</f>
        <v>43840</v>
      </c>
      <c r="R1585" s="10" t="str">
        <f t="shared" si="494"/>
        <v>보정동</v>
      </c>
      <c r="S1585" s="10" t="str">
        <f t="shared" si="495"/>
        <v>보정23통</v>
      </c>
      <c r="T1585" s="10" t="str">
        <f t="shared" si="496"/>
        <v>(보정동, 신촌마을포스홈타운1단지)</v>
      </c>
      <c r="U1585" s="10" t="str">
        <f t="shared" si="497"/>
        <v>보정</v>
      </c>
      <c r="V1585" s="10">
        <f t="shared" si="498"/>
        <v>23</v>
      </c>
      <c r="W1585" s="10">
        <f t="shared" si="499"/>
        <v>4</v>
      </c>
      <c r="X1585"/>
      <c r="Y1585" t="s">
        <v>7006</v>
      </c>
      <c r="Z1585" t="s">
        <v>16</v>
      </c>
      <c r="AA1585" t="s">
        <v>7019</v>
      </c>
    </row>
    <row r="1586" spans="1:27">
      <c r="A1586" t="b">
        <f t="shared" si="480"/>
        <v>1</v>
      </c>
      <c r="B1586" t="b">
        <f t="shared" si="481"/>
        <v>0</v>
      </c>
      <c r="C1586" t="b">
        <f t="shared" si="482"/>
        <v>1</v>
      </c>
      <c r="D1586" t="b">
        <f t="shared" si="483"/>
        <v>0</v>
      </c>
      <c r="E1586" t="b">
        <f t="shared" si="484"/>
        <v>1</v>
      </c>
      <c r="F1586" t="b">
        <f t="shared" si="485"/>
        <v>1</v>
      </c>
      <c r="G1586" t="b">
        <f t="shared" si="486"/>
        <v>0</v>
      </c>
      <c r="H1586" t="b">
        <f t="shared" si="487"/>
        <v>1</v>
      </c>
      <c r="I1586" t="b">
        <f t="shared" si="488"/>
        <v>1</v>
      </c>
      <c r="J1586" t="b">
        <f t="shared" si="489"/>
        <v>0</v>
      </c>
      <c r="K1586" t="str">
        <f t="shared" si="490"/>
        <v/>
      </c>
      <c r="L1586" t="str">
        <f t="shared" si="501"/>
        <v/>
      </c>
      <c r="M1586" t="str">
        <f t="shared" si="500"/>
        <v/>
      </c>
      <c r="N1586" t="str">
        <f t="shared" si="491"/>
        <v/>
      </c>
      <c r="O1586" t="str">
        <f t="shared" si="492"/>
        <v>1단지)</v>
      </c>
      <c r="P1586" t="str">
        <f t="shared" si="493"/>
        <v/>
      </c>
      <c r="Q1586" s="9">
        <f>_xlfn.XLOOKUP(R1586,summary!C:C,summary!B:B)</f>
        <v>43840</v>
      </c>
      <c r="R1586" s="10" t="str">
        <f t="shared" si="494"/>
        <v>보정동</v>
      </c>
      <c r="S1586" s="10" t="str">
        <f t="shared" si="495"/>
        <v>보정23통</v>
      </c>
      <c r="T1586" s="10" t="str">
        <f t="shared" si="496"/>
        <v>(보정동, 신촌마을포스홈타운1단지)</v>
      </c>
      <c r="U1586" s="10" t="str">
        <f t="shared" si="497"/>
        <v>보정</v>
      </c>
      <c r="V1586" s="10">
        <f t="shared" si="498"/>
        <v>23</v>
      </c>
      <c r="W1586" s="10">
        <f t="shared" si="499"/>
        <v>5</v>
      </c>
      <c r="X1586"/>
      <c r="Y1586" t="s">
        <v>681</v>
      </c>
      <c r="Z1586" t="s">
        <v>18</v>
      </c>
      <c r="AA1586" t="s">
        <v>7020</v>
      </c>
    </row>
    <row r="1587" spans="1:27">
      <c r="A1587" t="b">
        <f t="shared" ref="A1587:A1650" si="502">LEN(Y1587)&gt;0</f>
        <v>0</v>
      </c>
      <c r="B1587" t="b">
        <f t="shared" ref="B1587:B1650" si="503">LEFT(Y1587)="("</f>
        <v>0</v>
      </c>
      <c r="C1587" t="b">
        <f t="shared" ref="C1587:C1650" si="504">RIGHT(Y1587)=")"</f>
        <v>0</v>
      </c>
      <c r="D1587" t="b">
        <f t="shared" ref="D1587:D1650" si="505">AND(B1587,C1587)</f>
        <v>0</v>
      </c>
      <c r="E1587" t="b">
        <f t="shared" ref="E1587:E1650" si="506">OR(B1587,C1587)</f>
        <v>0</v>
      </c>
      <c r="F1587" t="b">
        <f t="shared" ref="F1587:F1650" si="507">_xlfn.XOR(B1587,C1587)</f>
        <v>0</v>
      </c>
      <c r="G1587" t="b">
        <f t="shared" ref="G1587:G1650" si="508">AND(B1587,F1587)</f>
        <v>0</v>
      </c>
      <c r="H1587" t="b">
        <f t="shared" ref="H1587:H1650" si="509">AND(C1587,$F1587)</f>
        <v>0</v>
      </c>
      <c r="I1587" t="b">
        <f t="shared" ref="I1587:I1650" si="510">IF(G1587,G1587,IF(H1586,FALSE,I1586))</f>
        <v>0</v>
      </c>
      <c r="J1587" t="b">
        <f t="shared" ref="J1587:J1650" si="511">AND(A1587,NOT(B1587),NOT(I1587))</f>
        <v>0</v>
      </c>
      <c r="K1587" t="str">
        <f t="shared" ref="K1587:K1650" si="512">IF(AND(J1587,RIGHT(Y1587)="통"),Y1587,"")</f>
        <v/>
      </c>
      <c r="L1587" t="str">
        <f t="shared" si="501"/>
        <v/>
      </c>
      <c r="M1587" t="str">
        <f t="shared" si="500"/>
        <v/>
      </c>
      <c r="N1587" t="str">
        <f t="shared" ref="N1587:N1650" si="513">SUBSTITUTE(K1587,_xlfn.CONCAT(TEXT(M1587,"#"),"통"),"")</f>
        <v/>
      </c>
      <c r="O1587" t="str">
        <f t="shared" ref="O1587:O1650" si="514">IF(I1587,IF(I1588,CONCATENATE(Y1587,O1588),Y1587),"")</f>
        <v/>
      </c>
      <c r="P1587" t="str">
        <f t="shared" ref="P1587:P1650" si="515">IF(G1587,O1587,IF(D1587,Y1587,""))</f>
        <v/>
      </c>
      <c r="Q1587" s="9">
        <f>_xlfn.XLOOKUP(R1587,summary!C:C,summary!B:B)</f>
        <v>43840</v>
      </c>
      <c r="R1587" s="10" t="str">
        <f t="shared" ref="R1587:R1650" si="516">IF($X1587="",R1586,$X1587)</f>
        <v>보정동</v>
      </c>
      <c r="S1587" s="10" t="str">
        <f t="shared" ref="S1587:S1650" si="517">IF(J1587,Y1587,S1586)</f>
        <v>보정23통</v>
      </c>
      <c r="T1587" s="10" t="str">
        <f t="shared" ref="T1587:T1650" si="518">IF(J1587,P1588,T1586)</f>
        <v>(보정동, 신촌마을포스홈타운1단지)</v>
      </c>
      <c r="U1587" s="10" t="str">
        <f t="shared" ref="U1587:U1650" si="519">IF($J1587,N1587,U1586)</f>
        <v>보정</v>
      </c>
      <c r="V1587" s="10">
        <f t="shared" ref="V1587:V1650" si="520">IF(J1587,M1587,V1586)</f>
        <v>23</v>
      </c>
      <c r="W1587" s="10">
        <f t="shared" si="499"/>
        <v>6</v>
      </c>
      <c r="X1587"/>
      <c r="Y1587"/>
      <c r="Z1587" t="s">
        <v>20</v>
      </c>
      <c r="AA1587" t="s">
        <v>7021</v>
      </c>
    </row>
    <row r="1588" spans="1:27">
      <c r="A1588" t="b">
        <f t="shared" si="502"/>
        <v>0</v>
      </c>
      <c r="B1588" t="b">
        <f t="shared" si="503"/>
        <v>0</v>
      </c>
      <c r="C1588" t="b">
        <f t="shared" si="504"/>
        <v>0</v>
      </c>
      <c r="D1588" t="b">
        <f t="shared" si="505"/>
        <v>0</v>
      </c>
      <c r="E1588" t="b">
        <f t="shared" si="506"/>
        <v>0</v>
      </c>
      <c r="F1588" t="b">
        <f t="shared" si="507"/>
        <v>0</v>
      </c>
      <c r="G1588" t="b">
        <f t="shared" si="508"/>
        <v>0</v>
      </c>
      <c r="H1588" t="b">
        <f t="shared" si="509"/>
        <v>0</v>
      </c>
      <c r="I1588" t="b">
        <f t="shared" si="510"/>
        <v>0</v>
      </c>
      <c r="J1588" t="b">
        <f t="shared" si="511"/>
        <v>0</v>
      </c>
      <c r="K1588" t="str">
        <f t="shared" si="512"/>
        <v/>
      </c>
      <c r="L1588" t="str">
        <f t="shared" si="501"/>
        <v/>
      </c>
      <c r="M1588" t="str">
        <f t="shared" si="500"/>
        <v/>
      </c>
      <c r="N1588" t="str">
        <f t="shared" si="513"/>
        <v/>
      </c>
      <c r="O1588" t="str">
        <f t="shared" si="514"/>
        <v/>
      </c>
      <c r="P1588" t="str">
        <f t="shared" si="515"/>
        <v/>
      </c>
      <c r="Q1588" s="9">
        <f>_xlfn.XLOOKUP(R1588,summary!C:C,summary!B:B)</f>
        <v>43840</v>
      </c>
      <c r="R1588" s="10" t="str">
        <f t="shared" si="516"/>
        <v>보정동</v>
      </c>
      <c r="S1588" s="10" t="str">
        <f t="shared" si="517"/>
        <v>보정23통</v>
      </c>
      <c r="T1588" s="10" t="str">
        <f t="shared" si="518"/>
        <v>(보정동, 신촌마을포스홈타운1단지)</v>
      </c>
      <c r="U1588" s="10" t="str">
        <f t="shared" si="519"/>
        <v>보정</v>
      </c>
      <c r="V1588" s="10">
        <f t="shared" si="520"/>
        <v>23</v>
      </c>
      <c r="W1588" s="10">
        <f t="shared" si="499"/>
        <v>7</v>
      </c>
      <c r="X1588"/>
      <c r="Y1588"/>
      <c r="Z1588" t="s">
        <v>99</v>
      </c>
      <c r="AA1588" t="s">
        <v>7022</v>
      </c>
    </row>
    <row r="1589" spans="1:27">
      <c r="A1589" t="b">
        <f t="shared" si="502"/>
        <v>0</v>
      </c>
      <c r="B1589" t="b">
        <f t="shared" si="503"/>
        <v>0</v>
      </c>
      <c r="C1589" t="b">
        <f t="shared" si="504"/>
        <v>0</v>
      </c>
      <c r="D1589" t="b">
        <f t="shared" si="505"/>
        <v>0</v>
      </c>
      <c r="E1589" t="b">
        <f t="shared" si="506"/>
        <v>0</v>
      </c>
      <c r="F1589" t="b">
        <f t="shared" si="507"/>
        <v>0</v>
      </c>
      <c r="G1589" t="b">
        <f t="shared" si="508"/>
        <v>0</v>
      </c>
      <c r="H1589" t="b">
        <f t="shared" si="509"/>
        <v>0</v>
      </c>
      <c r="I1589" t="b">
        <f t="shared" si="510"/>
        <v>0</v>
      </c>
      <c r="J1589" t="b">
        <f t="shared" si="511"/>
        <v>0</v>
      </c>
      <c r="K1589" t="str">
        <f t="shared" si="512"/>
        <v/>
      </c>
      <c r="L1589" t="str">
        <f t="shared" si="501"/>
        <v/>
      </c>
      <c r="M1589" t="str">
        <f t="shared" si="500"/>
        <v/>
      </c>
      <c r="N1589" t="str">
        <f t="shared" si="513"/>
        <v/>
      </c>
      <c r="O1589" t="str">
        <f t="shared" si="514"/>
        <v/>
      </c>
      <c r="P1589" t="str">
        <f t="shared" si="515"/>
        <v/>
      </c>
      <c r="Q1589" s="9">
        <f>_xlfn.XLOOKUP(R1589,summary!C:C,summary!B:B)</f>
        <v>43840</v>
      </c>
      <c r="R1589" s="10" t="str">
        <f t="shared" si="516"/>
        <v>보정동</v>
      </c>
      <c r="S1589" s="10" t="str">
        <f t="shared" si="517"/>
        <v>보정23통</v>
      </c>
      <c r="T1589" s="10" t="str">
        <f t="shared" si="518"/>
        <v>(보정동, 신촌마을포스홈타운1단지)</v>
      </c>
      <c r="U1589" s="10" t="str">
        <f t="shared" si="519"/>
        <v>보정</v>
      </c>
      <c r="V1589" s="10">
        <f t="shared" si="520"/>
        <v>23</v>
      </c>
      <c r="W1589" s="10">
        <f t="shared" si="499"/>
        <v>8</v>
      </c>
      <c r="X1589"/>
      <c r="Y1589"/>
      <c r="Z1589" t="s">
        <v>101</v>
      </c>
      <c r="AA1589" t="s">
        <v>7023</v>
      </c>
    </row>
    <row r="1590" spans="1:27">
      <c r="A1590" t="b">
        <f t="shared" si="502"/>
        <v>0</v>
      </c>
      <c r="B1590" t="b">
        <f t="shared" si="503"/>
        <v>0</v>
      </c>
      <c r="C1590" t="b">
        <f t="shared" si="504"/>
        <v>0</v>
      </c>
      <c r="D1590" t="b">
        <f t="shared" si="505"/>
        <v>0</v>
      </c>
      <c r="E1590" t="b">
        <f t="shared" si="506"/>
        <v>0</v>
      </c>
      <c r="F1590" t="b">
        <f t="shared" si="507"/>
        <v>0</v>
      </c>
      <c r="G1590" t="b">
        <f t="shared" si="508"/>
        <v>0</v>
      </c>
      <c r="H1590" t="b">
        <f t="shared" si="509"/>
        <v>0</v>
      </c>
      <c r="I1590" t="b">
        <f t="shared" si="510"/>
        <v>0</v>
      </c>
      <c r="J1590" t="b">
        <f t="shared" si="511"/>
        <v>0</v>
      </c>
      <c r="K1590" t="str">
        <f t="shared" si="512"/>
        <v/>
      </c>
      <c r="L1590" t="str">
        <f t="shared" si="501"/>
        <v/>
      </c>
      <c r="M1590" t="str">
        <f t="shared" si="500"/>
        <v/>
      </c>
      <c r="N1590" t="str">
        <f t="shared" si="513"/>
        <v/>
      </c>
      <c r="O1590" t="str">
        <f t="shared" si="514"/>
        <v/>
      </c>
      <c r="P1590" t="str">
        <f t="shared" si="515"/>
        <v/>
      </c>
      <c r="Q1590" s="9">
        <f>_xlfn.XLOOKUP(R1590,summary!C:C,summary!B:B)</f>
        <v>43840</v>
      </c>
      <c r="R1590" s="10" t="str">
        <f t="shared" si="516"/>
        <v>보정동</v>
      </c>
      <c r="S1590" s="10" t="str">
        <f t="shared" si="517"/>
        <v>보정23통</v>
      </c>
      <c r="T1590" s="10" t="str">
        <f t="shared" si="518"/>
        <v>(보정동, 신촌마을포스홈타운1단지)</v>
      </c>
      <c r="U1590" s="10" t="str">
        <f t="shared" si="519"/>
        <v>보정</v>
      </c>
      <c r="V1590" s="10">
        <f t="shared" si="520"/>
        <v>23</v>
      </c>
      <c r="W1590" s="10">
        <f t="shared" si="499"/>
        <v>9</v>
      </c>
      <c r="X1590"/>
      <c r="Y1590"/>
      <c r="Z1590" t="s">
        <v>349</v>
      </c>
      <c r="AA1590" t="s">
        <v>7024</v>
      </c>
    </row>
    <row r="1591" spans="1:27">
      <c r="A1591" t="b">
        <f t="shared" si="502"/>
        <v>0</v>
      </c>
      <c r="B1591" t="b">
        <f t="shared" si="503"/>
        <v>0</v>
      </c>
      <c r="C1591" t="b">
        <f t="shared" si="504"/>
        <v>0</v>
      </c>
      <c r="D1591" t="b">
        <f t="shared" si="505"/>
        <v>0</v>
      </c>
      <c r="E1591" t="b">
        <f t="shared" si="506"/>
        <v>0</v>
      </c>
      <c r="F1591" t="b">
        <f t="shared" si="507"/>
        <v>0</v>
      </c>
      <c r="G1591" t="b">
        <f t="shared" si="508"/>
        <v>0</v>
      </c>
      <c r="H1591" t="b">
        <f t="shared" si="509"/>
        <v>0</v>
      </c>
      <c r="I1591" t="b">
        <f t="shared" si="510"/>
        <v>0</v>
      </c>
      <c r="J1591" t="b">
        <f t="shared" si="511"/>
        <v>0</v>
      </c>
      <c r="K1591" t="str">
        <f t="shared" si="512"/>
        <v/>
      </c>
      <c r="L1591" t="str">
        <f t="shared" si="501"/>
        <v/>
      </c>
      <c r="M1591" t="str">
        <f t="shared" si="500"/>
        <v/>
      </c>
      <c r="N1591" t="str">
        <f t="shared" si="513"/>
        <v/>
      </c>
      <c r="O1591" t="str">
        <f t="shared" si="514"/>
        <v/>
      </c>
      <c r="P1591" t="str">
        <f t="shared" si="515"/>
        <v/>
      </c>
      <c r="Q1591" s="9">
        <f>_xlfn.XLOOKUP(R1591,summary!C:C,summary!B:B)</f>
        <v>43840</v>
      </c>
      <c r="R1591" s="10" t="str">
        <f t="shared" si="516"/>
        <v>보정동</v>
      </c>
      <c r="S1591" s="10" t="str">
        <f t="shared" si="517"/>
        <v>보정23통</v>
      </c>
      <c r="T1591" s="10" t="str">
        <f t="shared" si="518"/>
        <v>(보정동, 신촌마을포스홈타운1단지)</v>
      </c>
      <c r="U1591" s="10" t="str">
        <f t="shared" si="519"/>
        <v>보정</v>
      </c>
      <c r="V1591" s="10">
        <f t="shared" si="520"/>
        <v>23</v>
      </c>
      <c r="W1591" s="10">
        <f t="shared" si="499"/>
        <v>10</v>
      </c>
      <c r="X1591"/>
      <c r="Y1591"/>
      <c r="Z1591" t="s">
        <v>441</v>
      </c>
      <c r="AA1591" t="s">
        <v>7025</v>
      </c>
    </row>
    <row r="1592" spans="1:27">
      <c r="A1592" t="b">
        <f t="shared" si="502"/>
        <v>0</v>
      </c>
      <c r="B1592" t="b">
        <f t="shared" si="503"/>
        <v>0</v>
      </c>
      <c r="C1592" t="b">
        <f t="shared" si="504"/>
        <v>0</v>
      </c>
      <c r="D1592" t="b">
        <f t="shared" si="505"/>
        <v>0</v>
      </c>
      <c r="E1592" t="b">
        <f t="shared" si="506"/>
        <v>0</v>
      </c>
      <c r="F1592" t="b">
        <f t="shared" si="507"/>
        <v>0</v>
      </c>
      <c r="G1592" t="b">
        <f t="shared" si="508"/>
        <v>0</v>
      </c>
      <c r="H1592" t="b">
        <f t="shared" si="509"/>
        <v>0</v>
      </c>
      <c r="I1592" t="b">
        <f t="shared" si="510"/>
        <v>0</v>
      </c>
      <c r="J1592" t="b">
        <f t="shared" si="511"/>
        <v>0</v>
      </c>
      <c r="K1592" t="str">
        <f t="shared" si="512"/>
        <v/>
      </c>
      <c r="L1592" t="str">
        <f t="shared" si="501"/>
        <v/>
      </c>
      <c r="M1592" t="str">
        <f t="shared" si="500"/>
        <v/>
      </c>
      <c r="N1592" t="str">
        <f t="shared" si="513"/>
        <v/>
      </c>
      <c r="O1592" t="str">
        <f t="shared" si="514"/>
        <v/>
      </c>
      <c r="P1592" t="str">
        <f t="shared" si="515"/>
        <v/>
      </c>
      <c r="Q1592" s="9">
        <f>_xlfn.XLOOKUP(R1592,summary!C:C,summary!B:B)</f>
        <v>43840</v>
      </c>
      <c r="R1592" s="10" t="str">
        <f t="shared" si="516"/>
        <v>보정동</v>
      </c>
      <c r="S1592" s="10" t="str">
        <f t="shared" si="517"/>
        <v>보정23통</v>
      </c>
      <c r="T1592" s="10" t="str">
        <f t="shared" si="518"/>
        <v>(보정동, 신촌마을포스홈타운1단지)</v>
      </c>
      <c r="U1592" s="10" t="str">
        <f t="shared" si="519"/>
        <v>보정</v>
      </c>
      <c r="V1592" s="10">
        <f t="shared" si="520"/>
        <v>23</v>
      </c>
      <c r="W1592" s="10">
        <f t="shared" si="499"/>
        <v>11</v>
      </c>
      <c r="X1592"/>
      <c r="Y1592"/>
      <c r="Z1592" t="s">
        <v>443</v>
      </c>
      <c r="AA1592" t="s">
        <v>7026</v>
      </c>
    </row>
    <row r="1593" spans="1:27">
      <c r="A1593" t="b">
        <f t="shared" si="502"/>
        <v>0</v>
      </c>
      <c r="B1593" t="b">
        <f t="shared" si="503"/>
        <v>0</v>
      </c>
      <c r="C1593" t="b">
        <f t="shared" si="504"/>
        <v>0</v>
      </c>
      <c r="D1593" t="b">
        <f t="shared" si="505"/>
        <v>0</v>
      </c>
      <c r="E1593" t="b">
        <f t="shared" si="506"/>
        <v>0</v>
      </c>
      <c r="F1593" t="b">
        <f t="shared" si="507"/>
        <v>0</v>
      </c>
      <c r="G1593" t="b">
        <f t="shared" si="508"/>
        <v>0</v>
      </c>
      <c r="H1593" t="b">
        <f t="shared" si="509"/>
        <v>0</v>
      </c>
      <c r="I1593" t="b">
        <f t="shared" si="510"/>
        <v>0</v>
      </c>
      <c r="J1593" t="b">
        <f t="shared" si="511"/>
        <v>0</v>
      </c>
      <c r="K1593" t="str">
        <f t="shared" si="512"/>
        <v/>
      </c>
      <c r="L1593" t="str">
        <f t="shared" si="501"/>
        <v/>
      </c>
      <c r="M1593" t="str">
        <f t="shared" si="500"/>
        <v/>
      </c>
      <c r="N1593" t="str">
        <f t="shared" si="513"/>
        <v/>
      </c>
      <c r="O1593" t="str">
        <f t="shared" si="514"/>
        <v/>
      </c>
      <c r="P1593" t="str">
        <f t="shared" si="515"/>
        <v/>
      </c>
      <c r="Q1593" s="9">
        <f>_xlfn.XLOOKUP(R1593,summary!C:C,summary!B:B)</f>
        <v>43840</v>
      </c>
      <c r="R1593" s="10" t="str">
        <f t="shared" si="516"/>
        <v>보정동</v>
      </c>
      <c r="S1593" s="10" t="str">
        <f t="shared" si="517"/>
        <v>보정23통</v>
      </c>
      <c r="T1593" s="10" t="str">
        <f t="shared" si="518"/>
        <v>(보정동, 신촌마을포스홈타운1단지)</v>
      </c>
      <c r="U1593" s="10" t="str">
        <f t="shared" si="519"/>
        <v>보정</v>
      </c>
      <c r="V1593" s="10">
        <f t="shared" si="520"/>
        <v>23</v>
      </c>
      <c r="W1593" s="10">
        <f t="shared" si="499"/>
        <v>12</v>
      </c>
      <c r="X1593"/>
      <c r="Y1593"/>
      <c r="Z1593" t="s">
        <v>445</v>
      </c>
      <c r="AA1593" t="s">
        <v>7027</v>
      </c>
    </row>
    <row r="1594" spans="1:27">
      <c r="A1594" t="b">
        <f t="shared" si="502"/>
        <v>0</v>
      </c>
      <c r="B1594" t="b">
        <f t="shared" si="503"/>
        <v>0</v>
      </c>
      <c r="C1594" t="b">
        <f t="shared" si="504"/>
        <v>0</v>
      </c>
      <c r="D1594" t="b">
        <f t="shared" si="505"/>
        <v>0</v>
      </c>
      <c r="E1594" t="b">
        <f t="shared" si="506"/>
        <v>0</v>
      </c>
      <c r="F1594" t="b">
        <f t="shared" si="507"/>
        <v>0</v>
      </c>
      <c r="G1594" t="b">
        <f t="shared" si="508"/>
        <v>0</v>
      </c>
      <c r="H1594" t="b">
        <f t="shared" si="509"/>
        <v>0</v>
      </c>
      <c r="I1594" t="b">
        <f t="shared" si="510"/>
        <v>0</v>
      </c>
      <c r="J1594" t="b">
        <f t="shared" si="511"/>
        <v>0</v>
      </c>
      <c r="K1594" t="str">
        <f t="shared" si="512"/>
        <v/>
      </c>
      <c r="L1594" t="str">
        <f t="shared" si="501"/>
        <v/>
      </c>
      <c r="M1594" t="str">
        <f t="shared" si="500"/>
        <v/>
      </c>
      <c r="N1594" t="str">
        <f t="shared" si="513"/>
        <v/>
      </c>
      <c r="O1594" t="str">
        <f t="shared" si="514"/>
        <v/>
      </c>
      <c r="P1594" t="str">
        <f t="shared" si="515"/>
        <v/>
      </c>
      <c r="Q1594" s="9">
        <f>_xlfn.XLOOKUP(R1594,summary!C:C,summary!B:B)</f>
        <v>43840</v>
      </c>
      <c r="R1594" s="10" t="str">
        <f t="shared" si="516"/>
        <v>보정동</v>
      </c>
      <c r="S1594" s="10" t="str">
        <f t="shared" si="517"/>
        <v>보정23통</v>
      </c>
      <c r="T1594" s="10" t="str">
        <f t="shared" si="518"/>
        <v>(보정동, 신촌마을포스홈타운1단지)</v>
      </c>
      <c r="U1594" s="10" t="str">
        <f t="shared" si="519"/>
        <v>보정</v>
      </c>
      <c r="V1594" s="10">
        <f t="shared" si="520"/>
        <v>23</v>
      </c>
      <c r="W1594" s="10" t="str">
        <f t="shared" si="499"/>
        <v/>
      </c>
      <c r="X1594"/>
      <c r="Y1594"/>
      <c r="Z1594"/>
      <c r="AA1594"/>
    </row>
    <row r="1595" spans="1:27">
      <c r="A1595" t="b">
        <f t="shared" si="502"/>
        <v>0</v>
      </c>
      <c r="B1595" t="b">
        <f t="shared" si="503"/>
        <v>0</v>
      </c>
      <c r="C1595" t="b">
        <f t="shared" si="504"/>
        <v>0</v>
      </c>
      <c r="D1595" t="b">
        <f t="shared" si="505"/>
        <v>0</v>
      </c>
      <c r="E1595" t="b">
        <f t="shared" si="506"/>
        <v>0</v>
      </c>
      <c r="F1595" t="b">
        <f t="shared" si="507"/>
        <v>0</v>
      </c>
      <c r="G1595" t="b">
        <f t="shared" si="508"/>
        <v>0</v>
      </c>
      <c r="H1595" t="b">
        <f t="shared" si="509"/>
        <v>0</v>
      </c>
      <c r="I1595" t="b">
        <f t="shared" si="510"/>
        <v>0</v>
      </c>
      <c r="J1595" t="b">
        <f t="shared" si="511"/>
        <v>0</v>
      </c>
      <c r="K1595" t="str">
        <f t="shared" si="512"/>
        <v/>
      </c>
      <c r="L1595" t="str">
        <f t="shared" si="501"/>
        <v/>
      </c>
      <c r="M1595" t="str">
        <f t="shared" si="500"/>
        <v/>
      </c>
      <c r="N1595" t="str">
        <f t="shared" si="513"/>
        <v/>
      </c>
      <c r="O1595" t="str">
        <f t="shared" si="514"/>
        <v/>
      </c>
      <c r="P1595" t="str">
        <f t="shared" si="515"/>
        <v/>
      </c>
      <c r="Q1595" s="9">
        <f>_xlfn.XLOOKUP(R1595,summary!C:C,summary!B:B)</f>
        <v>43840</v>
      </c>
      <c r="R1595" s="10" t="str">
        <f t="shared" si="516"/>
        <v>보정동</v>
      </c>
      <c r="S1595" s="10" t="str">
        <f t="shared" si="517"/>
        <v>보정23통</v>
      </c>
      <c r="T1595" s="10" t="str">
        <f t="shared" si="518"/>
        <v>(보정동, 신촌마을포스홈타운1단지)</v>
      </c>
      <c r="U1595" s="10" t="str">
        <f t="shared" si="519"/>
        <v>보정</v>
      </c>
      <c r="V1595" s="10">
        <f t="shared" si="520"/>
        <v>23</v>
      </c>
      <c r="W1595" s="10" t="str">
        <f t="shared" si="499"/>
        <v/>
      </c>
      <c r="X1595"/>
      <c r="Y1595"/>
      <c r="Z1595"/>
      <c r="AA1595"/>
    </row>
    <row r="1596" spans="1:27">
      <c r="A1596" t="b">
        <f t="shared" si="502"/>
        <v>0</v>
      </c>
      <c r="B1596" t="b">
        <f t="shared" si="503"/>
        <v>0</v>
      </c>
      <c r="C1596" t="b">
        <f t="shared" si="504"/>
        <v>0</v>
      </c>
      <c r="D1596" t="b">
        <f t="shared" si="505"/>
        <v>0</v>
      </c>
      <c r="E1596" t="b">
        <f t="shared" si="506"/>
        <v>0</v>
      </c>
      <c r="F1596" t="b">
        <f t="shared" si="507"/>
        <v>0</v>
      </c>
      <c r="G1596" t="b">
        <f t="shared" si="508"/>
        <v>0</v>
      </c>
      <c r="H1596" t="b">
        <f t="shared" si="509"/>
        <v>0</v>
      </c>
      <c r="I1596" t="b">
        <f t="shared" si="510"/>
        <v>0</v>
      </c>
      <c r="J1596" t="b">
        <f t="shared" si="511"/>
        <v>0</v>
      </c>
      <c r="K1596" t="str">
        <f t="shared" si="512"/>
        <v/>
      </c>
      <c r="L1596" t="str">
        <f t="shared" si="501"/>
        <v/>
      </c>
      <c r="M1596" t="str">
        <f t="shared" si="500"/>
        <v/>
      </c>
      <c r="N1596" t="str">
        <f t="shared" si="513"/>
        <v/>
      </c>
      <c r="O1596" t="str">
        <f t="shared" si="514"/>
        <v/>
      </c>
      <c r="P1596" t="str">
        <f t="shared" si="515"/>
        <v/>
      </c>
      <c r="Q1596" s="9">
        <f>_xlfn.XLOOKUP(R1596,summary!C:C,summary!B:B)</f>
        <v>43840</v>
      </c>
      <c r="R1596" s="10" t="str">
        <f t="shared" si="516"/>
        <v>보정동</v>
      </c>
      <c r="S1596" s="10" t="str">
        <f t="shared" si="517"/>
        <v>보정23통</v>
      </c>
      <c r="T1596" s="10" t="str">
        <f t="shared" si="518"/>
        <v>(보정동, 신촌마을포스홈타운1단지)</v>
      </c>
      <c r="U1596" s="10" t="str">
        <f t="shared" si="519"/>
        <v>보정</v>
      </c>
      <c r="V1596" s="10">
        <f t="shared" si="520"/>
        <v>23</v>
      </c>
      <c r="W1596" s="10" t="str">
        <f t="shared" si="499"/>
        <v/>
      </c>
      <c r="X1596"/>
      <c r="Y1596"/>
      <c r="Z1596"/>
      <c r="AA1596"/>
    </row>
    <row r="1597" spans="1:27">
      <c r="A1597" t="b">
        <f t="shared" si="502"/>
        <v>1</v>
      </c>
      <c r="B1597" t="b">
        <f t="shared" si="503"/>
        <v>0</v>
      </c>
      <c r="C1597" t="b">
        <f t="shared" si="504"/>
        <v>0</v>
      </c>
      <c r="D1597" t="b">
        <f t="shared" si="505"/>
        <v>0</v>
      </c>
      <c r="E1597" t="b">
        <f t="shared" si="506"/>
        <v>0</v>
      </c>
      <c r="F1597" t="b">
        <f t="shared" si="507"/>
        <v>0</v>
      </c>
      <c r="G1597" t="b">
        <f t="shared" si="508"/>
        <v>0</v>
      </c>
      <c r="H1597" t="b">
        <f t="shared" si="509"/>
        <v>0</v>
      </c>
      <c r="I1597" t="b">
        <f t="shared" si="510"/>
        <v>0</v>
      </c>
      <c r="J1597" t="b">
        <f t="shared" si="511"/>
        <v>1</v>
      </c>
      <c r="K1597" t="str">
        <f t="shared" si="512"/>
        <v/>
      </c>
      <c r="L1597" t="str">
        <f t="shared" si="501"/>
        <v/>
      </c>
      <c r="M1597" t="str">
        <f t="shared" si="500"/>
        <v/>
      </c>
      <c r="N1597" t="str">
        <f t="shared" si="513"/>
        <v/>
      </c>
      <c r="O1597" t="str">
        <f t="shared" si="514"/>
        <v/>
      </c>
      <c r="P1597" t="str">
        <f t="shared" si="515"/>
        <v/>
      </c>
      <c r="Q1597" s="9" t="e">
        <f>_xlfn.XLOOKUP(R1597,summary!C:C,summary!B:B)</f>
        <v>#N/A</v>
      </c>
      <c r="R1597" s="10" t="str">
        <f t="shared" si="516"/>
        <v>읍 면 동</v>
      </c>
      <c r="S1597" s="10" t="str">
        <f t="shared" si="517"/>
        <v>통 리 명</v>
      </c>
      <c r="T1597" s="10" t="str">
        <f t="shared" si="518"/>
        <v/>
      </c>
      <c r="U1597" s="10" t="str">
        <f t="shared" si="519"/>
        <v/>
      </c>
      <c r="V1597" s="10" t="str">
        <f t="shared" si="520"/>
        <v/>
      </c>
      <c r="W1597" s="10" t="str">
        <f t="shared" si="499"/>
        <v/>
      </c>
      <c r="X1597" t="s">
        <v>3</v>
      </c>
      <c r="Y1597" t="s">
        <v>4</v>
      </c>
      <c r="Z1597" t="s">
        <v>5</v>
      </c>
      <c r="AA1597" t="s">
        <v>2302</v>
      </c>
    </row>
    <row r="1598" spans="1:27">
      <c r="A1598" t="b">
        <f t="shared" si="502"/>
        <v>1</v>
      </c>
      <c r="B1598" t="b">
        <f t="shared" si="503"/>
        <v>0</v>
      </c>
      <c r="C1598" t="b">
        <f t="shared" si="504"/>
        <v>0</v>
      </c>
      <c r="D1598" t="b">
        <f t="shared" si="505"/>
        <v>0</v>
      </c>
      <c r="E1598" t="b">
        <f t="shared" si="506"/>
        <v>0</v>
      </c>
      <c r="F1598" t="b">
        <f t="shared" si="507"/>
        <v>0</v>
      </c>
      <c r="G1598" t="b">
        <f t="shared" si="508"/>
        <v>0</v>
      </c>
      <c r="H1598" t="b">
        <f t="shared" si="509"/>
        <v>0</v>
      </c>
      <c r="I1598" t="b">
        <f t="shared" si="510"/>
        <v>0</v>
      </c>
      <c r="J1598" t="b">
        <f t="shared" si="511"/>
        <v>1</v>
      </c>
      <c r="K1598" t="str">
        <f t="shared" si="512"/>
        <v>보정24통</v>
      </c>
      <c r="L1598" t="str">
        <f t="shared" si="501"/>
        <v>24</v>
      </c>
      <c r="M1598">
        <f t="shared" si="500"/>
        <v>24</v>
      </c>
      <c r="N1598" t="str">
        <f t="shared" si="513"/>
        <v>보정</v>
      </c>
      <c r="O1598" t="str">
        <f t="shared" si="514"/>
        <v/>
      </c>
      <c r="P1598" t="str">
        <f t="shared" si="515"/>
        <v/>
      </c>
      <c r="Q1598" s="9">
        <f>_xlfn.XLOOKUP(R1598,summary!C:C,summary!B:B)</f>
        <v>43840</v>
      </c>
      <c r="R1598" s="10" t="str">
        <f t="shared" si="516"/>
        <v>보정동</v>
      </c>
      <c r="S1598" s="10" t="str">
        <f t="shared" si="517"/>
        <v>보정24통</v>
      </c>
      <c r="T1598" s="10" t="str">
        <f t="shared" si="518"/>
        <v>(보정동, 신촌마을포스홈타운2단지)</v>
      </c>
      <c r="U1598" s="10" t="str">
        <f t="shared" si="519"/>
        <v>보정</v>
      </c>
      <c r="V1598" s="10">
        <f t="shared" si="520"/>
        <v>24</v>
      </c>
      <c r="W1598" s="10">
        <f t="shared" si="499"/>
        <v>1</v>
      </c>
      <c r="X1598" t="s">
        <v>6760</v>
      </c>
      <c r="Y1598" t="s">
        <v>7028</v>
      </c>
      <c r="Z1598" t="s">
        <v>10</v>
      </c>
      <c r="AA1598" t="s">
        <v>7029</v>
      </c>
    </row>
    <row r="1599" spans="1:27">
      <c r="A1599" t="b">
        <f t="shared" si="502"/>
        <v>1</v>
      </c>
      <c r="B1599" t="b">
        <f t="shared" si="503"/>
        <v>1</v>
      </c>
      <c r="C1599" t="b">
        <f t="shared" si="504"/>
        <v>0</v>
      </c>
      <c r="D1599" t="b">
        <f t="shared" si="505"/>
        <v>0</v>
      </c>
      <c r="E1599" t="b">
        <f t="shared" si="506"/>
        <v>1</v>
      </c>
      <c r="F1599" t="b">
        <f t="shared" si="507"/>
        <v>1</v>
      </c>
      <c r="G1599" t="b">
        <f t="shared" si="508"/>
        <v>1</v>
      </c>
      <c r="H1599" t="b">
        <f t="shared" si="509"/>
        <v>0</v>
      </c>
      <c r="I1599" t="b">
        <f t="shared" si="510"/>
        <v>1</v>
      </c>
      <c r="J1599" t="b">
        <f t="shared" si="511"/>
        <v>0</v>
      </c>
      <c r="K1599" t="str">
        <f t="shared" si="512"/>
        <v/>
      </c>
      <c r="L1599" t="str">
        <f t="shared" si="501"/>
        <v/>
      </c>
      <c r="M1599" t="str">
        <f t="shared" si="500"/>
        <v/>
      </c>
      <c r="N1599" t="str">
        <f t="shared" si="513"/>
        <v/>
      </c>
      <c r="O1599" t="str">
        <f t="shared" si="514"/>
        <v>(보정동, 신촌마을포스홈타운2단지)</v>
      </c>
      <c r="P1599" t="str">
        <f t="shared" si="515"/>
        <v>(보정동, 신촌마을포스홈타운2단지)</v>
      </c>
      <c r="Q1599" s="9">
        <f>_xlfn.XLOOKUP(R1599,summary!C:C,summary!B:B)</f>
        <v>43840</v>
      </c>
      <c r="R1599" s="10" t="str">
        <f t="shared" si="516"/>
        <v>보정동</v>
      </c>
      <c r="S1599" s="10" t="str">
        <f t="shared" si="517"/>
        <v>보정24통</v>
      </c>
      <c r="T1599" s="10" t="str">
        <f t="shared" si="518"/>
        <v>(보정동, 신촌마을포스홈타운2단지)</v>
      </c>
      <c r="U1599" s="10" t="str">
        <f t="shared" si="519"/>
        <v>보정</v>
      </c>
      <c r="V1599" s="10">
        <f t="shared" si="520"/>
        <v>24</v>
      </c>
      <c r="W1599" s="10">
        <f t="shared" si="499"/>
        <v>2</v>
      </c>
      <c r="X1599"/>
      <c r="Y1599" t="s">
        <v>6782</v>
      </c>
      <c r="Z1599" t="s">
        <v>12</v>
      </c>
      <c r="AA1599" t="s">
        <v>7030</v>
      </c>
    </row>
    <row r="1600" spans="1:27">
      <c r="A1600" t="b">
        <f t="shared" si="502"/>
        <v>1</v>
      </c>
      <c r="B1600" t="b">
        <f t="shared" si="503"/>
        <v>0</v>
      </c>
      <c r="C1600" t="b">
        <f t="shared" si="504"/>
        <v>0</v>
      </c>
      <c r="D1600" t="b">
        <f t="shared" si="505"/>
        <v>0</v>
      </c>
      <c r="E1600" t="b">
        <f t="shared" si="506"/>
        <v>0</v>
      </c>
      <c r="F1600" t="b">
        <f t="shared" si="507"/>
        <v>0</v>
      </c>
      <c r="G1600" t="b">
        <f t="shared" si="508"/>
        <v>0</v>
      </c>
      <c r="H1600" t="b">
        <f t="shared" si="509"/>
        <v>0</v>
      </c>
      <c r="I1600" t="b">
        <f t="shared" si="510"/>
        <v>1</v>
      </c>
      <c r="J1600" t="b">
        <f t="shared" si="511"/>
        <v>0</v>
      </c>
      <c r="K1600" t="str">
        <f t="shared" si="512"/>
        <v/>
      </c>
      <c r="L1600" t="str">
        <f t="shared" si="501"/>
        <v/>
      </c>
      <c r="M1600" t="str">
        <f t="shared" si="500"/>
        <v/>
      </c>
      <c r="N1600" t="str">
        <f t="shared" si="513"/>
        <v/>
      </c>
      <c r="O1600" t="str">
        <f t="shared" si="514"/>
        <v>신촌마을포스홈타운2단지)</v>
      </c>
      <c r="P1600" t="str">
        <f t="shared" si="515"/>
        <v/>
      </c>
      <c r="Q1600" s="9">
        <f>_xlfn.XLOOKUP(R1600,summary!C:C,summary!B:B)</f>
        <v>43840</v>
      </c>
      <c r="R1600" s="10" t="str">
        <f t="shared" si="516"/>
        <v>보정동</v>
      </c>
      <c r="S1600" s="10" t="str">
        <f t="shared" si="517"/>
        <v>보정24통</v>
      </c>
      <c r="T1600" s="10" t="str">
        <f t="shared" si="518"/>
        <v>(보정동, 신촌마을포스홈타운2단지)</v>
      </c>
      <c r="U1600" s="10" t="str">
        <f t="shared" si="519"/>
        <v>보정</v>
      </c>
      <c r="V1600" s="10">
        <f t="shared" si="520"/>
        <v>24</v>
      </c>
      <c r="W1600" s="10">
        <f t="shared" si="499"/>
        <v>3</v>
      </c>
      <c r="X1600"/>
      <c r="Y1600" t="s">
        <v>7004</v>
      </c>
      <c r="Z1600" t="s">
        <v>14</v>
      </c>
      <c r="AA1600" t="s">
        <v>7031</v>
      </c>
    </row>
    <row r="1601" spans="1:27">
      <c r="A1601" t="b">
        <f t="shared" si="502"/>
        <v>1</v>
      </c>
      <c r="B1601" t="b">
        <f t="shared" si="503"/>
        <v>0</v>
      </c>
      <c r="C1601" t="b">
        <f t="shared" si="504"/>
        <v>0</v>
      </c>
      <c r="D1601" t="b">
        <f t="shared" si="505"/>
        <v>0</v>
      </c>
      <c r="E1601" t="b">
        <f t="shared" si="506"/>
        <v>0</v>
      </c>
      <c r="F1601" t="b">
        <f t="shared" si="507"/>
        <v>0</v>
      </c>
      <c r="G1601" t="b">
        <f t="shared" si="508"/>
        <v>0</v>
      </c>
      <c r="H1601" t="b">
        <f t="shared" si="509"/>
        <v>0</v>
      </c>
      <c r="I1601" t="b">
        <f t="shared" si="510"/>
        <v>1</v>
      </c>
      <c r="J1601" t="b">
        <f t="shared" si="511"/>
        <v>0</v>
      </c>
      <c r="K1601" t="str">
        <f t="shared" si="512"/>
        <v/>
      </c>
      <c r="L1601" t="str">
        <f t="shared" si="501"/>
        <v/>
      </c>
      <c r="M1601" t="str">
        <f t="shared" si="500"/>
        <v/>
      </c>
      <c r="N1601" t="str">
        <f t="shared" si="513"/>
        <v/>
      </c>
      <c r="O1601" t="str">
        <f t="shared" si="514"/>
        <v>포스홈타운2단지)</v>
      </c>
      <c r="P1601" t="str">
        <f t="shared" si="515"/>
        <v/>
      </c>
      <c r="Q1601" s="9">
        <f>_xlfn.XLOOKUP(R1601,summary!C:C,summary!B:B)</f>
        <v>43840</v>
      </c>
      <c r="R1601" s="10" t="str">
        <f t="shared" si="516"/>
        <v>보정동</v>
      </c>
      <c r="S1601" s="10" t="str">
        <f t="shared" si="517"/>
        <v>보정24통</v>
      </c>
      <c r="T1601" s="10" t="str">
        <f t="shared" si="518"/>
        <v>(보정동, 신촌마을포스홈타운2단지)</v>
      </c>
      <c r="U1601" s="10" t="str">
        <f t="shared" si="519"/>
        <v>보정</v>
      </c>
      <c r="V1601" s="10">
        <f t="shared" si="520"/>
        <v>24</v>
      </c>
      <c r="W1601" s="10">
        <f t="shared" si="499"/>
        <v>4</v>
      </c>
      <c r="X1601"/>
      <c r="Y1601" t="s">
        <v>7006</v>
      </c>
      <c r="Z1601" t="s">
        <v>16</v>
      </c>
      <c r="AA1601" t="s">
        <v>7032</v>
      </c>
    </row>
    <row r="1602" spans="1:27">
      <c r="A1602" t="b">
        <f t="shared" si="502"/>
        <v>1</v>
      </c>
      <c r="B1602" t="b">
        <f t="shared" si="503"/>
        <v>0</v>
      </c>
      <c r="C1602" t="b">
        <f t="shared" si="504"/>
        <v>1</v>
      </c>
      <c r="D1602" t="b">
        <f t="shared" si="505"/>
        <v>0</v>
      </c>
      <c r="E1602" t="b">
        <f t="shared" si="506"/>
        <v>1</v>
      </c>
      <c r="F1602" t="b">
        <f t="shared" si="507"/>
        <v>1</v>
      </c>
      <c r="G1602" t="b">
        <f t="shared" si="508"/>
        <v>0</v>
      </c>
      <c r="H1602" t="b">
        <f t="shared" si="509"/>
        <v>1</v>
      </c>
      <c r="I1602" t="b">
        <f t="shared" si="510"/>
        <v>1</v>
      </c>
      <c r="J1602" t="b">
        <f t="shared" si="511"/>
        <v>0</v>
      </c>
      <c r="K1602" t="str">
        <f t="shared" si="512"/>
        <v/>
      </c>
      <c r="L1602" t="str">
        <f t="shared" si="501"/>
        <v/>
      </c>
      <c r="M1602" t="str">
        <f t="shared" si="500"/>
        <v/>
      </c>
      <c r="N1602" t="str">
        <f t="shared" si="513"/>
        <v/>
      </c>
      <c r="O1602" t="str">
        <f t="shared" si="514"/>
        <v>2단지)</v>
      </c>
      <c r="P1602" t="str">
        <f t="shared" si="515"/>
        <v/>
      </c>
      <c r="Q1602" s="9">
        <f>_xlfn.XLOOKUP(R1602,summary!C:C,summary!B:B)</f>
        <v>43840</v>
      </c>
      <c r="R1602" s="10" t="str">
        <f t="shared" si="516"/>
        <v>보정동</v>
      </c>
      <c r="S1602" s="10" t="str">
        <f t="shared" si="517"/>
        <v>보정24통</v>
      </c>
      <c r="T1602" s="10" t="str">
        <f t="shared" si="518"/>
        <v>(보정동, 신촌마을포스홈타운2단지)</v>
      </c>
      <c r="U1602" s="10" t="str">
        <f t="shared" si="519"/>
        <v>보정</v>
      </c>
      <c r="V1602" s="10">
        <f t="shared" si="520"/>
        <v>24</v>
      </c>
      <c r="W1602" s="10">
        <f t="shared" ref="W1602:W1665" si="521">IF(ISBLANK(Z1602),"",IF(LEN(TRIM(Z1602))&lt;4,VALUE(SUBSTITUTE(TRIM(Z1602),"반","")),""))</f>
        <v>5</v>
      </c>
      <c r="X1602"/>
      <c r="Y1602" t="s">
        <v>696</v>
      </c>
      <c r="Z1602" t="s">
        <v>18</v>
      </c>
      <c r="AA1602" t="s">
        <v>7033</v>
      </c>
    </row>
    <row r="1603" spans="1:27">
      <c r="A1603" t="b">
        <f t="shared" si="502"/>
        <v>0</v>
      </c>
      <c r="B1603" t="b">
        <f t="shared" si="503"/>
        <v>0</v>
      </c>
      <c r="C1603" t="b">
        <f t="shared" si="504"/>
        <v>0</v>
      </c>
      <c r="D1603" t="b">
        <f t="shared" si="505"/>
        <v>0</v>
      </c>
      <c r="E1603" t="b">
        <f t="shared" si="506"/>
        <v>0</v>
      </c>
      <c r="F1603" t="b">
        <f t="shared" si="507"/>
        <v>0</v>
      </c>
      <c r="G1603" t="b">
        <f t="shared" si="508"/>
        <v>0</v>
      </c>
      <c r="H1603" t="b">
        <f t="shared" si="509"/>
        <v>0</v>
      </c>
      <c r="I1603" t="b">
        <f t="shared" si="510"/>
        <v>0</v>
      </c>
      <c r="J1603" t="b">
        <f t="shared" si="511"/>
        <v>0</v>
      </c>
      <c r="K1603" t="str">
        <f t="shared" si="512"/>
        <v/>
      </c>
      <c r="L1603" t="str">
        <f t="shared" si="501"/>
        <v/>
      </c>
      <c r="M1603" t="str">
        <f t="shared" ref="M1603:M1666" si="522">IF(LEN(L1603)=0,"",IF(CODE(L1603)&lt;60,VALUE(L1603),VALUE(RIGHT(L1603))))</f>
        <v/>
      </c>
      <c r="N1603" t="str">
        <f t="shared" si="513"/>
        <v/>
      </c>
      <c r="O1603" t="str">
        <f t="shared" si="514"/>
        <v/>
      </c>
      <c r="P1603" t="str">
        <f t="shared" si="515"/>
        <v/>
      </c>
      <c r="Q1603" s="9">
        <f>_xlfn.XLOOKUP(R1603,summary!C:C,summary!B:B)</f>
        <v>43840</v>
      </c>
      <c r="R1603" s="10" t="str">
        <f t="shared" si="516"/>
        <v>보정동</v>
      </c>
      <c r="S1603" s="10" t="str">
        <f t="shared" si="517"/>
        <v>보정24통</v>
      </c>
      <c r="T1603" s="10" t="str">
        <f t="shared" si="518"/>
        <v>(보정동, 신촌마을포스홈타운2단지)</v>
      </c>
      <c r="U1603" s="10" t="str">
        <f t="shared" si="519"/>
        <v>보정</v>
      </c>
      <c r="V1603" s="10">
        <f t="shared" si="520"/>
        <v>24</v>
      </c>
      <c r="W1603" s="10">
        <f t="shared" si="521"/>
        <v>6</v>
      </c>
      <c r="X1603"/>
      <c r="Y1603"/>
      <c r="Z1603" t="s">
        <v>20</v>
      </c>
      <c r="AA1603" t="s">
        <v>7034</v>
      </c>
    </row>
    <row r="1604" spans="1:27">
      <c r="A1604" t="b">
        <f t="shared" si="502"/>
        <v>0</v>
      </c>
      <c r="B1604" t="b">
        <f t="shared" si="503"/>
        <v>0</v>
      </c>
      <c r="C1604" t="b">
        <f t="shared" si="504"/>
        <v>0</v>
      </c>
      <c r="D1604" t="b">
        <f t="shared" si="505"/>
        <v>0</v>
      </c>
      <c r="E1604" t="b">
        <f t="shared" si="506"/>
        <v>0</v>
      </c>
      <c r="F1604" t="b">
        <f t="shared" si="507"/>
        <v>0</v>
      </c>
      <c r="G1604" t="b">
        <f t="shared" si="508"/>
        <v>0</v>
      </c>
      <c r="H1604" t="b">
        <f t="shared" si="509"/>
        <v>0</v>
      </c>
      <c r="I1604" t="b">
        <f t="shared" si="510"/>
        <v>0</v>
      </c>
      <c r="J1604" t="b">
        <f t="shared" si="511"/>
        <v>0</v>
      </c>
      <c r="K1604" t="str">
        <f t="shared" si="512"/>
        <v/>
      </c>
      <c r="L1604" t="str">
        <f t="shared" si="501"/>
        <v/>
      </c>
      <c r="M1604" t="str">
        <f t="shared" si="522"/>
        <v/>
      </c>
      <c r="N1604" t="str">
        <f t="shared" si="513"/>
        <v/>
      </c>
      <c r="O1604" t="str">
        <f t="shared" si="514"/>
        <v/>
      </c>
      <c r="P1604" t="str">
        <f t="shared" si="515"/>
        <v/>
      </c>
      <c r="Q1604" s="9">
        <f>_xlfn.XLOOKUP(R1604,summary!C:C,summary!B:B)</f>
        <v>43840</v>
      </c>
      <c r="R1604" s="10" t="str">
        <f t="shared" si="516"/>
        <v>보정동</v>
      </c>
      <c r="S1604" s="10" t="str">
        <f t="shared" si="517"/>
        <v>보정24통</v>
      </c>
      <c r="T1604" s="10" t="str">
        <f t="shared" si="518"/>
        <v>(보정동, 신촌마을포스홈타운2단지)</v>
      </c>
      <c r="U1604" s="10" t="str">
        <f t="shared" si="519"/>
        <v>보정</v>
      </c>
      <c r="V1604" s="10">
        <f t="shared" si="520"/>
        <v>24</v>
      </c>
      <c r="W1604" s="10">
        <f t="shared" si="521"/>
        <v>7</v>
      </c>
      <c r="X1604"/>
      <c r="Y1604"/>
      <c r="Z1604" t="s">
        <v>99</v>
      </c>
      <c r="AA1604" t="s">
        <v>7035</v>
      </c>
    </row>
    <row r="1605" spans="1:27">
      <c r="A1605" t="b">
        <f t="shared" si="502"/>
        <v>0</v>
      </c>
      <c r="B1605" t="b">
        <f t="shared" si="503"/>
        <v>0</v>
      </c>
      <c r="C1605" t="b">
        <f t="shared" si="504"/>
        <v>0</v>
      </c>
      <c r="D1605" t="b">
        <f t="shared" si="505"/>
        <v>0</v>
      </c>
      <c r="E1605" t="b">
        <f t="shared" si="506"/>
        <v>0</v>
      </c>
      <c r="F1605" t="b">
        <f t="shared" si="507"/>
        <v>0</v>
      </c>
      <c r="G1605" t="b">
        <f t="shared" si="508"/>
        <v>0</v>
      </c>
      <c r="H1605" t="b">
        <f t="shared" si="509"/>
        <v>0</v>
      </c>
      <c r="I1605" t="b">
        <f t="shared" si="510"/>
        <v>0</v>
      </c>
      <c r="J1605" t="b">
        <f t="shared" si="511"/>
        <v>0</v>
      </c>
      <c r="K1605" t="str">
        <f t="shared" si="512"/>
        <v/>
      </c>
      <c r="L1605" t="str">
        <f t="shared" si="501"/>
        <v/>
      </c>
      <c r="M1605" t="str">
        <f t="shared" si="522"/>
        <v/>
      </c>
      <c r="N1605" t="str">
        <f t="shared" si="513"/>
        <v/>
      </c>
      <c r="O1605" t="str">
        <f t="shared" si="514"/>
        <v/>
      </c>
      <c r="P1605" t="str">
        <f t="shared" si="515"/>
        <v/>
      </c>
      <c r="Q1605" s="9">
        <f>_xlfn.XLOOKUP(R1605,summary!C:C,summary!B:B)</f>
        <v>43840</v>
      </c>
      <c r="R1605" s="10" t="str">
        <f t="shared" si="516"/>
        <v>보정동</v>
      </c>
      <c r="S1605" s="10" t="str">
        <f t="shared" si="517"/>
        <v>보정24통</v>
      </c>
      <c r="T1605" s="10" t="str">
        <f t="shared" si="518"/>
        <v>(보정동, 신촌마을포스홈타운2단지)</v>
      </c>
      <c r="U1605" s="10" t="str">
        <f t="shared" si="519"/>
        <v>보정</v>
      </c>
      <c r="V1605" s="10">
        <f t="shared" si="520"/>
        <v>24</v>
      </c>
      <c r="W1605" s="10">
        <f t="shared" si="521"/>
        <v>8</v>
      </c>
      <c r="X1605"/>
      <c r="Y1605"/>
      <c r="Z1605" t="s">
        <v>101</v>
      </c>
      <c r="AA1605" t="s">
        <v>7036</v>
      </c>
    </row>
    <row r="1606" spans="1:27">
      <c r="A1606" t="b">
        <f t="shared" si="502"/>
        <v>0</v>
      </c>
      <c r="B1606" t="b">
        <f t="shared" si="503"/>
        <v>0</v>
      </c>
      <c r="C1606" t="b">
        <f t="shared" si="504"/>
        <v>0</v>
      </c>
      <c r="D1606" t="b">
        <f t="shared" si="505"/>
        <v>0</v>
      </c>
      <c r="E1606" t="b">
        <f t="shared" si="506"/>
        <v>0</v>
      </c>
      <c r="F1606" t="b">
        <f t="shared" si="507"/>
        <v>0</v>
      </c>
      <c r="G1606" t="b">
        <f t="shared" si="508"/>
        <v>0</v>
      </c>
      <c r="H1606" t="b">
        <f t="shared" si="509"/>
        <v>0</v>
      </c>
      <c r="I1606" t="b">
        <f t="shared" si="510"/>
        <v>0</v>
      </c>
      <c r="J1606" t="b">
        <f t="shared" si="511"/>
        <v>0</v>
      </c>
      <c r="K1606" t="str">
        <f t="shared" si="512"/>
        <v/>
      </c>
      <c r="L1606" t="str">
        <f t="shared" si="501"/>
        <v/>
      </c>
      <c r="M1606" t="str">
        <f t="shared" si="522"/>
        <v/>
      </c>
      <c r="N1606" t="str">
        <f t="shared" si="513"/>
        <v/>
      </c>
      <c r="O1606" t="str">
        <f t="shared" si="514"/>
        <v/>
      </c>
      <c r="P1606" t="str">
        <f t="shared" si="515"/>
        <v/>
      </c>
      <c r="Q1606" s="9">
        <f>_xlfn.XLOOKUP(R1606,summary!C:C,summary!B:B)</f>
        <v>43840</v>
      </c>
      <c r="R1606" s="10" t="str">
        <f t="shared" si="516"/>
        <v>보정동</v>
      </c>
      <c r="S1606" s="10" t="str">
        <f t="shared" si="517"/>
        <v>보정24통</v>
      </c>
      <c r="T1606" s="10" t="str">
        <f t="shared" si="518"/>
        <v>(보정동, 신촌마을포스홈타운2단지)</v>
      </c>
      <c r="U1606" s="10" t="str">
        <f t="shared" si="519"/>
        <v>보정</v>
      </c>
      <c r="V1606" s="10">
        <f t="shared" si="520"/>
        <v>24</v>
      </c>
      <c r="W1606" s="10">
        <f t="shared" si="521"/>
        <v>9</v>
      </c>
      <c r="X1606"/>
      <c r="Y1606"/>
      <c r="Z1606" t="s">
        <v>349</v>
      </c>
      <c r="AA1606" t="s">
        <v>7037</v>
      </c>
    </row>
    <row r="1607" spans="1:27">
      <c r="A1607" t="b">
        <f t="shared" si="502"/>
        <v>0</v>
      </c>
      <c r="B1607" t="b">
        <f t="shared" si="503"/>
        <v>0</v>
      </c>
      <c r="C1607" t="b">
        <f t="shared" si="504"/>
        <v>0</v>
      </c>
      <c r="D1607" t="b">
        <f t="shared" si="505"/>
        <v>0</v>
      </c>
      <c r="E1607" t="b">
        <f t="shared" si="506"/>
        <v>0</v>
      </c>
      <c r="F1607" t="b">
        <f t="shared" si="507"/>
        <v>0</v>
      </c>
      <c r="G1607" t="b">
        <f t="shared" si="508"/>
        <v>0</v>
      </c>
      <c r="H1607" t="b">
        <f t="shared" si="509"/>
        <v>0</v>
      </c>
      <c r="I1607" t="b">
        <f t="shared" si="510"/>
        <v>0</v>
      </c>
      <c r="J1607" t="b">
        <f t="shared" si="511"/>
        <v>0</v>
      </c>
      <c r="K1607" t="str">
        <f t="shared" si="512"/>
        <v/>
      </c>
      <c r="L1607" t="str">
        <f t="shared" si="501"/>
        <v/>
      </c>
      <c r="M1607" t="str">
        <f t="shared" si="522"/>
        <v/>
      </c>
      <c r="N1607" t="str">
        <f t="shared" si="513"/>
        <v/>
      </c>
      <c r="O1607" t="str">
        <f t="shared" si="514"/>
        <v/>
      </c>
      <c r="P1607" t="str">
        <f t="shared" si="515"/>
        <v/>
      </c>
      <c r="Q1607" s="9">
        <f>_xlfn.XLOOKUP(R1607,summary!C:C,summary!B:B)</f>
        <v>43840</v>
      </c>
      <c r="R1607" s="10" t="str">
        <f t="shared" si="516"/>
        <v>보정동</v>
      </c>
      <c r="S1607" s="10" t="str">
        <f t="shared" si="517"/>
        <v>보정24통</v>
      </c>
      <c r="T1607" s="10" t="str">
        <f t="shared" si="518"/>
        <v>(보정동, 신촌마을포스홈타운2단지)</v>
      </c>
      <c r="U1607" s="10" t="str">
        <f t="shared" si="519"/>
        <v>보정</v>
      </c>
      <c r="V1607" s="10">
        <f t="shared" si="520"/>
        <v>24</v>
      </c>
      <c r="W1607" s="10">
        <f t="shared" si="521"/>
        <v>10</v>
      </c>
      <c r="X1607"/>
      <c r="Y1607"/>
      <c r="Z1607" t="s">
        <v>441</v>
      </c>
      <c r="AA1607" t="s">
        <v>7038</v>
      </c>
    </row>
    <row r="1608" spans="1:27">
      <c r="A1608" t="b">
        <f t="shared" si="502"/>
        <v>0</v>
      </c>
      <c r="B1608" t="b">
        <f t="shared" si="503"/>
        <v>0</v>
      </c>
      <c r="C1608" t="b">
        <f t="shared" si="504"/>
        <v>0</v>
      </c>
      <c r="D1608" t="b">
        <f t="shared" si="505"/>
        <v>0</v>
      </c>
      <c r="E1608" t="b">
        <f t="shared" si="506"/>
        <v>0</v>
      </c>
      <c r="F1608" t="b">
        <f t="shared" si="507"/>
        <v>0</v>
      </c>
      <c r="G1608" t="b">
        <f t="shared" si="508"/>
        <v>0</v>
      </c>
      <c r="H1608" t="b">
        <f t="shared" si="509"/>
        <v>0</v>
      </c>
      <c r="I1608" t="b">
        <f t="shared" si="510"/>
        <v>0</v>
      </c>
      <c r="J1608" t="b">
        <f t="shared" si="511"/>
        <v>0</v>
      </c>
      <c r="K1608" t="str">
        <f t="shared" si="512"/>
        <v/>
      </c>
      <c r="L1608" t="str">
        <f t="shared" si="501"/>
        <v/>
      </c>
      <c r="M1608" t="str">
        <f t="shared" si="522"/>
        <v/>
      </c>
      <c r="N1608" t="str">
        <f t="shared" si="513"/>
        <v/>
      </c>
      <c r="O1608" t="str">
        <f t="shared" si="514"/>
        <v/>
      </c>
      <c r="P1608" t="str">
        <f t="shared" si="515"/>
        <v/>
      </c>
      <c r="Q1608" s="9">
        <f>_xlfn.XLOOKUP(R1608,summary!C:C,summary!B:B)</f>
        <v>43840</v>
      </c>
      <c r="R1608" s="10" t="str">
        <f t="shared" si="516"/>
        <v>보정동</v>
      </c>
      <c r="S1608" s="10" t="str">
        <f t="shared" si="517"/>
        <v>보정24통</v>
      </c>
      <c r="T1608" s="10" t="str">
        <f t="shared" si="518"/>
        <v>(보정동, 신촌마을포스홈타운2단지)</v>
      </c>
      <c r="U1608" s="10" t="str">
        <f t="shared" si="519"/>
        <v>보정</v>
      </c>
      <c r="V1608" s="10">
        <f t="shared" si="520"/>
        <v>24</v>
      </c>
      <c r="W1608" s="10">
        <f t="shared" si="521"/>
        <v>11</v>
      </c>
      <c r="X1608"/>
      <c r="Y1608"/>
      <c r="Z1608" t="s">
        <v>443</v>
      </c>
      <c r="AA1608" t="s">
        <v>7039</v>
      </c>
    </row>
    <row r="1609" spans="1:27">
      <c r="A1609" t="b">
        <f t="shared" si="502"/>
        <v>0</v>
      </c>
      <c r="B1609" t="b">
        <f t="shared" si="503"/>
        <v>0</v>
      </c>
      <c r="C1609" t="b">
        <f t="shared" si="504"/>
        <v>0</v>
      </c>
      <c r="D1609" t="b">
        <f t="shared" si="505"/>
        <v>0</v>
      </c>
      <c r="E1609" t="b">
        <f t="shared" si="506"/>
        <v>0</v>
      </c>
      <c r="F1609" t="b">
        <f t="shared" si="507"/>
        <v>0</v>
      </c>
      <c r="G1609" t="b">
        <f t="shared" si="508"/>
        <v>0</v>
      </c>
      <c r="H1609" t="b">
        <f t="shared" si="509"/>
        <v>0</v>
      </c>
      <c r="I1609" t="b">
        <f t="shared" si="510"/>
        <v>0</v>
      </c>
      <c r="J1609" t="b">
        <f t="shared" si="511"/>
        <v>0</v>
      </c>
      <c r="K1609" t="str">
        <f t="shared" si="512"/>
        <v/>
      </c>
      <c r="L1609" t="str">
        <f t="shared" ref="L1609:L1672" si="523">RIGHT(SUBSTITUTE(K1609,"통",""),2)</f>
        <v/>
      </c>
      <c r="M1609" t="str">
        <f t="shared" si="522"/>
        <v/>
      </c>
      <c r="N1609" t="str">
        <f t="shared" si="513"/>
        <v/>
      </c>
      <c r="O1609" t="str">
        <f t="shared" si="514"/>
        <v/>
      </c>
      <c r="P1609" t="str">
        <f t="shared" si="515"/>
        <v/>
      </c>
      <c r="Q1609" s="9">
        <f>_xlfn.XLOOKUP(R1609,summary!C:C,summary!B:B)</f>
        <v>43840</v>
      </c>
      <c r="R1609" s="10" t="str">
        <f t="shared" si="516"/>
        <v>보정동</v>
      </c>
      <c r="S1609" s="10" t="str">
        <f t="shared" si="517"/>
        <v>보정24통</v>
      </c>
      <c r="T1609" s="10" t="str">
        <f t="shared" si="518"/>
        <v>(보정동, 신촌마을포스홈타운2단지)</v>
      </c>
      <c r="U1609" s="10" t="str">
        <f t="shared" si="519"/>
        <v>보정</v>
      </c>
      <c r="V1609" s="10">
        <f t="shared" si="520"/>
        <v>24</v>
      </c>
      <c r="W1609" s="10">
        <f t="shared" si="521"/>
        <v>12</v>
      </c>
      <c r="X1609"/>
      <c r="Y1609"/>
      <c r="Z1609" t="s">
        <v>445</v>
      </c>
      <c r="AA1609" t="s">
        <v>7040</v>
      </c>
    </row>
    <row r="1610" spans="1:27">
      <c r="A1610" t="b">
        <f t="shared" si="502"/>
        <v>0</v>
      </c>
      <c r="B1610" t="b">
        <f t="shared" si="503"/>
        <v>0</v>
      </c>
      <c r="C1610" t="b">
        <f t="shared" si="504"/>
        <v>0</v>
      </c>
      <c r="D1610" t="b">
        <f t="shared" si="505"/>
        <v>0</v>
      </c>
      <c r="E1610" t="b">
        <f t="shared" si="506"/>
        <v>0</v>
      </c>
      <c r="F1610" t="b">
        <f t="shared" si="507"/>
        <v>0</v>
      </c>
      <c r="G1610" t="b">
        <f t="shared" si="508"/>
        <v>0</v>
      </c>
      <c r="H1610" t="b">
        <f t="shared" si="509"/>
        <v>0</v>
      </c>
      <c r="I1610" t="b">
        <f t="shared" si="510"/>
        <v>0</v>
      </c>
      <c r="J1610" t="b">
        <f t="shared" si="511"/>
        <v>0</v>
      </c>
      <c r="K1610" t="str">
        <f t="shared" si="512"/>
        <v/>
      </c>
      <c r="L1610" t="str">
        <f t="shared" si="523"/>
        <v/>
      </c>
      <c r="M1610" t="str">
        <f t="shared" si="522"/>
        <v/>
      </c>
      <c r="N1610" t="str">
        <f t="shared" si="513"/>
        <v/>
      </c>
      <c r="O1610" t="str">
        <f t="shared" si="514"/>
        <v/>
      </c>
      <c r="P1610" t="str">
        <f t="shared" si="515"/>
        <v/>
      </c>
      <c r="Q1610" s="9">
        <f>_xlfn.XLOOKUP(R1610,summary!C:C,summary!B:B)</f>
        <v>43840</v>
      </c>
      <c r="R1610" s="10" t="str">
        <f t="shared" si="516"/>
        <v>보정동</v>
      </c>
      <c r="S1610" s="10" t="str">
        <f t="shared" si="517"/>
        <v>보정24통</v>
      </c>
      <c r="T1610" s="10" t="str">
        <f t="shared" si="518"/>
        <v>(보정동, 신촌마을포스홈타운2단지)</v>
      </c>
      <c r="U1610" s="10" t="str">
        <f t="shared" si="519"/>
        <v>보정</v>
      </c>
      <c r="V1610" s="10">
        <f t="shared" si="520"/>
        <v>24</v>
      </c>
      <c r="W1610" s="10">
        <f t="shared" si="521"/>
        <v>13</v>
      </c>
      <c r="X1610"/>
      <c r="Y1610"/>
      <c r="Z1610" t="s">
        <v>447</v>
      </c>
      <c r="AA1610" t="s">
        <v>7041</v>
      </c>
    </row>
    <row r="1611" spans="1:27">
      <c r="A1611" t="b">
        <f t="shared" si="502"/>
        <v>1</v>
      </c>
      <c r="B1611" t="b">
        <f t="shared" si="503"/>
        <v>0</v>
      </c>
      <c r="C1611" t="b">
        <f t="shared" si="504"/>
        <v>0</v>
      </c>
      <c r="D1611" t="b">
        <f t="shared" si="505"/>
        <v>0</v>
      </c>
      <c r="E1611" t="b">
        <f t="shared" si="506"/>
        <v>0</v>
      </c>
      <c r="F1611" t="b">
        <f t="shared" si="507"/>
        <v>0</v>
      </c>
      <c r="G1611" t="b">
        <f t="shared" si="508"/>
        <v>0</v>
      </c>
      <c r="H1611" t="b">
        <f t="shared" si="509"/>
        <v>0</v>
      </c>
      <c r="I1611" t="b">
        <f t="shared" si="510"/>
        <v>0</v>
      </c>
      <c r="J1611" t="b">
        <f t="shared" si="511"/>
        <v>1</v>
      </c>
      <c r="K1611" t="str">
        <f t="shared" si="512"/>
        <v>보정25통</v>
      </c>
      <c r="L1611" t="str">
        <f t="shared" si="523"/>
        <v>25</v>
      </c>
      <c r="M1611">
        <f t="shared" si="522"/>
        <v>25</v>
      </c>
      <c r="N1611" t="str">
        <f t="shared" si="513"/>
        <v>보정</v>
      </c>
      <c r="O1611" t="str">
        <f t="shared" si="514"/>
        <v/>
      </c>
      <c r="P1611" t="str">
        <f t="shared" si="515"/>
        <v/>
      </c>
      <c r="Q1611" s="9">
        <f>_xlfn.XLOOKUP(R1611,summary!C:C,summary!B:B)</f>
        <v>43840</v>
      </c>
      <c r="R1611" s="10" t="str">
        <f t="shared" si="516"/>
        <v>보정동</v>
      </c>
      <c r="S1611" s="10" t="str">
        <f t="shared" si="517"/>
        <v>보정25통</v>
      </c>
      <c r="T1611" s="10" t="str">
        <f t="shared" si="518"/>
        <v>(보정동, 행원마을동아솔레시티아파트)</v>
      </c>
      <c r="U1611" s="10" t="str">
        <f t="shared" si="519"/>
        <v>보정</v>
      </c>
      <c r="V1611" s="10">
        <f t="shared" si="520"/>
        <v>25</v>
      </c>
      <c r="W1611" s="10">
        <f t="shared" si="521"/>
        <v>1</v>
      </c>
      <c r="X1611"/>
      <c r="Y1611" t="s">
        <v>7042</v>
      </c>
      <c r="Z1611" t="s">
        <v>10</v>
      </c>
      <c r="AA1611" t="s">
        <v>7043</v>
      </c>
    </row>
    <row r="1612" spans="1:27">
      <c r="A1612" t="b">
        <f t="shared" si="502"/>
        <v>1</v>
      </c>
      <c r="B1612" t="b">
        <f t="shared" si="503"/>
        <v>1</v>
      </c>
      <c r="C1612" t="b">
        <f t="shared" si="504"/>
        <v>0</v>
      </c>
      <c r="D1612" t="b">
        <f t="shared" si="505"/>
        <v>0</v>
      </c>
      <c r="E1612" t="b">
        <f t="shared" si="506"/>
        <v>1</v>
      </c>
      <c r="F1612" t="b">
        <f t="shared" si="507"/>
        <v>1</v>
      </c>
      <c r="G1612" t="b">
        <f t="shared" si="508"/>
        <v>1</v>
      </c>
      <c r="H1612" t="b">
        <f t="shared" si="509"/>
        <v>0</v>
      </c>
      <c r="I1612" t="b">
        <f t="shared" si="510"/>
        <v>1</v>
      </c>
      <c r="J1612" t="b">
        <f t="shared" si="511"/>
        <v>0</v>
      </c>
      <c r="K1612" t="str">
        <f t="shared" si="512"/>
        <v/>
      </c>
      <c r="L1612" t="str">
        <f t="shared" si="523"/>
        <v/>
      </c>
      <c r="M1612" t="str">
        <f t="shared" si="522"/>
        <v/>
      </c>
      <c r="N1612" t="str">
        <f t="shared" si="513"/>
        <v/>
      </c>
      <c r="O1612" t="str">
        <f t="shared" si="514"/>
        <v>(보정동, 행원마을동아솔레시티아파트)</v>
      </c>
      <c r="P1612" t="str">
        <f t="shared" si="515"/>
        <v>(보정동, 행원마을동아솔레시티아파트)</v>
      </c>
      <c r="Q1612" s="9">
        <f>_xlfn.XLOOKUP(R1612,summary!C:C,summary!B:B)</f>
        <v>43840</v>
      </c>
      <c r="R1612" s="10" t="str">
        <f t="shared" si="516"/>
        <v>보정동</v>
      </c>
      <c r="S1612" s="10" t="str">
        <f t="shared" si="517"/>
        <v>보정25통</v>
      </c>
      <c r="T1612" s="10" t="str">
        <f t="shared" si="518"/>
        <v>(보정동, 행원마을동아솔레시티아파트)</v>
      </c>
      <c r="U1612" s="10" t="str">
        <f t="shared" si="519"/>
        <v>보정</v>
      </c>
      <c r="V1612" s="10">
        <f t="shared" si="520"/>
        <v>25</v>
      </c>
      <c r="W1612" s="10">
        <f t="shared" si="521"/>
        <v>2</v>
      </c>
      <c r="X1612"/>
      <c r="Y1612" t="s">
        <v>6782</v>
      </c>
      <c r="Z1612" t="s">
        <v>12</v>
      </c>
      <c r="AA1612" t="s">
        <v>7044</v>
      </c>
    </row>
    <row r="1613" spans="1:27">
      <c r="A1613" t="b">
        <f t="shared" si="502"/>
        <v>1</v>
      </c>
      <c r="B1613" t="b">
        <f t="shared" si="503"/>
        <v>0</v>
      </c>
      <c r="C1613" t="b">
        <f t="shared" si="504"/>
        <v>0</v>
      </c>
      <c r="D1613" t="b">
        <f t="shared" si="505"/>
        <v>0</v>
      </c>
      <c r="E1613" t="b">
        <f t="shared" si="506"/>
        <v>0</v>
      </c>
      <c r="F1613" t="b">
        <f t="shared" si="507"/>
        <v>0</v>
      </c>
      <c r="G1613" t="b">
        <f t="shared" si="508"/>
        <v>0</v>
      </c>
      <c r="H1613" t="b">
        <f t="shared" si="509"/>
        <v>0</v>
      </c>
      <c r="I1613" t="b">
        <f t="shared" si="510"/>
        <v>1</v>
      </c>
      <c r="J1613" t="b">
        <f t="shared" si="511"/>
        <v>0</v>
      </c>
      <c r="K1613" t="str">
        <f t="shared" si="512"/>
        <v/>
      </c>
      <c r="L1613" t="str">
        <f t="shared" si="523"/>
        <v/>
      </c>
      <c r="M1613" t="str">
        <f t="shared" si="522"/>
        <v/>
      </c>
      <c r="N1613" t="str">
        <f t="shared" si="513"/>
        <v/>
      </c>
      <c r="O1613" t="str">
        <f t="shared" si="514"/>
        <v>행원마을동아솔레시티아파트)</v>
      </c>
      <c r="P1613" t="str">
        <f t="shared" si="515"/>
        <v/>
      </c>
      <c r="Q1613" s="9">
        <f>_xlfn.XLOOKUP(R1613,summary!C:C,summary!B:B)</f>
        <v>43840</v>
      </c>
      <c r="R1613" s="10" t="str">
        <f t="shared" si="516"/>
        <v>보정동</v>
      </c>
      <c r="S1613" s="10" t="str">
        <f t="shared" si="517"/>
        <v>보정25통</v>
      </c>
      <c r="T1613" s="10" t="str">
        <f t="shared" si="518"/>
        <v>(보정동, 행원마을동아솔레시티아파트)</v>
      </c>
      <c r="U1613" s="10" t="str">
        <f t="shared" si="519"/>
        <v>보정</v>
      </c>
      <c r="V1613" s="10">
        <f t="shared" si="520"/>
        <v>25</v>
      </c>
      <c r="W1613" s="10">
        <f t="shared" si="521"/>
        <v>3</v>
      </c>
      <c r="X1613"/>
      <c r="Y1613" t="s">
        <v>6798</v>
      </c>
      <c r="Z1613" t="s">
        <v>14</v>
      </c>
      <c r="AA1613" t="s">
        <v>7045</v>
      </c>
    </row>
    <row r="1614" spans="1:27">
      <c r="A1614" t="b">
        <f t="shared" si="502"/>
        <v>1</v>
      </c>
      <c r="B1614" t="b">
        <f t="shared" si="503"/>
        <v>0</v>
      </c>
      <c r="C1614" t="b">
        <f t="shared" si="504"/>
        <v>0</v>
      </c>
      <c r="D1614" t="b">
        <f t="shared" si="505"/>
        <v>0</v>
      </c>
      <c r="E1614" t="b">
        <f t="shared" si="506"/>
        <v>0</v>
      </c>
      <c r="F1614" t="b">
        <f t="shared" si="507"/>
        <v>0</v>
      </c>
      <c r="G1614" t="b">
        <f t="shared" si="508"/>
        <v>0</v>
      </c>
      <c r="H1614" t="b">
        <f t="shared" si="509"/>
        <v>0</v>
      </c>
      <c r="I1614" t="b">
        <f t="shared" si="510"/>
        <v>1</v>
      </c>
      <c r="J1614" t="b">
        <f t="shared" si="511"/>
        <v>0</v>
      </c>
      <c r="K1614" t="str">
        <f t="shared" si="512"/>
        <v/>
      </c>
      <c r="L1614" t="str">
        <f t="shared" si="523"/>
        <v/>
      </c>
      <c r="M1614" t="str">
        <f t="shared" si="522"/>
        <v/>
      </c>
      <c r="N1614" t="str">
        <f t="shared" si="513"/>
        <v/>
      </c>
      <c r="O1614" t="str">
        <f t="shared" si="514"/>
        <v>동아솔레시티아파트)</v>
      </c>
      <c r="P1614" t="str">
        <f t="shared" si="515"/>
        <v/>
      </c>
      <c r="Q1614" s="9">
        <f>_xlfn.XLOOKUP(R1614,summary!C:C,summary!B:B)</f>
        <v>43840</v>
      </c>
      <c r="R1614" s="10" t="str">
        <f t="shared" si="516"/>
        <v>보정동</v>
      </c>
      <c r="S1614" s="10" t="str">
        <f t="shared" si="517"/>
        <v>보정25통</v>
      </c>
      <c r="T1614" s="10" t="str">
        <f t="shared" si="518"/>
        <v>(보정동, 행원마을동아솔레시티아파트)</v>
      </c>
      <c r="U1614" s="10" t="str">
        <f t="shared" si="519"/>
        <v>보정</v>
      </c>
      <c r="V1614" s="10">
        <f t="shared" si="520"/>
        <v>25</v>
      </c>
      <c r="W1614" s="10">
        <f t="shared" si="521"/>
        <v>4</v>
      </c>
      <c r="X1614"/>
      <c r="Y1614" t="s">
        <v>6800</v>
      </c>
      <c r="Z1614" t="s">
        <v>16</v>
      </c>
      <c r="AA1614" t="s">
        <v>7046</v>
      </c>
    </row>
    <row r="1615" spans="1:27">
      <c r="A1615" t="b">
        <f t="shared" si="502"/>
        <v>1</v>
      </c>
      <c r="B1615" t="b">
        <f t="shared" si="503"/>
        <v>0</v>
      </c>
      <c r="C1615" t="b">
        <f t="shared" si="504"/>
        <v>1</v>
      </c>
      <c r="D1615" t="b">
        <f t="shared" si="505"/>
        <v>0</v>
      </c>
      <c r="E1615" t="b">
        <f t="shared" si="506"/>
        <v>1</v>
      </c>
      <c r="F1615" t="b">
        <f t="shared" si="507"/>
        <v>1</v>
      </c>
      <c r="G1615" t="b">
        <f t="shared" si="508"/>
        <v>0</v>
      </c>
      <c r="H1615" t="b">
        <f t="shared" si="509"/>
        <v>1</v>
      </c>
      <c r="I1615" t="b">
        <f t="shared" si="510"/>
        <v>1</v>
      </c>
      <c r="J1615" t="b">
        <f t="shared" si="511"/>
        <v>0</v>
      </c>
      <c r="K1615" t="str">
        <f t="shared" si="512"/>
        <v/>
      </c>
      <c r="L1615" t="str">
        <f t="shared" si="523"/>
        <v/>
      </c>
      <c r="M1615" t="str">
        <f t="shared" si="522"/>
        <v/>
      </c>
      <c r="N1615" t="str">
        <f t="shared" si="513"/>
        <v/>
      </c>
      <c r="O1615" t="str">
        <f t="shared" si="514"/>
        <v>아파트)</v>
      </c>
      <c r="P1615" t="str">
        <f t="shared" si="515"/>
        <v/>
      </c>
      <c r="Q1615" s="9">
        <f>_xlfn.XLOOKUP(R1615,summary!C:C,summary!B:B)</f>
        <v>43840</v>
      </c>
      <c r="R1615" s="10" t="str">
        <f t="shared" si="516"/>
        <v>보정동</v>
      </c>
      <c r="S1615" s="10" t="str">
        <f t="shared" si="517"/>
        <v>보정25통</v>
      </c>
      <c r="T1615" s="10" t="str">
        <f t="shared" si="518"/>
        <v>(보정동, 행원마을동아솔레시티아파트)</v>
      </c>
      <c r="U1615" s="10" t="str">
        <f t="shared" si="519"/>
        <v>보정</v>
      </c>
      <c r="V1615" s="10">
        <f t="shared" si="520"/>
        <v>25</v>
      </c>
      <c r="W1615" s="10">
        <f t="shared" si="521"/>
        <v>5</v>
      </c>
      <c r="X1615"/>
      <c r="Y1615" t="s">
        <v>199</v>
      </c>
      <c r="Z1615" t="s">
        <v>18</v>
      </c>
      <c r="AA1615" t="s">
        <v>7047</v>
      </c>
    </row>
    <row r="1616" spans="1:27">
      <c r="A1616" t="b">
        <f t="shared" si="502"/>
        <v>0</v>
      </c>
      <c r="B1616" t="b">
        <f t="shared" si="503"/>
        <v>0</v>
      </c>
      <c r="C1616" t="b">
        <f t="shared" si="504"/>
        <v>0</v>
      </c>
      <c r="D1616" t="b">
        <f t="shared" si="505"/>
        <v>0</v>
      </c>
      <c r="E1616" t="b">
        <f t="shared" si="506"/>
        <v>0</v>
      </c>
      <c r="F1616" t="b">
        <f t="shared" si="507"/>
        <v>0</v>
      </c>
      <c r="G1616" t="b">
        <f t="shared" si="508"/>
        <v>0</v>
      </c>
      <c r="H1616" t="b">
        <f t="shared" si="509"/>
        <v>0</v>
      </c>
      <c r="I1616" t="b">
        <f t="shared" si="510"/>
        <v>0</v>
      </c>
      <c r="J1616" t="b">
        <f t="shared" si="511"/>
        <v>0</v>
      </c>
      <c r="K1616" t="str">
        <f t="shared" si="512"/>
        <v/>
      </c>
      <c r="L1616" t="str">
        <f t="shared" si="523"/>
        <v/>
      </c>
      <c r="M1616" t="str">
        <f t="shared" si="522"/>
        <v/>
      </c>
      <c r="N1616" t="str">
        <f t="shared" si="513"/>
        <v/>
      </c>
      <c r="O1616" t="str">
        <f t="shared" si="514"/>
        <v/>
      </c>
      <c r="P1616" t="str">
        <f t="shared" si="515"/>
        <v/>
      </c>
      <c r="Q1616" s="9">
        <f>_xlfn.XLOOKUP(R1616,summary!C:C,summary!B:B)</f>
        <v>43840</v>
      </c>
      <c r="R1616" s="10" t="str">
        <f t="shared" si="516"/>
        <v>보정동</v>
      </c>
      <c r="S1616" s="10" t="str">
        <f t="shared" si="517"/>
        <v>보정25통</v>
      </c>
      <c r="T1616" s="10" t="str">
        <f t="shared" si="518"/>
        <v>(보정동, 행원마을동아솔레시티아파트)</v>
      </c>
      <c r="U1616" s="10" t="str">
        <f t="shared" si="519"/>
        <v>보정</v>
      </c>
      <c r="V1616" s="10">
        <f t="shared" si="520"/>
        <v>25</v>
      </c>
      <c r="W1616" s="10">
        <f t="shared" si="521"/>
        <v>6</v>
      </c>
      <c r="X1616"/>
      <c r="Y1616"/>
      <c r="Z1616" t="s">
        <v>20</v>
      </c>
      <c r="AA1616" t="s">
        <v>7048</v>
      </c>
    </row>
    <row r="1617" spans="1:27">
      <c r="A1617" t="b">
        <f t="shared" si="502"/>
        <v>0</v>
      </c>
      <c r="B1617" t="b">
        <f t="shared" si="503"/>
        <v>0</v>
      </c>
      <c r="C1617" t="b">
        <f t="shared" si="504"/>
        <v>0</v>
      </c>
      <c r="D1617" t="b">
        <f t="shared" si="505"/>
        <v>0</v>
      </c>
      <c r="E1617" t="b">
        <f t="shared" si="506"/>
        <v>0</v>
      </c>
      <c r="F1617" t="b">
        <f t="shared" si="507"/>
        <v>0</v>
      </c>
      <c r="G1617" t="b">
        <f t="shared" si="508"/>
        <v>0</v>
      </c>
      <c r="H1617" t="b">
        <f t="shared" si="509"/>
        <v>0</v>
      </c>
      <c r="I1617" t="b">
        <f t="shared" si="510"/>
        <v>0</v>
      </c>
      <c r="J1617" t="b">
        <f t="shared" si="511"/>
        <v>0</v>
      </c>
      <c r="K1617" t="str">
        <f t="shared" si="512"/>
        <v/>
      </c>
      <c r="L1617" t="str">
        <f t="shared" si="523"/>
        <v/>
      </c>
      <c r="M1617" t="str">
        <f t="shared" si="522"/>
        <v/>
      </c>
      <c r="N1617" t="str">
        <f t="shared" si="513"/>
        <v/>
      </c>
      <c r="O1617" t="str">
        <f t="shared" si="514"/>
        <v/>
      </c>
      <c r="P1617" t="str">
        <f t="shared" si="515"/>
        <v/>
      </c>
      <c r="Q1617" s="9">
        <f>_xlfn.XLOOKUP(R1617,summary!C:C,summary!B:B)</f>
        <v>43840</v>
      </c>
      <c r="R1617" s="10" t="str">
        <f t="shared" si="516"/>
        <v>보정동</v>
      </c>
      <c r="S1617" s="10" t="str">
        <f t="shared" si="517"/>
        <v>보정25통</v>
      </c>
      <c r="T1617" s="10" t="str">
        <f t="shared" si="518"/>
        <v>(보정동, 행원마을동아솔레시티아파트)</v>
      </c>
      <c r="U1617" s="10" t="str">
        <f t="shared" si="519"/>
        <v>보정</v>
      </c>
      <c r="V1617" s="10">
        <f t="shared" si="520"/>
        <v>25</v>
      </c>
      <c r="W1617" s="10">
        <f t="shared" si="521"/>
        <v>7</v>
      </c>
      <c r="X1617"/>
      <c r="Y1617"/>
      <c r="Z1617" t="s">
        <v>99</v>
      </c>
      <c r="AA1617" t="s">
        <v>7049</v>
      </c>
    </row>
    <row r="1618" spans="1:27">
      <c r="A1618" t="b">
        <f t="shared" si="502"/>
        <v>0</v>
      </c>
      <c r="B1618" t="b">
        <f t="shared" si="503"/>
        <v>0</v>
      </c>
      <c r="C1618" t="b">
        <f t="shared" si="504"/>
        <v>0</v>
      </c>
      <c r="D1618" t="b">
        <f t="shared" si="505"/>
        <v>0</v>
      </c>
      <c r="E1618" t="b">
        <f t="shared" si="506"/>
        <v>0</v>
      </c>
      <c r="F1618" t="b">
        <f t="shared" si="507"/>
        <v>0</v>
      </c>
      <c r="G1618" t="b">
        <f t="shared" si="508"/>
        <v>0</v>
      </c>
      <c r="H1618" t="b">
        <f t="shared" si="509"/>
        <v>0</v>
      </c>
      <c r="I1618" t="b">
        <f t="shared" si="510"/>
        <v>0</v>
      </c>
      <c r="J1618" t="b">
        <f t="shared" si="511"/>
        <v>0</v>
      </c>
      <c r="K1618" t="str">
        <f t="shared" si="512"/>
        <v/>
      </c>
      <c r="L1618" t="str">
        <f t="shared" si="523"/>
        <v/>
      </c>
      <c r="M1618" t="str">
        <f t="shared" si="522"/>
        <v/>
      </c>
      <c r="N1618" t="str">
        <f t="shared" si="513"/>
        <v/>
      </c>
      <c r="O1618" t="str">
        <f t="shared" si="514"/>
        <v/>
      </c>
      <c r="P1618" t="str">
        <f t="shared" si="515"/>
        <v/>
      </c>
      <c r="Q1618" s="9">
        <f>_xlfn.XLOOKUP(R1618,summary!C:C,summary!B:B)</f>
        <v>43840</v>
      </c>
      <c r="R1618" s="10" t="str">
        <f t="shared" si="516"/>
        <v>보정동</v>
      </c>
      <c r="S1618" s="10" t="str">
        <f t="shared" si="517"/>
        <v>보정25통</v>
      </c>
      <c r="T1618" s="10" t="str">
        <f t="shared" si="518"/>
        <v>(보정동, 행원마을동아솔레시티아파트)</v>
      </c>
      <c r="U1618" s="10" t="str">
        <f t="shared" si="519"/>
        <v>보정</v>
      </c>
      <c r="V1618" s="10">
        <f t="shared" si="520"/>
        <v>25</v>
      </c>
      <c r="W1618" s="10">
        <f t="shared" si="521"/>
        <v>8</v>
      </c>
      <c r="X1618"/>
      <c r="Y1618"/>
      <c r="Z1618" t="s">
        <v>101</v>
      </c>
      <c r="AA1618" t="s">
        <v>7050</v>
      </c>
    </row>
    <row r="1619" spans="1:27">
      <c r="A1619" t="b">
        <f t="shared" si="502"/>
        <v>0</v>
      </c>
      <c r="B1619" t="b">
        <f t="shared" si="503"/>
        <v>0</v>
      </c>
      <c r="C1619" t="b">
        <f t="shared" si="504"/>
        <v>0</v>
      </c>
      <c r="D1619" t="b">
        <f t="shared" si="505"/>
        <v>0</v>
      </c>
      <c r="E1619" t="b">
        <f t="shared" si="506"/>
        <v>0</v>
      </c>
      <c r="F1619" t="b">
        <f t="shared" si="507"/>
        <v>0</v>
      </c>
      <c r="G1619" t="b">
        <f t="shared" si="508"/>
        <v>0</v>
      </c>
      <c r="H1619" t="b">
        <f t="shared" si="509"/>
        <v>0</v>
      </c>
      <c r="I1619" t="b">
        <f t="shared" si="510"/>
        <v>0</v>
      </c>
      <c r="J1619" t="b">
        <f t="shared" si="511"/>
        <v>0</v>
      </c>
      <c r="K1619" t="str">
        <f t="shared" si="512"/>
        <v/>
      </c>
      <c r="L1619" t="str">
        <f t="shared" si="523"/>
        <v/>
      </c>
      <c r="M1619" t="str">
        <f t="shared" si="522"/>
        <v/>
      </c>
      <c r="N1619" t="str">
        <f t="shared" si="513"/>
        <v/>
      </c>
      <c r="O1619" t="str">
        <f t="shared" si="514"/>
        <v/>
      </c>
      <c r="P1619" t="str">
        <f t="shared" si="515"/>
        <v/>
      </c>
      <c r="Q1619" s="9">
        <f>_xlfn.XLOOKUP(R1619,summary!C:C,summary!B:B)</f>
        <v>43840</v>
      </c>
      <c r="R1619" s="10" t="str">
        <f t="shared" si="516"/>
        <v>보정동</v>
      </c>
      <c r="S1619" s="10" t="str">
        <f t="shared" si="517"/>
        <v>보정25통</v>
      </c>
      <c r="T1619" s="10" t="str">
        <f t="shared" si="518"/>
        <v>(보정동, 행원마을동아솔레시티아파트)</v>
      </c>
      <c r="U1619" s="10" t="str">
        <f t="shared" si="519"/>
        <v>보정</v>
      </c>
      <c r="V1619" s="10">
        <f t="shared" si="520"/>
        <v>25</v>
      </c>
      <c r="W1619" s="10">
        <f t="shared" si="521"/>
        <v>9</v>
      </c>
      <c r="X1619"/>
      <c r="Y1619"/>
      <c r="Z1619" t="s">
        <v>349</v>
      </c>
      <c r="AA1619" t="s">
        <v>7051</v>
      </c>
    </row>
    <row r="1620" spans="1:27">
      <c r="A1620" t="b">
        <f t="shared" si="502"/>
        <v>1</v>
      </c>
      <c r="B1620" t="b">
        <f t="shared" si="503"/>
        <v>0</v>
      </c>
      <c r="C1620" t="b">
        <f t="shared" si="504"/>
        <v>0</v>
      </c>
      <c r="D1620" t="b">
        <f t="shared" si="505"/>
        <v>0</v>
      </c>
      <c r="E1620" t="b">
        <f t="shared" si="506"/>
        <v>0</v>
      </c>
      <c r="F1620" t="b">
        <f t="shared" si="507"/>
        <v>0</v>
      </c>
      <c r="G1620" t="b">
        <f t="shared" si="508"/>
        <v>0</v>
      </c>
      <c r="H1620" t="b">
        <f t="shared" si="509"/>
        <v>0</v>
      </c>
      <c r="I1620" t="b">
        <f t="shared" si="510"/>
        <v>0</v>
      </c>
      <c r="J1620" t="b">
        <f t="shared" si="511"/>
        <v>1</v>
      </c>
      <c r="K1620" t="str">
        <f t="shared" si="512"/>
        <v>보정26통</v>
      </c>
      <c r="L1620" t="str">
        <f t="shared" si="523"/>
        <v>26</v>
      </c>
      <c r="M1620">
        <f t="shared" si="522"/>
        <v>26</v>
      </c>
      <c r="N1620" t="str">
        <f t="shared" si="513"/>
        <v>보정</v>
      </c>
      <c r="O1620" t="str">
        <f t="shared" si="514"/>
        <v/>
      </c>
      <c r="P1620" t="str">
        <f t="shared" si="515"/>
        <v/>
      </c>
      <c r="Q1620" s="9">
        <f>_xlfn.XLOOKUP(R1620,summary!C:C,summary!B:B)</f>
        <v>43840</v>
      </c>
      <c r="R1620" s="10" t="str">
        <f t="shared" si="516"/>
        <v>보정동</v>
      </c>
      <c r="S1620" s="10" t="str">
        <f t="shared" si="517"/>
        <v>보정26통</v>
      </c>
      <c r="T1620" s="10" t="str">
        <f t="shared" si="518"/>
        <v>(보정동, 행원마을동아솔레시티아파트)</v>
      </c>
      <c r="U1620" s="10" t="str">
        <f t="shared" si="519"/>
        <v>보정</v>
      </c>
      <c r="V1620" s="10">
        <f t="shared" si="520"/>
        <v>26</v>
      </c>
      <c r="W1620" s="10">
        <f t="shared" si="521"/>
        <v>1</v>
      </c>
      <c r="X1620"/>
      <c r="Y1620" t="s">
        <v>7052</v>
      </c>
      <c r="Z1620" t="s">
        <v>10</v>
      </c>
      <c r="AA1620" t="s">
        <v>7053</v>
      </c>
    </row>
    <row r="1621" spans="1:27">
      <c r="A1621" t="b">
        <f t="shared" si="502"/>
        <v>1</v>
      </c>
      <c r="B1621" t="b">
        <f t="shared" si="503"/>
        <v>1</v>
      </c>
      <c r="C1621" t="b">
        <f t="shared" si="504"/>
        <v>0</v>
      </c>
      <c r="D1621" t="b">
        <f t="shared" si="505"/>
        <v>0</v>
      </c>
      <c r="E1621" t="b">
        <f t="shared" si="506"/>
        <v>1</v>
      </c>
      <c r="F1621" t="b">
        <f t="shared" si="507"/>
        <v>1</v>
      </c>
      <c r="G1621" t="b">
        <f t="shared" si="508"/>
        <v>1</v>
      </c>
      <c r="H1621" t="b">
        <f t="shared" si="509"/>
        <v>0</v>
      </c>
      <c r="I1621" t="b">
        <f t="shared" si="510"/>
        <v>1</v>
      </c>
      <c r="J1621" t="b">
        <f t="shared" si="511"/>
        <v>0</v>
      </c>
      <c r="K1621" t="str">
        <f t="shared" si="512"/>
        <v/>
      </c>
      <c r="L1621" t="str">
        <f t="shared" si="523"/>
        <v/>
      </c>
      <c r="M1621" t="str">
        <f t="shared" si="522"/>
        <v/>
      </c>
      <c r="N1621" t="str">
        <f t="shared" si="513"/>
        <v/>
      </c>
      <c r="O1621" t="str">
        <f t="shared" si="514"/>
        <v>(보정동, 행원마을동아솔레시티아파트)</v>
      </c>
      <c r="P1621" t="str">
        <f t="shared" si="515"/>
        <v>(보정동, 행원마을동아솔레시티아파트)</v>
      </c>
      <c r="Q1621" s="9">
        <f>_xlfn.XLOOKUP(R1621,summary!C:C,summary!B:B)</f>
        <v>43840</v>
      </c>
      <c r="R1621" s="10" t="str">
        <f t="shared" si="516"/>
        <v>보정동</v>
      </c>
      <c r="S1621" s="10" t="str">
        <f t="shared" si="517"/>
        <v>보정26통</v>
      </c>
      <c r="T1621" s="10" t="str">
        <f t="shared" si="518"/>
        <v>(보정동, 행원마을동아솔레시티아파트)</v>
      </c>
      <c r="U1621" s="10" t="str">
        <f t="shared" si="519"/>
        <v>보정</v>
      </c>
      <c r="V1621" s="10">
        <f t="shared" si="520"/>
        <v>26</v>
      </c>
      <c r="W1621" s="10">
        <f t="shared" si="521"/>
        <v>2</v>
      </c>
      <c r="X1621"/>
      <c r="Y1621" t="s">
        <v>6782</v>
      </c>
      <c r="Z1621" t="s">
        <v>12</v>
      </c>
      <c r="AA1621" t="s">
        <v>7054</v>
      </c>
    </row>
    <row r="1622" spans="1:27">
      <c r="A1622" t="b">
        <f t="shared" si="502"/>
        <v>1</v>
      </c>
      <c r="B1622" t="b">
        <f t="shared" si="503"/>
        <v>0</v>
      </c>
      <c r="C1622" t="b">
        <f t="shared" si="504"/>
        <v>0</v>
      </c>
      <c r="D1622" t="b">
        <f t="shared" si="505"/>
        <v>0</v>
      </c>
      <c r="E1622" t="b">
        <f t="shared" si="506"/>
        <v>0</v>
      </c>
      <c r="F1622" t="b">
        <f t="shared" si="507"/>
        <v>0</v>
      </c>
      <c r="G1622" t="b">
        <f t="shared" si="508"/>
        <v>0</v>
      </c>
      <c r="H1622" t="b">
        <f t="shared" si="509"/>
        <v>0</v>
      </c>
      <c r="I1622" t="b">
        <f t="shared" si="510"/>
        <v>1</v>
      </c>
      <c r="J1622" t="b">
        <f t="shared" si="511"/>
        <v>0</v>
      </c>
      <c r="K1622" t="str">
        <f t="shared" si="512"/>
        <v/>
      </c>
      <c r="L1622" t="str">
        <f t="shared" si="523"/>
        <v/>
      </c>
      <c r="M1622" t="str">
        <f t="shared" si="522"/>
        <v/>
      </c>
      <c r="N1622" t="str">
        <f t="shared" si="513"/>
        <v/>
      </c>
      <c r="O1622" t="str">
        <f t="shared" si="514"/>
        <v>행원마을동아솔레시티아파트)</v>
      </c>
      <c r="P1622" t="str">
        <f t="shared" si="515"/>
        <v/>
      </c>
      <c r="Q1622" s="9">
        <f>_xlfn.XLOOKUP(R1622,summary!C:C,summary!B:B)</f>
        <v>43840</v>
      </c>
      <c r="R1622" s="10" t="str">
        <f t="shared" si="516"/>
        <v>보정동</v>
      </c>
      <c r="S1622" s="10" t="str">
        <f t="shared" si="517"/>
        <v>보정26통</v>
      </c>
      <c r="T1622" s="10" t="str">
        <f t="shared" si="518"/>
        <v>(보정동, 행원마을동아솔레시티아파트)</v>
      </c>
      <c r="U1622" s="10" t="str">
        <f t="shared" si="519"/>
        <v>보정</v>
      </c>
      <c r="V1622" s="10">
        <f t="shared" si="520"/>
        <v>26</v>
      </c>
      <c r="W1622" s="10">
        <f t="shared" si="521"/>
        <v>3</v>
      </c>
      <c r="X1622"/>
      <c r="Y1622" t="s">
        <v>6798</v>
      </c>
      <c r="Z1622" t="s">
        <v>14</v>
      </c>
      <c r="AA1622" t="s">
        <v>7055</v>
      </c>
    </row>
    <row r="1623" spans="1:27">
      <c r="A1623" t="b">
        <f t="shared" si="502"/>
        <v>1</v>
      </c>
      <c r="B1623" t="b">
        <f t="shared" si="503"/>
        <v>0</v>
      </c>
      <c r="C1623" t="b">
        <f t="shared" si="504"/>
        <v>0</v>
      </c>
      <c r="D1623" t="b">
        <f t="shared" si="505"/>
        <v>0</v>
      </c>
      <c r="E1623" t="b">
        <f t="shared" si="506"/>
        <v>0</v>
      </c>
      <c r="F1623" t="b">
        <f t="shared" si="507"/>
        <v>0</v>
      </c>
      <c r="G1623" t="b">
        <f t="shared" si="508"/>
        <v>0</v>
      </c>
      <c r="H1623" t="b">
        <f t="shared" si="509"/>
        <v>0</v>
      </c>
      <c r="I1623" t="b">
        <f t="shared" si="510"/>
        <v>1</v>
      </c>
      <c r="J1623" t="b">
        <f t="shared" si="511"/>
        <v>0</v>
      </c>
      <c r="K1623" t="str">
        <f t="shared" si="512"/>
        <v/>
      </c>
      <c r="L1623" t="str">
        <f t="shared" si="523"/>
        <v/>
      </c>
      <c r="M1623" t="str">
        <f t="shared" si="522"/>
        <v/>
      </c>
      <c r="N1623" t="str">
        <f t="shared" si="513"/>
        <v/>
      </c>
      <c r="O1623" t="str">
        <f t="shared" si="514"/>
        <v>동아솔레시티아파트)</v>
      </c>
      <c r="P1623" t="str">
        <f t="shared" si="515"/>
        <v/>
      </c>
      <c r="Q1623" s="9">
        <f>_xlfn.XLOOKUP(R1623,summary!C:C,summary!B:B)</f>
        <v>43840</v>
      </c>
      <c r="R1623" s="10" t="str">
        <f t="shared" si="516"/>
        <v>보정동</v>
      </c>
      <c r="S1623" s="10" t="str">
        <f t="shared" si="517"/>
        <v>보정26통</v>
      </c>
      <c r="T1623" s="10" t="str">
        <f t="shared" si="518"/>
        <v>(보정동, 행원마을동아솔레시티아파트)</v>
      </c>
      <c r="U1623" s="10" t="str">
        <f t="shared" si="519"/>
        <v>보정</v>
      </c>
      <c r="V1623" s="10">
        <f t="shared" si="520"/>
        <v>26</v>
      </c>
      <c r="W1623" s="10">
        <f t="shared" si="521"/>
        <v>4</v>
      </c>
      <c r="X1623"/>
      <c r="Y1623" t="s">
        <v>6800</v>
      </c>
      <c r="Z1623" t="s">
        <v>16</v>
      </c>
      <c r="AA1623" t="s">
        <v>7056</v>
      </c>
    </row>
    <row r="1624" spans="1:27">
      <c r="A1624" t="b">
        <f t="shared" si="502"/>
        <v>1</v>
      </c>
      <c r="B1624" t="b">
        <f t="shared" si="503"/>
        <v>0</v>
      </c>
      <c r="C1624" t="b">
        <f t="shared" si="504"/>
        <v>1</v>
      </c>
      <c r="D1624" t="b">
        <f t="shared" si="505"/>
        <v>0</v>
      </c>
      <c r="E1624" t="b">
        <f t="shared" si="506"/>
        <v>1</v>
      </c>
      <c r="F1624" t="b">
        <f t="shared" si="507"/>
        <v>1</v>
      </c>
      <c r="G1624" t="b">
        <f t="shared" si="508"/>
        <v>0</v>
      </c>
      <c r="H1624" t="b">
        <f t="shared" si="509"/>
        <v>1</v>
      </c>
      <c r="I1624" t="b">
        <f t="shared" si="510"/>
        <v>1</v>
      </c>
      <c r="J1624" t="b">
        <f t="shared" si="511"/>
        <v>0</v>
      </c>
      <c r="K1624" t="str">
        <f t="shared" si="512"/>
        <v/>
      </c>
      <c r="L1624" t="str">
        <f t="shared" si="523"/>
        <v/>
      </c>
      <c r="M1624" t="str">
        <f t="shared" si="522"/>
        <v/>
      </c>
      <c r="N1624" t="str">
        <f t="shared" si="513"/>
        <v/>
      </c>
      <c r="O1624" t="str">
        <f t="shared" si="514"/>
        <v>아파트)</v>
      </c>
      <c r="P1624" t="str">
        <f t="shared" si="515"/>
        <v/>
      </c>
      <c r="Q1624" s="9">
        <f>_xlfn.XLOOKUP(R1624,summary!C:C,summary!B:B)</f>
        <v>43840</v>
      </c>
      <c r="R1624" s="10" t="str">
        <f t="shared" si="516"/>
        <v>보정동</v>
      </c>
      <c r="S1624" s="10" t="str">
        <f t="shared" si="517"/>
        <v>보정26통</v>
      </c>
      <c r="T1624" s="10" t="str">
        <f t="shared" si="518"/>
        <v>(보정동, 행원마을동아솔레시티아파트)</v>
      </c>
      <c r="U1624" s="10" t="str">
        <f t="shared" si="519"/>
        <v>보정</v>
      </c>
      <c r="V1624" s="10">
        <f t="shared" si="520"/>
        <v>26</v>
      </c>
      <c r="W1624" s="10">
        <f t="shared" si="521"/>
        <v>5</v>
      </c>
      <c r="X1624"/>
      <c r="Y1624" t="s">
        <v>199</v>
      </c>
      <c r="Z1624" t="s">
        <v>18</v>
      </c>
      <c r="AA1624" t="s">
        <v>7057</v>
      </c>
    </row>
    <row r="1625" spans="1:27">
      <c r="A1625" t="b">
        <f t="shared" si="502"/>
        <v>0</v>
      </c>
      <c r="B1625" t="b">
        <f t="shared" si="503"/>
        <v>0</v>
      </c>
      <c r="C1625" t="b">
        <f t="shared" si="504"/>
        <v>0</v>
      </c>
      <c r="D1625" t="b">
        <f t="shared" si="505"/>
        <v>0</v>
      </c>
      <c r="E1625" t="b">
        <f t="shared" si="506"/>
        <v>0</v>
      </c>
      <c r="F1625" t="b">
        <f t="shared" si="507"/>
        <v>0</v>
      </c>
      <c r="G1625" t="b">
        <f t="shared" si="508"/>
        <v>0</v>
      </c>
      <c r="H1625" t="b">
        <f t="shared" si="509"/>
        <v>0</v>
      </c>
      <c r="I1625" t="b">
        <f t="shared" si="510"/>
        <v>0</v>
      </c>
      <c r="J1625" t="b">
        <f t="shared" si="511"/>
        <v>0</v>
      </c>
      <c r="K1625" t="str">
        <f t="shared" si="512"/>
        <v/>
      </c>
      <c r="L1625" t="str">
        <f t="shared" si="523"/>
        <v/>
      </c>
      <c r="M1625" t="str">
        <f t="shared" si="522"/>
        <v/>
      </c>
      <c r="N1625" t="str">
        <f t="shared" si="513"/>
        <v/>
      </c>
      <c r="O1625" t="str">
        <f t="shared" si="514"/>
        <v/>
      </c>
      <c r="P1625" t="str">
        <f t="shared" si="515"/>
        <v/>
      </c>
      <c r="Q1625" s="9">
        <f>_xlfn.XLOOKUP(R1625,summary!C:C,summary!B:B)</f>
        <v>43840</v>
      </c>
      <c r="R1625" s="10" t="str">
        <f t="shared" si="516"/>
        <v>보정동</v>
      </c>
      <c r="S1625" s="10" t="str">
        <f t="shared" si="517"/>
        <v>보정26통</v>
      </c>
      <c r="T1625" s="10" t="str">
        <f t="shared" si="518"/>
        <v>(보정동, 행원마을동아솔레시티아파트)</v>
      </c>
      <c r="U1625" s="10" t="str">
        <f t="shared" si="519"/>
        <v>보정</v>
      </c>
      <c r="V1625" s="10">
        <f t="shared" si="520"/>
        <v>26</v>
      </c>
      <c r="W1625" s="10">
        <f t="shared" si="521"/>
        <v>6</v>
      </c>
      <c r="X1625"/>
      <c r="Y1625"/>
      <c r="Z1625" t="s">
        <v>20</v>
      </c>
      <c r="AA1625" t="s">
        <v>7058</v>
      </c>
    </row>
    <row r="1626" spans="1:27">
      <c r="A1626" t="b">
        <f t="shared" si="502"/>
        <v>0</v>
      </c>
      <c r="B1626" t="b">
        <f t="shared" si="503"/>
        <v>0</v>
      </c>
      <c r="C1626" t="b">
        <f t="shared" si="504"/>
        <v>0</v>
      </c>
      <c r="D1626" t="b">
        <f t="shared" si="505"/>
        <v>0</v>
      </c>
      <c r="E1626" t="b">
        <f t="shared" si="506"/>
        <v>0</v>
      </c>
      <c r="F1626" t="b">
        <f t="shared" si="507"/>
        <v>0</v>
      </c>
      <c r="G1626" t="b">
        <f t="shared" si="508"/>
        <v>0</v>
      </c>
      <c r="H1626" t="b">
        <f t="shared" si="509"/>
        <v>0</v>
      </c>
      <c r="I1626" t="b">
        <f t="shared" si="510"/>
        <v>0</v>
      </c>
      <c r="J1626" t="b">
        <f t="shared" si="511"/>
        <v>0</v>
      </c>
      <c r="K1626" t="str">
        <f t="shared" si="512"/>
        <v/>
      </c>
      <c r="L1626" t="str">
        <f t="shared" si="523"/>
        <v/>
      </c>
      <c r="M1626" t="str">
        <f t="shared" si="522"/>
        <v/>
      </c>
      <c r="N1626" t="str">
        <f t="shared" si="513"/>
        <v/>
      </c>
      <c r="O1626" t="str">
        <f t="shared" si="514"/>
        <v/>
      </c>
      <c r="P1626" t="str">
        <f t="shared" si="515"/>
        <v/>
      </c>
      <c r="Q1626" s="9">
        <f>_xlfn.XLOOKUP(R1626,summary!C:C,summary!B:B)</f>
        <v>43840</v>
      </c>
      <c r="R1626" s="10" t="str">
        <f t="shared" si="516"/>
        <v>보정동</v>
      </c>
      <c r="S1626" s="10" t="str">
        <f t="shared" si="517"/>
        <v>보정26통</v>
      </c>
      <c r="T1626" s="10" t="str">
        <f t="shared" si="518"/>
        <v>(보정동, 행원마을동아솔레시티아파트)</v>
      </c>
      <c r="U1626" s="10" t="str">
        <f t="shared" si="519"/>
        <v>보정</v>
      </c>
      <c r="V1626" s="10">
        <f t="shared" si="520"/>
        <v>26</v>
      </c>
      <c r="W1626" s="10">
        <f t="shared" si="521"/>
        <v>7</v>
      </c>
      <c r="X1626"/>
      <c r="Y1626"/>
      <c r="Z1626" t="s">
        <v>99</v>
      </c>
      <c r="AA1626" t="s">
        <v>7059</v>
      </c>
    </row>
    <row r="1627" spans="1:27">
      <c r="A1627" t="b">
        <f t="shared" si="502"/>
        <v>0</v>
      </c>
      <c r="B1627" t="b">
        <f t="shared" si="503"/>
        <v>0</v>
      </c>
      <c r="C1627" t="b">
        <f t="shared" si="504"/>
        <v>0</v>
      </c>
      <c r="D1627" t="b">
        <f t="shared" si="505"/>
        <v>0</v>
      </c>
      <c r="E1627" t="b">
        <f t="shared" si="506"/>
        <v>0</v>
      </c>
      <c r="F1627" t="b">
        <f t="shared" si="507"/>
        <v>0</v>
      </c>
      <c r="G1627" t="b">
        <f t="shared" si="508"/>
        <v>0</v>
      </c>
      <c r="H1627" t="b">
        <f t="shared" si="509"/>
        <v>0</v>
      </c>
      <c r="I1627" t="b">
        <f t="shared" si="510"/>
        <v>0</v>
      </c>
      <c r="J1627" t="b">
        <f t="shared" si="511"/>
        <v>0</v>
      </c>
      <c r="K1627" t="str">
        <f t="shared" si="512"/>
        <v/>
      </c>
      <c r="L1627" t="str">
        <f t="shared" si="523"/>
        <v/>
      </c>
      <c r="M1627" t="str">
        <f t="shared" si="522"/>
        <v/>
      </c>
      <c r="N1627" t="str">
        <f t="shared" si="513"/>
        <v/>
      </c>
      <c r="O1627" t="str">
        <f t="shared" si="514"/>
        <v/>
      </c>
      <c r="P1627" t="str">
        <f t="shared" si="515"/>
        <v/>
      </c>
      <c r="Q1627" s="9">
        <f>_xlfn.XLOOKUP(R1627,summary!C:C,summary!B:B)</f>
        <v>43840</v>
      </c>
      <c r="R1627" s="10" t="str">
        <f t="shared" si="516"/>
        <v>보정동</v>
      </c>
      <c r="S1627" s="10" t="str">
        <f t="shared" si="517"/>
        <v>보정26통</v>
      </c>
      <c r="T1627" s="10" t="str">
        <f t="shared" si="518"/>
        <v>(보정동, 행원마을동아솔레시티아파트)</v>
      </c>
      <c r="U1627" s="10" t="str">
        <f t="shared" si="519"/>
        <v>보정</v>
      </c>
      <c r="V1627" s="10">
        <f t="shared" si="520"/>
        <v>26</v>
      </c>
      <c r="W1627" s="10">
        <f t="shared" si="521"/>
        <v>8</v>
      </c>
      <c r="X1627"/>
      <c r="Y1627"/>
      <c r="Z1627" t="s">
        <v>101</v>
      </c>
      <c r="AA1627" t="s">
        <v>7060</v>
      </c>
    </row>
    <row r="1628" spans="1:27">
      <c r="A1628" t="b">
        <f t="shared" si="502"/>
        <v>1</v>
      </c>
      <c r="B1628" t="b">
        <f t="shared" si="503"/>
        <v>0</v>
      </c>
      <c r="C1628" t="b">
        <f t="shared" si="504"/>
        <v>0</v>
      </c>
      <c r="D1628" t="b">
        <f t="shared" si="505"/>
        <v>0</v>
      </c>
      <c r="E1628" t="b">
        <f t="shared" si="506"/>
        <v>0</v>
      </c>
      <c r="F1628" t="b">
        <f t="shared" si="507"/>
        <v>0</v>
      </c>
      <c r="G1628" t="b">
        <f t="shared" si="508"/>
        <v>0</v>
      </c>
      <c r="H1628" t="b">
        <f t="shared" si="509"/>
        <v>0</v>
      </c>
      <c r="I1628" t="b">
        <f t="shared" si="510"/>
        <v>0</v>
      </c>
      <c r="J1628" t="b">
        <f t="shared" si="511"/>
        <v>1</v>
      </c>
      <c r="K1628" t="str">
        <f t="shared" si="512"/>
        <v>보정27통</v>
      </c>
      <c r="L1628" t="str">
        <f t="shared" si="523"/>
        <v>27</v>
      </c>
      <c r="M1628">
        <f t="shared" si="522"/>
        <v>27</v>
      </c>
      <c r="N1628" t="str">
        <f t="shared" si="513"/>
        <v>보정</v>
      </c>
      <c r="O1628" t="str">
        <f t="shared" si="514"/>
        <v/>
      </c>
      <c r="P1628" t="str">
        <f t="shared" si="515"/>
        <v/>
      </c>
      <c r="Q1628" s="9">
        <f>_xlfn.XLOOKUP(R1628,summary!C:C,summary!B:B)</f>
        <v>43840</v>
      </c>
      <c r="R1628" s="10" t="str">
        <f t="shared" si="516"/>
        <v>보정동</v>
      </c>
      <c r="S1628" s="10" t="str">
        <f t="shared" si="517"/>
        <v>보정27통</v>
      </c>
      <c r="T1628" s="10" t="str">
        <f t="shared" si="518"/>
        <v>(보정동, 죽전자이2차)</v>
      </c>
      <c r="U1628" s="10" t="str">
        <f t="shared" si="519"/>
        <v>보정</v>
      </c>
      <c r="V1628" s="10">
        <f t="shared" si="520"/>
        <v>27</v>
      </c>
      <c r="W1628" s="10">
        <f t="shared" si="521"/>
        <v>1</v>
      </c>
      <c r="X1628"/>
      <c r="Y1628" t="s">
        <v>7061</v>
      </c>
      <c r="Z1628" t="s">
        <v>10</v>
      </c>
      <c r="AA1628" t="s">
        <v>7062</v>
      </c>
    </row>
    <row r="1629" spans="1:27">
      <c r="A1629" t="b">
        <f t="shared" si="502"/>
        <v>1</v>
      </c>
      <c r="B1629" t="b">
        <f t="shared" si="503"/>
        <v>1</v>
      </c>
      <c r="C1629" t="b">
        <f t="shared" si="504"/>
        <v>0</v>
      </c>
      <c r="D1629" t="b">
        <f t="shared" si="505"/>
        <v>0</v>
      </c>
      <c r="E1629" t="b">
        <f t="shared" si="506"/>
        <v>1</v>
      </c>
      <c r="F1629" t="b">
        <f t="shared" si="507"/>
        <v>1</v>
      </c>
      <c r="G1629" t="b">
        <f t="shared" si="508"/>
        <v>1</v>
      </c>
      <c r="H1629" t="b">
        <f t="shared" si="509"/>
        <v>0</v>
      </c>
      <c r="I1629" t="b">
        <f t="shared" si="510"/>
        <v>1</v>
      </c>
      <c r="J1629" t="b">
        <f t="shared" si="511"/>
        <v>0</v>
      </c>
      <c r="K1629" t="str">
        <f t="shared" si="512"/>
        <v/>
      </c>
      <c r="L1629" t="str">
        <f t="shared" si="523"/>
        <v/>
      </c>
      <c r="M1629" t="str">
        <f t="shared" si="522"/>
        <v/>
      </c>
      <c r="N1629" t="str">
        <f t="shared" si="513"/>
        <v/>
      </c>
      <c r="O1629" t="str">
        <f t="shared" si="514"/>
        <v>(보정동, 죽전자이2차)</v>
      </c>
      <c r="P1629" t="str">
        <f t="shared" si="515"/>
        <v>(보정동, 죽전자이2차)</v>
      </c>
      <c r="Q1629" s="9">
        <f>_xlfn.XLOOKUP(R1629,summary!C:C,summary!B:B)</f>
        <v>43840</v>
      </c>
      <c r="R1629" s="10" t="str">
        <f t="shared" si="516"/>
        <v>보정동</v>
      </c>
      <c r="S1629" s="10" t="str">
        <f t="shared" si="517"/>
        <v>보정27통</v>
      </c>
      <c r="T1629" s="10" t="str">
        <f t="shared" si="518"/>
        <v>(보정동, 죽전자이2차)</v>
      </c>
      <c r="U1629" s="10" t="str">
        <f t="shared" si="519"/>
        <v>보정</v>
      </c>
      <c r="V1629" s="10">
        <f t="shared" si="520"/>
        <v>27</v>
      </c>
      <c r="W1629" s="10">
        <f t="shared" si="521"/>
        <v>2</v>
      </c>
      <c r="X1629"/>
      <c r="Y1629" t="s">
        <v>6782</v>
      </c>
      <c r="Z1629" t="s">
        <v>12</v>
      </c>
      <c r="AA1629" t="s">
        <v>7063</v>
      </c>
    </row>
    <row r="1630" spans="1:27">
      <c r="A1630" t="b">
        <f t="shared" si="502"/>
        <v>1</v>
      </c>
      <c r="B1630" t="b">
        <f t="shared" si="503"/>
        <v>0</v>
      </c>
      <c r="C1630" t="b">
        <f t="shared" si="504"/>
        <v>1</v>
      </c>
      <c r="D1630" t="b">
        <f t="shared" si="505"/>
        <v>0</v>
      </c>
      <c r="E1630" t="b">
        <f t="shared" si="506"/>
        <v>1</v>
      </c>
      <c r="F1630" t="b">
        <f t="shared" si="507"/>
        <v>1</v>
      </c>
      <c r="G1630" t="b">
        <f t="shared" si="508"/>
        <v>0</v>
      </c>
      <c r="H1630" t="b">
        <f t="shared" si="509"/>
        <v>1</v>
      </c>
      <c r="I1630" t="b">
        <f t="shared" si="510"/>
        <v>1</v>
      </c>
      <c r="J1630" t="b">
        <f t="shared" si="511"/>
        <v>0</v>
      </c>
      <c r="K1630" t="str">
        <f t="shared" si="512"/>
        <v/>
      </c>
      <c r="L1630" t="str">
        <f t="shared" si="523"/>
        <v/>
      </c>
      <c r="M1630" t="str">
        <f t="shared" si="522"/>
        <v/>
      </c>
      <c r="N1630" t="str">
        <f t="shared" si="513"/>
        <v/>
      </c>
      <c r="O1630" t="str">
        <f t="shared" si="514"/>
        <v>죽전자이2차)</v>
      </c>
      <c r="P1630" t="str">
        <f t="shared" si="515"/>
        <v/>
      </c>
      <c r="Q1630" s="9">
        <f>_xlfn.XLOOKUP(R1630,summary!C:C,summary!B:B)</f>
        <v>43840</v>
      </c>
      <c r="R1630" s="10" t="str">
        <f t="shared" si="516"/>
        <v>보정동</v>
      </c>
      <c r="S1630" s="10" t="str">
        <f t="shared" si="517"/>
        <v>보정27통</v>
      </c>
      <c r="T1630" s="10" t="str">
        <f t="shared" si="518"/>
        <v>(보정동, 죽전자이2차)</v>
      </c>
      <c r="U1630" s="10" t="str">
        <f t="shared" si="519"/>
        <v>보정</v>
      </c>
      <c r="V1630" s="10">
        <f t="shared" si="520"/>
        <v>27</v>
      </c>
      <c r="W1630" s="10">
        <f t="shared" si="521"/>
        <v>3</v>
      </c>
      <c r="X1630"/>
      <c r="Y1630" t="s">
        <v>7064</v>
      </c>
      <c r="Z1630" t="s">
        <v>14</v>
      </c>
      <c r="AA1630" t="s">
        <v>7065</v>
      </c>
    </row>
    <row r="1631" spans="1:27">
      <c r="A1631" t="b">
        <f t="shared" si="502"/>
        <v>0</v>
      </c>
      <c r="B1631" t="b">
        <f t="shared" si="503"/>
        <v>0</v>
      </c>
      <c r="C1631" t="b">
        <f t="shared" si="504"/>
        <v>0</v>
      </c>
      <c r="D1631" t="b">
        <f t="shared" si="505"/>
        <v>0</v>
      </c>
      <c r="E1631" t="b">
        <f t="shared" si="506"/>
        <v>0</v>
      </c>
      <c r="F1631" t="b">
        <f t="shared" si="507"/>
        <v>0</v>
      </c>
      <c r="G1631" t="b">
        <f t="shared" si="508"/>
        <v>0</v>
      </c>
      <c r="H1631" t="b">
        <f t="shared" si="509"/>
        <v>0</v>
      </c>
      <c r="I1631" t="b">
        <f t="shared" si="510"/>
        <v>0</v>
      </c>
      <c r="J1631" t="b">
        <f t="shared" si="511"/>
        <v>0</v>
      </c>
      <c r="K1631" t="str">
        <f t="shared" si="512"/>
        <v/>
      </c>
      <c r="L1631" t="str">
        <f t="shared" si="523"/>
        <v/>
      </c>
      <c r="M1631" t="str">
        <f t="shared" si="522"/>
        <v/>
      </c>
      <c r="N1631" t="str">
        <f t="shared" si="513"/>
        <v/>
      </c>
      <c r="O1631" t="str">
        <f t="shared" si="514"/>
        <v/>
      </c>
      <c r="P1631" t="str">
        <f t="shared" si="515"/>
        <v/>
      </c>
      <c r="Q1631" s="9">
        <f>_xlfn.XLOOKUP(R1631,summary!C:C,summary!B:B)</f>
        <v>43840</v>
      </c>
      <c r="R1631" s="10" t="str">
        <f t="shared" si="516"/>
        <v>보정동</v>
      </c>
      <c r="S1631" s="10" t="str">
        <f t="shared" si="517"/>
        <v>보정27통</v>
      </c>
      <c r="T1631" s="10" t="str">
        <f t="shared" si="518"/>
        <v>(보정동, 죽전자이2차)</v>
      </c>
      <c r="U1631" s="10" t="str">
        <f t="shared" si="519"/>
        <v>보정</v>
      </c>
      <c r="V1631" s="10">
        <f t="shared" si="520"/>
        <v>27</v>
      </c>
      <c r="W1631" s="10">
        <f t="shared" si="521"/>
        <v>4</v>
      </c>
      <c r="X1631"/>
      <c r="Y1631"/>
      <c r="Z1631" t="s">
        <v>16</v>
      </c>
      <c r="AA1631" t="s">
        <v>7066</v>
      </c>
    </row>
    <row r="1632" spans="1:27">
      <c r="A1632" t="b">
        <f t="shared" si="502"/>
        <v>0</v>
      </c>
      <c r="B1632" t="b">
        <f t="shared" si="503"/>
        <v>0</v>
      </c>
      <c r="C1632" t="b">
        <f t="shared" si="504"/>
        <v>0</v>
      </c>
      <c r="D1632" t="b">
        <f t="shared" si="505"/>
        <v>0</v>
      </c>
      <c r="E1632" t="b">
        <f t="shared" si="506"/>
        <v>0</v>
      </c>
      <c r="F1632" t="b">
        <f t="shared" si="507"/>
        <v>0</v>
      </c>
      <c r="G1632" t="b">
        <f t="shared" si="508"/>
        <v>0</v>
      </c>
      <c r="H1632" t="b">
        <f t="shared" si="509"/>
        <v>0</v>
      </c>
      <c r="I1632" t="b">
        <f t="shared" si="510"/>
        <v>0</v>
      </c>
      <c r="J1632" t="b">
        <f t="shared" si="511"/>
        <v>0</v>
      </c>
      <c r="K1632" t="str">
        <f t="shared" si="512"/>
        <v/>
      </c>
      <c r="L1632" t="str">
        <f t="shared" si="523"/>
        <v/>
      </c>
      <c r="M1632" t="str">
        <f t="shared" si="522"/>
        <v/>
      </c>
      <c r="N1632" t="str">
        <f t="shared" si="513"/>
        <v/>
      </c>
      <c r="O1632" t="str">
        <f t="shared" si="514"/>
        <v/>
      </c>
      <c r="P1632" t="str">
        <f t="shared" si="515"/>
        <v/>
      </c>
      <c r="Q1632" s="9">
        <f>_xlfn.XLOOKUP(R1632,summary!C:C,summary!B:B)</f>
        <v>43840</v>
      </c>
      <c r="R1632" s="10" t="str">
        <f t="shared" si="516"/>
        <v>보정동</v>
      </c>
      <c r="S1632" s="10" t="str">
        <f t="shared" si="517"/>
        <v>보정27통</v>
      </c>
      <c r="T1632" s="10" t="str">
        <f t="shared" si="518"/>
        <v>(보정동, 죽전자이2차)</v>
      </c>
      <c r="U1632" s="10" t="str">
        <f t="shared" si="519"/>
        <v>보정</v>
      </c>
      <c r="V1632" s="10">
        <f t="shared" si="520"/>
        <v>27</v>
      </c>
      <c r="W1632" s="10">
        <f t="shared" si="521"/>
        <v>5</v>
      </c>
      <c r="X1632"/>
      <c r="Y1632"/>
      <c r="Z1632" t="s">
        <v>18</v>
      </c>
      <c r="AA1632" t="s">
        <v>7067</v>
      </c>
    </row>
    <row r="1633" spans="1:27">
      <c r="A1633" t="b">
        <f t="shared" si="502"/>
        <v>0</v>
      </c>
      <c r="B1633" t="b">
        <f t="shared" si="503"/>
        <v>0</v>
      </c>
      <c r="C1633" t="b">
        <f t="shared" si="504"/>
        <v>0</v>
      </c>
      <c r="D1633" t="b">
        <f t="shared" si="505"/>
        <v>0</v>
      </c>
      <c r="E1633" t="b">
        <f t="shared" si="506"/>
        <v>0</v>
      </c>
      <c r="F1633" t="b">
        <f t="shared" si="507"/>
        <v>0</v>
      </c>
      <c r="G1633" t="b">
        <f t="shared" si="508"/>
        <v>0</v>
      </c>
      <c r="H1633" t="b">
        <f t="shared" si="509"/>
        <v>0</v>
      </c>
      <c r="I1633" t="b">
        <f t="shared" si="510"/>
        <v>0</v>
      </c>
      <c r="J1633" t="b">
        <f t="shared" si="511"/>
        <v>0</v>
      </c>
      <c r="K1633" t="str">
        <f t="shared" si="512"/>
        <v/>
      </c>
      <c r="L1633" t="str">
        <f t="shared" si="523"/>
        <v/>
      </c>
      <c r="M1633" t="str">
        <f t="shared" si="522"/>
        <v/>
      </c>
      <c r="N1633" t="str">
        <f t="shared" si="513"/>
        <v/>
      </c>
      <c r="O1633" t="str">
        <f t="shared" si="514"/>
        <v/>
      </c>
      <c r="P1633" t="str">
        <f t="shared" si="515"/>
        <v/>
      </c>
      <c r="Q1633" s="9">
        <f>_xlfn.XLOOKUP(R1633,summary!C:C,summary!B:B)</f>
        <v>43840</v>
      </c>
      <c r="R1633" s="10" t="str">
        <f t="shared" si="516"/>
        <v>보정동</v>
      </c>
      <c r="S1633" s="10" t="str">
        <f t="shared" si="517"/>
        <v>보정27통</v>
      </c>
      <c r="T1633" s="10" t="str">
        <f t="shared" si="518"/>
        <v>(보정동, 죽전자이2차)</v>
      </c>
      <c r="U1633" s="10" t="str">
        <f t="shared" si="519"/>
        <v>보정</v>
      </c>
      <c r="V1633" s="10">
        <f t="shared" si="520"/>
        <v>27</v>
      </c>
      <c r="W1633" s="10">
        <f t="shared" si="521"/>
        <v>6</v>
      </c>
      <c r="X1633"/>
      <c r="Y1633"/>
      <c r="Z1633" t="s">
        <v>20</v>
      </c>
      <c r="AA1633" t="s">
        <v>7068</v>
      </c>
    </row>
    <row r="1634" spans="1:27">
      <c r="A1634" t="b">
        <f t="shared" si="502"/>
        <v>0</v>
      </c>
      <c r="B1634" t="b">
        <f t="shared" si="503"/>
        <v>0</v>
      </c>
      <c r="C1634" t="b">
        <f t="shared" si="504"/>
        <v>0</v>
      </c>
      <c r="D1634" t="b">
        <f t="shared" si="505"/>
        <v>0</v>
      </c>
      <c r="E1634" t="b">
        <f t="shared" si="506"/>
        <v>0</v>
      </c>
      <c r="F1634" t="b">
        <f t="shared" si="507"/>
        <v>0</v>
      </c>
      <c r="G1634" t="b">
        <f t="shared" si="508"/>
        <v>0</v>
      </c>
      <c r="H1634" t="b">
        <f t="shared" si="509"/>
        <v>0</v>
      </c>
      <c r="I1634" t="b">
        <f t="shared" si="510"/>
        <v>0</v>
      </c>
      <c r="J1634" t="b">
        <f t="shared" si="511"/>
        <v>0</v>
      </c>
      <c r="K1634" t="str">
        <f t="shared" si="512"/>
        <v/>
      </c>
      <c r="L1634" t="str">
        <f t="shared" si="523"/>
        <v/>
      </c>
      <c r="M1634" t="str">
        <f t="shared" si="522"/>
        <v/>
      </c>
      <c r="N1634" t="str">
        <f t="shared" si="513"/>
        <v/>
      </c>
      <c r="O1634" t="str">
        <f t="shared" si="514"/>
        <v/>
      </c>
      <c r="P1634" t="str">
        <f t="shared" si="515"/>
        <v/>
      </c>
      <c r="Q1634" s="9">
        <f>_xlfn.XLOOKUP(R1634,summary!C:C,summary!B:B)</f>
        <v>43840</v>
      </c>
      <c r="R1634" s="10" t="str">
        <f t="shared" si="516"/>
        <v>보정동</v>
      </c>
      <c r="S1634" s="10" t="str">
        <f t="shared" si="517"/>
        <v>보정27통</v>
      </c>
      <c r="T1634" s="10" t="str">
        <f t="shared" si="518"/>
        <v>(보정동, 죽전자이2차)</v>
      </c>
      <c r="U1634" s="10" t="str">
        <f t="shared" si="519"/>
        <v>보정</v>
      </c>
      <c r="V1634" s="10">
        <f t="shared" si="520"/>
        <v>27</v>
      </c>
      <c r="W1634" s="10">
        <f t="shared" si="521"/>
        <v>7</v>
      </c>
      <c r="X1634"/>
      <c r="Y1634"/>
      <c r="Z1634" t="s">
        <v>99</v>
      </c>
      <c r="AA1634" t="s">
        <v>7069</v>
      </c>
    </row>
    <row r="1635" spans="1:27">
      <c r="A1635" t="b">
        <f t="shared" si="502"/>
        <v>0</v>
      </c>
      <c r="B1635" t="b">
        <f t="shared" si="503"/>
        <v>0</v>
      </c>
      <c r="C1635" t="b">
        <f t="shared" si="504"/>
        <v>0</v>
      </c>
      <c r="D1635" t="b">
        <f t="shared" si="505"/>
        <v>0</v>
      </c>
      <c r="E1635" t="b">
        <f t="shared" si="506"/>
        <v>0</v>
      </c>
      <c r="F1635" t="b">
        <f t="shared" si="507"/>
        <v>0</v>
      </c>
      <c r="G1635" t="b">
        <f t="shared" si="508"/>
        <v>0</v>
      </c>
      <c r="H1635" t="b">
        <f t="shared" si="509"/>
        <v>0</v>
      </c>
      <c r="I1635" t="b">
        <f t="shared" si="510"/>
        <v>0</v>
      </c>
      <c r="J1635" t="b">
        <f t="shared" si="511"/>
        <v>0</v>
      </c>
      <c r="K1635" t="str">
        <f t="shared" si="512"/>
        <v/>
      </c>
      <c r="L1635" t="str">
        <f t="shared" si="523"/>
        <v/>
      </c>
      <c r="M1635" t="str">
        <f t="shared" si="522"/>
        <v/>
      </c>
      <c r="N1635" t="str">
        <f t="shared" si="513"/>
        <v/>
      </c>
      <c r="O1635" t="str">
        <f t="shared" si="514"/>
        <v/>
      </c>
      <c r="P1635" t="str">
        <f t="shared" si="515"/>
        <v/>
      </c>
      <c r="Q1635" s="9">
        <f>_xlfn.XLOOKUP(R1635,summary!C:C,summary!B:B)</f>
        <v>43840</v>
      </c>
      <c r="R1635" s="10" t="str">
        <f t="shared" si="516"/>
        <v>보정동</v>
      </c>
      <c r="S1635" s="10" t="str">
        <f t="shared" si="517"/>
        <v>보정27통</v>
      </c>
      <c r="T1635" s="10" t="str">
        <f t="shared" si="518"/>
        <v>(보정동, 죽전자이2차)</v>
      </c>
      <c r="U1635" s="10" t="str">
        <f t="shared" si="519"/>
        <v>보정</v>
      </c>
      <c r="V1635" s="10">
        <f t="shared" si="520"/>
        <v>27</v>
      </c>
      <c r="W1635" s="10">
        <f t="shared" si="521"/>
        <v>8</v>
      </c>
      <c r="X1635"/>
      <c r="Y1635"/>
      <c r="Z1635" t="s">
        <v>101</v>
      </c>
      <c r="AA1635" t="s">
        <v>7070</v>
      </c>
    </row>
    <row r="1636" spans="1:27">
      <c r="A1636" t="b">
        <f t="shared" si="502"/>
        <v>0</v>
      </c>
      <c r="B1636" t="b">
        <f t="shared" si="503"/>
        <v>0</v>
      </c>
      <c r="C1636" t="b">
        <f t="shared" si="504"/>
        <v>0</v>
      </c>
      <c r="D1636" t="b">
        <f t="shared" si="505"/>
        <v>0</v>
      </c>
      <c r="E1636" t="b">
        <f t="shared" si="506"/>
        <v>0</v>
      </c>
      <c r="F1636" t="b">
        <f t="shared" si="507"/>
        <v>0</v>
      </c>
      <c r="G1636" t="b">
        <f t="shared" si="508"/>
        <v>0</v>
      </c>
      <c r="H1636" t="b">
        <f t="shared" si="509"/>
        <v>0</v>
      </c>
      <c r="I1636" t="b">
        <f t="shared" si="510"/>
        <v>0</v>
      </c>
      <c r="J1636" t="b">
        <f t="shared" si="511"/>
        <v>0</v>
      </c>
      <c r="K1636" t="str">
        <f t="shared" si="512"/>
        <v/>
      </c>
      <c r="L1636" t="str">
        <f t="shared" si="523"/>
        <v/>
      </c>
      <c r="M1636" t="str">
        <f t="shared" si="522"/>
        <v/>
      </c>
      <c r="N1636" t="str">
        <f t="shared" si="513"/>
        <v/>
      </c>
      <c r="O1636" t="str">
        <f t="shared" si="514"/>
        <v/>
      </c>
      <c r="P1636" t="str">
        <f t="shared" si="515"/>
        <v/>
      </c>
      <c r="Q1636" s="9">
        <f>_xlfn.XLOOKUP(R1636,summary!C:C,summary!B:B)</f>
        <v>43840</v>
      </c>
      <c r="R1636" s="10" t="str">
        <f t="shared" si="516"/>
        <v>보정동</v>
      </c>
      <c r="S1636" s="10" t="str">
        <f t="shared" si="517"/>
        <v>보정27통</v>
      </c>
      <c r="T1636" s="10" t="str">
        <f t="shared" si="518"/>
        <v>(보정동, 죽전자이2차)</v>
      </c>
      <c r="U1636" s="10" t="str">
        <f t="shared" si="519"/>
        <v>보정</v>
      </c>
      <c r="V1636" s="10">
        <f t="shared" si="520"/>
        <v>27</v>
      </c>
      <c r="W1636" s="10">
        <f t="shared" si="521"/>
        <v>9</v>
      </c>
      <c r="X1636"/>
      <c r="Y1636"/>
      <c r="Z1636" t="s">
        <v>349</v>
      </c>
      <c r="AA1636" t="s">
        <v>7071</v>
      </c>
    </row>
    <row r="1637" spans="1:27">
      <c r="A1637" t="b">
        <f t="shared" si="502"/>
        <v>0</v>
      </c>
      <c r="B1637" t="b">
        <f t="shared" si="503"/>
        <v>0</v>
      </c>
      <c r="C1637" t="b">
        <f t="shared" si="504"/>
        <v>0</v>
      </c>
      <c r="D1637" t="b">
        <f t="shared" si="505"/>
        <v>0</v>
      </c>
      <c r="E1637" t="b">
        <f t="shared" si="506"/>
        <v>0</v>
      </c>
      <c r="F1637" t="b">
        <f t="shared" si="507"/>
        <v>0</v>
      </c>
      <c r="G1637" t="b">
        <f t="shared" si="508"/>
        <v>0</v>
      </c>
      <c r="H1637" t="b">
        <f t="shared" si="509"/>
        <v>0</v>
      </c>
      <c r="I1637" t="b">
        <f t="shared" si="510"/>
        <v>0</v>
      </c>
      <c r="J1637" t="b">
        <f t="shared" si="511"/>
        <v>0</v>
      </c>
      <c r="K1637" t="str">
        <f t="shared" si="512"/>
        <v/>
      </c>
      <c r="L1637" t="str">
        <f t="shared" si="523"/>
        <v/>
      </c>
      <c r="M1637" t="str">
        <f t="shared" si="522"/>
        <v/>
      </c>
      <c r="N1637" t="str">
        <f t="shared" si="513"/>
        <v/>
      </c>
      <c r="O1637" t="str">
        <f t="shared" si="514"/>
        <v/>
      </c>
      <c r="P1637" t="str">
        <f t="shared" si="515"/>
        <v/>
      </c>
      <c r="Q1637" s="9">
        <f>_xlfn.XLOOKUP(R1637,summary!C:C,summary!B:B)</f>
        <v>43840</v>
      </c>
      <c r="R1637" s="10" t="str">
        <f t="shared" si="516"/>
        <v>보정동</v>
      </c>
      <c r="S1637" s="10" t="str">
        <f t="shared" si="517"/>
        <v>보정27통</v>
      </c>
      <c r="T1637" s="10" t="str">
        <f t="shared" si="518"/>
        <v>(보정동, 죽전자이2차)</v>
      </c>
      <c r="U1637" s="10" t="str">
        <f t="shared" si="519"/>
        <v>보정</v>
      </c>
      <c r="V1637" s="10">
        <f t="shared" si="520"/>
        <v>27</v>
      </c>
      <c r="W1637" s="10">
        <f t="shared" si="521"/>
        <v>10</v>
      </c>
      <c r="X1637"/>
      <c r="Y1637"/>
      <c r="Z1637" t="s">
        <v>441</v>
      </c>
      <c r="AA1637" t="s">
        <v>7072</v>
      </c>
    </row>
    <row r="1638" spans="1:27">
      <c r="A1638" t="b">
        <f t="shared" si="502"/>
        <v>0</v>
      </c>
      <c r="B1638" t="b">
        <f t="shared" si="503"/>
        <v>0</v>
      </c>
      <c r="C1638" t="b">
        <f t="shared" si="504"/>
        <v>0</v>
      </c>
      <c r="D1638" t="b">
        <f t="shared" si="505"/>
        <v>0</v>
      </c>
      <c r="E1638" t="b">
        <f t="shared" si="506"/>
        <v>0</v>
      </c>
      <c r="F1638" t="b">
        <f t="shared" si="507"/>
        <v>0</v>
      </c>
      <c r="G1638" t="b">
        <f t="shared" si="508"/>
        <v>0</v>
      </c>
      <c r="H1638" t="b">
        <f t="shared" si="509"/>
        <v>0</v>
      </c>
      <c r="I1638" t="b">
        <f t="shared" si="510"/>
        <v>0</v>
      </c>
      <c r="J1638" t="b">
        <f t="shared" si="511"/>
        <v>0</v>
      </c>
      <c r="K1638" t="str">
        <f t="shared" si="512"/>
        <v/>
      </c>
      <c r="L1638" t="str">
        <f t="shared" si="523"/>
        <v/>
      </c>
      <c r="M1638" t="str">
        <f t="shared" si="522"/>
        <v/>
      </c>
      <c r="N1638" t="str">
        <f t="shared" si="513"/>
        <v/>
      </c>
      <c r="O1638" t="str">
        <f t="shared" si="514"/>
        <v/>
      </c>
      <c r="P1638" t="str">
        <f t="shared" si="515"/>
        <v/>
      </c>
      <c r="Q1638" s="9">
        <f>_xlfn.XLOOKUP(R1638,summary!C:C,summary!B:B)</f>
        <v>43840</v>
      </c>
      <c r="R1638" s="10" t="str">
        <f t="shared" si="516"/>
        <v>보정동</v>
      </c>
      <c r="S1638" s="10" t="str">
        <f t="shared" si="517"/>
        <v>보정27통</v>
      </c>
      <c r="T1638" s="10" t="str">
        <f t="shared" si="518"/>
        <v>(보정동, 죽전자이2차)</v>
      </c>
      <c r="U1638" s="10" t="str">
        <f t="shared" si="519"/>
        <v>보정</v>
      </c>
      <c r="V1638" s="10">
        <f t="shared" si="520"/>
        <v>27</v>
      </c>
      <c r="W1638" s="10">
        <f t="shared" si="521"/>
        <v>11</v>
      </c>
      <c r="X1638"/>
      <c r="Y1638"/>
      <c r="Z1638" t="s">
        <v>443</v>
      </c>
      <c r="AA1638" t="s">
        <v>7073</v>
      </c>
    </row>
    <row r="1639" spans="1:27">
      <c r="A1639" t="b">
        <f t="shared" si="502"/>
        <v>0</v>
      </c>
      <c r="B1639" t="b">
        <f t="shared" si="503"/>
        <v>0</v>
      </c>
      <c r="C1639" t="b">
        <f t="shared" si="504"/>
        <v>0</v>
      </c>
      <c r="D1639" t="b">
        <f t="shared" si="505"/>
        <v>0</v>
      </c>
      <c r="E1639" t="b">
        <f t="shared" si="506"/>
        <v>0</v>
      </c>
      <c r="F1639" t="b">
        <f t="shared" si="507"/>
        <v>0</v>
      </c>
      <c r="G1639" t="b">
        <f t="shared" si="508"/>
        <v>0</v>
      </c>
      <c r="H1639" t="b">
        <f t="shared" si="509"/>
        <v>0</v>
      </c>
      <c r="I1639" t="b">
        <f t="shared" si="510"/>
        <v>0</v>
      </c>
      <c r="J1639" t="b">
        <f t="shared" si="511"/>
        <v>0</v>
      </c>
      <c r="K1639" t="str">
        <f t="shared" si="512"/>
        <v/>
      </c>
      <c r="L1639" t="str">
        <f t="shared" si="523"/>
        <v/>
      </c>
      <c r="M1639" t="str">
        <f t="shared" si="522"/>
        <v/>
      </c>
      <c r="N1639" t="str">
        <f t="shared" si="513"/>
        <v/>
      </c>
      <c r="O1639" t="str">
        <f t="shared" si="514"/>
        <v/>
      </c>
      <c r="P1639" t="str">
        <f t="shared" si="515"/>
        <v/>
      </c>
      <c r="Q1639" s="9">
        <f>_xlfn.XLOOKUP(R1639,summary!C:C,summary!B:B)</f>
        <v>43840</v>
      </c>
      <c r="R1639" s="10" t="str">
        <f t="shared" si="516"/>
        <v>보정동</v>
      </c>
      <c r="S1639" s="10" t="str">
        <f t="shared" si="517"/>
        <v>보정27통</v>
      </c>
      <c r="T1639" s="10" t="str">
        <f t="shared" si="518"/>
        <v>(보정동, 죽전자이2차)</v>
      </c>
      <c r="U1639" s="10" t="str">
        <f t="shared" si="519"/>
        <v>보정</v>
      </c>
      <c r="V1639" s="10">
        <f t="shared" si="520"/>
        <v>27</v>
      </c>
      <c r="W1639" s="10">
        <f t="shared" si="521"/>
        <v>12</v>
      </c>
      <c r="X1639"/>
      <c r="Y1639"/>
      <c r="Z1639" t="s">
        <v>445</v>
      </c>
      <c r="AA1639" t="s">
        <v>7074</v>
      </c>
    </row>
    <row r="1640" spans="1:27">
      <c r="A1640" t="b">
        <f t="shared" si="502"/>
        <v>0</v>
      </c>
      <c r="B1640" t="b">
        <f t="shared" si="503"/>
        <v>0</v>
      </c>
      <c r="C1640" t="b">
        <f t="shared" si="504"/>
        <v>0</v>
      </c>
      <c r="D1640" t="b">
        <f t="shared" si="505"/>
        <v>0</v>
      </c>
      <c r="E1640" t="b">
        <f t="shared" si="506"/>
        <v>0</v>
      </c>
      <c r="F1640" t="b">
        <f t="shared" si="507"/>
        <v>0</v>
      </c>
      <c r="G1640" t="b">
        <f t="shared" si="508"/>
        <v>0</v>
      </c>
      <c r="H1640" t="b">
        <f t="shared" si="509"/>
        <v>0</v>
      </c>
      <c r="I1640" t="b">
        <f t="shared" si="510"/>
        <v>0</v>
      </c>
      <c r="J1640" t="b">
        <f t="shared" si="511"/>
        <v>0</v>
      </c>
      <c r="K1640" t="str">
        <f t="shared" si="512"/>
        <v/>
      </c>
      <c r="L1640" t="str">
        <f t="shared" si="523"/>
        <v/>
      </c>
      <c r="M1640" t="str">
        <f t="shared" si="522"/>
        <v/>
      </c>
      <c r="N1640" t="str">
        <f t="shared" si="513"/>
        <v/>
      </c>
      <c r="O1640" t="str">
        <f t="shared" si="514"/>
        <v/>
      </c>
      <c r="P1640" t="str">
        <f t="shared" si="515"/>
        <v/>
      </c>
      <c r="Q1640" s="9">
        <f>_xlfn.XLOOKUP(R1640,summary!C:C,summary!B:B)</f>
        <v>43840</v>
      </c>
      <c r="R1640" s="10" t="str">
        <f t="shared" si="516"/>
        <v>보정동</v>
      </c>
      <c r="S1640" s="10" t="str">
        <f t="shared" si="517"/>
        <v>보정27통</v>
      </c>
      <c r="T1640" s="10" t="str">
        <f t="shared" si="518"/>
        <v>(보정동, 죽전자이2차)</v>
      </c>
      <c r="U1640" s="10" t="str">
        <f t="shared" si="519"/>
        <v>보정</v>
      </c>
      <c r="V1640" s="10">
        <f t="shared" si="520"/>
        <v>27</v>
      </c>
      <c r="W1640" s="10">
        <f t="shared" si="521"/>
        <v>13</v>
      </c>
      <c r="X1640"/>
      <c r="Y1640"/>
      <c r="Z1640" t="s">
        <v>447</v>
      </c>
      <c r="AA1640" t="s">
        <v>7075</v>
      </c>
    </row>
    <row r="1641" spans="1:27">
      <c r="A1641" t="b">
        <f t="shared" si="502"/>
        <v>0</v>
      </c>
      <c r="B1641" t="b">
        <f t="shared" si="503"/>
        <v>0</v>
      </c>
      <c r="C1641" t="b">
        <f t="shared" si="504"/>
        <v>0</v>
      </c>
      <c r="D1641" t="b">
        <f t="shared" si="505"/>
        <v>0</v>
      </c>
      <c r="E1641" t="b">
        <f t="shared" si="506"/>
        <v>0</v>
      </c>
      <c r="F1641" t="b">
        <f t="shared" si="507"/>
        <v>0</v>
      </c>
      <c r="G1641" t="b">
        <f t="shared" si="508"/>
        <v>0</v>
      </c>
      <c r="H1641" t="b">
        <f t="shared" si="509"/>
        <v>0</v>
      </c>
      <c r="I1641" t="b">
        <f t="shared" si="510"/>
        <v>0</v>
      </c>
      <c r="J1641" t="b">
        <f t="shared" si="511"/>
        <v>0</v>
      </c>
      <c r="K1641" t="str">
        <f t="shared" si="512"/>
        <v/>
      </c>
      <c r="L1641" t="str">
        <f t="shared" si="523"/>
        <v/>
      </c>
      <c r="M1641" t="str">
        <f t="shared" si="522"/>
        <v/>
      </c>
      <c r="N1641" t="str">
        <f t="shared" si="513"/>
        <v/>
      </c>
      <c r="O1641" t="str">
        <f t="shared" si="514"/>
        <v/>
      </c>
      <c r="P1641" t="str">
        <f t="shared" si="515"/>
        <v/>
      </c>
      <c r="Q1641" s="9">
        <f>_xlfn.XLOOKUP(R1641,summary!C:C,summary!B:B)</f>
        <v>43840</v>
      </c>
      <c r="R1641" s="10" t="str">
        <f t="shared" si="516"/>
        <v>보정동</v>
      </c>
      <c r="S1641" s="10" t="str">
        <f t="shared" si="517"/>
        <v>보정27통</v>
      </c>
      <c r="T1641" s="10" t="str">
        <f t="shared" si="518"/>
        <v>(보정동, 죽전자이2차)</v>
      </c>
      <c r="U1641" s="10" t="str">
        <f t="shared" si="519"/>
        <v>보정</v>
      </c>
      <c r="V1641" s="10">
        <f t="shared" si="520"/>
        <v>27</v>
      </c>
      <c r="W1641" s="10">
        <f t="shared" si="521"/>
        <v>14</v>
      </c>
      <c r="X1641"/>
      <c r="Y1641"/>
      <c r="Z1641" t="s">
        <v>449</v>
      </c>
      <c r="AA1641" t="s">
        <v>7076</v>
      </c>
    </row>
    <row r="1642" spans="1:27">
      <c r="A1642" t="b">
        <f t="shared" si="502"/>
        <v>0</v>
      </c>
      <c r="B1642" t="b">
        <f t="shared" si="503"/>
        <v>0</v>
      </c>
      <c r="C1642" t="b">
        <f t="shared" si="504"/>
        <v>0</v>
      </c>
      <c r="D1642" t="b">
        <f t="shared" si="505"/>
        <v>0</v>
      </c>
      <c r="E1642" t="b">
        <f t="shared" si="506"/>
        <v>0</v>
      </c>
      <c r="F1642" t="b">
        <f t="shared" si="507"/>
        <v>0</v>
      </c>
      <c r="G1642" t="b">
        <f t="shared" si="508"/>
        <v>0</v>
      </c>
      <c r="H1642" t="b">
        <f t="shared" si="509"/>
        <v>0</v>
      </c>
      <c r="I1642" t="b">
        <f t="shared" si="510"/>
        <v>0</v>
      </c>
      <c r="J1642" t="b">
        <f t="shared" si="511"/>
        <v>0</v>
      </c>
      <c r="K1642" t="str">
        <f t="shared" si="512"/>
        <v/>
      </c>
      <c r="L1642" t="str">
        <f t="shared" si="523"/>
        <v/>
      </c>
      <c r="M1642" t="str">
        <f t="shared" si="522"/>
        <v/>
      </c>
      <c r="N1642" t="str">
        <f t="shared" si="513"/>
        <v/>
      </c>
      <c r="O1642" t="str">
        <f t="shared" si="514"/>
        <v/>
      </c>
      <c r="P1642" t="str">
        <f t="shared" si="515"/>
        <v/>
      </c>
      <c r="Q1642" s="9">
        <f>_xlfn.XLOOKUP(R1642,summary!C:C,summary!B:B)</f>
        <v>43840</v>
      </c>
      <c r="R1642" s="10" t="str">
        <f t="shared" si="516"/>
        <v>보정동</v>
      </c>
      <c r="S1642" s="10" t="str">
        <f t="shared" si="517"/>
        <v>보정27통</v>
      </c>
      <c r="T1642" s="10" t="str">
        <f t="shared" si="518"/>
        <v>(보정동, 죽전자이2차)</v>
      </c>
      <c r="U1642" s="10" t="str">
        <f t="shared" si="519"/>
        <v>보정</v>
      </c>
      <c r="V1642" s="10">
        <f t="shared" si="520"/>
        <v>27</v>
      </c>
      <c r="W1642" s="10" t="str">
        <f t="shared" si="521"/>
        <v/>
      </c>
      <c r="X1642"/>
      <c r="Y1642"/>
      <c r="Z1642"/>
      <c r="AA1642"/>
    </row>
    <row r="1643" spans="1:27">
      <c r="A1643" t="b">
        <f t="shared" si="502"/>
        <v>0</v>
      </c>
      <c r="B1643" t="b">
        <f t="shared" si="503"/>
        <v>0</v>
      </c>
      <c r="C1643" t="b">
        <f t="shared" si="504"/>
        <v>0</v>
      </c>
      <c r="D1643" t="b">
        <f t="shared" si="505"/>
        <v>0</v>
      </c>
      <c r="E1643" t="b">
        <f t="shared" si="506"/>
        <v>0</v>
      </c>
      <c r="F1643" t="b">
        <f t="shared" si="507"/>
        <v>0</v>
      </c>
      <c r="G1643" t="b">
        <f t="shared" si="508"/>
        <v>0</v>
      </c>
      <c r="H1643" t="b">
        <f t="shared" si="509"/>
        <v>0</v>
      </c>
      <c r="I1643" t="b">
        <f t="shared" si="510"/>
        <v>0</v>
      </c>
      <c r="J1643" t="b">
        <f t="shared" si="511"/>
        <v>0</v>
      </c>
      <c r="K1643" t="str">
        <f t="shared" si="512"/>
        <v/>
      </c>
      <c r="L1643" t="str">
        <f t="shared" si="523"/>
        <v/>
      </c>
      <c r="M1643" t="str">
        <f t="shared" si="522"/>
        <v/>
      </c>
      <c r="N1643" t="str">
        <f t="shared" si="513"/>
        <v/>
      </c>
      <c r="O1643" t="str">
        <f t="shared" si="514"/>
        <v/>
      </c>
      <c r="P1643" t="str">
        <f t="shared" si="515"/>
        <v/>
      </c>
      <c r="Q1643" s="9">
        <f>_xlfn.XLOOKUP(R1643,summary!C:C,summary!B:B)</f>
        <v>43840</v>
      </c>
      <c r="R1643" s="10" t="str">
        <f t="shared" si="516"/>
        <v>보정동</v>
      </c>
      <c r="S1643" s="10" t="str">
        <f t="shared" si="517"/>
        <v>보정27통</v>
      </c>
      <c r="T1643" s="10" t="str">
        <f t="shared" si="518"/>
        <v>(보정동, 죽전자이2차)</v>
      </c>
      <c r="U1643" s="10" t="str">
        <f t="shared" si="519"/>
        <v>보정</v>
      </c>
      <c r="V1643" s="10">
        <f t="shared" si="520"/>
        <v>27</v>
      </c>
      <c r="W1643" s="10" t="str">
        <f t="shared" si="521"/>
        <v/>
      </c>
      <c r="X1643"/>
      <c r="Y1643"/>
      <c r="Z1643"/>
      <c r="AA1643"/>
    </row>
    <row r="1644" spans="1:27">
      <c r="A1644" t="b">
        <f t="shared" si="502"/>
        <v>0</v>
      </c>
      <c r="B1644" t="b">
        <f t="shared" si="503"/>
        <v>0</v>
      </c>
      <c r="C1644" t="b">
        <f t="shared" si="504"/>
        <v>0</v>
      </c>
      <c r="D1644" t="b">
        <f t="shared" si="505"/>
        <v>0</v>
      </c>
      <c r="E1644" t="b">
        <f t="shared" si="506"/>
        <v>0</v>
      </c>
      <c r="F1644" t="b">
        <f t="shared" si="507"/>
        <v>0</v>
      </c>
      <c r="G1644" t="b">
        <f t="shared" si="508"/>
        <v>0</v>
      </c>
      <c r="H1644" t="b">
        <f t="shared" si="509"/>
        <v>0</v>
      </c>
      <c r="I1644" t="b">
        <f t="shared" si="510"/>
        <v>0</v>
      </c>
      <c r="J1644" t="b">
        <f t="shared" si="511"/>
        <v>0</v>
      </c>
      <c r="K1644" t="str">
        <f t="shared" si="512"/>
        <v/>
      </c>
      <c r="L1644" t="str">
        <f t="shared" si="523"/>
        <v/>
      </c>
      <c r="M1644" t="str">
        <f t="shared" si="522"/>
        <v/>
      </c>
      <c r="N1644" t="str">
        <f t="shared" si="513"/>
        <v/>
      </c>
      <c r="O1644" t="str">
        <f t="shared" si="514"/>
        <v/>
      </c>
      <c r="P1644" t="str">
        <f t="shared" si="515"/>
        <v/>
      </c>
      <c r="Q1644" s="9">
        <f>_xlfn.XLOOKUP(R1644,summary!C:C,summary!B:B)</f>
        <v>43840</v>
      </c>
      <c r="R1644" s="10" t="str">
        <f t="shared" si="516"/>
        <v>보정동</v>
      </c>
      <c r="S1644" s="10" t="str">
        <f t="shared" si="517"/>
        <v>보정27통</v>
      </c>
      <c r="T1644" s="10" t="str">
        <f t="shared" si="518"/>
        <v>(보정동, 죽전자이2차)</v>
      </c>
      <c r="U1644" s="10" t="str">
        <f t="shared" si="519"/>
        <v>보정</v>
      </c>
      <c r="V1644" s="10">
        <f t="shared" si="520"/>
        <v>27</v>
      </c>
      <c r="W1644" s="10" t="str">
        <f t="shared" si="521"/>
        <v/>
      </c>
      <c r="X1644"/>
      <c r="Y1644"/>
      <c r="Z1644"/>
      <c r="AA1644"/>
    </row>
    <row r="1645" spans="1:27">
      <c r="A1645" t="b">
        <f t="shared" si="502"/>
        <v>1</v>
      </c>
      <c r="B1645" t="b">
        <f t="shared" si="503"/>
        <v>0</v>
      </c>
      <c r="C1645" t="b">
        <f t="shared" si="504"/>
        <v>0</v>
      </c>
      <c r="D1645" t="b">
        <f t="shared" si="505"/>
        <v>0</v>
      </c>
      <c r="E1645" t="b">
        <f t="shared" si="506"/>
        <v>0</v>
      </c>
      <c r="F1645" t="b">
        <f t="shared" si="507"/>
        <v>0</v>
      </c>
      <c r="G1645" t="b">
        <f t="shared" si="508"/>
        <v>0</v>
      </c>
      <c r="H1645" t="b">
        <f t="shared" si="509"/>
        <v>0</v>
      </c>
      <c r="I1645" t="b">
        <f t="shared" si="510"/>
        <v>0</v>
      </c>
      <c r="J1645" t="b">
        <f t="shared" si="511"/>
        <v>1</v>
      </c>
      <c r="K1645" t="str">
        <f t="shared" si="512"/>
        <v/>
      </c>
      <c r="L1645" t="str">
        <f t="shared" si="523"/>
        <v/>
      </c>
      <c r="M1645" t="str">
        <f t="shared" si="522"/>
        <v/>
      </c>
      <c r="N1645" t="str">
        <f t="shared" si="513"/>
        <v/>
      </c>
      <c r="O1645" t="str">
        <f t="shared" si="514"/>
        <v/>
      </c>
      <c r="P1645" t="str">
        <f t="shared" si="515"/>
        <v/>
      </c>
      <c r="Q1645" s="9" t="e">
        <f>_xlfn.XLOOKUP(R1645,summary!C:C,summary!B:B)</f>
        <v>#N/A</v>
      </c>
      <c r="R1645" s="10" t="str">
        <f t="shared" si="516"/>
        <v>읍 면 동</v>
      </c>
      <c r="S1645" s="10" t="str">
        <f t="shared" si="517"/>
        <v>통 리 명</v>
      </c>
      <c r="T1645" s="10" t="str">
        <f t="shared" si="518"/>
        <v/>
      </c>
      <c r="U1645" s="10" t="str">
        <f t="shared" si="519"/>
        <v/>
      </c>
      <c r="V1645" s="10" t="str">
        <f t="shared" si="520"/>
        <v/>
      </c>
      <c r="W1645" s="10" t="str">
        <f t="shared" si="521"/>
        <v/>
      </c>
      <c r="X1645" t="s">
        <v>3</v>
      </c>
      <c r="Y1645" t="s">
        <v>4</v>
      </c>
      <c r="Z1645" t="s">
        <v>5</v>
      </c>
      <c r="AA1645" t="s">
        <v>2302</v>
      </c>
    </row>
    <row r="1646" spans="1:27">
      <c r="A1646" t="b">
        <f t="shared" si="502"/>
        <v>1</v>
      </c>
      <c r="B1646" t="b">
        <f t="shared" si="503"/>
        <v>0</v>
      </c>
      <c r="C1646" t="b">
        <f t="shared" si="504"/>
        <v>0</v>
      </c>
      <c r="D1646" t="b">
        <f t="shared" si="505"/>
        <v>0</v>
      </c>
      <c r="E1646" t="b">
        <f t="shared" si="506"/>
        <v>0</v>
      </c>
      <c r="F1646" t="b">
        <f t="shared" si="507"/>
        <v>0</v>
      </c>
      <c r="G1646" t="b">
        <f t="shared" si="508"/>
        <v>0</v>
      </c>
      <c r="H1646" t="b">
        <f t="shared" si="509"/>
        <v>0</v>
      </c>
      <c r="I1646" t="b">
        <f t="shared" si="510"/>
        <v>0</v>
      </c>
      <c r="J1646" t="b">
        <f t="shared" si="511"/>
        <v>1</v>
      </c>
      <c r="K1646" t="str">
        <f t="shared" si="512"/>
        <v>보정28통</v>
      </c>
      <c r="L1646" t="str">
        <f t="shared" si="523"/>
        <v>28</v>
      </c>
      <c r="M1646">
        <f t="shared" si="522"/>
        <v>28</v>
      </c>
      <c r="N1646" t="str">
        <f t="shared" si="513"/>
        <v>보정</v>
      </c>
      <c r="O1646" t="str">
        <f t="shared" si="514"/>
        <v/>
      </c>
      <c r="P1646" t="str">
        <f t="shared" si="515"/>
        <v/>
      </c>
      <c r="Q1646" s="9">
        <f>_xlfn.XLOOKUP(R1646,summary!C:C,summary!B:B)</f>
        <v>43840</v>
      </c>
      <c r="R1646" s="10" t="str">
        <f t="shared" si="516"/>
        <v>보정동</v>
      </c>
      <c r="S1646" s="10" t="str">
        <f t="shared" si="517"/>
        <v>보정28통</v>
      </c>
      <c r="T1646" s="10" t="str">
        <f t="shared" si="518"/>
        <v>(보정동, 죽현마을 동원로얄듀크)</v>
      </c>
      <c r="U1646" s="10" t="str">
        <f t="shared" si="519"/>
        <v>보정</v>
      </c>
      <c r="V1646" s="10">
        <f t="shared" si="520"/>
        <v>28</v>
      </c>
      <c r="W1646" s="10">
        <f t="shared" si="521"/>
        <v>1</v>
      </c>
      <c r="X1646" t="s">
        <v>6760</v>
      </c>
      <c r="Y1646" t="s">
        <v>7077</v>
      </c>
      <c r="Z1646" t="s">
        <v>10</v>
      </c>
      <c r="AA1646" t="s">
        <v>7078</v>
      </c>
    </row>
    <row r="1647" spans="1:27">
      <c r="A1647" t="b">
        <f t="shared" si="502"/>
        <v>1</v>
      </c>
      <c r="B1647" t="b">
        <f t="shared" si="503"/>
        <v>1</v>
      </c>
      <c r="C1647" t="b">
        <f t="shared" si="504"/>
        <v>0</v>
      </c>
      <c r="D1647" t="b">
        <f t="shared" si="505"/>
        <v>0</v>
      </c>
      <c r="E1647" t="b">
        <f t="shared" si="506"/>
        <v>1</v>
      </c>
      <c r="F1647" t="b">
        <f t="shared" si="507"/>
        <v>1</v>
      </c>
      <c r="G1647" t="b">
        <f t="shared" si="508"/>
        <v>1</v>
      </c>
      <c r="H1647" t="b">
        <f t="shared" si="509"/>
        <v>0</v>
      </c>
      <c r="I1647" t="b">
        <f t="shared" si="510"/>
        <v>1</v>
      </c>
      <c r="J1647" t="b">
        <f t="shared" si="511"/>
        <v>0</v>
      </c>
      <c r="K1647" t="str">
        <f t="shared" si="512"/>
        <v/>
      </c>
      <c r="L1647" t="str">
        <f t="shared" si="523"/>
        <v/>
      </c>
      <c r="M1647" t="str">
        <f t="shared" si="522"/>
        <v/>
      </c>
      <c r="N1647" t="str">
        <f t="shared" si="513"/>
        <v/>
      </c>
      <c r="O1647" t="str">
        <f t="shared" si="514"/>
        <v>(보정동, 죽현마을 동원로얄듀크)</v>
      </c>
      <c r="P1647" t="str">
        <f t="shared" si="515"/>
        <v>(보정동, 죽현마을 동원로얄듀크)</v>
      </c>
      <c r="Q1647" s="9">
        <f>_xlfn.XLOOKUP(R1647,summary!C:C,summary!B:B)</f>
        <v>43840</v>
      </c>
      <c r="R1647" s="10" t="str">
        <f t="shared" si="516"/>
        <v>보정동</v>
      </c>
      <c r="S1647" s="10" t="str">
        <f t="shared" si="517"/>
        <v>보정28통</v>
      </c>
      <c r="T1647" s="10" t="str">
        <f t="shared" si="518"/>
        <v>(보정동, 죽현마을 동원로얄듀크)</v>
      </c>
      <c r="U1647" s="10" t="str">
        <f t="shared" si="519"/>
        <v>보정</v>
      </c>
      <c r="V1647" s="10">
        <f t="shared" si="520"/>
        <v>28</v>
      </c>
      <c r="W1647" s="10">
        <f t="shared" si="521"/>
        <v>2</v>
      </c>
      <c r="X1647"/>
      <c r="Y1647" t="s">
        <v>6782</v>
      </c>
      <c r="Z1647" t="s">
        <v>12</v>
      </c>
      <c r="AA1647" t="s">
        <v>7079</v>
      </c>
    </row>
    <row r="1648" spans="1:27">
      <c r="A1648" t="b">
        <f t="shared" si="502"/>
        <v>1</v>
      </c>
      <c r="B1648" t="b">
        <f t="shared" si="503"/>
        <v>0</v>
      </c>
      <c r="C1648" t="b">
        <f t="shared" si="504"/>
        <v>0</v>
      </c>
      <c r="D1648" t="b">
        <f t="shared" si="505"/>
        <v>0</v>
      </c>
      <c r="E1648" t="b">
        <f t="shared" si="506"/>
        <v>0</v>
      </c>
      <c r="F1648" t="b">
        <f t="shared" si="507"/>
        <v>0</v>
      </c>
      <c r="G1648" t="b">
        <f t="shared" si="508"/>
        <v>0</v>
      </c>
      <c r="H1648" t="b">
        <f t="shared" si="509"/>
        <v>0</v>
      </c>
      <c r="I1648" t="b">
        <f t="shared" si="510"/>
        <v>1</v>
      </c>
      <c r="J1648" t="b">
        <f t="shared" si="511"/>
        <v>0</v>
      </c>
      <c r="K1648" t="str">
        <f t="shared" si="512"/>
        <v/>
      </c>
      <c r="L1648" t="str">
        <f t="shared" si="523"/>
        <v/>
      </c>
      <c r="M1648" t="str">
        <f t="shared" si="522"/>
        <v/>
      </c>
      <c r="N1648" t="str">
        <f t="shared" si="513"/>
        <v/>
      </c>
      <c r="O1648" t="str">
        <f t="shared" si="514"/>
        <v>죽현마을 동원로얄듀크)</v>
      </c>
      <c r="P1648" t="str">
        <f t="shared" si="515"/>
        <v/>
      </c>
      <c r="Q1648" s="9">
        <f>_xlfn.XLOOKUP(R1648,summary!C:C,summary!B:B)</f>
        <v>43840</v>
      </c>
      <c r="R1648" s="10" t="str">
        <f t="shared" si="516"/>
        <v>보정동</v>
      </c>
      <c r="S1648" s="10" t="str">
        <f t="shared" si="517"/>
        <v>보정28통</v>
      </c>
      <c r="T1648" s="10" t="str">
        <f t="shared" si="518"/>
        <v>(보정동, 죽현마을 동원로얄듀크)</v>
      </c>
      <c r="U1648" s="10" t="str">
        <f t="shared" si="519"/>
        <v>보정</v>
      </c>
      <c r="V1648" s="10">
        <f t="shared" si="520"/>
        <v>28</v>
      </c>
      <c r="W1648" s="10">
        <f t="shared" si="521"/>
        <v>3</v>
      </c>
      <c r="X1648"/>
      <c r="Y1648" t="s">
        <v>6944</v>
      </c>
      <c r="Z1648" t="s">
        <v>14</v>
      </c>
      <c r="AA1648" t="s">
        <v>7080</v>
      </c>
    </row>
    <row r="1649" spans="1:27">
      <c r="A1649" t="b">
        <f t="shared" si="502"/>
        <v>1</v>
      </c>
      <c r="B1649" t="b">
        <f t="shared" si="503"/>
        <v>0</v>
      </c>
      <c r="C1649" t="b">
        <f t="shared" si="504"/>
        <v>1</v>
      </c>
      <c r="D1649" t="b">
        <f t="shared" si="505"/>
        <v>0</v>
      </c>
      <c r="E1649" t="b">
        <f t="shared" si="506"/>
        <v>1</v>
      </c>
      <c r="F1649" t="b">
        <f t="shared" si="507"/>
        <v>1</v>
      </c>
      <c r="G1649" t="b">
        <f t="shared" si="508"/>
        <v>0</v>
      </c>
      <c r="H1649" t="b">
        <f t="shared" si="509"/>
        <v>1</v>
      </c>
      <c r="I1649" t="b">
        <f t="shared" si="510"/>
        <v>1</v>
      </c>
      <c r="J1649" t="b">
        <f t="shared" si="511"/>
        <v>0</v>
      </c>
      <c r="K1649" t="str">
        <f t="shared" si="512"/>
        <v/>
      </c>
      <c r="L1649" t="str">
        <f t="shared" si="523"/>
        <v/>
      </c>
      <c r="M1649" t="str">
        <f t="shared" si="522"/>
        <v/>
      </c>
      <c r="N1649" t="str">
        <f t="shared" si="513"/>
        <v/>
      </c>
      <c r="O1649" t="str">
        <f t="shared" si="514"/>
        <v>동원로얄듀크)</v>
      </c>
      <c r="P1649" t="str">
        <f t="shared" si="515"/>
        <v/>
      </c>
      <c r="Q1649" s="9">
        <f>_xlfn.XLOOKUP(R1649,summary!C:C,summary!B:B)</f>
        <v>43840</v>
      </c>
      <c r="R1649" s="10" t="str">
        <f t="shared" si="516"/>
        <v>보정동</v>
      </c>
      <c r="S1649" s="10" t="str">
        <f t="shared" si="517"/>
        <v>보정28통</v>
      </c>
      <c r="T1649" s="10" t="str">
        <f t="shared" si="518"/>
        <v>(보정동, 죽현마을 동원로얄듀크)</v>
      </c>
      <c r="U1649" s="10" t="str">
        <f t="shared" si="519"/>
        <v>보정</v>
      </c>
      <c r="V1649" s="10">
        <f t="shared" si="520"/>
        <v>28</v>
      </c>
      <c r="W1649" s="10">
        <f t="shared" si="521"/>
        <v>4</v>
      </c>
      <c r="X1649"/>
      <c r="Y1649" t="s">
        <v>2133</v>
      </c>
      <c r="Z1649" t="s">
        <v>16</v>
      </c>
      <c r="AA1649" t="s">
        <v>7081</v>
      </c>
    </row>
    <row r="1650" spans="1:27">
      <c r="A1650" t="b">
        <f t="shared" si="502"/>
        <v>0</v>
      </c>
      <c r="B1650" t="b">
        <f t="shared" si="503"/>
        <v>0</v>
      </c>
      <c r="C1650" t="b">
        <f t="shared" si="504"/>
        <v>0</v>
      </c>
      <c r="D1650" t="b">
        <f t="shared" si="505"/>
        <v>0</v>
      </c>
      <c r="E1650" t="b">
        <f t="shared" si="506"/>
        <v>0</v>
      </c>
      <c r="F1650" t="b">
        <f t="shared" si="507"/>
        <v>0</v>
      </c>
      <c r="G1650" t="b">
        <f t="shared" si="508"/>
        <v>0</v>
      </c>
      <c r="H1650" t="b">
        <f t="shared" si="509"/>
        <v>0</v>
      </c>
      <c r="I1650" t="b">
        <f t="shared" si="510"/>
        <v>0</v>
      </c>
      <c r="J1650" t="b">
        <f t="shared" si="511"/>
        <v>0</v>
      </c>
      <c r="K1650" t="str">
        <f t="shared" si="512"/>
        <v/>
      </c>
      <c r="L1650" t="str">
        <f t="shared" si="523"/>
        <v/>
      </c>
      <c r="M1650" t="str">
        <f t="shared" si="522"/>
        <v/>
      </c>
      <c r="N1650" t="str">
        <f t="shared" si="513"/>
        <v/>
      </c>
      <c r="O1650" t="str">
        <f t="shared" si="514"/>
        <v/>
      </c>
      <c r="P1650" t="str">
        <f t="shared" si="515"/>
        <v/>
      </c>
      <c r="Q1650" s="9">
        <f>_xlfn.XLOOKUP(R1650,summary!C:C,summary!B:B)</f>
        <v>43840</v>
      </c>
      <c r="R1650" s="10" t="str">
        <f t="shared" si="516"/>
        <v>보정동</v>
      </c>
      <c r="S1650" s="10" t="str">
        <f t="shared" si="517"/>
        <v>보정28통</v>
      </c>
      <c r="T1650" s="10" t="str">
        <f t="shared" si="518"/>
        <v>(보정동, 죽현마을 동원로얄듀크)</v>
      </c>
      <c r="U1650" s="10" t="str">
        <f t="shared" si="519"/>
        <v>보정</v>
      </c>
      <c r="V1650" s="10">
        <f t="shared" si="520"/>
        <v>28</v>
      </c>
      <c r="W1650" s="10">
        <f t="shared" si="521"/>
        <v>5</v>
      </c>
      <c r="X1650"/>
      <c r="Y1650"/>
      <c r="Z1650" t="s">
        <v>18</v>
      </c>
      <c r="AA1650" t="s">
        <v>7082</v>
      </c>
    </row>
    <row r="1651" spans="1:27">
      <c r="A1651" t="b">
        <f t="shared" ref="A1651:A1714" si="524">LEN(Y1651)&gt;0</f>
        <v>0</v>
      </c>
      <c r="B1651" t="b">
        <f t="shared" ref="B1651:B1714" si="525">LEFT(Y1651)="("</f>
        <v>0</v>
      </c>
      <c r="C1651" t="b">
        <f t="shared" ref="C1651:C1714" si="526">RIGHT(Y1651)=")"</f>
        <v>0</v>
      </c>
      <c r="D1651" t="b">
        <f t="shared" ref="D1651:D1714" si="527">AND(B1651,C1651)</f>
        <v>0</v>
      </c>
      <c r="E1651" t="b">
        <f t="shared" ref="E1651:E1714" si="528">OR(B1651,C1651)</f>
        <v>0</v>
      </c>
      <c r="F1651" t="b">
        <f t="shared" ref="F1651:F1714" si="529">_xlfn.XOR(B1651,C1651)</f>
        <v>0</v>
      </c>
      <c r="G1651" t="b">
        <f t="shared" ref="G1651:G1714" si="530">AND(B1651,F1651)</f>
        <v>0</v>
      </c>
      <c r="H1651" t="b">
        <f t="shared" ref="H1651:H1714" si="531">AND(C1651,$F1651)</f>
        <v>0</v>
      </c>
      <c r="I1651" t="b">
        <f t="shared" ref="I1651:I1714" si="532">IF(G1651,G1651,IF(H1650,FALSE,I1650))</f>
        <v>0</v>
      </c>
      <c r="J1651" t="b">
        <f t="shared" ref="J1651:J1714" si="533">AND(A1651,NOT(B1651),NOT(I1651))</f>
        <v>0</v>
      </c>
      <c r="K1651" t="str">
        <f t="shared" ref="K1651:K1714" si="534">IF(AND(J1651,RIGHT(Y1651)="통"),Y1651,"")</f>
        <v/>
      </c>
      <c r="L1651" t="str">
        <f t="shared" si="523"/>
        <v/>
      </c>
      <c r="M1651" t="str">
        <f t="shared" si="522"/>
        <v/>
      </c>
      <c r="N1651" t="str">
        <f t="shared" ref="N1651:N1714" si="535">SUBSTITUTE(K1651,_xlfn.CONCAT(TEXT(M1651,"#"),"통"),"")</f>
        <v/>
      </c>
      <c r="O1651" t="str">
        <f t="shared" ref="O1651:O1714" si="536">IF(I1651,IF(I1652,CONCATENATE(Y1651,O1652),Y1651),"")</f>
        <v/>
      </c>
      <c r="P1651" t="str">
        <f t="shared" ref="P1651:P1714" si="537">IF(G1651,O1651,IF(D1651,Y1651,""))</f>
        <v/>
      </c>
      <c r="Q1651" s="9">
        <f>_xlfn.XLOOKUP(R1651,summary!C:C,summary!B:B)</f>
        <v>43840</v>
      </c>
      <c r="R1651" s="10" t="str">
        <f t="shared" ref="R1651:R1714" si="538">IF($X1651="",R1650,$X1651)</f>
        <v>보정동</v>
      </c>
      <c r="S1651" s="10" t="str">
        <f t="shared" ref="S1651:S1714" si="539">IF(J1651,Y1651,S1650)</f>
        <v>보정28통</v>
      </c>
      <c r="T1651" s="10" t="str">
        <f t="shared" ref="T1651:T1714" si="540">IF(J1651,P1652,T1650)</f>
        <v>(보정동, 죽현마을 동원로얄듀크)</v>
      </c>
      <c r="U1651" s="10" t="str">
        <f t="shared" ref="U1651:U1714" si="541">IF($J1651,N1651,U1650)</f>
        <v>보정</v>
      </c>
      <c r="V1651" s="10">
        <f t="shared" ref="V1651:V1714" si="542">IF(J1651,M1651,V1650)</f>
        <v>28</v>
      </c>
      <c r="W1651" s="10">
        <f t="shared" si="521"/>
        <v>6</v>
      </c>
      <c r="X1651"/>
      <c r="Y1651"/>
      <c r="Z1651" t="s">
        <v>20</v>
      </c>
      <c r="AA1651" t="s">
        <v>7083</v>
      </c>
    </row>
    <row r="1652" spans="1:27">
      <c r="A1652" t="b">
        <f t="shared" si="524"/>
        <v>0</v>
      </c>
      <c r="B1652" t="b">
        <f t="shared" si="525"/>
        <v>0</v>
      </c>
      <c r="C1652" t="b">
        <f t="shared" si="526"/>
        <v>0</v>
      </c>
      <c r="D1652" t="b">
        <f t="shared" si="527"/>
        <v>0</v>
      </c>
      <c r="E1652" t="b">
        <f t="shared" si="528"/>
        <v>0</v>
      </c>
      <c r="F1652" t="b">
        <f t="shared" si="529"/>
        <v>0</v>
      </c>
      <c r="G1652" t="b">
        <f t="shared" si="530"/>
        <v>0</v>
      </c>
      <c r="H1652" t="b">
        <f t="shared" si="531"/>
        <v>0</v>
      </c>
      <c r="I1652" t="b">
        <f t="shared" si="532"/>
        <v>0</v>
      </c>
      <c r="J1652" t="b">
        <f t="shared" si="533"/>
        <v>0</v>
      </c>
      <c r="K1652" t="str">
        <f t="shared" si="534"/>
        <v/>
      </c>
      <c r="L1652" t="str">
        <f t="shared" si="523"/>
        <v/>
      </c>
      <c r="M1652" t="str">
        <f t="shared" si="522"/>
        <v/>
      </c>
      <c r="N1652" t="str">
        <f t="shared" si="535"/>
        <v/>
      </c>
      <c r="O1652" t="str">
        <f t="shared" si="536"/>
        <v/>
      </c>
      <c r="P1652" t="str">
        <f t="shared" si="537"/>
        <v/>
      </c>
      <c r="Q1652" s="9">
        <f>_xlfn.XLOOKUP(R1652,summary!C:C,summary!B:B)</f>
        <v>43840</v>
      </c>
      <c r="R1652" s="10" t="str">
        <f t="shared" si="538"/>
        <v>보정동</v>
      </c>
      <c r="S1652" s="10" t="str">
        <f t="shared" si="539"/>
        <v>보정28통</v>
      </c>
      <c r="T1652" s="10" t="str">
        <f t="shared" si="540"/>
        <v>(보정동, 죽현마을 동원로얄듀크)</v>
      </c>
      <c r="U1652" s="10" t="str">
        <f t="shared" si="541"/>
        <v>보정</v>
      </c>
      <c r="V1652" s="10">
        <f t="shared" si="542"/>
        <v>28</v>
      </c>
      <c r="W1652" s="10">
        <f t="shared" si="521"/>
        <v>7</v>
      </c>
      <c r="X1652"/>
      <c r="Y1652"/>
      <c r="Z1652" t="s">
        <v>99</v>
      </c>
      <c r="AA1652" t="s">
        <v>7084</v>
      </c>
    </row>
    <row r="1653" spans="1:27">
      <c r="A1653" t="b">
        <f t="shared" si="524"/>
        <v>0</v>
      </c>
      <c r="B1653" t="b">
        <f t="shared" si="525"/>
        <v>0</v>
      </c>
      <c r="C1653" t="b">
        <f t="shared" si="526"/>
        <v>0</v>
      </c>
      <c r="D1653" t="b">
        <f t="shared" si="527"/>
        <v>0</v>
      </c>
      <c r="E1653" t="b">
        <f t="shared" si="528"/>
        <v>0</v>
      </c>
      <c r="F1653" t="b">
        <f t="shared" si="529"/>
        <v>0</v>
      </c>
      <c r="G1653" t="b">
        <f t="shared" si="530"/>
        <v>0</v>
      </c>
      <c r="H1653" t="b">
        <f t="shared" si="531"/>
        <v>0</v>
      </c>
      <c r="I1653" t="b">
        <f t="shared" si="532"/>
        <v>0</v>
      </c>
      <c r="J1653" t="b">
        <f t="shared" si="533"/>
        <v>0</v>
      </c>
      <c r="K1653" t="str">
        <f t="shared" si="534"/>
        <v/>
      </c>
      <c r="L1653" t="str">
        <f t="shared" si="523"/>
        <v/>
      </c>
      <c r="M1653" t="str">
        <f t="shared" si="522"/>
        <v/>
      </c>
      <c r="N1653" t="str">
        <f t="shared" si="535"/>
        <v/>
      </c>
      <c r="O1653" t="str">
        <f t="shared" si="536"/>
        <v/>
      </c>
      <c r="P1653" t="str">
        <f t="shared" si="537"/>
        <v/>
      </c>
      <c r="Q1653" s="9">
        <f>_xlfn.XLOOKUP(R1653,summary!C:C,summary!B:B)</f>
        <v>43840</v>
      </c>
      <c r="R1653" s="10" t="str">
        <f t="shared" si="538"/>
        <v>보정동</v>
      </c>
      <c r="S1653" s="10" t="str">
        <f t="shared" si="539"/>
        <v>보정28통</v>
      </c>
      <c r="T1653" s="10" t="str">
        <f t="shared" si="540"/>
        <v>(보정동, 죽현마을 동원로얄듀크)</v>
      </c>
      <c r="U1653" s="10" t="str">
        <f t="shared" si="541"/>
        <v>보정</v>
      </c>
      <c r="V1653" s="10">
        <f t="shared" si="542"/>
        <v>28</v>
      </c>
      <c r="W1653" s="10">
        <f t="shared" si="521"/>
        <v>8</v>
      </c>
      <c r="X1653"/>
      <c r="Y1653"/>
      <c r="Z1653" t="s">
        <v>101</v>
      </c>
      <c r="AA1653" t="s">
        <v>7085</v>
      </c>
    </row>
    <row r="1654" spans="1:27">
      <c r="A1654" t="b">
        <f t="shared" si="524"/>
        <v>0</v>
      </c>
      <c r="B1654" t="b">
        <f t="shared" si="525"/>
        <v>0</v>
      </c>
      <c r="C1654" t="b">
        <f t="shared" si="526"/>
        <v>0</v>
      </c>
      <c r="D1654" t="b">
        <f t="shared" si="527"/>
        <v>0</v>
      </c>
      <c r="E1654" t="b">
        <f t="shared" si="528"/>
        <v>0</v>
      </c>
      <c r="F1654" t="b">
        <f t="shared" si="529"/>
        <v>0</v>
      </c>
      <c r="G1654" t="b">
        <f t="shared" si="530"/>
        <v>0</v>
      </c>
      <c r="H1654" t="b">
        <f t="shared" si="531"/>
        <v>0</v>
      </c>
      <c r="I1654" t="b">
        <f t="shared" si="532"/>
        <v>0</v>
      </c>
      <c r="J1654" t="b">
        <f t="shared" si="533"/>
        <v>0</v>
      </c>
      <c r="K1654" t="str">
        <f t="shared" si="534"/>
        <v/>
      </c>
      <c r="L1654" t="str">
        <f t="shared" si="523"/>
        <v/>
      </c>
      <c r="M1654" t="str">
        <f t="shared" si="522"/>
        <v/>
      </c>
      <c r="N1654" t="str">
        <f t="shared" si="535"/>
        <v/>
      </c>
      <c r="O1654" t="str">
        <f t="shared" si="536"/>
        <v/>
      </c>
      <c r="P1654" t="str">
        <f t="shared" si="537"/>
        <v/>
      </c>
      <c r="Q1654" s="9">
        <f>_xlfn.XLOOKUP(R1654,summary!C:C,summary!B:B)</f>
        <v>43840</v>
      </c>
      <c r="R1654" s="10" t="str">
        <f t="shared" si="538"/>
        <v>보정동</v>
      </c>
      <c r="S1654" s="10" t="str">
        <f t="shared" si="539"/>
        <v>보정28통</v>
      </c>
      <c r="T1654" s="10" t="str">
        <f t="shared" si="540"/>
        <v>(보정동, 죽현마을 동원로얄듀크)</v>
      </c>
      <c r="U1654" s="10" t="str">
        <f t="shared" si="541"/>
        <v>보정</v>
      </c>
      <c r="V1654" s="10">
        <f t="shared" si="542"/>
        <v>28</v>
      </c>
      <c r="W1654" s="10">
        <f t="shared" si="521"/>
        <v>9</v>
      </c>
      <c r="X1654"/>
      <c r="Y1654"/>
      <c r="Z1654" t="s">
        <v>349</v>
      </c>
      <c r="AA1654" t="s">
        <v>7086</v>
      </c>
    </row>
    <row r="1655" spans="1:27">
      <c r="A1655" t="b">
        <f t="shared" si="524"/>
        <v>1</v>
      </c>
      <c r="B1655" t="b">
        <f t="shared" si="525"/>
        <v>0</v>
      </c>
      <c r="C1655" t="b">
        <f t="shared" si="526"/>
        <v>0</v>
      </c>
      <c r="D1655" t="b">
        <f t="shared" si="527"/>
        <v>0</v>
      </c>
      <c r="E1655" t="b">
        <f t="shared" si="528"/>
        <v>0</v>
      </c>
      <c r="F1655" t="b">
        <f t="shared" si="529"/>
        <v>0</v>
      </c>
      <c r="G1655" t="b">
        <f t="shared" si="530"/>
        <v>0</v>
      </c>
      <c r="H1655" t="b">
        <f t="shared" si="531"/>
        <v>0</v>
      </c>
      <c r="I1655" t="b">
        <f t="shared" si="532"/>
        <v>0</v>
      </c>
      <c r="J1655" t="b">
        <f t="shared" si="533"/>
        <v>1</v>
      </c>
      <c r="K1655" t="str">
        <f t="shared" si="534"/>
        <v>보정29통</v>
      </c>
      <c r="L1655" t="str">
        <f t="shared" si="523"/>
        <v>29</v>
      </c>
      <c r="M1655">
        <f t="shared" si="522"/>
        <v>29</v>
      </c>
      <c r="N1655" t="str">
        <f t="shared" si="535"/>
        <v>보정</v>
      </c>
      <c r="O1655" t="str">
        <f t="shared" si="536"/>
        <v/>
      </c>
      <c r="P1655" t="str">
        <f t="shared" si="537"/>
        <v/>
      </c>
      <c r="Q1655" s="9">
        <f>_xlfn.XLOOKUP(R1655,summary!C:C,summary!B:B)</f>
        <v>43840</v>
      </c>
      <c r="R1655" s="10" t="str">
        <f t="shared" si="538"/>
        <v>보정동</v>
      </c>
      <c r="S1655" s="10" t="str">
        <f t="shared" si="539"/>
        <v>보정29통</v>
      </c>
      <c r="T1655" s="10" t="str">
        <f t="shared" si="540"/>
        <v>(보정동, 죽현마을 동원로얄듀크)</v>
      </c>
      <c r="U1655" s="10" t="str">
        <f t="shared" si="541"/>
        <v>보정</v>
      </c>
      <c r="V1655" s="10">
        <f t="shared" si="542"/>
        <v>29</v>
      </c>
      <c r="W1655" s="10">
        <f t="shared" si="521"/>
        <v>1</v>
      </c>
      <c r="X1655"/>
      <c r="Y1655" t="s">
        <v>7087</v>
      </c>
      <c r="Z1655" t="s">
        <v>10</v>
      </c>
      <c r="AA1655" t="s">
        <v>7088</v>
      </c>
    </row>
    <row r="1656" spans="1:27">
      <c r="A1656" t="b">
        <f t="shared" si="524"/>
        <v>1</v>
      </c>
      <c r="B1656" t="b">
        <f t="shared" si="525"/>
        <v>1</v>
      </c>
      <c r="C1656" t="b">
        <f t="shared" si="526"/>
        <v>0</v>
      </c>
      <c r="D1656" t="b">
        <f t="shared" si="527"/>
        <v>0</v>
      </c>
      <c r="E1656" t="b">
        <f t="shared" si="528"/>
        <v>1</v>
      </c>
      <c r="F1656" t="b">
        <f t="shared" si="529"/>
        <v>1</v>
      </c>
      <c r="G1656" t="b">
        <f t="shared" si="530"/>
        <v>1</v>
      </c>
      <c r="H1656" t="b">
        <f t="shared" si="531"/>
        <v>0</v>
      </c>
      <c r="I1656" t="b">
        <f t="shared" si="532"/>
        <v>1</v>
      </c>
      <c r="J1656" t="b">
        <f t="shared" si="533"/>
        <v>0</v>
      </c>
      <c r="K1656" t="str">
        <f t="shared" si="534"/>
        <v/>
      </c>
      <c r="L1656" t="str">
        <f t="shared" si="523"/>
        <v/>
      </c>
      <c r="M1656" t="str">
        <f t="shared" si="522"/>
        <v/>
      </c>
      <c r="N1656" t="str">
        <f t="shared" si="535"/>
        <v/>
      </c>
      <c r="O1656" t="str">
        <f t="shared" si="536"/>
        <v>(보정동, 죽현마을 동원로얄듀크)</v>
      </c>
      <c r="P1656" t="str">
        <f t="shared" si="537"/>
        <v>(보정동, 죽현마을 동원로얄듀크)</v>
      </c>
      <c r="Q1656" s="9">
        <f>_xlfn.XLOOKUP(R1656,summary!C:C,summary!B:B)</f>
        <v>43840</v>
      </c>
      <c r="R1656" s="10" t="str">
        <f t="shared" si="538"/>
        <v>보정동</v>
      </c>
      <c r="S1656" s="10" t="str">
        <f t="shared" si="539"/>
        <v>보정29통</v>
      </c>
      <c r="T1656" s="10" t="str">
        <f t="shared" si="540"/>
        <v>(보정동, 죽현마을 동원로얄듀크)</v>
      </c>
      <c r="U1656" s="10" t="str">
        <f t="shared" si="541"/>
        <v>보정</v>
      </c>
      <c r="V1656" s="10">
        <f t="shared" si="542"/>
        <v>29</v>
      </c>
      <c r="W1656" s="10">
        <f t="shared" si="521"/>
        <v>2</v>
      </c>
      <c r="X1656"/>
      <c r="Y1656" t="s">
        <v>6782</v>
      </c>
      <c r="Z1656" t="s">
        <v>12</v>
      </c>
      <c r="AA1656" t="s">
        <v>7089</v>
      </c>
    </row>
    <row r="1657" spans="1:27">
      <c r="A1657" t="b">
        <f t="shared" si="524"/>
        <v>1</v>
      </c>
      <c r="B1657" t="b">
        <f t="shared" si="525"/>
        <v>0</v>
      </c>
      <c r="C1657" t="b">
        <f t="shared" si="526"/>
        <v>0</v>
      </c>
      <c r="D1657" t="b">
        <f t="shared" si="527"/>
        <v>0</v>
      </c>
      <c r="E1657" t="b">
        <f t="shared" si="528"/>
        <v>0</v>
      </c>
      <c r="F1657" t="b">
        <f t="shared" si="529"/>
        <v>0</v>
      </c>
      <c r="G1657" t="b">
        <f t="shared" si="530"/>
        <v>0</v>
      </c>
      <c r="H1657" t="b">
        <f t="shared" si="531"/>
        <v>0</v>
      </c>
      <c r="I1657" t="b">
        <f t="shared" si="532"/>
        <v>1</v>
      </c>
      <c r="J1657" t="b">
        <f t="shared" si="533"/>
        <v>0</v>
      </c>
      <c r="K1657" t="str">
        <f t="shared" si="534"/>
        <v/>
      </c>
      <c r="L1657" t="str">
        <f t="shared" si="523"/>
        <v/>
      </c>
      <c r="M1657" t="str">
        <f t="shared" si="522"/>
        <v/>
      </c>
      <c r="N1657" t="str">
        <f t="shared" si="535"/>
        <v/>
      </c>
      <c r="O1657" t="str">
        <f t="shared" si="536"/>
        <v>죽현마을 동원로얄듀크)</v>
      </c>
      <c r="P1657" t="str">
        <f t="shared" si="537"/>
        <v/>
      </c>
      <c r="Q1657" s="9">
        <f>_xlfn.XLOOKUP(R1657,summary!C:C,summary!B:B)</f>
        <v>43840</v>
      </c>
      <c r="R1657" s="10" t="str">
        <f t="shared" si="538"/>
        <v>보정동</v>
      </c>
      <c r="S1657" s="10" t="str">
        <f t="shared" si="539"/>
        <v>보정29통</v>
      </c>
      <c r="T1657" s="10" t="str">
        <f t="shared" si="540"/>
        <v>(보정동, 죽현마을 동원로얄듀크)</v>
      </c>
      <c r="U1657" s="10" t="str">
        <f t="shared" si="541"/>
        <v>보정</v>
      </c>
      <c r="V1657" s="10">
        <f t="shared" si="542"/>
        <v>29</v>
      </c>
      <c r="W1657" s="10">
        <f t="shared" si="521"/>
        <v>3</v>
      </c>
      <c r="X1657"/>
      <c r="Y1657" t="s">
        <v>6944</v>
      </c>
      <c r="Z1657" t="s">
        <v>14</v>
      </c>
      <c r="AA1657" t="s">
        <v>7090</v>
      </c>
    </row>
    <row r="1658" spans="1:27">
      <c r="A1658" t="b">
        <f t="shared" si="524"/>
        <v>1</v>
      </c>
      <c r="B1658" t="b">
        <f t="shared" si="525"/>
        <v>0</v>
      </c>
      <c r="C1658" t="b">
        <f t="shared" si="526"/>
        <v>1</v>
      </c>
      <c r="D1658" t="b">
        <f t="shared" si="527"/>
        <v>0</v>
      </c>
      <c r="E1658" t="b">
        <f t="shared" si="528"/>
        <v>1</v>
      </c>
      <c r="F1658" t="b">
        <f t="shared" si="529"/>
        <v>1</v>
      </c>
      <c r="G1658" t="b">
        <f t="shared" si="530"/>
        <v>0</v>
      </c>
      <c r="H1658" t="b">
        <f t="shared" si="531"/>
        <v>1</v>
      </c>
      <c r="I1658" t="b">
        <f t="shared" si="532"/>
        <v>1</v>
      </c>
      <c r="J1658" t="b">
        <f t="shared" si="533"/>
        <v>0</v>
      </c>
      <c r="K1658" t="str">
        <f t="shared" si="534"/>
        <v/>
      </c>
      <c r="L1658" t="str">
        <f t="shared" si="523"/>
        <v/>
      </c>
      <c r="M1658" t="str">
        <f t="shared" si="522"/>
        <v/>
      </c>
      <c r="N1658" t="str">
        <f t="shared" si="535"/>
        <v/>
      </c>
      <c r="O1658" t="str">
        <f t="shared" si="536"/>
        <v>동원로얄듀크)</v>
      </c>
      <c r="P1658" t="str">
        <f t="shared" si="537"/>
        <v/>
      </c>
      <c r="Q1658" s="9">
        <f>_xlfn.XLOOKUP(R1658,summary!C:C,summary!B:B)</f>
        <v>43840</v>
      </c>
      <c r="R1658" s="10" t="str">
        <f t="shared" si="538"/>
        <v>보정동</v>
      </c>
      <c r="S1658" s="10" t="str">
        <f t="shared" si="539"/>
        <v>보정29통</v>
      </c>
      <c r="T1658" s="10" t="str">
        <f t="shared" si="540"/>
        <v>(보정동, 죽현마을 동원로얄듀크)</v>
      </c>
      <c r="U1658" s="10" t="str">
        <f t="shared" si="541"/>
        <v>보정</v>
      </c>
      <c r="V1658" s="10">
        <f t="shared" si="542"/>
        <v>29</v>
      </c>
      <c r="W1658" s="10">
        <f t="shared" si="521"/>
        <v>4</v>
      </c>
      <c r="X1658"/>
      <c r="Y1658" t="s">
        <v>2133</v>
      </c>
      <c r="Z1658" t="s">
        <v>16</v>
      </c>
      <c r="AA1658" t="s">
        <v>7091</v>
      </c>
    </row>
    <row r="1659" spans="1:27">
      <c r="A1659" t="b">
        <f t="shared" si="524"/>
        <v>0</v>
      </c>
      <c r="B1659" t="b">
        <f t="shared" si="525"/>
        <v>0</v>
      </c>
      <c r="C1659" t="b">
        <f t="shared" si="526"/>
        <v>0</v>
      </c>
      <c r="D1659" t="b">
        <f t="shared" si="527"/>
        <v>0</v>
      </c>
      <c r="E1659" t="b">
        <f t="shared" si="528"/>
        <v>0</v>
      </c>
      <c r="F1659" t="b">
        <f t="shared" si="529"/>
        <v>0</v>
      </c>
      <c r="G1659" t="b">
        <f t="shared" si="530"/>
        <v>0</v>
      </c>
      <c r="H1659" t="b">
        <f t="shared" si="531"/>
        <v>0</v>
      </c>
      <c r="I1659" t="b">
        <f t="shared" si="532"/>
        <v>0</v>
      </c>
      <c r="J1659" t="b">
        <f t="shared" si="533"/>
        <v>0</v>
      </c>
      <c r="K1659" t="str">
        <f t="shared" si="534"/>
        <v/>
      </c>
      <c r="L1659" t="str">
        <f t="shared" si="523"/>
        <v/>
      </c>
      <c r="M1659" t="str">
        <f t="shared" si="522"/>
        <v/>
      </c>
      <c r="N1659" t="str">
        <f t="shared" si="535"/>
        <v/>
      </c>
      <c r="O1659" t="str">
        <f t="shared" si="536"/>
        <v/>
      </c>
      <c r="P1659" t="str">
        <f t="shared" si="537"/>
        <v/>
      </c>
      <c r="Q1659" s="9">
        <f>_xlfn.XLOOKUP(R1659,summary!C:C,summary!B:B)</f>
        <v>43840</v>
      </c>
      <c r="R1659" s="10" t="str">
        <f t="shared" si="538"/>
        <v>보정동</v>
      </c>
      <c r="S1659" s="10" t="str">
        <f t="shared" si="539"/>
        <v>보정29통</v>
      </c>
      <c r="T1659" s="10" t="str">
        <f t="shared" si="540"/>
        <v>(보정동, 죽현마을 동원로얄듀크)</v>
      </c>
      <c r="U1659" s="10" t="str">
        <f t="shared" si="541"/>
        <v>보정</v>
      </c>
      <c r="V1659" s="10">
        <f t="shared" si="542"/>
        <v>29</v>
      </c>
      <c r="W1659" s="10">
        <f t="shared" si="521"/>
        <v>5</v>
      </c>
      <c r="X1659"/>
      <c r="Y1659"/>
      <c r="Z1659" t="s">
        <v>18</v>
      </c>
      <c r="AA1659" t="s">
        <v>7092</v>
      </c>
    </row>
    <row r="1660" spans="1:27">
      <c r="A1660" t="b">
        <f t="shared" si="524"/>
        <v>0</v>
      </c>
      <c r="B1660" t="b">
        <f t="shared" si="525"/>
        <v>0</v>
      </c>
      <c r="C1660" t="b">
        <f t="shared" si="526"/>
        <v>0</v>
      </c>
      <c r="D1660" t="b">
        <f t="shared" si="527"/>
        <v>0</v>
      </c>
      <c r="E1660" t="b">
        <f t="shared" si="528"/>
        <v>0</v>
      </c>
      <c r="F1660" t="b">
        <f t="shared" si="529"/>
        <v>0</v>
      </c>
      <c r="G1660" t="b">
        <f t="shared" si="530"/>
        <v>0</v>
      </c>
      <c r="H1660" t="b">
        <f t="shared" si="531"/>
        <v>0</v>
      </c>
      <c r="I1660" t="b">
        <f t="shared" si="532"/>
        <v>0</v>
      </c>
      <c r="J1660" t="b">
        <f t="shared" si="533"/>
        <v>0</v>
      </c>
      <c r="K1660" t="str">
        <f t="shared" si="534"/>
        <v/>
      </c>
      <c r="L1660" t="str">
        <f t="shared" si="523"/>
        <v/>
      </c>
      <c r="M1660" t="str">
        <f t="shared" si="522"/>
        <v/>
      </c>
      <c r="N1660" t="str">
        <f t="shared" si="535"/>
        <v/>
      </c>
      <c r="O1660" t="str">
        <f t="shared" si="536"/>
        <v/>
      </c>
      <c r="P1660" t="str">
        <f t="shared" si="537"/>
        <v/>
      </c>
      <c r="Q1660" s="9">
        <f>_xlfn.XLOOKUP(R1660,summary!C:C,summary!B:B)</f>
        <v>43840</v>
      </c>
      <c r="R1660" s="10" t="str">
        <f t="shared" si="538"/>
        <v>보정동</v>
      </c>
      <c r="S1660" s="10" t="str">
        <f t="shared" si="539"/>
        <v>보정29통</v>
      </c>
      <c r="T1660" s="10" t="str">
        <f t="shared" si="540"/>
        <v>(보정동, 죽현마을 동원로얄듀크)</v>
      </c>
      <c r="U1660" s="10" t="str">
        <f t="shared" si="541"/>
        <v>보정</v>
      </c>
      <c r="V1660" s="10">
        <f t="shared" si="542"/>
        <v>29</v>
      </c>
      <c r="W1660" s="10">
        <f t="shared" si="521"/>
        <v>6</v>
      </c>
      <c r="X1660"/>
      <c r="Y1660"/>
      <c r="Z1660" t="s">
        <v>20</v>
      </c>
      <c r="AA1660" t="s">
        <v>7093</v>
      </c>
    </row>
    <row r="1661" spans="1:27">
      <c r="A1661" t="b">
        <f t="shared" si="524"/>
        <v>0</v>
      </c>
      <c r="B1661" t="b">
        <f t="shared" si="525"/>
        <v>0</v>
      </c>
      <c r="C1661" t="b">
        <f t="shared" si="526"/>
        <v>0</v>
      </c>
      <c r="D1661" t="b">
        <f t="shared" si="527"/>
        <v>0</v>
      </c>
      <c r="E1661" t="b">
        <f t="shared" si="528"/>
        <v>0</v>
      </c>
      <c r="F1661" t="b">
        <f t="shared" si="529"/>
        <v>0</v>
      </c>
      <c r="G1661" t="b">
        <f t="shared" si="530"/>
        <v>0</v>
      </c>
      <c r="H1661" t="b">
        <f t="shared" si="531"/>
        <v>0</v>
      </c>
      <c r="I1661" t="b">
        <f t="shared" si="532"/>
        <v>0</v>
      </c>
      <c r="J1661" t="b">
        <f t="shared" si="533"/>
        <v>0</v>
      </c>
      <c r="K1661" t="str">
        <f t="shared" si="534"/>
        <v/>
      </c>
      <c r="L1661" t="str">
        <f t="shared" si="523"/>
        <v/>
      </c>
      <c r="M1661" t="str">
        <f t="shared" si="522"/>
        <v/>
      </c>
      <c r="N1661" t="str">
        <f t="shared" si="535"/>
        <v/>
      </c>
      <c r="O1661" t="str">
        <f t="shared" si="536"/>
        <v/>
      </c>
      <c r="P1661" t="str">
        <f t="shared" si="537"/>
        <v/>
      </c>
      <c r="Q1661" s="9">
        <f>_xlfn.XLOOKUP(R1661,summary!C:C,summary!B:B)</f>
        <v>43840</v>
      </c>
      <c r="R1661" s="10" t="str">
        <f t="shared" si="538"/>
        <v>보정동</v>
      </c>
      <c r="S1661" s="10" t="str">
        <f t="shared" si="539"/>
        <v>보정29통</v>
      </c>
      <c r="T1661" s="10" t="str">
        <f t="shared" si="540"/>
        <v>(보정동, 죽현마을 동원로얄듀크)</v>
      </c>
      <c r="U1661" s="10" t="str">
        <f t="shared" si="541"/>
        <v>보정</v>
      </c>
      <c r="V1661" s="10">
        <f t="shared" si="542"/>
        <v>29</v>
      </c>
      <c r="W1661" s="10">
        <f t="shared" si="521"/>
        <v>7</v>
      </c>
      <c r="X1661"/>
      <c r="Y1661"/>
      <c r="Z1661" t="s">
        <v>99</v>
      </c>
      <c r="AA1661" t="s">
        <v>7094</v>
      </c>
    </row>
    <row r="1662" spans="1:27">
      <c r="A1662" t="b">
        <f t="shared" si="524"/>
        <v>0</v>
      </c>
      <c r="B1662" t="b">
        <f t="shared" si="525"/>
        <v>0</v>
      </c>
      <c r="C1662" t="b">
        <f t="shared" si="526"/>
        <v>0</v>
      </c>
      <c r="D1662" t="b">
        <f t="shared" si="527"/>
        <v>0</v>
      </c>
      <c r="E1662" t="b">
        <f t="shared" si="528"/>
        <v>0</v>
      </c>
      <c r="F1662" t="b">
        <f t="shared" si="529"/>
        <v>0</v>
      </c>
      <c r="G1662" t="b">
        <f t="shared" si="530"/>
        <v>0</v>
      </c>
      <c r="H1662" t="b">
        <f t="shared" si="531"/>
        <v>0</v>
      </c>
      <c r="I1662" t="b">
        <f t="shared" si="532"/>
        <v>0</v>
      </c>
      <c r="J1662" t="b">
        <f t="shared" si="533"/>
        <v>0</v>
      </c>
      <c r="K1662" t="str">
        <f t="shared" si="534"/>
        <v/>
      </c>
      <c r="L1662" t="str">
        <f t="shared" si="523"/>
        <v/>
      </c>
      <c r="M1662" t="str">
        <f t="shared" si="522"/>
        <v/>
      </c>
      <c r="N1662" t="str">
        <f t="shared" si="535"/>
        <v/>
      </c>
      <c r="O1662" t="str">
        <f t="shared" si="536"/>
        <v/>
      </c>
      <c r="P1662" t="str">
        <f t="shared" si="537"/>
        <v/>
      </c>
      <c r="Q1662" s="9">
        <f>_xlfn.XLOOKUP(R1662,summary!C:C,summary!B:B)</f>
        <v>43840</v>
      </c>
      <c r="R1662" s="10" t="str">
        <f t="shared" si="538"/>
        <v>보정동</v>
      </c>
      <c r="S1662" s="10" t="str">
        <f t="shared" si="539"/>
        <v>보정29통</v>
      </c>
      <c r="T1662" s="10" t="str">
        <f t="shared" si="540"/>
        <v>(보정동, 죽현마을 동원로얄듀크)</v>
      </c>
      <c r="U1662" s="10" t="str">
        <f t="shared" si="541"/>
        <v>보정</v>
      </c>
      <c r="V1662" s="10">
        <f t="shared" si="542"/>
        <v>29</v>
      </c>
      <c r="W1662" s="10">
        <f t="shared" si="521"/>
        <v>8</v>
      </c>
      <c r="X1662"/>
      <c r="Y1662"/>
      <c r="Z1662" t="s">
        <v>101</v>
      </c>
      <c r="AA1662" t="s">
        <v>7095</v>
      </c>
    </row>
    <row r="1663" spans="1:27">
      <c r="A1663" t="b">
        <f t="shared" si="524"/>
        <v>0</v>
      </c>
      <c r="B1663" t="b">
        <f t="shared" si="525"/>
        <v>0</v>
      </c>
      <c r="C1663" t="b">
        <f t="shared" si="526"/>
        <v>0</v>
      </c>
      <c r="D1663" t="b">
        <f t="shared" si="527"/>
        <v>0</v>
      </c>
      <c r="E1663" t="b">
        <f t="shared" si="528"/>
        <v>0</v>
      </c>
      <c r="F1663" t="b">
        <f t="shared" si="529"/>
        <v>0</v>
      </c>
      <c r="G1663" t="b">
        <f t="shared" si="530"/>
        <v>0</v>
      </c>
      <c r="H1663" t="b">
        <f t="shared" si="531"/>
        <v>0</v>
      </c>
      <c r="I1663" t="b">
        <f t="shared" si="532"/>
        <v>0</v>
      </c>
      <c r="J1663" t="b">
        <f t="shared" si="533"/>
        <v>0</v>
      </c>
      <c r="K1663" t="str">
        <f t="shared" si="534"/>
        <v/>
      </c>
      <c r="L1663" t="str">
        <f t="shared" si="523"/>
        <v/>
      </c>
      <c r="M1663" t="str">
        <f t="shared" si="522"/>
        <v/>
      </c>
      <c r="N1663" t="str">
        <f t="shared" si="535"/>
        <v/>
      </c>
      <c r="O1663" t="str">
        <f t="shared" si="536"/>
        <v/>
      </c>
      <c r="P1663" t="str">
        <f t="shared" si="537"/>
        <v/>
      </c>
      <c r="Q1663" s="9">
        <f>_xlfn.XLOOKUP(R1663,summary!C:C,summary!B:B)</f>
        <v>43840</v>
      </c>
      <c r="R1663" s="10" t="str">
        <f t="shared" si="538"/>
        <v>보정동</v>
      </c>
      <c r="S1663" s="10" t="str">
        <f t="shared" si="539"/>
        <v>보정29통</v>
      </c>
      <c r="T1663" s="10" t="str">
        <f t="shared" si="540"/>
        <v>(보정동, 죽현마을 동원로얄듀크)</v>
      </c>
      <c r="U1663" s="10" t="str">
        <f t="shared" si="541"/>
        <v>보정</v>
      </c>
      <c r="V1663" s="10">
        <f t="shared" si="542"/>
        <v>29</v>
      </c>
      <c r="W1663" s="10">
        <f t="shared" si="521"/>
        <v>9</v>
      </c>
      <c r="X1663"/>
      <c r="Y1663"/>
      <c r="Z1663" t="s">
        <v>349</v>
      </c>
      <c r="AA1663" t="s">
        <v>7096</v>
      </c>
    </row>
    <row r="1664" spans="1:27">
      <c r="A1664" t="b">
        <f t="shared" si="524"/>
        <v>0</v>
      </c>
      <c r="B1664" t="b">
        <f t="shared" si="525"/>
        <v>0</v>
      </c>
      <c r="C1664" t="b">
        <f t="shared" si="526"/>
        <v>0</v>
      </c>
      <c r="D1664" t="b">
        <f t="shared" si="527"/>
        <v>0</v>
      </c>
      <c r="E1664" t="b">
        <f t="shared" si="528"/>
        <v>0</v>
      </c>
      <c r="F1664" t="b">
        <f t="shared" si="529"/>
        <v>0</v>
      </c>
      <c r="G1664" t="b">
        <f t="shared" si="530"/>
        <v>0</v>
      </c>
      <c r="H1664" t="b">
        <f t="shared" si="531"/>
        <v>0</v>
      </c>
      <c r="I1664" t="b">
        <f t="shared" si="532"/>
        <v>0</v>
      </c>
      <c r="J1664" t="b">
        <f t="shared" si="533"/>
        <v>0</v>
      </c>
      <c r="K1664" t="str">
        <f t="shared" si="534"/>
        <v/>
      </c>
      <c r="L1664" t="str">
        <f t="shared" si="523"/>
        <v/>
      </c>
      <c r="M1664" t="str">
        <f t="shared" si="522"/>
        <v/>
      </c>
      <c r="N1664" t="str">
        <f t="shared" si="535"/>
        <v/>
      </c>
      <c r="O1664" t="str">
        <f t="shared" si="536"/>
        <v/>
      </c>
      <c r="P1664" t="str">
        <f t="shared" si="537"/>
        <v/>
      </c>
      <c r="Q1664" s="9">
        <f>_xlfn.XLOOKUP(R1664,summary!C:C,summary!B:B)</f>
        <v>43840</v>
      </c>
      <c r="R1664" s="10" t="str">
        <f t="shared" si="538"/>
        <v>보정동</v>
      </c>
      <c r="S1664" s="10" t="str">
        <f t="shared" si="539"/>
        <v>보정29통</v>
      </c>
      <c r="T1664" s="10" t="str">
        <f t="shared" si="540"/>
        <v>(보정동, 죽현마을 동원로얄듀크)</v>
      </c>
      <c r="U1664" s="10" t="str">
        <f t="shared" si="541"/>
        <v>보정</v>
      </c>
      <c r="V1664" s="10">
        <f t="shared" si="542"/>
        <v>29</v>
      </c>
      <c r="W1664" s="10">
        <f t="shared" si="521"/>
        <v>10</v>
      </c>
      <c r="X1664"/>
      <c r="Y1664"/>
      <c r="Z1664" t="s">
        <v>441</v>
      </c>
      <c r="AA1664" t="s">
        <v>7097</v>
      </c>
    </row>
    <row r="1665" spans="1:27">
      <c r="A1665" t="b">
        <f t="shared" si="524"/>
        <v>1</v>
      </c>
      <c r="B1665" t="b">
        <f t="shared" si="525"/>
        <v>0</v>
      </c>
      <c r="C1665" t="b">
        <f t="shared" si="526"/>
        <v>0</v>
      </c>
      <c r="D1665" t="b">
        <f t="shared" si="527"/>
        <v>0</v>
      </c>
      <c r="E1665" t="b">
        <f t="shared" si="528"/>
        <v>0</v>
      </c>
      <c r="F1665" t="b">
        <f t="shared" si="529"/>
        <v>0</v>
      </c>
      <c r="G1665" t="b">
        <f t="shared" si="530"/>
        <v>0</v>
      </c>
      <c r="H1665" t="b">
        <f t="shared" si="531"/>
        <v>0</v>
      </c>
      <c r="I1665" t="b">
        <f t="shared" si="532"/>
        <v>0</v>
      </c>
      <c r="J1665" t="b">
        <f t="shared" si="533"/>
        <v>1</v>
      </c>
      <c r="K1665" t="str">
        <f t="shared" si="534"/>
        <v>보정30통</v>
      </c>
      <c r="L1665" t="str">
        <f t="shared" si="523"/>
        <v>30</v>
      </c>
      <c r="M1665">
        <f t="shared" si="522"/>
        <v>30</v>
      </c>
      <c r="N1665" t="str">
        <f t="shared" si="535"/>
        <v>보정</v>
      </c>
      <c r="O1665" t="str">
        <f t="shared" si="536"/>
        <v/>
      </c>
      <c r="P1665" t="str">
        <f t="shared" si="537"/>
        <v/>
      </c>
      <c r="Q1665" s="9">
        <f>_xlfn.XLOOKUP(R1665,summary!C:C,summary!B:B)</f>
        <v>43840</v>
      </c>
      <c r="R1665" s="10" t="str">
        <f t="shared" si="538"/>
        <v>보정동</v>
      </c>
      <c r="S1665" s="10" t="str">
        <f t="shared" si="539"/>
        <v>보정30통</v>
      </c>
      <c r="T1665" s="10" t="str">
        <f t="shared" si="540"/>
        <v>(보정동, 신촌마을상록데시앙)</v>
      </c>
      <c r="U1665" s="10" t="str">
        <f t="shared" si="541"/>
        <v>보정</v>
      </c>
      <c r="V1665" s="10">
        <f t="shared" si="542"/>
        <v>30</v>
      </c>
      <c r="W1665" s="10">
        <f t="shared" si="521"/>
        <v>1</v>
      </c>
      <c r="X1665"/>
      <c r="Y1665" t="s">
        <v>7098</v>
      </c>
      <c r="Z1665" t="s">
        <v>10</v>
      </c>
      <c r="AA1665" t="s">
        <v>7099</v>
      </c>
    </row>
    <row r="1666" spans="1:27">
      <c r="A1666" t="b">
        <f t="shared" si="524"/>
        <v>1</v>
      </c>
      <c r="B1666" t="b">
        <f t="shared" si="525"/>
        <v>1</v>
      </c>
      <c r="C1666" t="b">
        <f t="shared" si="526"/>
        <v>0</v>
      </c>
      <c r="D1666" t="b">
        <f t="shared" si="527"/>
        <v>0</v>
      </c>
      <c r="E1666" t="b">
        <f t="shared" si="528"/>
        <v>1</v>
      </c>
      <c r="F1666" t="b">
        <f t="shared" si="529"/>
        <v>1</v>
      </c>
      <c r="G1666" t="b">
        <f t="shared" si="530"/>
        <v>1</v>
      </c>
      <c r="H1666" t="b">
        <f t="shared" si="531"/>
        <v>0</v>
      </c>
      <c r="I1666" t="b">
        <f t="shared" si="532"/>
        <v>1</v>
      </c>
      <c r="J1666" t="b">
        <f t="shared" si="533"/>
        <v>0</v>
      </c>
      <c r="K1666" t="str">
        <f t="shared" si="534"/>
        <v/>
      </c>
      <c r="L1666" t="str">
        <f t="shared" si="523"/>
        <v/>
      </c>
      <c r="M1666" t="str">
        <f t="shared" si="522"/>
        <v/>
      </c>
      <c r="N1666" t="str">
        <f t="shared" si="535"/>
        <v/>
      </c>
      <c r="O1666" t="str">
        <f t="shared" si="536"/>
        <v>(보정동, 신촌마을상록데시앙)</v>
      </c>
      <c r="P1666" t="str">
        <f t="shared" si="537"/>
        <v>(보정동, 신촌마을상록데시앙)</v>
      </c>
      <c r="Q1666" s="9">
        <f>_xlfn.XLOOKUP(R1666,summary!C:C,summary!B:B)</f>
        <v>43840</v>
      </c>
      <c r="R1666" s="10" t="str">
        <f t="shared" si="538"/>
        <v>보정동</v>
      </c>
      <c r="S1666" s="10" t="str">
        <f t="shared" si="539"/>
        <v>보정30통</v>
      </c>
      <c r="T1666" s="10" t="str">
        <f t="shared" si="540"/>
        <v>(보정동, 신촌마을상록데시앙)</v>
      </c>
      <c r="U1666" s="10" t="str">
        <f t="shared" si="541"/>
        <v>보정</v>
      </c>
      <c r="V1666" s="10">
        <f t="shared" si="542"/>
        <v>30</v>
      </c>
      <c r="W1666" s="10">
        <f t="shared" ref="W1666:W1729" si="543">IF(ISBLANK(Z1666),"",IF(LEN(TRIM(Z1666))&lt;4,VALUE(SUBSTITUTE(TRIM(Z1666),"반","")),""))</f>
        <v>2</v>
      </c>
      <c r="X1666"/>
      <c r="Y1666" t="s">
        <v>6782</v>
      </c>
      <c r="Z1666" t="s">
        <v>12</v>
      </c>
      <c r="AA1666" t="s">
        <v>7100</v>
      </c>
    </row>
    <row r="1667" spans="1:27">
      <c r="A1667" t="b">
        <f t="shared" si="524"/>
        <v>1</v>
      </c>
      <c r="B1667" t="b">
        <f t="shared" si="525"/>
        <v>0</v>
      </c>
      <c r="C1667" t="b">
        <f t="shared" si="526"/>
        <v>0</v>
      </c>
      <c r="D1667" t="b">
        <f t="shared" si="527"/>
        <v>0</v>
      </c>
      <c r="E1667" t="b">
        <f t="shared" si="528"/>
        <v>0</v>
      </c>
      <c r="F1667" t="b">
        <f t="shared" si="529"/>
        <v>0</v>
      </c>
      <c r="G1667" t="b">
        <f t="shared" si="530"/>
        <v>0</v>
      </c>
      <c r="H1667" t="b">
        <f t="shared" si="531"/>
        <v>0</v>
      </c>
      <c r="I1667" t="b">
        <f t="shared" si="532"/>
        <v>1</v>
      </c>
      <c r="J1667" t="b">
        <f t="shared" si="533"/>
        <v>0</v>
      </c>
      <c r="K1667" t="str">
        <f t="shared" si="534"/>
        <v/>
      </c>
      <c r="L1667" t="str">
        <f t="shared" si="523"/>
        <v/>
      </c>
      <c r="M1667" t="str">
        <f t="shared" ref="M1667:M1730" si="544">IF(LEN(L1667)=0,"",IF(CODE(L1667)&lt;60,VALUE(L1667),VALUE(RIGHT(L1667))))</f>
        <v/>
      </c>
      <c r="N1667" t="str">
        <f t="shared" si="535"/>
        <v/>
      </c>
      <c r="O1667" t="str">
        <f t="shared" si="536"/>
        <v>신촌마을상록데시앙)</v>
      </c>
      <c r="P1667" t="str">
        <f t="shared" si="537"/>
        <v/>
      </c>
      <c r="Q1667" s="9">
        <f>_xlfn.XLOOKUP(R1667,summary!C:C,summary!B:B)</f>
        <v>43840</v>
      </c>
      <c r="R1667" s="10" t="str">
        <f t="shared" si="538"/>
        <v>보정동</v>
      </c>
      <c r="S1667" s="10" t="str">
        <f t="shared" si="539"/>
        <v>보정30통</v>
      </c>
      <c r="T1667" s="10" t="str">
        <f t="shared" si="540"/>
        <v>(보정동, 신촌마을상록데시앙)</v>
      </c>
      <c r="U1667" s="10" t="str">
        <f t="shared" si="541"/>
        <v>보정</v>
      </c>
      <c r="V1667" s="10">
        <f t="shared" si="542"/>
        <v>30</v>
      </c>
      <c r="W1667" s="10">
        <f t="shared" si="543"/>
        <v>3</v>
      </c>
      <c r="X1667"/>
      <c r="Y1667" t="s">
        <v>7004</v>
      </c>
      <c r="Z1667" t="s">
        <v>14</v>
      </c>
      <c r="AA1667" t="s">
        <v>7101</v>
      </c>
    </row>
    <row r="1668" spans="1:27">
      <c r="A1668" t="b">
        <f t="shared" si="524"/>
        <v>1</v>
      </c>
      <c r="B1668" t="b">
        <f t="shared" si="525"/>
        <v>0</v>
      </c>
      <c r="C1668" t="b">
        <f t="shared" si="526"/>
        <v>1</v>
      </c>
      <c r="D1668" t="b">
        <f t="shared" si="527"/>
        <v>0</v>
      </c>
      <c r="E1668" t="b">
        <f t="shared" si="528"/>
        <v>1</v>
      </c>
      <c r="F1668" t="b">
        <f t="shared" si="529"/>
        <v>1</v>
      </c>
      <c r="G1668" t="b">
        <f t="shared" si="530"/>
        <v>0</v>
      </c>
      <c r="H1668" t="b">
        <f t="shared" si="531"/>
        <v>1</v>
      </c>
      <c r="I1668" t="b">
        <f t="shared" si="532"/>
        <v>1</v>
      </c>
      <c r="J1668" t="b">
        <f t="shared" si="533"/>
        <v>0</v>
      </c>
      <c r="K1668" t="str">
        <f t="shared" si="534"/>
        <v/>
      </c>
      <c r="L1668" t="str">
        <f t="shared" si="523"/>
        <v/>
      </c>
      <c r="M1668" t="str">
        <f t="shared" si="544"/>
        <v/>
      </c>
      <c r="N1668" t="str">
        <f t="shared" si="535"/>
        <v/>
      </c>
      <c r="O1668" t="str">
        <f t="shared" si="536"/>
        <v>상록데시앙)</v>
      </c>
      <c r="P1668" t="str">
        <f t="shared" si="537"/>
        <v/>
      </c>
      <c r="Q1668" s="9">
        <f>_xlfn.XLOOKUP(R1668,summary!C:C,summary!B:B)</f>
        <v>43840</v>
      </c>
      <c r="R1668" s="10" t="str">
        <f t="shared" si="538"/>
        <v>보정동</v>
      </c>
      <c r="S1668" s="10" t="str">
        <f t="shared" si="539"/>
        <v>보정30통</v>
      </c>
      <c r="T1668" s="10" t="str">
        <f t="shared" si="540"/>
        <v>(보정동, 신촌마을상록데시앙)</v>
      </c>
      <c r="U1668" s="10" t="str">
        <f t="shared" si="541"/>
        <v>보정</v>
      </c>
      <c r="V1668" s="10">
        <f t="shared" si="542"/>
        <v>30</v>
      </c>
      <c r="W1668" s="10">
        <f t="shared" si="543"/>
        <v>4</v>
      </c>
      <c r="X1668"/>
      <c r="Y1668" t="s">
        <v>7102</v>
      </c>
      <c r="Z1668" t="s">
        <v>16</v>
      </c>
      <c r="AA1668" t="s">
        <v>7103</v>
      </c>
    </row>
    <row r="1669" spans="1:27">
      <c r="A1669" t="b">
        <f t="shared" si="524"/>
        <v>0</v>
      </c>
      <c r="B1669" t="b">
        <f t="shared" si="525"/>
        <v>0</v>
      </c>
      <c r="C1669" t="b">
        <f t="shared" si="526"/>
        <v>0</v>
      </c>
      <c r="D1669" t="b">
        <f t="shared" si="527"/>
        <v>0</v>
      </c>
      <c r="E1669" t="b">
        <f t="shared" si="528"/>
        <v>0</v>
      </c>
      <c r="F1669" t="b">
        <f t="shared" si="529"/>
        <v>0</v>
      </c>
      <c r="G1669" t="b">
        <f t="shared" si="530"/>
        <v>0</v>
      </c>
      <c r="H1669" t="b">
        <f t="shared" si="531"/>
        <v>0</v>
      </c>
      <c r="I1669" t="b">
        <f t="shared" si="532"/>
        <v>0</v>
      </c>
      <c r="J1669" t="b">
        <f t="shared" si="533"/>
        <v>0</v>
      </c>
      <c r="K1669" t="str">
        <f t="shared" si="534"/>
        <v/>
      </c>
      <c r="L1669" t="str">
        <f t="shared" si="523"/>
        <v/>
      </c>
      <c r="M1669" t="str">
        <f t="shared" si="544"/>
        <v/>
      </c>
      <c r="N1669" t="str">
        <f t="shared" si="535"/>
        <v/>
      </c>
      <c r="O1669" t="str">
        <f t="shared" si="536"/>
        <v/>
      </c>
      <c r="P1669" t="str">
        <f t="shared" si="537"/>
        <v/>
      </c>
      <c r="Q1669" s="9">
        <f>_xlfn.XLOOKUP(R1669,summary!C:C,summary!B:B)</f>
        <v>43840</v>
      </c>
      <c r="R1669" s="10" t="str">
        <f t="shared" si="538"/>
        <v>보정동</v>
      </c>
      <c r="S1669" s="10" t="str">
        <f t="shared" si="539"/>
        <v>보정30통</v>
      </c>
      <c r="T1669" s="10" t="str">
        <f t="shared" si="540"/>
        <v>(보정동, 신촌마을상록데시앙)</v>
      </c>
      <c r="U1669" s="10" t="str">
        <f t="shared" si="541"/>
        <v>보정</v>
      </c>
      <c r="V1669" s="10">
        <f t="shared" si="542"/>
        <v>30</v>
      </c>
      <c r="W1669" s="10">
        <f t="shared" si="543"/>
        <v>5</v>
      </c>
      <c r="X1669"/>
      <c r="Y1669"/>
      <c r="Z1669" t="s">
        <v>18</v>
      </c>
      <c r="AA1669" t="s">
        <v>7104</v>
      </c>
    </row>
    <row r="1670" spans="1:27">
      <c r="A1670" t="b">
        <f t="shared" si="524"/>
        <v>0</v>
      </c>
      <c r="B1670" t="b">
        <f t="shared" si="525"/>
        <v>0</v>
      </c>
      <c r="C1670" t="b">
        <f t="shared" si="526"/>
        <v>0</v>
      </c>
      <c r="D1670" t="b">
        <f t="shared" si="527"/>
        <v>0</v>
      </c>
      <c r="E1670" t="b">
        <f t="shared" si="528"/>
        <v>0</v>
      </c>
      <c r="F1670" t="b">
        <f t="shared" si="529"/>
        <v>0</v>
      </c>
      <c r="G1670" t="b">
        <f t="shared" si="530"/>
        <v>0</v>
      </c>
      <c r="H1670" t="b">
        <f t="shared" si="531"/>
        <v>0</v>
      </c>
      <c r="I1670" t="b">
        <f t="shared" si="532"/>
        <v>0</v>
      </c>
      <c r="J1670" t="b">
        <f t="shared" si="533"/>
        <v>0</v>
      </c>
      <c r="K1670" t="str">
        <f t="shared" si="534"/>
        <v/>
      </c>
      <c r="L1670" t="str">
        <f t="shared" si="523"/>
        <v/>
      </c>
      <c r="M1670" t="str">
        <f t="shared" si="544"/>
        <v/>
      </c>
      <c r="N1670" t="str">
        <f t="shared" si="535"/>
        <v/>
      </c>
      <c r="O1670" t="str">
        <f t="shared" si="536"/>
        <v/>
      </c>
      <c r="P1670" t="str">
        <f t="shared" si="537"/>
        <v/>
      </c>
      <c r="Q1670" s="9">
        <f>_xlfn.XLOOKUP(R1670,summary!C:C,summary!B:B)</f>
        <v>43840</v>
      </c>
      <c r="R1670" s="10" t="str">
        <f t="shared" si="538"/>
        <v>보정동</v>
      </c>
      <c r="S1670" s="10" t="str">
        <f t="shared" si="539"/>
        <v>보정30통</v>
      </c>
      <c r="T1670" s="10" t="str">
        <f t="shared" si="540"/>
        <v>(보정동, 신촌마을상록데시앙)</v>
      </c>
      <c r="U1670" s="10" t="str">
        <f t="shared" si="541"/>
        <v>보정</v>
      </c>
      <c r="V1670" s="10">
        <f t="shared" si="542"/>
        <v>30</v>
      </c>
      <c r="W1670" s="10">
        <f t="shared" si="543"/>
        <v>6</v>
      </c>
      <c r="X1670"/>
      <c r="Y1670"/>
      <c r="Z1670" t="s">
        <v>20</v>
      </c>
      <c r="AA1670" t="s">
        <v>7105</v>
      </c>
    </row>
    <row r="1671" spans="1:27">
      <c r="A1671" t="b">
        <f t="shared" si="524"/>
        <v>1</v>
      </c>
      <c r="B1671" t="b">
        <f t="shared" si="525"/>
        <v>0</v>
      </c>
      <c r="C1671" t="b">
        <f t="shared" si="526"/>
        <v>0</v>
      </c>
      <c r="D1671" t="b">
        <f t="shared" si="527"/>
        <v>0</v>
      </c>
      <c r="E1671" t="b">
        <f t="shared" si="528"/>
        <v>0</v>
      </c>
      <c r="F1671" t="b">
        <f t="shared" si="529"/>
        <v>0</v>
      </c>
      <c r="G1671" t="b">
        <f t="shared" si="530"/>
        <v>0</v>
      </c>
      <c r="H1671" t="b">
        <f t="shared" si="531"/>
        <v>0</v>
      </c>
      <c r="I1671" t="b">
        <f t="shared" si="532"/>
        <v>0</v>
      </c>
      <c r="J1671" t="b">
        <f t="shared" si="533"/>
        <v>1</v>
      </c>
      <c r="K1671" t="str">
        <f t="shared" si="534"/>
        <v>보정31통</v>
      </c>
      <c r="L1671" t="str">
        <f t="shared" si="523"/>
        <v>31</v>
      </c>
      <c r="M1671">
        <f t="shared" si="544"/>
        <v>31</v>
      </c>
      <c r="N1671" t="str">
        <f t="shared" si="535"/>
        <v>보정</v>
      </c>
      <c r="O1671" t="str">
        <f t="shared" si="536"/>
        <v/>
      </c>
      <c r="P1671" t="str">
        <f t="shared" si="537"/>
        <v/>
      </c>
      <c r="Q1671" s="9">
        <f>_xlfn.XLOOKUP(R1671,summary!C:C,summary!B:B)</f>
        <v>43840</v>
      </c>
      <c r="R1671" s="10" t="str">
        <f t="shared" si="538"/>
        <v>보정동</v>
      </c>
      <c r="S1671" s="10" t="str">
        <f t="shared" si="539"/>
        <v>보정31통</v>
      </c>
      <c r="T1671" s="10" t="str">
        <f t="shared" si="540"/>
        <v>(보정동, 죽전누리에뜰)</v>
      </c>
      <c r="U1671" s="10" t="str">
        <f t="shared" si="541"/>
        <v>보정</v>
      </c>
      <c r="V1671" s="10">
        <f t="shared" si="542"/>
        <v>31</v>
      </c>
      <c r="W1671" s="10">
        <f t="shared" si="543"/>
        <v>1</v>
      </c>
      <c r="X1671"/>
      <c r="Y1671" t="s">
        <v>7106</v>
      </c>
      <c r="Z1671" t="s">
        <v>10</v>
      </c>
      <c r="AA1671" t="s">
        <v>7107</v>
      </c>
    </row>
    <row r="1672" spans="1:27">
      <c r="A1672" t="b">
        <f t="shared" si="524"/>
        <v>1</v>
      </c>
      <c r="B1672" t="b">
        <f t="shared" si="525"/>
        <v>1</v>
      </c>
      <c r="C1672" t="b">
        <f t="shared" si="526"/>
        <v>0</v>
      </c>
      <c r="D1672" t="b">
        <f t="shared" si="527"/>
        <v>0</v>
      </c>
      <c r="E1672" t="b">
        <f t="shared" si="528"/>
        <v>1</v>
      </c>
      <c r="F1672" t="b">
        <f t="shared" si="529"/>
        <v>1</v>
      </c>
      <c r="G1672" t="b">
        <f t="shared" si="530"/>
        <v>1</v>
      </c>
      <c r="H1672" t="b">
        <f t="shared" si="531"/>
        <v>0</v>
      </c>
      <c r="I1672" t="b">
        <f t="shared" si="532"/>
        <v>1</v>
      </c>
      <c r="J1672" t="b">
        <f t="shared" si="533"/>
        <v>0</v>
      </c>
      <c r="K1672" t="str">
        <f t="shared" si="534"/>
        <v/>
      </c>
      <c r="L1672" t="str">
        <f t="shared" si="523"/>
        <v/>
      </c>
      <c r="M1672" t="str">
        <f t="shared" si="544"/>
        <v/>
      </c>
      <c r="N1672" t="str">
        <f t="shared" si="535"/>
        <v/>
      </c>
      <c r="O1672" t="str">
        <f t="shared" si="536"/>
        <v>(보정동, 죽전누리에뜰)</v>
      </c>
      <c r="P1672" t="str">
        <f t="shared" si="537"/>
        <v>(보정동, 죽전누리에뜰)</v>
      </c>
      <c r="Q1672" s="9">
        <f>_xlfn.XLOOKUP(R1672,summary!C:C,summary!B:B)</f>
        <v>43840</v>
      </c>
      <c r="R1672" s="10" t="str">
        <f t="shared" si="538"/>
        <v>보정동</v>
      </c>
      <c r="S1672" s="10" t="str">
        <f t="shared" si="539"/>
        <v>보정31통</v>
      </c>
      <c r="T1672" s="10" t="str">
        <f t="shared" si="540"/>
        <v>(보정동, 죽전누리에뜰)</v>
      </c>
      <c r="U1672" s="10" t="str">
        <f t="shared" si="541"/>
        <v>보정</v>
      </c>
      <c r="V1672" s="10">
        <f t="shared" si="542"/>
        <v>31</v>
      </c>
      <c r="W1672" s="10">
        <f t="shared" si="543"/>
        <v>2</v>
      </c>
      <c r="X1672"/>
      <c r="Y1672" t="s">
        <v>6782</v>
      </c>
      <c r="Z1672" t="s">
        <v>12</v>
      </c>
      <c r="AA1672" t="s">
        <v>7108</v>
      </c>
    </row>
    <row r="1673" spans="1:27">
      <c r="A1673" t="b">
        <f t="shared" si="524"/>
        <v>1</v>
      </c>
      <c r="B1673" t="b">
        <f t="shared" si="525"/>
        <v>0</v>
      </c>
      <c r="C1673" t="b">
        <f t="shared" si="526"/>
        <v>1</v>
      </c>
      <c r="D1673" t="b">
        <f t="shared" si="527"/>
        <v>0</v>
      </c>
      <c r="E1673" t="b">
        <f t="shared" si="528"/>
        <v>1</v>
      </c>
      <c r="F1673" t="b">
        <f t="shared" si="529"/>
        <v>1</v>
      </c>
      <c r="G1673" t="b">
        <f t="shared" si="530"/>
        <v>0</v>
      </c>
      <c r="H1673" t="b">
        <f t="shared" si="531"/>
        <v>1</v>
      </c>
      <c r="I1673" t="b">
        <f t="shared" si="532"/>
        <v>1</v>
      </c>
      <c r="J1673" t="b">
        <f t="shared" si="533"/>
        <v>0</v>
      </c>
      <c r="K1673" t="str">
        <f t="shared" si="534"/>
        <v/>
      </c>
      <c r="L1673" t="str">
        <f t="shared" ref="L1673:L1736" si="545">RIGHT(SUBSTITUTE(K1673,"통",""),2)</f>
        <v/>
      </c>
      <c r="M1673" t="str">
        <f t="shared" si="544"/>
        <v/>
      </c>
      <c r="N1673" t="str">
        <f t="shared" si="535"/>
        <v/>
      </c>
      <c r="O1673" t="str">
        <f t="shared" si="536"/>
        <v>죽전누리에뜰)</v>
      </c>
      <c r="P1673" t="str">
        <f t="shared" si="537"/>
        <v/>
      </c>
      <c r="Q1673" s="9">
        <f>_xlfn.XLOOKUP(R1673,summary!C:C,summary!B:B)</f>
        <v>43840</v>
      </c>
      <c r="R1673" s="10" t="str">
        <f t="shared" si="538"/>
        <v>보정동</v>
      </c>
      <c r="S1673" s="10" t="str">
        <f t="shared" si="539"/>
        <v>보정31통</v>
      </c>
      <c r="T1673" s="10" t="str">
        <f t="shared" si="540"/>
        <v>(보정동, 죽전누리에뜰)</v>
      </c>
      <c r="U1673" s="10" t="str">
        <f t="shared" si="541"/>
        <v>보정</v>
      </c>
      <c r="V1673" s="10">
        <f t="shared" si="542"/>
        <v>31</v>
      </c>
      <c r="W1673" s="10">
        <f t="shared" si="543"/>
        <v>3</v>
      </c>
      <c r="X1673"/>
      <c r="Y1673" t="s">
        <v>7109</v>
      </c>
      <c r="Z1673" t="s">
        <v>14</v>
      </c>
      <c r="AA1673" t="s">
        <v>7110</v>
      </c>
    </row>
    <row r="1674" spans="1:27">
      <c r="A1674" t="b">
        <f t="shared" si="524"/>
        <v>0</v>
      </c>
      <c r="B1674" t="b">
        <f t="shared" si="525"/>
        <v>0</v>
      </c>
      <c r="C1674" t="b">
        <f t="shared" si="526"/>
        <v>0</v>
      </c>
      <c r="D1674" t="b">
        <f t="shared" si="527"/>
        <v>0</v>
      </c>
      <c r="E1674" t="b">
        <f t="shared" si="528"/>
        <v>0</v>
      </c>
      <c r="F1674" t="b">
        <f t="shared" si="529"/>
        <v>0</v>
      </c>
      <c r="G1674" t="b">
        <f t="shared" si="530"/>
        <v>0</v>
      </c>
      <c r="H1674" t="b">
        <f t="shared" si="531"/>
        <v>0</v>
      </c>
      <c r="I1674" t="b">
        <f t="shared" si="532"/>
        <v>0</v>
      </c>
      <c r="J1674" t="b">
        <f t="shared" si="533"/>
        <v>0</v>
      </c>
      <c r="K1674" t="str">
        <f t="shared" si="534"/>
        <v/>
      </c>
      <c r="L1674" t="str">
        <f t="shared" si="545"/>
        <v/>
      </c>
      <c r="M1674" t="str">
        <f t="shared" si="544"/>
        <v/>
      </c>
      <c r="N1674" t="str">
        <f t="shared" si="535"/>
        <v/>
      </c>
      <c r="O1674" t="str">
        <f t="shared" si="536"/>
        <v/>
      </c>
      <c r="P1674" t="str">
        <f t="shared" si="537"/>
        <v/>
      </c>
      <c r="Q1674" s="9">
        <f>_xlfn.XLOOKUP(R1674,summary!C:C,summary!B:B)</f>
        <v>43840</v>
      </c>
      <c r="R1674" s="10" t="str">
        <f t="shared" si="538"/>
        <v>보정동</v>
      </c>
      <c r="S1674" s="10" t="str">
        <f t="shared" si="539"/>
        <v>보정31통</v>
      </c>
      <c r="T1674" s="10" t="str">
        <f t="shared" si="540"/>
        <v>(보정동, 죽전누리에뜰)</v>
      </c>
      <c r="U1674" s="10" t="str">
        <f t="shared" si="541"/>
        <v>보정</v>
      </c>
      <c r="V1674" s="10">
        <f t="shared" si="542"/>
        <v>31</v>
      </c>
      <c r="W1674" s="10">
        <f t="shared" si="543"/>
        <v>4</v>
      </c>
      <c r="X1674"/>
      <c r="Y1674"/>
      <c r="Z1674" t="s">
        <v>16</v>
      </c>
      <c r="AA1674" t="s">
        <v>7111</v>
      </c>
    </row>
    <row r="1675" spans="1:27">
      <c r="A1675" t="b">
        <f t="shared" si="524"/>
        <v>0</v>
      </c>
      <c r="B1675" t="b">
        <f t="shared" si="525"/>
        <v>0</v>
      </c>
      <c r="C1675" t="b">
        <f t="shared" si="526"/>
        <v>0</v>
      </c>
      <c r="D1675" t="b">
        <f t="shared" si="527"/>
        <v>0</v>
      </c>
      <c r="E1675" t="b">
        <f t="shared" si="528"/>
        <v>0</v>
      </c>
      <c r="F1675" t="b">
        <f t="shared" si="529"/>
        <v>0</v>
      </c>
      <c r="G1675" t="b">
        <f t="shared" si="530"/>
        <v>0</v>
      </c>
      <c r="H1675" t="b">
        <f t="shared" si="531"/>
        <v>0</v>
      </c>
      <c r="I1675" t="b">
        <f t="shared" si="532"/>
        <v>0</v>
      </c>
      <c r="J1675" t="b">
        <f t="shared" si="533"/>
        <v>0</v>
      </c>
      <c r="K1675" t="str">
        <f t="shared" si="534"/>
        <v/>
      </c>
      <c r="L1675" t="str">
        <f t="shared" si="545"/>
        <v/>
      </c>
      <c r="M1675" t="str">
        <f t="shared" si="544"/>
        <v/>
      </c>
      <c r="N1675" t="str">
        <f t="shared" si="535"/>
        <v/>
      </c>
      <c r="O1675" t="str">
        <f t="shared" si="536"/>
        <v/>
      </c>
      <c r="P1675" t="str">
        <f t="shared" si="537"/>
        <v/>
      </c>
      <c r="Q1675" s="9">
        <f>_xlfn.XLOOKUP(R1675,summary!C:C,summary!B:B)</f>
        <v>43840</v>
      </c>
      <c r="R1675" s="10" t="str">
        <f t="shared" si="538"/>
        <v>보정동</v>
      </c>
      <c r="S1675" s="10" t="str">
        <f t="shared" si="539"/>
        <v>보정31통</v>
      </c>
      <c r="T1675" s="10" t="str">
        <f t="shared" si="540"/>
        <v>(보정동, 죽전누리에뜰)</v>
      </c>
      <c r="U1675" s="10" t="str">
        <f t="shared" si="541"/>
        <v>보정</v>
      </c>
      <c r="V1675" s="10">
        <f t="shared" si="542"/>
        <v>31</v>
      </c>
      <c r="W1675" s="10">
        <f t="shared" si="543"/>
        <v>5</v>
      </c>
      <c r="X1675"/>
      <c r="Y1675"/>
      <c r="Z1675" t="s">
        <v>18</v>
      </c>
      <c r="AA1675" t="s">
        <v>7112</v>
      </c>
    </row>
    <row r="1676" spans="1:27">
      <c r="A1676" t="b">
        <f t="shared" si="524"/>
        <v>0</v>
      </c>
      <c r="B1676" t="b">
        <f t="shared" si="525"/>
        <v>0</v>
      </c>
      <c r="C1676" t="b">
        <f t="shared" si="526"/>
        <v>0</v>
      </c>
      <c r="D1676" t="b">
        <f t="shared" si="527"/>
        <v>0</v>
      </c>
      <c r="E1676" t="b">
        <f t="shared" si="528"/>
        <v>0</v>
      </c>
      <c r="F1676" t="b">
        <f t="shared" si="529"/>
        <v>0</v>
      </c>
      <c r="G1676" t="b">
        <f t="shared" si="530"/>
        <v>0</v>
      </c>
      <c r="H1676" t="b">
        <f t="shared" si="531"/>
        <v>0</v>
      </c>
      <c r="I1676" t="b">
        <f t="shared" si="532"/>
        <v>0</v>
      </c>
      <c r="J1676" t="b">
        <f t="shared" si="533"/>
        <v>0</v>
      </c>
      <c r="K1676" t="str">
        <f t="shared" si="534"/>
        <v/>
      </c>
      <c r="L1676" t="str">
        <f t="shared" si="545"/>
        <v/>
      </c>
      <c r="M1676" t="str">
        <f t="shared" si="544"/>
        <v/>
      </c>
      <c r="N1676" t="str">
        <f t="shared" si="535"/>
        <v/>
      </c>
      <c r="O1676" t="str">
        <f t="shared" si="536"/>
        <v/>
      </c>
      <c r="P1676" t="str">
        <f t="shared" si="537"/>
        <v/>
      </c>
      <c r="Q1676" s="9">
        <f>_xlfn.XLOOKUP(R1676,summary!C:C,summary!B:B)</f>
        <v>43840</v>
      </c>
      <c r="R1676" s="10" t="str">
        <f t="shared" si="538"/>
        <v>보정동</v>
      </c>
      <c r="S1676" s="10" t="str">
        <f t="shared" si="539"/>
        <v>보정31통</v>
      </c>
      <c r="T1676" s="10" t="str">
        <f t="shared" si="540"/>
        <v>(보정동, 죽전누리에뜰)</v>
      </c>
      <c r="U1676" s="10" t="str">
        <f t="shared" si="541"/>
        <v>보정</v>
      </c>
      <c r="V1676" s="10">
        <f t="shared" si="542"/>
        <v>31</v>
      </c>
      <c r="W1676" s="10">
        <f t="shared" si="543"/>
        <v>6</v>
      </c>
      <c r="X1676"/>
      <c r="Y1676"/>
      <c r="Z1676" t="s">
        <v>20</v>
      </c>
      <c r="AA1676" t="s">
        <v>7113</v>
      </c>
    </row>
    <row r="1677" spans="1:27">
      <c r="A1677" t="b">
        <f t="shared" si="524"/>
        <v>1</v>
      </c>
      <c r="B1677" t="b">
        <f t="shared" si="525"/>
        <v>0</v>
      </c>
      <c r="C1677" t="b">
        <f t="shared" si="526"/>
        <v>0</v>
      </c>
      <c r="D1677" t="b">
        <f t="shared" si="527"/>
        <v>0</v>
      </c>
      <c r="E1677" t="b">
        <f t="shared" si="528"/>
        <v>0</v>
      </c>
      <c r="F1677" t="b">
        <f t="shared" si="529"/>
        <v>0</v>
      </c>
      <c r="G1677" t="b">
        <f t="shared" si="530"/>
        <v>0</v>
      </c>
      <c r="H1677" t="b">
        <f t="shared" si="531"/>
        <v>0</v>
      </c>
      <c r="I1677" t="b">
        <f t="shared" si="532"/>
        <v>0</v>
      </c>
      <c r="J1677" t="b">
        <f t="shared" si="533"/>
        <v>1</v>
      </c>
      <c r="K1677" t="str">
        <f t="shared" si="534"/>
        <v>보정32통</v>
      </c>
      <c r="L1677" t="str">
        <f t="shared" si="545"/>
        <v>32</v>
      </c>
      <c r="M1677">
        <f t="shared" si="544"/>
        <v>32</v>
      </c>
      <c r="N1677" t="str">
        <f t="shared" si="535"/>
        <v>보정</v>
      </c>
      <c r="O1677" t="str">
        <f t="shared" si="536"/>
        <v/>
      </c>
      <c r="P1677" t="str">
        <f t="shared" si="537"/>
        <v/>
      </c>
      <c r="Q1677" s="9">
        <f>_xlfn.XLOOKUP(R1677,summary!C:C,summary!B:B)</f>
        <v>43840</v>
      </c>
      <c r="R1677" s="10" t="str">
        <f t="shared" si="538"/>
        <v>보정동</v>
      </c>
      <c r="S1677" s="10" t="str">
        <f t="shared" si="539"/>
        <v>보정32통</v>
      </c>
      <c r="T1677" s="10" t="str">
        <f t="shared" si="540"/>
        <v>(보정동)</v>
      </c>
      <c r="U1677" s="10" t="str">
        <f t="shared" si="541"/>
        <v>보정</v>
      </c>
      <c r="V1677" s="10">
        <f t="shared" si="542"/>
        <v>32</v>
      </c>
      <c r="W1677" s="10">
        <f t="shared" si="543"/>
        <v>1</v>
      </c>
      <c r="X1677"/>
      <c r="Y1677" t="s">
        <v>7114</v>
      </c>
      <c r="Z1677" t="s">
        <v>10</v>
      </c>
      <c r="AA1677" t="s">
        <v>7115</v>
      </c>
    </row>
    <row r="1678" spans="1:27">
      <c r="A1678" t="b">
        <f t="shared" si="524"/>
        <v>1</v>
      </c>
      <c r="B1678" t="b">
        <f t="shared" si="525"/>
        <v>1</v>
      </c>
      <c r="C1678" t="b">
        <f t="shared" si="526"/>
        <v>1</v>
      </c>
      <c r="D1678" t="b">
        <f t="shared" si="527"/>
        <v>1</v>
      </c>
      <c r="E1678" t="b">
        <f t="shared" si="528"/>
        <v>1</v>
      </c>
      <c r="F1678" t="b">
        <f t="shared" si="529"/>
        <v>0</v>
      </c>
      <c r="G1678" t="b">
        <f t="shared" si="530"/>
        <v>0</v>
      </c>
      <c r="H1678" t="b">
        <f t="shared" si="531"/>
        <v>0</v>
      </c>
      <c r="I1678" t="b">
        <f t="shared" si="532"/>
        <v>0</v>
      </c>
      <c r="J1678" t="b">
        <f t="shared" si="533"/>
        <v>0</v>
      </c>
      <c r="K1678" t="str">
        <f t="shared" si="534"/>
        <v/>
      </c>
      <c r="L1678" t="str">
        <f t="shared" si="545"/>
        <v/>
      </c>
      <c r="M1678" t="str">
        <f t="shared" si="544"/>
        <v/>
      </c>
      <c r="N1678" t="str">
        <f t="shared" si="535"/>
        <v/>
      </c>
      <c r="O1678" t="str">
        <f t="shared" si="536"/>
        <v/>
      </c>
      <c r="P1678" t="str">
        <f t="shared" si="537"/>
        <v>(보정동)</v>
      </c>
      <c r="Q1678" s="9">
        <f>_xlfn.XLOOKUP(R1678,summary!C:C,summary!B:B)</f>
        <v>43840</v>
      </c>
      <c r="R1678" s="10" t="str">
        <f t="shared" si="538"/>
        <v>보정동</v>
      </c>
      <c r="S1678" s="10" t="str">
        <f t="shared" si="539"/>
        <v>보정32통</v>
      </c>
      <c r="T1678" s="10" t="str">
        <f t="shared" si="540"/>
        <v>(보정동)</v>
      </c>
      <c r="U1678" s="10" t="str">
        <f t="shared" si="541"/>
        <v>보정</v>
      </c>
      <c r="V1678" s="10">
        <f t="shared" si="542"/>
        <v>32</v>
      </c>
      <c r="W1678" s="10" t="str">
        <f t="shared" si="543"/>
        <v/>
      </c>
      <c r="X1678"/>
      <c r="Y1678" t="s">
        <v>7116</v>
      </c>
      <c r="Z1678"/>
      <c r="AA1678"/>
    </row>
    <row r="1679" spans="1:27">
      <c r="A1679" t="b">
        <f t="shared" si="524"/>
        <v>1</v>
      </c>
      <c r="B1679" t="b">
        <f t="shared" si="525"/>
        <v>0</v>
      </c>
      <c r="C1679" t="b">
        <f t="shared" si="526"/>
        <v>0</v>
      </c>
      <c r="D1679" t="b">
        <f t="shared" si="527"/>
        <v>0</v>
      </c>
      <c r="E1679" t="b">
        <f t="shared" si="528"/>
        <v>0</v>
      </c>
      <c r="F1679" t="b">
        <f t="shared" si="529"/>
        <v>0</v>
      </c>
      <c r="G1679" t="b">
        <f t="shared" si="530"/>
        <v>0</v>
      </c>
      <c r="H1679" t="b">
        <f t="shared" si="531"/>
        <v>0</v>
      </c>
      <c r="I1679" t="b">
        <f t="shared" si="532"/>
        <v>0</v>
      </c>
      <c r="J1679" t="b">
        <f t="shared" si="533"/>
        <v>1</v>
      </c>
      <c r="K1679" t="str">
        <f t="shared" si="534"/>
        <v>보정33통</v>
      </c>
      <c r="L1679" t="str">
        <f t="shared" si="545"/>
        <v>33</v>
      </c>
      <c r="M1679">
        <f t="shared" si="544"/>
        <v>33</v>
      </c>
      <c r="N1679" t="str">
        <f t="shared" si="535"/>
        <v>보정</v>
      </c>
      <c r="O1679" t="str">
        <f t="shared" si="536"/>
        <v/>
      </c>
      <c r="P1679" t="str">
        <f t="shared" si="537"/>
        <v/>
      </c>
      <c r="Q1679" s="9">
        <f>_xlfn.XLOOKUP(R1679,summary!C:C,summary!B:B)</f>
        <v>43840</v>
      </c>
      <c r="R1679" s="10" t="str">
        <f t="shared" si="538"/>
        <v>보정동</v>
      </c>
      <c r="S1679" s="10" t="str">
        <f t="shared" si="539"/>
        <v>보정33통</v>
      </c>
      <c r="T1679" s="10" t="str">
        <f t="shared" si="540"/>
        <v>(보정동, 용인보정 꿈에그린아파트)</v>
      </c>
      <c r="U1679" s="10" t="str">
        <f t="shared" si="541"/>
        <v>보정</v>
      </c>
      <c r="V1679" s="10">
        <f t="shared" si="542"/>
        <v>33</v>
      </c>
      <c r="W1679" s="10">
        <f t="shared" si="543"/>
        <v>1</v>
      </c>
      <c r="X1679"/>
      <c r="Y1679" t="s">
        <v>7117</v>
      </c>
      <c r="Z1679" t="s">
        <v>10</v>
      </c>
      <c r="AA1679" t="s">
        <v>7118</v>
      </c>
    </row>
    <row r="1680" spans="1:27">
      <c r="A1680" t="b">
        <f t="shared" si="524"/>
        <v>1</v>
      </c>
      <c r="B1680" t="b">
        <f t="shared" si="525"/>
        <v>1</v>
      </c>
      <c r="C1680" t="b">
        <f t="shared" si="526"/>
        <v>0</v>
      </c>
      <c r="D1680" t="b">
        <f t="shared" si="527"/>
        <v>0</v>
      </c>
      <c r="E1680" t="b">
        <f t="shared" si="528"/>
        <v>1</v>
      </c>
      <c r="F1680" t="b">
        <f t="shared" si="529"/>
        <v>1</v>
      </c>
      <c r="G1680" t="b">
        <f t="shared" si="530"/>
        <v>1</v>
      </c>
      <c r="H1680" t="b">
        <f t="shared" si="531"/>
        <v>0</v>
      </c>
      <c r="I1680" t="b">
        <f t="shared" si="532"/>
        <v>1</v>
      </c>
      <c r="J1680" t="b">
        <f t="shared" si="533"/>
        <v>0</v>
      </c>
      <c r="K1680" t="str">
        <f t="shared" si="534"/>
        <v/>
      </c>
      <c r="L1680" t="str">
        <f t="shared" si="545"/>
        <v/>
      </c>
      <c r="M1680" t="str">
        <f t="shared" si="544"/>
        <v/>
      </c>
      <c r="N1680" t="str">
        <f t="shared" si="535"/>
        <v/>
      </c>
      <c r="O1680" t="str">
        <f t="shared" si="536"/>
        <v>(보정동, 용인보정 꿈에그린아파트)</v>
      </c>
      <c r="P1680" t="str">
        <f t="shared" si="537"/>
        <v>(보정동, 용인보정 꿈에그린아파트)</v>
      </c>
      <c r="Q1680" s="9">
        <f>_xlfn.XLOOKUP(R1680,summary!C:C,summary!B:B)</f>
        <v>43840</v>
      </c>
      <c r="R1680" s="10" t="str">
        <f t="shared" si="538"/>
        <v>보정동</v>
      </c>
      <c r="S1680" s="10" t="str">
        <f t="shared" si="539"/>
        <v>보정33통</v>
      </c>
      <c r="T1680" s="10" t="str">
        <f t="shared" si="540"/>
        <v>(보정동, 용인보정 꿈에그린아파트)</v>
      </c>
      <c r="U1680" s="10" t="str">
        <f t="shared" si="541"/>
        <v>보정</v>
      </c>
      <c r="V1680" s="10">
        <f t="shared" si="542"/>
        <v>33</v>
      </c>
      <c r="W1680" s="10">
        <f t="shared" si="543"/>
        <v>2</v>
      </c>
      <c r="X1680"/>
      <c r="Y1680" t="s">
        <v>6782</v>
      </c>
      <c r="Z1680" t="s">
        <v>12</v>
      </c>
      <c r="AA1680" t="s">
        <v>7119</v>
      </c>
    </row>
    <row r="1681" spans="1:27">
      <c r="A1681" t="b">
        <f t="shared" si="524"/>
        <v>1</v>
      </c>
      <c r="B1681" t="b">
        <f t="shared" si="525"/>
        <v>0</v>
      </c>
      <c r="C1681" t="b">
        <f t="shared" si="526"/>
        <v>0</v>
      </c>
      <c r="D1681" t="b">
        <f t="shared" si="527"/>
        <v>0</v>
      </c>
      <c r="E1681" t="b">
        <f t="shared" si="528"/>
        <v>0</v>
      </c>
      <c r="F1681" t="b">
        <f t="shared" si="529"/>
        <v>0</v>
      </c>
      <c r="G1681" t="b">
        <f t="shared" si="530"/>
        <v>0</v>
      </c>
      <c r="H1681" t="b">
        <f t="shared" si="531"/>
        <v>0</v>
      </c>
      <c r="I1681" t="b">
        <f t="shared" si="532"/>
        <v>1</v>
      </c>
      <c r="J1681" t="b">
        <f t="shared" si="533"/>
        <v>0</v>
      </c>
      <c r="K1681" t="str">
        <f t="shared" si="534"/>
        <v/>
      </c>
      <c r="L1681" t="str">
        <f t="shared" si="545"/>
        <v/>
      </c>
      <c r="M1681" t="str">
        <f t="shared" si="544"/>
        <v/>
      </c>
      <c r="N1681" t="str">
        <f t="shared" si="535"/>
        <v/>
      </c>
      <c r="O1681" t="str">
        <f t="shared" si="536"/>
        <v>용인보정 꿈에그린아파트)</v>
      </c>
      <c r="P1681" t="str">
        <f t="shared" si="537"/>
        <v/>
      </c>
      <c r="Q1681" s="9">
        <f>_xlfn.XLOOKUP(R1681,summary!C:C,summary!B:B)</f>
        <v>43840</v>
      </c>
      <c r="R1681" s="10" t="str">
        <f t="shared" si="538"/>
        <v>보정동</v>
      </c>
      <c r="S1681" s="10" t="str">
        <f t="shared" si="539"/>
        <v>보정33통</v>
      </c>
      <c r="T1681" s="10" t="str">
        <f t="shared" si="540"/>
        <v>(보정동, 용인보정 꿈에그린아파트)</v>
      </c>
      <c r="U1681" s="10" t="str">
        <f t="shared" si="541"/>
        <v>보정</v>
      </c>
      <c r="V1681" s="10">
        <f t="shared" si="542"/>
        <v>33</v>
      </c>
      <c r="W1681" s="10">
        <f t="shared" si="543"/>
        <v>3</v>
      </c>
      <c r="X1681"/>
      <c r="Y1681" t="s">
        <v>7120</v>
      </c>
      <c r="Z1681" t="s">
        <v>14</v>
      </c>
      <c r="AA1681" t="s">
        <v>7121</v>
      </c>
    </row>
    <row r="1682" spans="1:27">
      <c r="A1682" t="b">
        <f t="shared" si="524"/>
        <v>1</v>
      </c>
      <c r="B1682" t="b">
        <f t="shared" si="525"/>
        <v>0</v>
      </c>
      <c r="C1682" t="b">
        <f t="shared" si="526"/>
        <v>1</v>
      </c>
      <c r="D1682" t="b">
        <f t="shared" si="527"/>
        <v>0</v>
      </c>
      <c r="E1682" t="b">
        <f t="shared" si="528"/>
        <v>1</v>
      </c>
      <c r="F1682" t="b">
        <f t="shared" si="529"/>
        <v>1</v>
      </c>
      <c r="G1682" t="b">
        <f t="shared" si="530"/>
        <v>0</v>
      </c>
      <c r="H1682" t="b">
        <f t="shared" si="531"/>
        <v>1</v>
      </c>
      <c r="I1682" t="b">
        <f t="shared" si="532"/>
        <v>1</v>
      </c>
      <c r="J1682" t="b">
        <f t="shared" si="533"/>
        <v>0</v>
      </c>
      <c r="K1682" t="str">
        <f t="shared" si="534"/>
        <v/>
      </c>
      <c r="L1682" t="str">
        <f t="shared" si="545"/>
        <v/>
      </c>
      <c r="M1682" t="str">
        <f t="shared" si="544"/>
        <v/>
      </c>
      <c r="N1682" t="str">
        <f t="shared" si="535"/>
        <v/>
      </c>
      <c r="O1682" t="str">
        <f t="shared" si="536"/>
        <v>꿈에그린아파트)</v>
      </c>
      <c r="P1682" t="str">
        <f t="shared" si="537"/>
        <v/>
      </c>
      <c r="Q1682" s="9">
        <f>_xlfn.XLOOKUP(R1682,summary!C:C,summary!B:B)</f>
        <v>43840</v>
      </c>
      <c r="R1682" s="10" t="str">
        <f t="shared" si="538"/>
        <v>보정동</v>
      </c>
      <c r="S1682" s="10" t="str">
        <f t="shared" si="539"/>
        <v>보정33통</v>
      </c>
      <c r="T1682" s="10" t="str">
        <f t="shared" si="540"/>
        <v>(보정동, 용인보정 꿈에그린아파트)</v>
      </c>
      <c r="U1682" s="10" t="str">
        <f t="shared" si="541"/>
        <v>보정</v>
      </c>
      <c r="V1682" s="10">
        <f t="shared" si="542"/>
        <v>33</v>
      </c>
      <c r="W1682" s="10">
        <f t="shared" si="543"/>
        <v>4</v>
      </c>
      <c r="X1682"/>
      <c r="Y1682" t="s">
        <v>7122</v>
      </c>
      <c r="Z1682" t="s">
        <v>16</v>
      </c>
      <c r="AA1682" t="s">
        <v>7123</v>
      </c>
    </row>
    <row r="1683" spans="1:27">
      <c r="A1683" t="b">
        <f t="shared" si="524"/>
        <v>0</v>
      </c>
      <c r="B1683" t="b">
        <f t="shared" si="525"/>
        <v>0</v>
      </c>
      <c r="C1683" t="b">
        <f t="shared" si="526"/>
        <v>0</v>
      </c>
      <c r="D1683" t="b">
        <f t="shared" si="527"/>
        <v>0</v>
      </c>
      <c r="E1683" t="b">
        <f t="shared" si="528"/>
        <v>0</v>
      </c>
      <c r="F1683" t="b">
        <f t="shared" si="529"/>
        <v>0</v>
      </c>
      <c r="G1683" t="b">
        <f t="shared" si="530"/>
        <v>0</v>
      </c>
      <c r="H1683" t="b">
        <f t="shared" si="531"/>
        <v>0</v>
      </c>
      <c r="I1683" t="b">
        <f t="shared" si="532"/>
        <v>0</v>
      </c>
      <c r="J1683" t="b">
        <f t="shared" si="533"/>
        <v>0</v>
      </c>
      <c r="K1683" t="str">
        <f t="shared" si="534"/>
        <v/>
      </c>
      <c r="L1683" t="str">
        <f t="shared" si="545"/>
        <v/>
      </c>
      <c r="M1683" t="str">
        <f t="shared" si="544"/>
        <v/>
      </c>
      <c r="N1683" t="str">
        <f t="shared" si="535"/>
        <v/>
      </c>
      <c r="O1683" t="str">
        <f t="shared" si="536"/>
        <v/>
      </c>
      <c r="P1683" t="str">
        <f t="shared" si="537"/>
        <v/>
      </c>
      <c r="Q1683" s="9">
        <f>_xlfn.XLOOKUP(R1683,summary!C:C,summary!B:B)</f>
        <v>43840</v>
      </c>
      <c r="R1683" s="10" t="str">
        <f t="shared" si="538"/>
        <v>보정동</v>
      </c>
      <c r="S1683" s="10" t="str">
        <f t="shared" si="539"/>
        <v>보정33통</v>
      </c>
      <c r="T1683" s="10" t="str">
        <f t="shared" si="540"/>
        <v>(보정동, 용인보정 꿈에그린아파트)</v>
      </c>
      <c r="U1683" s="10" t="str">
        <f t="shared" si="541"/>
        <v>보정</v>
      </c>
      <c r="V1683" s="10">
        <f t="shared" si="542"/>
        <v>33</v>
      </c>
      <c r="W1683" s="10">
        <f t="shared" si="543"/>
        <v>5</v>
      </c>
      <c r="X1683"/>
      <c r="Y1683"/>
      <c r="Z1683" t="s">
        <v>18</v>
      </c>
      <c r="AA1683" t="s">
        <v>7124</v>
      </c>
    </row>
    <row r="1684" spans="1:27">
      <c r="A1684" t="b">
        <f t="shared" si="524"/>
        <v>0</v>
      </c>
      <c r="B1684" t="b">
        <f t="shared" si="525"/>
        <v>0</v>
      </c>
      <c r="C1684" t="b">
        <f t="shared" si="526"/>
        <v>0</v>
      </c>
      <c r="D1684" t="b">
        <f t="shared" si="527"/>
        <v>0</v>
      </c>
      <c r="E1684" t="b">
        <f t="shared" si="528"/>
        <v>0</v>
      </c>
      <c r="F1684" t="b">
        <f t="shared" si="529"/>
        <v>0</v>
      </c>
      <c r="G1684" t="b">
        <f t="shared" si="530"/>
        <v>0</v>
      </c>
      <c r="H1684" t="b">
        <f t="shared" si="531"/>
        <v>0</v>
      </c>
      <c r="I1684" t="b">
        <f t="shared" si="532"/>
        <v>0</v>
      </c>
      <c r="J1684" t="b">
        <f t="shared" si="533"/>
        <v>0</v>
      </c>
      <c r="K1684" t="str">
        <f t="shared" si="534"/>
        <v/>
      </c>
      <c r="L1684" t="str">
        <f t="shared" si="545"/>
        <v/>
      </c>
      <c r="M1684" t="str">
        <f t="shared" si="544"/>
        <v/>
      </c>
      <c r="N1684" t="str">
        <f t="shared" si="535"/>
        <v/>
      </c>
      <c r="O1684" t="str">
        <f t="shared" si="536"/>
        <v/>
      </c>
      <c r="P1684" t="str">
        <f t="shared" si="537"/>
        <v/>
      </c>
      <c r="Q1684" s="9">
        <f>_xlfn.XLOOKUP(R1684,summary!C:C,summary!B:B)</f>
        <v>43840</v>
      </c>
      <c r="R1684" s="10" t="str">
        <f t="shared" si="538"/>
        <v>보정동</v>
      </c>
      <c r="S1684" s="10" t="str">
        <f t="shared" si="539"/>
        <v>보정33통</v>
      </c>
      <c r="T1684" s="10" t="str">
        <f t="shared" si="540"/>
        <v>(보정동, 용인보정 꿈에그린아파트)</v>
      </c>
      <c r="U1684" s="10" t="str">
        <f t="shared" si="541"/>
        <v>보정</v>
      </c>
      <c r="V1684" s="10">
        <f t="shared" si="542"/>
        <v>33</v>
      </c>
      <c r="W1684" s="10">
        <f t="shared" si="543"/>
        <v>6</v>
      </c>
      <c r="X1684"/>
      <c r="Y1684"/>
      <c r="Z1684" t="s">
        <v>20</v>
      </c>
      <c r="AA1684" t="s">
        <v>7125</v>
      </c>
    </row>
    <row r="1685" spans="1:27">
      <c r="A1685" t="b">
        <f t="shared" si="524"/>
        <v>0</v>
      </c>
      <c r="B1685" t="b">
        <f t="shared" si="525"/>
        <v>0</v>
      </c>
      <c r="C1685" t="b">
        <f t="shared" si="526"/>
        <v>0</v>
      </c>
      <c r="D1685" t="b">
        <f t="shared" si="527"/>
        <v>0</v>
      </c>
      <c r="E1685" t="b">
        <f t="shared" si="528"/>
        <v>0</v>
      </c>
      <c r="F1685" t="b">
        <f t="shared" si="529"/>
        <v>0</v>
      </c>
      <c r="G1685" t="b">
        <f t="shared" si="530"/>
        <v>0</v>
      </c>
      <c r="H1685" t="b">
        <f t="shared" si="531"/>
        <v>0</v>
      </c>
      <c r="I1685" t="b">
        <f t="shared" si="532"/>
        <v>0</v>
      </c>
      <c r="J1685" t="b">
        <f t="shared" si="533"/>
        <v>0</v>
      </c>
      <c r="K1685" t="str">
        <f t="shared" si="534"/>
        <v/>
      </c>
      <c r="L1685" t="str">
        <f t="shared" si="545"/>
        <v/>
      </c>
      <c r="M1685" t="str">
        <f t="shared" si="544"/>
        <v/>
      </c>
      <c r="N1685" t="str">
        <f t="shared" si="535"/>
        <v/>
      </c>
      <c r="O1685" t="str">
        <f t="shared" si="536"/>
        <v/>
      </c>
      <c r="P1685" t="str">
        <f t="shared" si="537"/>
        <v/>
      </c>
      <c r="Q1685" s="9">
        <f>_xlfn.XLOOKUP(R1685,summary!C:C,summary!B:B)</f>
        <v>43840</v>
      </c>
      <c r="R1685" s="10" t="str">
        <f t="shared" si="538"/>
        <v>보정동</v>
      </c>
      <c r="S1685" s="10" t="str">
        <f t="shared" si="539"/>
        <v>보정33통</v>
      </c>
      <c r="T1685" s="10" t="str">
        <f t="shared" si="540"/>
        <v>(보정동, 용인보정 꿈에그린아파트)</v>
      </c>
      <c r="U1685" s="10" t="str">
        <f t="shared" si="541"/>
        <v>보정</v>
      </c>
      <c r="V1685" s="10">
        <f t="shared" si="542"/>
        <v>33</v>
      </c>
      <c r="W1685" s="10">
        <f t="shared" si="543"/>
        <v>7</v>
      </c>
      <c r="X1685"/>
      <c r="Y1685"/>
      <c r="Z1685" t="s">
        <v>99</v>
      </c>
      <c r="AA1685" t="s">
        <v>7126</v>
      </c>
    </row>
    <row r="1686" spans="1:27">
      <c r="A1686" t="b">
        <f t="shared" si="524"/>
        <v>0</v>
      </c>
      <c r="B1686" t="b">
        <f t="shared" si="525"/>
        <v>0</v>
      </c>
      <c r="C1686" t="b">
        <f t="shared" si="526"/>
        <v>0</v>
      </c>
      <c r="D1686" t="b">
        <f t="shared" si="527"/>
        <v>0</v>
      </c>
      <c r="E1686" t="b">
        <f t="shared" si="528"/>
        <v>0</v>
      </c>
      <c r="F1686" t="b">
        <f t="shared" si="529"/>
        <v>0</v>
      </c>
      <c r="G1686" t="b">
        <f t="shared" si="530"/>
        <v>0</v>
      </c>
      <c r="H1686" t="b">
        <f t="shared" si="531"/>
        <v>0</v>
      </c>
      <c r="I1686" t="b">
        <f t="shared" si="532"/>
        <v>0</v>
      </c>
      <c r="J1686" t="b">
        <f t="shared" si="533"/>
        <v>0</v>
      </c>
      <c r="K1686" t="str">
        <f t="shared" si="534"/>
        <v/>
      </c>
      <c r="L1686" t="str">
        <f t="shared" si="545"/>
        <v/>
      </c>
      <c r="M1686" t="str">
        <f t="shared" si="544"/>
        <v/>
      </c>
      <c r="N1686" t="str">
        <f t="shared" si="535"/>
        <v/>
      </c>
      <c r="O1686" t="str">
        <f t="shared" si="536"/>
        <v/>
      </c>
      <c r="P1686" t="str">
        <f t="shared" si="537"/>
        <v/>
      </c>
      <c r="Q1686" s="9">
        <f>_xlfn.XLOOKUP(R1686,summary!C:C,summary!B:B)</f>
        <v>43840</v>
      </c>
      <c r="R1686" s="10" t="str">
        <f t="shared" si="538"/>
        <v>보정동</v>
      </c>
      <c r="S1686" s="10" t="str">
        <f t="shared" si="539"/>
        <v>보정33통</v>
      </c>
      <c r="T1686" s="10" t="str">
        <f t="shared" si="540"/>
        <v>(보정동, 용인보정 꿈에그린아파트)</v>
      </c>
      <c r="U1686" s="10" t="str">
        <f t="shared" si="541"/>
        <v>보정</v>
      </c>
      <c r="V1686" s="10">
        <f t="shared" si="542"/>
        <v>33</v>
      </c>
      <c r="W1686" s="10">
        <f t="shared" si="543"/>
        <v>8</v>
      </c>
      <c r="X1686"/>
      <c r="Y1686"/>
      <c r="Z1686" t="s">
        <v>101</v>
      </c>
      <c r="AA1686" t="s">
        <v>7127</v>
      </c>
    </row>
    <row r="1687" spans="1:27">
      <c r="A1687" t="b">
        <f t="shared" si="524"/>
        <v>0</v>
      </c>
      <c r="B1687" t="b">
        <f t="shared" si="525"/>
        <v>0</v>
      </c>
      <c r="C1687" t="b">
        <f t="shared" si="526"/>
        <v>0</v>
      </c>
      <c r="D1687" t="b">
        <f t="shared" si="527"/>
        <v>0</v>
      </c>
      <c r="E1687" t="b">
        <f t="shared" si="528"/>
        <v>0</v>
      </c>
      <c r="F1687" t="b">
        <f t="shared" si="529"/>
        <v>0</v>
      </c>
      <c r="G1687" t="b">
        <f t="shared" si="530"/>
        <v>0</v>
      </c>
      <c r="H1687" t="b">
        <f t="shared" si="531"/>
        <v>0</v>
      </c>
      <c r="I1687" t="b">
        <f t="shared" si="532"/>
        <v>0</v>
      </c>
      <c r="J1687" t="b">
        <f t="shared" si="533"/>
        <v>0</v>
      </c>
      <c r="K1687" t="str">
        <f t="shared" si="534"/>
        <v/>
      </c>
      <c r="L1687" t="str">
        <f t="shared" si="545"/>
        <v/>
      </c>
      <c r="M1687" t="str">
        <f t="shared" si="544"/>
        <v/>
      </c>
      <c r="N1687" t="str">
        <f t="shared" si="535"/>
        <v/>
      </c>
      <c r="O1687" t="str">
        <f t="shared" si="536"/>
        <v/>
      </c>
      <c r="P1687" t="str">
        <f t="shared" si="537"/>
        <v/>
      </c>
      <c r="Q1687" s="9">
        <f>_xlfn.XLOOKUP(R1687,summary!C:C,summary!B:B)</f>
        <v>43840</v>
      </c>
      <c r="R1687" s="10" t="str">
        <f t="shared" si="538"/>
        <v>보정동</v>
      </c>
      <c r="S1687" s="10" t="str">
        <f t="shared" si="539"/>
        <v>보정33통</v>
      </c>
      <c r="T1687" s="10" t="str">
        <f t="shared" si="540"/>
        <v>(보정동, 용인보정 꿈에그린아파트)</v>
      </c>
      <c r="U1687" s="10" t="str">
        <f t="shared" si="541"/>
        <v>보정</v>
      </c>
      <c r="V1687" s="10">
        <f t="shared" si="542"/>
        <v>33</v>
      </c>
      <c r="W1687" s="10">
        <f t="shared" si="543"/>
        <v>9</v>
      </c>
      <c r="X1687"/>
      <c r="Y1687"/>
      <c r="Z1687" t="s">
        <v>349</v>
      </c>
      <c r="AA1687" t="s">
        <v>7128</v>
      </c>
    </row>
    <row r="1688" spans="1:27">
      <c r="A1688" t="b">
        <f t="shared" si="524"/>
        <v>0</v>
      </c>
      <c r="B1688" t="b">
        <f t="shared" si="525"/>
        <v>0</v>
      </c>
      <c r="C1688" t="b">
        <f t="shared" si="526"/>
        <v>0</v>
      </c>
      <c r="D1688" t="b">
        <f t="shared" si="527"/>
        <v>0</v>
      </c>
      <c r="E1688" t="b">
        <f t="shared" si="528"/>
        <v>0</v>
      </c>
      <c r="F1688" t="b">
        <f t="shared" si="529"/>
        <v>0</v>
      </c>
      <c r="G1688" t="b">
        <f t="shared" si="530"/>
        <v>0</v>
      </c>
      <c r="H1688" t="b">
        <f t="shared" si="531"/>
        <v>0</v>
      </c>
      <c r="I1688" t="b">
        <f t="shared" si="532"/>
        <v>0</v>
      </c>
      <c r="J1688" t="b">
        <f t="shared" si="533"/>
        <v>0</v>
      </c>
      <c r="K1688" t="str">
        <f t="shared" si="534"/>
        <v/>
      </c>
      <c r="L1688" t="str">
        <f t="shared" si="545"/>
        <v/>
      </c>
      <c r="M1688" t="str">
        <f t="shared" si="544"/>
        <v/>
      </c>
      <c r="N1688" t="str">
        <f t="shared" si="535"/>
        <v/>
      </c>
      <c r="O1688" t="str">
        <f t="shared" si="536"/>
        <v/>
      </c>
      <c r="P1688" t="str">
        <f t="shared" si="537"/>
        <v/>
      </c>
      <c r="Q1688" s="9">
        <f>_xlfn.XLOOKUP(R1688,summary!C:C,summary!B:B)</f>
        <v>43840</v>
      </c>
      <c r="R1688" s="10" t="str">
        <f t="shared" si="538"/>
        <v>보정동</v>
      </c>
      <c r="S1688" s="10" t="str">
        <f t="shared" si="539"/>
        <v>보정33통</v>
      </c>
      <c r="T1688" s="10" t="str">
        <f t="shared" si="540"/>
        <v>(보정동, 용인보정 꿈에그린아파트)</v>
      </c>
      <c r="U1688" s="10" t="str">
        <f t="shared" si="541"/>
        <v>보정</v>
      </c>
      <c r="V1688" s="10">
        <f t="shared" si="542"/>
        <v>33</v>
      </c>
      <c r="W1688" s="10">
        <f t="shared" si="543"/>
        <v>10</v>
      </c>
      <c r="X1688"/>
      <c r="Y1688"/>
      <c r="Z1688" t="s">
        <v>441</v>
      </c>
      <c r="AA1688" t="s">
        <v>7129</v>
      </c>
    </row>
    <row r="1689" spans="1:27">
      <c r="A1689" t="b">
        <f t="shared" si="524"/>
        <v>0</v>
      </c>
      <c r="B1689" t="b">
        <f t="shared" si="525"/>
        <v>0</v>
      </c>
      <c r="C1689" t="b">
        <f t="shared" si="526"/>
        <v>0</v>
      </c>
      <c r="D1689" t="b">
        <f t="shared" si="527"/>
        <v>0</v>
      </c>
      <c r="E1689" t="b">
        <f t="shared" si="528"/>
        <v>0</v>
      </c>
      <c r="F1689" t="b">
        <f t="shared" si="529"/>
        <v>0</v>
      </c>
      <c r="G1689" t="b">
        <f t="shared" si="530"/>
        <v>0</v>
      </c>
      <c r="H1689" t="b">
        <f t="shared" si="531"/>
        <v>0</v>
      </c>
      <c r="I1689" t="b">
        <f t="shared" si="532"/>
        <v>0</v>
      </c>
      <c r="J1689" t="b">
        <f t="shared" si="533"/>
        <v>0</v>
      </c>
      <c r="K1689" t="str">
        <f t="shared" si="534"/>
        <v/>
      </c>
      <c r="L1689" t="str">
        <f t="shared" si="545"/>
        <v/>
      </c>
      <c r="M1689" t="str">
        <f t="shared" si="544"/>
        <v/>
      </c>
      <c r="N1689" t="str">
        <f t="shared" si="535"/>
        <v/>
      </c>
      <c r="O1689" t="str">
        <f t="shared" si="536"/>
        <v/>
      </c>
      <c r="P1689" t="str">
        <f t="shared" si="537"/>
        <v/>
      </c>
      <c r="Q1689" s="9" t="e">
        <f>_xlfn.XLOOKUP(R1689,summary!C:C,summary!B:B)</f>
        <v>#N/A</v>
      </c>
      <c r="R1689" s="10" t="str">
        <f t="shared" si="538"/>
        <v xml:space="preserve">  </v>
      </c>
      <c r="S1689" s="10" t="str">
        <f t="shared" si="539"/>
        <v>보정33통</v>
      </c>
      <c r="T1689" s="10" t="str">
        <f t="shared" si="540"/>
        <v>(보정동, 용인보정 꿈에그린아파트)</v>
      </c>
      <c r="U1689" s="10" t="str">
        <f t="shared" si="541"/>
        <v>보정</v>
      </c>
      <c r="V1689" s="10">
        <f t="shared" si="542"/>
        <v>33</v>
      </c>
      <c r="W1689" s="10" t="str">
        <f t="shared" si="543"/>
        <v/>
      </c>
      <c r="X1689" t="s">
        <v>5052</v>
      </c>
      <c r="Y1689"/>
      <c r="Z1689"/>
      <c r="AA1689"/>
    </row>
    <row r="1690" spans="1:27">
      <c r="A1690" t="b">
        <f t="shared" si="524"/>
        <v>0</v>
      </c>
      <c r="B1690" t="b">
        <f t="shared" si="525"/>
        <v>0</v>
      </c>
      <c r="C1690" t="b">
        <f t="shared" si="526"/>
        <v>0</v>
      </c>
      <c r="D1690" t="b">
        <f t="shared" si="527"/>
        <v>0</v>
      </c>
      <c r="E1690" t="b">
        <f t="shared" si="528"/>
        <v>0</v>
      </c>
      <c r="F1690" t="b">
        <f t="shared" si="529"/>
        <v>0</v>
      </c>
      <c r="G1690" t="b">
        <f t="shared" si="530"/>
        <v>0</v>
      </c>
      <c r="H1690" t="b">
        <f t="shared" si="531"/>
        <v>0</v>
      </c>
      <c r="I1690" t="b">
        <f t="shared" si="532"/>
        <v>0</v>
      </c>
      <c r="J1690" t="b">
        <f t="shared" si="533"/>
        <v>0</v>
      </c>
      <c r="K1690" t="str">
        <f t="shared" si="534"/>
        <v/>
      </c>
      <c r="L1690" t="str">
        <f t="shared" si="545"/>
        <v/>
      </c>
      <c r="M1690" t="str">
        <f t="shared" si="544"/>
        <v/>
      </c>
      <c r="N1690" t="str">
        <f t="shared" si="535"/>
        <v/>
      </c>
      <c r="O1690" t="str">
        <f t="shared" si="536"/>
        <v/>
      </c>
      <c r="P1690" t="str">
        <f t="shared" si="537"/>
        <v/>
      </c>
      <c r="Q1690" s="9" t="e">
        <f>_xlfn.XLOOKUP(R1690,summary!C:C,summary!B:B)</f>
        <v>#N/A</v>
      </c>
      <c r="R1690" s="10" t="str">
        <f t="shared" si="538"/>
        <v xml:space="preserve">  </v>
      </c>
      <c r="S1690" s="10" t="str">
        <f t="shared" si="539"/>
        <v>보정33통</v>
      </c>
      <c r="T1690" s="10" t="str">
        <f t="shared" si="540"/>
        <v>(보정동, 용인보정 꿈에그린아파트)</v>
      </c>
      <c r="U1690" s="10" t="str">
        <f t="shared" si="541"/>
        <v>보정</v>
      </c>
      <c r="V1690" s="10">
        <f t="shared" si="542"/>
        <v>33</v>
      </c>
      <c r="W1690" s="10" t="str">
        <f t="shared" si="543"/>
        <v/>
      </c>
      <c r="X1690"/>
      <c r="Y1690"/>
      <c r="Z1690"/>
      <c r="AA1690"/>
    </row>
    <row r="1691" spans="1:27">
      <c r="A1691" t="b">
        <f t="shared" si="524"/>
        <v>0</v>
      </c>
      <c r="B1691" t="b">
        <f t="shared" si="525"/>
        <v>0</v>
      </c>
      <c r="C1691" t="b">
        <f t="shared" si="526"/>
        <v>0</v>
      </c>
      <c r="D1691" t="b">
        <f t="shared" si="527"/>
        <v>0</v>
      </c>
      <c r="E1691" t="b">
        <f t="shared" si="528"/>
        <v>0</v>
      </c>
      <c r="F1691" t="b">
        <f t="shared" si="529"/>
        <v>0</v>
      </c>
      <c r="G1691" t="b">
        <f t="shared" si="530"/>
        <v>0</v>
      </c>
      <c r="H1691" t="b">
        <f t="shared" si="531"/>
        <v>0</v>
      </c>
      <c r="I1691" t="b">
        <f t="shared" si="532"/>
        <v>0</v>
      </c>
      <c r="J1691" t="b">
        <f t="shared" si="533"/>
        <v>0</v>
      </c>
      <c r="K1691" t="str">
        <f t="shared" si="534"/>
        <v/>
      </c>
      <c r="L1691" t="str">
        <f t="shared" si="545"/>
        <v/>
      </c>
      <c r="M1691" t="str">
        <f t="shared" si="544"/>
        <v/>
      </c>
      <c r="N1691" t="str">
        <f t="shared" si="535"/>
        <v/>
      </c>
      <c r="O1691" t="str">
        <f t="shared" si="536"/>
        <v/>
      </c>
      <c r="P1691" t="str">
        <f t="shared" si="537"/>
        <v/>
      </c>
      <c r="Q1691" s="9" t="e">
        <f>_xlfn.XLOOKUP(R1691,summary!C:C,summary!B:B)</f>
        <v>#N/A</v>
      </c>
      <c r="R1691" s="10" t="str">
        <f t="shared" si="538"/>
        <v xml:space="preserve">  </v>
      </c>
      <c r="S1691" s="10" t="str">
        <f t="shared" si="539"/>
        <v>보정33통</v>
      </c>
      <c r="T1691" s="10" t="str">
        <f t="shared" si="540"/>
        <v>(보정동, 용인보정 꿈에그린아파트)</v>
      </c>
      <c r="U1691" s="10" t="str">
        <f t="shared" si="541"/>
        <v>보정</v>
      </c>
      <c r="V1691" s="10">
        <f t="shared" si="542"/>
        <v>33</v>
      </c>
      <c r="W1691" s="10" t="str">
        <f t="shared" si="543"/>
        <v/>
      </c>
      <c r="X1691"/>
      <c r="Y1691"/>
      <c r="Z1691"/>
      <c r="AA1691"/>
    </row>
    <row r="1692" spans="1:27">
      <c r="A1692" t="b">
        <f t="shared" si="524"/>
        <v>1</v>
      </c>
      <c r="B1692" t="b">
        <f t="shared" si="525"/>
        <v>0</v>
      </c>
      <c r="C1692" t="b">
        <f t="shared" si="526"/>
        <v>0</v>
      </c>
      <c r="D1692" t="b">
        <f t="shared" si="527"/>
        <v>0</v>
      </c>
      <c r="E1692" t="b">
        <f t="shared" si="528"/>
        <v>0</v>
      </c>
      <c r="F1692" t="b">
        <f t="shared" si="529"/>
        <v>0</v>
      </c>
      <c r="G1692" t="b">
        <f t="shared" si="530"/>
        <v>0</v>
      </c>
      <c r="H1692" t="b">
        <f t="shared" si="531"/>
        <v>0</v>
      </c>
      <c r="I1692" t="b">
        <f t="shared" si="532"/>
        <v>0</v>
      </c>
      <c r="J1692" t="b">
        <f t="shared" si="533"/>
        <v>1</v>
      </c>
      <c r="K1692" t="str">
        <f t="shared" si="534"/>
        <v/>
      </c>
      <c r="L1692" t="str">
        <f t="shared" si="545"/>
        <v/>
      </c>
      <c r="M1692" t="str">
        <f t="shared" si="544"/>
        <v/>
      </c>
      <c r="N1692" t="str">
        <f t="shared" si="535"/>
        <v/>
      </c>
      <c r="O1692" t="str">
        <f t="shared" si="536"/>
        <v/>
      </c>
      <c r="P1692" t="str">
        <f t="shared" si="537"/>
        <v/>
      </c>
      <c r="Q1692" s="9" t="e">
        <f>_xlfn.XLOOKUP(R1692,summary!C:C,summary!B:B)</f>
        <v>#N/A</v>
      </c>
      <c r="R1692" s="10" t="str">
        <f t="shared" si="538"/>
        <v>읍 면 동</v>
      </c>
      <c r="S1692" s="10" t="str">
        <f t="shared" si="539"/>
        <v>통 리 명</v>
      </c>
      <c r="T1692" s="10" t="str">
        <f t="shared" si="540"/>
        <v/>
      </c>
      <c r="U1692" s="10" t="str">
        <f t="shared" si="541"/>
        <v/>
      </c>
      <c r="V1692" s="10" t="str">
        <f t="shared" si="542"/>
        <v/>
      </c>
      <c r="W1692" s="10" t="str">
        <f t="shared" si="543"/>
        <v/>
      </c>
      <c r="X1692" t="s">
        <v>3</v>
      </c>
      <c r="Y1692" t="s">
        <v>4</v>
      </c>
      <c r="Z1692" t="s">
        <v>5</v>
      </c>
      <c r="AA1692" t="s">
        <v>2302</v>
      </c>
    </row>
    <row r="1693" spans="1:27">
      <c r="A1693" t="b">
        <f t="shared" si="524"/>
        <v>1</v>
      </c>
      <c r="B1693" t="b">
        <f t="shared" si="525"/>
        <v>0</v>
      </c>
      <c r="C1693" t="b">
        <f t="shared" si="526"/>
        <v>0</v>
      </c>
      <c r="D1693" t="b">
        <f t="shared" si="527"/>
        <v>0</v>
      </c>
      <c r="E1693" t="b">
        <f t="shared" si="528"/>
        <v>0</v>
      </c>
      <c r="F1693" t="b">
        <f t="shared" si="529"/>
        <v>0</v>
      </c>
      <c r="G1693" t="b">
        <f t="shared" si="530"/>
        <v>0</v>
      </c>
      <c r="H1693" t="b">
        <f t="shared" si="531"/>
        <v>0</v>
      </c>
      <c r="I1693" t="b">
        <f t="shared" si="532"/>
        <v>0</v>
      </c>
      <c r="J1693" t="b">
        <f t="shared" si="533"/>
        <v>1</v>
      </c>
      <c r="K1693" t="str">
        <f t="shared" si="534"/>
        <v>보정34통</v>
      </c>
      <c r="L1693" t="str">
        <f t="shared" si="545"/>
        <v>34</v>
      </c>
      <c r="M1693">
        <f t="shared" si="544"/>
        <v>34</v>
      </c>
      <c r="N1693" t="str">
        <f t="shared" si="535"/>
        <v>보정</v>
      </c>
      <c r="O1693" t="str">
        <f t="shared" si="536"/>
        <v/>
      </c>
      <c r="P1693" t="str">
        <f t="shared" si="537"/>
        <v/>
      </c>
      <c r="Q1693" s="9">
        <f>_xlfn.XLOOKUP(R1693,summary!C:C,summary!B:B)</f>
        <v>43840</v>
      </c>
      <c r="R1693" s="10" t="str">
        <f t="shared" si="538"/>
        <v>보정동</v>
      </c>
      <c r="S1693" s="10" t="str">
        <f t="shared" si="539"/>
        <v>보정34통</v>
      </c>
      <c r="T1693" s="10" t="str">
        <f t="shared" si="540"/>
        <v>(보정동)</v>
      </c>
      <c r="U1693" s="10" t="str">
        <f t="shared" si="541"/>
        <v>보정</v>
      </c>
      <c r="V1693" s="10">
        <f t="shared" si="542"/>
        <v>34</v>
      </c>
      <c r="W1693" s="10">
        <f t="shared" si="543"/>
        <v>1</v>
      </c>
      <c r="X1693" t="s">
        <v>6760</v>
      </c>
      <c r="Y1693" t="s">
        <v>7130</v>
      </c>
      <c r="Z1693" t="s">
        <v>10</v>
      </c>
      <c r="AA1693" t="s">
        <v>10849</v>
      </c>
    </row>
    <row r="1694" spans="1:27">
      <c r="A1694" t="b">
        <f t="shared" si="524"/>
        <v>1</v>
      </c>
      <c r="B1694" t="b">
        <f t="shared" si="525"/>
        <v>1</v>
      </c>
      <c r="C1694" t="b">
        <f t="shared" si="526"/>
        <v>1</v>
      </c>
      <c r="D1694" t="b">
        <f t="shared" si="527"/>
        <v>1</v>
      </c>
      <c r="E1694" t="b">
        <f t="shared" si="528"/>
        <v>1</v>
      </c>
      <c r="F1694" t="b">
        <f t="shared" si="529"/>
        <v>0</v>
      </c>
      <c r="G1694" t="b">
        <f t="shared" si="530"/>
        <v>0</v>
      </c>
      <c r="H1694" t="b">
        <f t="shared" si="531"/>
        <v>0</v>
      </c>
      <c r="I1694" t="b">
        <f t="shared" si="532"/>
        <v>0</v>
      </c>
      <c r="J1694" t="b">
        <f t="shared" si="533"/>
        <v>0</v>
      </c>
      <c r="K1694" t="str">
        <f t="shared" si="534"/>
        <v/>
      </c>
      <c r="L1694" t="str">
        <f t="shared" si="545"/>
        <v/>
      </c>
      <c r="M1694" t="str">
        <f t="shared" si="544"/>
        <v/>
      </c>
      <c r="N1694" t="str">
        <f t="shared" si="535"/>
        <v/>
      </c>
      <c r="O1694" t="str">
        <f t="shared" si="536"/>
        <v/>
      </c>
      <c r="P1694" t="str">
        <f t="shared" si="537"/>
        <v>(보정동)</v>
      </c>
      <c r="Q1694" s="9">
        <f>_xlfn.XLOOKUP(R1694,summary!C:C,summary!B:B)</f>
        <v>43840</v>
      </c>
      <c r="R1694" s="10" t="str">
        <f t="shared" si="538"/>
        <v>보정동</v>
      </c>
      <c r="S1694" s="10" t="str">
        <f t="shared" si="539"/>
        <v>보정34통</v>
      </c>
      <c r="T1694" s="10" t="str">
        <f t="shared" si="540"/>
        <v>(보정동)</v>
      </c>
      <c r="U1694" s="10" t="str">
        <f t="shared" si="541"/>
        <v>보정</v>
      </c>
      <c r="V1694" s="10">
        <f t="shared" si="542"/>
        <v>34</v>
      </c>
      <c r="W1694" s="10" t="str">
        <f t="shared" si="543"/>
        <v/>
      </c>
      <c r="X1694"/>
      <c r="Y1694" t="s">
        <v>7116</v>
      </c>
      <c r="Z1694"/>
      <c r="AA1694"/>
    </row>
    <row r="1695" spans="1:27">
      <c r="A1695" t="b">
        <f t="shared" si="524"/>
        <v>0</v>
      </c>
      <c r="B1695" t="b">
        <f t="shared" si="525"/>
        <v>0</v>
      </c>
      <c r="C1695" t="b">
        <f t="shared" si="526"/>
        <v>0</v>
      </c>
      <c r="D1695" t="b">
        <f t="shared" si="527"/>
        <v>0</v>
      </c>
      <c r="E1695" t="b">
        <f t="shared" si="528"/>
        <v>0</v>
      </c>
      <c r="F1695" t="b">
        <f t="shared" si="529"/>
        <v>0</v>
      </c>
      <c r="G1695" t="b">
        <f t="shared" si="530"/>
        <v>0</v>
      </c>
      <c r="H1695" t="b">
        <f t="shared" si="531"/>
        <v>0</v>
      </c>
      <c r="I1695" t="b">
        <f t="shared" si="532"/>
        <v>0</v>
      </c>
      <c r="J1695" t="b">
        <f t="shared" si="533"/>
        <v>0</v>
      </c>
      <c r="K1695" t="str">
        <f t="shared" si="534"/>
        <v/>
      </c>
      <c r="L1695" t="str">
        <f t="shared" si="545"/>
        <v/>
      </c>
      <c r="M1695" t="str">
        <f t="shared" si="544"/>
        <v/>
      </c>
      <c r="N1695" t="str">
        <f t="shared" si="535"/>
        <v/>
      </c>
      <c r="O1695" t="str">
        <f t="shared" si="536"/>
        <v/>
      </c>
      <c r="P1695" t="str">
        <f t="shared" si="537"/>
        <v/>
      </c>
      <c r="Q1695" s="9">
        <f>_xlfn.XLOOKUP(R1695,summary!C:C,summary!B:B)</f>
        <v>43840</v>
      </c>
      <c r="R1695" s="10" t="str">
        <f t="shared" si="538"/>
        <v>보정동</v>
      </c>
      <c r="S1695" s="10" t="str">
        <f t="shared" si="539"/>
        <v>보정34통</v>
      </c>
      <c r="T1695" s="10" t="str">
        <f t="shared" si="540"/>
        <v>(보정동)</v>
      </c>
      <c r="U1695" s="10" t="str">
        <f t="shared" si="541"/>
        <v>보정</v>
      </c>
      <c r="V1695" s="10">
        <f t="shared" si="542"/>
        <v>34</v>
      </c>
      <c r="W1695" s="10" t="str">
        <f t="shared" si="543"/>
        <v/>
      </c>
      <c r="X1695"/>
      <c r="Y1695"/>
      <c r="Z1695"/>
      <c r="AA1695"/>
    </row>
    <row r="1696" spans="1:27">
      <c r="A1696" t="b">
        <f t="shared" si="524"/>
        <v>1</v>
      </c>
      <c r="B1696" t="b">
        <f t="shared" si="525"/>
        <v>0</v>
      </c>
      <c r="C1696" t="b">
        <f t="shared" si="526"/>
        <v>0</v>
      </c>
      <c r="D1696" t="b">
        <f t="shared" si="527"/>
        <v>0</v>
      </c>
      <c r="E1696" t="b">
        <f t="shared" si="528"/>
        <v>0</v>
      </c>
      <c r="F1696" t="b">
        <f t="shared" si="529"/>
        <v>0</v>
      </c>
      <c r="G1696" t="b">
        <f t="shared" si="530"/>
        <v>0</v>
      </c>
      <c r="H1696" t="b">
        <f t="shared" si="531"/>
        <v>0</v>
      </c>
      <c r="I1696" t="b">
        <f t="shared" si="532"/>
        <v>0</v>
      </c>
      <c r="J1696" t="b">
        <f t="shared" si="533"/>
        <v>1</v>
      </c>
      <c r="K1696" t="str">
        <f t="shared" si="534"/>
        <v>보정35통</v>
      </c>
      <c r="L1696" t="str">
        <f t="shared" si="545"/>
        <v>35</v>
      </c>
      <c r="M1696">
        <f t="shared" si="544"/>
        <v>35</v>
      </c>
      <c r="N1696" t="str">
        <f t="shared" si="535"/>
        <v>보정</v>
      </c>
      <c r="O1696" t="str">
        <f t="shared" si="536"/>
        <v/>
      </c>
      <c r="P1696" t="str">
        <f t="shared" si="537"/>
        <v/>
      </c>
      <c r="Q1696" s="9">
        <f>_xlfn.XLOOKUP(R1696,summary!C:C,summary!B:B)</f>
        <v>43840</v>
      </c>
      <c r="R1696" s="10" t="str">
        <f t="shared" si="538"/>
        <v>보정동</v>
      </c>
      <c r="S1696" s="10" t="str">
        <f t="shared" si="539"/>
        <v>보정35통</v>
      </c>
      <c r="T1696" s="10" t="str">
        <f t="shared" si="540"/>
        <v>(보정동)</v>
      </c>
      <c r="U1696" s="10" t="str">
        <f t="shared" si="541"/>
        <v>보정</v>
      </c>
      <c r="V1696" s="10">
        <f t="shared" si="542"/>
        <v>35</v>
      </c>
      <c r="W1696" s="10">
        <f t="shared" si="543"/>
        <v>1</v>
      </c>
      <c r="X1696"/>
      <c r="Y1696" t="s">
        <v>7131</v>
      </c>
      <c r="Z1696" t="s">
        <v>10</v>
      </c>
      <c r="AA1696" t="s">
        <v>7132</v>
      </c>
    </row>
    <row r="1697" spans="1:27">
      <c r="A1697" t="b">
        <f t="shared" si="524"/>
        <v>1</v>
      </c>
      <c r="B1697" t="b">
        <f t="shared" si="525"/>
        <v>1</v>
      </c>
      <c r="C1697" t="b">
        <f t="shared" si="526"/>
        <v>1</v>
      </c>
      <c r="D1697" t="b">
        <f t="shared" si="527"/>
        <v>1</v>
      </c>
      <c r="E1697" t="b">
        <f t="shared" si="528"/>
        <v>1</v>
      </c>
      <c r="F1697" t="b">
        <f t="shared" si="529"/>
        <v>0</v>
      </c>
      <c r="G1697" t="b">
        <f t="shared" si="530"/>
        <v>0</v>
      </c>
      <c r="H1697" t="b">
        <f t="shared" si="531"/>
        <v>0</v>
      </c>
      <c r="I1697" t="b">
        <f t="shared" si="532"/>
        <v>0</v>
      </c>
      <c r="J1697" t="b">
        <f t="shared" si="533"/>
        <v>0</v>
      </c>
      <c r="K1697" t="str">
        <f t="shared" si="534"/>
        <v/>
      </c>
      <c r="L1697" t="str">
        <f t="shared" si="545"/>
        <v/>
      </c>
      <c r="M1697" t="str">
        <f t="shared" si="544"/>
        <v/>
      </c>
      <c r="N1697" t="str">
        <f t="shared" si="535"/>
        <v/>
      </c>
      <c r="O1697" t="str">
        <f t="shared" si="536"/>
        <v/>
      </c>
      <c r="P1697" t="str">
        <f t="shared" si="537"/>
        <v>(보정동)</v>
      </c>
      <c r="Q1697" s="9">
        <f>_xlfn.XLOOKUP(R1697,summary!C:C,summary!B:B)</f>
        <v>43840</v>
      </c>
      <c r="R1697" s="10" t="str">
        <f t="shared" si="538"/>
        <v>보정동</v>
      </c>
      <c r="S1697" s="10" t="str">
        <f t="shared" si="539"/>
        <v>보정35통</v>
      </c>
      <c r="T1697" s="10" t="str">
        <f t="shared" si="540"/>
        <v>(보정동)</v>
      </c>
      <c r="U1697" s="10" t="str">
        <f t="shared" si="541"/>
        <v>보정</v>
      </c>
      <c r="V1697" s="10">
        <f t="shared" si="542"/>
        <v>35</v>
      </c>
      <c r="W1697" s="10" t="str">
        <f t="shared" si="543"/>
        <v/>
      </c>
      <c r="X1697"/>
      <c r="Y1697" t="s">
        <v>7116</v>
      </c>
      <c r="Z1697"/>
      <c r="AA1697"/>
    </row>
    <row r="1698" spans="1:27">
      <c r="A1698" t="b">
        <f t="shared" si="524"/>
        <v>1</v>
      </c>
      <c r="B1698" t="b">
        <f t="shared" si="525"/>
        <v>0</v>
      </c>
      <c r="C1698" t="b">
        <f t="shared" si="526"/>
        <v>0</v>
      </c>
      <c r="D1698" t="b">
        <f t="shared" si="527"/>
        <v>0</v>
      </c>
      <c r="E1698" t="b">
        <f t="shared" si="528"/>
        <v>0</v>
      </c>
      <c r="F1698" t="b">
        <f t="shared" si="529"/>
        <v>0</v>
      </c>
      <c r="G1698" t="b">
        <f t="shared" si="530"/>
        <v>0</v>
      </c>
      <c r="H1698" t="b">
        <f t="shared" si="531"/>
        <v>0</v>
      </c>
      <c r="I1698" t="b">
        <f t="shared" si="532"/>
        <v>0</v>
      </c>
      <c r="J1698" t="b">
        <f t="shared" si="533"/>
        <v>1</v>
      </c>
      <c r="K1698" t="str">
        <f t="shared" si="534"/>
        <v>보정36통</v>
      </c>
      <c r="L1698" t="str">
        <f t="shared" si="545"/>
        <v>36</v>
      </c>
      <c r="M1698">
        <f t="shared" si="544"/>
        <v>36</v>
      </c>
      <c r="N1698" t="str">
        <f t="shared" si="535"/>
        <v>보정</v>
      </c>
      <c r="O1698" t="str">
        <f t="shared" si="536"/>
        <v/>
      </c>
      <c r="P1698" t="str">
        <f t="shared" si="537"/>
        <v/>
      </c>
      <c r="Q1698" s="9">
        <f>_xlfn.XLOOKUP(R1698,summary!C:C,summary!B:B)</f>
        <v>43840</v>
      </c>
      <c r="R1698" s="10" t="str">
        <f t="shared" si="538"/>
        <v>보정동</v>
      </c>
      <c r="S1698" s="10" t="str">
        <f t="shared" si="539"/>
        <v>보정36통</v>
      </c>
      <c r="T1698" s="10" t="str">
        <f t="shared" si="540"/>
        <v>(보정동, 보정동 샬레 파인 비스타)</v>
      </c>
      <c r="U1698" s="10" t="str">
        <f t="shared" si="541"/>
        <v>보정</v>
      </c>
      <c r="V1698" s="10">
        <f t="shared" si="542"/>
        <v>36</v>
      </c>
      <c r="W1698" s="10">
        <f t="shared" si="543"/>
        <v>1</v>
      </c>
      <c r="X1698"/>
      <c r="Y1698" t="s">
        <v>7133</v>
      </c>
      <c r="Z1698" t="s">
        <v>10</v>
      </c>
      <c r="AA1698" t="s">
        <v>7134</v>
      </c>
    </row>
    <row r="1699" spans="1:27">
      <c r="A1699" t="b">
        <f t="shared" si="524"/>
        <v>1</v>
      </c>
      <c r="B1699" t="b">
        <f t="shared" si="525"/>
        <v>1</v>
      </c>
      <c r="C1699" t="b">
        <f t="shared" si="526"/>
        <v>0</v>
      </c>
      <c r="D1699" t="b">
        <f t="shared" si="527"/>
        <v>0</v>
      </c>
      <c r="E1699" t="b">
        <f t="shared" si="528"/>
        <v>1</v>
      </c>
      <c r="F1699" t="b">
        <f t="shared" si="529"/>
        <v>1</v>
      </c>
      <c r="G1699" t="b">
        <f t="shared" si="530"/>
        <v>1</v>
      </c>
      <c r="H1699" t="b">
        <f t="shared" si="531"/>
        <v>0</v>
      </c>
      <c r="I1699" t="b">
        <f t="shared" si="532"/>
        <v>1</v>
      </c>
      <c r="J1699" t="b">
        <f t="shared" si="533"/>
        <v>0</v>
      </c>
      <c r="K1699" t="str">
        <f t="shared" si="534"/>
        <v/>
      </c>
      <c r="L1699" t="str">
        <f t="shared" si="545"/>
        <v/>
      </c>
      <c r="M1699" t="str">
        <f t="shared" si="544"/>
        <v/>
      </c>
      <c r="N1699" t="str">
        <f t="shared" si="535"/>
        <v/>
      </c>
      <c r="O1699" t="str">
        <f t="shared" si="536"/>
        <v>(보정동, 보정동 샬레 파인 비스타)</v>
      </c>
      <c r="P1699" t="str">
        <f t="shared" si="537"/>
        <v>(보정동, 보정동 샬레 파인 비스타)</v>
      </c>
      <c r="Q1699" s="9">
        <f>_xlfn.XLOOKUP(R1699,summary!C:C,summary!B:B)</f>
        <v>43840</v>
      </c>
      <c r="R1699" s="10" t="str">
        <f t="shared" si="538"/>
        <v>보정동</v>
      </c>
      <c r="S1699" s="10" t="str">
        <f t="shared" si="539"/>
        <v>보정36통</v>
      </c>
      <c r="T1699" s="10" t="str">
        <f t="shared" si="540"/>
        <v>(보정동, 보정동 샬레 파인 비스타)</v>
      </c>
      <c r="U1699" s="10" t="str">
        <f t="shared" si="541"/>
        <v>보정</v>
      </c>
      <c r="V1699" s="10">
        <f t="shared" si="542"/>
        <v>36</v>
      </c>
      <c r="W1699" s="10">
        <f t="shared" si="543"/>
        <v>2</v>
      </c>
      <c r="X1699"/>
      <c r="Y1699" t="s">
        <v>6782</v>
      </c>
      <c r="Z1699" t="s">
        <v>12</v>
      </c>
      <c r="AA1699" t="s">
        <v>7135</v>
      </c>
    </row>
    <row r="1700" spans="1:27">
      <c r="A1700" t="b">
        <f t="shared" si="524"/>
        <v>1</v>
      </c>
      <c r="B1700" t="b">
        <f t="shared" si="525"/>
        <v>0</v>
      </c>
      <c r="C1700" t="b">
        <f t="shared" si="526"/>
        <v>0</v>
      </c>
      <c r="D1700" t="b">
        <f t="shared" si="527"/>
        <v>0</v>
      </c>
      <c r="E1700" t="b">
        <f t="shared" si="528"/>
        <v>0</v>
      </c>
      <c r="F1700" t="b">
        <f t="shared" si="529"/>
        <v>0</v>
      </c>
      <c r="G1700" t="b">
        <f t="shared" si="530"/>
        <v>0</v>
      </c>
      <c r="H1700" t="b">
        <f t="shared" si="531"/>
        <v>0</v>
      </c>
      <c r="I1700" t="b">
        <f t="shared" si="532"/>
        <v>1</v>
      </c>
      <c r="J1700" t="b">
        <f t="shared" si="533"/>
        <v>0</v>
      </c>
      <c r="K1700" t="str">
        <f t="shared" si="534"/>
        <v/>
      </c>
      <c r="L1700" t="str">
        <f t="shared" si="545"/>
        <v/>
      </c>
      <c r="M1700" t="str">
        <f t="shared" si="544"/>
        <v/>
      </c>
      <c r="N1700" t="str">
        <f t="shared" si="535"/>
        <v/>
      </c>
      <c r="O1700" t="str">
        <f t="shared" si="536"/>
        <v>보정동 샬레 파인 비스타)</v>
      </c>
      <c r="P1700" t="str">
        <f t="shared" si="537"/>
        <v/>
      </c>
      <c r="Q1700" s="9">
        <f>_xlfn.XLOOKUP(R1700,summary!C:C,summary!B:B)</f>
        <v>43840</v>
      </c>
      <c r="R1700" s="10" t="str">
        <f t="shared" si="538"/>
        <v>보정동</v>
      </c>
      <c r="S1700" s="10" t="str">
        <f t="shared" si="539"/>
        <v>보정36통</v>
      </c>
      <c r="T1700" s="10" t="str">
        <f t="shared" si="540"/>
        <v>(보정동, 보정동 샬레 파인 비스타)</v>
      </c>
      <c r="U1700" s="10" t="str">
        <f t="shared" si="541"/>
        <v>보정</v>
      </c>
      <c r="V1700" s="10">
        <f t="shared" si="542"/>
        <v>36</v>
      </c>
      <c r="W1700" s="10">
        <f t="shared" si="543"/>
        <v>3</v>
      </c>
      <c r="X1700"/>
      <c r="Y1700" t="s">
        <v>7136</v>
      </c>
      <c r="Z1700" t="s">
        <v>14</v>
      </c>
      <c r="AA1700" t="s">
        <v>7137</v>
      </c>
    </row>
    <row r="1701" spans="1:27">
      <c r="A1701" t="b">
        <f t="shared" si="524"/>
        <v>1</v>
      </c>
      <c r="B1701" t="b">
        <f t="shared" si="525"/>
        <v>0</v>
      </c>
      <c r="C1701" t="b">
        <f t="shared" si="526"/>
        <v>1</v>
      </c>
      <c r="D1701" t="b">
        <f t="shared" si="527"/>
        <v>0</v>
      </c>
      <c r="E1701" t="b">
        <f t="shared" si="528"/>
        <v>1</v>
      </c>
      <c r="F1701" t="b">
        <f t="shared" si="529"/>
        <v>1</v>
      </c>
      <c r="G1701" t="b">
        <f t="shared" si="530"/>
        <v>0</v>
      </c>
      <c r="H1701" t="b">
        <f t="shared" si="531"/>
        <v>1</v>
      </c>
      <c r="I1701" t="b">
        <f t="shared" si="532"/>
        <v>1</v>
      </c>
      <c r="J1701" t="b">
        <f t="shared" si="533"/>
        <v>0</v>
      </c>
      <c r="K1701" t="str">
        <f t="shared" si="534"/>
        <v/>
      </c>
      <c r="L1701" t="str">
        <f t="shared" si="545"/>
        <v/>
      </c>
      <c r="M1701" t="str">
        <f t="shared" si="544"/>
        <v/>
      </c>
      <c r="N1701" t="str">
        <f t="shared" si="535"/>
        <v/>
      </c>
      <c r="O1701" t="str">
        <f t="shared" si="536"/>
        <v>파인 비스타)</v>
      </c>
      <c r="P1701" t="str">
        <f t="shared" si="537"/>
        <v/>
      </c>
      <c r="Q1701" s="9">
        <f>_xlfn.XLOOKUP(R1701,summary!C:C,summary!B:B)</f>
        <v>43840</v>
      </c>
      <c r="R1701" s="10" t="str">
        <f t="shared" si="538"/>
        <v>보정동</v>
      </c>
      <c r="S1701" s="10" t="str">
        <f t="shared" si="539"/>
        <v>보정36통</v>
      </c>
      <c r="T1701" s="10" t="str">
        <f t="shared" si="540"/>
        <v>(보정동, 보정동 샬레 파인 비스타)</v>
      </c>
      <c r="U1701" s="10" t="str">
        <f t="shared" si="541"/>
        <v>보정</v>
      </c>
      <c r="V1701" s="10">
        <f t="shared" si="542"/>
        <v>36</v>
      </c>
      <c r="W1701" s="10">
        <f t="shared" si="543"/>
        <v>4</v>
      </c>
      <c r="X1701"/>
      <c r="Y1701" t="s">
        <v>7138</v>
      </c>
      <c r="Z1701" t="s">
        <v>16</v>
      </c>
      <c r="AA1701" t="s">
        <v>7139</v>
      </c>
    </row>
    <row r="1702" spans="1:27">
      <c r="A1702" t="b">
        <f t="shared" si="524"/>
        <v>0</v>
      </c>
      <c r="B1702" t="b">
        <f t="shared" si="525"/>
        <v>0</v>
      </c>
      <c r="C1702" t="b">
        <f t="shared" si="526"/>
        <v>0</v>
      </c>
      <c r="D1702" t="b">
        <f t="shared" si="527"/>
        <v>0</v>
      </c>
      <c r="E1702" t="b">
        <f t="shared" si="528"/>
        <v>0</v>
      </c>
      <c r="F1702" t="b">
        <f t="shared" si="529"/>
        <v>0</v>
      </c>
      <c r="G1702" t="b">
        <f t="shared" si="530"/>
        <v>0</v>
      </c>
      <c r="H1702" t="b">
        <f t="shared" si="531"/>
        <v>0</v>
      </c>
      <c r="I1702" t="b">
        <f t="shared" si="532"/>
        <v>0</v>
      </c>
      <c r="J1702" t="b">
        <f t="shared" si="533"/>
        <v>0</v>
      </c>
      <c r="K1702" t="str">
        <f t="shared" si="534"/>
        <v/>
      </c>
      <c r="L1702" t="str">
        <f t="shared" si="545"/>
        <v/>
      </c>
      <c r="M1702" t="str">
        <f t="shared" si="544"/>
        <v/>
      </c>
      <c r="N1702" t="str">
        <f t="shared" si="535"/>
        <v/>
      </c>
      <c r="O1702" t="str">
        <f t="shared" si="536"/>
        <v/>
      </c>
      <c r="P1702" t="str">
        <f t="shared" si="537"/>
        <v/>
      </c>
      <c r="Q1702" s="9">
        <f>_xlfn.XLOOKUP(R1702,summary!C:C,summary!B:B)</f>
        <v>43840</v>
      </c>
      <c r="R1702" s="10" t="str">
        <f t="shared" si="538"/>
        <v>보정동</v>
      </c>
      <c r="S1702" s="10" t="str">
        <f t="shared" si="539"/>
        <v>보정36통</v>
      </c>
      <c r="T1702" s="10" t="str">
        <f t="shared" si="540"/>
        <v>(보정동, 보정동 샬레 파인 비스타)</v>
      </c>
      <c r="U1702" s="10" t="str">
        <f t="shared" si="541"/>
        <v>보정</v>
      </c>
      <c r="V1702" s="10">
        <f t="shared" si="542"/>
        <v>36</v>
      </c>
      <c r="W1702" s="10">
        <f t="shared" si="543"/>
        <v>5</v>
      </c>
      <c r="X1702"/>
      <c r="Y1702"/>
      <c r="Z1702" t="s">
        <v>18</v>
      </c>
      <c r="AA1702" t="s">
        <v>7140</v>
      </c>
    </row>
    <row r="1703" spans="1:27">
      <c r="A1703" t="b">
        <f t="shared" si="524"/>
        <v>0</v>
      </c>
      <c r="B1703" t="b">
        <f t="shared" si="525"/>
        <v>0</v>
      </c>
      <c r="C1703" t="b">
        <f t="shared" si="526"/>
        <v>0</v>
      </c>
      <c r="D1703" t="b">
        <f t="shared" si="527"/>
        <v>0</v>
      </c>
      <c r="E1703" t="b">
        <f t="shared" si="528"/>
        <v>0</v>
      </c>
      <c r="F1703" t="b">
        <f t="shared" si="529"/>
        <v>0</v>
      </c>
      <c r="G1703" t="b">
        <f t="shared" si="530"/>
        <v>0</v>
      </c>
      <c r="H1703" t="b">
        <f t="shared" si="531"/>
        <v>0</v>
      </c>
      <c r="I1703" t="b">
        <f t="shared" si="532"/>
        <v>0</v>
      </c>
      <c r="J1703" t="b">
        <f t="shared" si="533"/>
        <v>0</v>
      </c>
      <c r="K1703" t="str">
        <f t="shared" si="534"/>
        <v/>
      </c>
      <c r="L1703" t="str">
        <f t="shared" si="545"/>
        <v/>
      </c>
      <c r="M1703" t="str">
        <f t="shared" si="544"/>
        <v/>
      </c>
      <c r="N1703" t="str">
        <f t="shared" si="535"/>
        <v/>
      </c>
      <c r="O1703" t="str">
        <f t="shared" si="536"/>
        <v/>
      </c>
      <c r="P1703" t="str">
        <f t="shared" si="537"/>
        <v/>
      </c>
      <c r="Q1703" s="9">
        <f>_xlfn.XLOOKUP(R1703,summary!C:C,summary!B:B)</f>
        <v>43840</v>
      </c>
      <c r="R1703" s="10" t="str">
        <f t="shared" si="538"/>
        <v>보정동</v>
      </c>
      <c r="S1703" s="10" t="str">
        <f t="shared" si="539"/>
        <v>보정36통</v>
      </c>
      <c r="T1703" s="10" t="str">
        <f t="shared" si="540"/>
        <v>(보정동, 보정동 샬레 파인 비스타)</v>
      </c>
      <c r="U1703" s="10" t="str">
        <f t="shared" si="541"/>
        <v>보정</v>
      </c>
      <c r="V1703" s="10">
        <f t="shared" si="542"/>
        <v>36</v>
      </c>
      <c r="W1703" s="10">
        <f t="shared" si="543"/>
        <v>6</v>
      </c>
      <c r="X1703"/>
      <c r="Y1703"/>
      <c r="Z1703" t="s">
        <v>20</v>
      </c>
      <c r="AA1703" t="s">
        <v>7141</v>
      </c>
    </row>
    <row r="1704" spans="1:27">
      <c r="A1704" t="b">
        <f t="shared" si="524"/>
        <v>0</v>
      </c>
      <c r="B1704" t="b">
        <f t="shared" si="525"/>
        <v>0</v>
      </c>
      <c r="C1704" t="b">
        <f t="shared" si="526"/>
        <v>0</v>
      </c>
      <c r="D1704" t="b">
        <f t="shared" si="527"/>
        <v>0</v>
      </c>
      <c r="E1704" t="b">
        <f t="shared" si="528"/>
        <v>0</v>
      </c>
      <c r="F1704" t="b">
        <f t="shared" si="529"/>
        <v>0</v>
      </c>
      <c r="G1704" t="b">
        <f t="shared" si="530"/>
        <v>0</v>
      </c>
      <c r="H1704" t="b">
        <f t="shared" si="531"/>
        <v>0</v>
      </c>
      <c r="I1704" t="b">
        <f t="shared" si="532"/>
        <v>0</v>
      </c>
      <c r="J1704" t="b">
        <f t="shared" si="533"/>
        <v>0</v>
      </c>
      <c r="K1704" t="str">
        <f t="shared" si="534"/>
        <v/>
      </c>
      <c r="L1704" t="str">
        <f t="shared" si="545"/>
        <v/>
      </c>
      <c r="M1704" t="str">
        <f t="shared" si="544"/>
        <v/>
      </c>
      <c r="N1704" t="str">
        <f t="shared" si="535"/>
        <v/>
      </c>
      <c r="O1704" t="str">
        <f t="shared" si="536"/>
        <v/>
      </c>
      <c r="P1704" t="str">
        <f t="shared" si="537"/>
        <v/>
      </c>
      <c r="Q1704" s="9">
        <f>_xlfn.XLOOKUP(R1704,summary!C:C,summary!B:B)</f>
        <v>43840</v>
      </c>
      <c r="R1704" s="10" t="str">
        <f t="shared" si="538"/>
        <v>보정동</v>
      </c>
      <c r="S1704" s="10" t="str">
        <f t="shared" si="539"/>
        <v>보정36통</v>
      </c>
      <c r="T1704" s="10" t="str">
        <f t="shared" si="540"/>
        <v>(보정동, 보정동 샬레 파인 비스타)</v>
      </c>
      <c r="U1704" s="10" t="str">
        <f t="shared" si="541"/>
        <v>보정</v>
      </c>
      <c r="V1704" s="10">
        <f t="shared" si="542"/>
        <v>36</v>
      </c>
      <c r="W1704" s="10">
        <f t="shared" si="543"/>
        <v>7</v>
      </c>
      <c r="X1704"/>
      <c r="Y1704"/>
      <c r="Z1704" t="s">
        <v>99</v>
      </c>
      <c r="AA1704" t="s">
        <v>7142</v>
      </c>
    </row>
    <row r="1705" spans="1:27">
      <c r="A1705" t="b">
        <f t="shared" si="524"/>
        <v>1</v>
      </c>
      <c r="B1705" t="b">
        <f t="shared" si="525"/>
        <v>0</v>
      </c>
      <c r="C1705" t="b">
        <f t="shared" si="526"/>
        <v>0</v>
      </c>
      <c r="D1705" t="b">
        <f t="shared" si="527"/>
        <v>0</v>
      </c>
      <c r="E1705" t="b">
        <f t="shared" si="528"/>
        <v>0</v>
      </c>
      <c r="F1705" t="b">
        <f t="shared" si="529"/>
        <v>0</v>
      </c>
      <c r="G1705" t="b">
        <f t="shared" si="530"/>
        <v>0</v>
      </c>
      <c r="H1705" t="b">
        <f t="shared" si="531"/>
        <v>0</v>
      </c>
      <c r="I1705" t="b">
        <f t="shared" si="532"/>
        <v>0</v>
      </c>
      <c r="J1705" t="b">
        <f t="shared" si="533"/>
        <v>1</v>
      </c>
      <c r="K1705" t="str">
        <f t="shared" si="534"/>
        <v>보정37통</v>
      </c>
      <c r="L1705" t="str">
        <f t="shared" si="545"/>
        <v>37</v>
      </c>
      <c r="M1705">
        <f t="shared" si="544"/>
        <v>37</v>
      </c>
      <c r="N1705" t="str">
        <f t="shared" si="535"/>
        <v>보정</v>
      </c>
      <c r="O1705" t="str">
        <f t="shared" si="536"/>
        <v/>
      </c>
      <c r="P1705" t="str">
        <f t="shared" si="537"/>
        <v/>
      </c>
      <c r="Q1705" s="9">
        <f>_xlfn.XLOOKUP(R1705,summary!C:C,summary!B:B)</f>
        <v>43840</v>
      </c>
      <c r="R1705" s="10" t="str">
        <f t="shared" si="538"/>
        <v>보정동</v>
      </c>
      <c r="S1705" s="10" t="str">
        <f t="shared" si="539"/>
        <v>보정37통</v>
      </c>
      <c r="T1705" s="10" t="str">
        <f t="shared" si="540"/>
        <v>(보정동)</v>
      </c>
      <c r="U1705" s="10" t="str">
        <f t="shared" si="541"/>
        <v>보정</v>
      </c>
      <c r="V1705" s="10">
        <f t="shared" si="542"/>
        <v>37</v>
      </c>
      <c r="W1705" s="10">
        <f t="shared" si="543"/>
        <v>1</v>
      </c>
      <c r="X1705"/>
      <c r="Y1705" t="s">
        <v>7143</v>
      </c>
      <c r="Z1705" t="s">
        <v>10</v>
      </c>
      <c r="AA1705" t="s">
        <v>7147</v>
      </c>
    </row>
    <row r="1706" spans="1:27">
      <c r="A1706" t="b">
        <f t="shared" si="524"/>
        <v>1</v>
      </c>
      <c r="B1706" t="b">
        <f t="shared" si="525"/>
        <v>1</v>
      </c>
      <c r="C1706" t="b">
        <f t="shared" si="526"/>
        <v>1</v>
      </c>
      <c r="D1706" t="b">
        <f t="shared" si="527"/>
        <v>1</v>
      </c>
      <c r="E1706" t="b">
        <f t="shared" si="528"/>
        <v>1</v>
      </c>
      <c r="F1706" t="b">
        <f t="shared" si="529"/>
        <v>0</v>
      </c>
      <c r="G1706" t="b">
        <f t="shared" si="530"/>
        <v>0</v>
      </c>
      <c r="H1706" t="b">
        <f t="shared" si="531"/>
        <v>0</v>
      </c>
      <c r="I1706" t="b">
        <f t="shared" si="532"/>
        <v>0</v>
      </c>
      <c r="J1706" t="b">
        <f t="shared" si="533"/>
        <v>0</v>
      </c>
      <c r="K1706" t="str">
        <f t="shared" si="534"/>
        <v/>
      </c>
      <c r="L1706" t="str">
        <f t="shared" si="545"/>
        <v/>
      </c>
      <c r="M1706" t="str">
        <f t="shared" si="544"/>
        <v/>
      </c>
      <c r="N1706" t="str">
        <f t="shared" si="535"/>
        <v/>
      </c>
      <c r="O1706" t="str">
        <f t="shared" si="536"/>
        <v/>
      </c>
      <c r="P1706" t="str">
        <f t="shared" si="537"/>
        <v>(보정동)</v>
      </c>
      <c r="Q1706" s="9">
        <f>_xlfn.XLOOKUP(R1706,summary!C:C,summary!B:B)</f>
        <v>43840</v>
      </c>
      <c r="R1706" s="10" t="str">
        <f t="shared" si="538"/>
        <v>보정동</v>
      </c>
      <c r="S1706" s="10" t="str">
        <f t="shared" si="539"/>
        <v>보정37통</v>
      </c>
      <c r="T1706" s="10" t="str">
        <f t="shared" si="540"/>
        <v>(보정동)</v>
      </c>
      <c r="U1706" s="10" t="str">
        <f t="shared" si="541"/>
        <v>보정</v>
      </c>
      <c r="V1706" s="10">
        <f t="shared" si="542"/>
        <v>37</v>
      </c>
      <c r="W1706" s="10" t="str">
        <f t="shared" si="543"/>
        <v/>
      </c>
      <c r="X1706"/>
      <c r="Y1706" t="s">
        <v>7116</v>
      </c>
      <c r="Z1706"/>
      <c r="AA1706"/>
    </row>
    <row r="1707" spans="1:27">
      <c r="A1707" t="b">
        <f t="shared" si="524"/>
        <v>1</v>
      </c>
      <c r="B1707" t="b">
        <f t="shared" si="525"/>
        <v>0</v>
      </c>
      <c r="C1707" t="b">
        <f t="shared" si="526"/>
        <v>0</v>
      </c>
      <c r="D1707" t="b">
        <f t="shared" si="527"/>
        <v>0</v>
      </c>
      <c r="E1707" t="b">
        <f t="shared" si="528"/>
        <v>0</v>
      </c>
      <c r="F1707" t="b">
        <f t="shared" si="529"/>
        <v>0</v>
      </c>
      <c r="G1707" t="b">
        <f t="shared" si="530"/>
        <v>0</v>
      </c>
      <c r="H1707" t="b">
        <f t="shared" si="531"/>
        <v>0</v>
      </c>
      <c r="I1707" t="b">
        <f t="shared" si="532"/>
        <v>0</v>
      </c>
      <c r="J1707" t="b">
        <f t="shared" si="533"/>
        <v>1</v>
      </c>
      <c r="K1707" t="str">
        <f t="shared" si="534"/>
        <v>보정38통</v>
      </c>
      <c r="L1707" t="str">
        <f t="shared" si="545"/>
        <v>38</v>
      </c>
      <c r="M1707">
        <f t="shared" si="544"/>
        <v>38</v>
      </c>
      <c r="N1707" t="str">
        <f t="shared" si="535"/>
        <v>보정</v>
      </c>
      <c r="O1707" t="str">
        <f t="shared" si="536"/>
        <v/>
      </c>
      <c r="P1707" t="str">
        <f t="shared" si="537"/>
        <v/>
      </c>
      <c r="Q1707" s="9">
        <f>_xlfn.XLOOKUP(R1707,summary!C:C,summary!B:B)</f>
        <v>43840</v>
      </c>
      <c r="R1707" s="10" t="str">
        <f t="shared" si="538"/>
        <v>보정동</v>
      </c>
      <c r="S1707" s="10" t="str">
        <f t="shared" si="539"/>
        <v>보정38통</v>
      </c>
      <c r="T1707" s="10" t="str">
        <f t="shared" si="540"/>
        <v>(보정동)</v>
      </c>
      <c r="U1707" s="10" t="str">
        <f t="shared" si="541"/>
        <v>보정</v>
      </c>
      <c r="V1707" s="10">
        <f t="shared" si="542"/>
        <v>38</v>
      </c>
      <c r="W1707" s="10">
        <f t="shared" si="543"/>
        <v>1</v>
      </c>
      <c r="X1707"/>
      <c r="Y1707" t="s">
        <v>7144</v>
      </c>
      <c r="Z1707" t="s">
        <v>10</v>
      </c>
      <c r="AA1707" t="s">
        <v>7148</v>
      </c>
    </row>
    <row r="1708" spans="1:27">
      <c r="A1708" t="b">
        <f t="shared" si="524"/>
        <v>1</v>
      </c>
      <c r="B1708" t="b">
        <f t="shared" si="525"/>
        <v>1</v>
      </c>
      <c r="C1708" t="b">
        <f t="shared" si="526"/>
        <v>1</v>
      </c>
      <c r="D1708" t="b">
        <f t="shared" si="527"/>
        <v>1</v>
      </c>
      <c r="E1708" t="b">
        <f t="shared" si="528"/>
        <v>1</v>
      </c>
      <c r="F1708" t="b">
        <f t="shared" si="529"/>
        <v>0</v>
      </c>
      <c r="G1708" t="b">
        <f t="shared" si="530"/>
        <v>0</v>
      </c>
      <c r="H1708" t="b">
        <f t="shared" si="531"/>
        <v>0</v>
      </c>
      <c r="I1708" t="b">
        <f t="shared" si="532"/>
        <v>0</v>
      </c>
      <c r="J1708" t="b">
        <f t="shared" si="533"/>
        <v>0</v>
      </c>
      <c r="K1708" t="str">
        <f t="shared" si="534"/>
        <v/>
      </c>
      <c r="L1708" t="str">
        <f t="shared" si="545"/>
        <v/>
      </c>
      <c r="M1708" t="str">
        <f t="shared" si="544"/>
        <v/>
      </c>
      <c r="N1708" t="str">
        <f t="shared" si="535"/>
        <v/>
      </c>
      <c r="O1708" t="str">
        <f t="shared" si="536"/>
        <v/>
      </c>
      <c r="P1708" t="str">
        <f t="shared" si="537"/>
        <v>(보정동)</v>
      </c>
      <c r="Q1708" s="9">
        <f>_xlfn.XLOOKUP(R1708,summary!C:C,summary!B:B)</f>
        <v>43840</v>
      </c>
      <c r="R1708" s="10" t="str">
        <f t="shared" si="538"/>
        <v>보정동</v>
      </c>
      <c r="S1708" s="10" t="str">
        <f t="shared" si="539"/>
        <v>보정38통</v>
      </c>
      <c r="T1708" s="10" t="str">
        <f t="shared" si="540"/>
        <v>(보정동)</v>
      </c>
      <c r="U1708" s="10" t="str">
        <f t="shared" si="541"/>
        <v>보정</v>
      </c>
      <c r="V1708" s="10">
        <f t="shared" si="542"/>
        <v>38</v>
      </c>
      <c r="W1708" s="10" t="str">
        <f t="shared" si="543"/>
        <v/>
      </c>
      <c r="X1708"/>
      <c r="Y1708" t="s">
        <v>7116</v>
      </c>
      <c r="Z1708"/>
      <c r="AA1708"/>
    </row>
    <row r="1709" spans="1:27">
      <c r="A1709" t="b">
        <f t="shared" si="524"/>
        <v>1</v>
      </c>
      <c r="B1709" t="b">
        <f t="shared" si="525"/>
        <v>0</v>
      </c>
      <c r="C1709" t="b">
        <f t="shared" si="526"/>
        <v>0</v>
      </c>
      <c r="D1709" t="b">
        <f t="shared" si="527"/>
        <v>0</v>
      </c>
      <c r="E1709" t="b">
        <f t="shared" si="528"/>
        <v>0</v>
      </c>
      <c r="F1709" t="b">
        <f t="shared" si="529"/>
        <v>0</v>
      </c>
      <c r="G1709" t="b">
        <f t="shared" si="530"/>
        <v>0</v>
      </c>
      <c r="H1709" t="b">
        <f t="shared" si="531"/>
        <v>0</v>
      </c>
      <c r="I1709" t="b">
        <f t="shared" si="532"/>
        <v>0</v>
      </c>
      <c r="J1709" t="b">
        <f t="shared" si="533"/>
        <v>1</v>
      </c>
      <c r="K1709" t="str">
        <f t="shared" si="534"/>
        <v>보정39통</v>
      </c>
      <c r="L1709" t="str">
        <f t="shared" si="545"/>
        <v>39</v>
      </c>
      <c r="M1709">
        <f t="shared" si="544"/>
        <v>39</v>
      </c>
      <c r="N1709" t="str">
        <f t="shared" si="535"/>
        <v>보정</v>
      </c>
      <c r="O1709" t="str">
        <f t="shared" si="536"/>
        <v/>
      </c>
      <c r="P1709" t="str">
        <f t="shared" si="537"/>
        <v/>
      </c>
      <c r="Q1709" s="9">
        <f>_xlfn.XLOOKUP(R1709,summary!C:C,summary!B:B)</f>
        <v>43840</v>
      </c>
      <c r="R1709" s="10" t="str">
        <f t="shared" si="538"/>
        <v>보정동</v>
      </c>
      <c r="S1709" s="10" t="str">
        <f t="shared" si="539"/>
        <v>보정39통</v>
      </c>
      <c r="T1709" s="10" t="str">
        <f t="shared" si="540"/>
        <v>(보정동)</v>
      </c>
      <c r="U1709" s="10" t="str">
        <f t="shared" si="541"/>
        <v>보정</v>
      </c>
      <c r="V1709" s="10">
        <f t="shared" si="542"/>
        <v>39</v>
      </c>
      <c r="W1709" s="10">
        <f t="shared" si="543"/>
        <v>1</v>
      </c>
      <c r="X1709"/>
      <c r="Y1709" t="s">
        <v>7145</v>
      </c>
      <c r="Z1709" t="s">
        <v>10</v>
      </c>
      <c r="AA1709" t="s">
        <v>7146</v>
      </c>
    </row>
    <row r="1710" spans="1:27">
      <c r="A1710" t="b">
        <f t="shared" si="524"/>
        <v>1</v>
      </c>
      <c r="B1710" t="b">
        <f t="shared" si="525"/>
        <v>1</v>
      </c>
      <c r="C1710" t="b">
        <f t="shared" si="526"/>
        <v>1</v>
      </c>
      <c r="D1710" t="b">
        <f t="shared" si="527"/>
        <v>1</v>
      </c>
      <c r="E1710" t="b">
        <f t="shared" si="528"/>
        <v>1</v>
      </c>
      <c r="F1710" t="b">
        <f t="shared" si="529"/>
        <v>0</v>
      </c>
      <c r="G1710" t="b">
        <f t="shared" si="530"/>
        <v>0</v>
      </c>
      <c r="H1710" t="b">
        <f t="shared" si="531"/>
        <v>0</v>
      </c>
      <c r="I1710" t="b">
        <f t="shared" si="532"/>
        <v>0</v>
      </c>
      <c r="J1710" t="b">
        <f t="shared" si="533"/>
        <v>0</v>
      </c>
      <c r="K1710" t="str">
        <f t="shared" si="534"/>
        <v/>
      </c>
      <c r="L1710" t="str">
        <f t="shared" si="545"/>
        <v/>
      </c>
      <c r="M1710" t="str">
        <f t="shared" si="544"/>
        <v/>
      </c>
      <c r="N1710" t="str">
        <f t="shared" si="535"/>
        <v/>
      </c>
      <c r="O1710" t="str">
        <f t="shared" si="536"/>
        <v/>
      </c>
      <c r="P1710" t="str">
        <f t="shared" si="537"/>
        <v>(보정동)</v>
      </c>
      <c r="Q1710" s="9">
        <f>_xlfn.XLOOKUP(R1710,summary!C:C,summary!B:B)</f>
        <v>43840</v>
      </c>
      <c r="R1710" s="10" t="str">
        <f t="shared" si="538"/>
        <v>보정동</v>
      </c>
      <c r="S1710" s="10" t="str">
        <f t="shared" si="539"/>
        <v>보정39통</v>
      </c>
      <c r="T1710" s="10" t="str">
        <f t="shared" si="540"/>
        <v>(보정동)</v>
      </c>
      <c r="U1710" s="10" t="str">
        <f t="shared" si="541"/>
        <v>보정</v>
      </c>
      <c r="V1710" s="10">
        <f t="shared" si="542"/>
        <v>39</v>
      </c>
      <c r="W1710" s="10" t="str">
        <f t="shared" si="543"/>
        <v/>
      </c>
      <c r="X1710"/>
      <c r="Y1710" t="s">
        <v>7116</v>
      </c>
      <c r="Z1710"/>
      <c r="AA1710"/>
    </row>
    <row r="1711" spans="1:27">
      <c r="A1711" t="b">
        <f t="shared" si="524"/>
        <v>0</v>
      </c>
      <c r="B1711" t="b">
        <f t="shared" si="525"/>
        <v>0</v>
      </c>
      <c r="C1711" t="b">
        <f t="shared" si="526"/>
        <v>0</v>
      </c>
      <c r="D1711" t="b">
        <f t="shared" si="527"/>
        <v>0</v>
      </c>
      <c r="E1711" t="b">
        <f t="shared" si="528"/>
        <v>0</v>
      </c>
      <c r="F1711" t="b">
        <f t="shared" si="529"/>
        <v>0</v>
      </c>
      <c r="G1711" t="b">
        <f t="shared" si="530"/>
        <v>0</v>
      </c>
      <c r="H1711" t="b">
        <f t="shared" si="531"/>
        <v>0</v>
      </c>
      <c r="I1711" t="b">
        <f t="shared" si="532"/>
        <v>0</v>
      </c>
      <c r="J1711" t="b">
        <f t="shared" si="533"/>
        <v>0</v>
      </c>
      <c r="K1711" t="str">
        <f t="shared" si="534"/>
        <v/>
      </c>
      <c r="L1711" t="str">
        <f t="shared" si="545"/>
        <v/>
      </c>
      <c r="M1711" t="str">
        <f t="shared" si="544"/>
        <v/>
      </c>
      <c r="N1711" t="str">
        <f t="shared" si="535"/>
        <v/>
      </c>
      <c r="O1711" t="str">
        <f t="shared" si="536"/>
        <v/>
      </c>
      <c r="P1711" t="str">
        <f t="shared" si="537"/>
        <v/>
      </c>
      <c r="Q1711" s="9">
        <f>_xlfn.XLOOKUP(R1711,summary!C:C,summary!B:B)</f>
        <v>43840</v>
      </c>
      <c r="R1711" s="10" t="str">
        <f t="shared" si="538"/>
        <v>보정동</v>
      </c>
      <c r="S1711" s="10" t="str">
        <f t="shared" si="539"/>
        <v>보정39통</v>
      </c>
      <c r="T1711" s="10" t="str">
        <f t="shared" si="540"/>
        <v>(보정동)</v>
      </c>
      <c r="U1711" s="10" t="str">
        <f t="shared" si="541"/>
        <v>보정</v>
      </c>
      <c r="V1711" s="10">
        <f t="shared" si="542"/>
        <v>39</v>
      </c>
      <c r="W1711" s="10" t="str">
        <f t="shared" si="543"/>
        <v/>
      </c>
    </row>
    <row r="1712" spans="1:27">
      <c r="A1712" t="b">
        <f t="shared" si="524"/>
        <v>0</v>
      </c>
      <c r="B1712" t="b">
        <f t="shared" si="525"/>
        <v>0</v>
      </c>
      <c r="C1712" t="b">
        <f t="shared" si="526"/>
        <v>0</v>
      </c>
      <c r="D1712" t="b">
        <f t="shared" si="527"/>
        <v>0</v>
      </c>
      <c r="E1712" t="b">
        <f t="shared" si="528"/>
        <v>0</v>
      </c>
      <c r="F1712" t="b">
        <f t="shared" si="529"/>
        <v>0</v>
      </c>
      <c r="G1712" t="b">
        <f t="shared" si="530"/>
        <v>0</v>
      </c>
      <c r="H1712" t="b">
        <f t="shared" si="531"/>
        <v>0</v>
      </c>
      <c r="I1712" t="b">
        <f t="shared" si="532"/>
        <v>0</v>
      </c>
      <c r="J1712" t="b">
        <f t="shared" si="533"/>
        <v>0</v>
      </c>
      <c r="K1712" t="str">
        <f t="shared" si="534"/>
        <v/>
      </c>
      <c r="L1712" t="str">
        <f t="shared" si="545"/>
        <v/>
      </c>
      <c r="M1712" t="str">
        <f t="shared" si="544"/>
        <v/>
      </c>
      <c r="N1712" t="str">
        <f t="shared" si="535"/>
        <v/>
      </c>
      <c r="O1712" t="str">
        <f t="shared" si="536"/>
        <v/>
      </c>
      <c r="P1712" t="str">
        <f t="shared" si="537"/>
        <v/>
      </c>
      <c r="Q1712" s="9">
        <f>_xlfn.XLOOKUP(R1712,summary!C:C,summary!B:B)</f>
        <v>43840</v>
      </c>
      <c r="R1712" s="10" t="str">
        <f t="shared" si="538"/>
        <v>보정동</v>
      </c>
      <c r="S1712" s="10" t="str">
        <f t="shared" si="539"/>
        <v>보정39통</v>
      </c>
      <c r="T1712" s="10" t="str">
        <f t="shared" si="540"/>
        <v>(보정동)</v>
      </c>
      <c r="U1712" s="10" t="str">
        <f t="shared" si="541"/>
        <v>보정</v>
      </c>
      <c r="V1712" s="10">
        <f t="shared" si="542"/>
        <v>39</v>
      </c>
      <c r="W1712" s="10" t="str">
        <f t="shared" si="543"/>
        <v/>
      </c>
    </row>
    <row r="1713" spans="1:27">
      <c r="A1713" t="b">
        <f t="shared" si="524"/>
        <v>0</v>
      </c>
      <c r="B1713" t="b">
        <f t="shared" si="525"/>
        <v>0</v>
      </c>
      <c r="C1713" t="b">
        <f t="shared" si="526"/>
        <v>0</v>
      </c>
      <c r="D1713" t="b">
        <f t="shared" si="527"/>
        <v>0</v>
      </c>
      <c r="E1713" t="b">
        <f t="shared" si="528"/>
        <v>0</v>
      </c>
      <c r="F1713" t="b">
        <f t="shared" si="529"/>
        <v>0</v>
      </c>
      <c r="G1713" t="b">
        <f t="shared" si="530"/>
        <v>0</v>
      </c>
      <c r="H1713" t="b">
        <f t="shared" si="531"/>
        <v>0</v>
      </c>
      <c r="I1713" t="b">
        <f t="shared" si="532"/>
        <v>0</v>
      </c>
      <c r="J1713" t="b">
        <f t="shared" si="533"/>
        <v>0</v>
      </c>
      <c r="K1713" t="str">
        <f t="shared" si="534"/>
        <v/>
      </c>
      <c r="L1713" t="str">
        <f t="shared" si="545"/>
        <v/>
      </c>
      <c r="M1713" t="str">
        <f t="shared" si="544"/>
        <v/>
      </c>
      <c r="N1713" t="str">
        <f t="shared" si="535"/>
        <v/>
      </c>
      <c r="O1713" t="str">
        <f t="shared" si="536"/>
        <v/>
      </c>
      <c r="P1713" t="str">
        <f t="shared" si="537"/>
        <v/>
      </c>
      <c r="Q1713" s="9">
        <f>_xlfn.XLOOKUP(R1713,summary!C:C,summary!B:B)</f>
        <v>43840</v>
      </c>
      <c r="R1713" s="10" t="str">
        <f t="shared" si="538"/>
        <v>보정동</v>
      </c>
      <c r="S1713" s="10" t="str">
        <f t="shared" si="539"/>
        <v>보정39통</v>
      </c>
      <c r="T1713" s="10" t="str">
        <f t="shared" si="540"/>
        <v>(보정동)</v>
      </c>
      <c r="U1713" s="10" t="str">
        <f t="shared" si="541"/>
        <v>보정</v>
      </c>
      <c r="V1713" s="10">
        <f t="shared" si="542"/>
        <v>39</v>
      </c>
      <c r="W1713" s="10" t="str">
        <f t="shared" si="543"/>
        <v/>
      </c>
      <c r="X1713"/>
      <c r="Y1713"/>
      <c r="Z1713"/>
      <c r="AA1713"/>
    </row>
    <row r="1714" spans="1:27">
      <c r="A1714" t="b">
        <f t="shared" si="524"/>
        <v>1</v>
      </c>
      <c r="B1714" t="b">
        <f t="shared" si="525"/>
        <v>0</v>
      </c>
      <c r="C1714" t="b">
        <f t="shared" si="526"/>
        <v>0</v>
      </c>
      <c r="D1714" t="b">
        <f t="shared" si="527"/>
        <v>0</v>
      </c>
      <c r="E1714" t="b">
        <f t="shared" si="528"/>
        <v>0</v>
      </c>
      <c r="F1714" t="b">
        <f t="shared" si="529"/>
        <v>0</v>
      </c>
      <c r="G1714" t="b">
        <f t="shared" si="530"/>
        <v>0</v>
      </c>
      <c r="H1714" t="b">
        <f t="shared" si="531"/>
        <v>0</v>
      </c>
      <c r="I1714" t="b">
        <f t="shared" si="532"/>
        <v>0</v>
      </c>
      <c r="J1714" t="b">
        <f t="shared" si="533"/>
        <v>1</v>
      </c>
      <c r="K1714" t="str">
        <f t="shared" si="534"/>
        <v/>
      </c>
      <c r="L1714" t="str">
        <f t="shared" si="545"/>
        <v/>
      </c>
      <c r="M1714" t="str">
        <f t="shared" si="544"/>
        <v/>
      </c>
      <c r="N1714" t="str">
        <f t="shared" si="535"/>
        <v/>
      </c>
      <c r="O1714" t="str">
        <f t="shared" si="536"/>
        <v/>
      </c>
      <c r="P1714" t="str">
        <f t="shared" si="537"/>
        <v/>
      </c>
      <c r="Q1714" s="9" t="e">
        <f>_xlfn.XLOOKUP(R1714,summary!C:C,summary!B:B)</f>
        <v>#N/A</v>
      </c>
      <c r="R1714" s="10" t="str">
        <f t="shared" si="538"/>
        <v>읍 면 동</v>
      </c>
      <c r="S1714" s="10" t="str">
        <f t="shared" si="539"/>
        <v>통 리 명</v>
      </c>
      <c r="T1714" s="10" t="str">
        <f t="shared" si="540"/>
        <v/>
      </c>
      <c r="U1714" s="10" t="str">
        <f t="shared" si="541"/>
        <v/>
      </c>
      <c r="V1714" s="10" t="str">
        <f t="shared" si="542"/>
        <v/>
      </c>
      <c r="W1714" s="10" t="str">
        <f t="shared" si="543"/>
        <v/>
      </c>
      <c r="X1714" t="s">
        <v>3</v>
      </c>
      <c r="Y1714" t="s">
        <v>4</v>
      </c>
      <c r="Z1714" t="s">
        <v>5</v>
      </c>
      <c r="AA1714" t="s">
        <v>2302</v>
      </c>
    </row>
    <row r="1715" spans="1:27">
      <c r="A1715" t="b">
        <f t="shared" ref="A1715:A1778" si="546">LEN(Y1715)&gt;0</f>
        <v>1</v>
      </c>
      <c r="B1715" t="b">
        <f t="shared" ref="B1715:B1778" si="547">LEFT(Y1715)="("</f>
        <v>0</v>
      </c>
      <c r="C1715" t="b">
        <f t="shared" ref="C1715:C1778" si="548">RIGHT(Y1715)=")"</f>
        <v>0</v>
      </c>
      <c r="D1715" t="b">
        <f t="shared" ref="D1715:D1778" si="549">AND(B1715,C1715)</f>
        <v>0</v>
      </c>
      <c r="E1715" t="b">
        <f t="shared" ref="E1715:E1778" si="550">OR(B1715,C1715)</f>
        <v>0</v>
      </c>
      <c r="F1715" t="b">
        <f t="shared" ref="F1715:F1778" si="551">_xlfn.XOR(B1715,C1715)</f>
        <v>0</v>
      </c>
      <c r="G1715" t="b">
        <f t="shared" ref="G1715:G1778" si="552">AND(B1715,F1715)</f>
        <v>0</v>
      </c>
      <c r="H1715" t="b">
        <f t="shared" ref="H1715:H1778" si="553">AND(C1715,$F1715)</f>
        <v>0</v>
      </c>
      <c r="I1715" t="b">
        <f t="shared" ref="I1715:I1778" si="554">IF(G1715,G1715,IF(H1714,FALSE,I1714))</f>
        <v>0</v>
      </c>
      <c r="J1715" t="b">
        <f t="shared" ref="J1715:J1778" si="555">AND(A1715,NOT(B1715),NOT(I1715))</f>
        <v>1</v>
      </c>
      <c r="K1715" t="str">
        <f t="shared" ref="K1715:K1778" si="556">IF(AND(J1715,RIGHT(Y1715)="통"),Y1715,"")</f>
        <v>죽전1통</v>
      </c>
      <c r="L1715" t="str">
        <f t="shared" si="545"/>
        <v>전1</v>
      </c>
      <c r="M1715">
        <f t="shared" si="544"/>
        <v>1</v>
      </c>
      <c r="N1715" t="str">
        <f t="shared" ref="N1715:N1778" si="557">SUBSTITUTE(K1715,_xlfn.CONCAT(TEXT(M1715,"#"),"통"),"")</f>
        <v>죽전</v>
      </c>
      <c r="O1715" t="str">
        <f t="shared" ref="O1715:O1778" si="558">IF(I1715,IF(I1716,CONCATENATE(Y1715,O1716),Y1715),"")</f>
        <v/>
      </c>
      <c r="P1715" t="str">
        <f t="shared" ref="P1715:P1778" si="559">IF(G1715,O1715,IF(D1715,Y1715,""))</f>
        <v/>
      </c>
      <c r="Q1715" s="9">
        <f>_xlfn.XLOOKUP(R1715,summary!C:C,summary!B:B)</f>
        <v>43448</v>
      </c>
      <c r="R1715" s="10" t="str">
        <f t="shared" ref="R1715:R1778" si="560">IF($X1715="",R1714,$X1715)</f>
        <v>죽전1동</v>
      </c>
      <c r="S1715" s="10" t="str">
        <f t="shared" ref="S1715:S1778" si="561">IF(J1715,Y1715,S1714)</f>
        <v>죽전1통</v>
      </c>
      <c r="T1715" s="10" t="str">
        <f t="shared" ref="T1715:T1778" si="562">IF(J1715,P1716,T1714)</f>
        <v>(죽전동)</v>
      </c>
      <c r="U1715" s="10" t="str">
        <f t="shared" ref="U1715:U1778" si="563">IF($J1715,N1715,U1714)</f>
        <v>죽전</v>
      </c>
      <c r="V1715" s="10">
        <f t="shared" ref="V1715:V1778" si="564">IF(J1715,M1715,V1714)</f>
        <v>1</v>
      </c>
      <c r="W1715" s="10">
        <f t="shared" si="543"/>
        <v>1</v>
      </c>
      <c r="X1715" t="s">
        <v>8285</v>
      </c>
      <c r="Y1715" t="s">
        <v>8286</v>
      </c>
      <c r="Z1715" t="s">
        <v>10</v>
      </c>
      <c r="AA1715" t="s">
        <v>8287</v>
      </c>
    </row>
    <row r="1716" spans="1:27">
      <c r="A1716" t="b">
        <f t="shared" si="546"/>
        <v>1</v>
      </c>
      <c r="B1716" t="b">
        <f t="shared" si="547"/>
        <v>1</v>
      </c>
      <c r="C1716" t="b">
        <f t="shared" si="548"/>
        <v>1</v>
      </c>
      <c r="D1716" t="b">
        <f t="shared" si="549"/>
        <v>1</v>
      </c>
      <c r="E1716" t="b">
        <f t="shared" si="550"/>
        <v>1</v>
      </c>
      <c r="F1716" t="b">
        <f t="shared" si="551"/>
        <v>0</v>
      </c>
      <c r="G1716" t="b">
        <f t="shared" si="552"/>
        <v>0</v>
      </c>
      <c r="H1716" t="b">
        <f t="shared" si="553"/>
        <v>0</v>
      </c>
      <c r="I1716" t="b">
        <f t="shared" si="554"/>
        <v>0</v>
      </c>
      <c r="J1716" t="b">
        <f t="shared" si="555"/>
        <v>0</v>
      </c>
      <c r="K1716" t="str">
        <f t="shared" si="556"/>
        <v/>
      </c>
      <c r="L1716" t="str">
        <f t="shared" si="545"/>
        <v/>
      </c>
      <c r="M1716" t="str">
        <f t="shared" si="544"/>
        <v/>
      </c>
      <c r="N1716" t="str">
        <f t="shared" si="557"/>
        <v/>
      </c>
      <c r="O1716" t="str">
        <f t="shared" si="558"/>
        <v/>
      </c>
      <c r="P1716" t="str">
        <f t="shared" si="559"/>
        <v>(죽전동)</v>
      </c>
      <c r="Q1716" s="9">
        <f>_xlfn.XLOOKUP(R1716,summary!C:C,summary!B:B)</f>
        <v>43448</v>
      </c>
      <c r="R1716" s="10" t="str">
        <f t="shared" si="560"/>
        <v>죽전1동</v>
      </c>
      <c r="S1716" s="10" t="str">
        <f t="shared" si="561"/>
        <v>죽전1통</v>
      </c>
      <c r="T1716" s="10" t="str">
        <f t="shared" si="562"/>
        <v>(죽전동)</v>
      </c>
      <c r="U1716" s="10" t="str">
        <f t="shared" si="563"/>
        <v>죽전</v>
      </c>
      <c r="V1716" s="10">
        <f t="shared" si="564"/>
        <v>1</v>
      </c>
      <c r="W1716" s="10">
        <f t="shared" si="543"/>
        <v>2</v>
      </c>
      <c r="X1716"/>
      <c r="Y1716" t="s">
        <v>8288</v>
      </c>
      <c r="Z1716" t="s">
        <v>12</v>
      </c>
      <c r="AA1716" t="s">
        <v>8289</v>
      </c>
    </row>
    <row r="1717" spans="1:27">
      <c r="A1717" t="b">
        <f t="shared" si="546"/>
        <v>0</v>
      </c>
      <c r="B1717" t="b">
        <f t="shared" si="547"/>
        <v>0</v>
      </c>
      <c r="C1717" t="b">
        <f t="shared" si="548"/>
        <v>0</v>
      </c>
      <c r="D1717" t="b">
        <f t="shared" si="549"/>
        <v>0</v>
      </c>
      <c r="E1717" t="b">
        <f t="shared" si="550"/>
        <v>0</v>
      </c>
      <c r="F1717" t="b">
        <f t="shared" si="551"/>
        <v>0</v>
      </c>
      <c r="G1717" t="b">
        <f t="shared" si="552"/>
        <v>0</v>
      </c>
      <c r="H1717" t="b">
        <f t="shared" si="553"/>
        <v>0</v>
      </c>
      <c r="I1717" t="b">
        <f t="shared" si="554"/>
        <v>0</v>
      </c>
      <c r="J1717" t="b">
        <f t="shared" si="555"/>
        <v>0</v>
      </c>
      <c r="K1717" t="str">
        <f t="shared" si="556"/>
        <v/>
      </c>
      <c r="L1717" t="str">
        <f t="shared" si="545"/>
        <v/>
      </c>
      <c r="M1717" t="str">
        <f t="shared" si="544"/>
        <v/>
      </c>
      <c r="N1717" t="str">
        <f t="shared" si="557"/>
        <v/>
      </c>
      <c r="O1717" t="str">
        <f t="shared" si="558"/>
        <v/>
      </c>
      <c r="P1717" t="str">
        <f t="shared" si="559"/>
        <v/>
      </c>
      <c r="Q1717" s="9">
        <f>_xlfn.XLOOKUP(R1717,summary!C:C,summary!B:B)</f>
        <v>43448</v>
      </c>
      <c r="R1717" s="10" t="str">
        <f t="shared" si="560"/>
        <v>죽전1동</v>
      </c>
      <c r="S1717" s="10" t="str">
        <f t="shared" si="561"/>
        <v>죽전1통</v>
      </c>
      <c r="T1717" s="10" t="str">
        <f t="shared" si="562"/>
        <v>(죽전동)</v>
      </c>
      <c r="U1717" s="10" t="str">
        <f t="shared" si="563"/>
        <v>죽전</v>
      </c>
      <c r="V1717" s="10">
        <f t="shared" si="564"/>
        <v>1</v>
      </c>
      <c r="W1717" s="10">
        <f t="shared" si="543"/>
        <v>3</v>
      </c>
      <c r="X1717"/>
      <c r="Y1717"/>
      <c r="Z1717" t="s">
        <v>14</v>
      </c>
      <c r="AA1717" t="s">
        <v>8290</v>
      </c>
    </row>
    <row r="1718" spans="1:27">
      <c r="A1718" t="b">
        <f t="shared" si="546"/>
        <v>1</v>
      </c>
      <c r="B1718" t="b">
        <f t="shared" si="547"/>
        <v>0</v>
      </c>
      <c r="C1718" t="b">
        <f t="shared" si="548"/>
        <v>0</v>
      </c>
      <c r="D1718" t="b">
        <f t="shared" si="549"/>
        <v>0</v>
      </c>
      <c r="E1718" t="b">
        <f t="shared" si="550"/>
        <v>0</v>
      </c>
      <c r="F1718" t="b">
        <f t="shared" si="551"/>
        <v>0</v>
      </c>
      <c r="G1718" t="b">
        <f t="shared" si="552"/>
        <v>0</v>
      </c>
      <c r="H1718" t="b">
        <f t="shared" si="553"/>
        <v>0</v>
      </c>
      <c r="I1718" t="b">
        <f t="shared" si="554"/>
        <v>0</v>
      </c>
      <c r="J1718" t="b">
        <f t="shared" si="555"/>
        <v>1</v>
      </c>
      <c r="K1718" t="str">
        <f t="shared" si="556"/>
        <v>죽전2통</v>
      </c>
      <c r="L1718" t="str">
        <f t="shared" si="545"/>
        <v>전2</v>
      </c>
      <c r="M1718">
        <f t="shared" si="544"/>
        <v>2</v>
      </c>
      <c r="N1718" t="str">
        <f t="shared" si="557"/>
        <v>죽전</v>
      </c>
      <c r="O1718" t="str">
        <f t="shared" si="558"/>
        <v/>
      </c>
      <c r="P1718" t="str">
        <f t="shared" si="559"/>
        <v/>
      </c>
      <c r="Q1718" s="9">
        <f>_xlfn.XLOOKUP(R1718,summary!C:C,summary!B:B)</f>
        <v>43448</v>
      </c>
      <c r="R1718" s="10" t="str">
        <f t="shared" si="560"/>
        <v>죽전1동</v>
      </c>
      <c r="S1718" s="10" t="str">
        <f t="shared" si="561"/>
        <v>죽전2통</v>
      </c>
      <c r="T1718" s="10" t="str">
        <f t="shared" si="562"/>
        <v>(죽전동)</v>
      </c>
      <c r="U1718" s="10" t="str">
        <f t="shared" si="563"/>
        <v>죽전</v>
      </c>
      <c r="V1718" s="10">
        <f t="shared" si="564"/>
        <v>2</v>
      </c>
      <c r="W1718" s="10">
        <f t="shared" si="543"/>
        <v>1</v>
      </c>
      <c r="X1718"/>
      <c r="Y1718" t="s">
        <v>8291</v>
      </c>
      <c r="Z1718" t="s">
        <v>10</v>
      </c>
      <c r="AA1718" t="s">
        <v>8292</v>
      </c>
    </row>
    <row r="1719" spans="1:27">
      <c r="A1719" t="b">
        <f t="shared" si="546"/>
        <v>1</v>
      </c>
      <c r="B1719" t="b">
        <f t="shared" si="547"/>
        <v>1</v>
      </c>
      <c r="C1719" t="b">
        <f t="shared" si="548"/>
        <v>1</v>
      </c>
      <c r="D1719" t="b">
        <f t="shared" si="549"/>
        <v>1</v>
      </c>
      <c r="E1719" t="b">
        <f t="shared" si="550"/>
        <v>1</v>
      </c>
      <c r="F1719" t="b">
        <f t="shared" si="551"/>
        <v>0</v>
      </c>
      <c r="G1719" t="b">
        <f t="shared" si="552"/>
        <v>0</v>
      </c>
      <c r="H1719" t="b">
        <f t="shared" si="553"/>
        <v>0</v>
      </c>
      <c r="I1719" t="b">
        <f t="shared" si="554"/>
        <v>0</v>
      </c>
      <c r="J1719" t="b">
        <f t="shared" si="555"/>
        <v>0</v>
      </c>
      <c r="K1719" t="str">
        <f t="shared" si="556"/>
        <v/>
      </c>
      <c r="L1719" t="str">
        <f t="shared" si="545"/>
        <v/>
      </c>
      <c r="M1719" t="str">
        <f t="shared" si="544"/>
        <v/>
      </c>
      <c r="N1719" t="str">
        <f t="shared" si="557"/>
        <v/>
      </c>
      <c r="O1719" t="str">
        <f t="shared" si="558"/>
        <v/>
      </c>
      <c r="P1719" t="str">
        <f t="shared" si="559"/>
        <v>(죽전동)</v>
      </c>
      <c r="Q1719" s="9">
        <f>_xlfn.XLOOKUP(R1719,summary!C:C,summary!B:B)</f>
        <v>43448</v>
      </c>
      <c r="R1719" s="10" t="str">
        <f t="shared" si="560"/>
        <v>죽전1동</v>
      </c>
      <c r="S1719" s="10" t="str">
        <f t="shared" si="561"/>
        <v>죽전2통</v>
      </c>
      <c r="T1719" s="10" t="str">
        <f t="shared" si="562"/>
        <v>(죽전동)</v>
      </c>
      <c r="U1719" s="10" t="str">
        <f t="shared" si="563"/>
        <v>죽전</v>
      </c>
      <c r="V1719" s="10">
        <f t="shared" si="564"/>
        <v>2</v>
      </c>
      <c r="W1719" s="10">
        <f t="shared" si="543"/>
        <v>2</v>
      </c>
      <c r="X1719"/>
      <c r="Y1719" t="s">
        <v>8288</v>
      </c>
      <c r="Z1719" t="s">
        <v>12</v>
      </c>
      <c r="AA1719" t="s">
        <v>8293</v>
      </c>
    </row>
    <row r="1720" spans="1:27">
      <c r="A1720" t="b">
        <f t="shared" si="546"/>
        <v>0</v>
      </c>
      <c r="B1720" t="b">
        <f t="shared" si="547"/>
        <v>0</v>
      </c>
      <c r="C1720" t="b">
        <f t="shared" si="548"/>
        <v>0</v>
      </c>
      <c r="D1720" t="b">
        <f t="shared" si="549"/>
        <v>0</v>
      </c>
      <c r="E1720" t="b">
        <f t="shared" si="550"/>
        <v>0</v>
      </c>
      <c r="F1720" t="b">
        <f t="shared" si="551"/>
        <v>0</v>
      </c>
      <c r="G1720" t="b">
        <f t="shared" si="552"/>
        <v>0</v>
      </c>
      <c r="H1720" t="b">
        <f t="shared" si="553"/>
        <v>0</v>
      </c>
      <c r="I1720" t="b">
        <f t="shared" si="554"/>
        <v>0</v>
      </c>
      <c r="J1720" t="b">
        <f t="shared" si="555"/>
        <v>0</v>
      </c>
      <c r="K1720" t="str">
        <f t="shared" si="556"/>
        <v/>
      </c>
      <c r="L1720" t="str">
        <f t="shared" si="545"/>
        <v/>
      </c>
      <c r="M1720" t="str">
        <f t="shared" si="544"/>
        <v/>
      </c>
      <c r="N1720" t="str">
        <f t="shared" si="557"/>
        <v/>
      </c>
      <c r="O1720" t="str">
        <f t="shared" si="558"/>
        <v/>
      </c>
      <c r="P1720" t="str">
        <f t="shared" si="559"/>
        <v/>
      </c>
      <c r="Q1720" s="9">
        <f>_xlfn.XLOOKUP(R1720,summary!C:C,summary!B:B)</f>
        <v>43448</v>
      </c>
      <c r="R1720" s="10" t="str">
        <f t="shared" si="560"/>
        <v>죽전1동</v>
      </c>
      <c r="S1720" s="10" t="str">
        <f t="shared" si="561"/>
        <v>죽전2통</v>
      </c>
      <c r="T1720" s="10" t="str">
        <f t="shared" si="562"/>
        <v>(죽전동)</v>
      </c>
      <c r="U1720" s="10" t="str">
        <f t="shared" si="563"/>
        <v>죽전</v>
      </c>
      <c r="V1720" s="10">
        <f t="shared" si="564"/>
        <v>2</v>
      </c>
      <c r="W1720" s="10">
        <f t="shared" si="543"/>
        <v>3</v>
      </c>
      <c r="X1720"/>
      <c r="Y1720"/>
      <c r="Z1720" t="s">
        <v>14</v>
      </c>
      <c r="AA1720" t="s">
        <v>8294</v>
      </c>
    </row>
    <row r="1721" spans="1:27">
      <c r="A1721" t="b">
        <f t="shared" si="546"/>
        <v>0</v>
      </c>
      <c r="B1721" t="b">
        <f t="shared" si="547"/>
        <v>0</v>
      </c>
      <c r="C1721" t="b">
        <f t="shared" si="548"/>
        <v>0</v>
      </c>
      <c r="D1721" t="b">
        <f t="shared" si="549"/>
        <v>0</v>
      </c>
      <c r="E1721" t="b">
        <f t="shared" si="550"/>
        <v>0</v>
      </c>
      <c r="F1721" t="b">
        <f t="shared" si="551"/>
        <v>0</v>
      </c>
      <c r="G1721" t="b">
        <f t="shared" si="552"/>
        <v>0</v>
      </c>
      <c r="H1721" t="b">
        <f t="shared" si="553"/>
        <v>0</v>
      </c>
      <c r="I1721" t="b">
        <f t="shared" si="554"/>
        <v>0</v>
      </c>
      <c r="J1721" t="b">
        <f t="shared" si="555"/>
        <v>0</v>
      </c>
      <c r="K1721" t="str">
        <f t="shared" si="556"/>
        <v/>
      </c>
      <c r="L1721" t="str">
        <f t="shared" si="545"/>
        <v/>
      </c>
      <c r="M1721" t="str">
        <f t="shared" si="544"/>
        <v/>
      </c>
      <c r="N1721" t="str">
        <f t="shared" si="557"/>
        <v/>
      </c>
      <c r="O1721" t="str">
        <f t="shared" si="558"/>
        <v/>
      </c>
      <c r="P1721" t="str">
        <f t="shared" si="559"/>
        <v/>
      </c>
      <c r="Q1721" s="9">
        <f>_xlfn.XLOOKUP(R1721,summary!C:C,summary!B:B)</f>
        <v>43448</v>
      </c>
      <c r="R1721" s="10" t="str">
        <f t="shared" si="560"/>
        <v>죽전1동</v>
      </c>
      <c r="S1721" s="10" t="str">
        <f t="shared" si="561"/>
        <v>죽전2통</v>
      </c>
      <c r="T1721" s="10" t="str">
        <f t="shared" si="562"/>
        <v>(죽전동)</v>
      </c>
      <c r="U1721" s="10" t="str">
        <f t="shared" si="563"/>
        <v>죽전</v>
      </c>
      <c r="V1721" s="10">
        <f t="shared" si="564"/>
        <v>2</v>
      </c>
      <c r="W1721" s="10">
        <f t="shared" si="543"/>
        <v>4</v>
      </c>
      <c r="X1721"/>
      <c r="Y1721"/>
      <c r="Z1721" t="s">
        <v>16</v>
      </c>
      <c r="AA1721" t="s">
        <v>10856</v>
      </c>
    </row>
    <row r="1722" spans="1:27">
      <c r="A1722" t="b">
        <f t="shared" si="546"/>
        <v>0</v>
      </c>
      <c r="B1722" t="b">
        <f t="shared" si="547"/>
        <v>0</v>
      </c>
      <c r="C1722" t="b">
        <f t="shared" si="548"/>
        <v>0</v>
      </c>
      <c r="D1722" t="b">
        <f t="shared" si="549"/>
        <v>0</v>
      </c>
      <c r="E1722" t="b">
        <f t="shared" si="550"/>
        <v>0</v>
      </c>
      <c r="F1722" t="b">
        <f t="shared" si="551"/>
        <v>0</v>
      </c>
      <c r="G1722" t="b">
        <f t="shared" si="552"/>
        <v>0</v>
      </c>
      <c r="H1722" t="b">
        <f t="shared" si="553"/>
        <v>0</v>
      </c>
      <c r="I1722" t="b">
        <f t="shared" si="554"/>
        <v>0</v>
      </c>
      <c r="J1722" t="b">
        <f t="shared" si="555"/>
        <v>0</v>
      </c>
      <c r="K1722" t="str">
        <f t="shared" si="556"/>
        <v/>
      </c>
      <c r="L1722" t="str">
        <f t="shared" si="545"/>
        <v/>
      </c>
      <c r="M1722" t="str">
        <f t="shared" si="544"/>
        <v/>
      </c>
      <c r="N1722" t="str">
        <f t="shared" si="557"/>
        <v/>
      </c>
      <c r="O1722" t="str">
        <f t="shared" si="558"/>
        <v/>
      </c>
      <c r="P1722" t="str">
        <f t="shared" si="559"/>
        <v/>
      </c>
      <c r="Q1722" s="9">
        <f>_xlfn.XLOOKUP(R1722,summary!C:C,summary!B:B)</f>
        <v>43448</v>
      </c>
      <c r="R1722" s="10" t="str">
        <f t="shared" si="560"/>
        <v>죽전1동</v>
      </c>
      <c r="S1722" s="10" t="str">
        <f t="shared" si="561"/>
        <v>죽전2통</v>
      </c>
      <c r="T1722" s="10" t="str">
        <f t="shared" si="562"/>
        <v>(죽전동)</v>
      </c>
      <c r="U1722" s="10" t="str">
        <f t="shared" si="563"/>
        <v>죽전</v>
      </c>
      <c r="V1722" s="10">
        <f t="shared" si="564"/>
        <v>2</v>
      </c>
      <c r="W1722" s="10" t="str">
        <f t="shared" si="543"/>
        <v/>
      </c>
      <c r="X1722"/>
      <c r="Y1722"/>
      <c r="Z1722"/>
      <c r="AA1722"/>
    </row>
    <row r="1723" spans="1:27">
      <c r="A1723" t="b">
        <f t="shared" si="546"/>
        <v>1</v>
      </c>
      <c r="B1723" t="b">
        <f t="shared" si="547"/>
        <v>0</v>
      </c>
      <c r="C1723" t="b">
        <f t="shared" si="548"/>
        <v>0</v>
      </c>
      <c r="D1723" t="b">
        <f t="shared" si="549"/>
        <v>0</v>
      </c>
      <c r="E1723" t="b">
        <f t="shared" si="550"/>
        <v>0</v>
      </c>
      <c r="F1723" t="b">
        <f t="shared" si="551"/>
        <v>0</v>
      </c>
      <c r="G1723" t="b">
        <f t="shared" si="552"/>
        <v>0</v>
      </c>
      <c r="H1723" t="b">
        <f t="shared" si="553"/>
        <v>0</v>
      </c>
      <c r="I1723" t="b">
        <f t="shared" si="554"/>
        <v>0</v>
      </c>
      <c r="J1723" t="b">
        <f t="shared" si="555"/>
        <v>1</v>
      </c>
      <c r="K1723" t="str">
        <f t="shared" si="556"/>
        <v>죽전3통</v>
      </c>
      <c r="L1723" t="str">
        <f t="shared" si="545"/>
        <v>전3</v>
      </c>
      <c r="M1723">
        <f t="shared" si="544"/>
        <v>3</v>
      </c>
      <c r="N1723" t="str">
        <f t="shared" si="557"/>
        <v>죽전</v>
      </c>
      <c r="O1723" t="str">
        <f t="shared" si="558"/>
        <v/>
      </c>
      <c r="P1723" t="str">
        <f t="shared" si="559"/>
        <v/>
      </c>
      <c r="Q1723" s="9">
        <f>_xlfn.XLOOKUP(R1723,summary!C:C,summary!B:B)</f>
        <v>43448</v>
      </c>
      <c r="R1723" s="10" t="str">
        <f t="shared" si="560"/>
        <v>죽전1동</v>
      </c>
      <c r="S1723" s="10" t="str">
        <f t="shared" si="561"/>
        <v>죽전3통</v>
      </c>
      <c r="T1723" s="10" t="str">
        <f t="shared" si="562"/>
        <v>(죽전동)</v>
      </c>
      <c r="U1723" s="10" t="str">
        <f t="shared" si="563"/>
        <v>죽전</v>
      </c>
      <c r="V1723" s="10">
        <f t="shared" si="564"/>
        <v>3</v>
      </c>
      <c r="W1723" s="10">
        <f t="shared" si="543"/>
        <v>1</v>
      </c>
      <c r="X1723"/>
      <c r="Y1723" t="s">
        <v>8295</v>
      </c>
      <c r="Z1723" t="s">
        <v>10</v>
      </c>
      <c r="AA1723" t="s">
        <v>8296</v>
      </c>
    </row>
    <row r="1724" spans="1:27">
      <c r="A1724" t="b">
        <f t="shared" si="546"/>
        <v>1</v>
      </c>
      <c r="B1724" t="b">
        <f t="shared" si="547"/>
        <v>1</v>
      </c>
      <c r="C1724" t="b">
        <f t="shared" si="548"/>
        <v>1</v>
      </c>
      <c r="D1724" t="b">
        <f t="shared" si="549"/>
        <v>1</v>
      </c>
      <c r="E1724" t="b">
        <f t="shared" si="550"/>
        <v>1</v>
      </c>
      <c r="F1724" t="b">
        <f t="shared" si="551"/>
        <v>0</v>
      </c>
      <c r="G1724" t="b">
        <f t="shared" si="552"/>
        <v>0</v>
      </c>
      <c r="H1724" t="b">
        <f t="shared" si="553"/>
        <v>0</v>
      </c>
      <c r="I1724" t="b">
        <f t="shared" si="554"/>
        <v>0</v>
      </c>
      <c r="J1724" t="b">
        <f t="shared" si="555"/>
        <v>0</v>
      </c>
      <c r="K1724" t="str">
        <f t="shared" si="556"/>
        <v/>
      </c>
      <c r="L1724" t="str">
        <f t="shared" si="545"/>
        <v/>
      </c>
      <c r="M1724" t="str">
        <f t="shared" si="544"/>
        <v/>
      </c>
      <c r="N1724" t="str">
        <f t="shared" si="557"/>
        <v/>
      </c>
      <c r="O1724" t="str">
        <f t="shared" si="558"/>
        <v/>
      </c>
      <c r="P1724" t="str">
        <f t="shared" si="559"/>
        <v>(죽전동)</v>
      </c>
      <c r="Q1724" s="9">
        <f>_xlfn.XLOOKUP(R1724,summary!C:C,summary!B:B)</f>
        <v>43448</v>
      </c>
      <c r="R1724" s="10" t="str">
        <f t="shared" si="560"/>
        <v>죽전1동</v>
      </c>
      <c r="S1724" s="10" t="str">
        <f t="shared" si="561"/>
        <v>죽전3통</v>
      </c>
      <c r="T1724" s="10" t="str">
        <f t="shared" si="562"/>
        <v>(죽전동)</v>
      </c>
      <c r="U1724" s="10" t="str">
        <f t="shared" si="563"/>
        <v>죽전</v>
      </c>
      <c r="V1724" s="10">
        <f t="shared" si="564"/>
        <v>3</v>
      </c>
      <c r="W1724" s="10">
        <f t="shared" si="543"/>
        <v>2</v>
      </c>
      <c r="X1724"/>
      <c r="Y1724" t="s">
        <v>8288</v>
      </c>
      <c r="Z1724" t="s">
        <v>12</v>
      </c>
      <c r="AA1724" t="s">
        <v>8297</v>
      </c>
    </row>
    <row r="1725" spans="1:27">
      <c r="A1725" t="b">
        <f t="shared" si="546"/>
        <v>0</v>
      </c>
      <c r="B1725" t="b">
        <f t="shared" si="547"/>
        <v>0</v>
      </c>
      <c r="C1725" t="b">
        <f t="shared" si="548"/>
        <v>0</v>
      </c>
      <c r="D1725" t="b">
        <f t="shared" si="549"/>
        <v>0</v>
      </c>
      <c r="E1725" t="b">
        <f t="shared" si="550"/>
        <v>0</v>
      </c>
      <c r="F1725" t="b">
        <f t="shared" si="551"/>
        <v>0</v>
      </c>
      <c r="G1725" t="b">
        <f t="shared" si="552"/>
        <v>0</v>
      </c>
      <c r="H1725" t="b">
        <f t="shared" si="553"/>
        <v>0</v>
      </c>
      <c r="I1725" t="b">
        <f t="shared" si="554"/>
        <v>0</v>
      </c>
      <c r="J1725" t="b">
        <f t="shared" si="555"/>
        <v>0</v>
      </c>
      <c r="K1725" t="str">
        <f t="shared" si="556"/>
        <v/>
      </c>
      <c r="L1725" t="str">
        <f t="shared" si="545"/>
        <v/>
      </c>
      <c r="M1725" t="str">
        <f t="shared" si="544"/>
        <v/>
      </c>
      <c r="N1725" t="str">
        <f t="shared" si="557"/>
        <v/>
      </c>
      <c r="O1725" t="str">
        <f t="shared" si="558"/>
        <v/>
      </c>
      <c r="P1725" t="str">
        <f t="shared" si="559"/>
        <v/>
      </c>
      <c r="Q1725" s="9">
        <f>_xlfn.XLOOKUP(R1725,summary!C:C,summary!B:B)</f>
        <v>43448</v>
      </c>
      <c r="R1725" s="10" t="str">
        <f t="shared" si="560"/>
        <v>죽전1동</v>
      </c>
      <c r="S1725" s="10" t="str">
        <f t="shared" si="561"/>
        <v>죽전3통</v>
      </c>
      <c r="T1725" s="10" t="str">
        <f t="shared" si="562"/>
        <v>(죽전동)</v>
      </c>
      <c r="U1725" s="10" t="str">
        <f t="shared" si="563"/>
        <v>죽전</v>
      </c>
      <c r="V1725" s="10">
        <f t="shared" si="564"/>
        <v>3</v>
      </c>
      <c r="W1725" s="10">
        <f t="shared" si="543"/>
        <v>3</v>
      </c>
      <c r="X1725"/>
      <c r="Y1725"/>
      <c r="Z1725" t="s">
        <v>14</v>
      </c>
      <c r="AA1725" t="s">
        <v>8298</v>
      </c>
    </row>
    <row r="1726" spans="1:27">
      <c r="A1726" t="b">
        <f t="shared" si="546"/>
        <v>0</v>
      </c>
      <c r="B1726" t="b">
        <f t="shared" si="547"/>
        <v>0</v>
      </c>
      <c r="C1726" t="b">
        <f t="shared" si="548"/>
        <v>0</v>
      </c>
      <c r="D1726" t="b">
        <f t="shared" si="549"/>
        <v>0</v>
      </c>
      <c r="E1726" t="b">
        <f t="shared" si="550"/>
        <v>0</v>
      </c>
      <c r="F1726" t="b">
        <f t="shared" si="551"/>
        <v>0</v>
      </c>
      <c r="G1726" t="b">
        <f t="shared" si="552"/>
        <v>0</v>
      </c>
      <c r="H1726" t="b">
        <f t="shared" si="553"/>
        <v>0</v>
      </c>
      <c r="I1726" t="b">
        <f t="shared" si="554"/>
        <v>0</v>
      </c>
      <c r="J1726" t="b">
        <f t="shared" si="555"/>
        <v>0</v>
      </c>
      <c r="K1726" t="str">
        <f t="shared" si="556"/>
        <v/>
      </c>
      <c r="L1726" t="str">
        <f t="shared" si="545"/>
        <v/>
      </c>
      <c r="M1726" t="str">
        <f t="shared" si="544"/>
        <v/>
      </c>
      <c r="N1726" t="str">
        <f t="shared" si="557"/>
        <v/>
      </c>
      <c r="O1726" t="str">
        <f t="shared" si="558"/>
        <v/>
      </c>
      <c r="P1726" t="str">
        <f t="shared" si="559"/>
        <v/>
      </c>
      <c r="Q1726" s="9">
        <f>_xlfn.XLOOKUP(R1726,summary!C:C,summary!B:B)</f>
        <v>43448</v>
      </c>
      <c r="R1726" s="10" t="str">
        <f t="shared" si="560"/>
        <v>죽전1동</v>
      </c>
      <c r="S1726" s="10" t="str">
        <f t="shared" si="561"/>
        <v>죽전3통</v>
      </c>
      <c r="T1726" s="10" t="str">
        <f t="shared" si="562"/>
        <v>(죽전동)</v>
      </c>
      <c r="U1726" s="10" t="str">
        <f t="shared" si="563"/>
        <v>죽전</v>
      </c>
      <c r="V1726" s="10">
        <f t="shared" si="564"/>
        <v>3</v>
      </c>
      <c r="W1726" s="10">
        <f t="shared" si="543"/>
        <v>4</v>
      </c>
      <c r="X1726"/>
      <c r="Y1726"/>
      <c r="Z1726" t="s">
        <v>16</v>
      </c>
      <c r="AA1726" t="s">
        <v>8299</v>
      </c>
    </row>
    <row r="1727" spans="1:27">
      <c r="A1727" t="b">
        <f t="shared" si="546"/>
        <v>0</v>
      </c>
      <c r="B1727" t="b">
        <f t="shared" si="547"/>
        <v>0</v>
      </c>
      <c r="C1727" t="b">
        <f t="shared" si="548"/>
        <v>0</v>
      </c>
      <c r="D1727" t="b">
        <f t="shared" si="549"/>
        <v>0</v>
      </c>
      <c r="E1727" t="b">
        <f t="shared" si="550"/>
        <v>0</v>
      </c>
      <c r="F1727" t="b">
        <f t="shared" si="551"/>
        <v>0</v>
      </c>
      <c r="G1727" t="b">
        <f t="shared" si="552"/>
        <v>0</v>
      </c>
      <c r="H1727" t="b">
        <f t="shared" si="553"/>
        <v>0</v>
      </c>
      <c r="I1727" t="b">
        <f t="shared" si="554"/>
        <v>0</v>
      </c>
      <c r="J1727" t="b">
        <f t="shared" si="555"/>
        <v>0</v>
      </c>
      <c r="K1727" t="str">
        <f t="shared" si="556"/>
        <v/>
      </c>
      <c r="L1727" t="str">
        <f t="shared" si="545"/>
        <v/>
      </c>
      <c r="M1727" t="str">
        <f t="shared" si="544"/>
        <v/>
      </c>
      <c r="N1727" t="str">
        <f t="shared" si="557"/>
        <v/>
      </c>
      <c r="O1727" t="str">
        <f t="shared" si="558"/>
        <v/>
      </c>
      <c r="P1727" t="str">
        <f t="shared" si="559"/>
        <v/>
      </c>
      <c r="Q1727" s="9">
        <f>_xlfn.XLOOKUP(R1727,summary!C:C,summary!B:B)</f>
        <v>43448</v>
      </c>
      <c r="R1727" s="10" t="str">
        <f t="shared" si="560"/>
        <v>죽전1동</v>
      </c>
      <c r="S1727" s="10" t="str">
        <f t="shared" si="561"/>
        <v>죽전3통</v>
      </c>
      <c r="T1727" s="10" t="str">
        <f t="shared" si="562"/>
        <v>(죽전동)</v>
      </c>
      <c r="U1727" s="10" t="str">
        <f t="shared" si="563"/>
        <v>죽전</v>
      </c>
      <c r="V1727" s="10">
        <f t="shared" si="564"/>
        <v>3</v>
      </c>
      <c r="W1727" s="10">
        <f t="shared" si="543"/>
        <v>5</v>
      </c>
      <c r="X1727"/>
      <c r="Y1727"/>
      <c r="Z1727" t="s">
        <v>18</v>
      </c>
      <c r="AA1727" t="s">
        <v>8300</v>
      </c>
    </row>
    <row r="1728" spans="1:27">
      <c r="A1728" t="b">
        <f t="shared" si="546"/>
        <v>0</v>
      </c>
      <c r="B1728" t="b">
        <f t="shared" si="547"/>
        <v>0</v>
      </c>
      <c r="C1728" t="b">
        <f t="shared" si="548"/>
        <v>0</v>
      </c>
      <c r="D1728" t="b">
        <f t="shared" si="549"/>
        <v>0</v>
      </c>
      <c r="E1728" t="b">
        <f t="shared" si="550"/>
        <v>0</v>
      </c>
      <c r="F1728" t="b">
        <f t="shared" si="551"/>
        <v>0</v>
      </c>
      <c r="G1728" t="b">
        <f t="shared" si="552"/>
        <v>0</v>
      </c>
      <c r="H1728" t="b">
        <f t="shared" si="553"/>
        <v>0</v>
      </c>
      <c r="I1728" t="b">
        <f t="shared" si="554"/>
        <v>0</v>
      </c>
      <c r="J1728" t="b">
        <f t="shared" si="555"/>
        <v>0</v>
      </c>
      <c r="K1728" t="str">
        <f t="shared" si="556"/>
        <v/>
      </c>
      <c r="L1728" t="str">
        <f t="shared" si="545"/>
        <v/>
      </c>
      <c r="M1728" t="str">
        <f t="shared" si="544"/>
        <v/>
      </c>
      <c r="N1728" t="str">
        <f t="shared" si="557"/>
        <v/>
      </c>
      <c r="O1728" t="str">
        <f t="shared" si="558"/>
        <v/>
      </c>
      <c r="P1728" t="str">
        <f t="shared" si="559"/>
        <v/>
      </c>
      <c r="Q1728" s="9">
        <f>_xlfn.XLOOKUP(R1728,summary!C:C,summary!B:B)</f>
        <v>43448</v>
      </c>
      <c r="R1728" s="10" t="str">
        <f t="shared" si="560"/>
        <v>죽전1동</v>
      </c>
      <c r="S1728" s="10" t="str">
        <f t="shared" si="561"/>
        <v>죽전3통</v>
      </c>
      <c r="T1728" s="10" t="str">
        <f t="shared" si="562"/>
        <v>(죽전동)</v>
      </c>
      <c r="U1728" s="10" t="str">
        <f t="shared" si="563"/>
        <v>죽전</v>
      </c>
      <c r="V1728" s="10">
        <f t="shared" si="564"/>
        <v>3</v>
      </c>
      <c r="W1728" s="10">
        <f t="shared" si="543"/>
        <v>6</v>
      </c>
      <c r="X1728"/>
      <c r="Y1728"/>
      <c r="Z1728" t="s">
        <v>20</v>
      </c>
      <c r="AA1728" t="s">
        <v>8301</v>
      </c>
    </row>
    <row r="1729" spans="1:27">
      <c r="A1729" t="b">
        <f t="shared" si="546"/>
        <v>0</v>
      </c>
      <c r="B1729" t="b">
        <f t="shared" si="547"/>
        <v>0</v>
      </c>
      <c r="C1729" t="b">
        <f t="shared" si="548"/>
        <v>0</v>
      </c>
      <c r="D1729" t="b">
        <f t="shared" si="549"/>
        <v>0</v>
      </c>
      <c r="E1729" t="b">
        <f t="shared" si="550"/>
        <v>0</v>
      </c>
      <c r="F1729" t="b">
        <f t="shared" si="551"/>
        <v>0</v>
      </c>
      <c r="G1729" t="b">
        <f t="shared" si="552"/>
        <v>0</v>
      </c>
      <c r="H1729" t="b">
        <f t="shared" si="553"/>
        <v>0</v>
      </c>
      <c r="I1729" t="b">
        <f t="shared" si="554"/>
        <v>0</v>
      </c>
      <c r="J1729" t="b">
        <f t="shared" si="555"/>
        <v>0</v>
      </c>
      <c r="K1729" t="str">
        <f t="shared" si="556"/>
        <v/>
      </c>
      <c r="L1729" t="str">
        <f t="shared" si="545"/>
        <v/>
      </c>
      <c r="M1729" t="str">
        <f t="shared" si="544"/>
        <v/>
      </c>
      <c r="N1729" t="str">
        <f t="shared" si="557"/>
        <v/>
      </c>
      <c r="O1729" t="str">
        <f t="shared" si="558"/>
        <v/>
      </c>
      <c r="P1729" t="str">
        <f t="shared" si="559"/>
        <v/>
      </c>
      <c r="Q1729" s="9">
        <f>_xlfn.XLOOKUP(R1729,summary!C:C,summary!B:B)</f>
        <v>43448</v>
      </c>
      <c r="R1729" s="10" t="str">
        <f t="shared" si="560"/>
        <v>죽전1동</v>
      </c>
      <c r="S1729" s="10" t="str">
        <f t="shared" si="561"/>
        <v>죽전3통</v>
      </c>
      <c r="T1729" s="10" t="str">
        <f t="shared" si="562"/>
        <v>(죽전동)</v>
      </c>
      <c r="U1729" s="10" t="str">
        <f t="shared" si="563"/>
        <v>죽전</v>
      </c>
      <c r="V1729" s="10">
        <f t="shared" si="564"/>
        <v>3</v>
      </c>
      <c r="W1729" s="10">
        <f t="shared" si="543"/>
        <v>7</v>
      </c>
      <c r="X1729"/>
      <c r="Y1729"/>
      <c r="Z1729" t="s">
        <v>99</v>
      </c>
      <c r="AA1729" t="s">
        <v>8302</v>
      </c>
    </row>
    <row r="1730" spans="1:27">
      <c r="A1730" t="b">
        <f t="shared" si="546"/>
        <v>1</v>
      </c>
      <c r="B1730" t="b">
        <f t="shared" si="547"/>
        <v>0</v>
      </c>
      <c r="C1730" t="b">
        <f t="shared" si="548"/>
        <v>0</v>
      </c>
      <c r="D1730" t="b">
        <f t="shared" si="549"/>
        <v>0</v>
      </c>
      <c r="E1730" t="b">
        <f t="shared" si="550"/>
        <v>0</v>
      </c>
      <c r="F1730" t="b">
        <f t="shared" si="551"/>
        <v>0</v>
      </c>
      <c r="G1730" t="b">
        <f t="shared" si="552"/>
        <v>0</v>
      </c>
      <c r="H1730" t="b">
        <f t="shared" si="553"/>
        <v>0</v>
      </c>
      <c r="I1730" t="b">
        <f t="shared" si="554"/>
        <v>0</v>
      </c>
      <c r="J1730" t="b">
        <f t="shared" si="555"/>
        <v>1</v>
      </c>
      <c r="K1730" t="str">
        <f t="shared" si="556"/>
        <v>죽전4통</v>
      </c>
      <c r="L1730" t="str">
        <f t="shared" si="545"/>
        <v>전4</v>
      </c>
      <c r="M1730">
        <f t="shared" si="544"/>
        <v>4</v>
      </c>
      <c r="N1730" t="str">
        <f t="shared" si="557"/>
        <v>죽전</v>
      </c>
      <c r="O1730" t="str">
        <f t="shared" si="558"/>
        <v/>
      </c>
      <c r="P1730" t="str">
        <f t="shared" si="559"/>
        <v/>
      </c>
      <c r="Q1730" s="9">
        <f>_xlfn.XLOOKUP(R1730,summary!C:C,summary!B:B)</f>
        <v>43448</v>
      </c>
      <c r="R1730" s="10" t="str">
        <f t="shared" si="560"/>
        <v>죽전1동</v>
      </c>
      <c r="S1730" s="10" t="str">
        <f t="shared" si="561"/>
        <v>죽전4통</v>
      </c>
      <c r="T1730" s="10" t="str">
        <f t="shared" si="562"/>
        <v>(죽전동)</v>
      </c>
      <c r="U1730" s="10" t="str">
        <f t="shared" si="563"/>
        <v>죽전</v>
      </c>
      <c r="V1730" s="10">
        <f t="shared" si="564"/>
        <v>4</v>
      </c>
      <c r="W1730" s="10">
        <f t="shared" ref="W1730:W1793" si="565">IF(ISBLANK(Z1730),"",IF(LEN(TRIM(Z1730))&lt;4,VALUE(SUBSTITUTE(TRIM(Z1730),"반","")),""))</f>
        <v>1</v>
      </c>
      <c r="X1730"/>
      <c r="Y1730" t="s">
        <v>8303</v>
      </c>
      <c r="Z1730" t="s">
        <v>10</v>
      </c>
      <c r="AA1730" t="s">
        <v>8304</v>
      </c>
    </row>
    <row r="1731" spans="1:27">
      <c r="A1731" t="b">
        <f t="shared" si="546"/>
        <v>1</v>
      </c>
      <c r="B1731" t="b">
        <f t="shared" si="547"/>
        <v>1</v>
      </c>
      <c r="C1731" t="b">
        <f t="shared" si="548"/>
        <v>1</v>
      </c>
      <c r="D1731" t="b">
        <f t="shared" si="549"/>
        <v>1</v>
      </c>
      <c r="E1731" t="b">
        <f t="shared" si="550"/>
        <v>1</v>
      </c>
      <c r="F1731" t="b">
        <f t="shared" si="551"/>
        <v>0</v>
      </c>
      <c r="G1731" t="b">
        <f t="shared" si="552"/>
        <v>0</v>
      </c>
      <c r="H1731" t="b">
        <f t="shared" si="553"/>
        <v>0</v>
      </c>
      <c r="I1731" t="b">
        <f t="shared" si="554"/>
        <v>0</v>
      </c>
      <c r="J1731" t="b">
        <f t="shared" si="555"/>
        <v>0</v>
      </c>
      <c r="K1731" t="str">
        <f t="shared" si="556"/>
        <v/>
      </c>
      <c r="L1731" t="str">
        <f t="shared" si="545"/>
        <v/>
      </c>
      <c r="M1731" t="str">
        <f t="shared" ref="M1731:M1794" si="566">IF(LEN(L1731)=0,"",IF(CODE(L1731)&lt;60,VALUE(L1731),VALUE(RIGHT(L1731))))</f>
        <v/>
      </c>
      <c r="N1731" t="str">
        <f t="shared" si="557"/>
        <v/>
      </c>
      <c r="O1731" t="str">
        <f t="shared" si="558"/>
        <v/>
      </c>
      <c r="P1731" t="str">
        <f t="shared" si="559"/>
        <v>(죽전동)</v>
      </c>
      <c r="Q1731" s="9">
        <f>_xlfn.XLOOKUP(R1731,summary!C:C,summary!B:B)</f>
        <v>43448</v>
      </c>
      <c r="R1731" s="10" t="str">
        <f t="shared" si="560"/>
        <v>죽전1동</v>
      </c>
      <c r="S1731" s="10" t="str">
        <f t="shared" si="561"/>
        <v>죽전4통</v>
      </c>
      <c r="T1731" s="10" t="str">
        <f t="shared" si="562"/>
        <v>(죽전동)</v>
      </c>
      <c r="U1731" s="10" t="str">
        <f t="shared" si="563"/>
        <v>죽전</v>
      </c>
      <c r="V1731" s="10">
        <f t="shared" si="564"/>
        <v>4</v>
      </c>
      <c r="W1731" s="10">
        <f t="shared" si="565"/>
        <v>2</v>
      </c>
      <c r="X1731"/>
      <c r="Y1731" t="s">
        <v>8288</v>
      </c>
      <c r="Z1731" t="s">
        <v>12</v>
      </c>
      <c r="AA1731" t="s">
        <v>8305</v>
      </c>
    </row>
    <row r="1732" spans="1:27">
      <c r="A1732" t="b">
        <f t="shared" si="546"/>
        <v>0</v>
      </c>
      <c r="B1732" t="b">
        <f t="shared" si="547"/>
        <v>0</v>
      </c>
      <c r="C1732" t="b">
        <f t="shared" si="548"/>
        <v>0</v>
      </c>
      <c r="D1732" t="b">
        <f t="shared" si="549"/>
        <v>0</v>
      </c>
      <c r="E1732" t="b">
        <f t="shared" si="550"/>
        <v>0</v>
      </c>
      <c r="F1732" t="b">
        <f t="shared" si="551"/>
        <v>0</v>
      </c>
      <c r="G1732" t="b">
        <f t="shared" si="552"/>
        <v>0</v>
      </c>
      <c r="H1732" t="b">
        <f t="shared" si="553"/>
        <v>0</v>
      </c>
      <c r="I1732" t="b">
        <f t="shared" si="554"/>
        <v>0</v>
      </c>
      <c r="J1732" t="b">
        <f t="shared" si="555"/>
        <v>0</v>
      </c>
      <c r="K1732" t="str">
        <f t="shared" si="556"/>
        <v/>
      </c>
      <c r="L1732" t="str">
        <f t="shared" si="545"/>
        <v/>
      </c>
      <c r="M1732" t="str">
        <f t="shared" si="566"/>
        <v/>
      </c>
      <c r="N1732" t="str">
        <f t="shared" si="557"/>
        <v/>
      </c>
      <c r="O1732" t="str">
        <f t="shared" si="558"/>
        <v/>
      </c>
      <c r="P1732" t="str">
        <f t="shared" si="559"/>
        <v/>
      </c>
      <c r="Q1732" s="9">
        <f>_xlfn.XLOOKUP(R1732,summary!C:C,summary!B:B)</f>
        <v>43448</v>
      </c>
      <c r="R1732" s="10" t="str">
        <f t="shared" si="560"/>
        <v>죽전1동</v>
      </c>
      <c r="S1732" s="10" t="str">
        <f t="shared" si="561"/>
        <v>죽전4통</v>
      </c>
      <c r="T1732" s="10" t="str">
        <f t="shared" si="562"/>
        <v>(죽전동)</v>
      </c>
      <c r="U1732" s="10" t="str">
        <f t="shared" si="563"/>
        <v>죽전</v>
      </c>
      <c r="V1732" s="10">
        <f t="shared" si="564"/>
        <v>4</v>
      </c>
      <c r="W1732" s="10">
        <f t="shared" si="565"/>
        <v>3</v>
      </c>
      <c r="X1732"/>
      <c r="Y1732"/>
      <c r="Z1732" t="s">
        <v>14</v>
      </c>
      <c r="AA1732" t="s">
        <v>8306</v>
      </c>
    </row>
    <row r="1733" spans="1:27">
      <c r="A1733" t="b">
        <f t="shared" si="546"/>
        <v>0</v>
      </c>
      <c r="B1733" t="b">
        <f t="shared" si="547"/>
        <v>0</v>
      </c>
      <c r="C1733" t="b">
        <f t="shared" si="548"/>
        <v>0</v>
      </c>
      <c r="D1733" t="b">
        <f t="shared" si="549"/>
        <v>0</v>
      </c>
      <c r="E1733" t="b">
        <f t="shared" si="550"/>
        <v>0</v>
      </c>
      <c r="F1733" t="b">
        <f t="shared" si="551"/>
        <v>0</v>
      </c>
      <c r="G1733" t="b">
        <f t="shared" si="552"/>
        <v>0</v>
      </c>
      <c r="H1733" t="b">
        <f t="shared" si="553"/>
        <v>0</v>
      </c>
      <c r="I1733" t="b">
        <f t="shared" si="554"/>
        <v>0</v>
      </c>
      <c r="J1733" t="b">
        <f t="shared" si="555"/>
        <v>0</v>
      </c>
      <c r="K1733" t="str">
        <f t="shared" si="556"/>
        <v/>
      </c>
      <c r="L1733" t="str">
        <f t="shared" si="545"/>
        <v/>
      </c>
      <c r="M1733" t="str">
        <f t="shared" si="566"/>
        <v/>
      </c>
      <c r="N1733" t="str">
        <f t="shared" si="557"/>
        <v/>
      </c>
      <c r="O1733" t="str">
        <f t="shared" si="558"/>
        <v/>
      </c>
      <c r="P1733" t="str">
        <f t="shared" si="559"/>
        <v/>
      </c>
      <c r="Q1733" s="9">
        <f>_xlfn.XLOOKUP(R1733,summary!C:C,summary!B:B)</f>
        <v>43448</v>
      </c>
      <c r="R1733" s="10" t="str">
        <f t="shared" si="560"/>
        <v>죽전1동</v>
      </c>
      <c r="S1733" s="10" t="str">
        <f t="shared" si="561"/>
        <v>죽전4통</v>
      </c>
      <c r="T1733" s="10" t="str">
        <f t="shared" si="562"/>
        <v>(죽전동)</v>
      </c>
      <c r="U1733" s="10" t="str">
        <f t="shared" si="563"/>
        <v>죽전</v>
      </c>
      <c r="V1733" s="10">
        <f t="shared" si="564"/>
        <v>4</v>
      </c>
      <c r="W1733" s="10">
        <f t="shared" si="565"/>
        <v>4</v>
      </c>
      <c r="X1733"/>
      <c r="Y1733"/>
      <c r="Z1733" t="s">
        <v>16</v>
      </c>
      <c r="AA1733" t="s">
        <v>8307</v>
      </c>
    </row>
    <row r="1734" spans="1:27">
      <c r="A1734" t="b">
        <f t="shared" si="546"/>
        <v>0</v>
      </c>
      <c r="B1734" t="b">
        <f t="shared" si="547"/>
        <v>0</v>
      </c>
      <c r="C1734" t="b">
        <f t="shared" si="548"/>
        <v>0</v>
      </c>
      <c r="D1734" t="b">
        <f t="shared" si="549"/>
        <v>0</v>
      </c>
      <c r="E1734" t="b">
        <f t="shared" si="550"/>
        <v>0</v>
      </c>
      <c r="F1734" t="b">
        <f t="shared" si="551"/>
        <v>0</v>
      </c>
      <c r="G1734" t="b">
        <f t="shared" si="552"/>
        <v>0</v>
      </c>
      <c r="H1734" t="b">
        <f t="shared" si="553"/>
        <v>0</v>
      </c>
      <c r="I1734" t="b">
        <f t="shared" si="554"/>
        <v>0</v>
      </c>
      <c r="J1734" t="b">
        <f t="shared" si="555"/>
        <v>0</v>
      </c>
      <c r="K1734" t="str">
        <f t="shared" si="556"/>
        <v/>
      </c>
      <c r="L1734" t="str">
        <f t="shared" si="545"/>
        <v/>
      </c>
      <c r="M1734" t="str">
        <f t="shared" si="566"/>
        <v/>
      </c>
      <c r="N1734" t="str">
        <f t="shared" si="557"/>
        <v/>
      </c>
      <c r="O1734" t="str">
        <f t="shared" si="558"/>
        <v/>
      </c>
      <c r="P1734" t="str">
        <f t="shared" si="559"/>
        <v/>
      </c>
      <c r="Q1734" s="9">
        <f>_xlfn.XLOOKUP(R1734,summary!C:C,summary!B:B)</f>
        <v>43448</v>
      </c>
      <c r="R1734" s="10" t="str">
        <f t="shared" si="560"/>
        <v>죽전1동</v>
      </c>
      <c r="S1734" s="10" t="str">
        <f t="shared" si="561"/>
        <v>죽전4통</v>
      </c>
      <c r="T1734" s="10" t="str">
        <f t="shared" si="562"/>
        <v>(죽전동)</v>
      </c>
      <c r="U1734" s="10" t="str">
        <f t="shared" si="563"/>
        <v>죽전</v>
      </c>
      <c r="V1734" s="10">
        <f t="shared" si="564"/>
        <v>4</v>
      </c>
      <c r="W1734" s="10">
        <f t="shared" si="565"/>
        <v>5</v>
      </c>
      <c r="X1734"/>
      <c r="Y1734"/>
      <c r="Z1734" t="s">
        <v>18</v>
      </c>
      <c r="AA1734" t="s">
        <v>8308</v>
      </c>
    </row>
    <row r="1735" spans="1:27">
      <c r="A1735" t="b">
        <f t="shared" si="546"/>
        <v>0</v>
      </c>
      <c r="B1735" t="b">
        <f t="shared" si="547"/>
        <v>0</v>
      </c>
      <c r="C1735" t="b">
        <f t="shared" si="548"/>
        <v>0</v>
      </c>
      <c r="D1735" t="b">
        <f t="shared" si="549"/>
        <v>0</v>
      </c>
      <c r="E1735" t="b">
        <f t="shared" si="550"/>
        <v>0</v>
      </c>
      <c r="F1735" t="b">
        <f t="shared" si="551"/>
        <v>0</v>
      </c>
      <c r="G1735" t="b">
        <f t="shared" si="552"/>
        <v>0</v>
      </c>
      <c r="H1735" t="b">
        <f t="shared" si="553"/>
        <v>0</v>
      </c>
      <c r="I1735" t="b">
        <f t="shared" si="554"/>
        <v>0</v>
      </c>
      <c r="J1735" t="b">
        <f t="shared" si="555"/>
        <v>0</v>
      </c>
      <c r="K1735" t="str">
        <f t="shared" si="556"/>
        <v/>
      </c>
      <c r="L1735" t="str">
        <f t="shared" si="545"/>
        <v/>
      </c>
      <c r="M1735" t="str">
        <f t="shared" si="566"/>
        <v/>
      </c>
      <c r="N1735" t="str">
        <f t="shared" si="557"/>
        <v/>
      </c>
      <c r="O1735" t="str">
        <f t="shared" si="558"/>
        <v/>
      </c>
      <c r="P1735" t="str">
        <f t="shared" si="559"/>
        <v/>
      </c>
      <c r="Q1735" s="9">
        <f>_xlfn.XLOOKUP(R1735,summary!C:C,summary!B:B)</f>
        <v>43448</v>
      </c>
      <c r="R1735" s="10" t="str">
        <f t="shared" si="560"/>
        <v>죽전1동</v>
      </c>
      <c r="S1735" s="10" t="str">
        <f t="shared" si="561"/>
        <v>죽전4통</v>
      </c>
      <c r="T1735" s="10" t="str">
        <f t="shared" si="562"/>
        <v>(죽전동)</v>
      </c>
      <c r="U1735" s="10" t="str">
        <f t="shared" si="563"/>
        <v>죽전</v>
      </c>
      <c r="V1735" s="10">
        <f t="shared" si="564"/>
        <v>4</v>
      </c>
      <c r="W1735" s="10">
        <f t="shared" si="565"/>
        <v>6</v>
      </c>
      <c r="X1735"/>
      <c r="Y1735"/>
      <c r="Z1735" t="s">
        <v>20</v>
      </c>
      <c r="AA1735" t="s">
        <v>8309</v>
      </c>
    </row>
    <row r="1736" spans="1:27">
      <c r="A1736" t="b">
        <f t="shared" si="546"/>
        <v>1</v>
      </c>
      <c r="B1736" t="b">
        <f t="shared" si="547"/>
        <v>0</v>
      </c>
      <c r="C1736" t="b">
        <f t="shared" si="548"/>
        <v>0</v>
      </c>
      <c r="D1736" t="b">
        <f t="shared" si="549"/>
        <v>0</v>
      </c>
      <c r="E1736" t="b">
        <f t="shared" si="550"/>
        <v>0</v>
      </c>
      <c r="F1736" t="b">
        <f t="shared" si="551"/>
        <v>0</v>
      </c>
      <c r="G1736" t="b">
        <f t="shared" si="552"/>
        <v>0</v>
      </c>
      <c r="H1736" t="b">
        <f t="shared" si="553"/>
        <v>0</v>
      </c>
      <c r="I1736" t="b">
        <f t="shared" si="554"/>
        <v>0</v>
      </c>
      <c r="J1736" t="b">
        <f t="shared" si="555"/>
        <v>1</v>
      </c>
      <c r="K1736" t="str">
        <f t="shared" si="556"/>
        <v>죽전5통</v>
      </c>
      <c r="L1736" t="str">
        <f t="shared" si="545"/>
        <v>전5</v>
      </c>
      <c r="M1736">
        <f t="shared" si="566"/>
        <v>5</v>
      </c>
      <c r="N1736" t="str">
        <f t="shared" si="557"/>
        <v>죽전</v>
      </c>
      <c r="O1736" t="str">
        <f t="shared" si="558"/>
        <v/>
      </c>
      <c r="P1736" t="str">
        <f t="shared" si="559"/>
        <v/>
      </c>
      <c r="Q1736" s="9">
        <f>_xlfn.XLOOKUP(R1736,summary!C:C,summary!B:B)</f>
        <v>43448</v>
      </c>
      <c r="R1736" s="10" t="str">
        <f t="shared" si="560"/>
        <v>죽전1동</v>
      </c>
      <c r="S1736" s="10" t="str">
        <f t="shared" si="561"/>
        <v>죽전5통</v>
      </c>
      <c r="T1736" s="10" t="str">
        <f t="shared" si="562"/>
        <v>(죽전동)</v>
      </c>
      <c r="U1736" s="10" t="str">
        <f t="shared" si="563"/>
        <v>죽전</v>
      </c>
      <c r="V1736" s="10">
        <f t="shared" si="564"/>
        <v>5</v>
      </c>
      <c r="W1736" s="10">
        <f t="shared" si="565"/>
        <v>1</v>
      </c>
      <c r="X1736"/>
      <c r="Y1736" t="s">
        <v>8310</v>
      </c>
      <c r="Z1736" t="s">
        <v>10</v>
      </c>
      <c r="AA1736" t="s">
        <v>8311</v>
      </c>
    </row>
    <row r="1737" spans="1:27">
      <c r="A1737" t="b">
        <f t="shared" si="546"/>
        <v>1</v>
      </c>
      <c r="B1737" t="b">
        <f t="shared" si="547"/>
        <v>1</v>
      </c>
      <c r="C1737" t="b">
        <f t="shared" si="548"/>
        <v>1</v>
      </c>
      <c r="D1737" t="b">
        <f t="shared" si="549"/>
        <v>1</v>
      </c>
      <c r="E1737" t="b">
        <f t="shared" si="550"/>
        <v>1</v>
      </c>
      <c r="F1737" t="b">
        <f t="shared" si="551"/>
        <v>0</v>
      </c>
      <c r="G1737" t="b">
        <f t="shared" si="552"/>
        <v>0</v>
      </c>
      <c r="H1737" t="b">
        <f t="shared" si="553"/>
        <v>0</v>
      </c>
      <c r="I1737" t="b">
        <f t="shared" si="554"/>
        <v>0</v>
      </c>
      <c r="J1737" t="b">
        <f t="shared" si="555"/>
        <v>0</v>
      </c>
      <c r="K1737" t="str">
        <f t="shared" si="556"/>
        <v/>
      </c>
      <c r="L1737" t="str">
        <f t="shared" ref="L1737:L1800" si="567">RIGHT(SUBSTITUTE(K1737,"통",""),2)</f>
        <v/>
      </c>
      <c r="M1737" t="str">
        <f t="shared" si="566"/>
        <v/>
      </c>
      <c r="N1737" t="str">
        <f t="shared" si="557"/>
        <v/>
      </c>
      <c r="O1737" t="str">
        <f t="shared" si="558"/>
        <v/>
      </c>
      <c r="P1737" t="str">
        <f t="shared" si="559"/>
        <v>(죽전동)</v>
      </c>
      <c r="Q1737" s="9">
        <f>_xlfn.XLOOKUP(R1737,summary!C:C,summary!B:B)</f>
        <v>43448</v>
      </c>
      <c r="R1737" s="10" t="str">
        <f t="shared" si="560"/>
        <v>죽전1동</v>
      </c>
      <c r="S1737" s="10" t="str">
        <f t="shared" si="561"/>
        <v>죽전5통</v>
      </c>
      <c r="T1737" s="10" t="str">
        <f t="shared" si="562"/>
        <v>(죽전동)</v>
      </c>
      <c r="U1737" s="10" t="str">
        <f t="shared" si="563"/>
        <v>죽전</v>
      </c>
      <c r="V1737" s="10">
        <f t="shared" si="564"/>
        <v>5</v>
      </c>
      <c r="W1737" s="10">
        <f t="shared" si="565"/>
        <v>2</v>
      </c>
      <c r="X1737"/>
      <c r="Y1737" t="s">
        <v>8288</v>
      </c>
      <c r="Z1737" t="s">
        <v>12</v>
      </c>
      <c r="AA1737" t="s">
        <v>8312</v>
      </c>
    </row>
    <row r="1738" spans="1:27">
      <c r="A1738" t="b">
        <f t="shared" si="546"/>
        <v>0</v>
      </c>
      <c r="B1738" t="b">
        <f t="shared" si="547"/>
        <v>0</v>
      </c>
      <c r="C1738" t="b">
        <f t="shared" si="548"/>
        <v>0</v>
      </c>
      <c r="D1738" t="b">
        <f t="shared" si="549"/>
        <v>0</v>
      </c>
      <c r="E1738" t="b">
        <f t="shared" si="550"/>
        <v>0</v>
      </c>
      <c r="F1738" t="b">
        <f t="shared" si="551"/>
        <v>0</v>
      </c>
      <c r="G1738" t="b">
        <f t="shared" si="552"/>
        <v>0</v>
      </c>
      <c r="H1738" t="b">
        <f t="shared" si="553"/>
        <v>0</v>
      </c>
      <c r="I1738" t="b">
        <f t="shared" si="554"/>
        <v>0</v>
      </c>
      <c r="J1738" t="b">
        <f t="shared" si="555"/>
        <v>0</v>
      </c>
      <c r="K1738" t="str">
        <f t="shared" si="556"/>
        <v/>
      </c>
      <c r="L1738" t="str">
        <f t="shared" si="567"/>
        <v/>
      </c>
      <c r="M1738" t="str">
        <f t="shared" si="566"/>
        <v/>
      </c>
      <c r="N1738" t="str">
        <f t="shared" si="557"/>
        <v/>
      </c>
      <c r="O1738" t="str">
        <f t="shared" si="558"/>
        <v/>
      </c>
      <c r="P1738" t="str">
        <f t="shared" si="559"/>
        <v/>
      </c>
      <c r="Q1738" s="9">
        <f>_xlfn.XLOOKUP(R1738,summary!C:C,summary!B:B)</f>
        <v>43448</v>
      </c>
      <c r="R1738" s="10" t="str">
        <f t="shared" si="560"/>
        <v>죽전1동</v>
      </c>
      <c r="S1738" s="10" t="str">
        <f t="shared" si="561"/>
        <v>죽전5통</v>
      </c>
      <c r="T1738" s="10" t="str">
        <f t="shared" si="562"/>
        <v>(죽전동)</v>
      </c>
      <c r="U1738" s="10" t="str">
        <f t="shared" si="563"/>
        <v>죽전</v>
      </c>
      <c r="V1738" s="10">
        <f t="shared" si="564"/>
        <v>5</v>
      </c>
      <c r="W1738" s="10">
        <f t="shared" si="565"/>
        <v>3</v>
      </c>
      <c r="X1738"/>
      <c r="Y1738"/>
      <c r="Z1738" t="s">
        <v>14</v>
      </c>
      <c r="AA1738" t="s">
        <v>8313</v>
      </c>
    </row>
    <row r="1739" spans="1:27">
      <c r="A1739" t="b">
        <f t="shared" si="546"/>
        <v>0</v>
      </c>
      <c r="B1739" t="b">
        <f t="shared" si="547"/>
        <v>0</v>
      </c>
      <c r="C1739" t="b">
        <f t="shared" si="548"/>
        <v>0</v>
      </c>
      <c r="D1739" t="b">
        <f t="shared" si="549"/>
        <v>0</v>
      </c>
      <c r="E1739" t="b">
        <f t="shared" si="550"/>
        <v>0</v>
      </c>
      <c r="F1739" t="b">
        <f t="shared" si="551"/>
        <v>0</v>
      </c>
      <c r="G1739" t="b">
        <f t="shared" si="552"/>
        <v>0</v>
      </c>
      <c r="H1739" t="b">
        <f t="shared" si="553"/>
        <v>0</v>
      </c>
      <c r="I1739" t="b">
        <f t="shared" si="554"/>
        <v>0</v>
      </c>
      <c r="J1739" t="b">
        <f t="shared" si="555"/>
        <v>0</v>
      </c>
      <c r="K1739" t="str">
        <f t="shared" si="556"/>
        <v/>
      </c>
      <c r="L1739" t="str">
        <f t="shared" si="567"/>
        <v/>
      </c>
      <c r="M1739" t="str">
        <f t="shared" si="566"/>
        <v/>
      </c>
      <c r="N1739" t="str">
        <f t="shared" si="557"/>
        <v/>
      </c>
      <c r="O1739" t="str">
        <f t="shared" si="558"/>
        <v/>
      </c>
      <c r="P1739" t="str">
        <f t="shared" si="559"/>
        <v/>
      </c>
      <c r="Q1739" s="9">
        <f>_xlfn.XLOOKUP(R1739,summary!C:C,summary!B:B)</f>
        <v>43448</v>
      </c>
      <c r="R1739" s="10" t="str">
        <f t="shared" si="560"/>
        <v>죽전1동</v>
      </c>
      <c r="S1739" s="10" t="str">
        <f t="shared" si="561"/>
        <v>죽전5통</v>
      </c>
      <c r="T1739" s="10" t="str">
        <f t="shared" si="562"/>
        <v>(죽전동)</v>
      </c>
      <c r="U1739" s="10" t="str">
        <f t="shared" si="563"/>
        <v>죽전</v>
      </c>
      <c r="V1739" s="10">
        <f t="shared" si="564"/>
        <v>5</v>
      </c>
      <c r="W1739" s="10">
        <f t="shared" si="565"/>
        <v>4</v>
      </c>
      <c r="X1739"/>
      <c r="Y1739"/>
      <c r="Z1739" t="s">
        <v>16</v>
      </c>
      <c r="AA1739" t="s">
        <v>8314</v>
      </c>
    </row>
    <row r="1740" spans="1:27">
      <c r="A1740" t="b">
        <f t="shared" si="546"/>
        <v>0</v>
      </c>
      <c r="B1740" t="b">
        <f t="shared" si="547"/>
        <v>0</v>
      </c>
      <c r="C1740" t="b">
        <f t="shared" si="548"/>
        <v>0</v>
      </c>
      <c r="D1740" t="b">
        <f t="shared" si="549"/>
        <v>0</v>
      </c>
      <c r="E1740" t="b">
        <f t="shared" si="550"/>
        <v>0</v>
      </c>
      <c r="F1740" t="b">
        <f t="shared" si="551"/>
        <v>0</v>
      </c>
      <c r="G1740" t="b">
        <f t="shared" si="552"/>
        <v>0</v>
      </c>
      <c r="H1740" t="b">
        <f t="shared" si="553"/>
        <v>0</v>
      </c>
      <c r="I1740" t="b">
        <f t="shared" si="554"/>
        <v>0</v>
      </c>
      <c r="J1740" t="b">
        <f t="shared" si="555"/>
        <v>0</v>
      </c>
      <c r="K1740" t="str">
        <f t="shared" si="556"/>
        <v/>
      </c>
      <c r="L1740" t="str">
        <f t="shared" si="567"/>
        <v/>
      </c>
      <c r="M1740" t="str">
        <f t="shared" si="566"/>
        <v/>
      </c>
      <c r="N1740" t="str">
        <f t="shared" si="557"/>
        <v/>
      </c>
      <c r="O1740" t="str">
        <f t="shared" si="558"/>
        <v/>
      </c>
      <c r="P1740" t="str">
        <f t="shared" si="559"/>
        <v/>
      </c>
      <c r="Q1740" s="9">
        <f>_xlfn.XLOOKUP(R1740,summary!C:C,summary!B:B)</f>
        <v>43448</v>
      </c>
      <c r="R1740" s="10" t="str">
        <f t="shared" si="560"/>
        <v>죽전1동</v>
      </c>
      <c r="S1740" s="10" t="str">
        <f t="shared" si="561"/>
        <v>죽전5통</v>
      </c>
      <c r="T1740" s="10" t="str">
        <f t="shared" si="562"/>
        <v>(죽전동)</v>
      </c>
      <c r="U1740" s="10" t="str">
        <f t="shared" si="563"/>
        <v>죽전</v>
      </c>
      <c r="V1740" s="10">
        <f t="shared" si="564"/>
        <v>5</v>
      </c>
      <c r="W1740" s="10">
        <f t="shared" si="565"/>
        <v>5</v>
      </c>
      <c r="X1740"/>
      <c r="Y1740"/>
      <c r="Z1740" t="s">
        <v>18</v>
      </c>
      <c r="AA1740" t="s">
        <v>8315</v>
      </c>
    </row>
    <row r="1741" spans="1:27">
      <c r="A1741" t="b">
        <f t="shared" si="546"/>
        <v>0</v>
      </c>
      <c r="B1741" t="b">
        <f t="shared" si="547"/>
        <v>0</v>
      </c>
      <c r="C1741" t="b">
        <f t="shared" si="548"/>
        <v>0</v>
      </c>
      <c r="D1741" t="b">
        <f t="shared" si="549"/>
        <v>0</v>
      </c>
      <c r="E1741" t="b">
        <f t="shared" si="550"/>
        <v>0</v>
      </c>
      <c r="F1741" t="b">
        <f t="shared" si="551"/>
        <v>0</v>
      </c>
      <c r="G1741" t="b">
        <f t="shared" si="552"/>
        <v>0</v>
      </c>
      <c r="H1741" t="b">
        <f t="shared" si="553"/>
        <v>0</v>
      </c>
      <c r="I1741" t="b">
        <f t="shared" si="554"/>
        <v>0</v>
      </c>
      <c r="J1741" t="b">
        <f t="shared" si="555"/>
        <v>0</v>
      </c>
      <c r="K1741" t="str">
        <f t="shared" si="556"/>
        <v/>
      </c>
      <c r="L1741" t="str">
        <f t="shared" si="567"/>
        <v/>
      </c>
      <c r="M1741" t="str">
        <f t="shared" si="566"/>
        <v/>
      </c>
      <c r="N1741" t="str">
        <f t="shared" si="557"/>
        <v/>
      </c>
      <c r="O1741" t="str">
        <f t="shared" si="558"/>
        <v/>
      </c>
      <c r="P1741" t="str">
        <f t="shared" si="559"/>
        <v/>
      </c>
      <c r="Q1741" s="9">
        <f>_xlfn.XLOOKUP(R1741,summary!C:C,summary!B:B)</f>
        <v>43448</v>
      </c>
      <c r="R1741" s="10" t="str">
        <f t="shared" si="560"/>
        <v>죽전1동</v>
      </c>
      <c r="S1741" s="10" t="str">
        <f t="shared" si="561"/>
        <v>죽전5통</v>
      </c>
      <c r="T1741" s="10" t="str">
        <f t="shared" si="562"/>
        <v>(죽전동)</v>
      </c>
      <c r="U1741" s="10" t="str">
        <f t="shared" si="563"/>
        <v>죽전</v>
      </c>
      <c r="V1741" s="10">
        <f t="shared" si="564"/>
        <v>5</v>
      </c>
      <c r="W1741" s="10">
        <f t="shared" si="565"/>
        <v>6</v>
      </c>
      <c r="X1741"/>
      <c r="Y1741"/>
      <c r="Z1741" t="s">
        <v>20</v>
      </c>
      <c r="AA1741" t="s">
        <v>8316</v>
      </c>
    </row>
    <row r="1742" spans="1:27">
      <c r="A1742" t="b">
        <f t="shared" si="546"/>
        <v>0</v>
      </c>
      <c r="B1742" t="b">
        <f t="shared" si="547"/>
        <v>0</v>
      </c>
      <c r="C1742" t="b">
        <f t="shared" si="548"/>
        <v>0</v>
      </c>
      <c r="D1742" t="b">
        <f t="shared" si="549"/>
        <v>0</v>
      </c>
      <c r="E1742" t="b">
        <f t="shared" si="550"/>
        <v>0</v>
      </c>
      <c r="F1742" t="b">
        <f t="shared" si="551"/>
        <v>0</v>
      </c>
      <c r="G1742" t="b">
        <f t="shared" si="552"/>
        <v>0</v>
      </c>
      <c r="H1742" t="b">
        <f t="shared" si="553"/>
        <v>0</v>
      </c>
      <c r="I1742" t="b">
        <f t="shared" si="554"/>
        <v>0</v>
      </c>
      <c r="J1742" t="b">
        <f t="shared" si="555"/>
        <v>0</v>
      </c>
      <c r="K1742" t="str">
        <f t="shared" si="556"/>
        <v/>
      </c>
      <c r="L1742" t="str">
        <f t="shared" si="567"/>
        <v/>
      </c>
      <c r="M1742" t="str">
        <f t="shared" si="566"/>
        <v/>
      </c>
      <c r="N1742" t="str">
        <f t="shared" si="557"/>
        <v/>
      </c>
      <c r="O1742" t="str">
        <f t="shared" si="558"/>
        <v/>
      </c>
      <c r="P1742" t="str">
        <f t="shared" si="559"/>
        <v/>
      </c>
      <c r="Q1742" s="9">
        <f>_xlfn.XLOOKUP(R1742,summary!C:C,summary!B:B)</f>
        <v>43448</v>
      </c>
      <c r="R1742" s="10" t="str">
        <f t="shared" si="560"/>
        <v>죽전1동</v>
      </c>
      <c r="S1742" s="10" t="str">
        <f t="shared" si="561"/>
        <v>죽전5통</v>
      </c>
      <c r="T1742" s="10" t="str">
        <f t="shared" si="562"/>
        <v>(죽전동)</v>
      </c>
      <c r="U1742" s="10" t="str">
        <f t="shared" si="563"/>
        <v>죽전</v>
      </c>
      <c r="V1742" s="10">
        <f t="shared" si="564"/>
        <v>5</v>
      </c>
      <c r="W1742" s="10">
        <f t="shared" si="565"/>
        <v>7</v>
      </c>
      <c r="X1742"/>
      <c r="Y1742"/>
      <c r="Z1742" t="s">
        <v>99</v>
      </c>
      <c r="AA1742" t="s">
        <v>8317</v>
      </c>
    </row>
    <row r="1743" spans="1:27">
      <c r="A1743" t="b">
        <f t="shared" si="546"/>
        <v>0</v>
      </c>
      <c r="B1743" t="b">
        <f t="shared" si="547"/>
        <v>0</v>
      </c>
      <c r="C1743" t="b">
        <f t="shared" si="548"/>
        <v>0</v>
      </c>
      <c r="D1743" t="b">
        <f t="shared" si="549"/>
        <v>0</v>
      </c>
      <c r="E1743" t="b">
        <f t="shared" si="550"/>
        <v>0</v>
      </c>
      <c r="F1743" t="b">
        <f t="shared" si="551"/>
        <v>0</v>
      </c>
      <c r="G1743" t="b">
        <f t="shared" si="552"/>
        <v>0</v>
      </c>
      <c r="H1743" t="b">
        <f t="shared" si="553"/>
        <v>0</v>
      </c>
      <c r="I1743" t="b">
        <f t="shared" si="554"/>
        <v>0</v>
      </c>
      <c r="J1743" t="b">
        <f t="shared" si="555"/>
        <v>0</v>
      </c>
      <c r="K1743" t="str">
        <f t="shared" si="556"/>
        <v/>
      </c>
      <c r="L1743" t="str">
        <f t="shared" si="567"/>
        <v/>
      </c>
      <c r="M1743" t="str">
        <f t="shared" si="566"/>
        <v/>
      </c>
      <c r="N1743" t="str">
        <f t="shared" si="557"/>
        <v/>
      </c>
      <c r="O1743" t="str">
        <f t="shared" si="558"/>
        <v/>
      </c>
      <c r="P1743" t="str">
        <f t="shared" si="559"/>
        <v/>
      </c>
      <c r="Q1743" s="9">
        <f>_xlfn.XLOOKUP(R1743,summary!C:C,summary!B:B)</f>
        <v>43448</v>
      </c>
      <c r="R1743" s="10" t="str">
        <f t="shared" si="560"/>
        <v>죽전1동</v>
      </c>
      <c r="S1743" s="10" t="str">
        <f t="shared" si="561"/>
        <v>죽전5통</v>
      </c>
      <c r="T1743" s="10" t="str">
        <f t="shared" si="562"/>
        <v>(죽전동)</v>
      </c>
      <c r="U1743" s="10" t="str">
        <f t="shared" si="563"/>
        <v>죽전</v>
      </c>
      <c r="V1743" s="10">
        <f t="shared" si="564"/>
        <v>5</v>
      </c>
      <c r="W1743" s="10">
        <f t="shared" si="565"/>
        <v>8</v>
      </c>
      <c r="X1743"/>
      <c r="Y1743"/>
      <c r="Z1743" t="s">
        <v>101</v>
      </c>
      <c r="AA1743" t="s">
        <v>8318</v>
      </c>
    </row>
    <row r="1744" spans="1:27">
      <c r="A1744" t="b">
        <f t="shared" si="546"/>
        <v>0</v>
      </c>
      <c r="B1744" t="b">
        <f t="shared" si="547"/>
        <v>0</v>
      </c>
      <c r="C1744" t="b">
        <f t="shared" si="548"/>
        <v>0</v>
      </c>
      <c r="D1744" t="b">
        <f t="shared" si="549"/>
        <v>0</v>
      </c>
      <c r="E1744" t="b">
        <f t="shared" si="550"/>
        <v>0</v>
      </c>
      <c r="F1744" t="b">
        <f t="shared" si="551"/>
        <v>0</v>
      </c>
      <c r="G1744" t="b">
        <f t="shared" si="552"/>
        <v>0</v>
      </c>
      <c r="H1744" t="b">
        <f t="shared" si="553"/>
        <v>0</v>
      </c>
      <c r="I1744" t="b">
        <f t="shared" si="554"/>
        <v>0</v>
      </c>
      <c r="J1744" t="b">
        <f t="shared" si="555"/>
        <v>0</v>
      </c>
      <c r="K1744" t="str">
        <f t="shared" si="556"/>
        <v/>
      </c>
      <c r="L1744" t="str">
        <f t="shared" si="567"/>
        <v/>
      </c>
      <c r="M1744" t="str">
        <f t="shared" si="566"/>
        <v/>
      </c>
      <c r="N1744" t="str">
        <f t="shared" si="557"/>
        <v/>
      </c>
      <c r="O1744" t="str">
        <f t="shared" si="558"/>
        <v/>
      </c>
      <c r="P1744" t="str">
        <f t="shared" si="559"/>
        <v/>
      </c>
      <c r="Q1744" s="9">
        <f>_xlfn.XLOOKUP(R1744,summary!C:C,summary!B:B)</f>
        <v>43448</v>
      </c>
      <c r="R1744" s="10" t="str">
        <f t="shared" si="560"/>
        <v>죽전1동</v>
      </c>
      <c r="S1744" s="10" t="str">
        <f t="shared" si="561"/>
        <v>죽전5통</v>
      </c>
      <c r="T1744" s="10" t="str">
        <f t="shared" si="562"/>
        <v>(죽전동)</v>
      </c>
      <c r="U1744" s="10" t="str">
        <f t="shared" si="563"/>
        <v>죽전</v>
      </c>
      <c r="V1744" s="10">
        <f t="shared" si="564"/>
        <v>5</v>
      </c>
      <c r="W1744" s="10">
        <f t="shared" si="565"/>
        <v>9</v>
      </c>
      <c r="X1744"/>
      <c r="Y1744"/>
      <c r="Z1744" t="s">
        <v>349</v>
      </c>
      <c r="AA1744" t="s">
        <v>8319</v>
      </c>
    </row>
    <row r="1745" spans="1:27">
      <c r="A1745" t="b">
        <f t="shared" si="546"/>
        <v>0</v>
      </c>
      <c r="B1745" t="b">
        <f t="shared" si="547"/>
        <v>0</v>
      </c>
      <c r="C1745" t="b">
        <f t="shared" si="548"/>
        <v>0</v>
      </c>
      <c r="D1745" t="b">
        <f t="shared" si="549"/>
        <v>0</v>
      </c>
      <c r="E1745" t="b">
        <f t="shared" si="550"/>
        <v>0</v>
      </c>
      <c r="F1745" t="b">
        <f t="shared" si="551"/>
        <v>0</v>
      </c>
      <c r="G1745" t="b">
        <f t="shared" si="552"/>
        <v>0</v>
      </c>
      <c r="H1745" t="b">
        <f t="shared" si="553"/>
        <v>0</v>
      </c>
      <c r="I1745" t="b">
        <f t="shared" si="554"/>
        <v>0</v>
      </c>
      <c r="J1745" t="b">
        <f t="shared" si="555"/>
        <v>0</v>
      </c>
      <c r="K1745" t="str">
        <f t="shared" si="556"/>
        <v/>
      </c>
      <c r="L1745" t="str">
        <f t="shared" si="567"/>
        <v/>
      </c>
      <c r="M1745" t="str">
        <f t="shared" si="566"/>
        <v/>
      </c>
      <c r="N1745" t="str">
        <f t="shared" si="557"/>
        <v/>
      </c>
      <c r="O1745" t="str">
        <f t="shared" si="558"/>
        <v/>
      </c>
      <c r="P1745" t="str">
        <f t="shared" si="559"/>
        <v/>
      </c>
      <c r="Q1745" s="9">
        <f>_xlfn.XLOOKUP(R1745,summary!C:C,summary!B:B)</f>
        <v>43448</v>
      </c>
      <c r="R1745" s="10" t="str">
        <f t="shared" si="560"/>
        <v>죽전1동</v>
      </c>
      <c r="S1745" s="10" t="str">
        <f t="shared" si="561"/>
        <v>죽전5통</v>
      </c>
      <c r="T1745" s="10" t="str">
        <f t="shared" si="562"/>
        <v>(죽전동)</v>
      </c>
      <c r="U1745" s="10" t="str">
        <f t="shared" si="563"/>
        <v>죽전</v>
      </c>
      <c r="V1745" s="10">
        <f t="shared" si="564"/>
        <v>5</v>
      </c>
      <c r="W1745" s="10">
        <f t="shared" si="565"/>
        <v>10</v>
      </c>
      <c r="X1745"/>
      <c r="Y1745"/>
      <c r="Z1745" t="s">
        <v>441</v>
      </c>
      <c r="AA1745" t="s">
        <v>8320</v>
      </c>
    </row>
    <row r="1746" spans="1:27">
      <c r="A1746" t="b">
        <f t="shared" si="546"/>
        <v>0</v>
      </c>
      <c r="B1746" t="b">
        <f t="shared" si="547"/>
        <v>0</v>
      </c>
      <c r="C1746" t="b">
        <f t="shared" si="548"/>
        <v>0</v>
      </c>
      <c r="D1746" t="b">
        <f t="shared" si="549"/>
        <v>0</v>
      </c>
      <c r="E1746" t="b">
        <f t="shared" si="550"/>
        <v>0</v>
      </c>
      <c r="F1746" t="b">
        <f t="shared" si="551"/>
        <v>0</v>
      </c>
      <c r="G1746" t="b">
        <f t="shared" si="552"/>
        <v>0</v>
      </c>
      <c r="H1746" t="b">
        <f t="shared" si="553"/>
        <v>0</v>
      </c>
      <c r="I1746" t="b">
        <f t="shared" si="554"/>
        <v>0</v>
      </c>
      <c r="J1746" t="b">
        <f t="shared" si="555"/>
        <v>0</v>
      </c>
      <c r="K1746" t="str">
        <f t="shared" si="556"/>
        <v/>
      </c>
      <c r="L1746" t="str">
        <f t="shared" si="567"/>
        <v/>
      </c>
      <c r="M1746" t="str">
        <f t="shared" si="566"/>
        <v/>
      </c>
      <c r="N1746" t="str">
        <f t="shared" si="557"/>
        <v/>
      </c>
      <c r="O1746" t="str">
        <f t="shared" si="558"/>
        <v/>
      </c>
      <c r="P1746" t="str">
        <f t="shared" si="559"/>
        <v/>
      </c>
      <c r="Q1746" s="9">
        <f>_xlfn.XLOOKUP(R1746,summary!C:C,summary!B:B)</f>
        <v>43448</v>
      </c>
      <c r="R1746" s="10" t="str">
        <f t="shared" si="560"/>
        <v>죽전1동</v>
      </c>
      <c r="S1746" s="10" t="str">
        <f t="shared" si="561"/>
        <v>죽전5통</v>
      </c>
      <c r="T1746" s="10" t="str">
        <f t="shared" si="562"/>
        <v>(죽전동)</v>
      </c>
      <c r="U1746" s="10" t="str">
        <f t="shared" si="563"/>
        <v>죽전</v>
      </c>
      <c r="V1746" s="10">
        <f t="shared" si="564"/>
        <v>5</v>
      </c>
      <c r="W1746" s="10">
        <f t="shared" si="565"/>
        <v>11</v>
      </c>
      <c r="X1746"/>
      <c r="Y1746"/>
      <c r="Z1746" t="s">
        <v>443</v>
      </c>
      <c r="AA1746" t="s">
        <v>8321</v>
      </c>
    </row>
    <row r="1747" spans="1:27">
      <c r="A1747" t="b">
        <f t="shared" si="546"/>
        <v>0</v>
      </c>
      <c r="B1747" t="b">
        <f t="shared" si="547"/>
        <v>0</v>
      </c>
      <c r="C1747" t="b">
        <f t="shared" si="548"/>
        <v>0</v>
      </c>
      <c r="D1747" t="b">
        <f t="shared" si="549"/>
        <v>0</v>
      </c>
      <c r="E1747" t="b">
        <f t="shared" si="550"/>
        <v>0</v>
      </c>
      <c r="F1747" t="b">
        <f t="shared" si="551"/>
        <v>0</v>
      </c>
      <c r="G1747" t="b">
        <f t="shared" si="552"/>
        <v>0</v>
      </c>
      <c r="H1747" t="b">
        <f t="shared" si="553"/>
        <v>0</v>
      </c>
      <c r="I1747" t="b">
        <f t="shared" si="554"/>
        <v>0</v>
      </c>
      <c r="J1747" t="b">
        <f t="shared" si="555"/>
        <v>0</v>
      </c>
      <c r="K1747" t="str">
        <f t="shared" si="556"/>
        <v/>
      </c>
      <c r="L1747" t="str">
        <f t="shared" si="567"/>
        <v/>
      </c>
      <c r="M1747" t="str">
        <f t="shared" si="566"/>
        <v/>
      </c>
      <c r="N1747" t="str">
        <f t="shared" si="557"/>
        <v/>
      </c>
      <c r="O1747" t="str">
        <f t="shared" si="558"/>
        <v/>
      </c>
      <c r="P1747" t="str">
        <f t="shared" si="559"/>
        <v/>
      </c>
      <c r="Q1747" s="9">
        <f>_xlfn.XLOOKUP(R1747,summary!C:C,summary!B:B)</f>
        <v>43448</v>
      </c>
      <c r="R1747" s="10" t="str">
        <f t="shared" si="560"/>
        <v>죽전1동</v>
      </c>
      <c r="S1747" s="10" t="str">
        <f t="shared" si="561"/>
        <v>죽전5통</v>
      </c>
      <c r="T1747" s="10" t="str">
        <f t="shared" si="562"/>
        <v>(죽전동)</v>
      </c>
      <c r="U1747" s="10" t="str">
        <f t="shared" si="563"/>
        <v>죽전</v>
      </c>
      <c r="V1747" s="10">
        <f t="shared" si="564"/>
        <v>5</v>
      </c>
      <c r="W1747" s="10">
        <f t="shared" si="565"/>
        <v>12</v>
      </c>
      <c r="X1747"/>
      <c r="Y1747"/>
      <c r="Z1747" t="s">
        <v>445</v>
      </c>
      <c r="AA1747" t="s">
        <v>8322</v>
      </c>
    </row>
    <row r="1748" spans="1:27">
      <c r="A1748" t="b">
        <f t="shared" si="546"/>
        <v>1</v>
      </c>
      <c r="B1748" t="b">
        <f t="shared" si="547"/>
        <v>0</v>
      </c>
      <c r="C1748" t="b">
        <f t="shared" si="548"/>
        <v>0</v>
      </c>
      <c r="D1748" t="b">
        <f t="shared" si="549"/>
        <v>0</v>
      </c>
      <c r="E1748" t="b">
        <f t="shared" si="550"/>
        <v>0</v>
      </c>
      <c r="F1748" t="b">
        <f t="shared" si="551"/>
        <v>0</v>
      </c>
      <c r="G1748" t="b">
        <f t="shared" si="552"/>
        <v>0</v>
      </c>
      <c r="H1748" t="b">
        <f t="shared" si="553"/>
        <v>0</v>
      </c>
      <c r="I1748" t="b">
        <f t="shared" si="554"/>
        <v>0</v>
      </c>
      <c r="J1748" t="b">
        <f t="shared" si="555"/>
        <v>1</v>
      </c>
      <c r="K1748" t="str">
        <f t="shared" si="556"/>
        <v>죽전6통</v>
      </c>
      <c r="L1748" t="str">
        <f t="shared" si="567"/>
        <v>전6</v>
      </c>
      <c r="M1748">
        <f t="shared" si="566"/>
        <v>6</v>
      </c>
      <c r="N1748" t="str">
        <f t="shared" si="557"/>
        <v>죽전</v>
      </c>
      <c r="O1748" t="str">
        <f t="shared" si="558"/>
        <v/>
      </c>
      <c r="P1748" t="str">
        <f t="shared" si="559"/>
        <v/>
      </c>
      <c r="Q1748" s="9">
        <f>_xlfn.XLOOKUP(R1748,summary!C:C,summary!B:B)</f>
        <v>43448</v>
      </c>
      <c r="R1748" s="10" t="str">
        <f t="shared" si="560"/>
        <v>죽전1동</v>
      </c>
      <c r="S1748" s="10" t="str">
        <f t="shared" si="561"/>
        <v>죽전6통</v>
      </c>
      <c r="T1748" s="10" t="str">
        <f t="shared" si="562"/>
        <v>(죽전동)</v>
      </c>
      <c r="U1748" s="10" t="str">
        <f t="shared" si="563"/>
        <v>죽전</v>
      </c>
      <c r="V1748" s="10">
        <f t="shared" si="564"/>
        <v>6</v>
      </c>
      <c r="W1748" s="10">
        <f t="shared" si="565"/>
        <v>1</v>
      </c>
      <c r="X1748"/>
      <c r="Y1748" t="s">
        <v>8323</v>
      </c>
      <c r="Z1748" t="s">
        <v>10</v>
      </c>
      <c r="AA1748" t="s">
        <v>8324</v>
      </c>
    </row>
    <row r="1749" spans="1:27">
      <c r="A1749" t="b">
        <f t="shared" si="546"/>
        <v>1</v>
      </c>
      <c r="B1749" t="b">
        <f t="shared" si="547"/>
        <v>1</v>
      </c>
      <c r="C1749" t="b">
        <f t="shared" si="548"/>
        <v>1</v>
      </c>
      <c r="D1749" t="b">
        <f t="shared" si="549"/>
        <v>1</v>
      </c>
      <c r="E1749" t="b">
        <f t="shared" si="550"/>
        <v>1</v>
      </c>
      <c r="F1749" t="b">
        <f t="shared" si="551"/>
        <v>0</v>
      </c>
      <c r="G1749" t="b">
        <f t="shared" si="552"/>
        <v>0</v>
      </c>
      <c r="H1749" t="b">
        <f t="shared" si="553"/>
        <v>0</v>
      </c>
      <c r="I1749" t="b">
        <f t="shared" si="554"/>
        <v>0</v>
      </c>
      <c r="J1749" t="b">
        <f t="shared" si="555"/>
        <v>0</v>
      </c>
      <c r="K1749" t="str">
        <f t="shared" si="556"/>
        <v/>
      </c>
      <c r="L1749" t="str">
        <f t="shared" si="567"/>
        <v/>
      </c>
      <c r="M1749" t="str">
        <f t="shared" si="566"/>
        <v/>
      </c>
      <c r="N1749" t="str">
        <f t="shared" si="557"/>
        <v/>
      </c>
      <c r="O1749" t="str">
        <f t="shared" si="558"/>
        <v/>
      </c>
      <c r="P1749" t="str">
        <f t="shared" si="559"/>
        <v>(죽전동)</v>
      </c>
      <c r="Q1749" s="9">
        <f>_xlfn.XLOOKUP(R1749,summary!C:C,summary!B:B)</f>
        <v>43448</v>
      </c>
      <c r="R1749" s="10" t="str">
        <f t="shared" si="560"/>
        <v>죽전1동</v>
      </c>
      <c r="S1749" s="10" t="str">
        <f t="shared" si="561"/>
        <v>죽전6통</v>
      </c>
      <c r="T1749" s="10" t="str">
        <f t="shared" si="562"/>
        <v>(죽전동)</v>
      </c>
      <c r="U1749" s="10" t="str">
        <f t="shared" si="563"/>
        <v>죽전</v>
      </c>
      <c r="V1749" s="10">
        <f t="shared" si="564"/>
        <v>6</v>
      </c>
      <c r="W1749" s="10">
        <f t="shared" si="565"/>
        <v>2</v>
      </c>
      <c r="X1749"/>
      <c r="Y1749" t="s">
        <v>8288</v>
      </c>
      <c r="Z1749" t="s">
        <v>12</v>
      </c>
      <c r="AA1749" t="s">
        <v>8325</v>
      </c>
    </row>
    <row r="1750" spans="1:27">
      <c r="A1750" t="b">
        <f t="shared" si="546"/>
        <v>0</v>
      </c>
      <c r="B1750" t="b">
        <f t="shared" si="547"/>
        <v>0</v>
      </c>
      <c r="C1750" t="b">
        <f t="shared" si="548"/>
        <v>0</v>
      </c>
      <c r="D1750" t="b">
        <f t="shared" si="549"/>
        <v>0</v>
      </c>
      <c r="E1750" t="b">
        <f t="shared" si="550"/>
        <v>0</v>
      </c>
      <c r="F1750" t="b">
        <f t="shared" si="551"/>
        <v>0</v>
      </c>
      <c r="G1750" t="b">
        <f t="shared" si="552"/>
        <v>0</v>
      </c>
      <c r="H1750" t="b">
        <f t="shared" si="553"/>
        <v>0</v>
      </c>
      <c r="I1750" t="b">
        <f t="shared" si="554"/>
        <v>0</v>
      </c>
      <c r="J1750" t="b">
        <f t="shared" si="555"/>
        <v>0</v>
      </c>
      <c r="K1750" t="str">
        <f t="shared" si="556"/>
        <v/>
      </c>
      <c r="L1750" t="str">
        <f t="shared" si="567"/>
        <v/>
      </c>
      <c r="M1750" t="str">
        <f t="shared" si="566"/>
        <v/>
      </c>
      <c r="N1750" t="str">
        <f t="shared" si="557"/>
        <v/>
      </c>
      <c r="O1750" t="str">
        <f t="shared" si="558"/>
        <v/>
      </c>
      <c r="P1750" t="str">
        <f t="shared" si="559"/>
        <v/>
      </c>
      <c r="Q1750" s="9">
        <f>_xlfn.XLOOKUP(R1750,summary!C:C,summary!B:B)</f>
        <v>43448</v>
      </c>
      <c r="R1750" s="10" t="str">
        <f t="shared" si="560"/>
        <v>죽전1동</v>
      </c>
      <c r="S1750" s="10" t="str">
        <f t="shared" si="561"/>
        <v>죽전6통</v>
      </c>
      <c r="T1750" s="10" t="str">
        <f t="shared" si="562"/>
        <v>(죽전동)</v>
      </c>
      <c r="U1750" s="10" t="str">
        <f t="shared" si="563"/>
        <v>죽전</v>
      </c>
      <c r="V1750" s="10">
        <f t="shared" si="564"/>
        <v>6</v>
      </c>
      <c r="W1750" s="10">
        <f t="shared" si="565"/>
        <v>3</v>
      </c>
      <c r="X1750"/>
      <c r="Y1750"/>
      <c r="Z1750" t="s">
        <v>14</v>
      </c>
      <c r="AA1750" t="s">
        <v>8326</v>
      </c>
    </row>
    <row r="1751" spans="1:27">
      <c r="A1751" t="b">
        <f t="shared" si="546"/>
        <v>0</v>
      </c>
      <c r="B1751" t="b">
        <f t="shared" si="547"/>
        <v>0</v>
      </c>
      <c r="C1751" t="b">
        <f t="shared" si="548"/>
        <v>0</v>
      </c>
      <c r="D1751" t="b">
        <f t="shared" si="549"/>
        <v>0</v>
      </c>
      <c r="E1751" t="b">
        <f t="shared" si="550"/>
        <v>0</v>
      </c>
      <c r="F1751" t="b">
        <f t="shared" si="551"/>
        <v>0</v>
      </c>
      <c r="G1751" t="b">
        <f t="shared" si="552"/>
        <v>0</v>
      </c>
      <c r="H1751" t="b">
        <f t="shared" si="553"/>
        <v>0</v>
      </c>
      <c r="I1751" t="b">
        <f t="shared" si="554"/>
        <v>0</v>
      </c>
      <c r="J1751" t="b">
        <f t="shared" si="555"/>
        <v>0</v>
      </c>
      <c r="K1751" t="str">
        <f t="shared" si="556"/>
        <v/>
      </c>
      <c r="L1751" t="str">
        <f t="shared" si="567"/>
        <v/>
      </c>
      <c r="M1751" t="str">
        <f t="shared" si="566"/>
        <v/>
      </c>
      <c r="N1751" t="str">
        <f t="shared" si="557"/>
        <v/>
      </c>
      <c r="O1751" t="str">
        <f t="shared" si="558"/>
        <v/>
      </c>
      <c r="P1751" t="str">
        <f t="shared" si="559"/>
        <v/>
      </c>
      <c r="Q1751" s="9">
        <f>_xlfn.XLOOKUP(R1751,summary!C:C,summary!B:B)</f>
        <v>43448</v>
      </c>
      <c r="R1751" s="10" t="str">
        <f t="shared" si="560"/>
        <v>죽전1동</v>
      </c>
      <c r="S1751" s="10" t="str">
        <f t="shared" si="561"/>
        <v>죽전6통</v>
      </c>
      <c r="T1751" s="10" t="str">
        <f t="shared" si="562"/>
        <v>(죽전동)</v>
      </c>
      <c r="U1751" s="10" t="str">
        <f t="shared" si="563"/>
        <v>죽전</v>
      </c>
      <c r="V1751" s="10">
        <f t="shared" si="564"/>
        <v>6</v>
      </c>
      <c r="W1751" s="10">
        <f t="shared" si="565"/>
        <v>4</v>
      </c>
      <c r="X1751"/>
      <c r="Y1751"/>
      <c r="Z1751" t="s">
        <v>16</v>
      </c>
      <c r="AA1751" t="s">
        <v>8327</v>
      </c>
    </row>
    <row r="1752" spans="1:27">
      <c r="A1752" t="b">
        <f t="shared" si="546"/>
        <v>0</v>
      </c>
      <c r="B1752" t="b">
        <f t="shared" si="547"/>
        <v>0</v>
      </c>
      <c r="C1752" t="b">
        <f t="shared" si="548"/>
        <v>0</v>
      </c>
      <c r="D1752" t="b">
        <f t="shared" si="549"/>
        <v>0</v>
      </c>
      <c r="E1752" t="b">
        <f t="shared" si="550"/>
        <v>0</v>
      </c>
      <c r="F1752" t="b">
        <f t="shared" si="551"/>
        <v>0</v>
      </c>
      <c r="G1752" t="b">
        <f t="shared" si="552"/>
        <v>0</v>
      </c>
      <c r="H1752" t="b">
        <f t="shared" si="553"/>
        <v>0</v>
      </c>
      <c r="I1752" t="b">
        <f t="shared" si="554"/>
        <v>0</v>
      </c>
      <c r="J1752" t="b">
        <f t="shared" si="555"/>
        <v>0</v>
      </c>
      <c r="K1752" t="str">
        <f t="shared" si="556"/>
        <v/>
      </c>
      <c r="L1752" t="str">
        <f t="shared" si="567"/>
        <v/>
      </c>
      <c r="M1752" t="str">
        <f t="shared" si="566"/>
        <v/>
      </c>
      <c r="N1752" t="str">
        <f t="shared" si="557"/>
        <v/>
      </c>
      <c r="O1752" t="str">
        <f t="shared" si="558"/>
        <v/>
      </c>
      <c r="P1752" t="str">
        <f t="shared" si="559"/>
        <v/>
      </c>
      <c r="Q1752" s="9">
        <f>_xlfn.XLOOKUP(R1752,summary!C:C,summary!B:B)</f>
        <v>43448</v>
      </c>
      <c r="R1752" s="10" t="str">
        <f t="shared" si="560"/>
        <v>죽전1동</v>
      </c>
      <c r="S1752" s="10" t="str">
        <f t="shared" si="561"/>
        <v>죽전6통</v>
      </c>
      <c r="T1752" s="10" t="str">
        <f t="shared" si="562"/>
        <v>(죽전동)</v>
      </c>
      <c r="U1752" s="10" t="str">
        <f t="shared" si="563"/>
        <v>죽전</v>
      </c>
      <c r="V1752" s="10">
        <f t="shared" si="564"/>
        <v>6</v>
      </c>
      <c r="W1752" s="10" t="str">
        <f t="shared" si="565"/>
        <v/>
      </c>
      <c r="X1752"/>
      <c r="Y1752"/>
      <c r="Z1752"/>
      <c r="AA1752"/>
    </row>
    <row r="1753" spans="1:27">
      <c r="A1753" t="b">
        <f t="shared" si="546"/>
        <v>0</v>
      </c>
      <c r="B1753" t="b">
        <f t="shared" si="547"/>
        <v>0</v>
      </c>
      <c r="C1753" t="b">
        <f t="shared" si="548"/>
        <v>0</v>
      </c>
      <c r="D1753" t="b">
        <f t="shared" si="549"/>
        <v>0</v>
      </c>
      <c r="E1753" t="b">
        <f t="shared" si="550"/>
        <v>0</v>
      </c>
      <c r="F1753" t="b">
        <f t="shared" si="551"/>
        <v>0</v>
      </c>
      <c r="G1753" t="b">
        <f t="shared" si="552"/>
        <v>0</v>
      </c>
      <c r="H1753" t="b">
        <f t="shared" si="553"/>
        <v>0</v>
      </c>
      <c r="I1753" t="b">
        <f t="shared" si="554"/>
        <v>0</v>
      </c>
      <c r="J1753" t="b">
        <f t="shared" si="555"/>
        <v>0</v>
      </c>
      <c r="K1753" t="str">
        <f t="shared" si="556"/>
        <v/>
      </c>
      <c r="L1753" t="str">
        <f t="shared" si="567"/>
        <v/>
      </c>
      <c r="M1753" t="str">
        <f t="shared" si="566"/>
        <v/>
      </c>
      <c r="N1753" t="str">
        <f t="shared" si="557"/>
        <v/>
      </c>
      <c r="O1753" t="str">
        <f t="shared" si="558"/>
        <v/>
      </c>
      <c r="P1753" t="str">
        <f t="shared" si="559"/>
        <v/>
      </c>
      <c r="Q1753" s="9">
        <f>_xlfn.XLOOKUP(R1753,summary!C:C,summary!B:B)</f>
        <v>43448</v>
      </c>
      <c r="R1753" s="10" t="str">
        <f t="shared" si="560"/>
        <v>죽전1동</v>
      </c>
      <c r="S1753" s="10" t="str">
        <f t="shared" si="561"/>
        <v>죽전6통</v>
      </c>
      <c r="T1753" s="10" t="str">
        <f t="shared" si="562"/>
        <v>(죽전동)</v>
      </c>
      <c r="U1753" s="10" t="str">
        <f t="shared" si="563"/>
        <v>죽전</v>
      </c>
      <c r="V1753" s="10">
        <f t="shared" si="564"/>
        <v>6</v>
      </c>
      <c r="W1753" s="10" t="str">
        <f t="shared" si="565"/>
        <v/>
      </c>
      <c r="X1753"/>
      <c r="Y1753"/>
      <c r="Z1753"/>
      <c r="AA1753"/>
    </row>
    <row r="1754" spans="1:27">
      <c r="A1754" t="b">
        <f t="shared" si="546"/>
        <v>0</v>
      </c>
      <c r="B1754" t="b">
        <f t="shared" si="547"/>
        <v>0</v>
      </c>
      <c r="C1754" t="b">
        <f t="shared" si="548"/>
        <v>0</v>
      </c>
      <c r="D1754" t="b">
        <f t="shared" si="549"/>
        <v>0</v>
      </c>
      <c r="E1754" t="b">
        <f t="shared" si="550"/>
        <v>0</v>
      </c>
      <c r="F1754" t="b">
        <f t="shared" si="551"/>
        <v>0</v>
      </c>
      <c r="G1754" t="b">
        <f t="shared" si="552"/>
        <v>0</v>
      </c>
      <c r="H1754" t="b">
        <f t="shared" si="553"/>
        <v>0</v>
      </c>
      <c r="I1754" t="b">
        <f t="shared" si="554"/>
        <v>0</v>
      </c>
      <c r="J1754" t="b">
        <f t="shared" si="555"/>
        <v>0</v>
      </c>
      <c r="K1754" t="str">
        <f t="shared" si="556"/>
        <v/>
      </c>
      <c r="L1754" t="str">
        <f t="shared" si="567"/>
        <v/>
      </c>
      <c r="M1754" t="str">
        <f t="shared" si="566"/>
        <v/>
      </c>
      <c r="N1754" t="str">
        <f t="shared" si="557"/>
        <v/>
      </c>
      <c r="O1754" t="str">
        <f t="shared" si="558"/>
        <v/>
      </c>
      <c r="P1754" t="str">
        <f t="shared" si="559"/>
        <v/>
      </c>
      <c r="Q1754" s="9">
        <f>_xlfn.XLOOKUP(R1754,summary!C:C,summary!B:B)</f>
        <v>43448</v>
      </c>
      <c r="R1754" s="10" t="str">
        <f t="shared" si="560"/>
        <v>죽전1동</v>
      </c>
      <c r="S1754" s="10" t="str">
        <f t="shared" si="561"/>
        <v>죽전6통</v>
      </c>
      <c r="T1754" s="10" t="str">
        <f t="shared" si="562"/>
        <v>(죽전동)</v>
      </c>
      <c r="U1754" s="10" t="str">
        <f t="shared" si="563"/>
        <v>죽전</v>
      </c>
      <c r="V1754" s="10">
        <f t="shared" si="564"/>
        <v>6</v>
      </c>
      <c r="W1754" s="10" t="str">
        <f t="shared" si="565"/>
        <v/>
      </c>
      <c r="X1754"/>
      <c r="Y1754"/>
      <c r="Z1754"/>
      <c r="AA1754"/>
    </row>
    <row r="1755" spans="1:27">
      <c r="A1755" t="b">
        <f t="shared" si="546"/>
        <v>1</v>
      </c>
      <c r="B1755" t="b">
        <f t="shared" si="547"/>
        <v>0</v>
      </c>
      <c r="C1755" t="b">
        <f t="shared" si="548"/>
        <v>0</v>
      </c>
      <c r="D1755" t="b">
        <f t="shared" si="549"/>
        <v>0</v>
      </c>
      <c r="E1755" t="b">
        <f t="shared" si="550"/>
        <v>0</v>
      </c>
      <c r="F1755" t="b">
        <f t="shared" si="551"/>
        <v>0</v>
      </c>
      <c r="G1755" t="b">
        <f t="shared" si="552"/>
        <v>0</v>
      </c>
      <c r="H1755" t="b">
        <f t="shared" si="553"/>
        <v>0</v>
      </c>
      <c r="I1755" t="b">
        <f t="shared" si="554"/>
        <v>0</v>
      </c>
      <c r="J1755" t="b">
        <f t="shared" si="555"/>
        <v>1</v>
      </c>
      <c r="K1755" t="str">
        <f t="shared" si="556"/>
        <v/>
      </c>
      <c r="L1755" t="str">
        <f t="shared" si="567"/>
        <v/>
      </c>
      <c r="M1755" t="str">
        <f t="shared" si="566"/>
        <v/>
      </c>
      <c r="N1755" t="str">
        <f t="shared" si="557"/>
        <v/>
      </c>
      <c r="O1755" t="str">
        <f t="shared" si="558"/>
        <v/>
      </c>
      <c r="P1755" t="str">
        <f t="shared" si="559"/>
        <v/>
      </c>
      <c r="Q1755" s="9" t="e">
        <f>_xlfn.XLOOKUP(R1755,summary!C:C,summary!B:B)</f>
        <v>#N/A</v>
      </c>
      <c r="R1755" s="10" t="str">
        <f t="shared" si="560"/>
        <v>읍 면 동</v>
      </c>
      <c r="S1755" s="10" t="str">
        <f t="shared" si="561"/>
        <v>통 리 명</v>
      </c>
      <c r="T1755" s="10" t="str">
        <f t="shared" si="562"/>
        <v/>
      </c>
      <c r="U1755" s="10" t="str">
        <f t="shared" si="563"/>
        <v/>
      </c>
      <c r="V1755" s="10" t="str">
        <f t="shared" si="564"/>
        <v/>
      </c>
      <c r="W1755" s="10" t="str">
        <f t="shared" si="565"/>
        <v/>
      </c>
      <c r="X1755" t="s">
        <v>3</v>
      </c>
      <c r="Y1755" t="s">
        <v>4</v>
      </c>
      <c r="Z1755" t="s">
        <v>5</v>
      </c>
      <c r="AA1755" t="s">
        <v>2302</v>
      </c>
    </row>
    <row r="1756" spans="1:27">
      <c r="A1756" t="b">
        <f t="shared" si="546"/>
        <v>1</v>
      </c>
      <c r="B1756" t="b">
        <f t="shared" si="547"/>
        <v>0</v>
      </c>
      <c r="C1756" t="b">
        <f t="shared" si="548"/>
        <v>0</v>
      </c>
      <c r="D1756" t="b">
        <f t="shared" si="549"/>
        <v>0</v>
      </c>
      <c r="E1756" t="b">
        <f t="shared" si="550"/>
        <v>0</v>
      </c>
      <c r="F1756" t="b">
        <f t="shared" si="551"/>
        <v>0</v>
      </c>
      <c r="G1756" t="b">
        <f t="shared" si="552"/>
        <v>0</v>
      </c>
      <c r="H1756" t="b">
        <f t="shared" si="553"/>
        <v>0</v>
      </c>
      <c r="I1756" t="b">
        <f t="shared" si="554"/>
        <v>0</v>
      </c>
      <c r="J1756" t="b">
        <f t="shared" si="555"/>
        <v>1</v>
      </c>
      <c r="K1756" t="str">
        <f t="shared" si="556"/>
        <v>죽전6통</v>
      </c>
      <c r="L1756" t="str">
        <f t="shared" si="567"/>
        <v>전6</v>
      </c>
      <c r="M1756">
        <f t="shared" si="566"/>
        <v>6</v>
      </c>
      <c r="N1756" t="str">
        <f t="shared" si="557"/>
        <v>죽전</v>
      </c>
      <c r="O1756" t="str">
        <f t="shared" si="558"/>
        <v/>
      </c>
      <c r="P1756" t="str">
        <f t="shared" si="559"/>
        <v/>
      </c>
      <c r="Q1756" s="9">
        <f>_xlfn.XLOOKUP(R1756,summary!C:C,summary!B:B)</f>
        <v>43448</v>
      </c>
      <c r="R1756" s="10" t="str">
        <f t="shared" si="560"/>
        <v>죽전1동</v>
      </c>
      <c r="S1756" s="10" t="str">
        <f t="shared" si="561"/>
        <v>죽전6통</v>
      </c>
      <c r="T1756" s="10" t="str">
        <f t="shared" si="562"/>
        <v>(죽전동)</v>
      </c>
      <c r="U1756" s="10" t="str">
        <f t="shared" si="563"/>
        <v>죽전</v>
      </c>
      <c r="V1756" s="10">
        <f t="shared" si="564"/>
        <v>6</v>
      </c>
      <c r="W1756" s="10">
        <f t="shared" si="565"/>
        <v>5</v>
      </c>
      <c r="X1756" t="s">
        <v>8285</v>
      </c>
      <c r="Y1756" t="s">
        <v>8323</v>
      </c>
      <c r="Z1756" t="s">
        <v>18</v>
      </c>
      <c r="AA1756" t="s">
        <v>8328</v>
      </c>
    </row>
    <row r="1757" spans="1:27">
      <c r="A1757" t="b">
        <f t="shared" si="546"/>
        <v>1</v>
      </c>
      <c r="B1757" t="b">
        <f t="shared" si="547"/>
        <v>1</v>
      </c>
      <c r="C1757" t="b">
        <f t="shared" si="548"/>
        <v>1</v>
      </c>
      <c r="D1757" t="b">
        <f t="shared" si="549"/>
        <v>1</v>
      </c>
      <c r="E1757" t="b">
        <f t="shared" si="550"/>
        <v>1</v>
      </c>
      <c r="F1757" t="b">
        <f t="shared" si="551"/>
        <v>0</v>
      </c>
      <c r="G1757" t="b">
        <f t="shared" si="552"/>
        <v>0</v>
      </c>
      <c r="H1757" t="b">
        <f t="shared" si="553"/>
        <v>0</v>
      </c>
      <c r="I1757" t="b">
        <f t="shared" si="554"/>
        <v>0</v>
      </c>
      <c r="J1757" t="b">
        <f t="shared" si="555"/>
        <v>0</v>
      </c>
      <c r="K1757" t="str">
        <f t="shared" si="556"/>
        <v/>
      </c>
      <c r="L1757" t="str">
        <f t="shared" si="567"/>
        <v/>
      </c>
      <c r="M1757" t="str">
        <f t="shared" si="566"/>
        <v/>
      </c>
      <c r="N1757" t="str">
        <f t="shared" si="557"/>
        <v/>
      </c>
      <c r="O1757" t="str">
        <f t="shared" si="558"/>
        <v/>
      </c>
      <c r="P1757" t="str">
        <f t="shared" si="559"/>
        <v>(죽전동)</v>
      </c>
      <c r="Q1757" s="9">
        <f>_xlfn.XLOOKUP(R1757,summary!C:C,summary!B:B)</f>
        <v>43448</v>
      </c>
      <c r="R1757" s="10" t="str">
        <f t="shared" si="560"/>
        <v>죽전1동</v>
      </c>
      <c r="S1757" s="10" t="str">
        <f t="shared" si="561"/>
        <v>죽전6통</v>
      </c>
      <c r="T1757" s="10" t="str">
        <f t="shared" si="562"/>
        <v>(죽전동)</v>
      </c>
      <c r="U1757" s="10" t="str">
        <f t="shared" si="563"/>
        <v>죽전</v>
      </c>
      <c r="V1757" s="10">
        <f t="shared" si="564"/>
        <v>6</v>
      </c>
      <c r="W1757" s="10">
        <f t="shared" si="565"/>
        <v>6</v>
      </c>
      <c r="X1757"/>
      <c r="Y1757" t="s">
        <v>8288</v>
      </c>
      <c r="Z1757" t="s">
        <v>20</v>
      </c>
      <c r="AA1757" t="s">
        <v>8329</v>
      </c>
    </row>
    <row r="1758" spans="1:27">
      <c r="A1758" t="b">
        <f t="shared" si="546"/>
        <v>0</v>
      </c>
      <c r="B1758" t="b">
        <f t="shared" si="547"/>
        <v>0</v>
      </c>
      <c r="C1758" t="b">
        <f t="shared" si="548"/>
        <v>0</v>
      </c>
      <c r="D1758" t="b">
        <f t="shared" si="549"/>
        <v>0</v>
      </c>
      <c r="E1758" t="b">
        <f t="shared" si="550"/>
        <v>0</v>
      </c>
      <c r="F1758" t="b">
        <f t="shared" si="551"/>
        <v>0</v>
      </c>
      <c r="G1758" t="b">
        <f t="shared" si="552"/>
        <v>0</v>
      </c>
      <c r="H1758" t="b">
        <f t="shared" si="553"/>
        <v>0</v>
      </c>
      <c r="I1758" t="b">
        <f t="shared" si="554"/>
        <v>0</v>
      </c>
      <c r="J1758" t="b">
        <f t="shared" si="555"/>
        <v>0</v>
      </c>
      <c r="K1758" t="str">
        <f t="shared" si="556"/>
        <v/>
      </c>
      <c r="L1758" t="str">
        <f t="shared" si="567"/>
        <v/>
      </c>
      <c r="M1758" t="str">
        <f t="shared" si="566"/>
        <v/>
      </c>
      <c r="N1758" t="str">
        <f t="shared" si="557"/>
        <v/>
      </c>
      <c r="O1758" t="str">
        <f t="shared" si="558"/>
        <v/>
      </c>
      <c r="P1758" t="str">
        <f t="shared" si="559"/>
        <v/>
      </c>
      <c r="Q1758" s="9">
        <f>_xlfn.XLOOKUP(R1758,summary!C:C,summary!B:B)</f>
        <v>43448</v>
      </c>
      <c r="R1758" s="10" t="str">
        <f t="shared" si="560"/>
        <v>죽전1동</v>
      </c>
      <c r="S1758" s="10" t="str">
        <f t="shared" si="561"/>
        <v>죽전6통</v>
      </c>
      <c r="T1758" s="10" t="str">
        <f t="shared" si="562"/>
        <v>(죽전동)</v>
      </c>
      <c r="U1758" s="10" t="str">
        <f t="shared" si="563"/>
        <v>죽전</v>
      </c>
      <c r="V1758" s="10">
        <f t="shared" si="564"/>
        <v>6</v>
      </c>
      <c r="W1758" s="10">
        <f t="shared" si="565"/>
        <v>7</v>
      </c>
      <c r="X1758"/>
      <c r="Y1758"/>
      <c r="Z1758" t="s">
        <v>99</v>
      </c>
      <c r="AA1758" t="s">
        <v>8330</v>
      </c>
    </row>
    <row r="1759" spans="1:27">
      <c r="A1759" t="b">
        <f t="shared" si="546"/>
        <v>0</v>
      </c>
      <c r="B1759" t="b">
        <f t="shared" si="547"/>
        <v>0</v>
      </c>
      <c r="C1759" t="b">
        <f t="shared" si="548"/>
        <v>0</v>
      </c>
      <c r="D1759" t="b">
        <f t="shared" si="549"/>
        <v>0</v>
      </c>
      <c r="E1759" t="b">
        <f t="shared" si="550"/>
        <v>0</v>
      </c>
      <c r="F1759" t="b">
        <f t="shared" si="551"/>
        <v>0</v>
      </c>
      <c r="G1759" t="b">
        <f t="shared" si="552"/>
        <v>0</v>
      </c>
      <c r="H1759" t="b">
        <f t="shared" si="553"/>
        <v>0</v>
      </c>
      <c r="I1759" t="b">
        <f t="shared" si="554"/>
        <v>0</v>
      </c>
      <c r="J1759" t="b">
        <f t="shared" si="555"/>
        <v>0</v>
      </c>
      <c r="K1759" t="str">
        <f t="shared" si="556"/>
        <v/>
      </c>
      <c r="L1759" t="str">
        <f t="shared" si="567"/>
        <v/>
      </c>
      <c r="M1759" t="str">
        <f t="shared" si="566"/>
        <v/>
      </c>
      <c r="N1759" t="str">
        <f t="shared" si="557"/>
        <v/>
      </c>
      <c r="O1759" t="str">
        <f t="shared" si="558"/>
        <v/>
      </c>
      <c r="P1759" t="str">
        <f t="shared" si="559"/>
        <v/>
      </c>
      <c r="Q1759" s="9">
        <f>_xlfn.XLOOKUP(R1759,summary!C:C,summary!B:B)</f>
        <v>43448</v>
      </c>
      <c r="R1759" s="10" t="str">
        <f t="shared" si="560"/>
        <v>죽전1동</v>
      </c>
      <c r="S1759" s="10" t="str">
        <f t="shared" si="561"/>
        <v>죽전6통</v>
      </c>
      <c r="T1759" s="10" t="str">
        <f t="shared" si="562"/>
        <v>(죽전동)</v>
      </c>
      <c r="U1759" s="10" t="str">
        <f t="shared" si="563"/>
        <v>죽전</v>
      </c>
      <c r="V1759" s="10">
        <f t="shared" si="564"/>
        <v>6</v>
      </c>
      <c r="W1759" s="10">
        <f t="shared" si="565"/>
        <v>8</v>
      </c>
      <c r="X1759"/>
      <c r="Y1759"/>
      <c r="Z1759" t="s">
        <v>101</v>
      </c>
      <c r="AA1759" t="s">
        <v>8331</v>
      </c>
    </row>
    <row r="1760" spans="1:27">
      <c r="A1760" t="b">
        <f t="shared" si="546"/>
        <v>0</v>
      </c>
      <c r="B1760" t="b">
        <f t="shared" si="547"/>
        <v>0</v>
      </c>
      <c r="C1760" t="b">
        <f t="shared" si="548"/>
        <v>0</v>
      </c>
      <c r="D1760" t="b">
        <f t="shared" si="549"/>
        <v>0</v>
      </c>
      <c r="E1760" t="b">
        <f t="shared" si="550"/>
        <v>0</v>
      </c>
      <c r="F1760" t="b">
        <f t="shared" si="551"/>
        <v>0</v>
      </c>
      <c r="G1760" t="b">
        <f t="shared" si="552"/>
        <v>0</v>
      </c>
      <c r="H1760" t="b">
        <f t="shared" si="553"/>
        <v>0</v>
      </c>
      <c r="I1760" t="b">
        <f t="shared" si="554"/>
        <v>0</v>
      </c>
      <c r="J1760" t="b">
        <f t="shared" si="555"/>
        <v>0</v>
      </c>
      <c r="K1760" t="str">
        <f t="shared" si="556"/>
        <v/>
      </c>
      <c r="L1760" t="str">
        <f t="shared" si="567"/>
        <v/>
      </c>
      <c r="M1760" t="str">
        <f t="shared" si="566"/>
        <v/>
      </c>
      <c r="N1760" t="str">
        <f t="shared" si="557"/>
        <v/>
      </c>
      <c r="O1760" t="str">
        <f t="shared" si="558"/>
        <v/>
      </c>
      <c r="P1760" t="str">
        <f t="shared" si="559"/>
        <v/>
      </c>
      <c r="Q1760" s="9">
        <f>_xlfn.XLOOKUP(R1760,summary!C:C,summary!B:B)</f>
        <v>43448</v>
      </c>
      <c r="R1760" s="10" t="str">
        <f t="shared" si="560"/>
        <v>죽전1동</v>
      </c>
      <c r="S1760" s="10" t="str">
        <f t="shared" si="561"/>
        <v>죽전6통</v>
      </c>
      <c r="T1760" s="10" t="str">
        <f t="shared" si="562"/>
        <v>(죽전동)</v>
      </c>
      <c r="U1760" s="10" t="str">
        <f t="shared" si="563"/>
        <v>죽전</v>
      </c>
      <c r="V1760" s="10">
        <f t="shared" si="564"/>
        <v>6</v>
      </c>
      <c r="W1760" s="10">
        <f t="shared" si="565"/>
        <v>9</v>
      </c>
      <c r="X1760"/>
      <c r="Y1760"/>
      <c r="Z1760" t="s">
        <v>349</v>
      </c>
      <c r="AA1760" t="s">
        <v>8332</v>
      </c>
    </row>
    <row r="1761" spans="1:27">
      <c r="A1761" t="b">
        <f t="shared" si="546"/>
        <v>0</v>
      </c>
      <c r="B1761" t="b">
        <f t="shared" si="547"/>
        <v>0</v>
      </c>
      <c r="C1761" t="b">
        <f t="shared" si="548"/>
        <v>0</v>
      </c>
      <c r="D1761" t="b">
        <f t="shared" si="549"/>
        <v>0</v>
      </c>
      <c r="E1761" t="b">
        <f t="shared" si="550"/>
        <v>0</v>
      </c>
      <c r="F1761" t="b">
        <f t="shared" si="551"/>
        <v>0</v>
      </c>
      <c r="G1761" t="b">
        <f t="shared" si="552"/>
        <v>0</v>
      </c>
      <c r="H1761" t="b">
        <f t="shared" si="553"/>
        <v>0</v>
      </c>
      <c r="I1761" t="b">
        <f t="shared" si="554"/>
        <v>0</v>
      </c>
      <c r="J1761" t="b">
        <f t="shared" si="555"/>
        <v>0</v>
      </c>
      <c r="K1761" t="str">
        <f t="shared" si="556"/>
        <v/>
      </c>
      <c r="L1761" t="str">
        <f t="shared" si="567"/>
        <v/>
      </c>
      <c r="M1761" t="str">
        <f t="shared" si="566"/>
        <v/>
      </c>
      <c r="N1761" t="str">
        <f t="shared" si="557"/>
        <v/>
      </c>
      <c r="O1761" t="str">
        <f t="shared" si="558"/>
        <v/>
      </c>
      <c r="P1761" t="str">
        <f t="shared" si="559"/>
        <v/>
      </c>
      <c r="Q1761" s="9">
        <f>_xlfn.XLOOKUP(R1761,summary!C:C,summary!B:B)</f>
        <v>43448</v>
      </c>
      <c r="R1761" s="10" t="str">
        <f t="shared" si="560"/>
        <v>죽전1동</v>
      </c>
      <c r="S1761" s="10" t="str">
        <f t="shared" si="561"/>
        <v>죽전6통</v>
      </c>
      <c r="T1761" s="10" t="str">
        <f t="shared" si="562"/>
        <v>(죽전동)</v>
      </c>
      <c r="U1761" s="10" t="str">
        <f t="shared" si="563"/>
        <v>죽전</v>
      </c>
      <c r="V1761" s="10">
        <f t="shared" si="564"/>
        <v>6</v>
      </c>
      <c r="W1761" s="10">
        <f t="shared" si="565"/>
        <v>10</v>
      </c>
      <c r="X1761"/>
      <c r="Y1761"/>
      <c r="Z1761" t="s">
        <v>441</v>
      </c>
      <c r="AA1761" t="s">
        <v>8333</v>
      </c>
    </row>
    <row r="1762" spans="1:27">
      <c r="A1762" t="b">
        <f t="shared" si="546"/>
        <v>1</v>
      </c>
      <c r="B1762" t="b">
        <f t="shared" si="547"/>
        <v>0</v>
      </c>
      <c r="C1762" t="b">
        <f t="shared" si="548"/>
        <v>0</v>
      </c>
      <c r="D1762" t="b">
        <f t="shared" si="549"/>
        <v>0</v>
      </c>
      <c r="E1762" t="b">
        <f t="shared" si="550"/>
        <v>0</v>
      </c>
      <c r="F1762" t="b">
        <f t="shared" si="551"/>
        <v>0</v>
      </c>
      <c r="G1762" t="b">
        <f t="shared" si="552"/>
        <v>0</v>
      </c>
      <c r="H1762" t="b">
        <f t="shared" si="553"/>
        <v>0</v>
      </c>
      <c r="I1762" t="b">
        <f t="shared" si="554"/>
        <v>0</v>
      </c>
      <c r="J1762" t="b">
        <f t="shared" si="555"/>
        <v>1</v>
      </c>
      <c r="K1762" t="str">
        <f t="shared" si="556"/>
        <v>죽전7통</v>
      </c>
      <c r="L1762" t="str">
        <f t="shared" si="567"/>
        <v>전7</v>
      </c>
      <c r="M1762">
        <f t="shared" si="566"/>
        <v>7</v>
      </c>
      <c r="N1762" t="str">
        <f t="shared" si="557"/>
        <v>죽전</v>
      </c>
      <c r="O1762" t="str">
        <f t="shared" si="558"/>
        <v/>
      </c>
      <c r="P1762" t="str">
        <f t="shared" si="559"/>
        <v/>
      </c>
      <c r="Q1762" s="9">
        <f>_xlfn.XLOOKUP(R1762,summary!C:C,summary!B:B)</f>
        <v>43448</v>
      </c>
      <c r="R1762" s="10" t="str">
        <f t="shared" si="560"/>
        <v>죽전1동</v>
      </c>
      <c r="S1762" s="10" t="str">
        <f t="shared" si="561"/>
        <v>죽전7통</v>
      </c>
      <c r="T1762" s="10" t="str">
        <f t="shared" si="562"/>
        <v>(죽전동)</v>
      </c>
      <c r="U1762" s="10" t="str">
        <f t="shared" si="563"/>
        <v>죽전</v>
      </c>
      <c r="V1762" s="10">
        <f t="shared" si="564"/>
        <v>7</v>
      </c>
      <c r="W1762" s="10">
        <f t="shared" si="565"/>
        <v>1</v>
      </c>
      <c r="X1762"/>
      <c r="Y1762" t="s">
        <v>8334</v>
      </c>
      <c r="Z1762" t="s">
        <v>10</v>
      </c>
      <c r="AA1762" t="s">
        <v>10855</v>
      </c>
    </row>
    <row r="1763" spans="1:27">
      <c r="A1763" t="b">
        <f t="shared" si="546"/>
        <v>1</v>
      </c>
      <c r="B1763" t="b">
        <f t="shared" si="547"/>
        <v>1</v>
      </c>
      <c r="C1763" t="b">
        <f t="shared" si="548"/>
        <v>1</v>
      </c>
      <c r="D1763" t="b">
        <f t="shared" si="549"/>
        <v>1</v>
      </c>
      <c r="E1763" t="b">
        <f t="shared" si="550"/>
        <v>1</v>
      </c>
      <c r="F1763" t="b">
        <f t="shared" si="551"/>
        <v>0</v>
      </c>
      <c r="G1763" t="b">
        <f t="shared" si="552"/>
        <v>0</v>
      </c>
      <c r="H1763" t="b">
        <f t="shared" si="553"/>
        <v>0</v>
      </c>
      <c r="I1763" t="b">
        <f t="shared" si="554"/>
        <v>0</v>
      </c>
      <c r="J1763" t="b">
        <f t="shared" si="555"/>
        <v>0</v>
      </c>
      <c r="K1763" t="str">
        <f t="shared" si="556"/>
        <v/>
      </c>
      <c r="L1763" t="str">
        <f t="shared" si="567"/>
        <v/>
      </c>
      <c r="M1763" t="str">
        <f t="shared" si="566"/>
        <v/>
      </c>
      <c r="N1763" t="str">
        <f t="shared" si="557"/>
        <v/>
      </c>
      <c r="O1763" t="str">
        <f t="shared" si="558"/>
        <v/>
      </c>
      <c r="P1763" t="str">
        <f t="shared" si="559"/>
        <v>(죽전동)</v>
      </c>
      <c r="Q1763" s="9">
        <f>_xlfn.XLOOKUP(R1763,summary!C:C,summary!B:B)</f>
        <v>43448</v>
      </c>
      <c r="R1763" s="10" t="str">
        <f t="shared" si="560"/>
        <v>죽전1동</v>
      </c>
      <c r="S1763" s="10" t="str">
        <f t="shared" si="561"/>
        <v>죽전7통</v>
      </c>
      <c r="T1763" s="10" t="str">
        <f t="shared" si="562"/>
        <v>(죽전동)</v>
      </c>
      <c r="U1763" s="10" t="str">
        <f t="shared" si="563"/>
        <v>죽전</v>
      </c>
      <c r="V1763" s="10">
        <f t="shared" si="564"/>
        <v>7</v>
      </c>
      <c r="W1763" s="10" t="str">
        <f t="shared" si="565"/>
        <v/>
      </c>
      <c r="X1763"/>
      <c r="Y1763" t="s">
        <v>8288</v>
      </c>
      <c r="Z1763"/>
      <c r="AA1763"/>
    </row>
    <row r="1764" spans="1:27">
      <c r="A1764" t="b">
        <f t="shared" si="546"/>
        <v>0</v>
      </c>
      <c r="B1764" t="b">
        <f t="shared" si="547"/>
        <v>0</v>
      </c>
      <c r="C1764" t="b">
        <f t="shared" si="548"/>
        <v>0</v>
      </c>
      <c r="D1764" t="b">
        <f t="shared" si="549"/>
        <v>0</v>
      </c>
      <c r="E1764" t="b">
        <f t="shared" si="550"/>
        <v>0</v>
      </c>
      <c r="F1764" t="b">
        <f t="shared" si="551"/>
        <v>0</v>
      </c>
      <c r="G1764" t="b">
        <f t="shared" si="552"/>
        <v>0</v>
      </c>
      <c r="H1764" t="b">
        <f t="shared" si="553"/>
        <v>0</v>
      </c>
      <c r="I1764" t="b">
        <f t="shared" si="554"/>
        <v>0</v>
      </c>
      <c r="J1764" t="b">
        <f t="shared" si="555"/>
        <v>0</v>
      </c>
      <c r="K1764" t="str">
        <f t="shared" si="556"/>
        <v/>
      </c>
      <c r="L1764" t="str">
        <f t="shared" si="567"/>
        <v/>
      </c>
      <c r="M1764" t="str">
        <f t="shared" si="566"/>
        <v/>
      </c>
      <c r="N1764" t="str">
        <f t="shared" si="557"/>
        <v/>
      </c>
      <c r="O1764" t="str">
        <f t="shared" si="558"/>
        <v/>
      </c>
      <c r="P1764" t="str">
        <f t="shared" si="559"/>
        <v/>
      </c>
      <c r="Q1764" s="9">
        <f>_xlfn.XLOOKUP(R1764,summary!C:C,summary!B:B)</f>
        <v>43448</v>
      </c>
      <c r="R1764" s="10" t="str">
        <f t="shared" si="560"/>
        <v>죽전1동</v>
      </c>
      <c r="S1764" s="10" t="str">
        <f t="shared" si="561"/>
        <v>죽전7통</v>
      </c>
      <c r="T1764" s="10" t="str">
        <f t="shared" si="562"/>
        <v>(죽전동)</v>
      </c>
      <c r="U1764" s="10" t="str">
        <f t="shared" si="563"/>
        <v>죽전</v>
      </c>
      <c r="V1764" s="10">
        <f t="shared" si="564"/>
        <v>7</v>
      </c>
      <c r="W1764" s="10">
        <f t="shared" si="565"/>
        <v>2</v>
      </c>
      <c r="X1764"/>
      <c r="Y1764"/>
      <c r="Z1764" t="s">
        <v>12</v>
      </c>
      <c r="AA1764" t="s">
        <v>8335</v>
      </c>
    </row>
    <row r="1765" spans="1:27">
      <c r="A1765" t="b">
        <f t="shared" si="546"/>
        <v>0</v>
      </c>
      <c r="B1765" t="b">
        <f t="shared" si="547"/>
        <v>0</v>
      </c>
      <c r="C1765" t="b">
        <f t="shared" si="548"/>
        <v>0</v>
      </c>
      <c r="D1765" t="b">
        <f t="shared" si="549"/>
        <v>0</v>
      </c>
      <c r="E1765" t="b">
        <f t="shared" si="550"/>
        <v>0</v>
      </c>
      <c r="F1765" t="b">
        <f t="shared" si="551"/>
        <v>0</v>
      </c>
      <c r="G1765" t="b">
        <f t="shared" si="552"/>
        <v>0</v>
      </c>
      <c r="H1765" t="b">
        <f t="shared" si="553"/>
        <v>0</v>
      </c>
      <c r="I1765" t="b">
        <f t="shared" si="554"/>
        <v>0</v>
      </c>
      <c r="J1765" t="b">
        <f t="shared" si="555"/>
        <v>0</v>
      </c>
      <c r="K1765" t="str">
        <f t="shared" si="556"/>
        <v/>
      </c>
      <c r="L1765" t="str">
        <f t="shared" si="567"/>
        <v/>
      </c>
      <c r="M1765" t="str">
        <f t="shared" si="566"/>
        <v/>
      </c>
      <c r="N1765" t="str">
        <f t="shared" si="557"/>
        <v/>
      </c>
      <c r="O1765" t="str">
        <f t="shared" si="558"/>
        <v/>
      </c>
      <c r="P1765" t="str">
        <f t="shared" si="559"/>
        <v/>
      </c>
      <c r="Q1765" s="9">
        <f>_xlfn.XLOOKUP(R1765,summary!C:C,summary!B:B)</f>
        <v>43448</v>
      </c>
      <c r="R1765" s="10" t="str">
        <f t="shared" si="560"/>
        <v>죽전1동</v>
      </c>
      <c r="S1765" s="10" t="str">
        <f t="shared" si="561"/>
        <v>죽전7통</v>
      </c>
      <c r="T1765" s="10" t="str">
        <f t="shared" si="562"/>
        <v>(죽전동)</v>
      </c>
      <c r="U1765" s="10" t="str">
        <f t="shared" si="563"/>
        <v>죽전</v>
      </c>
      <c r="V1765" s="10">
        <f t="shared" si="564"/>
        <v>7</v>
      </c>
      <c r="W1765" s="10">
        <f t="shared" si="565"/>
        <v>3</v>
      </c>
      <c r="X1765"/>
      <c r="Y1765"/>
      <c r="Z1765" t="s">
        <v>14</v>
      </c>
      <c r="AA1765" t="s">
        <v>8336</v>
      </c>
    </row>
    <row r="1766" spans="1:27">
      <c r="A1766" t="b">
        <f t="shared" si="546"/>
        <v>1</v>
      </c>
      <c r="B1766" t="b">
        <f t="shared" si="547"/>
        <v>0</v>
      </c>
      <c r="C1766" t="b">
        <f t="shared" si="548"/>
        <v>0</v>
      </c>
      <c r="D1766" t="b">
        <f t="shared" si="549"/>
        <v>0</v>
      </c>
      <c r="E1766" t="b">
        <f t="shared" si="550"/>
        <v>0</v>
      </c>
      <c r="F1766" t="b">
        <f t="shared" si="551"/>
        <v>0</v>
      </c>
      <c r="G1766" t="b">
        <f t="shared" si="552"/>
        <v>0</v>
      </c>
      <c r="H1766" t="b">
        <f t="shared" si="553"/>
        <v>0</v>
      </c>
      <c r="I1766" t="b">
        <f t="shared" si="554"/>
        <v>0</v>
      </c>
      <c r="J1766" t="b">
        <f t="shared" si="555"/>
        <v>1</v>
      </c>
      <c r="K1766" t="str">
        <f t="shared" si="556"/>
        <v>죽전8통</v>
      </c>
      <c r="L1766" t="str">
        <f t="shared" si="567"/>
        <v>전8</v>
      </c>
      <c r="M1766">
        <f t="shared" si="566"/>
        <v>8</v>
      </c>
      <c r="N1766" t="str">
        <f t="shared" si="557"/>
        <v>죽전</v>
      </c>
      <c r="O1766" t="str">
        <f t="shared" si="558"/>
        <v/>
      </c>
      <c r="P1766" t="str">
        <f t="shared" si="559"/>
        <v/>
      </c>
      <c r="Q1766" s="9">
        <f>_xlfn.XLOOKUP(R1766,summary!C:C,summary!B:B)</f>
        <v>43448</v>
      </c>
      <c r="R1766" s="10" t="str">
        <f t="shared" si="560"/>
        <v>죽전1동</v>
      </c>
      <c r="S1766" s="10" t="str">
        <f t="shared" si="561"/>
        <v>죽전8통</v>
      </c>
      <c r="T1766" s="10" t="str">
        <f t="shared" si="562"/>
        <v>(죽전동)</v>
      </c>
      <c r="U1766" s="10" t="str">
        <f t="shared" si="563"/>
        <v>죽전</v>
      </c>
      <c r="V1766" s="10">
        <f t="shared" si="564"/>
        <v>8</v>
      </c>
      <c r="W1766" s="10">
        <f t="shared" si="565"/>
        <v>1</v>
      </c>
      <c r="X1766"/>
      <c r="Y1766" t="s">
        <v>8337</v>
      </c>
      <c r="Z1766" t="s">
        <v>10</v>
      </c>
      <c r="AA1766" t="s">
        <v>8338</v>
      </c>
    </row>
    <row r="1767" spans="1:27">
      <c r="A1767" t="b">
        <f t="shared" si="546"/>
        <v>1</v>
      </c>
      <c r="B1767" t="b">
        <f t="shared" si="547"/>
        <v>1</v>
      </c>
      <c r="C1767" t="b">
        <f t="shared" si="548"/>
        <v>1</v>
      </c>
      <c r="D1767" t="b">
        <f t="shared" si="549"/>
        <v>1</v>
      </c>
      <c r="E1767" t="b">
        <f t="shared" si="550"/>
        <v>1</v>
      </c>
      <c r="F1767" t="b">
        <f t="shared" si="551"/>
        <v>0</v>
      </c>
      <c r="G1767" t="b">
        <f t="shared" si="552"/>
        <v>0</v>
      </c>
      <c r="H1767" t="b">
        <f t="shared" si="553"/>
        <v>0</v>
      </c>
      <c r="I1767" t="b">
        <f t="shared" si="554"/>
        <v>0</v>
      </c>
      <c r="J1767" t="b">
        <f t="shared" si="555"/>
        <v>0</v>
      </c>
      <c r="K1767" t="str">
        <f t="shared" si="556"/>
        <v/>
      </c>
      <c r="L1767" t="str">
        <f t="shared" si="567"/>
        <v/>
      </c>
      <c r="M1767" t="str">
        <f t="shared" si="566"/>
        <v/>
      </c>
      <c r="N1767" t="str">
        <f t="shared" si="557"/>
        <v/>
      </c>
      <c r="O1767" t="str">
        <f t="shared" si="558"/>
        <v/>
      </c>
      <c r="P1767" t="str">
        <f t="shared" si="559"/>
        <v>(죽전동)</v>
      </c>
      <c r="Q1767" s="9">
        <f>_xlfn.XLOOKUP(R1767,summary!C:C,summary!B:B)</f>
        <v>43448</v>
      </c>
      <c r="R1767" s="10" t="str">
        <f t="shared" si="560"/>
        <v>죽전1동</v>
      </c>
      <c r="S1767" s="10" t="str">
        <f t="shared" si="561"/>
        <v>죽전8통</v>
      </c>
      <c r="T1767" s="10" t="str">
        <f t="shared" si="562"/>
        <v>(죽전동)</v>
      </c>
      <c r="U1767" s="10" t="str">
        <f t="shared" si="563"/>
        <v>죽전</v>
      </c>
      <c r="V1767" s="10">
        <f t="shared" si="564"/>
        <v>8</v>
      </c>
      <c r="W1767" s="10">
        <f t="shared" si="565"/>
        <v>2</v>
      </c>
      <c r="X1767"/>
      <c r="Y1767" t="s">
        <v>8288</v>
      </c>
      <c r="Z1767" t="s">
        <v>12</v>
      </c>
      <c r="AA1767" t="s">
        <v>8339</v>
      </c>
    </row>
    <row r="1768" spans="1:27">
      <c r="A1768" t="b">
        <f t="shared" si="546"/>
        <v>0</v>
      </c>
      <c r="B1768" t="b">
        <f t="shared" si="547"/>
        <v>0</v>
      </c>
      <c r="C1768" t="b">
        <f t="shared" si="548"/>
        <v>0</v>
      </c>
      <c r="D1768" t="b">
        <f t="shared" si="549"/>
        <v>0</v>
      </c>
      <c r="E1768" t="b">
        <f t="shared" si="550"/>
        <v>0</v>
      </c>
      <c r="F1768" t="b">
        <f t="shared" si="551"/>
        <v>0</v>
      </c>
      <c r="G1768" t="b">
        <f t="shared" si="552"/>
        <v>0</v>
      </c>
      <c r="H1768" t="b">
        <f t="shared" si="553"/>
        <v>0</v>
      </c>
      <c r="I1768" t="b">
        <f t="shared" si="554"/>
        <v>0</v>
      </c>
      <c r="J1768" t="b">
        <f t="shared" si="555"/>
        <v>0</v>
      </c>
      <c r="K1768" t="str">
        <f t="shared" si="556"/>
        <v/>
      </c>
      <c r="L1768" t="str">
        <f t="shared" si="567"/>
        <v/>
      </c>
      <c r="M1768" t="str">
        <f t="shared" si="566"/>
        <v/>
      </c>
      <c r="N1768" t="str">
        <f t="shared" si="557"/>
        <v/>
      </c>
      <c r="O1768" t="str">
        <f t="shared" si="558"/>
        <v/>
      </c>
      <c r="P1768" t="str">
        <f t="shared" si="559"/>
        <v/>
      </c>
      <c r="Q1768" s="9">
        <f>_xlfn.XLOOKUP(R1768,summary!C:C,summary!B:B)</f>
        <v>43448</v>
      </c>
      <c r="R1768" s="10" t="str">
        <f t="shared" si="560"/>
        <v>죽전1동</v>
      </c>
      <c r="S1768" s="10" t="str">
        <f t="shared" si="561"/>
        <v>죽전8통</v>
      </c>
      <c r="T1768" s="10" t="str">
        <f t="shared" si="562"/>
        <v>(죽전동)</v>
      </c>
      <c r="U1768" s="10" t="str">
        <f t="shared" si="563"/>
        <v>죽전</v>
      </c>
      <c r="V1768" s="10">
        <f t="shared" si="564"/>
        <v>8</v>
      </c>
      <c r="W1768" s="10">
        <f t="shared" si="565"/>
        <v>3</v>
      </c>
      <c r="X1768"/>
      <c r="Y1768"/>
      <c r="Z1768" t="s">
        <v>14</v>
      </c>
      <c r="AA1768" t="s">
        <v>8340</v>
      </c>
    </row>
    <row r="1769" spans="1:27">
      <c r="A1769" t="b">
        <f t="shared" si="546"/>
        <v>0</v>
      </c>
      <c r="B1769" t="b">
        <f t="shared" si="547"/>
        <v>0</v>
      </c>
      <c r="C1769" t="b">
        <f t="shared" si="548"/>
        <v>0</v>
      </c>
      <c r="D1769" t="b">
        <f t="shared" si="549"/>
        <v>0</v>
      </c>
      <c r="E1769" t="b">
        <f t="shared" si="550"/>
        <v>0</v>
      </c>
      <c r="F1769" t="b">
        <f t="shared" si="551"/>
        <v>0</v>
      </c>
      <c r="G1769" t="b">
        <f t="shared" si="552"/>
        <v>0</v>
      </c>
      <c r="H1769" t="b">
        <f t="shared" si="553"/>
        <v>0</v>
      </c>
      <c r="I1769" t="b">
        <f t="shared" si="554"/>
        <v>0</v>
      </c>
      <c r="J1769" t="b">
        <f t="shared" si="555"/>
        <v>0</v>
      </c>
      <c r="K1769" t="str">
        <f t="shared" si="556"/>
        <v/>
      </c>
      <c r="L1769" t="str">
        <f t="shared" si="567"/>
        <v/>
      </c>
      <c r="M1769" t="str">
        <f t="shared" si="566"/>
        <v/>
      </c>
      <c r="N1769" t="str">
        <f t="shared" si="557"/>
        <v/>
      </c>
      <c r="O1769" t="str">
        <f t="shared" si="558"/>
        <v/>
      </c>
      <c r="P1769" t="str">
        <f t="shared" si="559"/>
        <v/>
      </c>
      <c r="Q1769" s="9">
        <f>_xlfn.XLOOKUP(R1769,summary!C:C,summary!B:B)</f>
        <v>43448</v>
      </c>
      <c r="R1769" s="10" t="str">
        <f t="shared" si="560"/>
        <v>죽전1동</v>
      </c>
      <c r="S1769" s="10" t="str">
        <f t="shared" si="561"/>
        <v>죽전8통</v>
      </c>
      <c r="T1769" s="10" t="str">
        <f t="shared" si="562"/>
        <v>(죽전동)</v>
      </c>
      <c r="U1769" s="10" t="str">
        <f t="shared" si="563"/>
        <v>죽전</v>
      </c>
      <c r="V1769" s="10">
        <f t="shared" si="564"/>
        <v>8</v>
      </c>
      <c r="W1769" s="10">
        <f t="shared" si="565"/>
        <v>4</v>
      </c>
      <c r="X1769"/>
      <c r="Y1769"/>
      <c r="Z1769" t="s">
        <v>16</v>
      </c>
      <c r="AA1769" t="s">
        <v>8341</v>
      </c>
    </row>
    <row r="1770" spans="1:27">
      <c r="A1770" t="b">
        <f t="shared" si="546"/>
        <v>0</v>
      </c>
      <c r="B1770" t="b">
        <f t="shared" si="547"/>
        <v>0</v>
      </c>
      <c r="C1770" t="b">
        <f t="shared" si="548"/>
        <v>0</v>
      </c>
      <c r="D1770" t="b">
        <f t="shared" si="549"/>
        <v>0</v>
      </c>
      <c r="E1770" t="b">
        <f t="shared" si="550"/>
        <v>0</v>
      </c>
      <c r="F1770" t="b">
        <f t="shared" si="551"/>
        <v>0</v>
      </c>
      <c r="G1770" t="b">
        <f t="shared" si="552"/>
        <v>0</v>
      </c>
      <c r="H1770" t="b">
        <f t="shared" si="553"/>
        <v>0</v>
      </c>
      <c r="I1770" t="b">
        <f t="shared" si="554"/>
        <v>0</v>
      </c>
      <c r="J1770" t="b">
        <f t="shared" si="555"/>
        <v>0</v>
      </c>
      <c r="K1770" t="str">
        <f t="shared" si="556"/>
        <v/>
      </c>
      <c r="L1770" t="str">
        <f t="shared" si="567"/>
        <v/>
      </c>
      <c r="M1770" t="str">
        <f t="shared" si="566"/>
        <v/>
      </c>
      <c r="N1770" t="str">
        <f t="shared" si="557"/>
        <v/>
      </c>
      <c r="O1770" t="str">
        <f t="shared" si="558"/>
        <v/>
      </c>
      <c r="P1770" t="str">
        <f t="shared" si="559"/>
        <v/>
      </c>
      <c r="Q1770" s="9">
        <f>_xlfn.XLOOKUP(R1770,summary!C:C,summary!B:B)</f>
        <v>43448</v>
      </c>
      <c r="R1770" s="10" t="str">
        <f t="shared" si="560"/>
        <v>죽전1동</v>
      </c>
      <c r="S1770" s="10" t="str">
        <f t="shared" si="561"/>
        <v>죽전8통</v>
      </c>
      <c r="T1770" s="10" t="str">
        <f t="shared" si="562"/>
        <v>(죽전동)</v>
      </c>
      <c r="U1770" s="10" t="str">
        <f t="shared" si="563"/>
        <v>죽전</v>
      </c>
      <c r="V1770" s="10">
        <f t="shared" si="564"/>
        <v>8</v>
      </c>
      <c r="W1770" s="10">
        <f t="shared" si="565"/>
        <v>5</v>
      </c>
      <c r="X1770"/>
      <c r="Y1770"/>
      <c r="Z1770" t="s">
        <v>18</v>
      </c>
      <c r="AA1770" t="s">
        <v>8342</v>
      </c>
    </row>
    <row r="1771" spans="1:27">
      <c r="A1771" t="b">
        <f t="shared" si="546"/>
        <v>0</v>
      </c>
      <c r="B1771" t="b">
        <f t="shared" si="547"/>
        <v>0</v>
      </c>
      <c r="C1771" t="b">
        <f t="shared" si="548"/>
        <v>0</v>
      </c>
      <c r="D1771" t="b">
        <f t="shared" si="549"/>
        <v>0</v>
      </c>
      <c r="E1771" t="b">
        <f t="shared" si="550"/>
        <v>0</v>
      </c>
      <c r="F1771" t="b">
        <f t="shared" si="551"/>
        <v>0</v>
      </c>
      <c r="G1771" t="b">
        <f t="shared" si="552"/>
        <v>0</v>
      </c>
      <c r="H1771" t="b">
        <f t="shared" si="553"/>
        <v>0</v>
      </c>
      <c r="I1771" t="b">
        <f t="shared" si="554"/>
        <v>0</v>
      </c>
      <c r="J1771" t="b">
        <f t="shared" si="555"/>
        <v>0</v>
      </c>
      <c r="K1771" t="str">
        <f t="shared" si="556"/>
        <v/>
      </c>
      <c r="L1771" t="str">
        <f t="shared" si="567"/>
        <v/>
      </c>
      <c r="M1771" t="str">
        <f t="shared" si="566"/>
        <v/>
      </c>
      <c r="N1771" t="str">
        <f t="shared" si="557"/>
        <v/>
      </c>
      <c r="O1771" t="str">
        <f t="shared" si="558"/>
        <v/>
      </c>
      <c r="P1771" t="str">
        <f t="shared" si="559"/>
        <v/>
      </c>
      <c r="Q1771" s="9">
        <f>_xlfn.XLOOKUP(R1771,summary!C:C,summary!B:B)</f>
        <v>43448</v>
      </c>
      <c r="R1771" s="10" t="str">
        <f t="shared" si="560"/>
        <v>죽전1동</v>
      </c>
      <c r="S1771" s="10" t="str">
        <f t="shared" si="561"/>
        <v>죽전8통</v>
      </c>
      <c r="T1771" s="10" t="str">
        <f t="shared" si="562"/>
        <v>(죽전동)</v>
      </c>
      <c r="U1771" s="10" t="str">
        <f t="shared" si="563"/>
        <v>죽전</v>
      </c>
      <c r="V1771" s="10">
        <f t="shared" si="564"/>
        <v>8</v>
      </c>
      <c r="W1771" s="10">
        <f t="shared" si="565"/>
        <v>6</v>
      </c>
      <c r="X1771"/>
      <c r="Y1771"/>
      <c r="Z1771" t="s">
        <v>20</v>
      </c>
      <c r="AA1771" t="s">
        <v>8343</v>
      </c>
    </row>
    <row r="1772" spans="1:27">
      <c r="A1772" t="b">
        <f t="shared" si="546"/>
        <v>0</v>
      </c>
      <c r="B1772" t="b">
        <f t="shared" si="547"/>
        <v>0</v>
      </c>
      <c r="C1772" t="b">
        <f t="shared" si="548"/>
        <v>0</v>
      </c>
      <c r="D1772" t="b">
        <f t="shared" si="549"/>
        <v>0</v>
      </c>
      <c r="E1772" t="b">
        <f t="shared" si="550"/>
        <v>0</v>
      </c>
      <c r="F1772" t="b">
        <f t="shared" si="551"/>
        <v>0</v>
      </c>
      <c r="G1772" t="b">
        <f t="shared" si="552"/>
        <v>0</v>
      </c>
      <c r="H1772" t="b">
        <f t="shared" si="553"/>
        <v>0</v>
      </c>
      <c r="I1772" t="b">
        <f t="shared" si="554"/>
        <v>0</v>
      </c>
      <c r="J1772" t="b">
        <f t="shared" si="555"/>
        <v>0</v>
      </c>
      <c r="K1772" t="str">
        <f t="shared" si="556"/>
        <v/>
      </c>
      <c r="L1772" t="str">
        <f t="shared" si="567"/>
        <v/>
      </c>
      <c r="M1772" t="str">
        <f t="shared" si="566"/>
        <v/>
      </c>
      <c r="N1772" t="str">
        <f t="shared" si="557"/>
        <v/>
      </c>
      <c r="O1772" t="str">
        <f t="shared" si="558"/>
        <v/>
      </c>
      <c r="P1772" t="str">
        <f t="shared" si="559"/>
        <v/>
      </c>
      <c r="Q1772" s="9">
        <f>_xlfn.XLOOKUP(R1772,summary!C:C,summary!B:B)</f>
        <v>43448</v>
      </c>
      <c r="R1772" s="10" t="str">
        <f t="shared" si="560"/>
        <v>죽전1동</v>
      </c>
      <c r="S1772" s="10" t="str">
        <f t="shared" si="561"/>
        <v>죽전8통</v>
      </c>
      <c r="T1772" s="10" t="str">
        <f t="shared" si="562"/>
        <v>(죽전동)</v>
      </c>
      <c r="U1772" s="10" t="str">
        <f t="shared" si="563"/>
        <v>죽전</v>
      </c>
      <c r="V1772" s="10">
        <f t="shared" si="564"/>
        <v>8</v>
      </c>
      <c r="W1772" s="10">
        <f t="shared" si="565"/>
        <v>7</v>
      </c>
      <c r="X1772"/>
      <c r="Y1772"/>
      <c r="Z1772" t="s">
        <v>99</v>
      </c>
      <c r="AA1772" t="s">
        <v>8344</v>
      </c>
    </row>
    <row r="1773" spans="1:27">
      <c r="A1773" t="b">
        <f t="shared" si="546"/>
        <v>0</v>
      </c>
      <c r="B1773" t="b">
        <f t="shared" si="547"/>
        <v>0</v>
      </c>
      <c r="C1773" t="b">
        <f t="shared" si="548"/>
        <v>0</v>
      </c>
      <c r="D1773" t="b">
        <f t="shared" si="549"/>
        <v>0</v>
      </c>
      <c r="E1773" t="b">
        <f t="shared" si="550"/>
        <v>0</v>
      </c>
      <c r="F1773" t="b">
        <f t="shared" si="551"/>
        <v>0</v>
      </c>
      <c r="G1773" t="b">
        <f t="shared" si="552"/>
        <v>0</v>
      </c>
      <c r="H1773" t="b">
        <f t="shared" si="553"/>
        <v>0</v>
      </c>
      <c r="I1773" t="b">
        <f t="shared" si="554"/>
        <v>0</v>
      </c>
      <c r="J1773" t="b">
        <f t="shared" si="555"/>
        <v>0</v>
      </c>
      <c r="K1773" t="str">
        <f t="shared" si="556"/>
        <v/>
      </c>
      <c r="L1773" t="str">
        <f t="shared" si="567"/>
        <v/>
      </c>
      <c r="M1773" t="str">
        <f t="shared" si="566"/>
        <v/>
      </c>
      <c r="N1773" t="str">
        <f t="shared" si="557"/>
        <v/>
      </c>
      <c r="O1773" t="str">
        <f t="shared" si="558"/>
        <v/>
      </c>
      <c r="P1773" t="str">
        <f t="shared" si="559"/>
        <v/>
      </c>
      <c r="Q1773" s="9">
        <f>_xlfn.XLOOKUP(R1773,summary!C:C,summary!B:B)</f>
        <v>43448</v>
      </c>
      <c r="R1773" s="10" t="str">
        <f t="shared" si="560"/>
        <v>죽전1동</v>
      </c>
      <c r="S1773" s="10" t="str">
        <f t="shared" si="561"/>
        <v>죽전8통</v>
      </c>
      <c r="T1773" s="10" t="str">
        <f t="shared" si="562"/>
        <v>(죽전동)</v>
      </c>
      <c r="U1773" s="10" t="str">
        <f t="shared" si="563"/>
        <v>죽전</v>
      </c>
      <c r="V1773" s="10">
        <f t="shared" si="564"/>
        <v>8</v>
      </c>
      <c r="W1773" s="10">
        <f t="shared" si="565"/>
        <v>8</v>
      </c>
      <c r="X1773"/>
      <c r="Y1773"/>
      <c r="Z1773" t="s">
        <v>101</v>
      </c>
      <c r="AA1773" t="s">
        <v>8345</v>
      </c>
    </row>
    <row r="1774" spans="1:27">
      <c r="A1774" t="b">
        <f t="shared" si="546"/>
        <v>0</v>
      </c>
      <c r="B1774" t="b">
        <f t="shared" si="547"/>
        <v>0</v>
      </c>
      <c r="C1774" t="b">
        <f t="shared" si="548"/>
        <v>0</v>
      </c>
      <c r="D1774" t="b">
        <f t="shared" si="549"/>
        <v>0</v>
      </c>
      <c r="E1774" t="b">
        <f t="shared" si="550"/>
        <v>0</v>
      </c>
      <c r="F1774" t="b">
        <f t="shared" si="551"/>
        <v>0</v>
      </c>
      <c r="G1774" t="b">
        <f t="shared" si="552"/>
        <v>0</v>
      </c>
      <c r="H1774" t="b">
        <f t="shared" si="553"/>
        <v>0</v>
      </c>
      <c r="I1774" t="b">
        <f t="shared" si="554"/>
        <v>0</v>
      </c>
      <c r="J1774" t="b">
        <f t="shared" si="555"/>
        <v>0</v>
      </c>
      <c r="K1774" t="str">
        <f t="shared" si="556"/>
        <v/>
      </c>
      <c r="L1774" t="str">
        <f t="shared" si="567"/>
        <v/>
      </c>
      <c r="M1774" t="str">
        <f t="shared" si="566"/>
        <v/>
      </c>
      <c r="N1774" t="str">
        <f t="shared" si="557"/>
        <v/>
      </c>
      <c r="O1774" t="str">
        <f t="shared" si="558"/>
        <v/>
      </c>
      <c r="P1774" t="str">
        <f t="shared" si="559"/>
        <v/>
      </c>
      <c r="Q1774" s="9">
        <f>_xlfn.XLOOKUP(R1774,summary!C:C,summary!B:B)</f>
        <v>43448</v>
      </c>
      <c r="R1774" s="10" t="str">
        <f t="shared" si="560"/>
        <v>죽전1동</v>
      </c>
      <c r="S1774" s="10" t="str">
        <f t="shared" si="561"/>
        <v>죽전8통</v>
      </c>
      <c r="T1774" s="10" t="str">
        <f t="shared" si="562"/>
        <v>(죽전동)</v>
      </c>
      <c r="U1774" s="10" t="str">
        <f t="shared" si="563"/>
        <v>죽전</v>
      </c>
      <c r="V1774" s="10">
        <f t="shared" si="564"/>
        <v>8</v>
      </c>
      <c r="W1774" s="10">
        <f t="shared" si="565"/>
        <v>9</v>
      </c>
      <c r="X1774"/>
      <c r="Y1774"/>
      <c r="Z1774" t="s">
        <v>349</v>
      </c>
      <c r="AA1774" t="s">
        <v>8346</v>
      </c>
    </row>
    <row r="1775" spans="1:27">
      <c r="A1775" t="b">
        <f t="shared" si="546"/>
        <v>0</v>
      </c>
      <c r="B1775" t="b">
        <f t="shared" si="547"/>
        <v>0</v>
      </c>
      <c r="C1775" t="b">
        <f t="shared" si="548"/>
        <v>0</v>
      </c>
      <c r="D1775" t="b">
        <f t="shared" si="549"/>
        <v>0</v>
      </c>
      <c r="E1775" t="b">
        <f t="shared" si="550"/>
        <v>0</v>
      </c>
      <c r="F1775" t="b">
        <f t="shared" si="551"/>
        <v>0</v>
      </c>
      <c r="G1775" t="b">
        <f t="shared" si="552"/>
        <v>0</v>
      </c>
      <c r="H1775" t="b">
        <f t="shared" si="553"/>
        <v>0</v>
      </c>
      <c r="I1775" t="b">
        <f t="shared" si="554"/>
        <v>0</v>
      </c>
      <c r="J1775" t="b">
        <f t="shared" si="555"/>
        <v>0</v>
      </c>
      <c r="K1775" t="str">
        <f t="shared" si="556"/>
        <v/>
      </c>
      <c r="L1775" t="str">
        <f t="shared" si="567"/>
        <v/>
      </c>
      <c r="M1775" t="str">
        <f t="shared" si="566"/>
        <v/>
      </c>
      <c r="N1775" t="str">
        <f t="shared" si="557"/>
        <v/>
      </c>
      <c r="O1775" t="str">
        <f t="shared" si="558"/>
        <v/>
      </c>
      <c r="P1775" t="str">
        <f t="shared" si="559"/>
        <v/>
      </c>
      <c r="Q1775" s="9">
        <f>_xlfn.XLOOKUP(R1775,summary!C:C,summary!B:B)</f>
        <v>43448</v>
      </c>
      <c r="R1775" s="10" t="str">
        <f t="shared" si="560"/>
        <v>죽전1동</v>
      </c>
      <c r="S1775" s="10" t="str">
        <f t="shared" si="561"/>
        <v>죽전8통</v>
      </c>
      <c r="T1775" s="10" t="str">
        <f t="shared" si="562"/>
        <v>(죽전동)</v>
      </c>
      <c r="U1775" s="10" t="str">
        <f t="shared" si="563"/>
        <v>죽전</v>
      </c>
      <c r="V1775" s="10">
        <f t="shared" si="564"/>
        <v>8</v>
      </c>
      <c r="W1775" s="10">
        <f t="shared" si="565"/>
        <v>10</v>
      </c>
      <c r="X1775"/>
      <c r="Y1775"/>
      <c r="Z1775" t="s">
        <v>441</v>
      </c>
      <c r="AA1775" t="s">
        <v>8347</v>
      </c>
    </row>
    <row r="1776" spans="1:27">
      <c r="A1776" t="b">
        <f t="shared" si="546"/>
        <v>1</v>
      </c>
      <c r="B1776" t="b">
        <f t="shared" si="547"/>
        <v>0</v>
      </c>
      <c r="C1776" t="b">
        <f t="shared" si="548"/>
        <v>0</v>
      </c>
      <c r="D1776" t="b">
        <f t="shared" si="549"/>
        <v>0</v>
      </c>
      <c r="E1776" t="b">
        <f t="shared" si="550"/>
        <v>0</v>
      </c>
      <c r="F1776" t="b">
        <f t="shared" si="551"/>
        <v>0</v>
      </c>
      <c r="G1776" t="b">
        <f t="shared" si="552"/>
        <v>0</v>
      </c>
      <c r="H1776" t="b">
        <f t="shared" si="553"/>
        <v>0</v>
      </c>
      <c r="I1776" t="b">
        <f t="shared" si="554"/>
        <v>0</v>
      </c>
      <c r="J1776" t="b">
        <f t="shared" si="555"/>
        <v>1</v>
      </c>
      <c r="K1776" t="str">
        <f t="shared" si="556"/>
        <v>죽전9통</v>
      </c>
      <c r="L1776" t="str">
        <f t="shared" si="567"/>
        <v>전9</v>
      </c>
      <c r="M1776">
        <f t="shared" si="566"/>
        <v>9</v>
      </c>
      <c r="N1776" t="str">
        <f t="shared" si="557"/>
        <v>죽전</v>
      </c>
      <c r="O1776" t="str">
        <f t="shared" si="558"/>
        <v/>
      </c>
      <c r="P1776" t="str">
        <f t="shared" si="559"/>
        <v/>
      </c>
      <c r="Q1776" s="9">
        <f>_xlfn.XLOOKUP(R1776,summary!C:C,summary!B:B)</f>
        <v>43448</v>
      </c>
      <c r="R1776" s="10" t="str">
        <f t="shared" si="560"/>
        <v>죽전1동</v>
      </c>
      <c r="S1776" s="10" t="str">
        <f t="shared" si="561"/>
        <v>죽전9통</v>
      </c>
      <c r="T1776" s="10" t="str">
        <f t="shared" si="562"/>
        <v>(죽전동)</v>
      </c>
      <c r="U1776" s="10" t="str">
        <f t="shared" si="563"/>
        <v>죽전</v>
      </c>
      <c r="V1776" s="10">
        <f t="shared" si="564"/>
        <v>9</v>
      </c>
      <c r="W1776" s="10">
        <f t="shared" si="565"/>
        <v>1</v>
      </c>
      <c r="X1776"/>
      <c r="Y1776" t="s">
        <v>8348</v>
      </c>
      <c r="Z1776" t="s">
        <v>10</v>
      </c>
      <c r="AA1776" t="s">
        <v>8349</v>
      </c>
    </row>
    <row r="1777" spans="1:27">
      <c r="A1777" t="b">
        <f t="shared" si="546"/>
        <v>1</v>
      </c>
      <c r="B1777" t="b">
        <f t="shared" si="547"/>
        <v>1</v>
      </c>
      <c r="C1777" t="b">
        <f t="shared" si="548"/>
        <v>1</v>
      </c>
      <c r="D1777" t="b">
        <f t="shared" si="549"/>
        <v>1</v>
      </c>
      <c r="E1777" t="b">
        <f t="shared" si="550"/>
        <v>1</v>
      </c>
      <c r="F1777" t="b">
        <f t="shared" si="551"/>
        <v>0</v>
      </c>
      <c r="G1777" t="b">
        <f t="shared" si="552"/>
        <v>0</v>
      </c>
      <c r="H1777" t="b">
        <f t="shared" si="553"/>
        <v>0</v>
      </c>
      <c r="I1777" t="b">
        <f t="shared" si="554"/>
        <v>0</v>
      </c>
      <c r="J1777" t="b">
        <f t="shared" si="555"/>
        <v>0</v>
      </c>
      <c r="K1777" t="str">
        <f t="shared" si="556"/>
        <v/>
      </c>
      <c r="L1777" t="str">
        <f t="shared" si="567"/>
        <v/>
      </c>
      <c r="M1777" t="str">
        <f t="shared" si="566"/>
        <v/>
      </c>
      <c r="N1777" t="str">
        <f t="shared" si="557"/>
        <v/>
      </c>
      <c r="O1777" t="str">
        <f t="shared" si="558"/>
        <v/>
      </c>
      <c r="P1777" t="str">
        <f t="shared" si="559"/>
        <v>(죽전동)</v>
      </c>
      <c r="Q1777" s="9">
        <f>_xlfn.XLOOKUP(R1777,summary!C:C,summary!B:B)</f>
        <v>43448</v>
      </c>
      <c r="R1777" s="10" t="str">
        <f t="shared" si="560"/>
        <v>죽전1동</v>
      </c>
      <c r="S1777" s="10" t="str">
        <f t="shared" si="561"/>
        <v>죽전9통</v>
      </c>
      <c r="T1777" s="10" t="str">
        <f t="shared" si="562"/>
        <v>(죽전동)</v>
      </c>
      <c r="U1777" s="10" t="str">
        <f t="shared" si="563"/>
        <v>죽전</v>
      </c>
      <c r="V1777" s="10">
        <f t="shared" si="564"/>
        <v>9</v>
      </c>
      <c r="W1777" s="10">
        <f t="shared" si="565"/>
        <v>2</v>
      </c>
      <c r="X1777"/>
      <c r="Y1777" t="s">
        <v>8288</v>
      </c>
      <c r="Z1777" t="s">
        <v>12</v>
      </c>
      <c r="AA1777" t="s">
        <v>8350</v>
      </c>
    </row>
    <row r="1778" spans="1:27">
      <c r="A1778" t="b">
        <f t="shared" si="546"/>
        <v>0</v>
      </c>
      <c r="B1778" t="b">
        <f t="shared" si="547"/>
        <v>0</v>
      </c>
      <c r="C1778" t="b">
        <f t="shared" si="548"/>
        <v>0</v>
      </c>
      <c r="D1778" t="b">
        <f t="shared" si="549"/>
        <v>0</v>
      </c>
      <c r="E1778" t="b">
        <f t="shared" si="550"/>
        <v>0</v>
      </c>
      <c r="F1778" t="b">
        <f t="shared" si="551"/>
        <v>0</v>
      </c>
      <c r="G1778" t="b">
        <f t="shared" si="552"/>
        <v>0</v>
      </c>
      <c r="H1778" t="b">
        <f t="shared" si="553"/>
        <v>0</v>
      </c>
      <c r="I1778" t="b">
        <f t="shared" si="554"/>
        <v>0</v>
      </c>
      <c r="J1778" t="b">
        <f t="shared" si="555"/>
        <v>0</v>
      </c>
      <c r="K1778" t="str">
        <f t="shared" si="556"/>
        <v/>
      </c>
      <c r="L1778" t="str">
        <f t="shared" si="567"/>
        <v/>
      </c>
      <c r="M1778" t="str">
        <f t="shared" si="566"/>
        <v/>
      </c>
      <c r="N1778" t="str">
        <f t="shared" si="557"/>
        <v/>
      </c>
      <c r="O1778" t="str">
        <f t="shared" si="558"/>
        <v/>
      </c>
      <c r="P1778" t="str">
        <f t="shared" si="559"/>
        <v/>
      </c>
      <c r="Q1778" s="9">
        <f>_xlfn.XLOOKUP(R1778,summary!C:C,summary!B:B)</f>
        <v>43448</v>
      </c>
      <c r="R1778" s="10" t="str">
        <f t="shared" si="560"/>
        <v>죽전1동</v>
      </c>
      <c r="S1778" s="10" t="str">
        <f t="shared" si="561"/>
        <v>죽전9통</v>
      </c>
      <c r="T1778" s="10" t="str">
        <f t="shared" si="562"/>
        <v>(죽전동)</v>
      </c>
      <c r="U1778" s="10" t="str">
        <f t="shared" si="563"/>
        <v>죽전</v>
      </c>
      <c r="V1778" s="10">
        <f t="shared" si="564"/>
        <v>9</v>
      </c>
      <c r="W1778" s="10">
        <f t="shared" si="565"/>
        <v>3</v>
      </c>
      <c r="X1778"/>
      <c r="Y1778"/>
      <c r="Z1778" t="s">
        <v>14</v>
      </c>
      <c r="AA1778" t="s">
        <v>8351</v>
      </c>
    </row>
    <row r="1779" spans="1:27">
      <c r="A1779" t="b">
        <f t="shared" ref="A1779:A1842" si="568">LEN(Y1779)&gt;0</f>
        <v>0</v>
      </c>
      <c r="B1779" t="b">
        <f t="shared" ref="B1779:B1842" si="569">LEFT(Y1779)="("</f>
        <v>0</v>
      </c>
      <c r="C1779" t="b">
        <f t="shared" ref="C1779:C1842" si="570">RIGHT(Y1779)=")"</f>
        <v>0</v>
      </c>
      <c r="D1779" t="b">
        <f t="shared" ref="D1779:D1842" si="571">AND(B1779,C1779)</f>
        <v>0</v>
      </c>
      <c r="E1779" t="b">
        <f t="shared" ref="E1779:E1842" si="572">OR(B1779,C1779)</f>
        <v>0</v>
      </c>
      <c r="F1779" t="b">
        <f t="shared" ref="F1779:F1842" si="573">_xlfn.XOR(B1779,C1779)</f>
        <v>0</v>
      </c>
      <c r="G1779" t="b">
        <f t="shared" ref="G1779:G1842" si="574">AND(B1779,F1779)</f>
        <v>0</v>
      </c>
      <c r="H1779" t="b">
        <f t="shared" ref="H1779:H1842" si="575">AND(C1779,$F1779)</f>
        <v>0</v>
      </c>
      <c r="I1779" t="b">
        <f t="shared" ref="I1779:I1842" si="576">IF(G1779,G1779,IF(H1778,FALSE,I1778))</f>
        <v>0</v>
      </c>
      <c r="J1779" t="b">
        <f t="shared" ref="J1779:J1842" si="577">AND(A1779,NOT(B1779),NOT(I1779))</f>
        <v>0</v>
      </c>
      <c r="K1779" t="str">
        <f t="shared" ref="K1779:K1842" si="578">IF(AND(J1779,RIGHT(Y1779)="통"),Y1779,"")</f>
        <v/>
      </c>
      <c r="L1779" t="str">
        <f t="shared" si="567"/>
        <v/>
      </c>
      <c r="M1779" t="str">
        <f t="shared" si="566"/>
        <v/>
      </c>
      <c r="N1779" t="str">
        <f t="shared" ref="N1779:N1842" si="579">SUBSTITUTE(K1779,_xlfn.CONCAT(TEXT(M1779,"#"),"통"),"")</f>
        <v/>
      </c>
      <c r="O1779" t="str">
        <f t="shared" ref="O1779:O1842" si="580">IF(I1779,IF(I1780,CONCATENATE(Y1779,O1780),Y1779),"")</f>
        <v/>
      </c>
      <c r="P1779" t="str">
        <f t="shared" ref="P1779:P1842" si="581">IF(G1779,O1779,IF(D1779,Y1779,""))</f>
        <v/>
      </c>
      <c r="Q1779" s="9">
        <f>_xlfn.XLOOKUP(R1779,summary!C:C,summary!B:B)</f>
        <v>43448</v>
      </c>
      <c r="R1779" s="10" t="str">
        <f t="shared" ref="R1779:R1842" si="582">IF($X1779="",R1778,$X1779)</f>
        <v>죽전1동</v>
      </c>
      <c r="S1779" s="10" t="str">
        <f t="shared" ref="S1779:S1842" si="583">IF(J1779,Y1779,S1778)</f>
        <v>죽전9통</v>
      </c>
      <c r="T1779" s="10" t="str">
        <f t="shared" ref="T1779:T1842" si="584">IF(J1779,P1780,T1778)</f>
        <v>(죽전동)</v>
      </c>
      <c r="U1779" s="10" t="str">
        <f t="shared" ref="U1779:U1842" si="585">IF($J1779,N1779,U1778)</f>
        <v>죽전</v>
      </c>
      <c r="V1779" s="10">
        <f t="shared" ref="V1779:V1842" si="586">IF(J1779,M1779,V1778)</f>
        <v>9</v>
      </c>
      <c r="W1779" s="10">
        <f t="shared" si="565"/>
        <v>4</v>
      </c>
      <c r="X1779"/>
      <c r="Y1779"/>
      <c r="Z1779" t="s">
        <v>16</v>
      </c>
      <c r="AA1779" t="s">
        <v>8352</v>
      </c>
    </row>
    <row r="1780" spans="1:27">
      <c r="A1780" t="b">
        <f t="shared" si="568"/>
        <v>0</v>
      </c>
      <c r="B1780" t="b">
        <f t="shared" si="569"/>
        <v>0</v>
      </c>
      <c r="C1780" t="b">
        <f t="shared" si="570"/>
        <v>0</v>
      </c>
      <c r="D1780" t="b">
        <f t="shared" si="571"/>
        <v>0</v>
      </c>
      <c r="E1780" t="b">
        <f t="shared" si="572"/>
        <v>0</v>
      </c>
      <c r="F1780" t="b">
        <f t="shared" si="573"/>
        <v>0</v>
      </c>
      <c r="G1780" t="b">
        <f t="shared" si="574"/>
        <v>0</v>
      </c>
      <c r="H1780" t="b">
        <f t="shared" si="575"/>
        <v>0</v>
      </c>
      <c r="I1780" t="b">
        <f t="shared" si="576"/>
        <v>0</v>
      </c>
      <c r="J1780" t="b">
        <f t="shared" si="577"/>
        <v>0</v>
      </c>
      <c r="K1780" t="str">
        <f t="shared" si="578"/>
        <v/>
      </c>
      <c r="L1780" t="str">
        <f t="shared" si="567"/>
        <v/>
      </c>
      <c r="M1780" t="str">
        <f t="shared" si="566"/>
        <v/>
      </c>
      <c r="N1780" t="str">
        <f t="shared" si="579"/>
        <v/>
      </c>
      <c r="O1780" t="str">
        <f t="shared" si="580"/>
        <v/>
      </c>
      <c r="P1780" t="str">
        <f t="shared" si="581"/>
        <v/>
      </c>
      <c r="Q1780" s="9">
        <f>_xlfn.XLOOKUP(R1780,summary!C:C,summary!B:B)</f>
        <v>43448</v>
      </c>
      <c r="R1780" s="10" t="str">
        <f t="shared" si="582"/>
        <v>죽전1동</v>
      </c>
      <c r="S1780" s="10" t="str">
        <f t="shared" si="583"/>
        <v>죽전9통</v>
      </c>
      <c r="T1780" s="10" t="str">
        <f t="shared" si="584"/>
        <v>(죽전동)</v>
      </c>
      <c r="U1780" s="10" t="str">
        <f t="shared" si="585"/>
        <v>죽전</v>
      </c>
      <c r="V1780" s="10">
        <f t="shared" si="586"/>
        <v>9</v>
      </c>
      <c r="W1780" s="10">
        <f t="shared" si="565"/>
        <v>5</v>
      </c>
      <c r="X1780"/>
      <c r="Y1780"/>
      <c r="Z1780" t="s">
        <v>18</v>
      </c>
      <c r="AA1780" t="s">
        <v>8353</v>
      </c>
    </row>
    <row r="1781" spans="1:27">
      <c r="A1781" t="b">
        <f t="shared" si="568"/>
        <v>0</v>
      </c>
      <c r="B1781" t="b">
        <f t="shared" si="569"/>
        <v>0</v>
      </c>
      <c r="C1781" t="b">
        <f t="shared" si="570"/>
        <v>0</v>
      </c>
      <c r="D1781" t="b">
        <f t="shared" si="571"/>
        <v>0</v>
      </c>
      <c r="E1781" t="b">
        <f t="shared" si="572"/>
        <v>0</v>
      </c>
      <c r="F1781" t="b">
        <f t="shared" si="573"/>
        <v>0</v>
      </c>
      <c r="G1781" t="b">
        <f t="shared" si="574"/>
        <v>0</v>
      </c>
      <c r="H1781" t="b">
        <f t="shared" si="575"/>
        <v>0</v>
      </c>
      <c r="I1781" t="b">
        <f t="shared" si="576"/>
        <v>0</v>
      </c>
      <c r="J1781" t="b">
        <f t="shared" si="577"/>
        <v>0</v>
      </c>
      <c r="K1781" t="str">
        <f t="shared" si="578"/>
        <v/>
      </c>
      <c r="L1781" t="str">
        <f t="shared" si="567"/>
        <v/>
      </c>
      <c r="M1781" t="str">
        <f t="shared" si="566"/>
        <v/>
      </c>
      <c r="N1781" t="str">
        <f t="shared" si="579"/>
        <v/>
      </c>
      <c r="O1781" t="str">
        <f t="shared" si="580"/>
        <v/>
      </c>
      <c r="P1781" t="str">
        <f t="shared" si="581"/>
        <v/>
      </c>
      <c r="Q1781" s="9">
        <f>_xlfn.XLOOKUP(R1781,summary!C:C,summary!B:B)</f>
        <v>43448</v>
      </c>
      <c r="R1781" s="10" t="str">
        <f t="shared" si="582"/>
        <v>죽전1동</v>
      </c>
      <c r="S1781" s="10" t="str">
        <f t="shared" si="583"/>
        <v>죽전9통</v>
      </c>
      <c r="T1781" s="10" t="str">
        <f t="shared" si="584"/>
        <v>(죽전동)</v>
      </c>
      <c r="U1781" s="10" t="str">
        <f t="shared" si="585"/>
        <v>죽전</v>
      </c>
      <c r="V1781" s="10">
        <f t="shared" si="586"/>
        <v>9</v>
      </c>
      <c r="W1781" s="10">
        <f t="shared" si="565"/>
        <v>6</v>
      </c>
      <c r="X1781"/>
      <c r="Y1781"/>
      <c r="Z1781" t="s">
        <v>20</v>
      </c>
      <c r="AA1781" t="s">
        <v>8354</v>
      </c>
    </row>
    <row r="1782" spans="1:27">
      <c r="A1782" t="b">
        <f t="shared" si="568"/>
        <v>0</v>
      </c>
      <c r="B1782" t="b">
        <f t="shared" si="569"/>
        <v>0</v>
      </c>
      <c r="C1782" t="b">
        <f t="shared" si="570"/>
        <v>0</v>
      </c>
      <c r="D1782" t="b">
        <f t="shared" si="571"/>
        <v>0</v>
      </c>
      <c r="E1782" t="b">
        <f t="shared" si="572"/>
        <v>0</v>
      </c>
      <c r="F1782" t="b">
        <f t="shared" si="573"/>
        <v>0</v>
      </c>
      <c r="G1782" t="b">
        <f t="shared" si="574"/>
        <v>0</v>
      </c>
      <c r="H1782" t="b">
        <f t="shared" si="575"/>
        <v>0</v>
      </c>
      <c r="I1782" t="b">
        <f t="shared" si="576"/>
        <v>0</v>
      </c>
      <c r="J1782" t="b">
        <f t="shared" si="577"/>
        <v>0</v>
      </c>
      <c r="K1782" t="str">
        <f t="shared" si="578"/>
        <v/>
      </c>
      <c r="L1782" t="str">
        <f t="shared" si="567"/>
        <v/>
      </c>
      <c r="M1782" t="str">
        <f t="shared" si="566"/>
        <v/>
      </c>
      <c r="N1782" t="str">
        <f t="shared" si="579"/>
        <v/>
      </c>
      <c r="O1782" t="str">
        <f t="shared" si="580"/>
        <v/>
      </c>
      <c r="P1782" t="str">
        <f t="shared" si="581"/>
        <v/>
      </c>
      <c r="Q1782" s="9">
        <f>_xlfn.XLOOKUP(R1782,summary!C:C,summary!B:B)</f>
        <v>43448</v>
      </c>
      <c r="R1782" s="10" t="str">
        <f t="shared" si="582"/>
        <v>죽전1동</v>
      </c>
      <c r="S1782" s="10" t="str">
        <f t="shared" si="583"/>
        <v>죽전9통</v>
      </c>
      <c r="T1782" s="10" t="str">
        <f t="shared" si="584"/>
        <v>(죽전동)</v>
      </c>
      <c r="U1782" s="10" t="str">
        <f t="shared" si="585"/>
        <v>죽전</v>
      </c>
      <c r="V1782" s="10">
        <f t="shared" si="586"/>
        <v>9</v>
      </c>
      <c r="W1782" s="10">
        <f t="shared" si="565"/>
        <v>7</v>
      </c>
      <c r="X1782"/>
      <c r="Y1782"/>
      <c r="Z1782" t="s">
        <v>99</v>
      </c>
      <c r="AA1782" t="s">
        <v>8355</v>
      </c>
    </row>
    <row r="1783" spans="1:27">
      <c r="A1783" t="b">
        <f t="shared" si="568"/>
        <v>0</v>
      </c>
      <c r="B1783" t="b">
        <f t="shared" si="569"/>
        <v>0</v>
      </c>
      <c r="C1783" t="b">
        <f t="shared" si="570"/>
        <v>0</v>
      </c>
      <c r="D1783" t="b">
        <f t="shared" si="571"/>
        <v>0</v>
      </c>
      <c r="E1783" t="b">
        <f t="shared" si="572"/>
        <v>0</v>
      </c>
      <c r="F1783" t="b">
        <f t="shared" si="573"/>
        <v>0</v>
      </c>
      <c r="G1783" t="b">
        <f t="shared" si="574"/>
        <v>0</v>
      </c>
      <c r="H1783" t="b">
        <f t="shared" si="575"/>
        <v>0</v>
      </c>
      <c r="I1783" t="b">
        <f t="shared" si="576"/>
        <v>0</v>
      </c>
      <c r="J1783" t="b">
        <f t="shared" si="577"/>
        <v>0</v>
      </c>
      <c r="K1783" t="str">
        <f t="shared" si="578"/>
        <v/>
      </c>
      <c r="L1783" t="str">
        <f t="shared" si="567"/>
        <v/>
      </c>
      <c r="M1783" t="str">
        <f t="shared" si="566"/>
        <v/>
      </c>
      <c r="N1783" t="str">
        <f t="shared" si="579"/>
        <v/>
      </c>
      <c r="O1783" t="str">
        <f t="shared" si="580"/>
        <v/>
      </c>
      <c r="P1783" t="str">
        <f t="shared" si="581"/>
        <v/>
      </c>
      <c r="Q1783" s="9">
        <f>_xlfn.XLOOKUP(R1783,summary!C:C,summary!B:B)</f>
        <v>43448</v>
      </c>
      <c r="R1783" s="10" t="str">
        <f t="shared" si="582"/>
        <v>죽전1동</v>
      </c>
      <c r="S1783" s="10" t="str">
        <f t="shared" si="583"/>
        <v>죽전9통</v>
      </c>
      <c r="T1783" s="10" t="str">
        <f t="shared" si="584"/>
        <v>(죽전동)</v>
      </c>
      <c r="U1783" s="10" t="str">
        <f t="shared" si="585"/>
        <v>죽전</v>
      </c>
      <c r="V1783" s="10">
        <f t="shared" si="586"/>
        <v>9</v>
      </c>
      <c r="W1783" s="10">
        <f t="shared" si="565"/>
        <v>8</v>
      </c>
      <c r="X1783"/>
      <c r="Y1783"/>
      <c r="Z1783" t="s">
        <v>101</v>
      </c>
      <c r="AA1783" t="s">
        <v>8356</v>
      </c>
    </row>
    <row r="1784" spans="1:27">
      <c r="A1784" t="b">
        <f t="shared" si="568"/>
        <v>1</v>
      </c>
      <c r="B1784" t="b">
        <f t="shared" si="569"/>
        <v>0</v>
      </c>
      <c r="C1784" t="b">
        <f t="shared" si="570"/>
        <v>0</v>
      </c>
      <c r="D1784" t="b">
        <f t="shared" si="571"/>
        <v>0</v>
      </c>
      <c r="E1784" t="b">
        <f t="shared" si="572"/>
        <v>0</v>
      </c>
      <c r="F1784" t="b">
        <f t="shared" si="573"/>
        <v>0</v>
      </c>
      <c r="G1784" t="b">
        <f t="shared" si="574"/>
        <v>0</v>
      </c>
      <c r="H1784" t="b">
        <f t="shared" si="575"/>
        <v>0</v>
      </c>
      <c r="I1784" t="b">
        <f t="shared" si="576"/>
        <v>0</v>
      </c>
      <c r="J1784" t="b">
        <f t="shared" si="577"/>
        <v>1</v>
      </c>
      <c r="K1784" t="str">
        <f t="shared" si="578"/>
        <v>죽전10통</v>
      </c>
      <c r="L1784" t="str">
        <f t="shared" si="567"/>
        <v>10</v>
      </c>
      <c r="M1784">
        <f t="shared" si="566"/>
        <v>10</v>
      </c>
      <c r="N1784" t="str">
        <f t="shared" si="579"/>
        <v>죽전</v>
      </c>
      <c r="O1784" t="str">
        <f t="shared" si="580"/>
        <v/>
      </c>
      <c r="P1784" t="str">
        <f t="shared" si="581"/>
        <v/>
      </c>
      <c r="Q1784" s="9">
        <f>_xlfn.XLOOKUP(R1784,summary!C:C,summary!B:B)</f>
        <v>43448</v>
      </c>
      <c r="R1784" s="10" t="str">
        <f t="shared" si="582"/>
        <v>죽전1동</v>
      </c>
      <c r="S1784" s="10" t="str">
        <f t="shared" si="583"/>
        <v>죽전10통</v>
      </c>
      <c r="T1784" s="10" t="str">
        <f t="shared" si="584"/>
        <v>(죽전동)</v>
      </c>
      <c r="U1784" s="10" t="str">
        <f t="shared" si="585"/>
        <v>죽전</v>
      </c>
      <c r="V1784" s="10">
        <f t="shared" si="586"/>
        <v>10</v>
      </c>
      <c r="W1784" s="10">
        <f t="shared" si="565"/>
        <v>1</v>
      </c>
      <c r="X1784"/>
      <c r="Y1784" t="s">
        <v>8357</v>
      </c>
      <c r="Z1784" t="s">
        <v>10</v>
      </c>
      <c r="AA1784" t="s">
        <v>8358</v>
      </c>
    </row>
    <row r="1785" spans="1:27">
      <c r="A1785" t="b">
        <f t="shared" si="568"/>
        <v>1</v>
      </c>
      <c r="B1785" t="b">
        <f t="shared" si="569"/>
        <v>1</v>
      </c>
      <c r="C1785" t="b">
        <f t="shared" si="570"/>
        <v>1</v>
      </c>
      <c r="D1785" t="b">
        <f t="shared" si="571"/>
        <v>1</v>
      </c>
      <c r="E1785" t="b">
        <f t="shared" si="572"/>
        <v>1</v>
      </c>
      <c r="F1785" t="b">
        <f t="shared" si="573"/>
        <v>0</v>
      </c>
      <c r="G1785" t="b">
        <f t="shared" si="574"/>
        <v>0</v>
      </c>
      <c r="H1785" t="b">
        <f t="shared" si="575"/>
        <v>0</v>
      </c>
      <c r="I1785" t="b">
        <f t="shared" si="576"/>
        <v>0</v>
      </c>
      <c r="J1785" t="b">
        <f t="shared" si="577"/>
        <v>0</v>
      </c>
      <c r="K1785" t="str">
        <f t="shared" si="578"/>
        <v/>
      </c>
      <c r="L1785" t="str">
        <f t="shared" si="567"/>
        <v/>
      </c>
      <c r="M1785" t="str">
        <f t="shared" si="566"/>
        <v/>
      </c>
      <c r="N1785" t="str">
        <f t="shared" si="579"/>
        <v/>
      </c>
      <c r="O1785" t="str">
        <f t="shared" si="580"/>
        <v/>
      </c>
      <c r="P1785" t="str">
        <f t="shared" si="581"/>
        <v>(죽전동)</v>
      </c>
      <c r="Q1785" s="9">
        <f>_xlfn.XLOOKUP(R1785,summary!C:C,summary!B:B)</f>
        <v>43448</v>
      </c>
      <c r="R1785" s="10" t="str">
        <f t="shared" si="582"/>
        <v>죽전1동</v>
      </c>
      <c r="S1785" s="10" t="str">
        <f t="shared" si="583"/>
        <v>죽전10통</v>
      </c>
      <c r="T1785" s="10" t="str">
        <f t="shared" si="584"/>
        <v>(죽전동)</v>
      </c>
      <c r="U1785" s="10" t="str">
        <f t="shared" si="585"/>
        <v>죽전</v>
      </c>
      <c r="V1785" s="10">
        <f t="shared" si="586"/>
        <v>10</v>
      </c>
      <c r="W1785" s="10">
        <f t="shared" si="565"/>
        <v>2</v>
      </c>
      <c r="X1785"/>
      <c r="Y1785" t="s">
        <v>8288</v>
      </c>
      <c r="Z1785" t="s">
        <v>12</v>
      </c>
      <c r="AA1785" t="s">
        <v>8359</v>
      </c>
    </row>
    <row r="1786" spans="1:27">
      <c r="A1786" t="b">
        <f t="shared" si="568"/>
        <v>0</v>
      </c>
      <c r="B1786" t="b">
        <f t="shared" si="569"/>
        <v>0</v>
      </c>
      <c r="C1786" t="b">
        <f t="shared" si="570"/>
        <v>0</v>
      </c>
      <c r="D1786" t="b">
        <f t="shared" si="571"/>
        <v>0</v>
      </c>
      <c r="E1786" t="b">
        <f t="shared" si="572"/>
        <v>0</v>
      </c>
      <c r="F1786" t="b">
        <f t="shared" si="573"/>
        <v>0</v>
      </c>
      <c r="G1786" t="b">
        <f t="shared" si="574"/>
        <v>0</v>
      </c>
      <c r="H1786" t="b">
        <f t="shared" si="575"/>
        <v>0</v>
      </c>
      <c r="I1786" t="b">
        <f t="shared" si="576"/>
        <v>0</v>
      </c>
      <c r="J1786" t="b">
        <f t="shared" si="577"/>
        <v>0</v>
      </c>
      <c r="K1786" t="str">
        <f t="shared" si="578"/>
        <v/>
      </c>
      <c r="L1786" t="str">
        <f t="shared" si="567"/>
        <v/>
      </c>
      <c r="M1786" t="str">
        <f t="shared" si="566"/>
        <v/>
      </c>
      <c r="N1786" t="str">
        <f t="shared" si="579"/>
        <v/>
      </c>
      <c r="O1786" t="str">
        <f t="shared" si="580"/>
        <v/>
      </c>
      <c r="P1786" t="str">
        <f t="shared" si="581"/>
        <v/>
      </c>
      <c r="Q1786" s="9">
        <f>_xlfn.XLOOKUP(R1786,summary!C:C,summary!B:B)</f>
        <v>43448</v>
      </c>
      <c r="R1786" s="10" t="str">
        <f t="shared" si="582"/>
        <v>죽전1동</v>
      </c>
      <c r="S1786" s="10" t="str">
        <f t="shared" si="583"/>
        <v>죽전10통</v>
      </c>
      <c r="T1786" s="10" t="str">
        <f t="shared" si="584"/>
        <v>(죽전동)</v>
      </c>
      <c r="U1786" s="10" t="str">
        <f t="shared" si="585"/>
        <v>죽전</v>
      </c>
      <c r="V1786" s="10">
        <f t="shared" si="586"/>
        <v>10</v>
      </c>
      <c r="W1786" s="10">
        <f t="shared" si="565"/>
        <v>3</v>
      </c>
      <c r="X1786"/>
      <c r="Y1786"/>
      <c r="Z1786" t="s">
        <v>14</v>
      </c>
      <c r="AA1786" t="s">
        <v>8360</v>
      </c>
    </row>
    <row r="1787" spans="1:27">
      <c r="A1787" t="b">
        <f t="shared" si="568"/>
        <v>0</v>
      </c>
      <c r="B1787" t="b">
        <f t="shared" si="569"/>
        <v>0</v>
      </c>
      <c r="C1787" t="b">
        <f t="shared" si="570"/>
        <v>0</v>
      </c>
      <c r="D1787" t="b">
        <f t="shared" si="571"/>
        <v>0</v>
      </c>
      <c r="E1787" t="b">
        <f t="shared" si="572"/>
        <v>0</v>
      </c>
      <c r="F1787" t="b">
        <f t="shared" si="573"/>
        <v>0</v>
      </c>
      <c r="G1787" t="b">
        <f t="shared" si="574"/>
        <v>0</v>
      </c>
      <c r="H1787" t="b">
        <f t="shared" si="575"/>
        <v>0</v>
      </c>
      <c r="I1787" t="b">
        <f t="shared" si="576"/>
        <v>0</v>
      </c>
      <c r="J1787" t="b">
        <f t="shared" si="577"/>
        <v>0</v>
      </c>
      <c r="K1787" t="str">
        <f t="shared" si="578"/>
        <v/>
      </c>
      <c r="L1787" t="str">
        <f t="shared" si="567"/>
        <v/>
      </c>
      <c r="M1787" t="str">
        <f t="shared" si="566"/>
        <v/>
      </c>
      <c r="N1787" t="str">
        <f t="shared" si="579"/>
        <v/>
      </c>
      <c r="O1787" t="str">
        <f t="shared" si="580"/>
        <v/>
      </c>
      <c r="P1787" t="str">
        <f t="shared" si="581"/>
        <v/>
      </c>
      <c r="Q1787" s="9">
        <f>_xlfn.XLOOKUP(R1787,summary!C:C,summary!B:B)</f>
        <v>43448</v>
      </c>
      <c r="R1787" s="10" t="str">
        <f t="shared" si="582"/>
        <v>죽전1동</v>
      </c>
      <c r="S1787" s="10" t="str">
        <f t="shared" si="583"/>
        <v>죽전10통</v>
      </c>
      <c r="T1787" s="10" t="str">
        <f t="shared" si="584"/>
        <v>(죽전동)</v>
      </c>
      <c r="U1787" s="10" t="str">
        <f t="shared" si="585"/>
        <v>죽전</v>
      </c>
      <c r="V1787" s="10">
        <f t="shared" si="586"/>
        <v>10</v>
      </c>
      <c r="W1787" s="10">
        <f t="shared" si="565"/>
        <v>4</v>
      </c>
      <c r="X1787"/>
      <c r="Y1787"/>
      <c r="Z1787" t="s">
        <v>16</v>
      </c>
      <c r="AA1787" t="s">
        <v>8361</v>
      </c>
    </row>
    <row r="1788" spans="1:27">
      <c r="A1788" t="b">
        <f t="shared" si="568"/>
        <v>0</v>
      </c>
      <c r="B1788" t="b">
        <f t="shared" si="569"/>
        <v>0</v>
      </c>
      <c r="C1788" t="b">
        <f t="shared" si="570"/>
        <v>0</v>
      </c>
      <c r="D1788" t="b">
        <f t="shared" si="571"/>
        <v>0</v>
      </c>
      <c r="E1788" t="b">
        <f t="shared" si="572"/>
        <v>0</v>
      </c>
      <c r="F1788" t="b">
        <f t="shared" si="573"/>
        <v>0</v>
      </c>
      <c r="G1788" t="b">
        <f t="shared" si="574"/>
        <v>0</v>
      </c>
      <c r="H1788" t="b">
        <f t="shared" si="575"/>
        <v>0</v>
      </c>
      <c r="I1788" t="b">
        <f t="shared" si="576"/>
        <v>0</v>
      </c>
      <c r="J1788" t="b">
        <f t="shared" si="577"/>
        <v>0</v>
      </c>
      <c r="K1788" t="str">
        <f t="shared" si="578"/>
        <v/>
      </c>
      <c r="L1788" t="str">
        <f t="shared" si="567"/>
        <v/>
      </c>
      <c r="M1788" t="str">
        <f t="shared" si="566"/>
        <v/>
      </c>
      <c r="N1788" t="str">
        <f t="shared" si="579"/>
        <v/>
      </c>
      <c r="O1788" t="str">
        <f t="shared" si="580"/>
        <v/>
      </c>
      <c r="P1788" t="str">
        <f t="shared" si="581"/>
        <v/>
      </c>
      <c r="Q1788" s="9">
        <f>_xlfn.XLOOKUP(R1788,summary!C:C,summary!B:B)</f>
        <v>43448</v>
      </c>
      <c r="R1788" s="10" t="str">
        <f t="shared" si="582"/>
        <v>죽전1동</v>
      </c>
      <c r="S1788" s="10" t="str">
        <f t="shared" si="583"/>
        <v>죽전10통</v>
      </c>
      <c r="T1788" s="10" t="str">
        <f t="shared" si="584"/>
        <v>(죽전동)</v>
      </c>
      <c r="U1788" s="10" t="str">
        <f t="shared" si="585"/>
        <v>죽전</v>
      </c>
      <c r="V1788" s="10">
        <f t="shared" si="586"/>
        <v>10</v>
      </c>
      <c r="W1788" s="10">
        <f t="shared" si="565"/>
        <v>5</v>
      </c>
      <c r="X1788"/>
      <c r="Y1788"/>
      <c r="Z1788" t="s">
        <v>18</v>
      </c>
      <c r="AA1788" t="s">
        <v>8362</v>
      </c>
    </row>
    <row r="1789" spans="1:27">
      <c r="A1789" t="b">
        <f t="shared" si="568"/>
        <v>0</v>
      </c>
      <c r="B1789" t="b">
        <f t="shared" si="569"/>
        <v>0</v>
      </c>
      <c r="C1789" t="b">
        <f t="shared" si="570"/>
        <v>0</v>
      </c>
      <c r="D1789" t="b">
        <f t="shared" si="571"/>
        <v>0</v>
      </c>
      <c r="E1789" t="b">
        <f t="shared" si="572"/>
        <v>0</v>
      </c>
      <c r="F1789" t="b">
        <f t="shared" si="573"/>
        <v>0</v>
      </c>
      <c r="G1789" t="b">
        <f t="shared" si="574"/>
        <v>0</v>
      </c>
      <c r="H1789" t="b">
        <f t="shared" si="575"/>
        <v>0</v>
      </c>
      <c r="I1789" t="b">
        <f t="shared" si="576"/>
        <v>0</v>
      </c>
      <c r="J1789" t="b">
        <f t="shared" si="577"/>
        <v>0</v>
      </c>
      <c r="K1789" t="str">
        <f t="shared" si="578"/>
        <v/>
      </c>
      <c r="L1789" t="str">
        <f t="shared" si="567"/>
        <v/>
      </c>
      <c r="M1789" t="str">
        <f t="shared" si="566"/>
        <v/>
      </c>
      <c r="N1789" t="str">
        <f t="shared" si="579"/>
        <v/>
      </c>
      <c r="O1789" t="str">
        <f t="shared" si="580"/>
        <v/>
      </c>
      <c r="P1789" t="str">
        <f t="shared" si="581"/>
        <v/>
      </c>
      <c r="Q1789" s="9">
        <f>_xlfn.XLOOKUP(R1789,summary!C:C,summary!B:B)</f>
        <v>43448</v>
      </c>
      <c r="R1789" s="10" t="str">
        <f t="shared" si="582"/>
        <v>죽전1동</v>
      </c>
      <c r="S1789" s="10" t="str">
        <f t="shared" si="583"/>
        <v>죽전10통</v>
      </c>
      <c r="T1789" s="10" t="str">
        <f t="shared" si="584"/>
        <v>(죽전동)</v>
      </c>
      <c r="U1789" s="10" t="str">
        <f t="shared" si="585"/>
        <v>죽전</v>
      </c>
      <c r="V1789" s="10">
        <f t="shared" si="586"/>
        <v>10</v>
      </c>
      <c r="W1789" s="10">
        <f t="shared" si="565"/>
        <v>6</v>
      </c>
      <c r="X1789"/>
      <c r="Y1789"/>
      <c r="Z1789" t="s">
        <v>20</v>
      </c>
      <c r="AA1789" t="s">
        <v>8363</v>
      </c>
    </row>
    <row r="1790" spans="1:27">
      <c r="A1790" t="b">
        <f t="shared" si="568"/>
        <v>0</v>
      </c>
      <c r="B1790" t="b">
        <f t="shared" si="569"/>
        <v>0</v>
      </c>
      <c r="C1790" t="b">
        <f t="shared" si="570"/>
        <v>0</v>
      </c>
      <c r="D1790" t="b">
        <f t="shared" si="571"/>
        <v>0</v>
      </c>
      <c r="E1790" t="b">
        <f t="shared" si="572"/>
        <v>0</v>
      </c>
      <c r="F1790" t="b">
        <f t="shared" si="573"/>
        <v>0</v>
      </c>
      <c r="G1790" t="b">
        <f t="shared" si="574"/>
        <v>0</v>
      </c>
      <c r="H1790" t="b">
        <f t="shared" si="575"/>
        <v>0</v>
      </c>
      <c r="I1790" t="b">
        <f t="shared" si="576"/>
        <v>0</v>
      </c>
      <c r="J1790" t="b">
        <f t="shared" si="577"/>
        <v>0</v>
      </c>
      <c r="K1790" t="str">
        <f t="shared" si="578"/>
        <v/>
      </c>
      <c r="L1790" t="str">
        <f t="shared" si="567"/>
        <v/>
      </c>
      <c r="M1790" t="str">
        <f t="shared" si="566"/>
        <v/>
      </c>
      <c r="N1790" t="str">
        <f t="shared" si="579"/>
        <v/>
      </c>
      <c r="O1790" t="str">
        <f t="shared" si="580"/>
        <v/>
      </c>
      <c r="P1790" t="str">
        <f t="shared" si="581"/>
        <v/>
      </c>
      <c r="Q1790" s="9">
        <f>_xlfn.XLOOKUP(R1790,summary!C:C,summary!B:B)</f>
        <v>43448</v>
      </c>
      <c r="R1790" s="10" t="str">
        <f t="shared" si="582"/>
        <v>죽전1동</v>
      </c>
      <c r="S1790" s="10" t="str">
        <f t="shared" si="583"/>
        <v>죽전10통</v>
      </c>
      <c r="T1790" s="10" t="str">
        <f t="shared" si="584"/>
        <v>(죽전동)</v>
      </c>
      <c r="U1790" s="10" t="str">
        <f t="shared" si="585"/>
        <v>죽전</v>
      </c>
      <c r="V1790" s="10">
        <f t="shared" si="586"/>
        <v>10</v>
      </c>
      <c r="W1790" s="10">
        <f t="shared" si="565"/>
        <v>7</v>
      </c>
      <c r="X1790"/>
      <c r="Y1790"/>
      <c r="Z1790" t="s">
        <v>99</v>
      </c>
      <c r="AA1790" t="s">
        <v>8364</v>
      </c>
    </row>
    <row r="1791" spans="1:27">
      <c r="A1791" t="b">
        <f t="shared" si="568"/>
        <v>0</v>
      </c>
      <c r="B1791" t="b">
        <f t="shared" si="569"/>
        <v>0</v>
      </c>
      <c r="C1791" t="b">
        <f t="shared" si="570"/>
        <v>0</v>
      </c>
      <c r="D1791" t="b">
        <f t="shared" si="571"/>
        <v>0</v>
      </c>
      <c r="E1791" t="b">
        <f t="shared" si="572"/>
        <v>0</v>
      </c>
      <c r="F1791" t="b">
        <f t="shared" si="573"/>
        <v>0</v>
      </c>
      <c r="G1791" t="b">
        <f t="shared" si="574"/>
        <v>0</v>
      </c>
      <c r="H1791" t="b">
        <f t="shared" si="575"/>
        <v>0</v>
      </c>
      <c r="I1791" t="b">
        <f t="shared" si="576"/>
        <v>0</v>
      </c>
      <c r="J1791" t="b">
        <f t="shared" si="577"/>
        <v>0</v>
      </c>
      <c r="K1791" t="str">
        <f t="shared" si="578"/>
        <v/>
      </c>
      <c r="L1791" t="str">
        <f t="shared" si="567"/>
        <v/>
      </c>
      <c r="M1791" t="str">
        <f t="shared" si="566"/>
        <v/>
      </c>
      <c r="N1791" t="str">
        <f t="shared" si="579"/>
        <v/>
      </c>
      <c r="O1791" t="str">
        <f t="shared" si="580"/>
        <v/>
      </c>
      <c r="P1791" t="str">
        <f t="shared" si="581"/>
        <v/>
      </c>
      <c r="Q1791" s="9">
        <f>_xlfn.XLOOKUP(R1791,summary!C:C,summary!B:B)</f>
        <v>43448</v>
      </c>
      <c r="R1791" s="10" t="str">
        <f t="shared" si="582"/>
        <v>죽전1동</v>
      </c>
      <c r="S1791" s="10" t="str">
        <f t="shared" si="583"/>
        <v>죽전10통</v>
      </c>
      <c r="T1791" s="10" t="str">
        <f t="shared" si="584"/>
        <v>(죽전동)</v>
      </c>
      <c r="U1791" s="10" t="str">
        <f t="shared" si="585"/>
        <v>죽전</v>
      </c>
      <c r="V1791" s="10">
        <f t="shared" si="586"/>
        <v>10</v>
      </c>
      <c r="W1791" s="10">
        <f t="shared" si="565"/>
        <v>8</v>
      </c>
      <c r="X1791"/>
      <c r="Y1791"/>
      <c r="Z1791" t="s">
        <v>101</v>
      </c>
      <c r="AA1791" t="s">
        <v>8365</v>
      </c>
    </row>
    <row r="1792" spans="1:27">
      <c r="A1792" t="b">
        <f t="shared" si="568"/>
        <v>1</v>
      </c>
      <c r="B1792" t="b">
        <f t="shared" si="569"/>
        <v>0</v>
      </c>
      <c r="C1792" t="b">
        <f t="shared" si="570"/>
        <v>0</v>
      </c>
      <c r="D1792" t="b">
        <f t="shared" si="571"/>
        <v>0</v>
      </c>
      <c r="E1792" t="b">
        <f t="shared" si="572"/>
        <v>0</v>
      </c>
      <c r="F1792" t="b">
        <f t="shared" si="573"/>
        <v>0</v>
      </c>
      <c r="G1792" t="b">
        <f t="shared" si="574"/>
        <v>0</v>
      </c>
      <c r="H1792" t="b">
        <f t="shared" si="575"/>
        <v>0</v>
      </c>
      <c r="I1792" t="b">
        <f t="shared" si="576"/>
        <v>0</v>
      </c>
      <c r="J1792" t="b">
        <f t="shared" si="577"/>
        <v>1</v>
      </c>
      <c r="K1792" t="str">
        <f t="shared" si="578"/>
        <v>죽전11통</v>
      </c>
      <c r="L1792" t="str">
        <f t="shared" si="567"/>
        <v>11</v>
      </c>
      <c r="M1792">
        <f t="shared" si="566"/>
        <v>11</v>
      </c>
      <c r="N1792" t="str">
        <f t="shared" si="579"/>
        <v>죽전</v>
      </c>
      <c r="O1792" t="str">
        <f t="shared" si="580"/>
        <v/>
      </c>
      <c r="P1792" t="str">
        <f t="shared" si="581"/>
        <v/>
      </c>
      <c r="Q1792" s="9">
        <f>_xlfn.XLOOKUP(R1792,summary!C:C,summary!B:B)</f>
        <v>43448</v>
      </c>
      <c r="R1792" s="10" t="str">
        <f t="shared" si="582"/>
        <v>죽전1동</v>
      </c>
      <c r="S1792" s="10" t="str">
        <f t="shared" si="583"/>
        <v>죽전11통</v>
      </c>
      <c r="T1792" s="10" t="str">
        <f t="shared" si="584"/>
        <v>(죽전동)</v>
      </c>
      <c r="U1792" s="10" t="str">
        <f t="shared" si="585"/>
        <v>죽전</v>
      </c>
      <c r="V1792" s="10">
        <f t="shared" si="586"/>
        <v>11</v>
      </c>
      <c r="W1792" s="10">
        <f t="shared" si="565"/>
        <v>1</v>
      </c>
      <c r="X1792"/>
      <c r="Y1792" t="s">
        <v>8366</v>
      </c>
      <c r="Z1792" t="s">
        <v>10</v>
      </c>
      <c r="AA1792" t="s">
        <v>8367</v>
      </c>
    </row>
    <row r="1793" spans="1:27">
      <c r="A1793" t="b">
        <f t="shared" si="568"/>
        <v>1</v>
      </c>
      <c r="B1793" t="b">
        <f t="shared" si="569"/>
        <v>1</v>
      </c>
      <c r="C1793" t="b">
        <f t="shared" si="570"/>
        <v>1</v>
      </c>
      <c r="D1793" t="b">
        <f t="shared" si="571"/>
        <v>1</v>
      </c>
      <c r="E1793" t="b">
        <f t="shared" si="572"/>
        <v>1</v>
      </c>
      <c r="F1793" t="b">
        <f t="shared" si="573"/>
        <v>0</v>
      </c>
      <c r="G1793" t="b">
        <f t="shared" si="574"/>
        <v>0</v>
      </c>
      <c r="H1793" t="b">
        <f t="shared" si="575"/>
        <v>0</v>
      </c>
      <c r="I1793" t="b">
        <f t="shared" si="576"/>
        <v>0</v>
      </c>
      <c r="J1793" t="b">
        <f t="shared" si="577"/>
        <v>0</v>
      </c>
      <c r="K1793" t="str">
        <f t="shared" si="578"/>
        <v/>
      </c>
      <c r="L1793" t="str">
        <f t="shared" si="567"/>
        <v/>
      </c>
      <c r="M1793" t="str">
        <f t="shared" si="566"/>
        <v/>
      </c>
      <c r="N1793" t="str">
        <f t="shared" si="579"/>
        <v/>
      </c>
      <c r="O1793" t="str">
        <f t="shared" si="580"/>
        <v/>
      </c>
      <c r="P1793" t="str">
        <f t="shared" si="581"/>
        <v>(죽전동)</v>
      </c>
      <c r="Q1793" s="9">
        <f>_xlfn.XLOOKUP(R1793,summary!C:C,summary!B:B)</f>
        <v>43448</v>
      </c>
      <c r="R1793" s="10" t="str">
        <f t="shared" si="582"/>
        <v>죽전1동</v>
      </c>
      <c r="S1793" s="10" t="str">
        <f t="shared" si="583"/>
        <v>죽전11통</v>
      </c>
      <c r="T1793" s="10" t="str">
        <f t="shared" si="584"/>
        <v>(죽전동)</v>
      </c>
      <c r="U1793" s="10" t="str">
        <f t="shared" si="585"/>
        <v>죽전</v>
      </c>
      <c r="V1793" s="10">
        <f t="shared" si="586"/>
        <v>11</v>
      </c>
      <c r="W1793" s="10">
        <f t="shared" si="565"/>
        <v>2</v>
      </c>
      <c r="X1793"/>
      <c r="Y1793" t="s">
        <v>8288</v>
      </c>
      <c r="Z1793" t="s">
        <v>12</v>
      </c>
      <c r="AA1793" t="s">
        <v>8368</v>
      </c>
    </row>
    <row r="1794" spans="1:27">
      <c r="A1794" t="b">
        <f t="shared" si="568"/>
        <v>0</v>
      </c>
      <c r="B1794" t="b">
        <f t="shared" si="569"/>
        <v>0</v>
      </c>
      <c r="C1794" t="b">
        <f t="shared" si="570"/>
        <v>0</v>
      </c>
      <c r="D1794" t="b">
        <f t="shared" si="571"/>
        <v>0</v>
      </c>
      <c r="E1794" t="b">
        <f t="shared" si="572"/>
        <v>0</v>
      </c>
      <c r="F1794" t="b">
        <f t="shared" si="573"/>
        <v>0</v>
      </c>
      <c r="G1794" t="b">
        <f t="shared" si="574"/>
        <v>0</v>
      </c>
      <c r="H1794" t="b">
        <f t="shared" si="575"/>
        <v>0</v>
      </c>
      <c r="I1794" t="b">
        <f t="shared" si="576"/>
        <v>0</v>
      </c>
      <c r="J1794" t="b">
        <f t="shared" si="577"/>
        <v>0</v>
      </c>
      <c r="K1794" t="str">
        <f t="shared" si="578"/>
        <v/>
      </c>
      <c r="L1794" t="str">
        <f t="shared" si="567"/>
        <v/>
      </c>
      <c r="M1794" t="str">
        <f t="shared" si="566"/>
        <v/>
      </c>
      <c r="N1794" t="str">
        <f t="shared" si="579"/>
        <v/>
      </c>
      <c r="O1794" t="str">
        <f t="shared" si="580"/>
        <v/>
      </c>
      <c r="P1794" t="str">
        <f t="shared" si="581"/>
        <v/>
      </c>
      <c r="Q1794" s="9">
        <f>_xlfn.XLOOKUP(R1794,summary!C:C,summary!B:B)</f>
        <v>43448</v>
      </c>
      <c r="R1794" s="10" t="str">
        <f t="shared" si="582"/>
        <v>죽전1동</v>
      </c>
      <c r="S1794" s="10" t="str">
        <f t="shared" si="583"/>
        <v>죽전11통</v>
      </c>
      <c r="T1794" s="10" t="str">
        <f t="shared" si="584"/>
        <v>(죽전동)</v>
      </c>
      <c r="U1794" s="10" t="str">
        <f t="shared" si="585"/>
        <v>죽전</v>
      </c>
      <c r="V1794" s="10">
        <f t="shared" si="586"/>
        <v>11</v>
      </c>
      <c r="W1794" s="10">
        <f t="shared" ref="W1794:W1857" si="587">IF(ISBLANK(Z1794),"",IF(LEN(TRIM(Z1794))&lt;4,VALUE(SUBSTITUTE(TRIM(Z1794),"반","")),""))</f>
        <v>3</v>
      </c>
      <c r="X1794"/>
      <c r="Y1794"/>
      <c r="Z1794" t="s">
        <v>14</v>
      </c>
      <c r="AA1794" t="s">
        <v>8369</v>
      </c>
    </row>
    <row r="1795" spans="1:27">
      <c r="A1795" t="b">
        <f t="shared" si="568"/>
        <v>0</v>
      </c>
      <c r="B1795" t="b">
        <f t="shared" si="569"/>
        <v>0</v>
      </c>
      <c r="C1795" t="b">
        <f t="shared" si="570"/>
        <v>0</v>
      </c>
      <c r="D1795" t="b">
        <f t="shared" si="571"/>
        <v>0</v>
      </c>
      <c r="E1795" t="b">
        <f t="shared" si="572"/>
        <v>0</v>
      </c>
      <c r="F1795" t="b">
        <f t="shared" si="573"/>
        <v>0</v>
      </c>
      <c r="G1795" t="b">
        <f t="shared" si="574"/>
        <v>0</v>
      </c>
      <c r="H1795" t="b">
        <f t="shared" si="575"/>
        <v>0</v>
      </c>
      <c r="I1795" t="b">
        <f t="shared" si="576"/>
        <v>0</v>
      </c>
      <c r="J1795" t="b">
        <f t="shared" si="577"/>
        <v>0</v>
      </c>
      <c r="K1795" t="str">
        <f t="shared" si="578"/>
        <v/>
      </c>
      <c r="L1795" t="str">
        <f t="shared" si="567"/>
        <v/>
      </c>
      <c r="M1795" t="str">
        <f t="shared" ref="M1795:M1858" si="588">IF(LEN(L1795)=0,"",IF(CODE(L1795)&lt;60,VALUE(L1795),VALUE(RIGHT(L1795))))</f>
        <v/>
      </c>
      <c r="N1795" t="str">
        <f t="shared" si="579"/>
        <v/>
      </c>
      <c r="O1795" t="str">
        <f t="shared" si="580"/>
        <v/>
      </c>
      <c r="P1795" t="str">
        <f t="shared" si="581"/>
        <v/>
      </c>
      <c r="Q1795" s="9">
        <f>_xlfn.XLOOKUP(R1795,summary!C:C,summary!B:B)</f>
        <v>43448</v>
      </c>
      <c r="R1795" s="10" t="str">
        <f t="shared" si="582"/>
        <v>죽전1동</v>
      </c>
      <c r="S1795" s="10" t="str">
        <f t="shared" si="583"/>
        <v>죽전11통</v>
      </c>
      <c r="T1795" s="10" t="str">
        <f t="shared" si="584"/>
        <v>(죽전동)</v>
      </c>
      <c r="U1795" s="10" t="str">
        <f t="shared" si="585"/>
        <v>죽전</v>
      </c>
      <c r="V1795" s="10">
        <f t="shared" si="586"/>
        <v>11</v>
      </c>
      <c r="W1795" s="10" t="str">
        <f t="shared" si="587"/>
        <v/>
      </c>
      <c r="X1795"/>
      <c r="Y1795"/>
      <c r="Z1795"/>
      <c r="AA1795"/>
    </row>
    <row r="1796" spans="1:27">
      <c r="A1796" t="b">
        <f t="shared" si="568"/>
        <v>0</v>
      </c>
      <c r="B1796" t="b">
        <f t="shared" si="569"/>
        <v>0</v>
      </c>
      <c r="C1796" t="b">
        <f t="shared" si="570"/>
        <v>0</v>
      </c>
      <c r="D1796" t="b">
        <f t="shared" si="571"/>
        <v>0</v>
      </c>
      <c r="E1796" t="b">
        <f t="shared" si="572"/>
        <v>0</v>
      </c>
      <c r="F1796" t="b">
        <f t="shared" si="573"/>
        <v>0</v>
      </c>
      <c r="G1796" t="b">
        <f t="shared" si="574"/>
        <v>0</v>
      </c>
      <c r="H1796" t="b">
        <f t="shared" si="575"/>
        <v>0</v>
      </c>
      <c r="I1796" t="b">
        <f t="shared" si="576"/>
        <v>0</v>
      </c>
      <c r="J1796" t="b">
        <f t="shared" si="577"/>
        <v>0</v>
      </c>
      <c r="K1796" t="str">
        <f t="shared" si="578"/>
        <v/>
      </c>
      <c r="L1796" t="str">
        <f t="shared" si="567"/>
        <v/>
      </c>
      <c r="M1796" t="str">
        <f t="shared" si="588"/>
        <v/>
      </c>
      <c r="N1796" t="str">
        <f t="shared" si="579"/>
        <v/>
      </c>
      <c r="O1796" t="str">
        <f t="shared" si="580"/>
        <v/>
      </c>
      <c r="P1796" t="str">
        <f t="shared" si="581"/>
        <v/>
      </c>
      <c r="Q1796" s="9">
        <f>_xlfn.XLOOKUP(R1796,summary!C:C,summary!B:B)</f>
        <v>43448</v>
      </c>
      <c r="R1796" s="10" t="str">
        <f t="shared" si="582"/>
        <v>죽전1동</v>
      </c>
      <c r="S1796" s="10" t="str">
        <f t="shared" si="583"/>
        <v>죽전11통</v>
      </c>
      <c r="T1796" s="10" t="str">
        <f t="shared" si="584"/>
        <v>(죽전동)</v>
      </c>
      <c r="U1796" s="10" t="str">
        <f t="shared" si="585"/>
        <v>죽전</v>
      </c>
      <c r="V1796" s="10">
        <f t="shared" si="586"/>
        <v>11</v>
      </c>
      <c r="W1796" s="10" t="str">
        <f t="shared" si="587"/>
        <v/>
      </c>
      <c r="X1796"/>
      <c r="Y1796"/>
      <c r="Z1796"/>
      <c r="AA1796"/>
    </row>
    <row r="1797" spans="1:27">
      <c r="A1797" t="b">
        <f t="shared" si="568"/>
        <v>0</v>
      </c>
      <c r="B1797" t="b">
        <f t="shared" si="569"/>
        <v>0</v>
      </c>
      <c r="C1797" t="b">
        <f t="shared" si="570"/>
        <v>0</v>
      </c>
      <c r="D1797" t="b">
        <f t="shared" si="571"/>
        <v>0</v>
      </c>
      <c r="E1797" t="b">
        <f t="shared" si="572"/>
        <v>0</v>
      </c>
      <c r="F1797" t="b">
        <f t="shared" si="573"/>
        <v>0</v>
      </c>
      <c r="G1797" t="b">
        <f t="shared" si="574"/>
        <v>0</v>
      </c>
      <c r="H1797" t="b">
        <f t="shared" si="575"/>
        <v>0</v>
      </c>
      <c r="I1797" t="b">
        <f t="shared" si="576"/>
        <v>0</v>
      </c>
      <c r="J1797" t="b">
        <f t="shared" si="577"/>
        <v>0</v>
      </c>
      <c r="K1797" t="str">
        <f t="shared" si="578"/>
        <v/>
      </c>
      <c r="L1797" t="str">
        <f t="shared" si="567"/>
        <v/>
      </c>
      <c r="M1797" t="str">
        <f t="shared" si="588"/>
        <v/>
      </c>
      <c r="N1797" t="str">
        <f t="shared" si="579"/>
        <v/>
      </c>
      <c r="O1797" t="str">
        <f t="shared" si="580"/>
        <v/>
      </c>
      <c r="P1797" t="str">
        <f t="shared" si="581"/>
        <v/>
      </c>
      <c r="Q1797" s="9">
        <f>_xlfn.XLOOKUP(R1797,summary!C:C,summary!B:B)</f>
        <v>43448</v>
      </c>
      <c r="R1797" s="10" t="str">
        <f t="shared" si="582"/>
        <v>죽전1동</v>
      </c>
      <c r="S1797" s="10" t="str">
        <f t="shared" si="583"/>
        <v>죽전11통</v>
      </c>
      <c r="T1797" s="10" t="str">
        <f t="shared" si="584"/>
        <v>(죽전동)</v>
      </c>
      <c r="U1797" s="10" t="str">
        <f t="shared" si="585"/>
        <v>죽전</v>
      </c>
      <c r="V1797" s="10">
        <f t="shared" si="586"/>
        <v>11</v>
      </c>
      <c r="W1797" s="10" t="str">
        <f t="shared" si="587"/>
        <v/>
      </c>
      <c r="X1797"/>
      <c r="Y1797"/>
      <c r="Z1797"/>
      <c r="AA1797"/>
    </row>
    <row r="1798" spans="1:27">
      <c r="A1798" t="b">
        <f t="shared" si="568"/>
        <v>1</v>
      </c>
      <c r="B1798" t="b">
        <f t="shared" si="569"/>
        <v>0</v>
      </c>
      <c r="C1798" t="b">
        <f t="shared" si="570"/>
        <v>0</v>
      </c>
      <c r="D1798" t="b">
        <f t="shared" si="571"/>
        <v>0</v>
      </c>
      <c r="E1798" t="b">
        <f t="shared" si="572"/>
        <v>0</v>
      </c>
      <c r="F1798" t="b">
        <f t="shared" si="573"/>
        <v>0</v>
      </c>
      <c r="G1798" t="b">
        <f t="shared" si="574"/>
        <v>0</v>
      </c>
      <c r="H1798" t="b">
        <f t="shared" si="575"/>
        <v>0</v>
      </c>
      <c r="I1798" t="b">
        <f t="shared" si="576"/>
        <v>0</v>
      </c>
      <c r="J1798" t="b">
        <f t="shared" si="577"/>
        <v>1</v>
      </c>
      <c r="K1798" t="str">
        <f t="shared" si="578"/>
        <v/>
      </c>
      <c r="L1798" t="str">
        <f t="shared" si="567"/>
        <v/>
      </c>
      <c r="M1798" t="str">
        <f t="shared" si="588"/>
        <v/>
      </c>
      <c r="N1798" t="str">
        <f t="shared" si="579"/>
        <v/>
      </c>
      <c r="O1798" t="str">
        <f t="shared" si="580"/>
        <v/>
      </c>
      <c r="P1798" t="str">
        <f t="shared" si="581"/>
        <v/>
      </c>
      <c r="Q1798" s="9" t="e">
        <f>_xlfn.XLOOKUP(R1798,summary!C:C,summary!B:B)</f>
        <v>#N/A</v>
      </c>
      <c r="R1798" s="10" t="str">
        <f t="shared" si="582"/>
        <v>읍 면 동</v>
      </c>
      <c r="S1798" s="10" t="str">
        <f t="shared" si="583"/>
        <v>통 리 명</v>
      </c>
      <c r="T1798" s="10" t="str">
        <f t="shared" si="584"/>
        <v/>
      </c>
      <c r="U1798" s="10" t="str">
        <f t="shared" si="585"/>
        <v/>
      </c>
      <c r="V1798" s="10" t="str">
        <f t="shared" si="586"/>
        <v/>
      </c>
      <c r="W1798" s="10" t="str">
        <f t="shared" si="587"/>
        <v/>
      </c>
      <c r="X1798" t="s">
        <v>3</v>
      </c>
      <c r="Y1798" t="s">
        <v>4</v>
      </c>
      <c r="Z1798" t="s">
        <v>5</v>
      </c>
      <c r="AA1798" t="s">
        <v>2302</v>
      </c>
    </row>
    <row r="1799" spans="1:27">
      <c r="A1799" t="b">
        <f t="shared" si="568"/>
        <v>1</v>
      </c>
      <c r="B1799" t="b">
        <f t="shared" si="569"/>
        <v>0</v>
      </c>
      <c r="C1799" t="b">
        <f t="shared" si="570"/>
        <v>0</v>
      </c>
      <c r="D1799" t="b">
        <f t="shared" si="571"/>
        <v>0</v>
      </c>
      <c r="E1799" t="b">
        <f t="shared" si="572"/>
        <v>0</v>
      </c>
      <c r="F1799" t="b">
        <f t="shared" si="573"/>
        <v>0</v>
      </c>
      <c r="G1799" t="b">
        <f t="shared" si="574"/>
        <v>0</v>
      </c>
      <c r="H1799" t="b">
        <f t="shared" si="575"/>
        <v>0</v>
      </c>
      <c r="I1799" t="b">
        <f t="shared" si="576"/>
        <v>0</v>
      </c>
      <c r="J1799" t="b">
        <f t="shared" si="577"/>
        <v>1</v>
      </c>
      <c r="K1799" t="str">
        <f t="shared" si="578"/>
        <v>죽전12통</v>
      </c>
      <c r="L1799" t="str">
        <f t="shared" si="567"/>
        <v>12</v>
      </c>
      <c r="M1799">
        <f t="shared" si="588"/>
        <v>12</v>
      </c>
      <c r="N1799" t="str">
        <f t="shared" si="579"/>
        <v>죽전</v>
      </c>
      <c r="O1799" t="str">
        <f t="shared" si="580"/>
        <v/>
      </c>
      <c r="P1799" t="str">
        <f t="shared" si="581"/>
        <v/>
      </c>
      <c r="Q1799" s="9">
        <f>_xlfn.XLOOKUP(R1799,summary!C:C,summary!B:B)</f>
        <v>43448</v>
      </c>
      <c r="R1799" s="10" t="str">
        <f t="shared" si="582"/>
        <v>죽전1동</v>
      </c>
      <c r="S1799" s="10" t="str">
        <f t="shared" si="583"/>
        <v>죽전12통</v>
      </c>
      <c r="T1799" s="10" t="str">
        <f t="shared" si="584"/>
        <v>(죽전동)</v>
      </c>
      <c r="U1799" s="10" t="str">
        <f t="shared" si="585"/>
        <v>죽전</v>
      </c>
      <c r="V1799" s="10">
        <f t="shared" si="586"/>
        <v>12</v>
      </c>
      <c r="W1799" s="10">
        <f t="shared" si="587"/>
        <v>1</v>
      </c>
      <c r="X1799" t="s">
        <v>8285</v>
      </c>
      <c r="Y1799" t="s">
        <v>8370</v>
      </c>
      <c r="Z1799" t="s">
        <v>10</v>
      </c>
      <c r="AA1799" t="s">
        <v>8371</v>
      </c>
    </row>
    <row r="1800" spans="1:27">
      <c r="A1800" t="b">
        <f t="shared" si="568"/>
        <v>1</v>
      </c>
      <c r="B1800" t="b">
        <f t="shared" si="569"/>
        <v>1</v>
      </c>
      <c r="C1800" t="b">
        <f t="shared" si="570"/>
        <v>1</v>
      </c>
      <c r="D1800" t="b">
        <f t="shared" si="571"/>
        <v>1</v>
      </c>
      <c r="E1800" t="b">
        <f t="shared" si="572"/>
        <v>1</v>
      </c>
      <c r="F1800" t="b">
        <f t="shared" si="573"/>
        <v>0</v>
      </c>
      <c r="G1800" t="b">
        <f t="shared" si="574"/>
        <v>0</v>
      </c>
      <c r="H1800" t="b">
        <f t="shared" si="575"/>
        <v>0</v>
      </c>
      <c r="I1800" t="b">
        <f t="shared" si="576"/>
        <v>0</v>
      </c>
      <c r="J1800" t="b">
        <f t="shared" si="577"/>
        <v>0</v>
      </c>
      <c r="K1800" t="str">
        <f t="shared" si="578"/>
        <v/>
      </c>
      <c r="L1800" t="str">
        <f t="shared" si="567"/>
        <v/>
      </c>
      <c r="M1800" t="str">
        <f t="shared" si="588"/>
        <v/>
      </c>
      <c r="N1800" t="str">
        <f t="shared" si="579"/>
        <v/>
      </c>
      <c r="O1800" t="str">
        <f t="shared" si="580"/>
        <v/>
      </c>
      <c r="P1800" t="str">
        <f t="shared" si="581"/>
        <v>(죽전동)</v>
      </c>
      <c r="Q1800" s="9">
        <f>_xlfn.XLOOKUP(R1800,summary!C:C,summary!B:B)</f>
        <v>43448</v>
      </c>
      <c r="R1800" s="10" t="str">
        <f t="shared" si="582"/>
        <v>죽전1동</v>
      </c>
      <c r="S1800" s="10" t="str">
        <f t="shared" si="583"/>
        <v>죽전12통</v>
      </c>
      <c r="T1800" s="10" t="str">
        <f t="shared" si="584"/>
        <v>(죽전동)</v>
      </c>
      <c r="U1800" s="10" t="str">
        <f t="shared" si="585"/>
        <v>죽전</v>
      </c>
      <c r="V1800" s="10">
        <f t="shared" si="586"/>
        <v>12</v>
      </c>
      <c r="W1800" s="10">
        <f t="shared" si="587"/>
        <v>2</v>
      </c>
      <c r="X1800"/>
      <c r="Y1800" t="s">
        <v>8288</v>
      </c>
      <c r="Z1800" t="s">
        <v>12</v>
      </c>
      <c r="AA1800" t="s">
        <v>8372</v>
      </c>
    </row>
    <row r="1801" spans="1:27">
      <c r="A1801" t="b">
        <f t="shared" si="568"/>
        <v>0</v>
      </c>
      <c r="B1801" t="b">
        <f t="shared" si="569"/>
        <v>0</v>
      </c>
      <c r="C1801" t="b">
        <f t="shared" si="570"/>
        <v>0</v>
      </c>
      <c r="D1801" t="b">
        <f t="shared" si="571"/>
        <v>0</v>
      </c>
      <c r="E1801" t="b">
        <f t="shared" si="572"/>
        <v>0</v>
      </c>
      <c r="F1801" t="b">
        <f t="shared" si="573"/>
        <v>0</v>
      </c>
      <c r="G1801" t="b">
        <f t="shared" si="574"/>
        <v>0</v>
      </c>
      <c r="H1801" t="b">
        <f t="shared" si="575"/>
        <v>0</v>
      </c>
      <c r="I1801" t="b">
        <f t="shared" si="576"/>
        <v>0</v>
      </c>
      <c r="J1801" t="b">
        <f t="shared" si="577"/>
        <v>0</v>
      </c>
      <c r="K1801" t="str">
        <f t="shared" si="578"/>
        <v/>
      </c>
      <c r="L1801" t="str">
        <f t="shared" ref="L1801:L1864" si="589">RIGHT(SUBSTITUTE(K1801,"통",""),2)</f>
        <v/>
      </c>
      <c r="M1801" t="str">
        <f t="shared" si="588"/>
        <v/>
      </c>
      <c r="N1801" t="str">
        <f t="shared" si="579"/>
        <v/>
      </c>
      <c r="O1801" t="str">
        <f t="shared" si="580"/>
        <v/>
      </c>
      <c r="P1801" t="str">
        <f t="shared" si="581"/>
        <v/>
      </c>
      <c r="Q1801" s="9">
        <f>_xlfn.XLOOKUP(R1801,summary!C:C,summary!B:B)</f>
        <v>43448</v>
      </c>
      <c r="R1801" s="10" t="str">
        <f t="shared" si="582"/>
        <v>죽전1동</v>
      </c>
      <c r="S1801" s="10" t="str">
        <f t="shared" si="583"/>
        <v>죽전12통</v>
      </c>
      <c r="T1801" s="10" t="str">
        <f t="shared" si="584"/>
        <v>(죽전동)</v>
      </c>
      <c r="U1801" s="10" t="str">
        <f t="shared" si="585"/>
        <v>죽전</v>
      </c>
      <c r="V1801" s="10">
        <f t="shared" si="586"/>
        <v>12</v>
      </c>
      <c r="W1801" s="10">
        <f t="shared" si="587"/>
        <v>3</v>
      </c>
      <c r="X1801"/>
      <c r="Y1801"/>
      <c r="Z1801" t="s">
        <v>14</v>
      </c>
      <c r="AA1801" t="s">
        <v>8373</v>
      </c>
    </row>
    <row r="1802" spans="1:27">
      <c r="A1802" t="b">
        <f t="shared" si="568"/>
        <v>0</v>
      </c>
      <c r="B1802" t="b">
        <f t="shared" si="569"/>
        <v>0</v>
      </c>
      <c r="C1802" t="b">
        <f t="shared" si="570"/>
        <v>0</v>
      </c>
      <c r="D1802" t="b">
        <f t="shared" si="571"/>
        <v>0</v>
      </c>
      <c r="E1802" t="b">
        <f t="shared" si="572"/>
        <v>0</v>
      </c>
      <c r="F1802" t="b">
        <f t="shared" si="573"/>
        <v>0</v>
      </c>
      <c r="G1802" t="b">
        <f t="shared" si="574"/>
        <v>0</v>
      </c>
      <c r="H1802" t="b">
        <f t="shared" si="575"/>
        <v>0</v>
      </c>
      <c r="I1802" t="b">
        <f t="shared" si="576"/>
        <v>0</v>
      </c>
      <c r="J1802" t="b">
        <f t="shared" si="577"/>
        <v>0</v>
      </c>
      <c r="K1802" t="str">
        <f t="shared" si="578"/>
        <v/>
      </c>
      <c r="L1802" t="str">
        <f t="shared" si="589"/>
        <v/>
      </c>
      <c r="M1802" t="str">
        <f t="shared" si="588"/>
        <v/>
      </c>
      <c r="N1802" t="str">
        <f t="shared" si="579"/>
        <v/>
      </c>
      <c r="O1802" t="str">
        <f t="shared" si="580"/>
        <v/>
      </c>
      <c r="P1802" t="str">
        <f t="shared" si="581"/>
        <v/>
      </c>
      <c r="Q1802" s="9">
        <f>_xlfn.XLOOKUP(R1802,summary!C:C,summary!B:B)</f>
        <v>43448</v>
      </c>
      <c r="R1802" s="10" t="str">
        <f t="shared" si="582"/>
        <v>죽전1동</v>
      </c>
      <c r="S1802" s="10" t="str">
        <f t="shared" si="583"/>
        <v>죽전12통</v>
      </c>
      <c r="T1802" s="10" t="str">
        <f t="shared" si="584"/>
        <v>(죽전동)</v>
      </c>
      <c r="U1802" s="10" t="str">
        <f t="shared" si="585"/>
        <v>죽전</v>
      </c>
      <c r="V1802" s="10">
        <f t="shared" si="586"/>
        <v>12</v>
      </c>
      <c r="W1802" s="10">
        <f t="shared" si="587"/>
        <v>4</v>
      </c>
      <c r="X1802"/>
      <c r="Y1802"/>
      <c r="Z1802" t="s">
        <v>16</v>
      </c>
      <c r="AA1802" t="s">
        <v>8374</v>
      </c>
    </row>
    <row r="1803" spans="1:27">
      <c r="A1803" t="b">
        <f t="shared" si="568"/>
        <v>0</v>
      </c>
      <c r="B1803" t="b">
        <f t="shared" si="569"/>
        <v>0</v>
      </c>
      <c r="C1803" t="b">
        <f t="shared" si="570"/>
        <v>0</v>
      </c>
      <c r="D1803" t="b">
        <f t="shared" si="571"/>
        <v>0</v>
      </c>
      <c r="E1803" t="b">
        <f t="shared" si="572"/>
        <v>0</v>
      </c>
      <c r="F1803" t="b">
        <f t="shared" si="573"/>
        <v>0</v>
      </c>
      <c r="G1803" t="b">
        <f t="shared" si="574"/>
        <v>0</v>
      </c>
      <c r="H1803" t="b">
        <f t="shared" si="575"/>
        <v>0</v>
      </c>
      <c r="I1803" t="b">
        <f t="shared" si="576"/>
        <v>0</v>
      </c>
      <c r="J1803" t="b">
        <f t="shared" si="577"/>
        <v>0</v>
      </c>
      <c r="K1803" t="str">
        <f t="shared" si="578"/>
        <v/>
      </c>
      <c r="L1803" t="str">
        <f t="shared" si="589"/>
        <v/>
      </c>
      <c r="M1803" t="str">
        <f t="shared" si="588"/>
        <v/>
      </c>
      <c r="N1803" t="str">
        <f t="shared" si="579"/>
        <v/>
      </c>
      <c r="O1803" t="str">
        <f t="shared" si="580"/>
        <v/>
      </c>
      <c r="P1803" t="str">
        <f t="shared" si="581"/>
        <v/>
      </c>
      <c r="Q1803" s="9">
        <f>_xlfn.XLOOKUP(R1803,summary!C:C,summary!B:B)</f>
        <v>43448</v>
      </c>
      <c r="R1803" s="10" t="str">
        <f t="shared" si="582"/>
        <v>죽전1동</v>
      </c>
      <c r="S1803" s="10" t="str">
        <f t="shared" si="583"/>
        <v>죽전12통</v>
      </c>
      <c r="T1803" s="10" t="str">
        <f t="shared" si="584"/>
        <v>(죽전동)</v>
      </c>
      <c r="U1803" s="10" t="str">
        <f t="shared" si="585"/>
        <v>죽전</v>
      </c>
      <c r="V1803" s="10">
        <f t="shared" si="586"/>
        <v>12</v>
      </c>
      <c r="W1803" s="10">
        <f t="shared" si="587"/>
        <v>5</v>
      </c>
      <c r="X1803"/>
      <c r="Y1803"/>
      <c r="Z1803" t="s">
        <v>18</v>
      </c>
      <c r="AA1803" t="s">
        <v>8375</v>
      </c>
    </row>
    <row r="1804" spans="1:27">
      <c r="A1804" t="b">
        <f t="shared" si="568"/>
        <v>0</v>
      </c>
      <c r="B1804" t="b">
        <f t="shared" si="569"/>
        <v>0</v>
      </c>
      <c r="C1804" t="b">
        <f t="shared" si="570"/>
        <v>0</v>
      </c>
      <c r="D1804" t="b">
        <f t="shared" si="571"/>
        <v>0</v>
      </c>
      <c r="E1804" t="b">
        <f t="shared" si="572"/>
        <v>0</v>
      </c>
      <c r="F1804" t="b">
        <f t="shared" si="573"/>
        <v>0</v>
      </c>
      <c r="G1804" t="b">
        <f t="shared" si="574"/>
        <v>0</v>
      </c>
      <c r="H1804" t="b">
        <f t="shared" si="575"/>
        <v>0</v>
      </c>
      <c r="I1804" t="b">
        <f t="shared" si="576"/>
        <v>0</v>
      </c>
      <c r="J1804" t="b">
        <f t="shared" si="577"/>
        <v>0</v>
      </c>
      <c r="K1804" t="str">
        <f t="shared" si="578"/>
        <v/>
      </c>
      <c r="L1804" t="str">
        <f t="shared" si="589"/>
        <v/>
      </c>
      <c r="M1804" t="str">
        <f t="shared" si="588"/>
        <v/>
      </c>
      <c r="N1804" t="str">
        <f t="shared" si="579"/>
        <v/>
      </c>
      <c r="O1804" t="str">
        <f t="shared" si="580"/>
        <v/>
      </c>
      <c r="P1804" t="str">
        <f t="shared" si="581"/>
        <v/>
      </c>
      <c r="Q1804" s="9">
        <f>_xlfn.XLOOKUP(R1804,summary!C:C,summary!B:B)</f>
        <v>43448</v>
      </c>
      <c r="R1804" s="10" t="str">
        <f t="shared" si="582"/>
        <v>죽전1동</v>
      </c>
      <c r="S1804" s="10" t="str">
        <f t="shared" si="583"/>
        <v>죽전12통</v>
      </c>
      <c r="T1804" s="10" t="str">
        <f t="shared" si="584"/>
        <v>(죽전동)</v>
      </c>
      <c r="U1804" s="10" t="str">
        <f t="shared" si="585"/>
        <v>죽전</v>
      </c>
      <c r="V1804" s="10">
        <f t="shared" si="586"/>
        <v>12</v>
      </c>
      <c r="W1804" s="10">
        <f t="shared" si="587"/>
        <v>6</v>
      </c>
      <c r="X1804"/>
      <c r="Y1804"/>
      <c r="Z1804" t="s">
        <v>20</v>
      </c>
      <c r="AA1804" t="s">
        <v>8376</v>
      </c>
    </row>
    <row r="1805" spans="1:27">
      <c r="A1805" t="b">
        <f t="shared" si="568"/>
        <v>0</v>
      </c>
      <c r="B1805" t="b">
        <f t="shared" si="569"/>
        <v>0</v>
      </c>
      <c r="C1805" t="b">
        <f t="shared" si="570"/>
        <v>0</v>
      </c>
      <c r="D1805" t="b">
        <f t="shared" si="571"/>
        <v>0</v>
      </c>
      <c r="E1805" t="b">
        <f t="shared" si="572"/>
        <v>0</v>
      </c>
      <c r="F1805" t="b">
        <f t="shared" si="573"/>
        <v>0</v>
      </c>
      <c r="G1805" t="b">
        <f t="shared" si="574"/>
        <v>0</v>
      </c>
      <c r="H1805" t="b">
        <f t="shared" si="575"/>
        <v>0</v>
      </c>
      <c r="I1805" t="b">
        <f t="shared" si="576"/>
        <v>0</v>
      </c>
      <c r="J1805" t="b">
        <f t="shared" si="577"/>
        <v>0</v>
      </c>
      <c r="K1805" t="str">
        <f t="shared" si="578"/>
        <v/>
      </c>
      <c r="L1805" t="str">
        <f t="shared" si="589"/>
        <v/>
      </c>
      <c r="M1805" t="str">
        <f t="shared" si="588"/>
        <v/>
      </c>
      <c r="N1805" t="str">
        <f t="shared" si="579"/>
        <v/>
      </c>
      <c r="O1805" t="str">
        <f t="shared" si="580"/>
        <v/>
      </c>
      <c r="P1805" t="str">
        <f t="shared" si="581"/>
        <v/>
      </c>
      <c r="Q1805" s="9">
        <f>_xlfn.XLOOKUP(R1805,summary!C:C,summary!B:B)</f>
        <v>43448</v>
      </c>
      <c r="R1805" s="10" t="str">
        <f t="shared" si="582"/>
        <v>죽전1동</v>
      </c>
      <c r="S1805" s="10" t="str">
        <f t="shared" si="583"/>
        <v>죽전12통</v>
      </c>
      <c r="T1805" s="10" t="str">
        <f t="shared" si="584"/>
        <v>(죽전동)</v>
      </c>
      <c r="U1805" s="10" t="str">
        <f t="shared" si="585"/>
        <v>죽전</v>
      </c>
      <c r="V1805" s="10">
        <f t="shared" si="586"/>
        <v>12</v>
      </c>
      <c r="W1805" s="10">
        <f t="shared" si="587"/>
        <v>7</v>
      </c>
      <c r="X1805"/>
      <c r="Y1805"/>
      <c r="Z1805" t="s">
        <v>99</v>
      </c>
      <c r="AA1805" t="s">
        <v>8377</v>
      </c>
    </row>
    <row r="1806" spans="1:27">
      <c r="A1806" t="b">
        <f t="shared" si="568"/>
        <v>0</v>
      </c>
      <c r="B1806" t="b">
        <f t="shared" si="569"/>
        <v>0</v>
      </c>
      <c r="C1806" t="b">
        <f t="shared" si="570"/>
        <v>0</v>
      </c>
      <c r="D1806" t="b">
        <f t="shared" si="571"/>
        <v>0</v>
      </c>
      <c r="E1806" t="b">
        <f t="shared" si="572"/>
        <v>0</v>
      </c>
      <c r="F1806" t="b">
        <f t="shared" si="573"/>
        <v>0</v>
      </c>
      <c r="G1806" t="b">
        <f t="shared" si="574"/>
        <v>0</v>
      </c>
      <c r="H1806" t="b">
        <f t="shared" si="575"/>
        <v>0</v>
      </c>
      <c r="I1806" t="b">
        <f t="shared" si="576"/>
        <v>0</v>
      </c>
      <c r="J1806" t="b">
        <f t="shared" si="577"/>
        <v>0</v>
      </c>
      <c r="K1806" t="str">
        <f t="shared" si="578"/>
        <v/>
      </c>
      <c r="L1806" t="str">
        <f t="shared" si="589"/>
        <v/>
      </c>
      <c r="M1806" t="str">
        <f t="shared" si="588"/>
        <v/>
      </c>
      <c r="N1806" t="str">
        <f t="shared" si="579"/>
        <v/>
      </c>
      <c r="O1806" t="str">
        <f t="shared" si="580"/>
        <v/>
      </c>
      <c r="P1806" t="str">
        <f t="shared" si="581"/>
        <v/>
      </c>
      <c r="Q1806" s="9">
        <f>_xlfn.XLOOKUP(R1806,summary!C:C,summary!B:B)</f>
        <v>43448</v>
      </c>
      <c r="R1806" s="10" t="str">
        <f t="shared" si="582"/>
        <v>죽전1동</v>
      </c>
      <c r="S1806" s="10" t="str">
        <f t="shared" si="583"/>
        <v>죽전12통</v>
      </c>
      <c r="T1806" s="10" t="str">
        <f t="shared" si="584"/>
        <v>(죽전동)</v>
      </c>
      <c r="U1806" s="10" t="str">
        <f t="shared" si="585"/>
        <v>죽전</v>
      </c>
      <c r="V1806" s="10">
        <f t="shared" si="586"/>
        <v>12</v>
      </c>
      <c r="W1806" s="10">
        <f t="shared" si="587"/>
        <v>8</v>
      </c>
      <c r="X1806"/>
      <c r="Y1806"/>
      <c r="Z1806" t="s">
        <v>101</v>
      </c>
      <c r="AA1806" t="s">
        <v>8378</v>
      </c>
    </row>
    <row r="1807" spans="1:27">
      <c r="A1807" t="b">
        <f t="shared" si="568"/>
        <v>0</v>
      </c>
      <c r="B1807" t="b">
        <f t="shared" si="569"/>
        <v>0</v>
      </c>
      <c r="C1807" t="b">
        <f t="shared" si="570"/>
        <v>0</v>
      </c>
      <c r="D1807" t="b">
        <f t="shared" si="571"/>
        <v>0</v>
      </c>
      <c r="E1807" t="b">
        <f t="shared" si="572"/>
        <v>0</v>
      </c>
      <c r="F1807" t="b">
        <f t="shared" si="573"/>
        <v>0</v>
      </c>
      <c r="G1807" t="b">
        <f t="shared" si="574"/>
        <v>0</v>
      </c>
      <c r="H1807" t="b">
        <f t="shared" si="575"/>
        <v>0</v>
      </c>
      <c r="I1807" t="b">
        <f t="shared" si="576"/>
        <v>0</v>
      </c>
      <c r="J1807" t="b">
        <f t="shared" si="577"/>
        <v>0</v>
      </c>
      <c r="K1807" t="str">
        <f t="shared" si="578"/>
        <v/>
      </c>
      <c r="L1807" t="str">
        <f t="shared" si="589"/>
        <v/>
      </c>
      <c r="M1807" t="str">
        <f t="shared" si="588"/>
        <v/>
      </c>
      <c r="N1807" t="str">
        <f t="shared" si="579"/>
        <v/>
      </c>
      <c r="O1807" t="str">
        <f t="shared" si="580"/>
        <v/>
      </c>
      <c r="P1807" t="str">
        <f t="shared" si="581"/>
        <v/>
      </c>
      <c r="Q1807" s="9">
        <f>_xlfn.XLOOKUP(R1807,summary!C:C,summary!B:B)</f>
        <v>43448</v>
      </c>
      <c r="R1807" s="10" t="str">
        <f t="shared" si="582"/>
        <v>죽전1동</v>
      </c>
      <c r="S1807" s="10" t="str">
        <f t="shared" si="583"/>
        <v>죽전12통</v>
      </c>
      <c r="T1807" s="10" t="str">
        <f t="shared" si="584"/>
        <v>(죽전동)</v>
      </c>
      <c r="U1807" s="10" t="str">
        <f t="shared" si="585"/>
        <v>죽전</v>
      </c>
      <c r="V1807" s="10">
        <f t="shared" si="586"/>
        <v>12</v>
      </c>
      <c r="W1807" s="10">
        <f t="shared" si="587"/>
        <v>9</v>
      </c>
      <c r="X1807"/>
      <c r="Y1807"/>
      <c r="Z1807" t="s">
        <v>349</v>
      </c>
      <c r="AA1807" t="s">
        <v>8379</v>
      </c>
    </row>
    <row r="1808" spans="1:27">
      <c r="A1808" t="b">
        <f t="shared" si="568"/>
        <v>0</v>
      </c>
      <c r="B1808" t="b">
        <f t="shared" si="569"/>
        <v>0</v>
      </c>
      <c r="C1808" t="b">
        <f t="shared" si="570"/>
        <v>0</v>
      </c>
      <c r="D1808" t="b">
        <f t="shared" si="571"/>
        <v>0</v>
      </c>
      <c r="E1808" t="b">
        <f t="shared" si="572"/>
        <v>0</v>
      </c>
      <c r="F1808" t="b">
        <f t="shared" si="573"/>
        <v>0</v>
      </c>
      <c r="G1808" t="b">
        <f t="shared" si="574"/>
        <v>0</v>
      </c>
      <c r="H1808" t="b">
        <f t="shared" si="575"/>
        <v>0</v>
      </c>
      <c r="I1808" t="b">
        <f t="shared" si="576"/>
        <v>0</v>
      </c>
      <c r="J1808" t="b">
        <f t="shared" si="577"/>
        <v>0</v>
      </c>
      <c r="K1808" t="str">
        <f t="shared" si="578"/>
        <v/>
      </c>
      <c r="L1808" t="str">
        <f t="shared" si="589"/>
        <v/>
      </c>
      <c r="M1808" t="str">
        <f t="shared" si="588"/>
        <v/>
      </c>
      <c r="N1808" t="str">
        <f t="shared" si="579"/>
        <v/>
      </c>
      <c r="O1808" t="str">
        <f t="shared" si="580"/>
        <v/>
      </c>
      <c r="P1808" t="str">
        <f t="shared" si="581"/>
        <v/>
      </c>
      <c r="Q1808" s="9">
        <f>_xlfn.XLOOKUP(R1808,summary!C:C,summary!B:B)</f>
        <v>43448</v>
      </c>
      <c r="R1808" s="10" t="str">
        <f t="shared" si="582"/>
        <v>죽전1동</v>
      </c>
      <c r="S1808" s="10" t="str">
        <f t="shared" si="583"/>
        <v>죽전12통</v>
      </c>
      <c r="T1808" s="10" t="str">
        <f t="shared" si="584"/>
        <v>(죽전동)</v>
      </c>
      <c r="U1808" s="10" t="str">
        <f t="shared" si="585"/>
        <v>죽전</v>
      </c>
      <c r="V1808" s="10">
        <f t="shared" si="586"/>
        <v>12</v>
      </c>
      <c r="W1808" s="10">
        <f t="shared" si="587"/>
        <v>10</v>
      </c>
      <c r="X1808"/>
      <c r="Y1808"/>
      <c r="Z1808" t="s">
        <v>441</v>
      </c>
      <c r="AA1808" t="s">
        <v>8380</v>
      </c>
    </row>
    <row r="1809" spans="1:27">
      <c r="A1809" t="b">
        <f t="shared" si="568"/>
        <v>0</v>
      </c>
      <c r="B1809" t="b">
        <f t="shared" si="569"/>
        <v>0</v>
      </c>
      <c r="C1809" t="b">
        <f t="shared" si="570"/>
        <v>0</v>
      </c>
      <c r="D1809" t="b">
        <f t="shared" si="571"/>
        <v>0</v>
      </c>
      <c r="E1809" t="b">
        <f t="shared" si="572"/>
        <v>0</v>
      </c>
      <c r="F1809" t="b">
        <f t="shared" si="573"/>
        <v>0</v>
      </c>
      <c r="G1809" t="b">
        <f t="shared" si="574"/>
        <v>0</v>
      </c>
      <c r="H1809" t="b">
        <f t="shared" si="575"/>
        <v>0</v>
      </c>
      <c r="I1809" t="b">
        <f t="shared" si="576"/>
        <v>0</v>
      </c>
      <c r="J1809" t="b">
        <f t="shared" si="577"/>
        <v>0</v>
      </c>
      <c r="K1809" t="str">
        <f t="shared" si="578"/>
        <v/>
      </c>
      <c r="L1809" t="str">
        <f t="shared" si="589"/>
        <v/>
      </c>
      <c r="M1809" t="str">
        <f t="shared" si="588"/>
        <v/>
      </c>
      <c r="N1809" t="str">
        <f t="shared" si="579"/>
        <v/>
      </c>
      <c r="O1809" t="str">
        <f t="shared" si="580"/>
        <v/>
      </c>
      <c r="P1809" t="str">
        <f t="shared" si="581"/>
        <v/>
      </c>
      <c r="Q1809" s="9">
        <f>_xlfn.XLOOKUP(R1809,summary!C:C,summary!B:B)</f>
        <v>43448</v>
      </c>
      <c r="R1809" s="10" t="str">
        <f t="shared" si="582"/>
        <v>죽전1동</v>
      </c>
      <c r="S1809" s="10" t="str">
        <f t="shared" si="583"/>
        <v>죽전12통</v>
      </c>
      <c r="T1809" s="10" t="str">
        <f t="shared" si="584"/>
        <v>(죽전동)</v>
      </c>
      <c r="U1809" s="10" t="str">
        <f t="shared" si="585"/>
        <v>죽전</v>
      </c>
      <c r="V1809" s="10">
        <f t="shared" si="586"/>
        <v>12</v>
      </c>
      <c r="W1809" s="10">
        <f t="shared" si="587"/>
        <v>11</v>
      </c>
      <c r="X1809"/>
      <c r="Y1809"/>
      <c r="Z1809" t="s">
        <v>443</v>
      </c>
      <c r="AA1809" t="s">
        <v>8381</v>
      </c>
    </row>
    <row r="1810" spans="1:27">
      <c r="A1810" t="b">
        <f t="shared" si="568"/>
        <v>1</v>
      </c>
      <c r="B1810" t="b">
        <f t="shared" si="569"/>
        <v>0</v>
      </c>
      <c r="C1810" t="b">
        <f t="shared" si="570"/>
        <v>0</v>
      </c>
      <c r="D1810" t="b">
        <f t="shared" si="571"/>
        <v>0</v>
      </c>
      <c r="E1810" t="b">
        <f t="shared" si="572"/>
        <v>0</v>
      </c>
      <c r="F1810" t="b">
        <f t="shared" si="573"/>
        <v>0</v>
      </c>
      <c r="G1810" t="b">
        <f t="shared" si="574"/>
        <v>0</v>
      </c>
      <c r="H1810" t="b">
        <f t="shared" si="575"/>
        <v>0</v>
      </c>
      <c r="I1810" t="b">
        <f t="shared" si="576"/>
        <v>0</v>
      </c>
      <c r="J1810" t="b">
        <f t="shared" si="577"/>
        <v>1</v>
      </c>
      <c r="K1810" t="str">
        <f t="shared" si="578"/>
        <v>죽전13통</v>
      </c>
      <c r="L1810" t="str">
        <f t="shared" si="589"/>
        <v>13</v>
      </c>
      <c r="M1810">
        <f t="shared" si="588"/>
        <v>13</v>
      </c>
      <c r="N1810" t="str">
        <f t="shared" si="579"/>
        <v>죽전</v>
      </c>
      <c r="O1810" t="str">
        <f t="shared" si="580"/>
        <v/>
      </c>
      <c r="P1810" t="str">
        <f t="shared" si="581"/>
        <v/>
      </c>
      <c r="Q1810" s="9">
        <f>_xlfn.XLOOKUP(R1810,summary!C:C,summary!B:B)</f>
        <v>43448</v>
      </c>
      <c r="R1810" s="10" t="str">
        <f t="shared" si="582"/>
        <v>죽전1동</v>
      </c>
      <c r="S1810" s="10" t="str">
        <f t="shared" si="583"/>
        <v>죽전13통</v>
      </c>
      <c r="T1810" s="10" t="str">
        <f t="shared" si="584"/>
        <v>(죽전동)</v>
      </c>
      <c r="U1810" s="10" t="str">
        <f t="shared" si="585"/>
        <v>죽전</v>
      </c>
      <c r="V1810" s="10">
        <f t="shared" si="586"/>
        <v>13</v>
      </c>
      <c r="W1810" s="10">
        <f t="shared" si="587"/>
        <v>1</v>
      </c>
      <c r="X1810"/>
      <c r="Y1810" t="s">
        <v>8382</v>
      </c>
      <c r="Z1810" t="s">
        <v>10</v>
      </c>
      <c r="AA1810" t="s">
        <v>8383</v>
      </c>
    </row>
    <row r="1811" spans="1:27">
      <c r="A1811" t="b">
        <f t="shared" si="568"/>
        <v>1</v>
      </c>
      <c r="B1811" t="b">
        <f t="shared" si="569"/>
        <v>1</v>
      </c>
      <c r="C1811" t="b">
        <f t="shared" si="570"/>
        <v>1</v>
      </c>
      <c r="D1811" t="b">
        <f t="shared" si="571"/>
        <v>1</v>
      </c>
      <c r="E1811" t="b">
        <f t="shared" si="572"/>
        <v>1</v>
      </c>
      <c r="F1811" t="b">
        <f t="shared" si="573"/>
        <v>0</v>
      </c>
      <c r="G1811" t="b">
        <f t="shared" si="574"/>
        <v>0</v>
      </c>
      <c r="H1811" t="b">
        <f t="shared" si="575"/>
        <v>0</v>
      </c>
      <c r="I1811" t="b">
        <f t="shared" si="576"/>
        <v>0</v>
      </c>
      <c r="J1811" t="b">
        <f t="shared" si="577"/>
        <v>0</v>
      </c>
      <c r="K1811" t="str">
        <f t="shared" si="578"/>
        <v/>
      </c>
      <c r="L1811" t="str">
        <f t="shared" si="589"/>
        <v/>
      </c>
      <c r="M1811" t="str">
        <f t="shared" si="588"/>
        <v/>
      </c>
      <c r="N1811" t="str">
        <f t="shared" si="579"/>
        <v/>
      </c>
      <c r="O1811" t="str">
        <f t="shared" si="580"/>
        <v/>
      </c>
      <c r="P1811" t="str">
        <f t="shared" si="581"/>
        <v>(죽전동)</v>
      </c>
      <c r="Q1811" s="9">
        <f>_xlfn.XLOOKUP(R1811,summary!C:C,summary!B:B)</f>
        <v>43448</v>
      </c>
      <c r="R1811" s="10" t="str">
        <f t="shared" si="582"/>
        <v>죽전1동</v>
      </c>
      <c r="S1811" s="10" t="str">
        <f t="shared" si="583"/>
        <v>죽전13통</v>
      </c>
      <c r="T1811" s="10" t="str">
        <f t="shared" si="584"/>
        <v>(죽전동)</v>
      </c>
      <c r="U1811" s="10" t="str">
        <f t="shared" si="585"/>
        <v>죽전</v>
      </c>
      <c r="V1811" s="10">
        <f t="shared" si="586"/>
        <v>13</v>
      </c>
      <c r="W1811" s="10">
        <f t="shared" si="587"/>
        <v>2</v>
      </c>
      <c r="X1811"/>
      <c r="Y1811" t="s">
        <v>8288</v>
      </c>
      <c r="Z1811" t="s">
        <v>12</v>
      </c>
      <c r="AA1811" t="s">
        <v>8384</v>
      </c>
    </row>
    <row r="1812" spans="1:27">
      <c r="A1812" t="b">
        <f t="shared" si="568"/>
        <v>0</v>
      </c>
      <c r="B1812" t="b">
        <f t="shared" si="569"/>
        <v>0</v>
      </c>
      <c r="C1812" t="b">
        <f t="shared" si="570"/>
        <v>0</v>
      </c>
      <c r="D1812" t="b">
        <f t="shared" si="571"/>
        <v>0</v>
      </c>
      <c r="E1812" t="b">
        <f t="shared" si="572"/>
        <v>0</v>
      </c>
      <c r="F1812" t="b">
        <f t="shared" si="573"/>
        <v>0</v>
      </c>
      <c r="G1812" t="b">
        <f t="shared" si="574"/>
        <v>0</v>
      </c>
      <c r="H1812" t="b">
        <f t="shared" si="575"/>
        <v>0</v>
      </c>
      <c r="I1812" t="b">
        <f t="shared" si="576"/>
        <v>0</v>
      </c>
      <c r="J1812" t="b">
        <f t="shared" si="577"/>
        <v>0</v>
      </c>
      <c r="K1812" t="str">
        <f t="shared" si="578"/>
        <v/>
      </c>
      <c r="L1812" t="str">
        <f t="shared" si="589"/>
        <v/>
      </c>
      <c r="M1812" t="str">
        <f t="shared" si="588"/>
        <v/>
      </c>
      <c r="N1812" t="str">
        <f t="shared" si="579"/>
        <v/>
      </c>
      <c r="O1812" t="str">
        <f t="shared" si="580"/>
        <v/>
      </c>
      <c r="P1812" t="str">
        <f t="shared" si="581"/>
        <v/>
      </c>
      <c r="Q1812" s="9">
        <f>_xlfn.XLOOKUP(R1812,summary!C:C,summary!B:B)</f>
        <v>43448</v>
      </c>
      <c r="R1812" s="10" t="str">
        <f t="shared" si="582"/>
        <v>죽전1동</v>
      </c>
      <c r="S1812" s="10" t="str">
        <f t="shared" si="583"/>
        <v>죽전13통</v>
      </c>
      <c r="T1812" s="10" t="str">
        <f t="shared" si="584"/>
        <v>(죽전동)</v>
      </c>
      <c r="U1812" s="10" t="str">
        <f t="shared" si="585"/>
        <v>죽전</v>
      </c>
      <c r="V1812" s="10">
        <f t="shared" si="586"/>
        <v>13</v>
      </c>
      <c r="W1812" s="10">
        <f t="shared" si="587"/>
        <v>3</v>
      </c>
      <c r="X1812"/>
      <c r="Y1812"/>
      <c r="Z1812" t="s">
        <v>14</v>
      </c>
      <c r="AA1812" t="s">
        <v>8385</v>
      </c>
    </row>
    <row r="1813" spans="1:27">
      <c r="A1813" t="b">
        <f t="shared" si="568"/>
        <v>0</v>
      </c>
      <c r="B1813" t="b">
        <f t="shared" si="569"/>
        <v>0</v>
      </c>
      <c r="C1813" t="b">
        <f t="shared" si="570"/>
        <v>0</v>
      </c>
      <c r="D1813" t="b">
        <f t="shared" si="571"/>
        <v>0</v>
      </c>
      <c r="E1813" t="b">
        <f t="shared" si="572"/>
        <v>0</v>
      </c>
      <c r="F1813" t="b">
        <f t="shared" si="573"/>
        <v>0</v>
      </c>
      <c r="G1813" t="b">
        <f t="shared" si="574"/>
        <v>0</v>
      </c>
      <c r="H1813" t="b">
        <f t="shared" si="575"/>
        <v>0</v>
      </c>
      <c r="I1813" t="b">
        <f t="shared" si="576"/>
        <v>0</v>
      </c>
      <c r="J1813" t="b">
        <f t="shared" si="577"/>
        <v>0</v>
      </c>
      <c r="K1813" t="str">
        <f t="shared" si="578"/>
        <v/>
      </c>
      <c r="L1813" t="str">
        <f t="shared" si="589"/>
        <v/>
      </c>
      <c r="M1813" t="str">
        <f t="shared" si="588"/>
        <v/>
      </c>
      <c r="N1813" t="str">
        <f t="shared" si="579"/>
        <v/>
      </c>
      <c r="O1813" t="str">
        <f t="shared" si="580"/>
        <v/>
      </c>
      <c r="P1813" t="str">
        <f t="shared" si="581"/>
        <v/>
      </c>
      <c r="Q1813" s="9">
        <f>_xlfn.XLOOKUP(R1813,summary!C:C,summary!B:B)</f>
        <v>43448</v>
      </c>
      <c r="R1813" s="10" t="str">
        <f t="shared" si="582"/>
        <v>죽전1동</v>
      </c>
      <c r="S1813" s="10" t="str">
        <f t="shared" si="583"/>
        <v>죽전13통</v>
      </c>
      <c r="T1813" s="10" t="str">
        <f t="shared" si="584"/>
        <v>(죽전동)</v>
      </c>
      <c r="U1813" s="10" t="str">
        <f t="shared" si="585"/>
        <v>죽전</v>
      </c>
      <c r="V1813" s="10">
        <f t="shared" si="586"/>
        <v>13</v>
      </c>
      <c r="W1813" s="10">
        <f t="shared" si="587"/>
        <v>4</v>
      </c>
      <c r="X1813"/>
      <c r="Y1813"/>
      <c r="Z1813" t="s">
        <v>16</v>
      </c>
      <c r="AA1813" t="s">
        <v>8386</v>
      </c>
    </row>
    <row r="1814" spans="1:27">
      <c r="A1814" t="b">
        <f t="shared" si="568"/>
        <v>0</v>
      </c>
      <c r="B1814" t="b">
        <f t="shared" si="569"/>
        <v>0</v>
      </c>
      <c r="C1814" t="b">
        <f t="shared" si="570"/>
        <v>0</v>
      </c>
      <c r="D1814" t="b">
        <f t="shared" si="571"/>
        <v>0</v>
      </c>
      <c r="E1814" t="b">
        <f t="shared" si="572"/>
        <v>0</v>
      </c>
      <c r="F1814" t="b">
        <f t="shared" si="573"/>
        <v>0</v>
      </c>
      <c r="G1814" t="b">
        <f t="shared" si="574"/>
        <v>0</v>
      </c>
      <c r="H1814" t="b">
        <f t="shared" si="575"/>
        <v>0</v>
      </c>
      <c r="I1814" t="b">
        <f t="shared" si="576"/>
        <v>0</v>
      </c>
      <c r="J1814" t="b">
        <f t="shared" si="577"/>
        <v>0</v>
      </c>
      <c r="K1814" t="str">
        <f t="shared" si="578"/>
        <v/>
      </c>
      <c r="L1814" t="str">
        <f t="shared" si="589"/>
        <v/>
      </c>
      <c r="M1814" t="str">
        <f t="shared" si="588"/>
        <v/>
      </c>
      <c r="N1814" t="str">
        <f t="shared" si="579"/>
        <v/>
      </c>
      <c r="O1814" t="str">
        <f t="shared" si="580"/>
        <v/>
      </c>
      <c r="P1814" t="str">
        <f t="shared" si="581"/>
        <v/>
      </c>
      <c r="Q1814" s="9">
        <f>_xlfn.XLOOKUP(R1814,summary!C:C,summary!B:B)</f>
        <v>43448</v>
      </c>
      <c r="R1814" s="10" t="str">
        <f t="shared" si="582"/>
        <v>죽전1동</v>
      </c>
      <c r="S1814" s="10" t="str">
        <f t="shared" si="583"/>
        <v>죽전13통</v>
      </c>
      <c r="T1814" s="10" t="str">
        <f t="shared" si="584"/>
        <v>(죽전동)</v>
      </c>
      <c r="U1814" s="10" t="str">
        <f t="shared" si="585"/>
        <v>죽전</v>
      </c>
      <c r="V1814" s="10">
        <f t="shared" si="586"/>
        <v>13</v>
      </c>
      <c r="W1814" s="10">
        <f t="shared" si="587"/>
        <v>5</v>
      </c>
      <c r="X1814"/>
      <c r="Y1814"/>
      <c r="Z1814" t="s">
        <v>18</v>
      </c>
      <c r="AA1814" t="s">
        <v>8387</v>
      </c>
    </row>
    <row r="1815" spans="1:27">
      <c r="A1815" t="b">
        <f t="shared" si="568"/>
        <v>0</v>
      </c>
      <c r="B1815" t="b">
        <f t="shared" si="569"/>
        <v>0</v>
      </c>
      <c r="C1815" t="b">
        <f t="shared" si="570"/>
        <v>0</v>
      </c>
      <c r="D1815" t="b">
        <f t="shared" si="571"/>
        <v>0</v>
      </c>
      <c r="E1815" t="b">
        <f t="shared" si="572"/>
        <v>0</v>
      </c>
      <c r="F1815" t="b">
        <f t="shared" si="573"/>
        <v>0</v>
      </c>
      <c r="G1815" t="b">
        <f t="shared" si="574"/>
        <v>0</v>
      </c>
      <c r="H1815" t="b">
        <f t="shared" si="575"/>
        <v>0</v>
      </c>
      <c r="I1815" t="b">
        <f t="shared" si="576"/>
        <v>0</v>
      </c>
      <c r="J1815" t="b">
        <f t="shared" si="577"/>
        <v>0</v>
      </c>
      <c r="K1815" t="str">
        <f t="shared" si="578"/>
        <v/>
      </c>
      <c r="L1815" t="str">
        <f t="shared" si="589"/>
        <v/>
      </c>
      <c r="M1815" t="str">
        <f t="shared" si="588"/>
        <v/>
      </c>
      <c r="N1815" t="str">
        <f t="shared" si="579"/>
        <v/>
      </c>
      <c r="O1815" t="str">
        <f t="shared" si="580"/>
        <v/>
      </c>
      <c r="P1815" t="str">
        <f t="shared" si="581"/>
        <v/>
      </c>
      <c r="Q1815" s="9">
        <f>_xlfn.XLOOKUP(R1815,summary!C:C,summary!B:B)</f>
        <v>43448</v>
      </c>
      <c r="R1815" s="10" t="str">
        <f t="shared" si="582"/>
        <v>죽전1동</v>
      </c>
      <c r="S1815" s="10" t="str">
        <f t="shared" si="583"/>
        <v>죽전13통</v>
      </c>
      <c r="T1815" s="10" t="str">
        <f t="shared" si="584"/>
        <v>(죽전동)</v>
      </c>
      <c r="U1815" s="10" t="str">
        <f t="shared" si="585"/>
        <v>죽전</v>
      </c>
      <c r="V1815" s="10">
        <f t="shared" si="586"/>
        <v>13</v>
      </c>
      <c r="W1815" s="10">
        <f t="shared" si="587"/>
        <v>6</v>
      </c>
      <c r="X1815"/>
      <c r="Y1815"/>
      <c r="Z1815" t="s">
        <v>20</v>
      </c>
      <c r="AA1815" t="s">
        <v>8388</v>
      </c>
    </row>
    <row r="1816" spans="1:27">
      <c r="A1816" t="b">
        <f t="shared" si="568"/>
        <v>0</v>
      </c>
      <c r="B1816" t="b">
        <f t="shared" si="569"/>
        <v>0</v>
      </c>
      <c r="C1816" t="b">
        <f t="shared" si="570"/>
        <v>0</v>
      </c>
      <c r="D1816" t="b">
        <f t="shared" si="571"/>
        <v>0</v>
      </c>
      <c r="E1816" t="b">
        <f t="shared" si="572"/>
        <v>0</v>
      </c>
      <c r="F1816" t="b">
        <f t="shared" si="573"/>
        <v>0</v>
      </c>
      <c r="G1816" t="b">
        <f t="shared" si="574"/>
        <v>0</v>
      </c>
      <c r="H1816" t="b">
        <f t="shared" si="575"/>
        <v>0</v>
      </c>
      <c r="I1816" t="b">
        <f t="shared" si="576"/>
        <v>0</v>
      </c>
      <c r="J1816" t="b">
        <f t="shared" si="577"/>
        <v>0</v>
      </c>
      <c r="K1816" t="str">
        <f t="shared" si="578"/>
        <v/>
      </c>
      <c r="L1816" t="str">
        <f t="shared" si="589"/>
        <v/>
      </c>
      <c r="M1816" t="str">
        <f t="shared" si="588"/>
        <v/>
      </c>
      <c r="N1816" t="str">
        <f t="shared" si="579"/>
        <v/>
      </c>
      <c r="O1816" t="str">
        <f t="shared" si="580"/>
        <v/>
      </c>
      <c r="P1816" t="str">
        <f t="shared" si="581"/>
        <v/>
      </c>
      <c r="Q1816" s="9">
        <f>_xlfn.XLOOKUP(R1816,summary!C:C,summary!B:B)</f>
        <v>43448</v>
      </c>
      <c r="R1816" s="10" t="str">
        <f t="shared" si="582"/>
        <v>죽전1동</v>
      </c>
      <c r="S1816" s="10" t="str">
        <f t="shared" si="583"/>
        <v>죽전13통</v>
      </c>
      <c r="T1816" s="10" t="str">
        <f t="shared" si="584"/>
        <v>(죽전동)</v>
      </c>
      <c r="U1816" s="10" t="str">
        <f t="shared" si="585"/>
        <v>죽전</v>
      </c>
      <c r="V1816" s="10">
        <f t="shared" si="586"/>
        <v>13</v>
      </c>
      <c r="W1816" s="10">
        <f t="shared" si="587"/>
        <v>7</v>
      </c>
      <c r="X1816"/>
      <c r="Y1816"/>
      <c r="Z1816" t="s">
        <v>99</v>
      </c>
      <c r="AA1816" t="s">
        <v>8389</v>
      </c>
    </row>
    <row r="1817" spans="1:27">
      <c r="A1817" t="b">
        <f t="shared" si="568"/>
        <v>0</v>
      </c>
      <c r="B1817" t="b">
        <f t="shared" si="569"/>
        <v>0</v>
      </c>
      <c r="C1817" t="b">
        <f t="shared" si="570"/>
        <v>0</v>
      </c>
      <c r="D1817" t="b">
        <f t="shared" si="571"/>
        <v>0</v>
      </c>
      <c r="E1817" t="b">
        <f t="shared" si="572"/>
        <v>0</v>
      </c>
      <c r="F1817" t="b">
        <f t="shared" si="573"/>
        <v>0</v>
      </c>
      <c r="G1817" t="b">
        <f t="shared" si="574"/>
        <v>0</v>
      </c>
      <c r="H1817" t="b">
        <f t="shared" si="575"/>
        <v>0</v>
      </c>
      <c r="I1817" t="b">
        <f t="shared" si="576"/>
        <v>0</v>
      </c>
      <c r="J1817" t="b">
        <f t="shared" si="577"/>
        <v>0</v>
      </c>
      <c r="K1817" t="str">
        <f t="shared" si="578"/>
        <v/>
      </c>
      <c r="L1817" t="str">
        <f t="shared" si="589"/>
        <v/>
      </c>
      <c r="M1817" t="str">
        <f t="shared" si="588"/>
        <v/>
      </c>
      <c r="N1817" t="str">
        <f t="shared" si="579"/>
        <v/>
      </c>
      <c r="O1817" t="str">
        <f t="shared" si="580"/>
        <v/>
      </c>
      <c r="P1817" t="str">
        <f t="shared" si="581"/>
        <v/>
      </c>
      <c r="Q1817" s="9">
        <f>_xlfn.XLOOKUP(R1817,summary!C:C,summary!B:B)</f>
        <v>43448</v>
      </c>
      <c r="R1817" s="10" t="str">
        <f t="shared" si="582"/>
        <v>죽전1동</v>
      </c>
      <c r="S1817" s="10" t="str">
        <f t="shared" si="583"/>
        <v>죽전13통</v>
      </c>
      <c r="T1817" s="10" t="str">
        <f t="shared" si="584"/>
        <v>(죽전동)</v>
      </c>
      <c r="U1817" s="10" t="str">
        <f t="shared" si="585"/>
        <v>죽전</v>
      </c>
      <c r="V1817" s="10">
        <f t="shared" si="586"/>
        <v>13</v>
      </c>
      <c r="W1817" s="10">
        <f t="shared" si="587"/>
        <v>8</v>
      </c>
      <c r="X1817"/>
      <c r="Y1817"/>
      <c r="Z1817" t="s">
        <v>101</v>
      </c>
      <c r="AA1817" t="s">
        <v>8390</v>
      </c>
    </row>
    <row r="1818" spans="1:27">
      <c r="A1818" t="b">
        <f t="shared" si="568"/>
        <v>0</v>
      </c>
      <c r="B1818" t="b">
        <f t="shared" si="569"/>
        <v>0</v>
      </c>
      <c r="C1818" t="b">
        <f t="shared" si="570"/>
        <v>0</v>
      </c>
      <c r="D1818" t="b">
        <f t="shared" si="571"/>
        <v>0</v>
      </c>
      <c r="E1818" t="b">
        <f t="shared" si="572"/>
        <v>0</v>
      </c>
      <c r="F1818" t="b">
        <f t="shared" si="573"/>
        <v>0</v>
      </c>
      <c r="G1818" t="b">
        <f t="shared" si="574"/>
        <v>0</v>
      </c>
      <c r="H1818" t="b">
        <f t="shared" si="575"/>
        <v>0</v>
      </c>
      <c r="I1818" t="b">
        <f t="shared" si="576"/>
        <v>0</v>
      </c>
      <c r="J1818" t="b">
        <f t="shared" si="577"/>
        <v>0</v>
      </c>
      <c r="K1818" t="str">
        <f t="shared" si="578"/>
        <v/>
      </c>
      <c r="L1818" t="str">
        <f t="shared" si="589"/>
        <v/>
      </c>
      <c r="M1818" t="str">
        <f t="shared" si="588"/>
        <v/>
      </c>
      <c r="N1818" t="str">
        <f t="shared" si="579"/>
        <v/>
      </c>
      <c r="O1818" t="str">
        <f t="shared" si="580"/>
        <v/>
      </c>
      <c r="P1818" t="str">
        <f t="shared" si="581"/>
        <v/>
      </c>
      <c r="Q1818" s="9">
        <f>_xlfn.XLOOKUP(R1818,summary!C:C,summary!B:B)</f>
        <v>43448</v>
      </c>
      <c r="R1818" s="10" t="str">
        <f t="shared" si="582"/>
        <v>죽전1동</v>
      </c>
      <c r="S1818" s="10" t="str">
        <f t="shared" si="583"/>
        <v>죽전13통</v>
      </c>
      <c r="T1818" s="10" t="str">
        <f t="shared" si="584"/>
        <v>(죽전동)</v>
      </c>
      <c r="U1818" s="10" t="str">
        <f t="shared" si="585"/>
        <v>죽전</v>
      </c>
      <c r="V1818" s="10">
        <f t="shared" si="586"/>
        <v>13</v>
      </c>
      <c r="W1818" s="10">
        <f t="shared" si="587"/>
        <v>9</v>
      </c>
      <c r="X1818"/>
      <c r="Y1818"/>
      <c r="Z1818" t="s">
        <v>349</v>
      </c>
      <c r="AA1818" t="s">
        <v>8391</v>
      </c>
    </row>
    <row r="1819" spans="1:27">
      <c r="A1819" t="b">
        <f t="shared" si="568"/>
        <v>0</v>
      </c>
      <c r="B1819" t="b">
        <f t="shared" si="569"/>
        <v>0</v>
      </c>
      <c r="C1819" t="b">
        <f t="shared" si="570"/>
        <v>0</v>
      </c>
      <c r="D1819" t="b">
        <f t="shared" si="571"/>
        <v>0</v>
      </c>
      <c r="E1819" t="b">
        <f t="shared" si="572"/>
        <v>0</v>
      </c>
      <c r="F1819" t="b">
        <f t="shared" si="573"/>
        <v>0</v>
      </c>
      <c r="G1819" t="b">
        <f t="shared" si="574"/>
        <v>0</v>
      </c>
      <c r="H1819" t="b">
        <f t="shared" si="575"/>
        <v>0</v>
      </c>
      <c r="I1819" t="b">
        <f t="shared" si="576"/>
        <v>0</v>
      </c>
      <c r="J1819" t="b">
        <f t="shared" si="577"/>
        <v>0</v>
      </c>
      <c r="K1819" t="str">
        <f t="shared" si="578"/>
        <v/>
      </c>
      <c r="L1819" t="str">
        <f t="shared" si="589"/>
        <v/>
      </c>
      <c r="M1819" t="str">
        <f t="shared" si="588"/>
        <v/>
      </c>
      <c r="N1819" t="str">
        <f t="shared" si="579"/>
        <v/>
      </c>
      <c r="O1819" t="str">
        <f t="shared" si="580"/>
        <v/>
      </c>
      <c r="P1819" t="str">
        <f t="shared" si="581"/>
        <v/>
      </c>
      <c r="Q1819" s="9">
        <f>_xlfn.XLOOKUP(R1819,summary!C:C,summary!B:B)</f>
        <v>43448</v>
      </c>
      <c r="R1819" s="10" t="str">
        <f t="shared" si="582"/>
        <v>죽전1동</v>
      </c>
      <c r="S1819" s="10" t="str">
        <f t="shared" si="583"/>
        <v>죽전13통</v>
      </c>
      <c r="T1819" s="10" t="str">
        <f t="shared" si="584"/>
        <v>(죽전동)</v>
      </c>
      <c r="U1819" s="10" t="str">
        <f t="shared" si="585"/>
        <v>죽전</v>
      </c>
      <c r="V1819" s="10">
        <f t="shared" si="586"/>
        <v>13</v>
      </c>
      <c r="W1819" s="10">
        <f t="shared" si="587"/>
        <v>10</v>
      </c>
      <c r="X1819"/>
      <c r="Y1819"/>
      <c r="Z1819" t="s">
        <v>441</v>
      </c>
      <c r="AA1819" t="s">
        <v>8392</v>
      </c>
    </row>
    <row r="1820" spans="1:27">
      <c r="A1820" t="b">
        <f t="shared" si="568"/>
        <v>0</v>
      </c>
      <c r="B1820" t="b">
        <f t="shared" si="569"/>
        <v>0</v>
      </c>
      <c r="C1820" t="b">
        <f t="shared" si="570"/>
        <v>0</v>
      </c>
      <c r="D1820" t="b">
        <f t="shared" si="571"/>
        <v>0</v>
      </c>
      <c r="E1820" t="b">
        <f t="shared" si="572"/>
        <v>0</v>
      </c>
      <c r="F1820" t="b">
        <f t="shared" si="573"/>
        <v>0</v>
      </c>
      <c r="G1820" t="b">
        <f t="shared" si="574"/>
        <v>0</v>
      </c>
      <c r="H1820" t="b">
        <f t="shared" si="575"/>
        <v>0</v>
      </c>
      <c r="I1820" t="b">
        <f t="shared" si="576"/>
        <v>0</v>
      </c>
      <c r="J1820" t="b">
        <f t="shared" si="577"/>
        <v>0</v>
      </c>
      <c r="K1820" t="str">
        <f t="shared" si="578"/>
        <v/>
      </c>
      <c r="L1820" t="str">
        <f t="shared" si="589"/>
        <v/>
      </c>
      <c r="M1820" t="str">
        <f t="shared" si="588"/>
        <v/>
      </c>
      <c r="N1820" t="str">
        <f t="shared" si="579"/>
        <v/>
      </c>
      <c r="O1820" t="str">
        <f t="shared" si="580"/>
        <v/>
      </c>
      <c r="P1820" t="str">
        <f t="shared" si="581"/>
        <v/>
      </c>
      <c r="Q1820" s="9">
        <f>_xlfn.XLOOKUP(R1820,summary!C:C,summary!B:B)</f>
        <v>43448</v>
      </c>
      <c r="R1820" s="10" t="str">
        <f t="shared" si="582"/>
        <v>죽전1동</v>
      </c>
      <c r="S1820" s="10" t="str">
        <f t="shared" si="583"/>
        <v>죽전13통</v>
      </c>
      <c r="T1820" s="10" t="str">
        <f t="shared" si="584"/>
        <v>(죽전동)</v>
      </c>
      <c r="U1820" s="10" t="str">
        <f t="shared" si="585"/>
        <v>죽전</v>
      </c>
      <c r="V1820" s="10">
        <f t="shared" si="586"/>
        <v>13</v>
      </c>
      <c r="W1820" s="10">
        <f t="shared" si="587"/>
        <v>11</v>
      </c>
      <c r="X1820"/>
      <c r="Y1820"/>
      <c r="Z1820" t="s">
        <v>443</v>
      </c>
      <c r="AA1820" t="s">
        <v>8393</v>
      </c>
    </row>
    <row r="1821" spans="1:27">
      <c r="A1821" t="b">
        <f t="shared" si="568"/>
        <v>0</v>
      </c>
      <c r="B1821" t="b">
        <f t="shared" si="569"/>
        <v>0</v>
      </c>
      <c r="C1821" t="b">
        <f t="shared" si="570"/>
        <v>0</v>
      </c>
      <c r="D1821" t="b">
        <f t="shared" si="571"/>
        <v>0</v>
      </c>
      <c r="E1821" t="b">
        <f t="shared" si="572"/>
        <v>0</v>
      </c>
      <c r="F1821" t="b">
        <f t="shared" si="573"/>
        <v>0</v>
      </c>
      <c r="G1821" t="b">
        <f t="shared" si="574"/>
        <v>0</v>
      </c>
      <c r="H1821" t="b">
        <f t="shared" si="575"/>
        <v>0</v>
      </c>
      <c r="I1821" t="b">
        <f t="shared" si="576"/>
        <v>0</v>
      </c>
      <c r="J1821" t="b">
        <f t="shared" si="577"/>
        <v>0</v>
      </c>
      <c r="K1821" t="str">
        <f t="shared" si="578"/>
        <v/>
      </c>
      <c r="L1821" t="str">
        <f t="shared" si="589"/>
        <v/>
      </c>
      <c r="M1821" t="str">
        <f t="shared" si="588"/>
        <v/>
      </c>
      <c r="N1821" t="str">
        <f t="shared" si="579"/>
        <v/>
      </c>
      <c r="O1821" t="str">
        <f t="shared" si="580"/>
        <v/>
      </c>
      <c r="P1821" t="str">
        <f t="shared" si="581"/>
        <v/>
      </c>
      <c r="Q1821" s="9">
        <f>_xlfn.XLOOKUP(R1821,summary!C:C,summary!B:B)</f>
        <v>43448</v>
      </c>
      <c r="R1821" s="10" t="str">
        <f t="shared" si="582"/>
        <v>죽전1동</v>
      </c>
      <c r="S1821" s="10" t="str">
        <f t="shared" si="583"/>
        <v>죽전13통</v>
      </c>
      <c r="T1821" s="10" t="str">
        <f t="shared" si="584"/>
        <v>(죽전동)</v>
      </c>
      <c r="U1821" s="10" t="str">
        <f t="shared" si="585"/>
        <v>죽전</v>
      </c>
      <c r="V1821" s="10">
        <f t="shared" si="586"/>
        <v>13</v>
      </c>
      <c r="W1821" s="10">
        <f t="shared" si="587"/>
        <v>12</v>
      </c>
      <c r="X1821"/>
      <c r="Y1821"/>
      <c r="Z1821" t="s">
        <v>445</v>
      </c>
      <c r="AA1821" t="s">
        <v>8394</v>
      </c>
    </row>
    <row r="1822" spans="1:27">
      <c r="A1822" t="b">
        <f t="shared" si="568"/>
        <v>1</v>
      </c>
      <c r="B1822" t="b">
        <f t="shared" si="569"/>
        <v>0</v>
      </c>
      <c r="C1822" t="b">
        <f t="shared" si="570"/>
        <v>0</v>
      </c>
      <c r="D1822" t="b">
        <f t="shared" si="571"/>
        <v>0</v>
      </c>
      <c r="E1822" t="b">
        <f t="shared" si="572"/>
        <v>0</v>
      </c>
      <c r="F1822" t="b">
        <f t="shared" si="573"/>
        <v>0</v>
      </c>
      <c r="G1822" t="b">
        <f t="shared" si="574"/>
        <v>0</v>
      </c>
      <c r="H1822" t="b">
        <f t="shared" si="575"/>
        <v>0</v>
      </c>
      <c r="I1822" t="b">
        <f t="shared" si="576"/>
        <v>0</v>
      </c>
      <c r="J1822" t="b">
        <f t="shared" si="577"/>
        <v>1</v>
      </c>
      <c r="K1822" t="str">
        <f t="shared" si="578"/>
        <v>죽전14통</v>
      </c>
      <c r="L1822" t="str">
        <f t="shared" si="589"/>
        <v>14</v>
      </c>
      <c r="M1822">
        <f t="shared" si="588"/>
        <v>14</v>
      </c>
      <c r="N1822" t="str">
        <f t="shared" si="579"/>
        <v>죽전</v>
      </c>
      <c r="O1822" t="str">
        <f t="shared" si="580"/>
        <v/>
      </c>
      <c r="P1822" t="str">
        <f t="shared" si="581"/>
        <v/>
      </c>
      <c r="Q1822" s="9">
        <f>_xlfn.XLOOKUP(R1822,summary!C:C,summary!B:B)</f>
        <v>43448</v>
      </c>
      <c r="R1822" s="10" t="str">
        <f t="shared" si="582"/>
        <v>죽전1동</v>
      </c>
      <c r="S1822" s="10" t="str">
        <f t="shared" si="583"/>
        <v>죽전14통</v>
      </c>
      <c r="T1822" s="10" t="str">
        <f t="shared" si="584"/>
        <v>(죽전동)</v>
      </c>
      <c r="U1822" s="10" t="str">
        <f t="shared" si="585"/>
        <v>죽전</v>
      </c>
      <c r="V1822" s="10">
        <f t="shared" si="586"/>
        <v>14</v>
      </c>
      <c r="W1822" s="10">
        <f t="shared" si="587"/>
        <v>1</v>
      </c>
      <c r="X1822"/>
      <c r="Y1822" t="s">
        <v>8395</v>
      </c>
      <c r="Z1822" t="s">
        <v>10</v>
      </c>
      <c r="AA1822" t="s">
        <v>8396</v>
      </c>
    </row>
    <row r="1823" spans="1:27">
      <c r="A1823" t="b">
        <f t="shared" si="568"/>
        <v>1</v>
      </c>
      <c r="B1823" t="b">
        <f t="shared" si="569"/>
        <v>1</v>
      </c>
      <c r="C1823" t="b">
        <f t="shared" si="570"/>
        <v>1</v>
      </c>
      <c r="D1823" t="b">
        <f t="shared" si="571"/>
        <v>1</v>
      </c>
      <c r="E1823" t="b">
        <f t="shared" si="572"/>
        <v>1</v>
      </c>
      <c r="F1823" t="b">
        <f t="shared" si="573"/>
        <v>0</v>
      </c>
      <c r="G1823" t="b">
        <f t="shared" si="574"/>
        <v>0</v>
      </c>
      <c r="H1823" t="b">
        <f t="shared" si="575"/>
        <v>0</v>
      </c>
      <c r="I1823" t="b">
        <f t="shared" si="576"/>
        <v>0</v>
      </c>
      <c r="J1823" t="b">
        <f t="shared" si="577"/>
        <v>0</v>
      </c>
      <c r="K1823" t="str">
        <f t="shared" si="578"/>
        <v/>
      </c>
      <c r="L1823" t="str">
        <f t="shared" si="589"/>
        <v/>
      </c>
      <c r="M1823" t="str">
        <f t="shared" si="588"/>
        <v/>
      </c>
      <c r="N1823" t="str">
        <f t="shared" si="579"/>
        <v/>
      </c>
      <c r="O1823" t="str">
        <f t="shared" si="580"/>
        <v/>
      </c>
      <c r="P1823" t="str">
        <f t="shared" si="581"/>
        <v>(죽전동)</v>
      </c>
      <c r="Q1823" s="9">
        <f>_xlfn.XLOOKUP(R1823,summary!C:C,summary!B:B)</f>
        <v>43448</v>
      </c>
      <c r="R1823" s="10" t="str">
        <f t="shared" si="582"/>
        <v>죽전1동</v>
      </c>
      <c r="S1823" s="10" t="str">
        <f t="shared" si="583"/>
        <v>죽전14통</v>
      </c>
      <c r="T1823" s="10" t="str">
        <f t="shared" si="584"/>
        <v>(죽전동)</v>
      </c>
      <c r="U1823" s="10" t="str">
        <f t="shared" si="585"/>
        <v>죽전</v>
      </c>
      <c r="V1823" s="10">
        <f t="shared" si="586"/>
        <v>14</v>
      </c>
      <c r="W1823" s="10">
        <f t="shared" si="587"/>
        <v>2</v>
      </c>
      <c r="X1823"/>
      <c r="Y1823" t="s">
        <v>8288</v>
      </c>
      <c r="Z1823" t="s">
        <v>12</v>
      </c>
      <c r="AA1823" t="s">
        <v>8397</v>
      </c>
    </row>
    <row r="1824" spans="1:27">
      <c r="A1824" t="b">
        <f t="shared" si="568"/>
        <v>0</v>
      </c>
      <c r="B1824" t="b">
        <f t="shared" si="569"/>
        <v>0</v>
      </c>
      <c r="C1824" t="b">
        <f t="shared" si="570"/>
        <v>0</v>
      </c>
      <c r="D1824" t="b">
        <f t="shared" si="571"/>
        <v>0</v>
      </c>
      <c r="E1824" t="b">
        <f t="shared" si="572"/>
        <v>0</v>
      </c>
      <c r="F1824" t="b">
        <f t="shared" si="573"/>
        <v>0</v>
      </c>
      <c r="G1824" t="b">
        <f t="shared" si="574"/>
        <v>0</v>
      </c>
      <c r="H1824" t="b">
        <f t="shared" si="575"/>
        <v>0</v>
      </c>
      <c r="I1824" t="b">
        <f t="shared" si="576"/>
        <v>0</v>
      </c>
      <c r="J1824" t="b">
        <f t="shared" si="577"/>
        <v>0</v>
      </c>
      <c r="K1824" t="str">
        <f t="shared" si="578"/>
        <v/>
      </c>
      <c r="L1824" t="str">
        <f t="shared" si="589"/>
        <v/>
      </c>
      <c r="M1824" t="str">
        <f t="shared" si="588"/>
        <v/>
      </c>
      <c r="N1824" t="str">
        <f t="shared" si="579"/>
        <v/>
      </c>
      <c r="O1824" t="str">
        <f t="shared" si="580"/>
        <v/>
      </c>
      <c r="P1824" t="str">
        <f t="shared" si="581"/>
        <v/>
      </c>
      <c r="Q1824" s="9">
        <f>_xlfn.XLOOKUP(R1824,summary!C:C,summary!B:B)</f>
        <v>43448</v>
      </c>
      <c r="R1824" s="10" t="str">
        <f t="shared" si="582"/>
        <v>죽전1동</v>
      </c>
      <c r="S1824" s="10" t="str">
        <f t="shared" si="583"/>
        <v>죽전14통</v>
      </c>
      <c r="T1824" s="10" t="str">
        <f t="shared" si="584"/>
        <v>(죽전동)</v>
      </c>
      <c r="U1824" s="10" t="str">
        <f t="shared" si="585"/>
        <v>죽전</v>
      </c>
      <c r="V1824" s="10">
        <f t="shared" si="586"/>
        <v>14</v>
      </c>
      <c r="W1824" s="10">
        <f t="shared" si="587"/>
        <v>3</v>
      </c>
      <c r="X1824"/>
      <c r="Y1824"/>
      <c r="Z1824" t="s">
        <v>14</v>
      </c>
      <c r="AA1824" t="s">
        <v>8398</v>
      </c>
    </row>
    <row r="1825" spans="1:27">
      <c r="A1825" t="b">
        <f t="shared" si="568"/>
        <v>0</v>
      </c>
      <c r="B1825" t="b">
        <f t="shared" si="569"/>
        <v>0</v>
      </c>
      <c r="C1825" t="b">
        <f t="shared" si="570"/>
        <v>0</v>
      </c>
      <c r="D1825" t="b">
        <f t="shared" si="571"/>
        <v>0</v>
      </c>
      <c r="E1825" t="b">
        <f t="shared" si="572"/>
        <v>0</v>
      </c>
      <c r="F1825" t="b">
        <f t="shared" si="573"/>
        <v>0</v>
      </c>
      <c r="G1825" t="b">
        <f t="shared" si="574"/>
        <v>0</v>
      </c>
      <c r="H1825" t="b">
        <f t="shared" si="575"/>
        <v>0</v>
      </c>
      <c r="I1825" t="b">
        <f t="shared" si="576"/>
        <v>0</v>
      </c>
      <c r="J1825" t="b">
        <f t="shared" si="577"/>
        <v>0</v>
      </c>
      <c r="K1825" t="str">
        <f t="shared" si="578"/>
        <v/>
      </c>
      <c r="L1825" t="str">
        <f t="shared" si="589"/>
        <v/>
      </c>
      <c r="M1825" t="str">
        <f t="shared" si="588"/>
        <v/>
      </c>
      <c r="N1825" t="str">
        <f t="shared" si="579"/>
        <v/>
      </c>
      <c r="O1825" t="str">
        <f t="shared" si="580"/>
        <v/>
      </c>
      <c r="P1825" t="str">
        <f t="shared" si="581"/>
        <v/>
      </c>
      <c r="Q1825" s="9">
        <f>_xlfn.XLOOKUP(R1825,summary!C:C,summary!B:B)</f>
        <v>43448</v>
      </c>
      <c r="R1825" s="10" t="str">
        <f t="shared" si="582"/>
        <v>죽전1동</v>
      </c>
      <c r="S1825" s="10" t="str">
        <f t="shared" si="583"/>
        <v>죽전14통</v>
      </c>
      <c r="T1825" s="10" t="str">
        <f t="shared" si="584"/>
        <v>(죽전동)</v>
      </c>
      <c r="U1825" s="10" t="str">
        <f t="shared" si="585"/>
        <v>죽전</v>
      </c>
      <c r="V1825" s="10">
        <f t="shared" si="586"/>
        <v>14</v>
      </c>
      <c r="W1825" s="10">
        <f t="shared" si="587"/>
        <v>4</v>
      </c>
      <c r="X1825"/>
      <c r="Y1825"/>
      <c r="Z1825" t="s">
        <v>16</v>
      </c>
      <c r="AA1825" t="s">
        <v>8399</v>
      </c>
    </row>
    <row r="1826" spans="1:27">
      <c r="A1826" t="b">
        <f t="shared" si="568"/>
        <v>0</v>
      </c>
      <c r="B1826" t="b">
        <f t="shared" si="569"/>
        <v>0</v>
      </c>
      <c r="C1826" t="b">
        <f t="shared" si="570"/>
        <v>0</v>
      </c>
      <c r="D1826" t="b">
        <f t="shared" si="571"/>
        <v>0</v>
      </c>
      <c r="E1826" t="b">
        <f t="shared" si="572"/>
        <v>0</v>
      </c>
      <c r="F1826" t="b">
        <f t="shared" si="573"/>
        <v>0</v>
      </c>
      <c r="G1826" t="b">
        <f t="shared" si="574"/>
        <v>0</v>
      </c>
      <c r="H1826" t="b">
        <f t="shared" si="575"/>
        <v>0</v>
      </c>
      <c r="I1826" t="b">
        <f t="shared" si="576"/>
        <v>0</v>
      </c>
      <c r="J1826" t="b">
        <f t="shared" si="577"/>
        <v>0</v>
      </c>
      <c r="K1826" t="str">
        <f t="shared" si="578"/>
        <v/>
      </c>
      <c r="L1826" t="str">
        <f t="shared" si="589"/>
        <v/>
      </c>
      <c r="M1826" t="str">
        <f t="shared" si="588"/>
        <v/>
      </c>
      <c r="N1826" t="str">
        <f t="shared" si="579"/>
        <v/>
      </c>
      <c r="O1826" t="str">
        <f t="shared" si="580"/>
        <v/>
      </c>
      <c r="P1826" t="str">
        <f t="shared" si="581"/>
        <v/>
      </c>
      <c r="Q1826" s="9">
        <f>_xlfn.XLOOKUP(R1826,summary!C:C,summary!B:B)</f>
        <v>43448</v>
      </c>
      <c r="R1826" s="10" t="str">
        <f t="shared" si="582"/>
        <v>죽전1동</v>
      </c>
      <c r="S1826" s="10" t="str">
        <f t="shared" si="583"/>
        <v>죽전14통</v>
      </c>
      <c r="T1826" s="10" t="str">
        <f t="shared" si="584"/>
        <v>(죽전동)</v>
      </c>
      <c r="U1826" s="10" t="str">
        <f t="shared" si="585"/>
        <v>죽전</v>
      </c>
      <c r="V1826" s="10">
        <f t="shared" si="586"/>
        <v>14</v>
      </c>
      <c r="W1826" s="10">
        <f t="shared" si="587"/>
        <v>5</v>
      </c>
      <c r="X1826"/>
      <c r="Y1826"/>
      <c r="Z1826" t="s">
        <v>18</v>
      </c>
      <c r="AA1826" t="s">
        <v>8400</v>
      </c>
    </row>
    <row r="1827" spans="1:27">
      <c r="A1827" t="b">
        <f t="shared" si="568"/>
        <v>0</v>
      </c>
      <c r="B1827" t="b">
        <f t="shared" si="569"/>
        <v>0</v>
      </c>
      <c r="C1827" t="b">
        <f t="shared" si="570"/>
        <v>0</v>
      </c>
      <c r="D1827" t="b">
        <f t="shared" si="571"/>
        <v>0</v>
      </c>
      <c r="E1827" t="b">
        <f t="shared" si="572"/>
        <v>0</v>
      </c>
      <c r="F1827" t="b">
        <f t="shared" si="573"/>
        <v>0</v>
      </c>
      <c r="G1827" t="b">
        <f t="shared" si="574"/>
        <v>0</v>
      </c>
      <c r="H1827" t="b">
        <f t="shared" si="575"/>
        <v>0</v>
      </c>
      <c r="I1827" t="b">
        <f t="shared" si="576"/>
        <v>0</v>
      </c>
      <c r="J1827" t="b">
        <f t="shared" si="577"/>
        <v>0</v>
      </c>
      <c r="K1827" t="str">
        <f t="shared" si="578"/>
        <v/>
      </c>
      <c r="L1827" t="str">
        <f t="shared" si="589"/>
        <v/>
      </c>
      <c r="M1827" t="str">
        <f t="shared" si="588"/>
        <v/>
      </c>
      <c r="N1827" t="str">
        <f t="shared" si="579"/>
        <v/>
      </c>
      <c r="O1827" t="str">
        <f t="shared" si="580"/>
        <v/>
      </c>
      <c r="P1827" t="str">
        <f t="shared" si="581"/>
        <v/>
      </c>
      <c r="Q1827" s="9">
        <f>_xlfn.XLOOKUP(R1827,summary!C:C,summary!B:B)</f>
        <v>43448</v>
      </c>
      <c r="R1827" s="10" t="str">
        <f t="shared" si="582"/>
        <v>죽전1동</v>
      </c>
      <c r="S1827" s="10" t="str">
        <f t="shared" si="583"/>
        <v>죽전14통</v>
      </c>
      <c r="T1827" s="10" t="str">
        <f t="shared" si="584"/>
        <v>(죽전동)</v>
      </c>
      <c r="U1827" s="10" t="str">
        <f t="shared" si="585"/>
        <v>죽전</v>
      </c>
      <c r="V1827" s="10">
        <f t="shared" si="586"/>
        <v>14</v>
      </c>
      <c r="W1827" s="10">
        <f t="shared" si="587"/>
        <v>6</v>
      </c>
      <c r="X1827"/>
      <c r="Y1827"/>
      <c r="Z1827" t="s">
        <v>20</v>
      </c>
      <c r="AA1827" t="s">
        <v>8401</v>
      </c>
    </row>
    <row r="1828" spans="1:27">
      <c r="A1828" t="b">
        <f t="shared" si="568"/>
        <v>0</v>
      </c>
      <c r="B1828" t="b">
        <f t="shared" si="569"/>
        <v>0</v>
      </c>
      <c r="C1828" t="b">
        <f t="shared" si="570"/>
        <v>0</v>
      </c>
      <c r="D1828" t="b">
        <f t="shared" si="571"/>
        <v>0</v>
      </c>
      <c r="E1828" t="b">
        <f t="shared" si="572"/>
        <v>0</v>
      </c>
      <c r="F1828" t="b">
        <f t="shared" si="573"/>
        <v>0</v>
      </c>
      <c r="G1828" t="b">
        <f t="shared" si="574"/>
        <v>0</v>
      </c>
      <c r="H1828" t="b">
        <f t="shared" si="575"/>
        <v>0</v>
      </c>
      <c r="I1828" t="b">
        <f t="shared" si="576"/>
        <v>0</v>
      </c>
      <c r="J1828" t="b">
        <f t="shared" si="577"/>
        <v>0</v>
      </c>
      <c r="K1828" t="str">
        <f t="shared" si="578"/>
        <v/>
      </c>
      <c r="L1828" t="str">
        <f t="shared" si="589"/>
        <v/>
      </c>
      <c r="M1828" t="str">
        <f t="shared" si="588"/>
        <v/>
      </c>
      <c r="N1828" t="str">
        <f t="shared" si="579"/>
        <v/>
      </c>
      <c r="O1828" t="str">
        <f t="shared" si="580"/>
        <v/>
      </c>
      <c r="P1828" t="str">
        <f t="shared" si="581"/>
        <v/>
      </c>
      <c r="Q1828" s="9">
        <f>_xlfn.XLOOKUP(R1828,summary!C:C,summary!B:B)</f>
        <v>43448</v>
      </c>
      <c r="R1828" s="10" t="str">
        <f t="shared" si="582"/>
        <v>죽전1동</v>
      </c>
      <c r="S1828" s="10" t="str">
        <f t="shared" si="583"/>
        <v>죽전14통</v>
      </c>
      <c r="T1828" s="10" t="str">
        <f t="shared" si="584"/>
        <v>(죽전동)</v>
      </c>
      <c r="U1828" s="10" t="str">
        <f t="shared" si="585"/>
        <v>죽전</v>
      </c>
      <c r="V1828" s="10">
        <f t="shared" si="586"/>
        <v>14</v>
      </c>
      <c r="W1828" s="10">
        <f t="shared" si="587"/>
        <v>7</v>
      </c>
      <c r="X1828"/>
      <c r="Y1828"/>
      <c r="Z1828" t="s">
        <v>99</v>
      </c>
      <c r="AA1828" t="s">
        <v>8402</v>
      </c>
    </row>
    <row r="1829" spans="1:27">
      <c r="A1829" t="b">
        <f t="shared" si="568"/>
        <v>0</v>
      </c>
      <c r="B1829" t="b">
        <f t="shared" si="569"/>
        <v>0</v>
      </c>
      <c r="C1829" t="b">
        <f t="shared" si="570"/>
        <v>0</v>
      </c>
      <c r="D1829" t="b">
        <f t="shared" si="571"/>
        <v>0</v>
      </c>
      <c r="E1829" t="b">
        <f t="shared" si="572"/>
        <v>0</v>
      </c>
      <c r="F1829" t="b">
        <f t="shared" si="573"/>
        <v>0</v>
      </c>
      <c r="G1829" t="b">
        <f t="shared" si="574"/>
        <v>0</v>
      </c>
      <c r="H1829" t="b">
        <f t="shared" si="575"/>
        <v>0</v>
      </c>
      <c r="I1829" t="b">
        <f t="shared" si="576"/>
        <v>0</v>
      </c>
      <c r="J1829" t="b">
        <f t="shared" si="577"/>
        <v>0</v>
      </c>
      <c r="K1829" t="str">
        <f t="shared" si="578"/>
        <v/>
      </c>
      <c r="L1829" t="str">
        <f t="shared" si="589"/>
        <v/>
      </c>
      <c r="M1829" t="str">
        <f t="shared" si="588"/>
        <v/>
      </c>
      <c r="N1829" t="str">
        <f t="shared" si="579"/>
        <v/>
      </c>
      <c r="O1829" t="str">
        <f t="shared" si="580"/>
        <v/>
      </c>
      <c r="P1829" t="str">
        <f t="shared" si="581"/>
        <v/>
      </c>
      <c r="Q1829" s="9">
        <f>_xlfn.XLOOKUP(R1829,summary!C:C,summary!B:B)</f>
        <v>43448</v>
      </c>
      <c r="R1829" s="10" t="str">
        <f t="shared" si="582"/>
        <v>죽전1동</v>
      </c>
      <c r="S1829" s="10" t="str">
        <f t="shared" si="583"/>
        <v>죽전14통</v>
      </c>
      <c r="T1829" s="10" t="str">
        <f t="shared" si="584"/>
        <v>(죽전동)</v>
      </c>
      <c r="U1829" s="10" t="str">
        <f t="shared" si="585"/>
        <v>죽전</v>
      </c>
      <c r="V1829" s="10">
        <f t="shared" si="586"/>
        <v>14</v>
      </c>
      <c r="W1829" s="10">
        <f t="shared" si="587"/>
        <v>8</v>
      </c>
      <c r="X1829"/>
      <c r="Y1829"/>
      <c r="Z1829" t="s">
        <v>101</v>
      </c>
      <c r="AA1829" t="s">
        <v>8403</v>
      </c>
    </row>
    <row r="1830" spans="1:27">
      <c r="A1830" t="b">
        <f t="shared" si="568"/>
        <v>0</v>
      </c>
      <c r="B1830" t="b">
        <f t="shared" si="569"/>
        <v>0</v>
      </c>
      <c r="C1830" t="b">
        <f t="shared" si="570"/>
        <v>0</v>
      </c>
      <c r="D1830" t="b">
        <f t="shared" si="571"/>
        <v>0</v>
      </c>
      <c r="E1830" t="b">
        <f t="shared" si="572"/>
        <v>0</v>
      </c>
      <c r="F1830" t="b">
        <f t="shared" si="573"/>
        <v>0</v>
      </c>
      <c r="G1830" t="b">
        <f t="shared" si="574"/>
        <v>0</v>
      </c>
      <c r="H1830" t="b">
        <f t="shared" si="575"/>
        <v>0</v>
      </c>
      <c r="I1830" t="b">
        <f t="shared" si="576"/>
        <v>0</v>
      </c>
      <c r="J1830" t="b">
        <f t="shared" si="577"/>
        <v>0</v>
      </c>
      <c r="K1830" t="str">
        <f t="shared" si="578"/>
        <v/>
      </c>
      <c r="L1830" t="str">
        <f t="shared" si="589"/>
        <v/>
      </c>
      <c r="M1830" t="str">
        <f t="shared" si="588"/>
        <v/>
      </c>
      <c r="N1830" t="str">
        <f t="shared" si="579"/>
        <v/>
      </c>
      <c r="O1830" t="str">
        <f t="shared" si="580"/>
        <v/>
      </c>
      <c r="P1830" t="str">
        <f t="shared" si="581"/>
        <v/>
      </c>
      <c r="Q1830" s="9">
        <f>_xlfn.XLOOKUP(R1830,summary!C:C,summary!B:B)</f>
        <v>43448</v>
      </c>
      <c r="R1830" s="10" t="str">
        <f t="shared" si="582"/>
        <v>죽전1동</v>
      </c>
      <c r="S1830" s="10" t="str">
        <f t="shared" si="583"/>
        <v>죽전14통</v>
      </c>
      <c r="T1830" s="10" t="str">
        <f t="shared" si="584"/>
        <v>(죽전동)</v>
      </c>
      <c r="U1830" s="10" t="str">
        <f t="shared" si="585"/>
        <v>죽전</v>
      </c>
      <c r="V1830" s="10">
        <f t="shared" si="586"/>
        <v>14</v>
      </c>
      <c r="W1830" s="10">
        <f t="shared" si="587"/>
        <v>9</v>
      </c>
      <c r="X1830"/>
      <c r="Y1830"/>
      <c r="Z1830" t="s">
        <v>349</v>
      </c>
      <c r="AA1830" t="s">
        <v>8404</v>
      </c>
    </row>
    <row r="1831" spans="1:27">
      <c r="A1831" t="b">
        <f t="shared" si="568"/>
        <v>1</v>
      </c>
      <c r="B1831" t="b">
        <f t="shared" si="569"/>
        <v>0</v>
      </c>
      <c r="C1831" t="b">
        <f t="shared" si="570"/>
        <v>0</v>
      </c>
      <c r="D1831" t="b">
        <f t="shared" si="571"/>
        <v>0</v>
      </c>
      <c r="E1831" t="b">
        <f t="shared" si="572"/>
        <v>0</v>
      </c>
      <c r="F1831" t="b">
        <f t="shared" si="573"/>
        <v>0</v>
      </c>
      <c r="G1831" t="b">
        <f t="shared" si="574"/>
        <v>0</v>
      </c>
      <c r="H1831" t="b">
        <f t="shared" si="575"/>
        <v>0</v>
      </c>
      <c r="I1831" t="b">
        <f t="shared" si="576"/>
        <v>0</v>
      </c>
      <c r="J1831" t="b">
        <f t="shared" si="577"/>
        <v>1</v>
      </c>
      <c r="K1831" t="str">
        <f t="shared" si="578"/>
        <v>죽전15통</v>
      </c>
      <c r="L1831" t="str">
        <f t="shared" si="589"/>
        <v>15</v>
      </c>
      <c r="M1831">
        <f t="shared" si="588"/>
        <v>15</v>
      </c>
      <c r="N1831" t="str">
        <f t="shared" si="579"/>
        <v>죽전</v>
      </c>
      <c r="O1831" t="str">
        <f t="shared" si="580"/>
        <v/>
      </c>
      <c r="P1831" t="str">
        <f t="shared" si="581"/>
        <v/>
      </c>
      <c r="Q1831" s="9">
        <f>_xlfn.XLOOKUP(R1831,summary!C:C,summary!B:B)</f>
        <v>43448</v>
      </c>
      <c r="R1831" s="10" t="str">
        <f t="shared" si="582"/>
        <v>죽전1동</v>
      </c>
      <c r="S1831" s="10" t="str">
        <f t="shared" si="583"/>
        <v>죽전15통</v>
      </c>
      <c r="T1831" s="10" t="str">
        <f t="shared" si="584"/>
        <v>(죽전동)</v>
      </c>
      <c r="U1831" s="10" t="str">
        <f t="shared" si="585"/>
        <v>죽전</v>
      </c>
      <c r="V1831" s="10">
        <f t="shared" si="586"/>
        <v>15</v>
      </c>
      <c r="W1831" s="10">
        <f t="shared" si="587"/>
        <v>1</v>
      </c>
      <c r="X1831"/>
      <c r="Y1831" t="s">
        <v>8405</v>
      </c>
      <c r="Z1831" t="s">
        <v>10</v>
      </c>
      <c r="AA1831" t="s">
        <v>8406</v>
      </c>
    </row>
    <row r="1832" spans="1:27">
      <c r="A1832" t="b">
        <f t="shared" si="568"/>
        <v>1</v>
      </c>
      <c r="B1832" t="b">
        <f t="shared" si="569"/>
        <v>1</v>
      </c>
      <c r="C1832" t="b">
        <f t="shared" si="570"/>
        <v>1</v>
      </c>
      <c r="D1832" t="b">
        <f t="shared" si="571"/>
        <v>1</v>
      </c>
      <c r="E1832" t="b">
        <f t="shared" si="572"/>
        <v>1</v>
      </c>
      <c r="F1832" t="b">
        <f t="shared" si="573"/>
        <v>0</v>
      </c>
      <c r="G1832" t="b">
        <f t="shared" si="574"/>
        <v>0</v>
      </c>
      <c r="H1832" t="b">
        <f t="shared" si="575"/>
        <v>0</v>
      </c>
      <c r="I1832" t="b">
        <f t="shared" si="576"/>
        <v>0</v>
      </c>
      <c r="J1832" t="b">
        <f t="shared" si="577"/>
        <v>0</v>
      </c>
      <c r="K1832" t="str">
        <f t="shared" si="578"/>
        <v/>
      </c>
      <c r="L1832" t="str">
        <f t="shared" si="589"/>
        <v/>
      </c>
      <c r="M1832" t="str">
        <f t="shared" si="588"/>
        <v/>
      </c>
      <c r="N1832" t="str">
        <f t="shared" si="579"/>
        <v/>
      </c>
      <c r="O1832" t="str">
        <f t="shared" si="580"/>
        <v/>
      </c>
      <c r="P1832" t="str">
        <f t="shared" si="581"/>
        <v>(죽전동)</v>
      </c>
      <c r="Q1832" s="9">
        <f>_xlfn.XLOOKUP(R1832,summary!C:C,summary!B:B)</f>
        <v>43448</v>
      </c>
      <c r="R1832" s="10" t="str">
        <f t="shared" si="582"/>
        <v>죽전1동</v>
      </c>
      <c r="S1832" s="10" t="str">
        <f t="shared" si="583"/>
        <v>죽전15통</v>
      </c>
      <c r="T1832" s="10" t="str">
        <f t="shared" si="584"/>
        <v>(죽전동)</v>
      </c>
      <c r="U1832" s="10" t="str">
        <f t="shared" si="585"/>
        <v>죽전</v>
      </c>
      <c r="V1832" s="10">
        <f t="shared" si="586"/>
        <v>15</v>
      </c>
      <c r="W1832" s="10">
        <f t="shared" si="587"/>
        <v>2</v>
      </c>
      <c r="X1832"/>
      <c r="Y1832" t="s">
        <v>8288</v>
      </c>
      <c r="Z1832" t="s">
        <v>12</v>
      </c>
      <c r="AA1832" t="s">
        <v>8407</v>
      </c>
    </row>
    <row r="1833" spans="1:27">
      <c r="A1833" t="b">
        <f t="shared" si="568"/>
        <v>0</v>
      </c>
      <c r="B1833" t="b">
        <f t="shared" si="569"/>
        <v>0</v>
      </c>
      <c r="C1833" t="b">
        <f t="shared" si="570"/>
        <v>0</v>
      </c>
      <c r="D1833" t="b">
        <f t="shared" si="571"/>
        <v>0</v>
      </c>
      <c r="E1833" t="b">
        <f t="shared" si="572"/>
        <v>0</v>
      </c>
      <c r="F1833" t="b">
        <f t="shared" si="573"/>
        <v>0</v>
      </c>
      <c r="G1833" t="b">
        <f t="shared" si="574"/>
        <v>0</v>
      </c>
      <c r="H1833" t="b">
        <f t="shared" si="575"/>
        <v>0</v>
      </c>
      <c r="I1833" t="b">
        <f t="shared" si="576"/>
        <v>0</v>
      </c>
      <c r="J1833" t="b">
        <f t="shared" si="577"/>
        <v>0</v>
      </c>
      <c r="K1833" t="str">
        <f t="shared" si="578"/>
        <v/>
      </c>
      <c r="L1833" t="str">
        <f t="shared" si="589"/>
        <v/>
      </c>
      <c r="M1833" t="str">
        <f t="shared" si="588"/>
        <v/>
      </c>
      <c r="N1833" t="str">
        <f t="shared" si="579"/>
        <v/>
      </c>
      <c r="O1833" t="str">
        <f t="shared" si="580"/>
        <v/>
      </c>
      <c r="P1833" t="str">
        <f t="shared" si="581"/>
        <v/>
      </c>
      <c r="Q1833" s="9">
        <f>_xlfn.XLOOKUP(R1833,summary!C:C,summary!B:B)</f>
        <v>43448</v>
      </c>
      <c r="R1833" s="10" t="str">
        <f t="shared" si="582"/>
        <v>죽전1동</v>
      </c>
      <c r="S1833" s="10" t="str">
        <f t="shared" si="583"/>
        <v>죽전15통</v>
      </c>
      <c r="T1833" s="10" t="str">
        <f t="shared" si="584"/>
        <v>(죽전동)</v>
      </c>
      <c r="U1833" s="10" t="str">
        <f t="shared" si="585"/>
        <v>죽전</v>
      </c>
      <c r="V1833" s="10">
        <f t="shared" si="586"/>
        <v>15</v>
      </c>
      <c r="W1833" s="10">
        <f t="shared" si="587"/>
        <v>3</v>
      </c>
      <c r="X1833"/>
      <c r="Y1833"/>
      <c r="Z1833" t="s">
        <v>14</v>
      </c>
      <c r="AA1833" t="s">
        <v>8408</v>
      </c>
    </row>
    <row r="1834" spans="1:27">
      <c r="A1834" t="b">
        <f t="shared" si="568"/>
        <v>0</v>
      </c>
      <c r="B1834" t="b">
        <f t="shared" si="569"/>
        <v>0</v>
      </c>
      <c r="C1834" t="b">
        <f t="shared" si="570"/>
        <v>0</v>
      </c>
      <c r="D1834" t="b">
        <f t="shared" si="571"/>
        <v>0</v>
      </c>
      <c r="E1834" t="b">
        <f t="shared" si="572"/>
        <v>0</v>
      </c>
      <c r="F1834" t="b">
        <f t="shared" si="573"/>
        <v>0</v>
      </c>
      <c r="G1834" t="b">
        <f t="shared" si="574"/>
        <v>0</v>
      </c>
      <c r="H1834" t="b">
        <f t="shared" si="575"/>
        <v>0</v>
      </c>
      <c r="I1834" t="b">
        <f t="shared" si="576"/>
        <v>0</v>
      </c>
      <c r="J1834" t="b">
        <f t="shared" si="577"/>
        <v>0</v>
      </c>
      <c r="K1834" t="str">
        <f t="shared" si="578"/>
        <v/>
      </c>
      <c r="L1834" t="str">
        <f t="shared" si="589"/>
        <v/>
      </c>
      <c r="M1834" t="str">
        <f t="shared" si="588"/>
        <v/>
      </c>
      <c r="N1834" t="str">
        <f t="shared" si="579"/>
        <v/>
      </c>
      <c r="O1834" t="str">
        <f t="shared" si="580"/>
        <v/>
      </c>
      <c r="P1834" t="str">
        <f t="shared" si="581"/>
        <v/>
      </c>
      <c r="Q1834" s="9">
        <f>_xlfn.XLOOKUP(R1834,summary!C:C,summary!B:B)</f>
        <v>43448</v>
      </c>
      <c r="R1834" s="10" t="str">
        <f t="shared" si="582"/>
        <v>죽전1동</v>
      </c>
      <c r="S1834" s="10" t="str">
        <f t="shared" si="583"/>
        <v>죽전15통</v>
      </c>
      <c r="T1834" s="10" t="str">
        <f t="shared" si="584"/>
        <v>(죽전동)</v>
      </c>
      <c r="U1834" s="10" t="str">
        <f t="shared" si="585"/>
        <v>죽전</v>
      </c>
      <c r="V1834" s="10">
        <f t="shared" si="586"/>
        <v>15</v>
      </c>
      <c r="W1834" s="10">
        <f t="shared" si="587"/>
        <v>4</v>
      </c>
      <c r="X1834"/>
      <c r="Y1834"/>
      <c r="Z1834" t="s">
        <v>16</v>
      </c>
      <c r="AA1834" t="s">
        <v>8409</v>
      </c>
    </row>
    <row r="1835" spans="1:27">
      <c r="A1835" t="b">
        <f t="shared" si="568"/>
        <v>0</v>
      </c>
      <c r="B1835" t="b">
        <f t="shared" si="569"/>
        <v>0</v>
      </c>
      <c r="C1835" t="b">
        <f t="shared" si="570"/>
        <v>0</v>
      </c>
      <c r="D1835" t="b">
        <f t="shared" si="571"/>
        <v>0</v>
      </c>
      <c r="E1835" t="b">
        <f t="shared" si="572"/>
        <v>0</v>
      </c>
      <c r="F1835" t="b">
        <f t="shared" si="573"/>
        <v>0</v>
      </c>
      <c r="G1835" t="b">
        <f t="shared" si="574"/>
        <v>0</v>
      </c>
      <c r="H1835" t="b">
        <f t="shared" si="575"/>
        <v>0</v>
      </c>
      <c r="I1835" t="b">
        <f t="shared" si="576"/>
        <v>0</v>
      </c>
      <c r="J1835" t="b">
        <f t="shared" si="577"/>
        <v>0</v>
      </c>
      <c r="K1835" t="str">
        <f t="shared" si="578"/>
        <v/>
      </c>
      <c r="L1835" t="str">
        <f t="shared" si="589"/>
        <v/>
      </c>
      <c r="M1835" t="str">
        <f t="shared" si="588"/>
        <v/>
      </c>
      <c r="N1835" t="str">
        <f t="shared" si="579"/>
        <v/>
      </c>
      <c r="O1835" t="str">
        <f t="shared" si="580"/>
        <v/>
      </c>
      <c r="P1835" t="str">
        <f t="shared" si="581"/>
        <v/>
      </c>
      <c r="Q1835" s="9">
        <f>_xlfn.XLOOKUP(R1835,summary!C:C,summary!B:B)</f>
        <v>43448</v>
      </c>
      <c r="R1835" s="10" t="str">
        <f t="shared" si="582"/>
        <v>죽전1동</v>
      </c>
      <c r="S1835" s="10" t="str">
        <f t="shared" si="583"/>
        <v>죽전15통</v>
      </c>
      <c r="T1835" s="10" t="str">
        <f t="shared" si="584"/>
        <v>(죽전동)</v>
      </c>
      <c r="U1835" s="10" t="str">
        <f t="shared" si="585"/>
        <v>죽전</v>
      </c>
      <c r="V1835" s="10">
        <f t="shared" si="586"/>
        <v>15</v>
      </c>
      <c r="W1835" s="10">
        <f t="shared" si="587"/>
        <v>5</v>
      </c>
      <c r="X1835"/>
      <c r="Y1835"/>
      <c r="Z1835" t="s">
        <v>18</v>
      </c>
      <c r="AA1835" t="s">
        <v>8410</v>
      </c>
    </row>
    <row r="1836" spans="1:27">
      <c r="A1836" t="b">
        <f t="shared" si="568"/>
        <v>0</v>
      </c>
      <c r="B1836" t="b">
        <f t="shared" si="569"/>
        <v>0</v>
      </c>
      <c r="C1836" t="b">
        <f t="shared" si="570"/>
        <v>0</v>
      </c>
      <c r="D1836" t="b">
        <f t="shared" si="571"/>
        <v>0</v>
      </c>
      <c r="E1836" t="b">
        <f t="shared" si="572"/>
        <v>0</v>
      </c>
      <c r="F1836" t="b">
        <f t="shared" si="573"/>
        <v>0</v>
      </c>
      <c r="G1836" t="b">
        <f t="shared" si="574"/>
        <v>0</v>
      </c>
      <c r="H1836" t="b">
        <f t="shared" si="575"/>
        <v>0</v>
      </c>
      <c r="I1836" t="b">
        <f t="shared" si="576"/>
        <v>0</v>
      </c>
      <c r="J1836" t="b">
        <f t="shared" si="577"/>
        <v>0</v>
      </c>
      <c r="K1836" t="str">
        <f t="shared" si="578"/>
        <v/>
      </c>
      <c r="L1836" t="str">
        <f t="shared" si="589"/>
        <v/>
      </c>
      <c r="M1836" t="str">
        <f t="shared" si="588"/>
        <v/>
      </c>
      <c r="N1836" t="str">
        <f t="shared" si="579"/>
        <v/>
      </c>
      <c r="O1836" t="str">
        <f t="shared" si="580"/>
        <v/>
      </c>
      <c r="P1836" t="str">
        <f t="shared" si="581"/>
        <v/>
      </c>
      <c r="Q1836" s="9">
        <f>_xlfn.XLOOKUP(R1836,summary!C:C,summary!B:B)</f>
        <v>43448</v>
      </c>
      <c r="R1836" s="10" t="str">
        <f t="shared" si="582"/>
        <v>죽전1동</v>
      </c>
      <c r="S1836" s="10" t="str">
        <f t="shared" si="583"/>
        <v>죽전15통</v>
      </c>
      <c r="T1836" s="10" t="str">
        <f t="shared" si="584"/>
        <v>(죽전동)</v>
      </c>
      <c r="U1836" s="10" t="str">
        <f t="shared" si="585"/>
        <v>죽전</v>
      </c>
      <c r="V1836" s="10">
        <f t="shared" si="586"/>
        <v>15</v>
      </c>
      <c r="W1836" s="10" t="str">
        <f t="shared" si="587"/>
        <v/>
      </c>
      <c r="X1836"/>
      <c r="Y1836"/>
      <c r="Z1836"/>
      <c r="AA1836"/>
    </row>
    <row r="1837" spans="1:27">
      <c r="A1837" t="b">
        <f t="shared" si="568"/>
        <v>0</v>
      </c>
      <c r="B1837" t="b">
        <f t="shared" si="569"/>
        <v>0</v>
      </c>
      <c r="C1837" t="b">
        <f t="shared" si="570"/>
        <v>0</v>
      </c>
      <c r="D1837" t="b">
        <f t="shared" si="571"/>
        <v>0</v>
      </c>
      <c r="E1837" t="b">
        <f t="shared" si="572"/>
        <v>0</v>
      </c>
      <c r="F1837" t="b">
        <f t="shared" si="573"/>
        <v>0</v>
      </c>
      <c r="G1837" t="b">
        <f t="shared" si="574"/>
        <v>0</v>
      </c>
      <c r="H1837" t="b">
        <f t="shared" si="575"/>
        <v>0</v>
      </c>
      <c r="I1837" t="b">
        <f t="shared" si="576"/>
        <v>0</v>
      </c>
      <c r="J1837" t="b">
        <f t="shared" si="577"/>
        <v>0</v>
      </c>
      <c r="K1837" t="str">
        <f t="shared" si="578"/>
        <v/>
      </c>
      <c r="L1837" t="str">
        <f t="shared" si="589"/>
        <v/>
      </c>
      <c r="M1837" t="str">
        <f t="shared" si="588"/>
        <v/>
      </c>
      <c r="N1837" t="str">
        <f t="shared" si="579"/>
        <v/>
      </c>
      <c r="O1837" t="str">
        <f t="shared" si="580"/>
        <v/>
      </c>
      <c r="P1837" t="str">
        <f t="shared" si="581"/>
        <v/>
      </c>
      <c r="Q1837" s="9">
        <f>_xlfn.XLOOKUP(R1837,summary!C:C,summary!B:B)</f>
        <v>43448</v>
      </c>
      <c r="R1837" s="10" t="str">
        <f t="shared" si="582"/>
        <v>죽전1동</v>
      </c>
      <c r="S1837" s="10" t="str">
        <f t="shared" si="583"/>
        <v>죽전15통</v>
      </c>
      <c r="T1837" s="10" t="str">
        <f t="shared" si="584"/>
        <v>(죽전동)</v>
      </c>
      <c r="U1837" s="10" t="str">
        <f t="shared" si="585"/>
        <v>죽전</v>
      </c>
      <c r="V1837" s="10">
        <f t="shared" si="586"/>
        <v>15</v>
      </c>
      <c r="W1837" s="10" t="str">
        <f t="shared" si="587"/>
        <v/>
      </c>
      <c r="X1837"/>
      <c r="Y1837"/>
      <c r="Z1837"/>
      <c r="AA1837"/>
    </row>
    <row r="1838" spans="1:27">
      <c r="A1838" t="b">
        <f t="shared" si="568"/>
        <v>0</v>
      </c>
      <c r="B1838" t="b">
        <f t="shared" si="569"/>
        <v>0</v>
      </c>
      <c r="C1838" t="b">
        <f t="shared" si="570"/>
        <v>0</v>
      </c>
      <c r="D1838" t="b">
        <f t="shared" si="571"/>
        <v>0</v>
      </c>
      <c r="E1838" t="b">
        <f t="shared" si="572"/>
        <v>0</v>
      </c>
      <c r="F1838" t="b">
        <f t="shared" si="573"/>
        <v>0</v>
      </c>
      <c r="G1838" t="b">
        <f t="shared" si="574"/>
        <v>0</v>
      </c>
      <c r="H1838" t="b">
        <f t="shared" si="575"/>
        <v>0</v>
      </c>
      <c r="I1838" t="b">
        <f t="shared" si="576"/>
        <v>0</v>
      </c>
      <c r="J1838" t="b">
        <f t="shared" si="577"/>
        <v>0</v>
      </c>
      <c r="K1838" t="str">
        <f t="shared" si="578"/>
        <v/>
      </c>
      <c r="L1838" t="str">
        <f t="shared" si="589"/>
        <v/>
      </c>
      <c r="M1838" t="str">
        <f t="shared" si="588"/>
        <v/>
      </c>
      <c r="N1838" t="str">
        <f t="shared" si="579"/>
        <v/>
      </c>
      <c r="O1838" t="str">
        <f t="shared" si="580"/>
        <v/>
      </c>
      <c r="P1838" t="str">
        <f t="shared" si="581"/>
        <v/>
      </c>
      <c r="Q1838" s="9">
        <f>_xlfn.XLOOKUP(R1838,summary!C:C,summary!B:B)</f>
        <v>43448</v>
      </c>
      <c r="R1838" s="10" t="str">
        <f t="shared" si="582"/>
        <v>죽전1동</v>
      </c>
      <c r="S1838" s="10" t="str">
        <f t="shared" si="583"/>
        <v>죽전15통</v>
      </c>
      <c r="T1838" s="10" t="str">
        <f t="shared" si="584"/>
        <v>(죽전동)</v>
      </c>
      <c r="U1838" s="10" t="str">
        <f t="shared" si="585"/>
        <v>죽전</v>
      </c>
      <c r="V1838" s="10">
        <f t="shared" si="586"/>
        <v>15</v>
      </c>
      <c r="W1838" s="10" t="str">
        <f t="shared" si="587"/>
        <v/>
      </c>
      <c r="X1838"/>
      <c r="Y1838"/>
      <c r="Z1838"/>
      <c r="AA1838"/>
    </row>
    <row r="1839" spans="1:27">
      <c r="A1839" t="b">
        <f t="shared" si="568"/>
        <v>1</v>
      </c>
      <c r="B1839" t="b">
        <f t="shared" si="569"/>
        <v>0</v>
      </c>
      <c r="C1839" t="b">
        <f t="shared" si="570"/>
        <v>0</v>
      </c>
      <c r="D1839" t="b">
        <f t="shared" si="571"/>
        <v>0</v>
      </c>
      <c r="E1839" t="b">
        <f t="shared" si="572"/>
        <v>0</v>
      </c>
      <c r="F1839" t="b">
        <f t="shared" si="573"/>
        <v>0</v>
      </c>
      <c r="G1839" t="b">
        <f t="shared" si="574"/>
        <v>0</v>
      </c>
      <c r="H1839" t="b">
        <f t="shared" si="575"/>
        <v>0</v>
      </c>
      <c r="I1839" t="b">
        <f t="shared" si="576"/>
        <v>0</v>
      </c>
      <c r="J1839" t="b">
        <f t="shared" si="577"/>
        <v>1</v>
      </c>
      <c r="K1839" t="str">
        <f t="shared" si="578"/>
        <v/>
      </c>
      <c r="L1839" t="str">
        <f t="shared" si="589"/>
        <v/>
      </c>
      <c r="M1839" t="str">
        <f t="shared" si="588"/>
        <v/>
      </c>
      <c r="N1839" t="str">
        <f t="shared" si="579"/>
        <v/>
      </c>
      <c r="O1839" t="str">
        <f t="shared" si="580"/>
        <v/>
      </c>
      <c r="P1839" t="str">
        <f t="shared" si="581"/>
        <v/>
      </c>
      <c r="Q1839" s="9" t="e">
        <f>_xlfn.XLOOKUP(R1839,summary!C:C,summary!B:B)</f>
        <v>#N/A</v>
      </c>
      <c r="R1839" s="10" t="str">
        <f t="shared" si="582"/>
        <v>읍 면 동</v>
      </c>
      <c r="S1839" s="10" t="str">
        <f t="shared" si="583"/>
        <v>통 리 명</v>
      </c>
      <c r="T1839" s="10" t="str">
        <f t="shared" si="584"/>
        <v/>
      </c>
      <c r="U1839" s="10" t="str">
        <f t="shared" si="585"/>
        <v/>
      </c>
      <c r="V1839" s="10" t="str">
        <f t="shared" si="586"/>
        <v/>
      </c>
      <c r="W1839" s="10" t="str">
        <f t="shared" si="587"/>
        <v/>
      </c>
      <c r="X1839" t="s">
        <v>3</v>
      </c>
      <c r="Y1839" t="s">
        <v>4</v>
      </c>
      <c r="Z1839" t="s">
        <v>5</v>
      </c>
      <c r="AA1839" t="s">
        <v>2302</v>
      </c>
    </row>
    <row r="1840" spans="1:27">
      <c r="A1840" t="b">
        <f t="shared" si="568"/>
        <v>1</v>
      </c>
      <c r="B1840" t="b">
        <f t="shared" si="569"/>
        <v>0</v>
      </c>
      <c r="C1840" t="b">
        <f t="shared" si="570"/>
        <v>0</v>
      </c>
      <c r="D1840" t="b">
        <f t="shared" si="571"/>
        <v>0</v>
      </c>
      <c r="E1840" t="b">
        <f t="shared" si="572"/>
        <v>0</v>
      </c>
      <c r="F1840" t="b">
        <f t="shared" si="573"/>
        <v>0</v>
      </c>
      <c r="G1840" t="b">
        <f t="shared" si="574"/>
        <v>0</v>
      </c>
      <c r="H1840" t="b">
        <f t="shared" si="575"/>
        <v>0</v>
      </c>
      <c r="I1840" t="b">
        <f t="shared" si="576"/>
        <v>0</v>
      </c>
      <c r="J1840" t="b">
        <f t="shared" si="577"/>
        <v>1</v>
      </c>
      <c r="K1840" t="str">
        <f t="shared" si="578"/>
        <v>죽전16통</v>
      </c>
      <c r="L1840" t="str">
        <f t="shared" si="589"/>
        <v>16</v>
      </c>
      <c r="M1840">
        <f t="shared" si="588"/>
        <v>16</v>
      </c>
      <c r="N1840" t="str">
        <f t="shared" si="579"/>
        <v>죽전</v>
      </c>
      <c r="O1840" t="str">
        <f t="shared" si="580"/>
        <v/>
      </c>
      <c r="P1840" t="str">
        <f t="shared" si="581"/>
        <v/>
      </c>
      <c r="Q1840" s="9">
        <f>_xlfn.XLOOKUP(R1840,summary!C:C,summary!B:B)</f>
        <v>43448</v>
      </c>
      <c r="R1840" s="10" t="str">
        <f t="shared" si="582"/>
        <v>죽전1동</v>
      </c>
      <c r="S1840" s="10" t="str">
        <f t="shared" si="583"/>
        <v>죽전16통</v>
      </c>
      <c r="T1840" s="10" t="str">
        <f t="shared" si="584"/>
        <v>(죽전동)</v>
      </c>
      <c r="U1840" s="10" t="str">
        <f t="shared" si="585"/>
        <v>죽전</v>
      </c>
      <c r="V1840" s="10">
        <f t="shared" si="586"/>
        <v>16</v>
      </c>
      <c r="W1840" s="10">
        <f t="shared" si="587"/>
        <v>1</v>
      </c>
      <c r="X1840" t="s">
        <v>8285</v>
      </c>
      <c r="Y1840" t="s">
        <v>8411</v>
      </c>
      <c r="Z1840" t="s">
        <v>10</v>
      </c>
      <c r="AA1840" t="s">
        <v>8412</v>
      </c>
    </row>
    <row r="1841" spans="1:27">
      <c r="A1841" t="b">
        <f t="shared" si="568"/>
        <v>1</v>
      </c>
      <c r="B1841" t="b">
        <f t="shared" si="569"/>
        <v>1</v>
      </c>
      <c r="C1841" t="b">
        <f t="shared" si="570"/>
        <v>1</v>
      </c>
      <c r="D1841" t="b">
        <f t="shared" si="571"/>
        <v>1</v>
      </c>
      <c r="E1841" t="b">
        <f t="shared" si="572"/>
        <v>1</v>
      </c>
      <c r="F1841" t="b">
        <f t="shared" si="573"/>
        <v>0</v>
      </c>
      <c r="G1841" t="b">
        <f t="shared" si="574"/>
        <v>0</v>
      </c>
      <c r="H1841" t="b">
        <f t="shared" si="575"/>
        <v>0</v>
      </c>
      <c r="I1841" t="b">
        <f t="shared" si="576"/>
        <v>0</v>
      </c>
      <c r="J1841" t="b">
        <f t="shared" si="577"/>
        <v>0</v>
      </c>
      <c r="K1841" t="str">
        <f t="shared" si="578"/>
        <v/>
      </c>
      <c r="L1841" t="str">
        <f t="shared" si="589"/>
        <v/>
      </c>
      <c r="M1841" t="str">
        <f t="shared" si="588"/>
        <v/>
      </c>
      <c r="N1841" t="str">
        <f t="shared" si="579"/>
        <v/>
      </c>
      <c r="O1841" t="str">
        <f t="shared" si="580"/>
        <v/>
      </c>
      <c r="P1841" t="str">
        <f t="shared" si="581"/>
        <v>(죽전동)</v>
      </c>
      <c r="Q1841" s="9">
        <f>_xlfn.XLOOKUP(R1841,summary!C:C,summary!B:B)</f>
        <v>43448</v>
      </c>
      <c r="R1841" s="10" t="str">
        <f t="shared" si="582"/>
        <v>죽전1동</v>
      </c>
      <c r="S1841" s="10" t="str">
        <f t="shared" si="583"/>
        <v>죽전16통</v>
      </c>
      <c r="T1841" s="10" t="str">
        <f t="shared" si="584"/>
        <v>(죽전동)</v>
      </c>
      <c r="U1841" s="10" t="str">
        <f t="shared" si="585"/>
        <v>죽전</v>
      </c>
      <c r="V1841" s="10">
        <f t="shared" si="586"/>
        <v>16</v>
      </c>
      <c r="W1841" s="10">
        <f t="shared" si="587"/>
        <v>2</v>
      </c>
      <c r="X1841"/>
      <c r="Y1841" t="s">
        <v>8288</v>
      </c>
      <c r="Z1841" t="s">
        <v>12</v>
      </c>
      <c r="AA1841" t="s">
        <v>8413</v>
      </c>
    </row>
    <row r="1842" spans="1:27">
      <c r="A1842" t="b">
        <f t="shared" si="568"/>
        <v>0</v>
      </c>
      <c r="B1842" t="b">
        <f t="shared" si="569"/>
        <v>0</v>
      </c>
      <c r="C1842" t="b">
        <f t="shared" si="570"/>
        <v>0</v>
      </c>
      <c r="D1842" t="b">
        <f t="shared" si="571"/>
        <v>0</v>
      </c>
      <c r="E1842" t="b">
        <f t="shared" si="572"/>
        <v>0</v>
      </c>
      <c r="F1842" t="b">
        <f t="shared" si="573"/>
        <v>0</v>
      </c>
      <c r="G1842" t="b">
        <f t="shared" si="574"/>
        <v>0</v>
      </c>
      <c r="H1842" t="b">
        <f t="shared" si="575"/>
        <v>0</v>
      </c>
      <c r="I1842" t="b">
        <f t="shared" si="576"/>
        <v>0</v>
      </c>
      <c r="J1842" t="b">
        <f t="shared" si="577"/>
        <v>0</v>
      </c>
      <c r="K1842" t="str">
        <f t="shared" si="578"/>
        <v/>
      </c>
      <c r="L1842" t="str">
        <f t="shared" si="589"/>
        <v/>
      </c>
      <c r="M1842" t="str">
        <f t="shared" si="588"/>
        <v/>
      </c>
      <c r="N1842" t="str">
        <f t="shared" si="579"/>
        <v/>
      </c>
      <c r="O1842" t="str">
        <f t="shared" si="580"/>
        <v/>
      </c>
      <c r="P1842" t="str">
        <f t="shared" si="581"/>
        <v/>
      </c>
      <c r="Q1842" s="9">
        <f>_xlfn.XLOOKUP(R1842,summary!C:C,summary!B:B)</f>
        <v>43448</v>
      </c>
      <c r="R1842" s="10" t="str">
        <f t="shared" si="582"/>
        <v>죽전1동</v>
      </c>
      <c r="S1842" s="10" t="str">
        <f t="shared" si="583"/>
        <v>죽전16통</v>
      </c>
      <c r="T1842" s="10" t="str">
        <f t="shared" si="584"/>
        <v>(죽전동)</v>
      </c>
      <c r="U1842" s="10" t="str">
        <f t="shared" si="585"/>
        <v>죽전</v>
      </c>
      <c r="V1842" s="10">
        <f t="shared" si="586"/>
        <v>16</v>
      </c>
      <c r="W1842" s="10">
        <f t="shared" si="587"/>
        <v>3</v>
      </c>
      <c r="X1842"/>
      <c r="Y1842"/>
      <c r="Z1842" t="s">
        <v>14</v>
      </c>
      <c r="AA1842" t="s">
        <v>8414</v>
      </c>
    </row>
    <row r="1843" spans="1:27">
      <c r="A1843" t="b">
        <f t="shared" ref="A1843:A1906" si="590">LEN(Y1843)&gt;0</f>
        <v>0</v>
      </c>
      <c r="B1843" t="b">
        <f t="shared" ref="B1843:B1906" si="591">LEFT(Y1843)="("</f>
        <v>0</v>
      </c>
      <c r="C1843" t="b">
        <f t="shared" ref="C1843:C1906" si="592">RIGHT(Y1843)=")"</f>
        <v>0</v>
      </c>
      <c r="D1843" t="b">
        <f t="shared" ref="D1843:D1906" si="593">AND(B1843,C1843)</f>
        <v>0</v>
      </c>
      <c r="E1843" t="b">
        <f t="shared" ref="E1843:E1906" si="594">OR(B1843,C1843)</f>
        <v>0</v>
      </c>
      <c r="F1843" t="b">
        <f t="shared" ref="F1843:F1906" si="595">_xlfn.XOR(B1843,C1843)</f>
        <v>0</v>
      </c>
      <c r="G1843" t="b">
        <f t="shared" ref="G1843:G1906" si="596">AND(B1843,F1843)</f>
        <v>0</v>
      </c>
      <c r="H1843" t="b">
        <f t="shared" ref="H1843:H1906" si="597">AND(C1843,$F1843)</f>
        <v>0</v>
      </c>
      <c r="I1843" t="b">
        <f t="shared" ref="I1843:I1906" si="598">IF(G1843,G1843,IF(H1842,FALSE,I1842))</f>
        <v>0</v>
      </c>
      <c r="J1843" t="b">
        <f t="shared" ref="J1843:J1906" si="599">AND(A1843,NOT(B1843),NOT(I1843))</f>
        <v>0</v>
      </c>
      <c r="K1843" t="str">
        <f t="shared" ref="K1843:K1906" si="600">IF(AND(J1843,RIGHT(Y1843)="통"),Y1843,"")</f>
        <v/>
      </c>
      <c r="L1843" t="str">
        <f t="shared" si="589"/>
        <v/>
      </c>
      <c r="M1843" t="str">
        <f t="shared" si="588"/>
        <v/>
      </c>
      <c r="N1843" t="str">
        <f t="shared" ref="N1843:N1906" si="601">SUBSTITUTE(K1843,_xlfn.CONCAT(TEXT(M1843,"#"),"통"),"")</f>
        <v/>
      </c>
      <c r="O1843" t="str">
        <f t="shared" ref="O1843:O1906" si="602">IF(I1843,IF(I1844,CONCATENATE(Y1843,O1844),Y1843),"")</f>
        <v/>
      </c>
      <c r="P1843" t="str">
        <f t="shared" ref="P1843:P1906" si="603">IF(G1843,O1843,IF(D1843,Y1843,""))</f>
        <v/>
      </c>
      <c r="Q1843" s="9">
        <f>_xlfn.XLOOKUP(R1843,summary!C:C,summary!B:B)</f>
        <v>43448</v>
      </c>
      <c r="R1843" s="10" t="str">
        <f t="shared" ref="R1843:R1906" si="604">IF($X1843="",R1842,$X1843)</f>
        <v>죽전1동</v>
      </c>
      <c r="S1843" s="10" t="str">
        <f t="shared" ref="S1843:S1906" si="605">IF(J1843,Y1843,S1842)</f>
        <v>죽전16통</v>
      </c>
      <c r="T1843" s="10" t="str">
        <f t="shared" ref="T1843:T1906" si="606">IF(J1843,P1844,T1842)</f>
        <v>(죽전동)</v>
      </c>
      <c r="U1843" s="10" t="str">
        <f t="shared" ref="U1843:U1906" si="607">IF($J1843,N1843,U1842)</f>
        <v>죽전</v>
      </c>
      <c r="V1843" s="10">
        <f t="shared" ref="V1843:V1906" si="608">IF(J1843,M1843,V1842)</f>
        <v>16</v>
      </c>
      <c r="W1843" s="10">
        <f t="shared" si="587"/>
        <v>4</v>
      </c>
      <c r="X1843"/>
      <c r="Y1843"/>
      <c r="Z1843" t="s">
        <v>16</v>
      </c>
      <c r="AA1843" t="s">
        <v>8415</v>
      </c>
    </row>
    <row r="1844" spans="1:27">
      <c r="A1844" t="b">
        <f t="shared" si="590"/>
        <v>0</v>
      </c>
      <c r="B1844" t="b">
        <f t="shared" si="591"/>
        <v>0</v>
      </c>
      <c r="C1844" t="b">
        <f t="shared" si="592"/>
        <v>0</v>
      </c>
      <c r="D1844" t="b">
        <f t="shared" si="593"/>
        <v>0</v>
      </c>
      <c r="E1844" t="b">
        <f t="shared" si="594"/>
        <v>0</v>
      </c>
      <c r="F1844" t="b">
        <f t="shared" si="595"/>
        <v>0</v>
      </c>
      <c r="G1844" t="b">
        <f t="shared" si="596"/>
        <v>0</v>
      </c>
      <c r="H1844" t="b">
        <f t="shared" si="597"/>
        <v>0</v>
      </c>
      <c r="I1844" t="b">
        <f t="shared" si="598"/>
        <v>0</v>
      </c>
      <c r="J1844" t="b">
        <f t="shared" si="599"/>
        <v>0</v>
      </c>
      <c r="K1844" t="str">
        <f t="shared" si="600"/>
        <v/>
      </c>
      <c r="L1844" t="str">
        <f t="shared" si="589"/>
        <v/>
      </c>
      <c r="M1844" t="str">
        <f t="shared" si="588"/>
        <v/>
      </c>
      <c r="N1844" t="str">
        <f t="shared" si="601"/>
        <v/>
      </c>
      <c r="O1844" t="str">
        <f t="shared" si="602"/>
        <v/>
      </c>
      <c r="P1844" t="str">
        <f t="shared" si="603"/>
        <v/>
      </c>
      <c r="Q1844" s="9">
        <f>_xlfn.XLOOKUP(R1844,summary!C:C,summary!B:B)</f>
        <v>43448</v>
      </c>
      <c r="R1844" s="10" t="str">
        <f t="shared" si="604"/>
        <v>죽전1동</v>
      </c>
      <c r="S1844" s="10" t="str">
        <f t="shared" si="605"/>
        <v>죽전16통</v>
      </c>
      <c r="T1844" s="10" t="str">
        <f t="shared" si="606"/>
        <v>(죽전동)</v>
      </c>
      <c r="U1844" s="10" t="str">
        <f t="shared" si="607"/>
        <v>죽전</v>
      </c>
      <c r="V1844" s="10">
        <f t="shared" si="608"/>
        <v>16</v>
      </c>
      <c r="W1844" s="10">
        <f t="shared" si="587"/>
        <v>5</v>
      </c>
      <c r="X1844"/>
      <c r="Y1844"/>
      <c r="Z1844" t="s">
        <v>18</v>
      </c>
      <c r="AA1844" t="s">
        <v>8416</v>
      </c>
    </row>
    <row r="1845" spans="1:27">
      <c r="A1845" t="b">
        <f t="shared" si="590"/>
        <v>0</v>
      </c>
      <c r="B1845" t="b">
        <f t="shared" si="591"/>
        <v>0</v>
      </c>
      <c r="C1845" t="b">
        <f t="shared" si="592"/>
        <v>0</v>
      </c>
      <c r="D1845" t="b">
        <f t="shared" si="593"/>
        <v>0</v>
      </c>
      <c r="E1845" t="b">
        <f t="shared" si="594"/>
        <v>0</v>
      </c>
      <c r="F1845" t="b">
        <f t="shared" si="595"/>
        <v>0</v>
      </c>
      <c r="G1845" t="b">
        <f t="shared" si="596"/>
        <v>0</v>
      </c>
      <c r="H1845" t="b">
        <f t="shared" si="597"/>
        <v>0</v>
      </c>
      <c r="I1845" t="b">
        <f t="shared" si="598"/>
        <v>0</v>
      </c>
      <c r="J1845" t="b">
        <f t="shared" si="599"/>
        <v>0</v>
      </c>
      <c r="K1845" t="str">
        <f t="shared" si="600"/>
        <v/>
      </c>
      <c r="L1845" t="str">
        <f t="shared" si="589"/>
        <v/>
      </c>
      <c r="M1845" t="str">
        <f t="shared" si="588"/>
        <v/>
      </c>
      <c r="N1845" t="str">
        <f t="shared" si="601"/>
        <v/>
      </c>
      <c r="O1845" t="str">
        <f t="shared" si="602"/>
        <v/>
      </c>
      <c r="P1845" t="str">
        <f t="shared" si="603"/>
        <v/>
      </c>
      <c r="Q1845" s="9">
        <f>_xlfn.XLOOKUP(R1845,summary!C:C,summary!B:B)</f>
        <v>43448</v>
      </c>
      <c r="R1845" s="10" t="str">
        <f t="shared" si="604"/>
        <v>죽전1동</v>
      </c>
      <c r="S1845" s="10" t="str">
        <f t="shared" si="605"/>
        <v>죽전16통</v>
      </c>
      <c r="T1845" s="10" t="str">
        <f t="shared" si="606"/>
        <v>(죽전동)</v>
      </c>
      <c r="U1845" s="10" t="str">
        <f t="shared" si="607"/>
        <v>죽전</v>
      </c>
      <c r="V1845" s="10">
        <f t="shared" si="608"/>
        <v>16</v>
      </c>
      <c r="W1845" s="10">
        <f t="shared" si="587"/>
        <v>6</v>
      </c>
      <c r="X1845"/>
      <c r="Y1845"/>
      <c r="Z1845" t="s">
        <v>20</v>
      </c>
      <c r="AA1845" t="s">
        <v>8417</v>
      </c>
    </row>
    <row r="1846" spans="1:27">
      <c r="A1846" t="b">
        <f t="shared" si="590"/>
        <v>0</v>
      </c>
      <c r="B1846" t="b">
        <f t="shared" si="591"/>
        <v>0</v>
      </c>
      <c r="C1846" t="b">
        <f t="shared" si="592"/>
        <v>0</v>
      </c>
      <c r="D1846" t="b">
        <f t="shared" si="593"/>
        <v>0</v>
      </c>
      <c r="E1846" t="b">
        <f t="shared" si="594"/>
        <v>0</v>
      </c>
      <c r="F1846" t="b">
        <f t="shared" si="595"/>
        <v>0</v>
      </c>
      <c r="G1846" t="b">
        <f t="shared" si="596"/>
        <v>0</v>
      </c>
      <c r="H1846" t="b">
        <f t="shared" si="597"/>
        <v>0</v>
      </c>
      <c r="I1846" t="b">
        <f t="shared" si="598"/>
        <v>0</v>
      </c>
      <c r="J1846" t="b">
        <f t="shared" si="599"/>
        <v>0</v>
      </c>
      <c r="K1846" t="str">
        <f t="shared" si="600"/>
        <v/>
      </c>
      <c r="L1846" t="str">
        <f t="shared" si="589"/>
        <v/>
      </c>
      <c r="M1846" t="str">
        <f t="shared" si="588"/>
        <v/>
      </c>
      <c r="N1846" t="str">
        <f t="shared" si="601"/>
        <v/>
      </c>
      <c r="O1846" t="str">
        <f t="shared" si="602"/>
        <v/>
      </c>
      <c r="P1846" t="str">
        <f t="shared" si="603"/>
        <v/>
      </c>
      <c r="Q1846" s="9">
        <f>_xlfn.XLOOKUP(R1846,summary!C:C,summary!B:B)</f>
        <v>43448</v>
      </c>
      <c r="R1846" s="10" t="str">
        <f t="shared" si="604"/>
        <v>죽전1동</v>
      </c>
      <c r="S1846" s="10" t="str">
        <f t="shared" si="605"/>
        <v>죽전16통</v>
      </c>
      <c r="T1846" s="10" t="str">
        <f t="shared" si="606"/>
        <v>(죽전동)</v>
      </c>
      <c r="U1846" s="10" t="str">
        <f t="shared" si="607"/>
        <v>죽전</v>
      </c>
      <c r="V1846" s="10">
        <f t="shared" si="608"/>
        <v>16</v>
      </c>
      <c r="W1846" s="10">
        <f t="shared" si="587"/>
        <v>7</v>
      </c>
      <c r="X1846"/>
      <c r="Y1846"/>
      <c r="Z1846" t="s">
        <v>99</v>
      </c>
      <c r="AA1846" t="s">
        <v>8418</v>
      </c>
    </row>
    <row r="1847" spans="1:27">
      <c r="A1847" t="b">
        <f t="shared" si="590"/>
        <v>0</v>
      </c>
      <c r="B1847" t="b">
        <f t="shared" si="591"/>
        <v>0</v>
      </c>
      <c r="C1847" t="b">
        <f t="shared" si="592"/>
        <v>0</v>
      </c>
      <c r="D1847" t="b">
        <f t="shared" si="593"/>
        <v>0</v>
      </c>
      <c r="E1847" t="b">
        <f t="shared" si="594"/>
        <v>0</v>
      </c>
      <c r="F1847" t="b">
        <f t="shared" si="595"/>
        <v>0</v>
      </c>
      <c r="G1847" t="b">
        <f t="shared" si="596"/>
        <v>0</v>
      </c>
      <c r="H1847" t="b">
        <f t="shared" si="597"/>
        <v>0</v>
      </c>
      <c r="I1847" t="b">
        <f t="shared" si="598"/>
        <v>0</v>
      </c>
      <c r="J1847" t="b">
        <f t="shared" si="599"/>
        <v>0</v>
      </c>
      <c r="K1847" t="str">
        <f t="shared" si="600"/>
        <v/>
      </c>
      <c r="L1847" t="str">
        <f t="shared" si="589"/>
        <v/>
      </c>
      <c r="M1847" t="str">
        <f t="shared" si="588"/>
        <v/>
      </c>
      <c r="N1847" t="str">
        <f t="shared" si="601"/>
        <v/>
      </c>
      <c r="O1847" t="str">
        <f t="shared" si="602"/>
        <v/>
      </c>
      <c r="P1847" t="str">
        <f t="shared" si="603"/>
        <v/>
      </c>
      <c r="Q1847" s="9">
        <f>_xlfn.XLOOKUP(R1847,summary!C:C,summary!B:B)</f>
        <v>43448</v>
      </c>
      <c r="R1847" s="10" t="str">
        <f t="shared" si="604"/>
        <v>죽전1동</v>
      </c>
      <c r="S1847" s="10" t="str">
        <f t="shared" si="605"/>
        <v>죽전16통</v>
      </c>
      <c r="T1847" s="10" t="str">
        <f t="shared" si="606"/>
        <v>(죽전동)</v>
      </c>
      <c r="U1847" s="10" t="str">
        <f t="shared" si="607"/>
        <v>죽전</v>
      </c>
      <c r="V1847" s="10">
        <f t="shared" si="608"/>
        <v>16</v>
      </c>
      <c r="W1847" s="10">
        <f t="shared" si="587"/>
        <v>8</v>
      </c>
      <c r="X1847"/>
      <c r="Y1847"/>
      <c r="Z1847" t="s">
        <v>101</v>
      </c>
      <c r="AA1847" t="s">
        <v>8419</v>
      </c>
    </row>
    <row r="1848" spans="1:27">
      <c r="A1848" t="b">
        <f t="shared" si="590"/>
        <v>0</v>
      </c>
      <c r="B1848" t="b">
        <f t="shared" si="591"/>
        <v>0</v>
      </c>
      <c r="C1848" t="b">
        <f t="shared" si="592"/>
        <v>0</v>
      </c>
      <c r="D1848" t="b">
        <f t="shared" si="593"/>
        <v>0</v>
      </c>
      <c r="E1848" t="b">
        <f t="shared" si="594"/>
        <v>0</v>
      </c>
      <c r="F1848" t="b">
        <f t="shared" si="595"/>
        <v>0</v>
      </c>
      <c r="G1848" t="b">
        <f t="shared" si="596"/>
        <v>0</v>
      </c>
      <c r="H1848" t="b">
        <f t="shared" si="597"/>
        <v>0</v>
      </c>
      <c r="I1848" t="b">
        <f t="shared" si="598"/>
        <v>0</v>
      </c>
      <c r="J1848" t="b">
        <f t="shared" si="599"/>
        <v>0</v>
      </c>
      <c r="K1848" t="str">
        <f t="shared" si="600"/>
        <v/>
      </c>
      <c r="L1848" t="str">
        <f t="shared" si="589"/>
        <v/>
      </c>
      <c r="M1848" t="str">
        <f t="shared" si="588"/>
        <v/>
      </c>
      <c r="N1848" t="str">
        <f t="shared" si="601"/>
        <v/>
      </c>
      <c r="O1848" t="str">
        <f t="shared" si="602"/>
        <v/>
      </c>
      <c r="P1848" t="str">
        <f t="shared" si="603"/>
        <v/>
      </c>
      <c r="Q1848" s="9">
        <f>_xlfn.XLOOKUP(R1848,summary!C:C,summary!B:B)</f>
        <v>43448</v>
      </c>
      <c r="R1848" s="10" t="str">
        <f t="shared" si="604"/>
        <v>죽전1동</v>
      </c>
      <c r="S1848" s="10" t="str">
        <f t="shared" si="605"/>
        <v>죽전16통</v>
      </c>
      <c r="T1848" s="10" t="str">
        <f t="shared" si="606"/>
        <v>(죽전동)</v>
      </c>
      <c r="U1848" s="10" t="str">
        <f t="shared" si="607"/>
        <v>죽전</v>
      </c>
      <c r="V1848" s="10">
        <f t="shared" si="608"/>
        <v>16</v>
      </c>
      <c r="W1848" s="10">
        <f t="shared" si="587"/>
        <v>9</v>
      </c>
      <c r="X1848"/>
      <c r="Y1848"/>
      <c r="Z1848" t="s">
        <v>349</v>
      </c>
      <c r="AA1848" t="s">
        <v>8420</v>
      </c>
    </row>
    <row r="1849" spans="1:27">
      <c r="A1849" t="b">
        <f t="shared" si="590"/>
        <v>1</v>
      </c>
      <c r="B1849" t="b">
        <f t="shared" si="591"/>
        <v>0</v>
      </c>
      <c r="C1849" t="b">
        <f t="shared" si="592"/>
        <v>0</v>
      </c>
      <c r="D1849" t="b">
        <f t="shared" si="593"/>
        <v>0</v>
      </c>
      <c r="E1849" t="b">
        <f t="shared" si="594"/>
        <v>0</v>
      </c>
      <c r="F1849" t="b">
        <f t="shared" si="595"/>
        <v>0</v>
      </c>
      <c r="G1849" t="b">
        <f t="shared" si="596"/>
        <v>0</v>
      </c>
      <c r="H1849" t="b">
        <f t="shared" si="597"/>
        <v>0</v>
      </c>
      <c r="I1849" t="b">
        <f t="shared" si="598"/>
        <v>0</v>
      </c>
      <c r="J1849" t="b">
        <f t="shared" si="599"/>
        <v>1</v>
      </c>
      <c r="K1849" t="str">
        <f t="shared" si="600"/>
        <v>죽전17통</v>
      </c>
      <c r="L1849" t="str">
        <f t="shared" si="589"/>
        <v>17</v>
      </c>
      <c r="M1849">
        <f t="shared" si="588"/>
        <v>17</v>
      </c>
      <c r="N1849" t="str">
        <f t="shared" si="601"/>
        <v>죽전</v>
      </c>
      <c r="O1849" t="str">
        <f t="shared" si="602"/>
        <v/>
      </c>
      <c r="P1849" t="str">
        <f t="shared" si="603"/>
        <v/>
      </c>
      <c r="Q1849" s="9">
        <f>_xlfn.XLOOKUP(R1849,summary!C:C,summary!B:B)</f>
        <v>43448</v>
      </c>
      <c r="R1849" s="10" t="str">
        <f t="shared" si="604"/>
        <v>죽전1동</v>
      </c>
      <c r="S1849" s="10" t="str">
        <f t="shared" si="605"/>
        <v>죽전17통</v>
      </c>
      <c r="T1849" s="10" t="str">
        <f t="shared" si="606"/>
        <v>(죽전동)</v>
      </c>
      <c r="U1849" s="10" t="str">
        <f t="shared" si="607"/>
        <v>죽전</v>
      </c>
      <c r="V1849" s="10">
        <f t="shared" si="608"/>
        <v>17</v>
      </c>
      <c r="W1849" s="10">
        <f t="shared" si="587"/>
        <v>1</v>
      </c>
      <c r="X1849"/>
      <c r="Y1849" t="s">
        <v>8421</v>
      </c>
      <c r="Z1849" t="s">
        <v>10</v>
      </c>
      <c r="AA1849" t="s">
        <v>8422</v>
      </c>
    </row>
    <row r="1850" spans="1:27">
      <c r="A1850" t="b">
        <f t="shared" si="590"/>
        <v>1</v>
      </c>
      <c r="B1850" t="b">
        <f t="shared" si="591"/>
        <v>1</v>
      </c>
      <c r="C1850" t="b">
        <f t="shared" si="592"/>
        <v>1</v>
      </c>
      <c r="D1850" t="b">
        <f t="shared" si="593"/>
        <v>1</v>
      </c>
      <c r="E1850" t="b">
        <f t="shared" si="594"/>
        <v>1</v>
      </c>
      <c r="F1850" t="b">
        <f t="shared" si="595"/>
        <v>0</v>
      </c>
      <c r="G1850" t="b">
        <f t="shared" si="596"/>
        <v>0</v>
      </c>
      <c r="H1850" t="b">
        <f t="shared" si="597"/>
        <v>0</v>
      </c>
      <c r="I1850" t="b">
        <f t="shared" si="598"/>
        <v>0</v>
      </c>
      <c r="J1850" t="b">
        <f t="shared" si="599"/>
        <v>0</v>
      </c>
      <c r="K1850" t="str">
        <f t="shared" si="600"/>
        <v/>
      </c>
      <c r="L1850" t="str">
        <f t="shared" si="589"/>
        <v/>
      </c>
      <c r="M1850" t="str">
        <f t="shared" si="588"/>
        <v/>
      </c>
      <c r="N1850" t="str">
        <f t="shared" si="601"/>
        <v/>
      </c>
      <c r="O1850" t="str">
        <f t="shared" si="602"/>
        <v/>
      </c>
      <c r="P1850" t="str">
        <f t="shared" si="603"/>
        <v>(죽전동)</v>
      </c>
      <c r="Q1850" s="9">
        <f>_xlfn.XLOOKUP(R1850,summary!C:C,summary!B:B)</f>
        <v>43448</v>
      </c>
      <c r="R1850" s="10" t="str">
        <f t="shared" si="604"/>
        <v>죽전1동</v>
      </c>
      <c r="S1850" s="10" t="str">
        <f t="shared" si="605"/>
        <v>죽전17통</v>
      </c>
      <c r="T1850" s="10" t="str">
        <f t="shared" si="606"/>
        <v>(죽전동)</v>
      </c>
      <c r="U1850" s="10" t="str">
        <f t="shared" si="607"/>
        <v>죽전</v>
      </c>
      <c r="V1850" s="10">
        <f t="shared" si="608"/>
        <v>17</v>
      </c>
      <c r="W1850" s="10">
        <f t="shared" si="587"/>
        <v>2</v>
      </c>
      <c r="X1850"/>
      <c r="Y1850" t="s">
        <v>8288</v>
      </c>
      <c r="Z1850" t="s">
        <v>12</v>
      </c>
      <c r="AA1850" t="s">
        <v>8423</v>
      </c>
    </row>
    <row r="1851" spans="1:27">
      <c r="A1851" t="b">
        <f t="shared" si="590"/>
        <v>0</v>
      </c>
      <c r="B1851" t="b">
        <f t="shared" si="591"/>
        <v>0</v>
      </c>
      <c r="C1851" t="b">
        <f t="shared" si="592"/>
        <v>0</v>
      </c>
      <c r="D1851" t="b">
        <f t="shared" si="593"/>
        <v>0</v>
      </c>
      <c r="E1851" t="b">
        <f t="shared" si="594"/>
        <v>0</v>
      </c>
      <c r="F1851" t="b">
        <f t="shared" si="595"/>
        <v>0</v>
      </c>
      <c r="G1851" t="b">
        <f t="shared" si="596"/>
        <v>0</v>
      </c>
      <c r="H1851" t="b">
        <f t="shared" si="597"/>
        <v>0</v>
      </c>
      <c r="I1851" t="b">
        <f t="shared" si="598"/>
        <v>0</v>
      </c>
      <c r="J1851" t="b">
        <f t="shared" si="599"/>
        <v>0</v>
      </c>
      <c r="K1851" t="str">
        <f t="shared" si="600"/>
        <v/>
      </c>
      <c r="L1851" t="str">
        <f t="shared" si="589"/>
        <v/>
      </c>
      <c r="M1851" t="str">
        <f t="shared" si="588"/>
        <v/>
      </c>
      <c r="N1851" t="str">
        <f t="shared" si="601"/>
        <v/>
      </c>
      <c r="O1851" t="str">
        <f t="shared" si="602"/>
        <v/>
      </c>
      <c r="P1851" t="str">
        <f t="shared" si="603"/>
        <v/>
      </c>
      <c r="Q1851" s="9">
        <f>_xlfn.XLOOKUP(R1851,summary!C:C,summary!B:B)</f>
        <v>43448</v>
      </c>
      <c r="R1851" s="10" t="str">
        <f t="shared" si="604"/>
        <v>죽전1동</v>
      </c>
      <c r="S1851" s="10" t="str">
        <f t="shared" si="605"/>
        <v>죽전17통</v>
      </c>
      <c r="T1851" s="10" t="str">
        <f t="shared" si="606"/>
        <v>(죽전동)</v>
      </c>
      <c r="U1851" s="10" t="str">
        <f t="shared" si="607"/>
        <v>죽전</v>
      </c>
      <c r="V1851" s="10">
        <f t="shared" si="608"/>
        <v>17</v>
      </c>
      <c r="W1851" s="10">
        <f t="shared" si="587"/>
        <v>3</v>
      </c>
      <c r="X1851"/>
      <c r="Y1851"/>
      <c r="Z1851" t="s">
        <v>14</v>
      </c>
      <c r="AA1851" t="s">
        <v>8424</v>
      </c>
    </row>
    <row r="1852" spans="1:27">
      <c r="A1852" t="b">
        <f t="shared" si="590"/>
        <v>0</v>
      </c>
      <c r="B1852" t="b">
        <f t="shared" si="591"/>
        <v>0</v>
      </c>
      <c r="C1852" t="b">
        <f t="shared" si="592"/>
        <v>0</v>
      </c>
      <c r="D1852" t="b">
        <f t="shared" si="593"/>
        <v>0</v>
      </c>
      <c r="E1852" t="b">
        <f t="shared" si="594"/>
        <v>0</v>
      </c>
      <c r="F1852" t="b">
        <f t="shared" si="595"/>
        <v>0</v>
      </c>
      <c r="G1852" t="b">
        <f t="shared" si="596"/>
        <v>0</v>
      </c>
      <c r="H1852" t="b">
        <f t="shared" si="597"/>
        <v>0</v>
      </c>
      <c r="I1852" t="b">
        <f t="shared" si="598"/>
        <v>0</v>
      </c>
      <c r="J1852" t="b">
        <f t="shared" si="599"/>
        <v>0</v>
      </c>
      <c r="K1852" t="str">
        <f t="shared" si="600"/>
        <v/>
      </c>
      <c r="L1852" t="str">
        <f t="shared" si="589"/>
        <v/>
      </c>
      <c r="M1852" t="str">
        <f t="shared" si="588"/>
        <v/>
      </c>
      <c r="N1852" t="str">
        <f t="shared" si="601"/>
        <v/>
      </c>
      <c r="O1852" t="str">
        <f t="shared" si="602"/>
        <v/>
      </c>
      <c r="P1852" t="str">
        <f t="shared" si="603"/>
        <v/>
      </c>
      <c r="Q1852" s="9">
        <f>_xlfn.XLOOKUP(R1852,summary!C:C,summary!B:B)</f>
        <v>43448</v>
      </c>
      <c r="R1852" s="10" t="str">
        <f t="shared" si="604"/>
        <v>죽전1동</v>
      </c>
      <c r="S1852" s="10" t="str">
        <f t="shared" si="605"/>
        <v>죽전17통</v>
      </c>
      <c r="T1852" s="10" t="str">
        <f t="shared" si="606"/>
        <v>(죽전동)</v>
      </c>
      <c r="U1852" s="10" t="str">
        <f t="shared" si="607"/>
        <v>죽전</v>
      </c>
      <c r="V1852" s="10">
        <f t="shared" si="608"/>
        <v>17</v>
      </c>
      <c r="W1852" s="10">
        <f t="shared" si="587"/>
        <v>4</v>
      </c>
      <c r="X1852"/>
      <c r="Y1852"/>
      <c r="Z1852" t="s">
        <v>16</v>
      </c>
      <c r="AA1852" t="s">
        <v>8425</v>
      </c>
    </row>
    <row r="1853" spans="1:27">
      <c r="A1853" t="b">
        <f t="shared" si="590"/>
        <v>0</v>
      </c>
      <c r="B1853" t="b">
        <f t="shared" si="591"/>
        <v>0</v>
      </c>
      <c r="C1853" t="b">
        <f t="shared" si="592"/>
        <v>0</v>
      </c>
      <c r="D1853" t="b">
        <f t="shared" si="593"/>
        <v>0</v>
      </c>
      <c r="E1853" t="b">
        <f t="shared" si="594"/>
        <v>0</v>
      </c>
      <c r="F1853" t="b">
        <f t="shared" si="595"/>
        <v>0</v>
      </c>
      <c r="G1853" t="b">
        <f t="shared" si="596"/>
        <v>0</v>
      </c>
      <c r="H1853" t="b">
        <f t="shared" si="597"/>
        <v>0</v>
      </c>
      <c r="I1853" t="b">
        <f t="shared" si="598"/>
        <v>0</v>
      </c>
      <c r="J1853" t="b">
        <f t="shared" si="599"/>
        <v>0</v>
      </c>
      <c r="K1853" t="str">
        <f t="shared" si="600"/>
        <v/>
      </c>
      <c r="L1853" t="str">
        <f t="shared" si="589"/>
        <v/>
      </c>
      <c r="M1853" t="str">
        <f t="shared" si="588"/>
        <v/>
      </c>
      <c r="N1853" t="str">
        <f t="shared" si="601"/>
        <v/>
      </c>
      <c r="O1853" t="str">
        <f t="shared" si="602"/>
        <v/>
      </c>
      <c r="P1853" t="str">
        <f t="shared" si="603"/>
        <v/>
      </c>
      <c r="Q1853" s="9">
        <f>_xlfn.XLOOKUP(R1853,summary!C:C,summary!B:B)</f>
        <v>43448</v>
      </c>
      <c r="R1853" s="10" t="str">
        <f t="shared" si="604"/>
        <v>죽전1동</v>
      </c>
      <c r="S1853" s="10" t="str">
        <f t="shared" si="605"/>
        <v>죽전17통</v>
      </c>
      <c r="T1853" s="10" t="str">
        <f t="shared" si="606"/>
        <v>(죽전동)</v>
      </c>
      <c r="U1853" s="10" t="str">
        <f t="shared" si="607"/>
        <v>죽전</v>
      </c>
      <c r="V1853" s="10">
        <f t="shared" si="608"/>
        <v>17</v>
      </c>
      <c r="W1853" s="10">
        <f t="shared" si="587"/>
        <v>5</v>
      </c>
      <c r="X1853"/>
      <c r="Y1853"/>
      <c r="Z1853" t="s">
        <v>18</v>
      </c>
      <c r="AA1853" t="s">
        <v>8426</v>
      </c>
    </row>
    <row r="1854" spans="1:27">
      <c r="A1854" t="b">
        <f t="shared" si="590"/>
        <v>0</v>
      </c>
      <c r="B1854" t="b">
        <f t="shared" si="591"/>
        <v>0</v>
      </c>
      <c r="C1854" t="b">
        <f t="shared" si="592"/>
        <v>0</v>
      </c>
      <c r="D1854" t="b">
        <f t="shared" si="593"/>
        <v>0</v>
      </c>
      <c r="E1854" t="b">
        <f t="shared" si="594"/>
        <v>0</v>
      </c>
      <c r="F1854" t="b">
        <f t="shared" si="595"/>
        <v>0</v>
      </c>
      <c r="G1854" t="b">
        <f t="shared" si="596"/>
        <v>0</v>
      </c>
      <c r="H1854" t="b">
        <f t="shared" si="597"/>
        <v>0</v>
      </c>
      <c r="I1854" t="b">
        <f t="shared" si="598"/>
        <v>0</v>
      </c>
      <c r="J1854" t="b">
        <f t="shared" si="599"/>
        <v>0</v>
      </c>
      <c r="K1854" t="str">
        <f t="shared" si="600"/>
        <v/>
      </c>
      <c r="L1854" t="str">
        <f t="shared" si="589"/>
        <v/>
      </c>
      <c r="M1854" t="str">
        <f t="shared" si="588"/>
        <v/>
      </c>
      <c r="N1854" t="str">
        <f t="shared" si="601"/>
        <v/>
      </c>
      <c r="O1854" t="str">
        <f t="shared" si="602"/>
        <v/>
      </c>
      <c r="P1854" t="str">
        <f t="shared" si="603"/>
        <v/>
      </c>
      <c r="Q1854" s="9">
        <f>_xlfn.XLOOKUP(R1854,summary!C:C,summary!B:B)</f>
        <v>43448</v>
      </c>
      <c r="R1854" s="10" t="str">
        <f t="shared" si="604"/>
        <v>죽전1동</v>
      </c>
      <c r="S1854" s="10" t="str">
        <f t="shared" si="605"/>
        <v>죽전17통</v>
      </c>
      <c r="T1854" s="10" t="str">
        <f t="shared" si="606"/>
        <v>(죽전동)</v>
      </c>
      <c r="U1854" s="10" t="str">
        <f t="shared" si="607"/>
        <v>죽전</v>
      </c>
      <c r="V1854" s="10">
        <f t="shared" si="608"/>
        <v>17</v>
      </c>
      <c r="W1854" s="10">
        <f t="shared" si="587"/>
        <v>6</v>
      </c>
      <c r="X1854"/>
      <c r="Y1854"/>
      <c r="Z1854" t="s">
        <v>20</v>
      </c>
      <c r="AA1854" t="s">
        <v>8427</v>
      </c>
    </row>
    <row r="1855" spans="1:27">
      <c r="A1855" t="b">
        <f t="shared" si="590"/>
        <v>0</v>
      </c>
      <c r="B1855" t="b">
        <f t="shared" si="591"/>
        <v>0</v>
      </c>
      <c r="C1855" t="b">
        <f t="shared" si="592"/>
        <v>0</v>
      </c>
      <c r="D1855" t="b">
        <f t="shared" si="593"/>
        <v>0</v>
      </c>
      <c r="E1855" t="b">
        <f t="shared" si="594"/>
        <v>0</v>
      </c>
      <c r="F1855" t="b">
        <f t="shared" si="595"/>
        <v>0</v>
      </c>
      <c r="G1855" t="b">
        <f t="shared" si="596"/>
        <v>0</v>
      </c>
      <c r="H1855" t="b">
        <f t="shared" si="597"/>
        <v>0</v>
      </c>
      <c r="I1855" t="b">
        <f t="shared" si="598"/>
        <v>0</v>
      </c>
      <c r="J1855" t="b">
        <f t="shared" si="599"/>
        <v>0</v>
      </c>
      <c r="K1855" t="str">
        <f t="shared" si="600"/>
        <v/>
      </c>
      <c r="L1855" t="str">
        <f t="shared" si="589"/>
        <v/>
      </c>
      <c r="M1855" t="str">
        <f t="shared" si="588"/>
        <v/>
      </c>
      <c r="N1855" t="str">
        <f t="shared" si="601"/>
        <v/>
      </c>
      <c r="O1855" t="str">
        <f t="shared" si="602"/>
        <v/>
      </c>
      <c r="P1855" t="str">
        <f t="shared" si="603"/>
        <v/>
      </c>
      <c r="Q1855" s="9">
        <f>_xlfn.XLOOKUP(R1855,summary!C:C,summary!B:B)</f>
        <v>43448</v>
      </c>
      <c r="R1855" s="10" t="str">
        <f t="shared" si="604"/>
        <v>죽전1동</v>
      </c>
      <c r="S1855" s="10" t="str">
        <f t="shared" si="605"/>
        <v>죽전17통</v>
      </c>
      <c r="T1855" s="10" t="str">
        <f t="shared" si="606"/>
        <v>(죽전동)</v>
      </c>
      <c r="U1855" s="10" t="str">
        <f t="shared" si="607"/>
        <v>죽전</v>
      </c>
      <c r="V1855" s="10">
        <f t="shared" si="608"/>
        <v>17</v>
      </c>
      <c r="W1855" s="10">
        <f t="shared" si="587"/>
        <v>7</v>
      </c>
      <c r="X1855"/>
      <c r="Y1855"/>
      <c r="Z1855" t="s">
        <v>99</v>
      </c>
      <c r="AA1855" t="s">
        <v>8428</v>
      </c>
    </row>
    <row r="1856" spans="1:27">
      <c r="A1856" t="b">
        <f t="shared" si="590"/>
        <v>0</v>
      </c>
      <c r="B1856" t="b">
        <f t="shared" si="591"/>
        <v>0</v>
      </c>
      <c r="C1856" t="b">
        <f t="shared" si="592"/>
        <v>0</v>
      </c>
      <c r="D1856" t="b">
        <f t="shared" si="593"/>
        <v>0</v>
      </c>
      <c r="E1856" t="b">
        <f t="shared" si="594"/>
        <v>0</v>
      </c>
      <c r="F1856" t="b">
        <f t="shared" si="595"/>
        <v>0</v>
      </c>
      <c r="G1856" t="b">
        <f t="shared" si="596"/>
        <v>0</v>
      </c>
      <c r="H1856" t="b">
        <f t="shared" si="597"/>
        <v>0</v>
      </c>
      <c r="I1856" t="b">
        <f t="shared" si="598"/>
        <v>0</v>
      </c>
      <c r="J1856" t="b">
        <f t="shared" si="599"/>
        <v>0</v>
      </c>
      <c r="K1856" t="str">
        <f t="shared" si="600"/>
        <v/>
      </c>
      <c r="L1856" t="str">
        <f t="shared" si="589"/>
        <v/>
      </c>
      <c r="M1856" t="str">
        <f t="shared" si="588"/>
        <v/>
      </c>
      <c r="N1856" t="str">
        <f t="shared" si="601"/>
        <v/>
      </c>
      <c r="O1856" t="str">
        <f t="shared" si="602"/>
        <v/>
      </c>
      <c r="P1856" t="str">
        <f t="shared" si="603"/>
        <v/>
      </c>
      <c r="Q1856" s="9">
        <f>_xlfn.XLOOKUP(R1856,summary!C:C,summary!B:B)</f>
        <v>43448</v>
      </c>
      <c r="R1856" s="10" t="str">
        <f t="shared" si="604"/>
        <v>죽전1동</v>
      </c>
      <c r="S1856" s="10" t="str">
        <f t="shared" si="605"/>
        <v>죽전17통</v>
      </c>
      <c r="T1856" s="10" t="str">
        <f t="shared" si="606"/>
        <v>(죽전동)</v>
      </c>
      <c r="U1856" s="10" t="str">
        <f t="shared" si="607"/>
        <v>죽전</v>
      </c>
      <c r="V1856" s="10">
        <f t="shared" si="608"/>
        <v>17</v>
      </c>
      <c r="W1856" s="10">
        <f t="shared" si="587"/>
        <v>8</v>
      </c>
      <c r="X1856"/>
      <c r="Y1856"/>
      <c r="Z1856" t="s">
        <v>101</v>
      </c>
      <c r="AA1856" t="s">
        <v>8429</v>
      </c>
    </row>
    <row r="1857" spans="1:27">
      <c r="A1857" t="b">
        <f t="shared" si="590"/>
        <v>0</v>
      </c>
      <c r="B1857" t="b">
        <f t="shared" si="591"/>
        <v>0</v>
      </c>
      <c r="C1857" t="b">
        <f t="shared" si="592"/>
        <v>0</v>
      </c>
      <c r="D1857" t="b">
        <f t="shared" si="593"/>
        <v>0</v>
      </c>
      <c r="E1857" t="b">
        <f t="shared" si="594"/>
        <v>0</v>
      </c>
      <c r="F1857" t="b">
        <f t="shared" si="595"/>
        <v>0</v>
      </c>
      <c r="G1857" t="b">
        <f t="shared" si="596"/>
        <v>0</v>
      </c>
      <c r="H1857" t="b">
        <f t="shared" si="597"/>
        <v>0</v>
      </c>
      <c r="I1857" t="b">
        <f t="shared" si="598"/>
        <v>0</v>
      </c>
      <c r="J1857" t="b">
        <f t="shared" si="599"/>
        <v>0</v>
      </c>
      <c r="K1857" t="str">
        <f t="shared" si="600"/>
        <v/>
      </c>
      <c r="L1857" t="str">
        <f t="shared" si="589"/>
        <v/>
      </c>
      <c r="M1857" t="str">
        <f t="shared" si="588"/>
        <v/>
      </c>
      <c r="N1857" t="str">
        <f t="shared" si="601"/>
        <v/>
      </c>
      <c r="O1857" t="str">
        <f t="shared" si="602"/>
        <v/>
      </c>
      <c r="P1857" t="str">
        <f t="shared" si="603"/>
        <v/>
      </c>
      <c r="Q1857" s="9">
        <f>_xlfn.XLOOKUP(R1857,summary!C:C,summary!B:B)</f>
        <v>43448</v>
      </c>
      <c r="R1857" s="10" t="str">
        <f t="shared" si="604"/>
        <v>죽전1동</v>
      </c>
      <c r="S1857" s="10" t="str">
        <f t="shared" si="605"/>
        <v>죽전17통</v>
      </c>
      <c r="T1857" s="10" t="str">
        <f t="shared" si="606"/>
        <v>(죽전동)</v>
      </c>
      <c r="U1857" s="10" t="str">
        <f t="shared" si="607"/>
        <v>죽전</v>
      </c>
      <c r="V1857" s="10">
        <f t="shared" si="608"/>
        <v>17</v>
      </c>
      <c r="W1857" s="10">
        <f t="shared" si="587"/>
        <v>9</v>
      </c>
      <c r="X1857"/>
      <c r="Y1857"/>
      <c r="Z1857" t="s">
        <v>349</v>
      </c>
      <c r="AA1857" t="s">
        <v>8430</v>
      </c>
    </row>
    <row r="1858" spans="1:27">
      <c r="A1858" t="b">
        <f t="shared" si="590"/>
        <v>0</v>
      </c>
      <c r="B1858" t="b">
        <f t="shared" si="591"/>
        <v>0</v>
      </c>
      <c r="C1858" t="b">
        <f t="shared" si="592"/>
        <v>0</v>
      </c>
      <c r="D1858" t="b">
        <f t="shared" si="593"/>
        <v>0</v>
      </c>
      <c r="E1858" t="b">
        <f t="shared" si="594"/>
        <v>0</v>
      </c>
      <c r="F1858" t="b">
        <f t="shared" si="595"/>
        <v>0</v>
      </c>
      <c r="G1858" t="b">
        <f t="shared" si="596"/>
        <v>0</v>
      </c>
      <c r="H1858" t="b">
        <f t="shared" si="597"/>
        <v>0</v>
      </c>
      <c r="I1858" t="b">
        <f t="shared" si="598"/>
        <v>0</v>
      </c>
      <c r="J1858" t="b">
        <f t="shared" si="599"/>
        <v>0</v>
      </c>
      <c r="K1858" t="str">
        <f t="shared" si="600"/>
        <v/>
      </c>
      <c r="L1858" t="str">
        <f t="shared" si="589"/>
        <v/>
      </c>
      <c r="M1858" t="str">
        <f t="shared" si="588"/>
        <v/>
      </c>
      <c r="N1858" t="str">
        <f t="shared" si="601"/>
        <v/>
      </c>
      <c r="O1858" t="str">
        <f t="shared" si="602"/>
        <v/>
      </c>
      <c r="P1858" t="str">
        <f t="shared" si="603"/>
        <v/>
      </c>
      <c r="Q1858" s="9">
        <f>_xlfn.XLOOKUP(R1858,summary!C:C,summary!B:B)</f>
        <v>43448</v>
      </c>
      <c r="R1858" s="10" t="str">
        <f t="shared" si="604"/>
        <v>죽전1동</v>
      </c>
      <c r="S1858" s="10" t="str">
        <f t="shared" si="605"/>
        <v>죽전17통</v>
      </c>
      <c r="T1858" s="10" t="str">
        <f t="shared" si="606"/>
        <v>(죽전동)</v>
      </c>
      <c r="U1858" s="10" t="str">
        <f t="shared" si="607"/>
        <v>죽전</v>
      </c>
      <c r="V1858" s="10">
        <f t="shared" si="608"/>
        <v>17</v>
      </c>
      <c r="W1858" s="10">
        <f t="shared" ref="W1858:W1921" si="609">IF(ISBLANK(Z1858),"",IF(LEN(TRIM(Z1858))&lt;4,VALUE(SUBSTITUTE(TRIM(Z1858),"반","")),""))</f>
        <v>10</v>
      </c>
      <c r="X1858"/>
      <c r="Y1858"/>
      <c r="Z1858" t="s">
        <v>441</v>
      </c>
      <c r="AA1858" t="s">
        <v>8431</v>
      </c>
    </row>
    <row r="1859" spans="1:27">
      <c r="A1859" t="b">
        <f t="shared" si="590"/>
        <v>1</v>
      </c>
      <c r="B1859" t="b">
        <f t="shared" si="591"/>
        <v>0</v>
      </c>
      <c r="C1859" t="b">
        <f t="shared" si="592"/>
        <v>0</v>
      </c>
      <c r="D1859" t="b">
        <f t="shared" si="593"/>
        <v>0</v>
      </c>
      <c r="E1859" t="b">
        <f t="shared" si="594"/>
        <v>0</v>
      </c>
      <c r="F1859" t="b">
        <f t="shared" si="595"/>
        <v>0</v>
      </c>
      <c r="G1859" t="b">
        <f t="shared" si="596"/>
        <v>0</v>
      </c>
      <c r="H1859" t="b">
        <f t="shared" si="597"/>
        <v>0</v>
      </c>
      <c r="I1859" t="b">
        <f t="shared" si="598"/>
        <v>0</v>
      </c>
      <c r="J1859" t="b">
        <f t="shared" si="599"/>
        <v>1</v>
      </c>
      <c r="K1859" t="str">
        <f t="shared" si="600"/>
        <v>죽전18통</v>
      </c>
      <c r="L1859" t="str">
        <f t="shared" si="589"/>
        <v>18</v>
      </c>
      <c r="M1859">
        <f t="shared" ref="M1859:M1922" si="610">IF(LEN(L1859)=0,"",IF(CODE(L1859)&lt;60,VALUE(L1859),VALUE(RIGHT(L1859))))</f>
        <v>18</v>
      </c>
      <c r="N1859" t="str">
        <f t="shared" si="601"/>
        <v>죽전</v>
      </c>
      <c r="O1859" t="str">
        <f t="shared" si="602"/>
        <v/>
      </c>
      <c r="P1859" t="str">
        <f t="shared" si="603"/>
        <v/>
      </c>
      <c r="Q1859" s="9">
        <f>_xlfn.XLOOKUP(R1859,summary!C:C,summary!B:B)</f>
        <v>43448</v>
      </c>
      <c r="R1859" s="10" t="str">
        <f t="shared" si="604"/>
        <v>죽전1동</v>
      </c>
      <c r="S1859" s="10" t="str">
        <f t="shared" si="605"/>
        <v>죽전18통</v>
      </c>
      <c r="T1859" s="10" t="str">
        <f t="shared" si="606"/>
        <v>(죽전동)</v>
      </c>
      <c r="U1859" s="10" t="str">
        <f t="shared" si="607"/>
        <v>죽전</v>
      </c>
      <c r="V1859" s="10">
        <f t="shared" si="608"/>
        <v>18</v>
      </c>
      <c r="W1859" s="10">
        <f t="shared" si="609"/>
        <v>1</v>
      </c>
      <c r="X1859"/>
      <c r="Y1859" t="s">
        <v>8432</v>
      </c>
      <c r="Z1859" t="s">
        <v>10</v>
      </c>
      <c r="AA1859" t="s">
        <v>8433</v>
      </c>
    </row>
    <row r="1860" spans="1:27">
      <c r="A1860" t="b">
        <f t="shared" si="590"/>
        <v>1</v>
      </c>
      <c r="B1860" t="b">
        <f t="shared" si="591"/>
        <v>1</v>
      </c>
      <c r="C1860" t="b">
        <f t="shared" si="592"/>
        <v>1</v>
      </c>
      <c r="D1860" t="b">
        <f t="shared" si="593"/>
        <v>1</v>
      </c>
      <c r="E1860" t="b">
        <f t="shared" si="594"/>
        <v>1</v>
      </c>
      <c r="F1860" t="b">
        <f t="shared" si="595"/>
        <v>0</v>
      </c>
      <c r="G1860" t="b">
        <f t="shared" si="596"/>
        <v>0</v>
      </c>
      <c r="H1860" t="b">
        <f t="shared" si="597"/>
        <v>0</v>
      </c>
      <c r="I1860" t="b">
        <f t="shared" si="598"/>
        <v>0</v>
      </c>
      <c r="J1860" t="b">
        <f t="shared" si="599"/>
        <v>0</v>
      </c>
      <c r="K1860" t="str">
        <f t="shared" si="600"/>
        <v/>
      </c>
      <c r="L1860" t="str">
        <f t="shared" si="589"/>
        <v/>
      </c>
      <c r="M1860" t="str">
        <f t="shared" si="610"/>
        <v/>
      </c>
      <c r="N1860" t="str">
        <f t="shared" si="601"/>
        <v/>
      </c>
      <c r="O1860" t="str">
        <f t="shared" si="602"/>
        <v/>
      </c>
      <c r="P1860" t="str">
        <f t="shared" si="603"/>
        <v>(죽전동)</v>
      </c>
      <c r="Q1860" s="9">
        <f>_xlfn.XLOOKUP(R1860,summary!C:C,summary!B:B)</f>
        <v>43448</v>
      </c>
      <c r="R1860" s="10" t="str">
        <f t="shared" si="604"/>
        <v>죽전1동</v>
      </c>
      <c r="S1860" s="10" t="str">
        <f t="shared" si="605"/>
        <v>죽전18통</v>
      </c>
      <c r="T1860" s="10" t="str">
        <f t="shared" si="606"/>
        <v>(죽전동)</v>
      </c>
      <c r="U1860" s="10" t="str">
        <f t="shared" si="607"/>
        <v>죽전</v>
      </c>
      <c r="V1860" s="10">
        <f t="shared" si="608"/>
        <v>18</v>
      </c>
      <c r="W1860" s="10">
        <f t="shared" si="609"/>
        <v>2</v>
      </c>
      <c r="X1860"/>
      <c r="Y1860" t="s">
        <v>8288</v>
      </c>
      <c r="Z1860" t="s">
        <v>12</v>
      </c>
      <c r="AA1860" t="s">
        <v>8434</v>
      </c>
    </row>
    <row r="1861" spans="1:27">
      <c r="A1861" t="b">
        <f t="shared" si="590"/>
        <v>0</v>
      </c>
      <c r="B1861" t="b">
        <f t="shared" si="591"/>
        <v>0</v>
      </c>
      <c r="C1861" t="b">
        <f t="shared" si="592"/>
        <v>0</v>
      </c>
      <c r="D1861" t="b">
        <f t="shared" si="593"/>
        <v>0</v>
      </c>
      <c r="E1861" t="b">
        <f t="shared" si="594"/>
        <v>0</v>
      </c>
      <c r="F1861" t="b">
        <f t="shared" si="595"/>
        <v>0</v>
      </c>
      <c r="G1861" t="b">
        <f t="shared" si="596"/>
        <v>0</v>
      </c>
      <c r="H1861" t="b">
        <f t="shared" si="597"/>
        <v>0</v>
      </c>
      <c r="I1861" t="b">
        <f t="shared" si="598"/>
        <v>0</v>
      </c>
      <c r="J1861" t="b">
        <f t="shared" si="599"/>
        <v>0</v>
      </c>
      <c r="K1861" t="str">
        <f t="shared" si="600"/>
        <v/>
      </c>
      <c r="L1861" t="str">
        <f t="shared" si="589"/>
        <v/>
      </c>
      <c r="M1861" t="str">
        <f t="shared" si="610"/>
        <v/>
      </c>
      <c r="N1861" t="str">
        <f t="shared" si="601"/>
        <v/>
      </c>
      <c r="O1861" t="str">
        <f t="shared" si="602"/>
        <v/>
      </c>
      <c r="P1861" t="str">
        <f t="shared" si="603"/>
        <v/>
      </c>
      <c r="Q1861" s="9">
        <f>_xlfn.XLOOKUP(R1861,summary!C:C,summary!B:B)</f>
        <v>43448</v>
      </c>
      <c r="R1861" s="10" t="str">
        <f t="shared" si="604"/>
        <v>죽전1동</v>
      </c>
      <c r="S1861" s="10" t="str">
        <f t="shared" si="605"/>
        <v>죽전18통</v>
      </c>
      <c r="T1861" s="10" t="str">
        <f t="shared" si="606"/>
        <v>(죽전동)</v>
      </c>
      <c r="U1861" s="10" t="str">
        <f t="shared" si="607"/>
        <v>죽전</v>
      </c>
      <c r="V1861" s="10">
        <f t="shared" si="608"/>
        <v>18</v>
      </c>
      <c r="W1861" s="10">
        <f t="shared" si="609"/>
        <v>3</v>
      </c>
      <c r="X1861"/>
      <c r="Y1861"/>
      <c r="Z1861" t="s">
        <v>14</v>
      </c>
      <c r="AA1861" t="s">
        <v>8435</v>
      </c>
    </row>
    <row r="1862" spans="1:27">
      <c r="A1862" t="b">
        <f t="shared" si="590"/>
        <v>0</v>
      </c>
      <c r="B1862" t="b">
        <f t="shared" si="591"/>
        <v>0</v>
      </c>
      <c r="C1862" t="b">
        <f t="shared" si="592"/>
        <v>0</v>
      </c>
      <c r="D1862" t="b">
        <f t="shared" si="593"/>
        <v>0</v>
      </c>
      <c r="E1862" t="b">
        <f t="shared" si="594"/>
        <v>0</v>
      </c>
      <c r="F1862" t="b">
        <f t="shared" si="595"/>
        <v>0</v>
      </c>
      <c r="G1862" t="b">
        <f t="shared" si="596"/>
        <v>0</v>
      </c>
      <c r="H1862" t="b">
        <f t="shared" si="597"/>
        <v>0</v>
      </c>
      <c r="I1862" t="b">
        <f t="shared" si="598"/>
        <v>0</v>
      </c>
      <c r="J1862" t="b">
        <f t="shared" si="599"/>
        <v>0</v>
      </c>
      <c r="K1862" t="str">
        <f t="shared" si="600"/>
        <v/>
      </c>
      <c r="L1862" t="str">
        <f t="shared" si="589"/>
        <v/>
      </c>
      <c r="M1862" t="str">
        <f t="shared" si="610"/>
        <v/>
      </c>
      <c r="N1862" t="str">
        <f t="shared" si="601"/>
        <v/>
      </c>
      <c r="O1862" t="str">
        <f t="shared" si="602"/>
        <v/>
      </c>
      <c r="P1862" t="str">
        <f t="shared" si="603"/>
        <v/>
      </c>
      <c r="Q1862" s="9">
        <f>_xlfn.XLOOKUP(R1862,summary!C:C,summary!B:B)</f>
        <v>43448</v>
      </c>
      <c r="R1862" s="10" t="str">
        <f t="shared" si="604"/>
        <v>죽전1동</v>
      </c>
      <c r="S1862" s="10" t="str">
        <f t="shared" si="605"/>
        <v>죽전18통</v>
      </c>
      <c r="T1862" s="10" t="str">
        <f t="shared" si="606"/>
        <v>(죽전동)</v>
      </c>
      <c r="U1862" s="10" t="str">
        <f t="shared" si="607"/>
        <v>죽전</v>
      </c>
      <c r="V1862" s="10">
        <f t="shared" si="608"/>
        <v>18</v>
      </c>
      <c r="W1862" s="10">
        <f t="shared" si="609"/>
        <v>4</v>
      </c>
      <c r="X1862"/>
      <c r="Y1862"/>
      <c r="Z1862" t="s">
        <v>16</v>
      </c>
      <c r="AA1862" t="s">
        <v>8436</v>
      </c>
    </row>
    <row r="1863" spans="1:27">
      <c r="A1863" t="b">
        <f t="shared" si="590"/>
        <v>0</v>
      </c>
      <c r="B1863" t="b">
        <f t="shared" si="591"/>
        <v>0</v>
      </c>
      <c r="C1863" t="b">
        <f t="shared" si="592"/>
        <v>0</v>
      </c>
      <c r="D1863" t="b">
        <f t="shared" si="593"/>
        <v>0</v>
      </c>
      <c r="E1863" t="b">
        <f t="shared" si="594"/>
        <v>0</v>
      </c>
      <c r="F1863" t="b">
        <f t="shared" si="595"/>
        <v>0</v>
      </c>
      <c r="G1863" t="b">
        <f t="shared" si="596"/>
        <v>0</v>
      </c>
      <c r="H1863" t="b">
        <f t="shared" si="597"/>
        <v>0</v>
      </c>
      <c r="I1863" t="b">
        <f t="shared" si="598"/>
        <v>0</v>
      </c>
      <c r="J1863" t="b">
        <f t="shared" si="599"/>
        <v>0</v>
      </c>
      <c r="K1863" t="str">
        <f t="shared" si="600"/>
        <v/>
      </c>
      <c r="L1863" t="str">
        <f t="shared" si="589"/>
        <v/>
      </c>
      <c r="M1863" t="str">
        <f t="shared" si="610"/>
        <v/>
      </c>
      <c r="N1863" t="str">
        <f t="shared" si="601"/>
        <v/>
      </c>
      <c r="O1863" t="str">
        <f t="shared" si="602"/>
        <v/>
      </c>
      <c r="P1863" t="str">
        <f t="shared" si="603"/>
        <v/>
      </c>
      <c r="Q1863" s="9">
        <f>_xlfn.XLOOKUP(R1863,summary!C:C,summary!B:B)</f>
        <v>43448</v>
      </c>
      <c r="R1863" s="10" t="str">
        <f t="shared" si="604"/>
        <v>죽전1동</v>
      </c>
      <c r="S1863" s="10" t="str">
        <f t="shared" si="605"/>
        <v>죽전18통</v>
      </c>
      <c r="T1863" s="10" t="str">
        <f t="shared" si="606"/>
        <v>(죽전동)</v>
      </c>
      <c r="U1863" s="10" t="str">
        <f t="shared" si="607"/>
        <v>죽전</v>
      </c>
      <c r="V1863" s="10">
        <f t="shared" si="608"/>
        <v>18</v>
      </c>
      <c r="W1863" s="10">
        <f t="shared" si="609"/>
        <v>5</v>
      </c>
      <c r="X1863"/>
      <c r="Y1863"/>
      <c r="Z1863" t="s">
        <v>18</v>
      </c>
      <c r="AA1863" t="s">
        <v>8437</v>
      </c>
    </row>
    <row r="1864" spans="1:27">
      <c r="A1864" t="b">
        <f t="shared" si="590"/>
        <v>0</v>
      </c>
      <c r="B1864" t="b">
        <f t="shared" si="591"/>
        <v>0</v>
      </c>
      <c r="C1864" t="b">
        <f t="shared" si="592"/>
        <v>0</v>
      </c>
      <c r="D1864" t="b">
        <f t="shared" si="593"/>
        <v>0</v>
      </c>
      <c r="E1864" t="b">
        <f t="shared" si="594"/>
        <v>0</v>
      </c>
      <c r="F1864" t="b">
        <f t="shared" si="595"/>
        <v>0</v>
      </c>
      <c r="G1864" t="b">
        <f t="shared" si="596"/>
        <v>0</v>
      </c>
      <c r="H1864" t="b">
        <f t="shared" si="597"/>
        <v>0</v>
      </c>
      <c r="I1864" t="b">
        <f t="shared" si="598"/>
        <v>0</v>
      </c>
      <c r="J1864" t="b">
        <f t="shared" si="599"/>
        <v>0</v>
      </c>
      <c r="K1864" t="str">
        <f t="shared" si="600"/>
        <v/>
      </c>
      <c r="L1864" t="str">
        <f t="shared" si="589"/>
        <v/>
      </c>
      <c r="M1864" t="str">
        <f t="shared" si="610"/>
        <v/>
      </c>
      <c r="N1864" t="str">
        <f t="shared" si="601"/>
        <v/>
      </c>
      <c r="O1864" t="str">
        <f t="shared" si="602"/>
        <v/>
      </c>
      <c r="P1864" t="str">
        <f t="shared" si="603"/>
        <v/>
      </c>
      <c r="Q1864" s="9">
        <f>_xlfn.XLOOKUP(R1864,summary!C:C,summary!B:B)</f>
        <v>43448</v>
      </c>
      <c r="R1864" s="10" t="str">
        <f t="shared" si="604"/>
        <v>죽전1동</v>
      </c>
      <c r="S1864" s="10" t="str">
        <f t="shared" si="605"/>
        <v>죽전18통</v>
      </c>
      <c r="T1864" s="10" t="str">
        <f t="shared" si="606"/>
        <v>(죽전동)</v>
      </c>
      <c r="U1864" s="10" t="str">
        <f t="shared" si="607"/>
        <v>죽전</v>
      </c>
      <c r="V1864" s="10">
        <f t="shared" si="608"/>
        <v>18</v>
      </c>
      <c r="W1864" s="10">
        <f t="shared" si="609"/>
        <v>6</v>
      </c>
      <c r="X1864"/>
      <c r="Y1864"/>
      <c r="Z1864" t="s">
        <v>20</v>
      </c>
      <c r="AA1864" t="s">
        <v>8438</v>
      </c>
    </row>
    <row r="1865" spans="1:27">
      <c r="A1865" t="b">
        <f t="shared" si="590"/>
        <v>0</v>
      </c>
      <c r="B1865" t="b">
        <f t="shared" si="591"/>
        <v>0</v>
      </c>
      <c r="C1865" t="b">
        <f t="shared" si="592"/>
        <v>0</v>
      </c>
      <c r="D1865" t="b">
        <f t="shared" si="593"/>
        <v>0</v>
      </c>
      <c r="E1865" t="b">
        <f t="shared" si="594"/>
        <v>0</v>
      </c>
      <c r="F1865" t="b">
        <f t="shared" si="595"/>
        <v>0</v>
      </c>
      <c r="G1865" t="b">
        <f t="shared" si="596"/>
        <v>0</v>
      </c>
      <c r="H1865" t="b">
        <f t="shared" si="597"/>
        <v>0</v>
      </c>
      <c r="I1865" t="b">
        <f t="shared" si="598"/>
        <v>0</v>
      </c>
      <c r="J1865" t="b">
        <f t="shared" si="599"/>
        <v>0</v>
      </c>
      <c r="K1865" t="str">
        <f t="shared" si="600"/>
        <v/>
      </c>
      <c r="L1865" t="str">
        <f t="shared" ref="L1865:L1928" si="611">RIGHT(SUBSTITUTE(K1865,"통",""),2)</f>
        <v/>
      </c>
      <c r="M1865" t="str">
        <f t="shared" si="610"/>
        <v/>
      </c>
      <c r="N1865" t="str">
        <f t="shared" si="601"/>
        <v/>
      </c>
      <c r="O1865" t="str">
        <f t="shared" si="602"/>
        <v/>
      </c>
      <c r="P1865" t="str">
        <f t="shared" si="603"/>
        <v/>
      </c>
      <c r="Q1865" s="9">
        <f>_xlfn.XLOOKUP(R1865,summary!C:C,summary!B:B)</f>
        <v>43448</v>
      </c>
      <c r="R1865" s="10" t="str">
        <f t="shared" si="604"/>
        <v>죽전1동</v>
      </c>
      <c r="S1865" s="10" t="str">
        <f t="shared" si="605"/>
        <v>죽전18통</v>
      </c>
      <c r="T1865" s="10" t="str">
        <f t="shared" si="606"/>
        <v>(죽전동)</v>
      </c>
      <c r="U1865" s="10" t="str">
        <f t="shared" si="607"/>
        <v>죽전</v>
      </c>
      <c r="V1865" s="10">
        <f t="shared" si="608"/>
        <v>18</v>
      </c>
      <c r="W1865" s="10">
        <f t="shared" si="609"/>
        <v>7</v>
      </c>
      <c r="X1865"/>
      <c r="Y1865"/>
      <c r="Z1865" t="s">
        <v>99</v>
      </c>
      <c r="AA1865" t="s">
        <v>8439</v>
      </c>
    </row>
    <row r="1866" spans="1:27">
      <c r="A1866" t="b">
        <f t="shared" si="590"/>
        <v>0</v>
      </c>
      <c r="B1866" t="b">
        <f t="shared" si="591"/>
        <v>0</v>
      </c>
      <c r="C1866" t="b">
        <f t="shared" si="592"/>
        <v>0</v>
      </c>
      <c r="D1866" t="b">
        <f t="shared" si="593"/>
        <v>0</v>
      </c>
      <c r="E1866" t="b">
        <f t="shared" si="594"/>
        <v>0</v>
      </c>
      <c r="F1866" t="b">
        <f t="shared" si="595"/>
        <v>0</v>
      </c>
      <c r="G1866" t="b">
        <f t="shared" si="596"/>
        <v>0</v>
      </c>
      <c r="H1866" t="b">
        <f t="shared" si="597"/>
        <v>0</v>
      </c>
      <c r="I1866" t="b">
        <f t="shared" si="598"/>
        <v>0</v>
      </c>
      <c r="J1866" t="b">
        <f t="shared" si="599"/>
        <v>0</v>
      </c>
      <c r="K1866" t="str">
        <f t="shared" si="600"/>
        <v/>
      </c>
      <c r="L1866" t="str">
        <f t="shared" si="611"/>
        <v/>
      </c>
      <c r="M1866" t="str">
        <f t="shared" si="610"/>
        <v/>
      </c>
      <c r="N1866" t="str">
        <f t="shared" si="601"/>
        <v/>
      </c>
      <c r="O1866" t="str">
        <f t="shared" si="602"/>
        <v/>
      </c>
      <c r="P1866" t="str">
        <f t="shared" si="603"/>
        <v/>
      </c>
      <c r="Q1866" s="9">
        <f>_xlfn.XLOOKUP(R1866,summary!C:C,summary!B:B)</f>
        <v>43448</v>
      </c>
      <c r="R1866" s="10" t="str">
        <f t="shared" si="604"/>
        <v>죽전1동</v>
      </c>
      <c r="S1866" s="10" t="str">
        <f t="shared" si="605"/>
        <v>죽전18통</v>
      </c>
      <c r="T1866" s="10" t="str">
        <f t="shared" si="606"/>
        <v>(죽전동)</v>
      </c>
      <c r="U1866" s="10" t="str">
        <f t="shared" si="607"/>
        <v>죽전</v>
      </c>
      <c r="V1866" s="10">
        <f t="shared" si="608"/>
        <v>18</v>
      </c>
      <c r="W1866" s="10">
        <f t="shared" si="609"/>
        <v>8</v>
      </c>
      <c r="X1866"/>
      <c r="Y1866"/>
      <c r="Z1866" t="s">
        <v>101</v>
      </c>
      <c r="AA1866" t="s">
        <v>8440</v>
      </c>
    </row>
    <row r="1867" spans="1:27">
      <c r="A1867" t="b">
        <f t="shared" si="590"/>
        <v>0</v>
      </c>
      <c r="B1867" t="b">
        <f t="shared" si="591"/>
        <v>0</v>
      </c>
      <c r="C1867" t="b">
        <f t="shared" si="592"/>
        <v>0</v>
      </c>
      <c r="D1867" t="b">
        <f t="shared" si="593"/>
        <v>0</v>
      </c>
      <c r="E1867" t="b">
        <f t="shared" si="594"/>
        <v>0</v>
      </c>
      <c r="F1867" t="b">
        <f t="shared" si="595"/>
        <v>0</v>
      </c>
      <c r="G1867" t="b">
        <f t="shared" si="596"/>
        <v>0</v>
      </c>
      <c r="H1867" t="b">
        <f t="shared" si="597"/>
        <v>0</v>
      </c>
      <c r="I1867" t="b">
        <f t="shared" si="598"/>
        <v>0</v>
      </c>
      <c r="J1867" t="b">
        <f t="shared" si="599"/>
        <v>0</v>
      </c>
      <c r="K1867" t="str">
        <f t="shared" si="600"/>
        <v/>
      </c>
      <c r="L1867" t="str">
        <f t="shared" si="611"/>
        <v/>
      </c>
      <c r="M1867" t="str">
        <f t="shared" si="610"/>
        <v/>
      </c>
      <c r="N1867" t="str">
        <f t="shared" si="601"/>
        <v/>
      </c>
      <c r="O1867" t="str">
        <f t="shared" si="602"/>
        <v/>
      </c>
      <c r="P1867" t="str">
        <f t="shared" si="603"/>
        <v/>
      </c>
      <c r="Q1867" s="9">
        <f>_xlfn.XLOOKUP(R1867,summary!C:C,summary!B:B)</f>
        <v>43448</v>
      </c>
      <c r="R1867" s="10" t="str">
        <f t="shared" si="604"/>
        <v>죽전1동</v>
      </c>
      <c r="S1867" s="10" t="str">
        <f t="shared" si="605"/>
        <v>죽전18통</v>
      </c>
      <c r="T1867" s="10" t="str">
        <f t="shared" si="606"/>
        <v>(죽전동)</v>
      </c>
      <c r="U1867" s="10" t="str">
        <f t="shared" si="607"/>
        <v>죽전</v>
      </c>
      <c r="V1867" s="10">
        <f t="shared" si="608"/>
        <v>18</v>
      </c>
      <c r="W1867" s="10">
        <f t="shared" si="609"/>
        <v>9</v>
      </c>
      <c r="X1867"/>
      <c r="Y1867"/>
      <c r="Z1867" t="s">
        <v>349</v>
      </c>
      <c r="AA1867" t="s">
        <v>8441</v>
      </c>
    </row>
    <row r="1868" spans="1:27">
      <c r="A1868" t="b">
        <f t="shared" si="590"/>
        <v>0</v>
      </c>
      <c r="B1868" t="b">
        <f t="shared" si="591"/>
        <v>0</v>
      </c>
      <c r="C1868" t="b">
        <f t="shared" si="592"/>
        <v>0</v>
      </c>
      <c r="D1868" t="b">
        <f t="shared" si="593"/>
        <v>0</v>
      </c>
      <c r="E1868" t="b">
        <f t="shared" si="594"/>
        <v>0</v>
      </c>
      <c r="F1868" t="b">
        <f t="shared" si="595"/>
        <v>0</v>
      </c>
      <c r="G1868" t="b">
        <f t="shared" si="596"/>
        <v>0</v>
      </c>
      <c r="H1868" t="b">
        <f t="shared" si="597"/>
        <v>0</v>
      </c>
      <c r="I1868" t="b">
        <f t="shared" si="598"/>
        <v>0</v>
      </c>
      <c r="J1868" t="b">
        <f t="shared" si="599"/>
        <v>0</v>
      </c>
      <c r="K1868" t="str">
        <f t="shared" si="600"/>
        <v/>
      </c>
      <c r="L1868" t="str">
        <f t="shared" si="611"/>
        <v/>
      </c>
      <c r="M1868" t="str">
        <f t="shared" si="610"/>
        <v/>
      </c>
      <c r="N1868" t="str">
        <f t="shared" si="601"/>
        <v/>
      </c>
      <c r="O1868" t="str">
        <f t="shared" si="602"/>
        <v/>
      </c>
      <c r="P1868" t="str">
        <f t="shared" si="603"/>
        <v/>
      </c>
      <c r="Q1868" s="9">
        <f>_xlfn.XLOOKUP(R1868,summary!C:C,summary!B:B)</f>
        <v>43448</v>
      </c>
      <c r="R1868" s="10" t="str">
        <f t="shared" si="604"/>
        <v>죽전1동</v>
      </c>
      <c r="S1868" s="10" t="str">
        <f t="shared" si="605"/>
        <v>죽전18통</v>
      </c>
      <c r="T1868" s="10" t="str">
        <f t="shared" si="606"/>
        <v>(죽전동)</v>
      </c>
      <c r="U1868" s="10" t="str">
        <f t="shared" si="607"/>
        <v>죽전</v>
      </c>
      <c r="V1868" s="10">
        <f t="shared" si="608"/>
        <v>18</v>
      </c>
      <c r="W1868" s="10">
        <f t="shared" si="609"/>
        <v>10</v>
      </c>
      <c r="X1868"/>
      <c r="Y1868"/>
      <c r="Z1868" t="s">
        <v>441</v>
      </c>
      <c r="AA1868" t="s">
        <v>8442</v>
      </c>
    </row>
    <row r="1869" spans="1:27">
      <c r="A1869" t="b">
        <f t="shared" si="590"/>
        <v>0</v>
      </c>
      <c r="B1869" t="b">
        <f t="shared" si="591"/>
        <v>0</v>
      </c>
      <c r="C1869" t="b">
        <f t="shared" si="592"/>
        <v>0</v>
      </c>
      <c r="D1869" t="b">
        <f t="shared" si="593"/>
        <v>0</v>
      </c>
      <c r="E1869" t="b">
        <f t="shared" si="594"/>
        <v>0</v>
      </c>
      <c r="F1869" t="b">
        <f t="shared" si="595"/>
        <v>0</v>
      </c>
      <c r="G1869" t="b">
        <f t="shared" si="596"/>
        <v>0</v>
      </c>
      <c r="H1869" t="b">
        <f t="shared" si="597"/>
        <v>0</v>
      </c>
      <c r="I1869" t="b">
        <f t="shared" si="598"/>
        <v>0</v>
      </c>
      <c r="J1869" t="b">
        <f t="shared" si="599"/>
        <v>0</v>
      </c>
      <c r="K1869" t="str">
        <f t="shared" si="600"/>
        <v/>
      </c>
      <c r="L1869" t="str">
        <f t="shared" si="611"/>
        <v/>
      </c>
      <c r="M1869" t="str">
        <f t="shared" si="610"/>
        <v/>
      </c>
      <c r="N1869" t="str">
        <f t="shared" si="601"/>
        <v/>
      </c>
      <c r="O1869" t="str">
        <f t="shared" si="602"/>
        <v/>
      </c>
      <c r="P1869" t="str">
        <f t="shared" si="603"/>
        <v/>
      </c>
      <c r="Q1869" s="9">
        <f>_xlfn.XLOOKUP(R1869,summary!C:C,summary!B:B)</f>
        <v>43448</v>
      </c>
      <c r="R1869" s="10" t="str">
        <f t="shared" si="604"/>
        <v>죽전1동</v>
      </c>
      <c r="S1869" s="10" t="str">
        <f t="shared" si="605"/>
        <v>죽전18통</v>
      </c>
      <c r="T1869" s="10" t="str">
        <f t="shared" si="606"/>
        <v>(죽전동)</v>
      </c>
      <c r="U1869" s="10" t="str">
        <f t="shared" si="607"/>
        <v>죽전</v>
      </c>
      <c r="V1869" s="10">
        <f t="shared" si="608"/>
        <v>18</v>
      </c>
      <c r="W1869" s="10">
        <f t="shared" si="609"/>
        <v>11</v>
      </c>
      <c r="X1869"/>
      <c r="Y1869"/>
      <c r="Z1869" t="s">
        <v>443</v>
      </c>
      <c r="AA1869" t="s">
        <v>8443</v>
      </c>
    </row>
    <row r="1870" spans="1:27">
      <c r="A1870" t="b">
        <f t="shared" si="590"/>
        <v>1</v>
      </c>
      <c r="B1870" t="b">
        <f t="shared" si="591"/>
        <v>0</v>
      </c>
      <c r="C1870" t="b">
        <f t="shared" si="592"/>
        <v>0</v>
      </c>
      <c r="D1870" t="b">
        <f t="shared" si="593"/>
        <v>0</v>
      </c>
      <c r="E1870" t="b">
        <f t="shared" si="594"/>
        <v>0</v>
      </c>
      <c r="F1870" t="b">
        <f t="shared" si="595"/>
        <v>0</v>
      </c>
      <c r="G1870" t="b">
        <f t="shared" si="596"/>
        <v>0</v>
      </c>
      <c r="H1870" t="b">
        <f t="shared" si="597"/>
        <v>0</v>
      </c>
      <c r="I1870" t="b">
        <f t="shared" si="598"/>
        <v>0</v>
      </c>
      <c r="J1870" t="b">
        <f t="shared" si="599"/>
        <v>1</v>
      </c>
      <c r="K1870" t="str">
        <f t="shared" si="600"/>
        <v>죽전19통</v>
      </c>
      <c r="L1870" t="str">
        <f t="shared" si="611"/>
        <v>19</v>
      </c>
      <c r="M1870">
        <f t="shared" si="610"/>
        <v>19</v>
      </c>
      <c r="N1870" t="str">
        <f t="shared" si="601"/>
        <v>죽전</v>
      </c>
      <c r="O1870" t="str">
        <f t="shared" si="602"/>
        <v/>
      </c>
      <c r="P1870" t="str">
        <f t="shared" si="603"/>
        <v/>
      </c>
      <c r="Q1870" s="9">
        <f>_xlfn.XLOOKUP(R1870,summary!C:C,summary!B:B)</f>
        <v>43448</v>
      </c>
      <c r="R1870" s="10" t="str">
        <f t="shared" si="604"/>
        <v>죽전1동</v>
      </c>
      <c r="S1870" s="10" t="str">
        <f t="shared" si="605"/>
        <v>죽전19통</v>
      </c>
      <c r="T1870" s="10" t="str">
        <f t="shared" si="606"/>
        <v>(죽전동)</v>
      </c>
      <c r="U1870" s="10" t="str">
        <f t="shared" si="607"/>
        <v>죽전</v>
      </c>
      <c r="V1870" s="10">
        <f t="shared" si="608"/>
        <v>19</v>
      </c>
      <c r="W1870" s="10">
        <f t="shared" si="609"/>
        <v>1</v>
      </c>
      <c r="X1870"/>
      <c r="Y1870" t="s">
        <v>8444</v>
      </c>
      <c r="Z1870" t="s">
        <v>10</v>
      </c>
      <c r="AA1870" t="s">
        <v>8445</v>
      </c>
    </row>
    <row r="1871" spans="1:27">
      <c r="A1871" t="b">
        <f t="shared" si="590"/>
        <v>1</v>
      </c>
      <c r="B1871" t="b">
        <f t="shared" si="591"/>
        <v>1</v>
      </c>
      <c r="C1871" t="b">
        <f t="shared" si="592"/>
        <v>1</v>
      </c>
      <c r="D1871" t="b">
        <f t="shared" si="593"/>
        <v>1</v>
      </c>
      <c r="E1871" t="b">
        <f t="shared" si="594"/>
        <v>1</v>
      </c>
      <c r="F1871" t="b">
        <f t="shared" si="595"/>
        <v>0</v>
      </c>
      <c r="G1871" t="b">
        <f t="shared" si="596"/>
        <v>0</v>
      </c>
      <c r="H1871" t="b">
        <f t="shared" si="597"/>
        <v>0</v>
      </c>
      <c r="I1871" t="b">
        <f t="shared" si="598"/>
        <v>0</v>
      </c>
      <c r="J1871" t="b">
        <f t="shared" si="599"/>
        <v>0</v>
      </c>
      <c r="K1871" t="str">
        <f t="shared" si="600"/>
        <v/>
      </c>
      <c r="L1871" t="str">
        <f t="shared" si="611"/>
        <v/>
      </c>
      <c r="M1871" t="str">
        <f t="shared" si="610"/>
        <v/>
      </c>
      <c r="N1871" t="str">
        <f t="shared" si="601"/>
        <v/>
      </c>
      <c r="O1871" t="str">
        <f t="shared" si="602"/>
        <v/>
      </c>
      <c r="P1871" t="str">
        <f t="shared" si="603"/>
        <v>(죽전동)</v>
      </c>
      <c r="Q1871" s="9">
        <f>_xlfn.XLOOKUP(R1871,summary!C:C,summary!B:B)</f>
        <v>43448</v>
      </c>
      <c r="R1871" s="10" t="str">
        <f t="shared" si="604"/>
        <v>죽전1동</v>
      </c>
      <c r="S1871" s="10" t="str">
        <f t="shared" si="605"/>
        <v>죽전19통</v>
      </c>
      <c r="T1871" s="10" t="str">
        <f t="shared" si="606"/>
        <v>(죽전동)</v>
      </c>
      <c r="U1871" s="10" t="str">
        <f t="shared" si="607"/>
        <v>죽전</v>
      </c>
      <c r="V1871" s="10">
        <f t="shared" si="608"/>
        <v>19</v>
      </c>
      <c r="W1871" s="10">
        <f t="shared" si="609"/>
        <v>2</v>
      </c>
      <c r="X1871"/>
      <c r="Y1871" t="s">
        <v>8288</v>
      </c>
      <c r="Z1871" t="s">
        <v>12</v>
      </c>
      <c r="AA1871" t="s">
        <v>8446</v>
      </c>
    </row>
    <row r="1872" spans="1:27">
      <c r="A1872" t="b">
        <f t="shared" si="590"/>
        <v>0</v>
      </c>
      <c r="B1872" t="b">
        <f t="shared" si="591"/>
        <v>0</v>
      </c>
      <c r="C1872" t="b">
        <f t="shared" si="592"/>
        <v>0</v>
      </c>
      <c r="D1872" t="b">
        <f t="shared" si="593"/>
        <v>0</v>
      </c>
      <c r="E1872" t="b">
        <f t="shared" si="594"/>
        <v>0</v>
      </c>
      <c r="F1872" t="b">
        <f t="shared" si="595"/>
        <v>0</v>
      </c>
      <c r="G1872" t="b">
        <f t="shared" si="596"/>
        <v>0</v>
      </c>
      <c r="H1872" t="b">
        <f t="shared" si="597"/>
        <v>0</v>
      </c>
      <c r="I1872" t="b">
        <f t="shared" si="598"/>
        <v>0</v>
      </c>
      <c r="J1872" t="b">
        <f t="shared" si="599"/>
        <v>0</v>
      </c>
      <c r="K1872" t="str">
        <f t="shared" si="600"/>
        <v/>
      </c>
      <c r="L1872" t="str">
        <f t="shared" si="611"/>
        <v/>
      </c>
      <c r="M1872" t="str">
        <f t="shared" si="610"/>
        <v/>
      </c>
      <c r="N1872" t="str">
        <f t="shared" si="601"/>
        <v/>
      </c>
      <c r="O1872" t="str">
        <f t="shared" si="602"/>
        <v/>
      </c>
      <c r="P1872" t="str">
        <f t="shared" si="603"/>
        <v/>
      </c>
      <c r="Q1872" s="9">
        <f>_xlfn.XLOOKUP(R1872,summary!C:C,summary!B:B)</f>
        <v>43448</v>
      </c>
      <c r="R1872" s="10" t="str">
        <f t="shared" si="604"/>
        <v>죽전1동</v>
      </c>
      <c r="S1872" s="10" t="str">
        <f t="shared" si="605"/>
        <v>죽전19통</v>
      </c>
      <c r="T1872" s="10" t="str">
        <f t="shared" si="606"/>
        <v>(죽전동)</v>
      </c>
      <c r="U1872" s="10" t="str">
        <f t="shared" si="607"/>
        <v>죽전</v>
      </c>
      <c r="V1872" s="10">
        <f t="shared" si="608"/>
        <v>19</v>
      </c>
      <c r="W1872" s="10">
        <f t="shared" si="609"/>
        <v>3</v>
      </c>
      <c r="X1872"/>
      <c r="Y1872"/>
      <c r="Z1872" t="s">
        <v>14</v>
      </c>
      <c r="AA1872" t="s">
        <v>8447</v>
      </c>
    </row>
    <row r="1873" spans="1:27">
      <c r="A1873" t="b">
        <f t="shared" si="590"/>
        <v>0</v>
      </c>
      <c r="B1873" t="b">
        <f t="shared" si="591"/>
        <v>0</v>
      </c>
      <c r="C1873" t="b">
        <f t="shared" si="592"/>
        <v>0</v>
      </c>
      <c r="D1873" t="b">
        <f t="shared" si="593"/>
        <v>0</v>
      </c>
      <c r="E1873" t="b">
        <f t="shared" si="594"/>
        <v>0</v>
      </c>
      <c r="F1873" t="b">
        <f t="shared" si="595"/>
        <v>0</v>
      </c>
      <c r="G1873" t="b">
        <f t="shared" si="596"/>
        <v>0</v>
      </c>
      <c r="H1873" t="b">
        <f t="shared" si="597"/>
        <v>0</v>
      </c>
      <c r="I1873" t="b">
        <f t="shared" si="598"/>
        <v>0</v>
      </c>
      <c r="J1873" t="b">
        <f t="shared" si="599"/>
        <v>0</v>
      </c>
      <c r="K1873" t="str">
        <f t="shared" si="600"/>
        <v/>
      </c>
      <c r="L1873" t="str">
        <f t="shared" si="611"/>
        <v/>
      </c>
      <c r="M1873" t="str">
        <f t="shared" si="610"/>
        <v/>
      </c>
      <c r="N1873" t="str">
        <f t="shared" si="601"/>
        <v/>
      </c>
      <c r="O1873" t="str">
        <f t="shared" si="602"/>
        <v/>
      </c>
      <c r="P1873" t="str">
        <f t="shared" si="603"/>
        <v/>
      </c>
      <c r="Q1873" s="9">
        <f>_xlfn.XLOOKUP(R1873,summary!C:C,summary!B:B)</f>
        <v>43448</v>
      </c>
      <c r="R1873" s="10" t="str">
        <f t="shared" si="604"/>
        <v>죽전1동</v>
      </c>
      <c r="S1873" s="10" t="str">
        <f t="shared" si="605"/>
        <v>죽전19통</v>
      </c>
      <c r="T1873" s="10" t="str">
        <f t="shared" si="606"/>
        <v>(죽전동)</v>
      </c>
      <c r="U1873" s="10" t="str">
        <f t="shared" si="607"/>
        <v>죽전</v>
      </c>
      <c r="V1873" s="10">
        <f t="shared" si="608"/>
        <v>19</v>
      </c>
      <c r="W1873" s="10">
        <f t="shared" si="609"/>
        <v>4</v>
      </c>
      <c r="X1873"/>
      <c r="Y1873"/>
      <c r="Z1873" t="s">
        <v>16</v>
      </c>
      <c r="AA1873" t="s">
        <v>8448</v>
      </c>
    </row>
    <row r="1874" spans="1:27">
      <c r="A1874" t="b">
        <f t="shared" si="590"/>
        <v>0</v>
      </c>
      <c r="B1874" t="b">
        <f t="shared" si="591"/>
        <v>0</v>
      </c>
      <c r="C1874" t="b">
        <f t="shared" si="592"/>
        <v>0</v>
      </c>
      <c r="D1874" t="b">
        <f t="shared" si="593"/>
        <v>0</v>
      </c>
      <c r="E1874" t="b">
        <f t="shared" si="594"/>
        <v>0</v>
      </c>
      <c r="F1874" t="b">
        <f t="shared" si="595"/>
        <v>0</v>
      </c>
      <c r="G1874" t="b">
        <f t="shared" si="596"/>
        <v>0</v>
      </c>
      <c r="H1874" t="b">
        <f t="shared" si="597"/>
        <v>0</v>
      </c>
      <c r="I1874" t="b">
        <f t="shared" si="598"/>
        <v>0</v>
      </c>
      <c r="J1874" t="b">
        <f t="shared" si="599"/>
        <v>0</v>
      </c>
      <c r="K1874" t="str">
        <f t="shared" si="600"/>
        <v/>
      </c>
      <c r="L1874" t="str">
        <f t="shared" si="611"/>
        <v/>
      </c>
      <c r="M1874" t="str">
        <f t="shared" si="610"/>
        <v/>
      </c>
      <c r="N1874" t="str">
        <f t="shared" si="601"/>
        <v/>
      </c>
      <c r="O1874" t="str">
        <f t="shared" si="602"/>
        <v/>
      </c>
      <c r="P1874" t="str">
        <f t="shared" si="603"/>
        <v/>
      </c>
      <c r="Q1874" s="9">
        <f>_xlfn.XLOOKUP(R1874,summary!C:C,summary!B:B)</f>
        <v>43448</v>
      </c>
      <c r="R1874" s="10" t="str">
        <f t="shared" si="604"/>
        <v>죽전1동</v>
      </c>
      <c r="S1874" s="10" t="str">
        <f t="shared" si="605"/>
        <v>죽전19통</v>
      </c>
      <c r="T1874" s="10" t="str">
        <f t="shared" si="606"/>
        <v>(죽전동)</v>
      </c>
      <c r="U1874" s="10" t="str">
        <f t="shared" si="607"/>
        <v>죽전</v>
      </c>
      <c r="V1874" s="10">
        <f t="shared" si="608"/>
        <v>19</v>
      </c>
      <c r="W1874" s="10">
        <f t="shared" si="609"/>
        <v>5</v>
      </c>
      <c r="X1874"/>
      <c r="Y1874"/>
      <c r="Z1874" t="s">
        <v>18</v>
      </c>
      <c r="AA1874" t="s">
        <v>8449</v>
      </c>
    </row>
    <row r="1875" spans="1:27">
      <c r="A1875" t="b">
        <f t="shared" si="590"/>
        <v>0</v>
      </c>
      <c r="B1875" t="b">
        <f t="shared" si="591"/>
        <v>0</v>
      </c>
      <c r="C1875" t="b">
        <f t="shared" si="592"/>
        <v>0</v>
      </c>
      <c r="D1875" t="b">
        <f t="shared" si="593"/>
        <v>0</v>
      </c>
      <c r="E1875" t="b">
        <f t="shared" si="594"/>
        <v>0</v>
      </c>
      <c r="F1875" t="b">
        <f t="shared" si="595"/>
        <v>0</v>
      </c>
      <c r="G1875" t="b">
        <f t="shared" si="596"/>
        <v>0</v>
      </c>
      <c r="H1875" t="b">
        <f t="shared" si="597"/>
        <v>0</v>
      </c>
      <c r="I1875" t="b">
        <f t="shared" si="598"/>
        <v>0</v>
      </c>
      <c r="J1875" t="b">
        <f t="shared" si="599"/>
        <v>0</v>
      </c>
      <c r="K1875" t="str">
        <f t="shared" si="600"/>
        <v/>
      </c>
      <c r="L1875" t="str">
        <f t="shared" si="611"/>
        <v/>
      </c>
      <c r="M1875" t="str">
        <f t="shared" si="610"/>
        <v/>
      </c>
      <c r="N1875" t="str">
        <f t="shared" si="601"/>
        <v/>
      </c>
      <c r="O1875" t="str">
        <f t="shared" si="602"/>
        <v/>
      </c>
      <c r="P1875" t="str">
        <f t="shared" si="603"/>
        <v/>
      </c>
      <c r="Q1875" s="9">
        <f>_xlfn.XLOOKUP(R1875,summary!C:C,summary!B:B)</f>
        <v>43448</v>
      </c>
      <c r="R1875" s="10" t="str">
        <f t="shared" si="604"/>
        <v>죽전1동</v>
      </c>
      <c r="S1875" s="10" t="str">
        <f t="shared" si="605"/>
        <v>죽전19통</v>
      </c>
      <c r="T1875" s="10" t="str">
        <f t="shared" si="606"/>
        <v>(죽전동)</v>
      </c>
      <c r="U1875" s="10" t="str">
        <f t="shared" si="607"/>
        <v>죽전</v>
      </c>
      <c r="V1875" s="10">
        <f t="shared" si="608"/>
        <v>19</v>
      </c>
      <c r="W1875" s="10">
        <f t="shared" si="609"/>
        <v>6</v>
      </c>
      <c r="X1875"/>
      <c r="Y1875"/>
      <c r="Z1875" t="s">
        <v>20</v>
      </c>
      <c r="AA1875" t="s">
        <v>8450</v>
      </c>
    </row>
    <row r="1876" spans="1:27">
      <c r="A1876" t="b">
        <f t="shared" si="590"/>
        <v>0</v>
      </c>
      <c r="B1876" t="b">
        <f t="shared" si="591"/>
        <v>0</v>
      </c>
      <c r="C1876" t="b">
        <f t="shared" si="592"/>
        <v>0</v>
      </c>
      <c r="D1876" t="b">
        <f t="shared" si="593"/>
        <v>0</v>
      </c>
      <c r="E1876" t="b">
        <f t="shared" si="594"/>
        <v>0</v>
      </c>
      <c r="F1876" t="b">
        <f t="shared" si="595"/>
        <v>0</v>
      </c>
      <c r="G1876" t="b">
        <f t="shared" si="596"/>
        <v>0</v>
      </c>
      <c r="H1876" t="b">
        <f t="shared" si="597"/>
        <v>0</v>
      </c>
      <c r="I1876" t="b">
        <f t="shared" si="598"/>
        <v>0</v>
      </c>
      <c r="J1876" t="b">
        <f t="shared" si="599"/>
        <v>0</v>
      </c>
      <c r="K1876" t="str">
        <f t="shared" si="600"/>
        <v/>
      </c>
      <c r="L1876" t="str">
        <f t="shared" si="611"/>
        <v/>
      </c>
      <c r="M1876" t="str">
        <f t="shared" si="610"/>
        <v/>
      </c>
      <c r="N1876" t="str">
        <f t="shared" si="601"/>
        <v/>
      </c>
      <c r="O1876" t="str">
        <f t="shared" si="602"/>
        <v/>
      </c>
      <c r="P1876" t="str">
        <f t="shared" si="603"/>
        <v/>
      </c>
      <c r="Q1876" s="9">
        <f>_xlfn.XLOOKUP(R1876,summary!C:C,summary!B:B)</f>
        <v>43448</v>
      </c>
      <c r="R1876" s="10" t="str">
        <f t="shared" si="604"/>
        <v>죽전1동</v>
      </c>
      <c r="S1876" s="10" t="str">
        <f t="shared" si="605"/>
        <v>죽전19통</v>
      </c>
      <c r="T1876" s="10" t="str">
        <f t="shared" si="606"/>
        <v>(죽전동)</v>
      </c>
      <c r="U1876" s="10" t="str">
        <f t="shared" si="607"/>
        <v>죽전</v>
      </c>
      <c r="V1876" s="10">
        <f t="shared" si="608"/>
        <v>19</v>
      </c>
      <c r="W1876" s="10">
        <f t="shared" si="609"/>
        <v>7</v>
      </c>
      <c r="X1876"/>
      <c r="Y1876"/>
      <c r="Z1876" t="s">
        <v>99</v>
      </c>
      <c r="AA1876" t="s">
        <v>8451</v>
      </c>
    </row>
    <row r="1877" spans="1:27">
      <c r="A1877" t="b">
        <f t="shared" si="590"/>
        <v>0</v>
      </c>
      <c r="B1877" t="b">
        <f t="shared" si="591"/>
        <v>0</v>
      </c>
      <c r="C1877" t="b">
        <f t="shared" si="592"/>
        <v>0</v>
      </c>
      <c r="D1877" t="b">
        <f t="shared" si="593"/>
        <v>0</v>
      </c>
      <c r="E1877" t="b">
        <f t="shared" si="594"/>
        <v>0</v>
      </c>
      <c r="F1877" t="b">
        <f t="shared" si="595"/>
        <v>0</v>
      </c>
      <c r="G1877" t="b">
        <f t="shared" si="596"/>
        <v>0</v>
      </c>
      <c r="H1877" t="b">
        <f t="shared" si="597"/>
        <v>0</v>
      </c>
      <c r="I1877" t="b">
        <f t="shared" si="598"/>
        <v>0</v>
      </c>
      <c r="J1877" t="b">
        <f t="shared" si="599"/>
        <v>0</v>
      </c>
      <c r="K1877" t="str">
        <f t="shared" si="600"/>
        <v/>
      </c>
      <c r="L1877" t="str">
        <f t="shared" si="611"/>
        <v/>
      </c>
      <c r="M1877" t="str">
        <f t="shared" si="610"/>
        <v/>
      </c>
      <c r="N1877" t="str">
        <f t="shared" si="601"/>
        <v/>
      </c>
      <c r="O1877" t="str">
        <f t="shared" si="602"/>
        <v/>
      </c>
      <c r="P1877" t="str">
        <f t="shared" si="603"/>
        <v/>
      </c>
      <c r="Q1877" s="9">
        <f>_xlfn.XLOOKUP(R1877,summary!C:C,summary!B:B)</f>
        <v>43448</v>
      </c>
      <c r="R1877" s="10" t="str">
        <f t="shared" si="604"/>
        <v>죽전1동</v>
      </c>
      <c r="S1877" s="10" t="str">
        <f t="shared" si="605"/>
        <v>죽전19통</v>
      </c>
      <c r="T1877" s="10" t="str">
        <f t="shared" si="606"/>
        <v>(죽전동)</v>
      </c>
      <c r="U1877" s="10" t="str">
        <f t="shared" si="607"/>
        <v>죽전</v>
      </c>
      <c r="V1877" s="10">
        <f t="shared" si="608"/>
        <v>19</v>
      </c>
      <c r="W1877" s="10">
        <f t="shared" si="609"/>
        <v>8</v>
      </c>
      <c r="X1877"/>
      <c r="Y1877"/>
      <c r="Z1877" t="s">
        <v>101</v>
      </c>
      <c r="AA1877" t="s">
        <v>8452</v>
      </c>
    </row>
    <row r="1878" spans="1:27">
      <c r="A1878" t="b">
        <f t="shared" si="590"/>
        <v>0</v>
      </c>
      <c r="B1878" t="b">
        <f t="shared" si="591"/>
        <v>0</v>
      </c>
      <c r="C1878" t="b">
        <f t="shared" si="592"/>
        <v>0</v>
      </c>
      <c r="D1878" t="b">
        <f t="shared" si="593"/>
        <v>0</v>
      </c>
      <c r="E1878" t="b">
        <f t="shared" si="594"/>
        <v>0</v>
      </c>
      <c r="F1878" t="b">
        <f t="shared" si="595"/>
        <v>0</v>
      </c>
      <c r="G1878" t="b">
        <f t="shared" si="596"/>
        <v>0</v>
      </c>
      <c r="H1878" t="b">
        <f t="shared" si="597"/>
        <v>0</v>
      </c>
      <c r="I1878" t="b">
        <f t="shared" si="598"/>
        <v>0</v>
      </c>
      <c r="J1878" t="b">
        <f t="shared" si="599"/>
        <v>0</v>
      </c>
      <c r="K1878" t="str">
        <f t="shared" si="600"/>
        <v/>
      </c>
      <c r="L1878" t="str">
        <f t="shared" si="611"/>
        <v/>
      </c>
      <c r="M1878" t="str">
        <f t="shared" si="610"/>
        <v/>
      </c>
      <c r="N1878" t="str">
        <f t="shared" si="601"/>
        <v/>
      </c>
      <c r="O1878" t="str">
        <f t="shared" si="602"/>
        <v/>
      </c>
      <c r="P1878" t="str">
        <f t="shared" si="603"/>
        <v/>
      </c>
      <c r="Q1878" s="9">
        <f>_xlfn.XLOOKUP(R1878,summary!C:C,summary!B:B)</f>
        <v>43448</v>
      </c>
      <c r="R1878" s="10" t="str">
        <f t="shared" si="604"/>
        <v>죽전1동</v>
      </c>
      <c r="S1878" s="10" t="str">
        <f t="shared" si="605"/>
        <v>죽전19통</v>
      </c>
      <c r="T1878" s="10" t="str">
        <f t="shared" si="606"/>
        <v>(죽전동)</v>
      </c>
      <c r="U1878" s="10" t="str">
        <f t="shared" si="607"/>
        <v>죽전</v>
      </c>
      <c r="V1878" s="10">
        <f t="shared" si="608"/>
        <v>19</v>
      </c>
      <c r="W1878" s="10">
        <f t="shared" si="609"/>
        <v>9</v>
      </c>
      <c r="X1878"/>
      <c r="Y1878"/>
      <c r="Z1878" t="s">
        <v>349</v>
      </c>
      <c r="AA1878" t="s">
        <v>8453</v>
      </c>
    </row>
    <row r="1879" spans="1:27">
      <c r="A1879" t="b">
        <f t="shared" si="590"/>
        <v>0</v>
      </c>
      <c r="B1879" t="b">
        <f t="shared" si="591"/>
        <v>0</v>
      </c>
      <c r="C1879" t="b">
        <f t="shared" si="592"/>
        <v>0</v>
      </c>
      <c r="D1879" t="b">
        <f t="shared" si="593"/>
        <v>0</v>
      </c>
      <c r="E1879" t="b">
        <f t="shared" si="594"/>
        <v>0</v>
      </c>
      <c r="F1879" t="b">
        <f t="shared" si="595"/>
        <v>0</v>
      </c>
      <c r="G1879" t="b">
        <f t="shared" si="596"/>
        <v>0</v>
      </c>
      <c r="H1879" t="b">
        <f t="shared" si="597"/>
        <v>0</v>
      </c>
      <c r="I1879" t="b">
        <f t="shared" si="598"/>
        <v>0</v>
      </c>
      <c r="J1879" t="b">
        <f t="shared" si="599"/>
        <v>0</v>
      </c>
      <c r="K1879" t="str">
        <f t="shared" si="600"/>
        <v/>
      </c>
      <c r="L1879" t="str">
        <f t="shared" si="611"/>
        <v/>
      </c>
      <c r="M1879" t="str">
        <f t="shared" si="610"/>
        <v/>
      </c>
      <c r="N1879" t="str">
        <f t="shared" si="601"/>
        <v/>
      </c>
      <c r="O1879" t="str">
        <f t="shared" si="602"/>
        <v/>
      </c>
      <c r="P1879" t="str">
        <f t="shared" si="603"/>
        <v/>
      </c>
      <c r="Q1879" s="9">
        <f>_xlfn.XLOOKUP(R1879,summary!C:C,summary!B:B)</f>
        <v>43448</v>
      </c>
      <c r="R1879" s="10" t="str">
        <f t="shared" si="604"/>
        <v>죽전1동</v>
      </c>
      <c r="S1879" s="10" t="str">
        <f t="shared" si="605"/>
        <v>죽전19통</v>
      </c>
      <c r="T1879" s="10" t="str">
        <f t="shared" si="606"/>
        <v>(죽전동)</v>
      </c>
      <c r="U1879" s="10" t="str">
        <f t="shared" si="607"/>
        <v>죽전</v>
      </c>
      <c r="V1879" s="10">
        <f t="shared" si="608"/>
        <v>19</v>
      </c>
      <c r="W1879" s="10">
        <f t="shared" si="609"/>
        <v>10</v>
      </c>
      <c r="X1879"/>
      <c r="Y1879"/>
      <c r="Z1879" t="s">
        <v>441</v>
      </c>
      <c r="AA1879" t="s">
        <v>8454</v>
      </c>
    </row>
    <row r="1880" spans="1:27">
      <c r="A1880" t="b">
        <f t="shared" si="590"/>
        <v>0</v>
      </c>
      <c r="B1880" t="b">
        <f t="shared" si="591"/>
        <v>0</v>
      </c>
      <c r="C1880" t="b">
        <f t="shared" si="592"/>
        <v>0</v>
      </c>
      <c r="D1880" t="b">
        <f t="shared" si="593"/>
        <v>0</v>
      </c>
      <c r="E1880" t="b">
        <f t="shared" si="594"/>
        <v>0</v>
      </c>
      <c r="F1880" t="b">
        <f t="shared" si="595"/>
        <v>0</v>
      </c>
      <c r="G1880" t="b">
        <f t="shared" si="596"/>
        <v>0</v>
      </c>
      <c r="H1880" t="b">
        <f t="shared" si="597"/>
        <v>0</v>
      </c>
      <c r="I1880" t="b">
        <f t="shared" si="598"/>
        <v>0</v>
      </c>
      <c r="J1880" t="b">
        <f t="shared" si="599"/>
        <v>0</v>
      </c>
      <c r="K1880" t="str">
        <f t="shared" si="600"/>
        <v/>
      </c>
      <c r="L1880" t="str">
        <f t="shared" si="611"/>
        <v/>
      </c>
      <c r="M1880" t="str">
        <f t="shared" si="610"/>
        <v/>
      </c>
      <c r="N1880" t="str">
        <f t="shared" si="601"/>
        <v/>
      </c>
      <c r="O1880" t="str">
        <f t="shared" si="602"/>
        <v/>
      </c>
      <c r="P1880" t="str">
        <f t="shared" si="603"/>
        <v/>
      </c>
      <c r="Q1880" s="9">
        <f>_xlfn.XLOOKUP(R1880,summary!C:C,summary!B:B)</f>
        <v>43448</v>
      </c>
      <c r="R1880" s="10" t="str">
        <f t="shared" si="604"/>
        <v>죽전1동</v>
      </c>
      <c r="S1880" s="10" t="str">
        <f t="shared" si="605"/>
        <v>죽전19통</v>
      </c>
      <c r="T1880" s="10" t="str">
        <f t="shared" si="606"/>
        <v>(죽전동)</v>
      </c>
      <c r="U1880" s="10" t="str">
        <f t="shared" si="607"/>
        <v>죽전</v>
      </c>
      <c r="V1880" s="10">
        <f t="shared" si="608"/>
        <v>19</v>
      </c>
      <c r="W1880" s="10" t="str">
        <f t="shared" si="609"/>
        <v/>
      </c>
      <c r="X1880"/>
      <c r="Y1880"/>
      <c r="Z1880"/>
      <c r="AA1880"/>
    </row>
    <row r="1881" spans="1:27">
      <c r="A1881" t="b">
        <f t="shared" si="590"/>
        <v>0</v>
      </c>
      <c r="B1881" t="b">
        <f t="shared" si="591"/>
        <v>0</v>
      </c>
      <c r="C1881" t="b">
        <f t="shared" si="592"/>
        <v>0</v>
      </c>
      <c r="D1881" t="b">
        <f t="shared" si="593"/>
        <v>0</v>
      </c>
      <c r="E1881" t="b">
        <f t="shared" si="594"/>
        <v>0</v>
      </c>
      <c r="F1881" t="b">
        <f t="shared" si="595"/>
        <v>0</v>
      </c>
      <c r="G1881" t="b">
        <f t="shared" si="596"/>
        <v>0</v>
      </c>
      <c r="H1881" t="b">
        <f t="shared" si="597"/>
        <v>0</v>
      </c>
      <c r="I1881" t="b">
        <f t="shared" si="598"/>
        <v>0</v>
      </c>
      <c r="J1881" t="b">
        <f t="shared" si="599"/>
        <v>0</v>
      </c>
      <c r="K1881" t="str">
        <f t="shared" si="600"/>
        <v/>
      </c>
      <c r="L1881" t="str">
        <f t="shared" si="611"/>
        <v/>
      </c>
      <c r="M1881" t="str">
        <f t="shared" si="610"/>
        <v/>
      </c>
      <c r="N1881" t="str">
        <f t="shared" si="601"/>
        <v/>
      </c>
      <c r="O1881" t="str">
        <f t="shared" si="602"/>
        <v/>
      </c>
      <c r="P1881" t="str">
        <f t="shared" si="603"/>
        <v/>
      </c>
      <c r="Q1881" s="9">
        <f>_xlfn.XLOOKUP(R1881,summary!C:C,summary!B:B)</f>
        <v>43448</v>
      </c>
      <c r="R1881" s="10" t="str">
        <f t="shared" si="604"/>
        <v>죽전1동</v>
      </c>
      <c r="S1881" s="10" t="str">
        <f t="shared" si="605"/>
        <v>죽전19통</v>
      </c>
      <c r="T1881" s="10" t="str">
        <f t="shared" si="606"/>
        <v>(죽전동)</v>
      </c>
      <c r="U1881" s="10" t="str">
        <f t="shared" si="607"/>
        <v>죽전</v>
      </c>
      <c r="V1881" s="10">
        <f t="shared" si="608"/>
        <v>19</v>
      </c>
      <c r="W1881" s="10" t="str">
        <f t="shared" si="609"/>
        <v/>
      </c>
      <c r="X1881"/>
      <c r="Y1881"/>
      <c r="Z1881"/>
      <c r="AA1881"/>
    </row>
    <row r="1882" spans="1:27">
      <c r="A1882" t="b">
        <f t="shared" si="590"/>
        <v>0</v>
      </c>
      <c r="B1882" t="b">
        <f t="shared" si="591"/>
        <v>0</v>
      </c>
      <c r="C1882" t="b">
        <f t="shared" si="592"/>
        <v>0</v>
      </c>
      <c r="D1882" t="b">
        <f t="shared" si="593"/>
        <v>0</v>
      </c>
      <c r="E1882" t="b">
        <f t="shared" si="594"/>
        <v>0</v>
      </c>
      <c r="F1882" t="b">
        <f t="shared" si="595"/>
        <v>0</v>
      </c>
      <c r="G1882" t="b">
        <f t="shared" si="596"/>
        <v>0</v>
      </c>
      <c r="H1882" t="b">
        <f t="shared" si="597"/>
        <v>0</v>
      </c>
      <c r="I1882" t="b">
        <f t="shared" si="598"/>
        <v>0</v>
      </c>
      <c r="J1882" t="b">
        <f t="shared" si="599"/>
        <v>0</v>
      </c>
      <c r="K1882" t="str">
        <f t="shared" si="600"/>
        <v/>
      </c>
      <c r="L1882" t="str">
        <f t="shared" si="611"/>
        <v/>
      </c>
      <c r="M1882" t="str">
        <f t="shared" si="610"/>
        <v/>
      </c>
      <c r="N1882" t="str">
        <f t="shared" si="601"/>
        <v/>
      </c>
      <c r="O1882" t="str">
        <f t="shared" si="602"/>
        <v/>
      </c>
      <c r="P1882" t="str">
        <f t="shared" si="603"/>
        <v/>
      </c>
      <c r="Q1882" s="9">
        <f>_xlfn.XLOOKUP(R1882,summary!C:C,summary!B:B)</f>
        <v>43448</v>
      </c>
      <c r="R1882" s="10" t="str">
        <f t="shared" si="604"/>
        <v>죽전1동</v>
      </c>
      <c r="S1882" s="10" t="str">
        <f t="shared" si="605"/>
        <v>죽전19통</v>
      </c>
      <c r="T1882" s="10" t="str">
        <f t="shared" si="606"/>
        <v>(죽전동)</v>
      </c>
      <c r="U1882" s="10" t="str">
        <f t="shared" si="607"/>
        <v>죽전</v>
      </c>
      <c r="V1882" s="10">
        <f t="shared" si="608"/>
        <v>19</v>
      </c>
      <c r="W1882" s="10" t="str">
        <f t="shared" si="609"/>
        <v/>
      </c>
      <c r="X1882"/>
      <c r="Y1882"/>
      <c r="Z1882"/>
      <c r="AA1882"/>
    </row>
    <row r="1883" spans="1:27">
      <c r="A1883" t="b">
        <f t="shared" si="590"/>
        <v>1</v>
      </c>
      <c r="B1883" t="b">
        <f t="shared" si="591"/>
        <v>0</v>
      </c>
      <c r="C1883" t="b">
        <f t="shared" si="592"/>
        <v>0</v>
      </c>
      <c r="D1883" t="b">
        <f t="shared" si="593"/>
        <v>0</v>
      </c>
      <c r="E1883" t="b">
        <f t="shared" si="594"/>
        <v>0</v>
      </c>
      <c r="F1883" t="b">
        <f t="shared" si="595"/>
        <v>0</v>
      </c>
      <c r="G1883" t="b">
        <f t="shared" si="596"/>
        <v>0</v>
      </c>
      <c r="H1883" t="b">
        <f t="shared" si="597"/>
        <v>0</v>
      </c>
      <c r="I1883" t="b">
        <f t="shared" si="598"/>
        <v>0</v>
      </c>
      <c r="J1883" t="b">
        <f t="shared" si="599"/>
        <v>1</v>
      </c>
      <c r="K1883" t="str">
        <f t="shared" si="600"/>
        <v/>
      </c>
      <c r="L1883" t="str">
        <f t="shared" si="611"/>
        <v/>
      </c>
      <c r="M1883" t="str">
        <f t="shared" si="610"/>
        <v/>
      </c>
      <c r="N1883" t="str">
        <f t="shared" si="601"/>
        <v/>
      </c>
      <c r="O1883" t="str">
        <f t="shared" si="602"/>
        <v/>
      </c>
      <c r="P1883" t="str">
        <f t="shared" si="603"/>
        <v/>
      </c>
      <c r="Q1883" s="9" t="e">
        <f>_xlfn.XLOOKUP(R1883,summary!C:C,summary!B:B)</f>
        <v>#N/A</v>
      </c>
      <c r="R1883" s="10" t="str">
        <f t="shared" si="604"/>
        <v>읍 면 동</v>
      </c>
      <c r="S1883" s="10" t="str">
        <f t="shared" si="605"/>
        <v>통 리 명</v>
      </c>
      <c r="T1883" s="10" t="str">
        <f t="shared" si="606"/>
        <v/>
      </c>
      <c r="U1883" s="10" t="str">
        <f t="shared" si="607"/>
        <v/>
      </c>
      <c r="V1883" s="10" t="str">
        <f t="shared" si="608"/>
        <v/>
      </c>
      <c r="W1883" s="10" t="str">
        <f t="shared" si="609"/>
        <v/>
      </c>
      <c r="X1883" t="s">
        <v>3</v>
      </c>
      <c r="Y1883" t="s">
        <v>4</v>
      </c>
      <c r="Z1883" t="s">
        <v>5</v>
      </c>
      <c r="AA1883" t="s">
        <v>2302</v>
      </c>
    </row>
    <row r="1884" spans="1:27">
      <c r="A1884" t="b">
        <f t="shared" si="590"/>
        <v>1</v>
      </c>
      <c r="B1884" t="b">
        <f t="shared" si="591"/>
        <v>0</v>
      </c>
      <c r="C1884" t="b">
        <f t="shared" si="592"/>
        <v>0</v>
      </c>
      <c r="D1884" t="b">
        <f t="shared" si="593"/>
        <v>0</v>
      </c>
      <c r="E1884" t="b">
        <f t="shared" si="594"/>
        <v>0</v>
      </c>
      <c r="F1884" t="b">
        <f t="shared" si="595"/>
        <v>0</v>
      </c>
      <c r="G1884" t="b">
        <f t="shared" si="596"/>
        <v>0</v>
      </c>
      <c r="H1884" t="b">
        <f t="shared" si="597"/>
        <v>0</v>
      </c>
      <c r="I1884" t="b">
        <f t="shared" si="598"/>
        <v>0</v>
      </c>
      <c r="J1884" t="b">
        <f t="shared" si="599"/>
        <v>1</v>
      </c>
      <c r="K1884" t="str">
        <f t="shared" si="600"/>
        <v>죽전20통</v>
      </c>
      <c r="L1884" t="str">
        <f t="shared" si="611"/>
        <v>20</v>
      </c>
      <c r="M1884">
        <f t="shared" si="610"/>
        <v>20</v>
      </c>
      <c r="N1884" t="str">
        <f t="shared" si="601"/>
        <v>죽전</v>
      </c>
      <c r="O1884" t="str">
        <f t="shared" si="602"/>
        <v/>
      </c>
      <c r="P1884" t="str">
        <f t="shared" si="603"/>
        <v/>
      </c>
      <c r="Q1884" s="9">
        <f>_xlfn.XLOOKUP(R1884,summary!C:C,summary!B:B)</f>
        <v>43448</v>
      </c>
      <c r="R1884" s="10" t="str">
        <f t="shared" si="604"/>
        <v>죽전1동</v>
      </c>
      <c r="S1884" s="10" t="str">
        <f t="shared" si="605"/>
        <v>죽전20통</v>
      </c>
      <c r="T1884" s="10" t="str">
        <f t="shared" si="606"/>
        <v>(죽전동)</v>
      </c>
      <c r="U1884" s="10" t="str">
        <f t="shared" si="607"/>
        <v>죽전</v>
      </c>
      <c r="V1884" s="10">
        <f t="shared" si="608"/>
        <v>20</v>
      </c>
      <c r="W1884" s="10">
        <f t="shared" si="609"/>
        <v>1</v>
      </c>
      <c r="X1884" t="s">
        <v>8285</v>
      </c>
      <c r="Y1884" t="s">
        <v>8455</v>
      </c>
      <c r="Z1884" t="s">
        <v>10</v>
      </c>
      <c r="AA1884" t="s">
        <v>8456</v>
      </c>
    </row>
    <row r="1885" spans="1:27">
      <c r="A1885" t="b">
        <f t="shared" si="590"/>
        <v>1</v>
      </c>
      <c r="B1885" t="b">
        <f t="shared" si="591"/>
        <v>1</v>
      </c>
      <c r="C1885" t="b">
        <f t="shared" si="592"/>
        <v>1</v>
      </c>
      <c r="D1885" t="b">
        <f t="shared" si="593"/>
        <v>1</v>
      </c>
      <c r="E1885" t="b">
        <f t="shared" si="594"/>
        <v>1</v>
      </c>
      <c r="F1885" t="b">
        <f t="shared" si="595"/>
        <v>0</v>
      </c>
      <c r="G1885" t="b">
        <f t="shared" si="596"/>
        <v>0</v>
      </c>
      <c r="H1885" t="b">
        <f t="shared" si="597"/>
        <v>0</v>
      </c>
      <c r="I1885" t="b">
        <f t="shared" si="598"/>
        <v>0</v>
      </c>
      <c r="J1885" t="b">
        <f t="shared" si="599"/>
        <v>0</v>
      </c>
      <c r="K1885" t="str">
        <f t="shared" si="600"/>
        <v/>
      </c>
      <c r="L1885" t="str">
        <f t="shared" si="611"/>
        <v/>
      </c>
      <c r="M1885" t="str">
        <f t="shared" si="610"/>
        <v/>
      </c>
      <c r="N1885" t="str">
        <f t="shared" si="601"/>
        <v/>
      </c>
      <c r="O1885" t="str">
        <f t="shared" si="602"/>
        <v/>
      </c>
      <c r="P1885" t="str">
        <f t="shared" si="603"/>
        <v>(죽전동)</v>
      </c>
      <c r="Q1885" s="9">
        <f>_xlfn.XLOOKUP(R1885,summary!C:C,summary!B:B)</f>
        <v>43448</v>
      </c>
      <c r="R1885" s="10" t="str">
        <f t="shared" si="604"/>
        <v>죽전1동</v>
      </c>
      <c r="S1885" s="10" t="str">
        <f t="shared" si="605"/>
        <v>죽전20통</v>
      </c>
      <c r="T1885" s="10" t="str">
        <f t="shared" si="606"/>
        <v>(죽전동)</v>
      </c>
      <c r="U1885" s="10" t="str">
        <f t="shared" si="607"/>
        <v>죽전</v>
      </c>
      <c r="V1885" s="10">
        <f t="shared" si="608"/>
        <v>20</v>
      </c>
      <c r="W1885" s="10">
        <f t="shared" si="609"/>
        <v>2</v>
      </c>
      <c r="X1885"/>
      <c r="Y1885" t="s">
        <v>8288</v>
      </c>
      <c r="Z1885" t="s">
        <v>12</v>
      </c>
      <c r="AA1885" t="s">
        <v>8457</v>
      </c>
    </row>
    <row r="1886" spans="1:27">
      <c r="A1886" t="b">
        <f t="shared" si="590"/>
        <v>0</v>
      </c>
      <c r="B1886" t="b">
        <f t="shared" si="591"/>
        <v>0</v>
      </c>
      <c r="C1886" t="b">
        <f t="shared" si="592"/>
        <v>0</v>
      </c>
      <c r="D1886" t="b">
        <f t="shared" si="593"/>
        <v>0</v>
      </c>
      <c r="E1886" t="b">
        <f t="shared" si="594"/>
        <v>0</v>
      </c>
      <c r="F1886" t="b">
        <f t="shared" si="595"/>
        <v>0</v>
      </c>
      <c r="G1886" t="b">
        <f t="shared" si="596"/>
        <v>0</v>
      </c>
      <c r="H1886" t="b">
        <f t="shared" si="597"/>
        <v>0</v>
      </c>
      <c r="I1886" t="b">
        <f t="shared" si="598"/>
        <v>0</v>
      </c>
      <c r="J1886" t="b">
        <f t="shared" si="599"/>
        <v>0</v>
      </c>
      <c r="K1886" t="str">
        <f t="shared" si="600"/>
        <v/>
      </c>
      <c r="L1886" t="str">
        <f t="shared" si="611"/>
        <v/>
      </c>
      <c r="M1886" t="str">
        <f t="shared" si="610"/>
        <v/>
      </c>
      <c r="N1886" t="str">
        <f t="shared" si="601"/>
        <v/>
      </c>
      <c r="O1886" t="str">
        <f t="shared" si="602"/>
        <v/>
      </c>
      <c r="P1886" t="str">
        <f t="shared" si="603"/>
        <v/>
      </c>
      <c r="Q1886" s="9">
        <f>_xlfn.XLOOKUP(R1886,summary!C:C,summary!B:B)</f>
        <v>43448</v>
      </c>
      <c r="R1886" s="10" t="str">
        <f t="shared" si="604"/>
        <v>죽전1동</v>
      </c>
      <c r="S1886" s="10" t="str">
        <f t="shared" si="605"/>
        <v>죽전20통</v>
      </c>
      <c r="T1886" s="10" t="str">
        <f t="shared" si="606"/>
        <v>(죽전동)</v>
      </c>
      <c r="U1886" s="10" t="str">
        <f t="shared" si="607"/>
        <v>죽전</v>
      </c>
      <c r="V1886" s="10">
        <f t="shared" si="608"/>
        <v>20</v>
      </c>
      <c r="W1886" s="10">
        <f t="shared" si="609"/>
        <v>3</v>
      </c>
      <c r="X1886"/>
      <c r="Y1886"/>
      <c r="Z1886" t="s">
        <v>14</v>
      </c>
      <c r="AA1886" t="s">
        <v>8458</v>
      </c>
    </row>
    <row r="1887" spans="1:27">
      <c r="A1887" t="b">
        <f t="shared" si="590"/>
        <v>0</v>
      </c>
      <c r="B1887" t="b">
        <f t="shared" si="591"/>
        <v>0</v>
      </c>
      <c r="C1887" t="b">
        <f t="shared" si="592"/>
        <v>0</v>
      </c>
      <c r="D1887" t="b">
        <f t="shared" si="593"/>
        <v>0</v>
      </c>
      <c r="E1887" t="b">
        <f t="shared" si="594"/>
        <v>0</v>
      </c>
      <c r="F1887" t="b">
        <f t="shared" si="595"/>
        <v>0</v>
      </c>
      <c r="G1887" t="b">
        <f t="shared" si="596"/>
        <v>0</v>
      </c>
      <c r="H1887" t="b">
        <f t="shared" si="597"/>
        <v>0</v>
      </c>
      <c r="I1887" t="b">
        <f t="shared" si="598"/>
        <v>0</v>
      </c>
      <c r="J1887" t="b">
        <f t="shared" si="599"/>
        <v>0</v>
      </c>
      <c r="K1887" t="str">
        <f t="shared" si="600"/>
        <v/>
      </c>
      <c r="L1887" t="str">
        <f t="shared" si="611"/>
        <v/>
      </c>
      <c r="M1887" t="str">
        <f t="shared" si="610"/>
        <v/>
      </c>
      <c r="N1887" t="str">
        <f t="shared" si="601"/>
        <v/>
      </c>
      <c r="O1887" t="str">
        <f t="shared" si="602"/>
        <v/>
      </c>
      <c r="P1887" t="str">
        <f t="shared" si="603"/>
        <v/>
      </c>
      <c r="Q1887" s="9">
        <f>_xlfn.XLOOKUP(R1887,summary!C:C,summary!B:B)</f>
        <v>43448</v>
      </c>
      <c r="R1887" s="10" t="str">
        <f t="shared" si="604"/>
        <v>죽전1동</v>
      </c>
      <c r="S1887" s="10" t="str">
        <f t="shared" si="605"/>
        <v>죽전20통</v>
      </c>
      <c r="T1887" s="10" t="str">
        <f t="shared" si="606"/>
        <v>(죽전동)</v>
      </c>
      <c r="U1887" s="10" t="str">
        <f t="shared" si="607"/>
        <v>죽전</v>
      </c>
      <c r="V1887" s="10">
        <f t="shared" si="608"/>
        <v>20</v>
      </c>
      <c r="W1887" s="10">
        <f t="shared" si="609"/>
        <v>4</v>
      </c>
      <c r="X1887"/>
      <c r="Y1887"/>
      <c r="Z1887" t="s">
        <v>16</v>
      </c>
      <c r="AA1887" t="s">
        <v>8459</v>
      </c>
    </row>
    <row r="1888" spans="1:27">
      <c r="A1888" t="b">
        <f t="shared" si="590"/>
        <v>0</v>
      </c>
      <c r="B1888" t="b">
        <f t="shared" si="591"/>
        <v>0</v>
      </c>
      <c r="C1888" t="b">
        <f t="shared" si="592"/>
        <v>0</v>
      </c>
      <c r="D1888" t="b">
        <f t="shared" si="593"/>
        <v>0</v>
      </c>
      <c r="E1888" t="b">
        <f t="shared" si="594"/>
        <v>0</v>
      </c>
      <c r="F1888" t="b">
        <f t="shared" si="595"/>
        <v>0</v>
      </c>
      <c r="G1888" t="b">
        <f t="shared" si="596"/>
        <v>0</v>
      </c>
      <c r="H1888" t="b">
        <f t="shared" si="597"/>
        <v>0</v>
      </c>
      <c r="I1888" t="b">
        <f t="shared" si="598"/>
        <v>0</v>
      </c>
      <c r="J1888" t="b">
        <f t="shared" si="599"/>
        <v>0</v>
      </c>
      <c r="K1888" t="str">
        <f t="shared" si="600"/>
        <v/>
      </c>
      <c r="L1888" t="str">
        <f t="shared" si="611"/>
        <v/>
      </c>
      <c r="M1888" t="str">
        <f t="shared" si="610"/>
        <v/>
      </c>
      <c r="N1888" t="str">
        <f t="shared" si="601"/>
        <v/>
      </c>
      <c r="O1888" t="str">
        <f t="shared" si="602"/>
        <v/>
      </c>
      <c r="P1888" t="str">
        <f t="shared" si="603"/>
        <v/>
      </c>
      <c r="Q1888" s="9">
        <f>_xlfn.XLOOKUP(R1888,summary!C:C,summary!B:B)</f>
        <v>43448</v>
      </c>
      <c r="R1888" s="10" t="str">
        <f t="shared" si="604"/>
        <v>죽전1동</v>
      </c>
      <c r="S1888" s="10" t="str">
        <f t="shared" si="605"/>
        <v>죽전20통</v>
      </c>
      <c r="T1888" s="10" t="str">
        <f t="shared" si="606"/>
        <v>(죽전동)</v>
      </c>
      <c r="U1888" s="10" t="str">
        <f t="shared" si="607"/>
        <v>죽전</v>
      </c>
      <c r="V1888" s="10">
        <f t="shared" si="608"/>
        <v>20</v>
      </c>
      <c r="W1888" s="10">
        <f t="shared" si="609"/>
        <v>5</v>
      </c>
      <c r="X1888"/>
      <c r="Y1888"/>
      <c r="Z1888" t="s">
        <v>18</v>
      </c>
      <c r="AA1888" t="s">
        <v>8460</v>
      </c>
    </row>
    <row r="1889" spans="1:27">
      <c r="A1889" t="b">
        <f t="shared" si="590"/>
        <v>1</v>
      </c>
      <c r="B1889" t="b">
        <f t="shared" si="591"/>
        <v>0</v>
      </c>
      <c r="C1889" t="b">
        <f t="shared" si="592"/>
        <v>0</v>
      </c>
      <c r="D1889" t="b">
        <f t="shared" si="593"/>
        <v>0</v>
      </c>
      <c r="E1889" t="b">
        <f t="shared" si="594"/>
        <v>0</v>
      </c>
      <c r="F1889" t="b">
        <f t="shared" si="595"/>
        <v>0</v>
      </c>
      <c r="G1889" t="b">
        <f t="shared" si="596"/>
        <v>0</v>
      </c>
      <c r="H1889" t="b">
        <f t="shared" si="597"/>
        <v>0</v>
      </c>
      <c r="I1889" t="b">
        <f t="shared" si="598"/>
        <v>0</v>
      </c>
      <c r="J1889" t="b">
        <f t="shared" si="599"/>
        <v>1</v>
      </c>
      <c r="K1889" t="str">
        <f t="shared" si="600"/>
        <v>죽전21통</v>
      </c>
      <c r="L1889" t="str">
        <f t="shared" si="611"/>
        <v>21</v>
      </c>
      <c r="M1889">
        <f t="shared" si="610"/>
        <v>21</v>
      </c>
      <c r="N1889" t="str">
        <f t="shared" si="601"/>
        <v>죽전</v>
      </c>
      <c r="O1889" t="str">
        <f t="shared" si="602"/>
        <v/>
      </c>
      <c r="P1889" t="str">
        <f t="shared" si="603"/>
        <v/>
      </c>
      <c r="Q1889" s="9">
        <f>_xlfn.XLOOKUP(R1889,summary!C:C,summary!B:B)</f>
        <v>43448</v>
      </c>
      <c r="R1889" s="10" t="str">
        <f t="shared" si="604"/>
        <v>죽전1동</v>
      </c>
      <c r="S1889" s="10" t="str">
        <f t="shared" si="605"/>
        <v>죽전21통</v>
      </c>
      <c r="T1889" s="10" t="str">
        <f t="shared" si="606"/>
        <v>(죽전동)</v>
      </c>
      <c r="U1889" s="10" t="str">
        <f t="shared" si="607"/>
        <v>죽전</v>
      </c>
      <c r="V1889" s="10">
        <f t="shared" si="608"/>
        <v>21</v>
      </c>
      <c r="W1889" s="10">
        <f t="shared" si="609"/>
        <v>1</v>
      </c>
      <c r="X1889"/>
      <c r="Y1889" t="s">
        <v>8461</v>
      </c>
      <c r="Z1889" t="s">
        <v>10</v>
      </c>
      <c r="AA1889" t="s">
        <v>8462</v>
      </c>
    </row>
    <row r="1890" spans="1:27">
      <c r="A1890" t="b">
        <f t="shared" si="590"/>
        <v>1</v>
      </c>
      <c r="B1890" t="b">
        <f t="shared" si="591"/>
        <v>1</v>
      </c>
      <c r="C1890" t="b">
        <f t="shared" si="592"/>
        <v>1</v>
      </c>
      <c r="D1890" t="b">
        <f t="shared" si="593"/>
        <v>1</v>
      </c>
      <c r="E1890" t="b">
        <f t="shared" si="594"/>
        <v>1</v>
      </c>
      <c r="F1890" t="b">
        <f t="shared" si="595"/>
        <v>0</v>
      </c>
      <c r="G1890" t="b">
        <f t="shared" si="596"/>
        <v>0</v>
      </c>
      <c r="H1890" t="b">
        <f t="shared" si="597"/>
        <v>0</v>
      </c>
      <c r="I1890" t="b">
        <f t="shared" si="598"/>
        <v>0</v>
      </c>
      <c r="J1890" t="b">
        <f t="shared" si="599"/>
        <v>0</v>
      </c>
      <c r="K1890" t="str">
        <f t="shared" si="600"/>
        <v/>
      </c>
      <c r="L1890" t="str">
        <f t="shared" si="611"/>
        <v/>
      </c>
      <c r="M1890" t="str">
        <f t="shared" si="610"/>
        <v/>
      </c>
      <c r="N1890" t="str">
        <f t="shared" si="601"/>
        <v/>
      </c>
      <c r="O1890" t="str">
        <f t="shared" si="602"/>
        <v/>
      </c>
      <c r="P1890" t="str">
        <f t="shared" si="603"/>
        <v>(죽전동)</v>
      </c>
      <c r="Q1890" s="9">
        <f>_xlfn.XLOOKUP(R1890,summary!C:C,summary!B:B)</f>
        <v>43448</v>
      </c>
      <c r="R1890" s="10" t="str">
        <f t="shared" si="604"/>
        <v>죽전1동</v>
      </c>
      <c r="S1890" s="10" t="str">
        <f t="shared" si="605"/>
        <v>죽전21통</v>
      </c>
      <c r="T1890" s="10" t="str">
        <f t="shared" si="606"/>
        <v>(죽전동)</v>
      </c>
      <c r="U1890" s="10" t="str">
        <f t="shared" si="607"/>
        <v>죽전</v>
      </c>
      <c r="V1890" s="10">
        <f t="shared" si="608"/>
        <v>21</v>
      </c>
      <c r="W1890" s="10">
        <f t="shared" si="609"/>
        <v>2</v>
      </c>
      <c r="X1890"/>
      <c r="Y1890" t="s">
        <v>8288</v>
      </c>
      <c r="Z1890" t="s">
        <v>12</v>
      </c>
      <c r="AA1890" t="s">
        <v>8463</v>
      </c>
    </row>
    <row r="1891" spans="1:27">
      <c r="A1891" t="b">
        <f t="shared" si="590"/>
        <v>0</v>
      </c>
      <c r="B1891" t="b">
        <f t="shared" si="591"/>
        <v>0</v>
      </c>
      <c r="C1891" t="b">
        <f t="shared" si="592"/>
        <v>0</v>
      </c>
      <c r="D1891" t="b">
        <f t="shared" si="593"/>
        <v>0</v>
      </c>
      <c r="E1891" t="b">
        <f t="shared" si="594"/>
        <v>0</v>
      </c>
      <c r="F1891" t="b">
        <f t="shared" si="595"/>
        <v>0</v>
      </c>
      <c r="G1891" t="b">
        <f t="shared" si="596"/>
        <v>0</v>
      </c>
      <c r="H1891" t="b">
        <f t="shared" si="597"/>
        <v>0</v>
      </c>
      <c r="I1891" t="b">
        <f t="shared" si="598"/>
        <v>0</v>
      </c>
      <c r="J1891" t="b">
        <f t="shared" si="599"/>
        <v>0</v>
      </c>
      <c r="K1891" t="str">
        <f t="shared" si="600"/>
        <v/>
      </c>
      <c r="L1891" t="str">
        <f t="shared" si="611"/>
        <v/>
      </c>
      <c r="M1891" t="str">
        <f t="shared" si="610"/>
        <v/>
      </c>
      <c r="N1891" t="str">
        <f t="shared" si="601"/>
        <v/>
      </c>
      <c r="O1891" t="str">
        <f t="shared" si="602"/>
        <v/>
      </c>
      <c r="P1891" t="str">
        <f t="shared" si="603"/>
        <v/>
      </c>
      <c r="Q1891" s="9">
        <f>_xlfn.XLOOKUP(R1891,summary!C:C,summary!B:B)</f>
        <v>43448</v>
      </c>
      <c r="R1891" s="10" t="str">
        <f t="shared" si="604"/>
        <v>죽전1동</v>
      </c>
      <c r="S1891" s="10" t="str">
        <f t="shared" si="605"/>
        <v>죽전21통</v>
      </c>
      <c r="T1891" s="10" t="str">
        <f t="shared" si="606"/>
        <v>(죽전동)</v>
      </c>
      <c r="U1891" s="10" t="str">
        <f t="shared" si="607"/>
        <v>죽전</v>
      </c>
      <c r="V1891" s="10">
        <f t="shared" si="608"/>
        <v>21</v>
      </c>
      <c r="W1891" s="10">
        <f t="shared" si="609"/>
        <v>3</v>
      </c>
      <c r="X1891"/>
      <c r="Y1891"/>
      <c r="Z1891" t="s">
        <v>14</v>
      </c>
      <c r="AA1891" t="s">
        <v>8464</v>
      </c>
    </row>
    <row r="1892" spans="1:27">
      <c r="A1892" t="b">
        <f t="shared" si="590"/>
        <v>0</v>
      </c>
      <c r="B1892" t="b">
        <f t="shared" si="591"/>
        <v>0</v>
      </c>
      <c r="C1892" t="b">
        <f t="shared" si="592"/>
        <v>0</v>
      </c>
      <c r="D1892" t="b">
        <f t="shared" si="593"/>
        <v>0</v>
      </c>
      <c r="E1892" t="b">
        <f t="shared" si="594"/>
        <v>0</v>
      </c>
      <c r="F1892" t="b">
        <f t="shared" si="595"/>
        <v>0</v>
      </c>
      <c r="G1892" t="b">
        <f t="shared" si="596"/>
        <v>0</v>
      </c>
      <c r="H1892" t="b">
        <f t="shared" si="597"/>
        <v>0</v>
      </c>
      <c r="I1892" t="b">
        <f t="shared" si="598"/>
        <v>0</v>
      </c>
      <c r="J1892" t="b">
        <f t="shared" si="599"/>
        <v>0</v>
      </c>
      <c r="K1892" t="str">
        <f t="shared" si="600"/>
        <v/>
      </c>
      <c r="L1892" t="str">
        <f t="shared" si="611"/>
        <v/>
      </c>
      <c r="M1892" t="str">
        <f t="shared" si="610"/>
        <v/>
      </c>
      <c r="N1892" t="str">
        <f t="shared" si="601"/>
        <v/>
      </c>
      <c r="O1892" t="str">
        <f t="shared" si="602"/>
        <v/>
      </c>
      <c r="P1892" t="str">
        <f t="shared" si="603"/>
        <v/>
      </c>
      <c r="Q1892" s="9">
        <f>_xlfn.XLOOKUP(R1892,summary!C:C,summary!B:B)</f>
        <v>43448</v>
      </c>
      <c r="R1892" s="10" t="str">
        <f t="shared" si="604"/>
        <v>죽전1동</v>
      </c>
      <c r="S1892" s="10" t="str">
        <f t="shared" si="605"/>
        <v>죽전21통</v>
      </c>
      <c r="T1892" s="10" t="str">
        <f t="shared" si="606"/>
        <v>(죽전동)</v>
      </c>
      <c r="U1892" s="10" t="str">
        <f t="shared" si="607"/>
        <v>죽전</v>
      </c>
      <c r="V1892" s="10">
        <f t="shared" si="608"/>
        <v>21</v>
      </c>
      <c r="W1892" s="10">
        <f t="shared" si="609"/>
        <v>4</v>
      </c>
      <c r="X1892"/>
      <c r="Y1892"/>
      <c r="Z1892" t="s">
        <v>16</v>
      </c>
      <c r="AA1892" t="s">
        <v>8465</v>
      </c>
    </row>
    <row r="1893" spans="1:27">
      <c r="A1893" t="b">
        <f t="shared" si="590"/>
        <v>0</v>
      </c>
      <c r="B1893" t="b">
        <f t="shared" si="591"/>
        <v>0</v>
      </c>
      <c r="C1893" t="b">
        <f t="shared" si="592"/>
        <v>0</v>
      </c>
      <c r="D1893" t="b">
        <f t="shared" si="593"/>
        <v>0</v>
      </c>
      <c r="E1893" t="b">
        <f t="shared" si="594"/>
        <v>0</v>
      </c>
      <c r="F1893" t="b">
        <f t="shared" si="595"/>
        <v>0</v>
      </c>
      <c r="G1893" t="b">
        <f t="shared" si="596"/>
        <v>0</v>
      </c>
      <c r="H1893" t="b">
        <f t="shared" si="597"/>
        <v>0</v>
      </c>
      <c r="I1893" t="b">
        <f t="shared" si="598"/>
        <v>0</v>
      </c>
      <c r="J1893" t="b">
        <f t="shared" si="599"/>
        <v>0</v>
      </c>
      <c r="K1893" t="str">
        <f t="shared" si="600"/>
        <v/>
      </c>
      <c r="L1893" t="str">
        <f t="shared" si="611"/>
        <v/>
      </c>
      <c r="M1893" t="str">
        <f t="shared" si="610"/>
        <v/>
      </c>
      <c r="N1893" t="str">
        <f t="shared" si="601"/>
        <v/>
      </c>
      <c r="O1893" t="str">
        <f t="shared" si="602"/>
        <v/>
      </c>
      <c r="P1893" t="str">
        <f t="shared" si="603"/>
        <v/>
      </c>
      <c r="Q1893" s="9">
        <f>_xlfn.XLOOKUP(R1893,summary!C:C,summary!B:B)</f>
        <v>43448</v>
      </c>
      <c r="R1893" s="10" t="str">
        <f t="shared" si="604"/>
        <v>죽전1동</v>
      </c>
      <c r="S1893" s="10" t="str">
        <f t="shared" si="605"/>
        <v>죽전21통</v>
      </c>
      <c r="T1893" s="10" t="str">
        <f t="shared" si="606"/>
        <v>(죽전동)</v>
      </c>
      <c r="U1893" s="10" t="str">
        <f t="shared" si="607"/>
        <v>죽전</v>
      </c>
      <c r="V1893" s="10">
        <f t="shared" si="608"/>
        <v>21</v>
      </c>
      <c r="W1893" s="10">
        <f t="shared" si="609"/>
        <v>5</v>
      </c>
      <c r="X1893"/>
      <c r="Y1893"/>
      <c r="Z1893" t="s">
        <v>18</v>
      </c>
      <c r="AA1893" t="s">
        <v>8466</v>
      </c>
    </row>
    <row r="1894" spans="1:27">
      <c r="A1894" t="b">
        <f t="shared" si="590"/>
        <v>0</v>
      </c>
      <c r="B1894" t="b">
        <f t="shared" si="591"/>
        <v>0</v>
      </c>
      <c r="C1894" t="b">
        <f t="shared" si="592"/>
        <v>0</v>
      </c>
      <c r="D1894" t="b">
        <f t="shared" si="593"/>
        <v>0</v>
      </c>
      <c r="E1894" t="b">
        <f t="shared" si="594"/>
        <v>0</v>
      </c>
      <c r="F1894" t="b">
        <f t="shared" si="595"/>
        <v>0</v>
      </c>
      <c r="G1894" t="b">
        <f t="shared" si="596"/>
        <v>0</v>
      </c>
      <c r="H1894" t="b">
        <f t="shared" si="597"/>
        <v>0</v>
      </c>
      <c r="I1894" t="b">
        <f t="shared" si="598"/>
        <v>0</v>
      </c>
      <c r="J1894" t="b">
        <f t="shared" si="599"/>
        <v>0</v>
      </c>
      <c r="K1894" t="str">
        <f t="shared" si="600"/>
        <v/>
      </c>
      <c r="L1894" t="str">
        <f t="shared" si="611"/>
        <v/>
      </c>
      <c r="M1894" t="str">
        <f t="shared" si="610"/>
        <v/>
      </c>
      <c r="N1894" t="str">
        <f t="shared" si="601"/>
        <v/>
      </c>
      <c r="O1894" t="str">
        <f t="shared" si="602"/>
        <v/>
      </c>
      <c r="P1894" t="str">
        <f t="shared" si="603"/>
        <v/>
      </c>
      <c r="Q1894" s="9">
        <f>_xlfn.XLOOKUP(R1894,summary!C:C,summary!B:B)</f>
        <v>43448</v>
      </c>
      <c r="R1894" s="10" t="str">
        <f t="shared" si="604"/>
        <v>죽전1동</v>
      </c>
      <c r="S1894" s="10" t="str">
        <f t="shared" si="605"/>
        <v>죽전21통</v>
      </c>
      <c r="T1894" s="10" t="str">
        <f t="shared" si="606"/>
        <v>(죽전동)</v>
      </c>
      <c r="U1894" s="10" t="str">
        <f t="shared" si="607"/>
        <v>죽전</v>
      </c>
      <c r="V1894" s="10">
        <f t="shared" si="608"/>
        <v>21</v>
      </c>
      <c r="W1894" s="10">
        <f t="shared" si="609"/>
        <v>6</v>
      </c>
      <c r="X1894"/>
      <c r="Y1894"/>
      <c r="Z1894" t="s">
        <v>20</v>
      </c>
      <c r="AA1894" t="s">
        <v>8467</v>
      </c>
    </row>
    <row r="1895" spans="1:27">
      <c r="A1895" t="b">
        <f t="shared" si="590"/>
        <v>0</v>
      </c>
      <c r="B1895" t="b">
        <f t="shared" si="591"/>
        <v>0</v>
      </c>
      <c r="C1895" t="b">
        <f t="shared" si="592"/>
        <v>0</v>
      </c>
      <c r="D1895" t="b">
        <f t="shared" si="593"/>
        <v>0</v>
      </c>
      <c r="E1895" t="b">
        <f t="shared" si="594"/>
        <v>0</v>
      </c>
      <c r="F1895" t="b">
        <f t="shared" si="595"/>
        <v>0</v>
      </c>
      <c r="G1895" t="b">
        <f t="shared" si="596"/>
        <v>0</v>
      </c>
      <c r="H1895" t="b">
        <f t="shared" si="597"/>
        <v>0</v>
      </c>
      <c r="I1895" t="b">
        <f t="shared" si="598"/>
        <v>0</v>
      </c>
      <c r="J1895" t="b">
        <f t="shared" si="599"/>
        <v>0</v>
      </c>
      <c r="K1895" t="str">
        <f t="shared" si="600"/>
        <v/>
      </c>
      <c r="L1895" t="str">
        <f t="shared" si="611"/>
        <v/>
      </c>
      <c r="M1895" t="str">
        <f t="shared" si="610"/>
        <v/>
      </c>
      <c r="N1895" t="str">
        <f t="shared" si="601"/>
        <v/>
      </c>
      <c r="O1895" t="str">
        <f t="shared" si="602"/>
        <v/>
      </c>
      <c r="P1895" t="str">
        <f t="shared" si="603"/>
        <v/>
      </c>
      <c r="Q1895" s="9">
        <f>_xlfn.XLOOKUP(R1895,summary!C:C,summary!B:B)</f>
        <v>43448</v>
      </c>
      <c r="R1895" s="10" t="str">
        <f t="shared" si="604"/>
        <v>죽전1동</v>
      </c>
      <c r="S1895" s="10" t="str">
        <f t="shared" si="605"/>
        <v>죽전21통</v>
      </c>
      <c r="T1895" s="10" t="str">
        <f t="shared" si="606"/>
        <v>(죽전동)</v>
      </c>
      <c r="U1895" s="10" t="str">
        <f t="shared" si="607"/>
        <v>죽전</v>
      </c>
      <c r="V1895" s="10">
        <f t="shared" si="608"/>
        <v>21</v>
      </c>
      <c r="W1895" s="10">
        <f t="shared" si="609"/>
        <v>7</v>
      </c>
      <c r="X1895"/>
      <c r="Y1895"/>
      <c r="Z1895" t="s">
        <v>99</v>
      </c>
      <c r="AA1895" t="s">
        <v>8468</v>
      </c>
    </row>
    <row r="1896" spans="1:27">
      <c r="A1896" t="b">
        <f t="shared" si="590"/>
        <v>0</v>
      </c>
      <c r="B1896" t="b">
        <f t="shared" si="591"/>
        <v>0</v>
      </c>
      <c r="C1896" t="b">
        <f t="shared" si="592"/>
        <v>0</v>
      </c>
      <c r="D1896" t="b">
        <f t="shared" si="593"/>
        <v>0</v>
      </c>
      <c r="E1896" t="b">
        <f t="shared" si="594"/>
        <v>0</v>
      </c>
      <c r="F1896" t="b">
        <f t="shared" si="595"/>
        <v>0</v>
      </c>
      <c r="G1896" t="b">
        <f t="shared" si="596"/>
        <v>0</v>
      </c>
      <c r="H1896" t="b">
        <f t="shared" si="597"/>
        <v>0</v>
      </c>
      <c r="I1896" t="b">
        <f t="shared" si="598"/>
        <v>0</v>
      </c>
      <c r="J1896" t="b">
        <f t="shared" si="599"/>
        <v>0</v>
      </c>
      <c r="K1896" t="str">
        <f t="shared" si="600"/>
        <v/>
      </c>
      <c r="L1896" t="str">
        <f t="shared" si="611"/>
        <v/>
      </c>
      <c r="M1896" t="str">
        <f t="shared" si="610"/>
        <v/>
      </c>
      <c r="N1896" t="str">
        <f t="shared" si="601"/>
        <v/>
      </c>
      <c r="O1896" t="str">
        <f t="shared" si="602"/>
        <v/>
      </c>
      <c r="P1896" t="str">
        <f t="shared" si="603"/>
        <v/>
      </c>
      <c r="Q1896" s="9">
        <f>_xlfn.XLOOKUP(R1896,summary!C:C,summary!B:B)</f>
        <v>43448</v>
      </c>
      <c r="R1896" s="10" t="str">
        <f t="shared" si="604"/>
        <v>죽전1동</v>
      </c>
      <c r="S1896" s="10" t="str">
        <f t="shared" si="605"/>
        <v>죽전21통</v>
      </c>
      <c r="T1896" s="10" t="str">
        <f t="shared" si="606"/>
        <v>(죽전동)</v>
      </c>
      <c r="U1896" s="10" t="str">
        <f t="shared" si="607"/>
        <v>죽전</v>
      </c>
      <c r="V1896" s="10">
        <f t="shared" si="608"/>
        <v>21</v>
      </c>
      <c r="W1896" s="10">
        <f t="shared" si="609"/>
        <v>8</v>
      </c>
      <c r="X1896"/>
      <c r="Y1896"/>
      <c r="Z1896" t="s">
        <v>101</v>
      </c>
      <c r="AA1896" t="s">
        <v>8469</v>
      </c>
    </row>
    <row r="1897" spans="1:27">
      <c r="A1897" t="b">
        <f t="shared" si="590"/>
        <v>0</v>
      </c>
      <c r="B1897" t="b">
        <f t="shared" si="591"/>
        <v>0</v>
      </c>
      <c r="C1897" t="b">
        <f t="shared" si="592"/>
        <v>0</v>
      </c>
      <c r="D1897" t="b">
        <f t="shared" si="593"/>
        <v>0</v>
      </c>
      <c r="E1897" t="b">
        <f t="shared" si="594"/>
        <v>0</v>
      </c>
      <c r="F1897" t="b">
        <f t="shared" si="595"/>
        <v>0</v>
      </c>
      <c r="G1897" t="b">
        <f t="shared" si="596"/>
        <v>0</v>
      </c>
      <c r="H1897" t="b">
        <f t="shared" si="597"/>
        <v>0</v>
      </c>
      <c r="I1897" t="b">
        <f t="shared" si="598"/>
        <v>0</v>
      </c>
      <c r="J1897" t="b">
        <f t="shared" si="599"/>
        <v>0</v>
      </c>
      <c r="K1897" t="str">
        <f t="shared" si="600"/>
        <v/>
      </c>
      <c r="L1897" t="str">
        <f t="shared" si="611"/>
        <v/>
      </c>
      <c r="M1897" t="str">
        <f t="shared" si="610"/>
        <v/>
      </c>
      <c r="N1897" t="str">
        <f t="shared" si="601"/>
        <v/>
      </c>
      <c r="O1897" t="str">
        <f t="shared" si="602"/>
        <v/>
      </c>
      <c r="P1897" t="str">
        <f t="shared" si="603"/>
        <v/>
      </c>
      <c r="Q1897" s="9">
        <f>_xlfn.XLOOKUP(R1897,summary!C:C,summary!B:B)</f>
        <v>43448</v>
      </c>
      <c r="R1897" s="10" t="str">
        <f t="shared" si="604"/>
        <v>죽전1동</v>
      </c>
      <c r="S1897" s="10" t="str">
        <f t="shared" si="605"/>
        <v>죽전21통</v>
      </c>
      <c r="T1897" s="10" t="str">
        <f t="shared" si="606"/>
        <v>(죽전동)</v>
      </c>
      <c r="U1897" s="10" t="str">
        <f t="shared" si="607"/>
        <v>죽전</v>
      </c>
      <c r="V1897" s="10">
        <f t="shared" si="608"/>
        <v>21</v>
      </c>
      <c r="W1897" s="10">
        <f t="shared" si="609"/>
        <v>9</v>
      </c>
      <c r="X1897"/>
      <c r="Y1897"/>
      <c r="Z1897" t="s">
        <v>349</v>
      </c>
      <c r="AA1897" t="s">
        <v>8470</v>
      </c>
    </row>
    <row r="1898" spans="1:27">
      <c r="A1898" t="b">
        <f t="shared" si="590"/>
        <v>0</v>
      </c>
      <c r="B1898" t="b">
        <f t="shared" si="591"/>
        <v>0</v>
      </c>
      <c r="C1898" t="b">
        <f t="shared" si="592"/>
        <v>0</v>
      </c>
      <c r="D1898" t="b">
        <f t="shared" si="593"/>
        <v>0</v>
      </c>
      <c r="E1898" t="b">
        <f t="shared" si="594"/>
        <v>0</v>
      </c>
      <c r="F1898" t="b">
        <f t="shared" si="595"/>
        <v>0</v>
      </c>
      <c r="G1898" t="b">
        <f t="shared" si="596"/>
        <v>0</v>
      </c>
      <c r="H1898" t="b">
        <f t="shared" si="597"/>
        <v>0</v>
      </c>
      <c r="I1898" t="b">
        <f t="shared" si="598"/>
        <v>0</v>
      </c>
      <c r="J1898" t="b">
        <f t="shared" si="599"/>
        <v>0</v>
      </c>
      <c r="K1898" t="str">
        <f t="shared" si="600"/>
        <v/>
      </c>
      <c r="L1898" t="str">
        <f t="shared" si="611"/>
        <v/>
      </c>
      <c r="M1898" t="str">
        <f t="shared" si="610"/>
        <v/>
      </c>
      <c r="N1898" t="str">
        <f t="shared" si="601"/>
        <v/>
      </c>
      <c r="O1898" t="str">
        <f t="shared" si="602"/>
        <v/>
      </c>
      <c r="P1898" t="str">
        <f t="shared" si="603"/>
        <v/>
      </c>
      <c r="Q1898" s="9">
        <f>_xlfn.XLOOKUP(R1898,summary!C:C,summary!B:B)</f>
        <v>43448</v>
      </c>
      <c r="R1898" s="10" t="str">
        <f t="shared" si="604"/>
        <v>죽전1동</v>
      </c>
      <c r="S1898" s="10" t="str">
        <f t="shared" si="605"/>
        <v>죽전21통</v>
      </c>
      <c r="T1898" s="10" t="str">
        <f t="shared" si="606"/>
        <v>(죽전동)</v>
      </c>
      <c r="U1898" s="10" t="str">
        <f t="shared" si="607"/>
        <v>죽전</v>
      </c>
      <c r="V1898" s="10">
        <f t="shared" si="608"/>
        <v>21</v>
      </c>
      <c r="W1898" s="10">
        <f t="shared" si="609"/>
        <v>10</v>
      </c>
      <c r="X1898"/>
      <c r="Y1898"/>
      <c r="Z1898" t="s">
        <v>441</v>
      </c>
      <c r="AA1898" t="s">
        <v>8471</v>
      </c>
    </row>
    <row r="1899" spans="1:27">
      <c r="A1899" t="b">
        <f t="shared" si="590"/>
        <v>1</v>
      </c>
      <c r="B1899" t="b">
        <f t="shared" si="591"/>
        <v>0</v>
      </c>
      <c r="C1899" t="b">
        <f t="shared" si="592"/>
        <v>0</v>
      </c>
      <c r="D1899" t="b">
        <f t="shared" si="593"/>
        <v>0</v>
      </c>
      <c r="E1899" t="b">
        <f t="shared" si="594"/>
        <v>0</v>
      </c>
      <c r="F1899" t="b">
        <f t="shared" si="595"/>
        <v>0</v>
      </c>
      <c r="G1899" t="b">
        <f t="shared" si="596"/>
        <v>0</v>
      </c>
      <c r="H1899" t="b">
        <f t="shared" si="597"/>
        <v>0</v>
      </c>
      <c r="I1899" t="b">
        <f t="shared" si="598"/>
        <v>0</v>
      </c>
      <c r="J1899" t="b">
        <f t="shared" si="599"/>
        <v>1</v>
      </c>
      <c r="K1899" t="str">
        <f t="shared" si="600"/>
        <v>죽전22통</v>
      </c>
      <c r="L1899" t="str">
        <f t="shared" si="611"/>
        <v>22</v>
      </c>
      <c r="M1899">
        <f t="shared" si="610"/>
        <v>22</v>
      </c>
      <c r="N1899" t="str">
        <f t="shared" si="601"/>
        <v>죽전</v>
      </c>
      <c r="O1899" t="str">
        <f t="shared" si="602"/>
        <v/>
      </c>
      <c r="P1899" t="str">
        <f t="shared" si="603"/>
        <v/>
      </c>
      <c r="Q1899" s="9">
        <f>_xlfn.XLOOKUP(R1899,summary!C:C,summary!B:B)</f>
        <v>43448</v>
      </c>
      <c r="R1899" s="10" t="str">
        <f t="shared" si="604"/>
        <v>죽전1동</v>
      </c>
      <c r="S1899" s="10" t="str">
        <f t="shared" si="605"/>
        <v>죽전22통</v>
      </c>
      <c r="T1899" s="10" t="str">
        <f t="shared" si="606"/>
        <v>(죽전동)</v>
      </c>
      <c r="U1899" s="10" t="str">
        <f t="shared" si="607"/>
        <v>죽전</v>
      </c>
      <c r="V1899" s="10">
        <f t="shared" si="608"/>
        <v>22</v>
      </c>
      <c r="W1899" s="10">
        <f t="shared" si="609"/>
        <v>1</v>
      </c>
      <c r="X1899"/>
      <c r="Y1899" t="s">
        <v>8472</v>
      </c>
      <c r="Z1899" t="s">
        <v>10</v>
      </c>
      <c r="AA1899" t="s">
        <v>8473</v>
      </c>
    </row>
    <row r="1900" spans="1:27">
      <c r="A1900" t="b">
        <f t="shared" si="590"/>
        <v>1</v>
      </c>
      <c r="B1900" t="b">
        <f t="shared" si="591"/>
        <v>1</v>
      </c>
      <c r="C1900" t="b">
        <f t="shared" si="592"/>
        <v>1</v>
      </c>
      <c r="D1900" t="b">
        <f t="shared" si="593"/>
        <v>1</v>
      </c>
      <c r="E1900" t="b">
        <f t="shared" si="594"/>
        <v>1</v>
      </c>
      <c r="F1900" t="b">
        <f t="shared" si="595"/>
        <v>0</v>
      </c>
      <c r="G1900" t="b">
        <f t="shared" si="596"/>
        <v>0</v>
      </c>
      <c r="H1900" t="b">
        <f t="shared" si="597"/>
        <v>0</v>
      </c>
      <c r="I1900" t="b">
        <f t="shared" si="598"/>
        <v>0</v>
      </c>
      <c r="J1900" t="b">
        <f t="shared" si="599"/>
        <v>0</v>
      </c>
      <c r="K1900" t="str">
        <f t="shared" si="600"/>
        <v/>
      </c>
      <c r="L1900" t="str">
        <f t="shared" si="611"/>
        <v/>
      </c>
      <c r="M1900" t="str">
        <f t="shared" si="610"/>
        <v/>
      </c>
      <c r="N1900" t="str">
        <f t="shared" si="601"/>
        <v/>
      </c>
      <c r="O1900" t="str">
        <f t="shared" si="602"/>
        <v/>
      </c>
      <c r="P1900" t="str">
        <f t="shared" si="603"/>
        <v>(죽전동)</v>
      </c>
      <c r="Q1900" s="9">
        <f>_xlfn.XLOOKUP(R1900,summary!C:C,summary!B:B)</f>
        <v>43448</v>
      </c>
      <c r="R1900" s="10" t="str">
        <f t="shared" si="604"/>
        <v>죽전1동</v>
      </c>
      <c r="S1900" s="10" t="str">
        <f t="shared" si="605"/>
        <v>죽전22통</v>
      </c>
      <c r="T1900" s="10" t="str">
        <f t="shared" si="606"/>
        <v>(죽전동)</v>
      </c>
      <c r="U1900" s="10" t="str">
        <f t="shared" si="607"/>
        <v>죽전</v>
      </c>
      <c r="V1900" s="10">
        <f t="shared" si="608"/>
        <v>22</v>
      </c>
      <c r="W1900" s="10">
        <f t="shared" si="609"/>
        <v>2</v>
      </c>
      <c r="X1900"/>
      <c r="Y1900" t="s">
        <v>8288</v>
      </c>
      <c r="Z1900" t="s">
        <v>12</v>
      </c>
      <c r="AA1900" t="s">
        <v>8474</v>
      </c>
    </row>
    <row r="1901" spans="1:27">
      <c r="A1901" t="b">
        <f t="shared" si="590"/>
        <v>0</v>
      </c>
      <c r="B1901" t="b">
        <f t="shared" si="591"/>
        <v>0</v>
      </c>
      <c r="C1901" t="b">
        <f t="shared" si="592"/>
        <v>0</v>
      </c>
      <c r="D1901" t="b">
        <f t="shared" si="593"/>
        <v>0</v>
      </c>
      <c r="E1901" t="b">
        <f t="shared" si="594"/>
        <v>0</v>
      </c>
      <c r="F1901" t="b">
        <f t="shared" si="595"/>
        <v>0</v>
      </c>
      <c r="G1901" t="b">
        <f t="shared" si="596"/>
        <v>0</v>
      </c>
      <c r="H1901" t="b">
        <f t="shared" si="597"/>
        <v>0</v>
      </c>
      <c r="I1901" t="b">
        <f t="shared" si="598"/>
        <v>0</v>
      </c>
      <c r="J1901" t="b">
        <f t="shared" si="599"/>
        <v>0</v>
      </c>
      <c r="K1901" t="str">
        <f t="shared" si="600"/>
        <v/>
      </c>
      <c r="L1901" t="str">
        <f t="shared" si="611"/>
        <v/>
      </c>
      <c r="M1901" t="str">
        <f t="shared" si="610"/>
        <v/>
      </c>
      <c r="N1901" t="str">
        <f t="shared" si="601"/>
        <v/>
      </c>
      <c r="O1901" t="str">
        <f t="shared" si="602"/>
        <v/>
      </c>
      <c r="P1901" t="str">
        <f t="shared" si="603"/>
        <v/>
      </c>
      <c r="Q1901" s="9">
        <f>_xlfn.XLOOKUP(R1901,summary!C:C,summary!B:B)</f>
        <v>43448</v>
      </c>
      <c r="R1901" s="10" t="str">
        <f t="shared" si="604"/>
        <v>죽전1동</v>
      </c>
      <c r="S1901" s="10" t="str">
        <f t="shared" si="605"/>
        <v>죽전22통</v>
      </c>
      <c r="T1901" s="10" t="str">
        <f t="shared" si="606"/>
        <v>(죽전동)</v>
      </c>
      <c r="U1901" s="10" t="str">
        <f t="shared" si="607"/>
        <v>죽전</v>
      </c>
      <c r="V1901" s="10">
        <f t="shared" si="608"/>
        <v>22</v>
      </c>
      <c r="W1901" s="10">
        <f t="shared" si="609"/>
        <v>3</v>
      </c>
      <c r="X1901"/>
      <c r="Y1901"/>
      <c r="Z1901" t="s">
        <v>14</v>
      </c>
      <c r="AA1901" t="s">
        <v>8475</v>
      </c>
    </row>
    <row r="1902" spans="1:27">
      <c r="A1902" t="b">
        <f t="shared" si="590"/>
        <v>0</v>
      </c>
      <c r="B1902" t="b">
        <f t="shared" si="591"/>
        <v>0</v>
      </c>
      <c r="C1902" t="b">
        <f t="shared" si="592"/>
        <v>0</v>
      </c>
      <c r="D1902" t="b">
        <f t="shared" si="593"/>
        <v>0</v>
      </c>
      <c r="E1902" t="b">
        <f t="shared" si="594"/>
        <v>0</v>
      </c>
      <c r="F1902" t="b">
        <f t="shared" si="595"/>
        <v>0</v>
      </c>
      <c r="G1902" t="b">
        <f t="shared" si="596"/>
        <v>0</v>
      </c>
      <c r="H1902" t="b">
        <f t="shared" si="597"/>
        <v>0</v>
      </c>
      <c r="I1902" t="b">
        <f t="shared" si="598"/>
        <v>0</v>
      </c>
      <c r="J1902" t="b">
        <f t="shared" si="599"/>
        <v>0</v>
      </c>
      <c r="K1902" t="str">
        <f t="shared" si="600"/>
        <v/>
      </c>
      <c r="L1902" t="str">
        <f t="shared" si="611"/>
        <v/>
      </c>
      <c r="M1902" t="str">
        <f t="shared" si="610"/>
        <v/>
      </c>
      <c r="N1902" t="str">
        <f t="shared" si="601"/>
        <v/>
      </c>
      <c r="O1902" t="str">
        <f t="shared" si="602"/>
        <v/>
      </c>
      <c r="P1902" t="str">
        <f t="shared" si="603"/>
        <v/>
      </c>
      <c r="Q1902" s="9">
        <f>_xlfn.XLOOKUP(R1902,summary!C:C,summary!B:B)</f>
        <v>43448</v>
      </c>
      <c r="R1902" s="10" t="str">
        <f t="shared" si="604"/>
        <v>죽전1동</v>
      </c>
      <c r="S1902" s="10" t="str">
        <f t="shared" si="605"/>
        <v>죽전22통</v>
      </c>
      <c r="T1902" s="10" t="str">
        <f t="shared" si="606"/>
        <v>(죽전동)</v>
      </c>
      <c r="U1902" s="10" t="str">
        <f t="shared" si="607"/>
        <v>죽전</v>
      </c>
      <c r="V1902" s="10">
        <f t="shared" si="608"/>
        <v>22</v>
      </c>
      <c r="W1902" s="10">
        <f t="shared" si="609"/>
        <v>4</v>
      </c>
      <c r="X1902"/>
      <c r="Y1902"/>
      <c r="Z1902" t="s">
        <v>16</v>
      </c>
      <c r="AA1902" t="s">
        <v>8476</v>
      </c>
    </row>
    <row r="1903" spans="1:27">
      <c r="A1903" t="b">
        <f t="shared" si="590"/>
        <v>0</v>
      </c>
      <c r="B1903" t="b">
        <f t="shared" si="591"/>
        <v>0</v>
      </c>
      <c r="C1903" t="b">
        <f t="shared" si="592"/>
        <v>0</v>
      </c>
      <c r="D1903" t="b">
        <f t="shared" si="593"/>
        <v>0</v>
      </c>
      <c r="E1903" t="b">
        <f t="shared" si="594"/>
        <v>0</v>
      </c>
      <c r="F1903" t="b">
        <f t="shared" si="595"/>
        <v>0</v>
      </c>
      <c r="G1903" t="b">
        <f t="shared" si="596"/>
        <v>0</v>
      </c>
      <c r="H1903" t="b">
        <f t="shared" si="597"/>
        <v>0</v>
      </c>
      <c r="I1903" t="b">
        <f t="shared" si="598"/>
        <v>0</v>
      </c>
      <c r="J1903" t="b">
        <f t="shared" si="599"/>
        <v>0</v>
      </c>
      <c r="K1903" t="str">
        <f t="shared" si="600"/>
        <v/>
      </c>
      <c r="L1903" t="str">
        <f t="shared" si="611"/>
        <v/>
      </c>
      <c r="M1903" t="str">
        <f t="shared" si="610"/>
        <v/>
      </c>
      <c r="N1903" t="str">
        <f t="shared" si="601"/>
        <v/>
      </c>
      <c r="O1903" t="str">
        <f t="shared" si="602"/>
        <v/>
      </c>
      <c r="P1903" t="str">
        <f t="shared" si="603"/>
        <v/>
      </c>
      <c r="Q1903" s="9">
        <f>_xlfn.XLOOKUP(R1903,summary!C:C,summary!B:B)</f>
        <v>43448</v>
      </c>
      <c r="R1903" s="10" t="str">
        <f t="shared" si="604"/>
        <v>죽전1동</v>
      </c>
      <c r="S1903" s="10" t="str">
        <f t="shared" si="605"/>
        <v>죽전22통</v>
      </c>
      <c r="T1903" s="10" t="str">
        <f t="shared" si="606"/>
        <v>(죽전동)</v>
      </c>
      <c r="U1903" s="10" t="str">
        <f t="shared" si="607"/>
        <v>죽전</v>
      </c>
      <c r="V1903" s="10">
        <f t="shared" si="608"/>
        <v>22</v>
      </c>
      <c r="W1903" s="10">
        <f t="shared" si="609"/>
        <v>5</v>
      </c>
      <c r="X1903"/>
      <c r="Y1903"/>
      <c r="Z1903" t="s">
        <v>18</v>
      </c>
      <c r="AA1903" t="s">
        <v>8477</v>
      </c>
    </row>
    <row r="1904" spans="1:27">
      <c r="A1904" t="b">
        <f t="shared" si="590"/>
        <v>1</v>
      </c>
      <c r="B1904" t="b">
        <f t="shared" si="591"/>
        <v>0</v>
      </c>
      <c r="C1904" t="b">
        <f t="shared" si="592"/>
        <v>0</v>
      </c>
      <c r="D1904" t="b">
        <f t="shared" si="593"/>
        <v>0</v>
      </c>
      <c r="E1904" t="b">
        <f t="shared" si="594"/>
        <v>0</v>
      </c>
      <c r="F1904" t="b">
        <f t="shared" si="595"/>
        <v>0</v>
      </c>
      <c r="G1904" t="b">
        <f t="shared" si="596"/>
        <v>0</v>
      </c>
      <c r="H1904" t="b">
        <f t="shared" si="597"/>
        <v>0</v>
      </c>
      <c r="I1904" t="b">
        <f t="shared" si="598"/>
        <v>0</v>
      </c>
      <c r="J1904" t="b">
        <f t="shared" si="599"/>
        <v>1</v>
      </c>
      <c r="K1904" t="str">
        <f t="shared" si="600"/>
        <v>죽전23통</v>
      </c>
      <c r="L1904" t="str">
        <f t="shared" si="611"/>
        <v>23</v>
      </c>
      <c r="M1904">
        <f t="shared" si="610"/>
        <v>23</v>
      </c>
      <c r="N1904" t="str">
        <f t="shared" si="601"/>
        <v>죽전</v>
      </c>
      <c r="O1904" t="str">
        <f t="shared" si="602"/>
        <v/>
      </c>
      <c r="P1904" t="str">
        <f t="shared" si="603"/>
        <v/>
      </c>
      <c r="Q1904" s="9">
        <f>_xlfn.XLOOKUP(R1904,summary!C:C,summary!B:B)</f>
        <v>43448</v>
      </c>
      <c r="R1904" s="10" t="str">
        <f t="shared" si="604"/>
        <v>죽전1동</v>
      </c>
      <c r="S1904" s="10" t="str">
        <f t="shared" si="605"/>
        <v>죽전23통</v>
      </c>
      <c r="T1904" s="10" t="str">
        <f t="shared" si="606"/>
        <v>(죽전동)</v>
      </c>
      <c r="U1904" s="10" t="str">
        <f t="shared" si="607"/>
        <v>죽전</v>
      </c>
      <c r="V1904" s="10">
        <f t="shared" si="608"/>
        <v>23</v>
      </c>
      <c r="W1904" s="10">
        <f t="shared" si="609"/>
        <v>1</v>
      </c>
      <c r="X1904"/>
      <c r="Y1904" t="s">
        <v>8478</v>
      </c>
      <c r="Z1904" t="s">
        <v>10</v>
      </c>
      <c r="AA1904" t="s">
        <v>8479</v>
      </c>
    </row>
    <row r="1905" spans="1:27">
      <c r="A1905" t="b">
        <f t="shared" si="590"/>
        <v>1</v>
      </c>
      <c r="B1905" t="b">
        <f t="shared" si="591"/>
        <v>1</v>
      </c>
      <c r="C1905" t="b">
        <f t="shared" si="592"/>
        <v>1</v>
      </c>
      <c r="D1905" t="b">
        <f t="shared" si="593"/>
        <v>1</v>
      </c>
      <c r="E1905" t="b">
        <f t="shared" si="594"/>
        <v>1</v>
      </c>
      <c r="F1905" t="b">
        <f t="shared" si="595"/>
        <v>0</v>
      </c>
      <c r="G1905" t="b">
        <f t="shared" si="596"/>
        <v>0</v>
      </c>
      <c r="H1905" t="b">
        <f t="shared" si="597"/>
        <v>0</v>
      </c>
      <c r="I1905" t="b">
        <f t="shared" si="598"/>
        <v>0</v>
      </c>
      <c r="J1905" t="b">
        <f t="shared" si="599"/>
        <v>0</v>
      </c>
      <c r="K1905" t="str">
        <f t="shared" si="600"/>
        <v/>
      </c>
      <c r="L1905" t="str">
        <f t="shared" si="611"/>
        <v/>
      </c>
      <c r="M1905" t="str">
        <f t="shared" si="610"/>
        <v/>
      </c>
      <c r="N1905" t="str">
        <f t="shared" si="601"/>
        <v/>
      </c>
      <c r="O1905" t="str">
        <f t="shared" si="602"/>
        <v/>
      </c>
      <c r="P1905" t="str">
        <f t="shared" si="603"/>
        <v>(죽전동)</v>
      </c>
      <c r="Q1905" s="9">
        <f>_xlfn.XLOOKUP(R1905,summary!C:C,summary!B:B)</f>
        <v>43448</v>
      </c>
      <c r="R1905" s="10" t="str">
        <f t="shared" si="604"/>
        <v>죽전1동</v>
      </c>
      <c r="S1905" s="10" t="str">
        <f t="shared" si="605"/>
        <v>죽전23통</v>
      </c>
      <c r="T1905" s="10" t="str">
        <f t="shared" si="606"/>
        <v>(죽전동)</v>
      </c>
      <c r="U1905" s="10" t="str">
        <f t="shared" si="607"/>
        <v>죽전</v>
      </c>
      <c r="V1905" s="10">
        <f t="shared" si="608"/>
        <v>23</v>
      </c>
      <c r="W1905" s="10">
        <f t="shared" si="609"/>
        <v>2</v>
      </c>
      <c r="X1905"/>
      <c r="Y1905" t="s">
        <v>8288</v>
      </c>
      <c r="Z1905" t="s">
        <v>12</v>
      </c>
      <c r="AA1905" t="s">
        <v>8480</v>
      </c>
    </row>
    <row r="1906" spans="1:27">
      <c r="A1906" t="b">
        <f t="shared" si="590"/>
        <v>0</v>
      </c>
      <c r="B1906" t="b">
        <f t="shared" si="591"/>
        <v>0</v>
      </c>
      <c r="C1906" t="b">
        <f t="shared" si="592"/>
        <v>0</v>
      </c>
      <c r="D1906" t="b">
        <f t="shared" si="593"/>
        <v>0</v>
      </c>
      <c r="E1906" t="b">
        <f t="shared" si="594"/>
        <v>0</v>
      </c>
      <c r="F1906" t="b">
        <f t="shared" si="595"/>
        <v>0</v>
      </c>
      <c r="G1906" t="b">
        <f t="shared" si="596"/>
        <v>0</v>
      </c>
      <c r="H1906" t="b">
        <f t="shared" si="597"/>
        <v>0</v>
      </c>
      <c r="I1906" t="b">
        <f t="shared" si="598"/>
        <v>0</v>
      </c>
      <c r="J1906" t="b">
        <f t="shared" si="599"/>
        <v>0</v>
      </c>
      <c r="K1906" t="str">
        <f t="shared" si="600"/>
        <v/>
      </c>
      <c r="L1906" t="str">
        <f t="shared" si="611"/>
        <v/>
      </c>
      <c r="M1906" t="str">
        <f t="shared" si="610"/>
        <v/>
      </c>
      <c r="N1906" t="str">
        <f t="shared" si="601"/>
        <v/>
      </c>
      <c r="O1906" t="str">
        <f t="shared" si="602"/>
        <v/>
      </c>
      <c r="P1906" t="str">
        <f t="shared" si="603"/>
        <v/>
      </c>
      <c r="Q1906" s="9">
        <f>_xlfn.XLOOKUP(R1906,summary!C:C,summary!B:B)</f>
        <v>43448</v>
      </c>
      <c r="R1906" s="10" t="str">
        <f t="shared" si="604"/>
        <v>죽전1동</v>
      </c>
      <c r="S1906" s="10" t="str">
        <f t="shared" si="605"/>
        <v>죽전23통</v>
      </c>
      <c r="T1906" s="10" t="str">
        <f t="shared" si="606"/>
        <v>(죽전동)</v>
      </c>
      <c r="U1906" s="10" t="str">
        <f t="shared" si="607"/>
        <v>죽전</v>
      </c>
      <c r="V1906" s="10">
        <f t="shared" si="608"/>
        <v>23</v>
      </c>
      <c r="W1906" s="10">
        <f t="shared" si="609"/>
        <v>3</v>
      </c>
      <c r="X1906"/>
      <c r="Y1906"/>
      <c r="Z1906" t="s">
        <v>14</v>
      </c>
      <c r="AA1906" t="s">
        <v>8481</v>
      </c>
    </row>
    <row r="1907" spans="1:27">
      <c r="A1907" t="b">
        <f t="shared" ref="A1907:A1970" si="612">LEN(Y1907)&gt;0</f>
        <v>0</v>
      </c>
      <c r="B1907" t="b">
        <f t="shared" ref="B1907:B1970" si="613">LEFT(Y1907)="("</f>
        <v>0</v>
      </c>
      <c r="C1907" t="b">
        <f t="shared" ref="C1907:C1970" si="614">RIGHT(Y1907)=")"</f>
        <v>0</v>
      </c>
      <c r="D1907" t="b">
        <f t="shared" ref="D1907:D1970" si="615">AND(B1907,C1907)</f>
        <v>0</v>
      </c>
      <c r="E1907" t="b">
        <f t="shared" ref="E1907:E1970" si="616">OR(B1907,C1907)</f>
        <v>0</v>
      </c>
      <c r="F1907" t="b">
        <f t="shared" ref="F1907:F1970" si="617">_xlfn.XOR(B1907,C1907)</f>
        <v>0</v>
      </c>
      <c r="G1907" t="b">
        <f t="shared" ref="G1907:G1970" si="618">AND(B1907,F1907)</f>
        <v>0</v>
      </c>
      <c r="H1907" t="b">
        <f t="shared" ref="H1907:H1970" si="619">AND(C1907,$F1907)</f>
        <v>0</v>
      </c>
      <c r="I1907" t="b">
        <f t="shared" ref="I1907:I1970" si="620">IF(G1907,G1907,IF(H1906,FALSE,I1906))</f>
        <v>0</v>
      </c>
      <c r="J1907" t="b">
        <f t="shared" ref="J1907:J1970" si="621">AND(A1907,NOT(B1907),NOT(I1907))</f>
        <v>0</v>
      </c>
      <c r="K1907" t="str">
        <f t="shared" ref="K1907:K1970" si="622">IF(AND(J1907,RIGHT(Y1907)="통"),Y1907,"")</f>
        <v/>
      </c>
      <c r="L1907" t="str">
        <f t="shared" si="611"/>
        <v/>
      </c>
      <c r="M1907" t="str">
        <f t="shared" si="610"/>
        <v/>
      </c>
      <c r="N1907" t="str">
        <f t="shared" ref="N1907:N1970" si="623">SUBSTITUTE(K1907,_xlfn.CONCAT(TEXT(M1907,"#"),"통"),"")</f>
        <v/>
      </c>
      <c r="O1907" t="str">
        <f t="shared" ref="O1907:O1970" si="624">IF(I1907,IF(I1908,CONCATENATE(Y1907,O1908),Y1907),"")</f>
        <v/>
      </c>
      <c r="P1907" t="str">
        <f t="shared" ref="P1907:P1970" si="625">IF(G1907,O1907,IF(D1907,Y1907,""))</f>
        <v/>
      </c>
      <c r="Q1907" s="9">
        <f>_xlfn.XLOOKUP(R1907,summary!C:C,summary!B:B)</f>
        <v>43448</v>
      </c>
      <c r="R1907" s="10" t="str">
        <f t="shared" ref="R1907:R1970" si="626">IF($X1907="",R1906,$X1907)</f>
        <v>죽전1동</v>
      </c>
      <c r="S1907" s="10" t="str">
        <f t="shared" ref="S1907:S1970" si="627">IF(J1907,Y1907,S1906)</f>
        <v>죽전23통</v>
      </c>
      <c r="T1907" s="10" t="str">
        <f t="shared" ref="T1907:T1970" si="628">IF(J1907,P1908,T1906)</f>
        <v>(죽전동)</v>
      </c>
      <c r="U1907" s="10" t="str">
        <f t="shared" ref="U1907:U1970" si="629">IF($J1907,N1907,U1906)</f>
        <v>죽전</v>
      </c>
      <c r="V1907" s="10">
        <f t="shared" ref="V1907:V1970" si="630">IF(J1907,M1907,V1906)</f>
        <v>23</v>
      </c>
      <c r="W1907" s="10">
        <f t="shared" si="609"/>
        <v>4</v>
      </c>
      <c r="X1907"/>
      <c r="Y1907"/>
      <c r="Z1907" t="s">
        <v>16</v>
      </c>
      <c r="AA1907" t="s">
        <v>8482</v>
      </c>
    </row>
    <row r="1908" spans="1:27">
      <c r="A1908" t="b">
        <f t="shared" si="612"/>
        <v>0</v>
      </c>
      <c r="B1908" t="b">
        <f t="shared" si="613"/>
        <v>0</v>
      </c>
      <c r="C1908" t="b">
        <f t="shared" si="614"/>
        <v>0</v>
      </c>
      <c r="D1908" t="b">
        <f t="shared" si="615"/>
        <v>0</v>
      </c>
      <c r="E1908" t="b">
        <f t="shared" si="616"/>
        <v>0</v>
      </c>
      <c r="F1908" t="b">
        <f t="shared" si="617"/>
        <v>0</v>
      </c>
      <c r="G1908" t="b">
        <f t="shared" si="618"/>
        <v>0</v>
      </c>
      <c r="H1908" t="b">
        <f t="shared" si="619"/>
        <v>0</v>
      </c>
      <c r="I1908" t="b">
        <f t="shared" si="620"/>
        <v>0</v>
      </c>
      <c r="J1908" t="b">
        <f t="shared" si="621"/>
        <v>0</v>
      </c>
      <c r="K1908" t="str">
        <f t="shared" si="622"/>
        <v/>
      </c>
      <c r="L1908" t="str">
        <f t="shared" si="611"/>
        <v/>
      </c>
      <c r="M1908" t="str">
        <f t="shared" si="610"/>
        <v/>
      </c>
      <c r="N1908" t="str">
        <f t="shared" si="623"/>
        <v/>
      </c>
      <c r="O1908" t="str">
        <f t="shared" si="624"/>
        <v/>
      </c>
      <c r="P1908" t="str">
        <f t="shared" si="625"/>
        <v/>
      </c>
      <c r="Q1908" s="9">
        <f>_xlfn.XLOOKUP(R1908,summary!C:C,summary!B:B)</f>
        <v>43448</v>
      </c>
      <c r="R1908" s="10" t="str">
        <f t="shared" si="626"/>
        <v>죽전1동</v>
      </c>
      <c r="S1908" s="10" t="str">
        <f t="shared" si="627"/>
        <v>죽전23통</v>
      </c>
      <c r="T1908" s="10" t="str">
        <f t="shared" si="628"/>
        <v>(죽전동)</v>
      </c>
      <c r="U1908" s="10" t="str">
        <f t="shared" si="629"/>
        <v>죽전</v>
      </c>
      <c r="V1908" s="10">
        <f t="shared" si="630"/>
        <v>23</v>
      </c>
      <c r="W1908" s="10">
        <f t="shared" si="609"/>
        <v>5</v>
      </c>
      <c r="X1908"/>
      <c r="Y1908"/>
      <c r="Z1908" t="s">
        <v>18</v>
      </c>
      <c r="AA1908" t="s">
        <v>8483</v>
      </c>
    </row>
    <row r="1909" spans="1:27">
      <c r="A1909" t="b">
        <f t="shared" si="612"/>
        <v>0</v>
      </c>
      <c r="B1909" t="b">
        <f t="shared" si="613"/>
        <v>0</v>
      </c>
      <c r="C1909" t="b">
        <f t="shared" si="614"/>
        <v>0</v>
      </c>
      <c r="D1909" t="b">
        <f t="shared" si="615"/>
        <v>0</v>
      </c>
      <c r="E1909" t="b">
        <f t="shared" si="616"/>
        <v>0</v>
      </c>
      <c r="F1909" t="b">
        <f t="shared" si="617"/>
        <v>0</v>
      </c>
      <c r="G1909" t="b">
        <f t="shared" si="618"/>
        <v>0</v>
      </c>
      <c r="H1909" t="b">
        <f t="shared" si="619"/>
        <v>0</v>
      </c>
      <c r="I1909" t="b">
        <f t="shared" si="620"/>
        <v>0</v>
      </c>
      <c r="J1909" t="b">
        <f t="shared" si="621"/>
        <v>0</v>
      </c>
      <c r="K1909" t="str">
        <f t="shared" si="622"/>
        <v/>
      </c>
      <c r="L1909" t="str">
        <f t="shared" si="611"/>
        <v/>
      </c>
      <c r="M1909" t="str">
        <f t="shared" si="610"/>
        <v/>
      </c>
      <c r="N1909" t="str">
        <f t="shared" si="623"/>
        <v/>
      </c>
      <c r="O1909" t="str">
        <f t="shared" si="624"/>
        <v/>
      </c>
      <c r="P1909" t="str">
        <f t="shared" si="625"/>
        <v/>
      </c>
      <c r="Q1909" s="9">
        <f>_xlfn.XLOOKUP(R1909,summary!C:C,summary!B:B)</f>
        <v>43448</v>
      </c>
      <c r="R1909" s="10" t="str">
        <f t="shared" si="626"/>
        <v>죽전1동</v>
      </c>
      <c r="S1909" s="10" t="str">
        <f t="shared" si="627"/>
        <v>죽전23통</v>
      </c>
      <c r="T1909" s="10" t="str">
        <f t="shared" si="628"/>
        <v>(죽전동)</v>
      </c>
      <c r="U1909" s="10" t="str">
        <f t="shared" si="629"/>
        <v>죽전</v>
      </c>
      <c r="V1909" s="10">
        <f t="shared" si="630"/>
        <v>23</v>
      </c>
      <c r="W1909" s="10">
        <f t="shared" si="609"/>
        <v>6</v>
      </c>
      <c r="X1909"/>
      <c r="Y1909"/>
      <c r="Z1909" t="s">
        <v>20</v>
      </c>
      <c r="AA1909" t="s">
        <v>8484</v>
      </c>
    </row>
    <row r="1910" spans="1:27">
      <c r="A1910" t="b">
        <f t="shared" si="612"/>
        <v>0</v>
      </c>
      <c r="B1910" t="b">
        <f t="shared" si="613"/>
        <v>0</v>
      </c>
      <c r="C1910" t="b">
        <f t="shared" si="614"/>
        <v>0</v>
      </c>
      <c r="D1910" t="b">
        <f t="shared" si="615"/>
        <v>0</v>
      </c>
      <c r="E1910" t="b">
        <f t="shared" si="616"/>
        <v>0</v>
      </c>
      <c r="F1910" t="b">
        <f t="shared" si="617"/>
        <v>0</v>
      </c>
      <c r="G1910" t="b">
        <f t="shared" si="618"/>
        <v>0</v>
      </c>
      <c r="H1910" t="b">
        <f t="shared" si="619"/>
        <v>0</v>
      </c>
      <c r="I1910" t="b">
        <f t="shared" si="620"/>
        <v>0</v>
      </c>
      <c r="J1910" t="b">
        <f t="shared" si="621"/>
        <v>0</v>
      </c>
      <c r="K1910" t="str">
        <f t="shared" si="622"/>
        <v/>
      </c>
      <c r="L1910" t="str">
        <f t="shared" si="611"/>
        <v/>
      </c>
      <c r="M1910" t="str">
        <f t="shared" si="610"/>
        <v/>
      </c>
      <c r="N1910" t="str">
        <f t="shared" si="623"/>
        <v/>
      </c>
      <c r="O1910" t="str">
        <f t="shared" si="624"/>
        <v/>
      </c>
      <c r="P1910" t="str">
        <f t="shared" si="625"/>
        <v/>
      </c>
      <c r="Q1910" s="9">
        <f>_xlfn.XLOOKUP(R1910,summary!C:C,summary!B:B)</f>
        <v>43448</v>
      </c>
      <c r="R1910" s="10" t="str">
        <f t="shared" si="626"/>
        <v>죽전1동</v>
      </c>
      <c r="S1910" s="10" t="str">
        <f t="shared" si="627"/>
        <v>죽전23통</v>
      </c>
      <c r="T1910" s="10" t="str">
        <f t="shared" si="628"/>
        <v>(죽전동)</v>
      </c>
      <c r="U1910" s="10" t="str">
        <f t="shared" si="629"/>
        <v>죽전</v>
      </c>
      <c r="V1910" s="10">
        <f t="shared" si="630"/>
        <v>23</v>
      </c>
      <c r="W1910" s="10">
        <f t="shared" si="609"/>
        <v>7</v>
      </c>
      <c r="X1910"/>
      <c r="Y1910"/>
      <c r="Z1910" t="s">
        <v>99</v>
      </c>
      <c r="AA1910" t="s">
        <v>8485</v>
      </c>
    </row>
    <row r="1911" spans="1:27">
      <c r="A1911" t="b">
        <f t="shared" si="612"/>
        <v>0</v>
      </c>
      <c r="B1911" t="b">
        <f t="shared" si="613"/>
        <v>0</v>
      </c>
      <c r="C1911" t="b">
        <f t="shared" si="614"/>
        <v>0</v>
      </c>
      <c r="D1911" t="b">
        <f t="shared" si="615"/>
        <v>0</v>
      </c>
      <c r="E1911" t="b">
        <f t="shared" si="616"/>
        <v>0</v>
      </c>
      <c r="F1911" t="b">
        <f t="shared" si="617"/>
        <v>0</v>
      </c>
      <c r="G1911" t="b">
        <f t="shared" si="618"/>
        <v>0</v>
      </c>
      <c r="H1911" t="b">
        <f t="shared" si="619"/>
        <v>0</v>
      </c>
      <c r="I1911" t="b">
        <f t="shared" si="620"/>
        <v>0</v>
      </c>
      <c r="J1911" t="b">
        <f t="shared" si="621"/>
        <v>0</v>
      </c>
      <c r="K1911" t="str">
        <f t="shared" si="622"/>
        <v/>
      </c>
      <c r="L1911" t="str">
        <f t="shared" si="611"/>
        <v/>
      </c>
      <c r="M1911" t="str">
        <f t="shared" si="610"/>
        <v/>
      </c>
      <c r="N1911" t="str">
        <f t="shared" si="623"/>
        <v/>
      </c>
      <c r="O1911" t="str">
        <f t="shared" si="624"/>
        <v/>
      </c>
      <c r="P1911" t="str">
        <f t="shared" si="625"/>
        <v/>
      </c>
      <c r="Q1911" s="9">
        <f>_xlfn.XLOOKUP(R1911,summary!C:C,summary!B:B)</f>
        <v>43448</v>
      </c>
      <c r="R1911" s="10" t="str">
        <f t="shared" si="626"/>
        <v>죽전1동</v>
      </c>
      <c r="S1911" s="10" t="str">
        <f t="shared" si="627"/>
        <v>죽전23통</v>
      </c>
      <c r="T1911" s="10" t="str">
        <f t="shared" si="628"/>
        <v>(죽전동)</v>
      </c>
      <c r="U1911" s="10" t="str">
        <f t="shared" si="629"/>
        <v>죽전</v>
      </c>
      <c r="V1911" s="10">
        <f t="shared" si="630"/>
        <v>23</v>
      </c>
      <c r="W1911" s="10">
        <f t="shared" si="609"/>
        <v>8</v>
      </c>
      <c r="X1911"/>
      <c r="Y1911"/>
      <c r="Z1911" t="s">
        <v>101</v>
      </c>
      <c r="AA1911" t="s">
        <v>8486</v>
      </c>
    </row>
    <row r="1912" spans="1:27">
      <c r="A1912" t="b">
        <f t="shared" si="612"/>
        <v>0</v>
      </c>
      <c r="B1912" t="b">
        <f t="shared" si="613"/>
        <v>0</v>
      </c>
      <c r="C1912" t="b">
        <f t="shared" si="614"/>
        <v>0</v>
      </c>
      <c r="D1912" t="b">
        <f t="shared" si="615"/>
        <v>0</v>
      </c>
      <c r="E1912" t="b">
        <f t="shared" si="616"/>
        <v>0</v>
      </c>
      <c r="F1912" t="b">
        <f t="shared" si="617"/>
        <v>0</v>
      </c>
      <c r="G1912" t="b">
        <f t="shared" si="618"/>
        <v>0</v>
      </c>
      <c r="H1912" t="b">
        <f t="shared" si="619"/>
        <v>0</v>
      </c>
      <c r="I1912" t="b">
        <f t="shared" si="620"/>
        <v>0</v>
      </c>
      <c r="J1912" t="b">
        <f t="shared" si="621"/>
        <v>0</v>
      </c>
      <c r="K1912" t="str">
        <f t="shared" si="622"/>
        <v/>
      </c>
      <c r="L1912" t="str">
        <f t="shared" si="611"/>
        <v/>
      </c>
      <c r="M1912" t="str">
        <f t="shared" si="610"/>
        <v/>
      </c>
      <c r="N1912" t="str">
        <f t="shared" si="623"/>
        <v/>
      </c>
      <c r="O1912" t="str">
        <f t="shared" si="624"/>
        <v/>
      </c>
      <c r="P1912" t="str">
        <f t="shared" si="625"/>
        <v/>
      </c>
      <c r="Q1912" s="9">
        <f>_xlfn.XLOOKUP(R1912,summary!C:C,summary!B:B)</f>
        <v>43448</v>
      </c>
      <c r="R1912" s="10" t="str">
        <f t="shared" si="626"/>
        <v>죽전1동</v>
      </c>
      <c r="S1912" s="10" t="str">
        <f t="shared" si="627"/>
        <v>죽전23통</v>
      </c>
      <c r="T1912" s="10" t="str">
        <f t="shared" si="628"/>
        <v>(죽전동)</v>
      </c>
      <c r="U1912" s="10" t="str">
        <f t="shared" si="629"/>
        <v>죽전</v>
      </c>
      <c r="V1912" s="10">
        <f t="shared" si="630"/>
        <v>23</v>
      </c>
      <c r="W1912" s="10">
        <f t="shared" si="609"/>
        <v>9</v>
      </c>
      <c r="X1912"/>
      <c r="Y1912"/>
      <c r="Z1912" t="s">
        <v>349</v>
      </c>
      <c r="AA1912" t="s">
        <v>8487</v>
      </c>
    </row>
    <row r="1913" spans="1:27">
      <c r="A1913" t="b">
        <f t="shared" si="612"/>
        <v>1</v>
      </c>
      <c r="B1913" t="b">
        <f t="shared" si="613"/>
        <v>0</v>
      </c>
      <c r="C1913" t="b">
        <f t="shared" si="614"/>
        <v>0</v>
      </c>
      <c r="D1913" t="b">
        <f t="shared" si="615"/>
        <v>0</v>
      </c>
      <c r="E1913" t="b">
        <f t="shared" si="616"/>
        <v>0</v>
      </c>
      <c r="F1913" t="b">
        <f t="shared" si="617"/>
        <v>0</v>
      </c>
      <c r="G1913" t="b">
        <f t="shared" si="618"/>
        <v>0</v>
      </c>
      <c r="H1913" t="b">
        <f t="shared" si="619"/>
        <v>0</v>
      </c>
      <c r="I1913" t="b">
        <f t="shared" si="620"/>
        <v>0</v>
      </c>
      <c r="J1913" t="b">
        <f t="shared" si="621"/>
        <v>1</v>
      </c>
      <c r="K1913" t="str">
        <f t="shared" si="622"/>
        <v>죽전24통</v>
      </c>
      <c r="L1913" t="str">
        <f t="shared" si="611"/>
        <v>24</v>
      </c>
      <c r="M1913">
        <f t="shared" si="610"/>
        <v>24</v>
      </c>
      <c r="N1913" t="str">
        <f t="shared" si="623"/>
        <v>죽전</v>
      </c>
      <c r="O1913" t="str">
        <f t="shared" si="624"/>
        <v/>
      </c>
      <c r="P1913" t="str">
        <f t="shared" si="625"/>
        <v/>
      </c>
      <c r="Q1913" s="9">
        <f>_xlfn.XLOOKUP(R1913,summary!C:C,summary!B:B)</f>
        <v>43448</v>
      </c>
      <c r="R1913" s="10" t="str">
        <f t="shared" si="626"/>
        <v>죽전1동</v>
      </c>
      <c r="S1913" s="10" t="str">
        <f t="shared" si="627"/>
        <v>죽전24통</v>
      </c>
      <c r="T1913" s="10" t="str">
        <f t="shared" si="628"/>
        <v>(죽전동)</v>
      </c>
      <c r="U1913" s="10" t="str">
        <f t="shared" si="629"/>
        <v>죽전</v>
      </c>
      <c r="V1913" s="10">
        <f t="shared" si="630"/>
        <v>24</v>
      </c>
      <c r="W1913" s="10">
        <f t="shared" si="609"/>
        <v>1</v>
      </c>
      <c r="X1913"/>
      <c r="Y1913" t="s">
        <v>8488</v>
      </c>
      <c r="Z1913" t="s">
        <v>10</v>
      </c>
      <c r="AA1913" t="s">
        <v>8489</v>
      </c>
    </row>
    <row r="1914" spans="1:27">
      <c r="A1914" t="b">
        <f t="shared" si="612"/>
        <v>1</v>
      </c>
      <c r="B1914" t="b">
        <f t="shared" si="613"/>
        <v>1</v>
      </c>
      <c r="C1914" t="b">
        <f t="shared" si="614"/>
        <v>1</v>
      </c>
      <c r="D1914" t="b">
        <f t="shared" si="615"/>
        <v>1</v>
      </c>
      <c r="E1914" t="b">
        <f t="shared" si="616"/>
        <v>1</v>
      </c>
      <c r="F1914" t="b">
        <f t="shared" si="617"/>
        <v>0</v>
      </c>
      <c r="G1914" t="b">
        <f t="shared" si="618"/>
        <v>0</v>
      </c>
      <c r="H1914" t="b">
        <f t="shared" si="619"/>
        <v>0</v>
      </c>
      <c r="I1914" t="b">
        <f t="shared" si="620"/>
        <v>0</v>
      </c>
      <c r="J1914" t="b">
        <f t="shared" si="621"/>
        <v>0</v>
      </c>
      <c r="K1914" t="str">
        <f t="shared" si="622"/>
        <v/>
      </c>
      <c r="L1914" t="str">
        <f t="shared" si="611"/>
        <v/>
      </c>
      <c r="M1914" t="str">
        <f t="shared" si="610"/>
        <v/>
      </c>
      <c r="N1914" t="str">
        <f t="shared" si="623"/>
        <v/>
      </c>
      <c r="O1914" t="str">
        <f t="shared" si="624"/>
        <v/>
      </c>
      <c r="P1914" t="str">
        <f t="shared" si="625"/>
        <v>(죽전동)</v>
      </c>
      <c r="Q1914" s="9">
        <f>_xlfn.XLOOKUP(R1914,summary!C:C,summary!B:B)</f>
        <v>43448</v>
      </c>
      <c r="R1914" s="10" t="str">
        <f t="shared" si="626"/>
        <v>죽전1동</v>
      </c>
      <c r="S1914" s="10" t="str">
        <f t="shared" si="627"/>
        <v>죽전24통</v>
      </c>
      <c r="T1914" s="10" t="str">
        <f t="shared" si="628"/>
        <v>(죽전동)</v>
      </c>
      <c r="U1914" s="10" t="str">
        <f t="shared" si="629"/>
        <v>죽전</v>
      </c>
      <c r="V1914" s="10">
        <f t="shared" si="630"/>
        <v>24</v>
      </c>
      <c r="W1914" s="10">
        <f t="shared" si="609"/>
        <v>2</v>
      </c>
      <c r="X1914"/>
      <c r="Y1914" t="s">
        <v>8288</v>
      </c>
      <c r="Z1914" t="s">
        <v>12</v>
      </c>
      <c r="AA1914" t="s">
        <v>8490</v>
      </c>
    </row>
    <row r="1915" spans="1:27">
      <c r="A1915" t="b">
        <f t="shared" si="612"/>
        <v>0</v>
      </c>
      <c r="B1915" t="b">
        <f t="shared" si="613"/>
        <v>0</v>
      </c>
      <c r="C1915" t="b">
        <f t="shared" si="614"/>
        <v>0</v>
      </c>
      <c r="D1915" t="b">
        <f t="shared" si="615"/>
        <v>0</v>
      </c>
      <c r="E1915" t="b">
        <f t="shared" si="616"/>
        <v>0</v>
      </c>
      <c r="F1915" t="b">
        <f t="shared" si="617"/>
        <v>0</v>
      </c>
      <c r="G1915" t="b">
        <f t="shared" si="618"/>
        <v>0</v>
      </c>
      <c r="H1915" t="b">
        <f t="shared" si="619"/>
        <v>0</v>
      </c>
      <c r="I1915" t="b">
        <f t="shared" si="620"/>
        <v>0</v>
      </c>
      <c r="J1915" t="b">
        <f t="shared" si="621"/>
        <v>0</v>
      </c>
      <c r="K1915" t="str">
        <f t="shared" si="622"/>
        <v/>
      </c>
      <c r="L1915" t="str">
        <f t="shared" si="611"/>
        <v/>
      </c>
      <c r="M1915" t="str">
        <f t="shared" si="610"/>
        <v/>
      </c>
      <c r="N1915" t="str">
        <f t="shared" si="623"/>
        <v/>
      </c>
      <c r="O1915" t="str">
        <f t="shared" si="624"/>
        <v/>
      </c>
      <c r="P1915" t="str">
        <f t="shared" si="625"/>
        <v/>
      </c>
      <c r="Q1915" s="9">
        <f>_xlfn.XLOOKUP(R1915,summary!C:C,summary!B:B)</f>
        <v>43448</v>
      </c>
      <c r="R1915" s="10" t="str">
        <f t="shared" si="626"/>
        <v>죽전1동</v>
      </c>
      <c r="S1915" s="10" t="str">
        <f t="shared" si="627"/>
        <v>죽전24통</v>
      </c>
      <c r="T1915" s="10" t="str">
        <f t="shared" si="628"/>
        <v>(죽전동)</v>
      </c>
      <c r="U1915" s="10" t="str">
        <f t="shared" si="629"/>
        <v>죽전</v>
      </c>
      <c r="V1915" s="10">
        <f t="shared" si="630"/>
        <v>24</v>
      </c>
      <c r="W1915" s="10">
        <f t="shared" si="609"/>
        <v>3</v>
      </c>
      <c r="X1915"/>
      <c r="Y1915"/>
      <c r="Z1915" t="s">
        <v>14</v>
      </c>
      <c r="AA1915" t="s">
        <v>8491</v>
      </c>
    </row>
    <row r="1916" spans="1:27">
      <c r="A1916" t="b">
        <f t="shared" si="612"/>
        <v>0</v>
      </c>
      <c r="B1916" t="b">
        <f t="shared" si="613"/>
        <v>0</v>
      </c>
      <c r="C1916" t="b">
        <f t="shared" si="614"/>
        <v>0</v>
      </c>
      <c r="D1916" t="b">
        <f t="shared" si="615"/>
        <v>0</v>
      </c>
      <c r="E1916" t="b">
        <f t="shared" si="616"/>
        <v>0</v>
      </c>
      <c r="F1916" t="b">
        <f t="shared" si="617"/>
        <v>0</v>
      </c>
      <c r="G1916" t="b">
        <f t="shared" si="618"/>
        <v>0</v>
      </c>
      <c r="H1916" t="b">
        <f t="shared" si="619"/>
        <v>0</v>
      </c>
      <c r="I1916" t="b">
        <f t="shared" si="620"/>
        <v>0</v>
      </c>
      <c r="J1916" t="b">
        <f t="shared" si="621"/>
        <v>0</v>
      </c>
      <c r="K1916" t="str">
        <f t="shared" si="622"/>
        <v/>
      </c>
      <c r="L1916" t="str">
        <f t="shared" si="611"/>
        <v/>
      </c>
      <c r="M1916" t="str">
        <f t="shared" si="610"/>
        <v/>
      </c>
      <c r="N1916" t="str">
        <f t="shared" si="623"/>
        <v/>
      </c>
      <c r="O1916" t="str">
        <f t="shared" si="624"/>
        <v/>
      </c>
      <c r="P1916" t="str">
        <f t="shared" si="625"/>
        <v/>
      </c>
      <c r="Q1916" s="9">
        <f>_xlfn.XLOOKUP(R1916,summary!C:C,summary!B:B)</f>
        <v>43448</v>
      </c>
      <c r="R1916" s="10" t="str">
        <f t="shared" si="626"/>
        <v>죽전1동</v>
      </c>
      <c r="S1916" s="10" t="str">
        <f t="shared" si="627"/>
        <v>죽전24통</v>
      </c>
      <c r="T1916" s="10" t="str">
        <f t="shared" si="628"/>
        <v>(죽전동)</v>
      </c>
      <c r="U1916" s="10" t="str">
        <f t="shared" si="629"/>
        <v>죽전</v>
      </c>
      <c r="V1916" s="10">
        <f t="shared" si="630"/>
        <v>24</v>
      </c>
      <c r="W1916" s="10">
        <f t="shared" si="609"/>
        <v>4</v>
      </c>
      <c r="X1916"/>
      <c r="Y1916"/>
      <c r="Z1916" t="s">
        <v>16</v>
      </c>
      <c r="AA1916" t="s">
        <v>8492</v>
      </c>
    </row>
    <row r="1917" spans="1:27">
      <c r="A1917" t="b">
        <f t="shared" si="612"/>
        <v>0</v>
      </c>
      <c r="B1917" t="b">
        <f t="shared" si="613"/>
        <v>0</v>
      </c>
      <c r="C1917" t="b">
        <f t="shared" si="614"/>
        <v>0</v>
      </c>
      <c r="D1917" t="b">
        <f t="shared" si="615"/>
        <v>0</v>
      </c>
      <c r="E1917" t="b">
        <f t="shared" si="616"/>
        <v>0</v>
      </c>
      <c r="F1917" t="b">
        <f t="shared" si="617"/>
        <v>0</v>
      </c>
      <c r="G1917" t="b">
        <f t="shared" si="618"/>
        <v>0</v>
      </c>
      <c r="H1917" t="b">
        <f t="shared" si="619"/>
        <v>0</v>
      </c>
      <c r="I1917" t="b">
        <f t="shared" si="620"/>
        <v>0</v>
      </c>
      <c r="J1917" t="b">
        <f t="shared" si="621"/>
        <v>0</v>
      </c>
      <c r="K1917" t="str">
        <f t="shared" si="622"/>
        <v/>
      </c>
      <c r="L1917" t="str">
        <f t="shared" si="611"/>
        <v/>
      </c>
      <c r="M1917" t="str">
        <f t="shared" si="610"/>
        <v/>
      </c>
      <c r="N1917" t="str">
        <f t="shared" si="623"/>
        <v/>
      </c>
      <c r="O1917" t="str">
        <f t="shared" si="624"/>
        <v/>
      </c>
      <c r="P1917" t="str">
        <f t="shared" si="625"/>
        <v/>
      </c>
      <c r="Q1917" s="9">
        <f>_xlfn.XLOOKUP(R1917,summary!C:C,summary!B:B)</f>
        <v>43448</v>
      </c>
      <c r="R1917" s="10" t="str">
        <f t="shared" si="626"/>
        <v>죽전1동</v>
      </c>
      <c r="S1917" s="10" t="str">
        <f t="shared" si="627"/>
        <v>죽전24통</v>
      </c>
      <c r="T1917" s="10" t="str">
        <f t="shared" si="628"/>
        <v>(죽전동)</v>
      </c>
      <c r="U1917" s="10" t="str">
        <f t="shared" si="629"/>
        <v>죽전</v>
      </c>
      <c r="V1917" s="10">
        <f t="shared" si="630"/>
        <v>24</v>
      </c>
      <c r="W1917" s="10">
        <f t="shared" si="609"/>
        <v>5</v>
      </c>
      <c r="X1917"/>
      <c r="Y1917"/>
      <c r="Z1917" t="s">
        <v>18</v>
      </c>
      <c r="AA1917" t="s">
        <v>8493</v>
      </c>
    </row>
    <row r="1918" spans="1:27">
      <c r="A1918" t="b">
        <f t="shared" si="612"/>
        <v>0</v>
      </c>
      <c r="B1918" t="b">
        <f t="shared" si="613"/>
        <v>0</v>
      </c>
      <c r="C1918" t="b">
        <f t="shared" si="614"/>
        <v>0</v>
      </c>
      <c r="D1918" t="b">
        <f t="shared" si="615"/>
        <v>0</v>
      </c>
      <c r="E1918" t="b">
        <f t="shared" si="616"/>
        <v>0</v>
      </c>
      <c r="F1918" t="b">
        <f t="shared" si="617"/>
        <v>0</v>
      </c>
      <c r="G1918" t="b">
        <f t="shared" si="618"/>
        <v>0</v>
      </c>
      <c r="H1918" t="b">
        <f t="shared" si="619"/>
        <v>0</v>
      </c>
      <c r="I1918" t="b">
        <f t="shared" si="620"/>
        <v>0</v>
      </c>
      <c r="J1918" t="b">
        <f t="shared" si="621"/>
        <v>0</v>
      </c>
      <c r="K1918" t="str">
        <f t="shared" si="622"/>
        <v/>
      </c>
      <c r="L1918" t="str">
        <f t="shared" si="611"/>
        <v/>
      </c>
      <c r="M1918" t="str">
        <f t="shared" si="610"/>
        <v/>
      </c>
      <c r="N1918" t="str">
        <f t="shared" si="623"/>
        <v/>
      </c>
      <c r="O1918" t="str">
        <f t="shared" si="624"/>
        <v/>
      </c>
      <c r="P1918" t="str">
        <f t="shared" si="625"/>
        <v/>
      </c>
      <c r="Q1918" s="9">
        <f>_xlfn.XLOOKUP(R1918,summary!C:C,summary!B:B)</f>
        <v>43448</v>
      </c>
      <c r="R1918" s="10" t="str">
        <f t="shared" si="626"/>
        <v>죽전1동</v>
      </c>
      <c r="S1918" s="10" t="str">
        <f t="shared" si="627"/>
        <v>죽전24통</v>
      </c>
      <c r="T1918" s="10" t="str">
        <f t="shared" si="628"/>
        <v>(죽전동)</v>
      </c>
      <c r="U1918" s="10" t="str">
        <f t="shared" si="629"/>
        <v>죽전</v>
      </c>
      <c r="V1918" s="10">
        <f t="shared" si="630"/>
        <v>24</v>
      </c>
      <c r="W1918" s="10">
        <f t="shared" si="609"/>
        <v>6</v>
      </c>
      <c r="X1918"/>
      <c r="Y1918"/>
      <c r="Z1918" t="s">
        <v>20</v>
      </c>
      <c r="AA1918" t="s">
        <v>8494</v>
      </c>
    </row>
    <row r="1919" spans="1:27">
      <c r="A1919" t="b">
        <f t="shared" si="612"/>
        <v>0</v>
      </c>
      <c r="B1919" t="b">
        <f t="shared" si="613"/>
        <v>0</v>
      </c>
      <c r="C1919" t="b">
        <f t="shared" si="614"/>
        <v>0</v>
      </c>
      <c r="D1919" t="b">
        <f t="shared" si="615"/>
        <v>0</v>
      </c>
      <c r="E1919" t="b">
        <f t="shared" si="616"/>
        <v>0</v>
      </c>
      <c r="F1919" t="b">
        <f t="shared" si="617"/>
        <v>0</v>
      </c>
      <c r="G1919" t="b">
        <f t="shared" si="618"/>
        <v>0</v>
      </c>
      <c r="H1919" t="b">
        <f t="shared" si="619"/>
        <v>0</v>
      </c>
      <c r="I1919" t="b">
        <f t="shared" si="620"/>
        <v>0</v>
      </c>
      <c r="J1919" t="b">
        <f t="shared" si="621"/>
        <v>0</v>
      </c>
      <c r="K1919" t="str">
        <f t="shared" si="622"/>
        <v/>
      </c>
      <c r="L1919" t="str">
        <f t="shared" si="611"/>
        <v/>
      </c>
      <c r="M1919" t="str">
        <f t="shared" si="610"/>
        <v/>
      </c>
      <c r="N1919" t="str">
        <f t="shared" si="623"/>
        <v/>
      </c>
      <c r="O1919" t="str">
        <f t="shared" si="624"/>
        <v/>
      </c>
      <c r="P1919" t="str">
        <f t="shared" si="625"/>
        <v/>
      </c>
      <c r="Q1919" s="9">
        <f>_xlfn.XLOOKUP(R1919,summary!C:C,summary!B:B)</f>
        <v>43448</v>
      </c>
      <c r="R1919" s="10" t="str">
        <f t="shared" si="626"/>
        <v>죽전1동</v>
      </c>
      <c r="S1919" s="10" t="str">
        <f t="shared" si="627"/>
        <v>죽전24통</v>
      </c>
      <c r="T1919" s="10" t="str">
        <f t="shared" si="628"/>
        <v>(죽전동)</v>
      </c>
      <c r="U1919" s="10" t="str">
        <f t="shared" si="629"/>
        <v>죽전</v>
      </c>
      <c r="V1919" s="10">
        <f t="shared" si="630"/>
        <v>24</v>
      </c>
      <c r="W1919" s="10">
        <f t="shared" si="609"/>
        <v>7</v>
      </c>
      <c r="X1919"/>
      <c r="Y1919"/>
      <c r="Z1919" t="s">
        <v>99</v>
      </c>
      <c r="AA1919" t="s">
        <v>8495</v>
      </c>
    </row>
    <row r="1920" spans="1:27">
      <c r="A1920" t="b">
        <f t="shared" si="612"/>
        <v>0</v>
      </c>
      <c r="B1920" t="b">
        <f t="shared" si="613"/>
        <v>0</v>
      </c>
      <c r="C1920" t="b">
        <f t="shared" si="614"/>
        <v>0</v>
      </c>
      <c r="D1920" t="b">
        <f t="shared" si="615"/>
        <v>0</v>
      </c>
      <c r="E1920" t="b">
        <f t="shared" si="616"/>
        <v>0</v>
      </c>
      <c r="F1920" t="b">
        <f t="shared" si="617"/>
        <v>0</v>
      </c>
      <c r="G1920" t="b">
        <f t="shared" si="618"/>
        <v>0</v>
      </c>
      <c r="H1920" t="b">
        <f t="shared" si="619"/>
        <v>0</v>
      </c>
      <c r="I1920" t="b">
        <f t="shared" si="620"/>
        <v>0</v>
      </c>
      <c r="J1920" t="b">
        <f t="shared" si="621"/>
        <v>0</v>
      </c>
      <c r="K1920" t="str">
        <f t="shared" si="622"/>
        <v/>
      </c>
      <c r="L1920" t="str">
        <f t="shared" si="611"/>
        <v/>
      </c>
      <c r="M1920" t="str">
        <f t="shared" si="610"/>
        <v/>
      </c>
      <c r="N1920" t="str">
        <f t="shared" si="623"/>
        <v/>
      </c>
      <c r="O1920" t="str">
        <f t="shared" si="624"/>
        <v/>
      </c>
      <c r="P1920" t="str">
        <f t="shared" si="625"/>
        <v/>
      </c>
      <c r="Q1920" s="9">
        <f>_xlfn.XLOOKUP(R1920,summary!C:C,summary!B:B)</f>
        <v>43448</v>
      </c>
      <c r="R1920" s="10" t="str">
        <f t="shared" si="626"/>
        <v>죽전1동</v>
      </c>
      <c r="S1920" s="10" t="str">
        <f t="shared" si="627"/>
        <v>죽전24통</v>
      </c>
      <c r="T1920" s="10" t="str">
        <f t="shared" si="628"/>
        <v>(죽전동)</v>
      </c>
      <c r="U1920" s="10" t="str">
        <f t="shared" si="629"/>
        <v>죽전</v>
      </c>
      <c r="V1920" s="10">
        <f t="shared" si="630"/>
        <v>24</v>
      </c>
      <c r="W1920" s="10">
        <f t="shared" si="609"/>
        <v>8</v>
      </c>
      <c r="X1920"/>
      <c r="Y1920"/>
      <c r="Z1920" t="s">
        <v>101</v>
      </c>
      <c r="AA1920" t="s">
        <v>8496</v>
      </c>
    </row>
    <row r="1921" spans="1:27">
      <c r="A1921" t="b">
        <f t="shared" si="612"/>
        <v>0</v>
      </c>
      <c r="B1921" t="b">
        <f t="shared" si="613"/>
        <v>0</v>
      </c>
      <c r="C1921" t="b">
        <f t="shared" si="614"/>
        <v>0</v>
      </c>
      <c r="D1921" t="b">
        <f t="shared" si="615"/>
        <v>0</v>
      </c>
      <c r="E1921" t="b">
        <f t="shared" si="616"/>
        <v>0</v>
      </c>
      <c r="F1921" t="b">
        <f t="shared" si="617"/>
        <v>0</v>
      </c>
      <c r="G1921" t="b">
        <f t="shared" si="618"/>
        <v>0</v>
      </c>
      <c r="H1921" t="b">
        <f t="shared" si="619"/>
        <v>0</v>
      </c>
      <c r="I1921" t="b">
        <f t="shared" si="620"/>
        <v>0</v>
      </c>
      <c r="J1921" t="b">
        <f t="shared" si="621"/>
        <v>0</v>
      </c>
      <c r="K1921" t="str">
        <f t="shared" si="622"/>
        <v/>
      </c>
      <c r="L1921" t="str">
        <f t="shared" si="611"/>
        <v/>
      </c>
      <c r="M1921" t="str">
        <f t="shared" si="610"/>
        <v/>
      </c>
      <c r="N1921" t="str">
        <f t="shared" si="623"/>
        <v/>
      </c>
      <c r="O1921" t="str">
        <f t="shared" si="624"/>
        <v/>
      </c>
      <c r="P1921" t="str">
        <f t="shared" si="625"/>
        <v/>
      </c>
      <c r="Q1921" s="9">
        <f>_xlfn.XLOOKUP(R1921,summary!C:C,summary!B:B)</f>
        <v>43448</v>
      </c>
      <c r="R1921" s="10" t="str">
        <f t="shared" si="626"/>
        <v>죽전1동</v>
      </c>
      <c r="S1921" s="10" t="str">
        <f t="shared" si="627"/>
        <v>죽전24통</v>
      </c>
      <c r="T1921" s="10" t="str">
        <f t="shared" si="628"/>
        <v>(죽전동)</v>
      </c>
      <c r="U1921" s="10" t="str">
        <f t="shared" si="629"/>
        <v>죽전</v>
      </c>
      <c r="V1921" s="10">
        <f t="shared" si="630"/>
        <v>24</v>
      </c>
      <c r="W1921" s="10">
        <f t="shared" si="609"/>
        <v>9</v>
      </c>
      <c r="X1921"/>
      <c r="Y1921"/>
      <c r="Z1921" t="s">
        <v>349</v>
      </c>
      <c r="AA1921" t="s">
        <v>8497</v>
      </c>
    </row>
    <row r="1922" spans="1:27">
      <c r="A1922" t="b">
        <f t="shared" si="612"/>
        <v>0</v>
      </c>
      <c r="B1922" t="b">
        <f t="shared" si="613"/>
        <v>0</v>
      </c>
      <c r="C1922" t="b">
        <f t="shared" si="614"/>
        <v>0</v>
      </c>
      <c r="D1922" t="b">
        <f t="shared" si="615"/>
        <v>0</v>
      </c>
      <c r="E1922" t="b">
        <f t="shared" si="616"/>
        <v>0</v>
      </c>
      <c r="F1922" t="b">
        <f t="shared" si="617"/>
        <v>0</v>
      </c>
      <c r="G1922" t="b">
        <f t="shared" si="618"/>
        <v>0</v>
      </c>
      <c r="H1922" t="b">
        <f t="shared" si="619"/>
        <v>0</v>
      </c>
      <c r="I1922" t="b">
        <f t="shared" si="620"/>
        <v>0</v>
      </c>
      <c r="J1922" t="b">
        <f t="shared" si="621"/>
        <v>0</v>
      </c>
      <c r="K1922" t="str">
        <f t="shared" si="622"/>
        <v/>
      </c>
      <c r="L1922" t="str">
        <f t="shared" si="611"/>
        <v/>
      </c>
      <c r="M1922" t="str">
        <f t="shared" si="610"/>
        <v/>
      </c>
      <c r="N1922" t="str">
        <f t="shared" si="623"/>
        <v/>
      </c>
      <c r="O1922" t="str">
        <f t="shared" si="624"/>
        <v/>
      </c>
      <c r="P1922" t="str">
        <f t="shared" si="625"/>
        <v/>
      </c>
      <c r="Q1922" s="9">
        <f>_xlfn.XLOOKUP(R1922,summary!C:C,summary!B:B)</f>
        <v>43448</v>
      </c>
      <c r="R1922" s="10" t="str">
        <f t="shared" si="626"/>
        <v>죽전1동</v>
      </c>
      <c r="S1922" s="10" t="str">
        <f t="shared" si="627"/>
        <v>죽전24통</v>
      </c>
      <c r="T1922" s="10" t="str">
        <f t="shared" si="628"/>
        <v>(죽전동)</v>
      </c>
      <c r="U1922" s="10" t="str">
        <f t="shared" si="629"/>
        <v>죽전</v>
      </c>
      <c r="V1922" s="10">
        <f t="shared" si="630"/>
        <v>24</v>
      </c>
      <c r="W1922" s="10" t="str">
        <f t="shared" ref="W1922:W1985" si="631">IF(ISBLANK(Z1922),"",IF(LEN(TRIM(Z1922))&lt;4,VALUE(SUBSTITUTE(TRIM(Z1922),"반","")),""))</f>
        <v/>
      </c>
      <c r="X1922"/>
      <c r="Y1922"/>
      <c r="Z1922"/>
      <c r="AA1922"/>
    </row>
    <row r="1923" spans="1:27">
      <c r="A1923" t="b">
        <f t="shared" si="612"/>
        <v>0</v>
      </c>
      <c r="B1923" t="b">
        <f t="shared" si="613"/>
        <v>0</v>
      </c>
      <c r="C1923" t="b">
        <f t="shared" si="614"/>
        <v>0</v>
      </c>
      <c r="D1923" t="b">
        <f t="shared" si="615"/>
        <v>0</v>
      </c>
      <c r="E1923" t="b">
        <f t="shared" si="616"/>
        <v>0</v>
      </c>
      <c r="F1923" t="b">
        <f t="shared" si="617"/>
        <v>0</v>
      </c>
      <c r="G1923" t="b">
        <f t="shared" si="618"/>
        <v>0</v>
      </c>
      <c r="H1923" t="b">
        <f t="shared" si="619"/>
        <v>0</v>
      </c>
      <c r="I1923" t="b">
        <f t="shared" si="620"/>
        <v>0</v>
      </c>
      <c r="J1923" t="b">
        <f t="shared" si="621"/>
        <v>0</v>
      </c>
      <c r="K1923" t="str">
        <f t="shared" si="622"/>
        <v/>
      </c>
      <c r="L1923" t="str">
        <f t="shared" si="611"/>
        <v/>
      </c>
      <c r="M1923" t="str">
        <f t="shared" ref="M1923:M1986" si="632">IF(LEN(L1923)=0,"",IF(CODE(L1923)&lt;60,VALUE(L1923),VALUE(RIGHT(L1923))))</f>
        <v/>
      </c>
      <c r="N1923" t="str">
        <f t="shared" si="623"/>
        <v/>
      </c>
      <c r="O1923" t="str">
        <f t="shared" si="624"/>
        <v/>
      </c>
      <c r="P1923" t="str">
        <f t="shared" si="625"/>
        <v/>
      </c>
      <c r="Q1923" s="9">
        <f>_xlfn.XLOOKUP(R1923,summary!C:C,summary!B:B)</f>
        <v>43448</v>
      </c>
      <c r="R1923" s="10" t="str">
        <f t="shared" si="626"/>
        <v>죽전1동</v>
      </c>
      <c r="S1923" s="10" t="str">
        <f t="shared" si="627"/>
        <v>죽전24통</v>
      </c>
      <c r="T1923" s="10" t="str">
        <f t="shared" si="628"/>
        <v>(죽전동)</v>
      </c>
      <c r="U1923" s="10" t="str">
        <f t="shared" si="629"/>
        <v>죽전</v>
      </c>
      <c r="V1923" s="10">
        <f t="shared" si="630"/>
        <v>24</v>
      </c>
      <c r="W1923" s="10" t="str">
        <f t="shared" si="631"/>
        <v/>
      </c>
      <c r="X1923"/>
      <c r="Y1923"/>
      <c r="Z1923"/>
      <c r="AA1923"/>
    </row>
    <row r="1924" spans="1:27">
      <c r="A1924" t="b">
        <f t="shared" si="612"/>
        <v>0</v>
      </c>
      <c r="B1924" t="b">
        <f t="shared" si="613"/>
        <v>0</v>
      </c>
      <c r="C1924" t="b">
        <f t="shared" si="614"/>
        <v>0</v>
      </c>
      <c r="D1924" t="b">
        <f t="shared" si="615"/>
        <v>0</v>
      </c>
      <c r="E1924" t="b">
        <f t="shared" si="616"/>
        <v>0</v>
      </c>
      <c r="F1924" t="b">
        <f t="shared" si="617"/>
        <v>0</v>
      </c>
      <c r="G1924" t="b">
        <f t="shared" si="618"/>
        <v>0</v>
      </c>
      <c r="H1924" t="b">
        <f t="shared" si="619"/>
        <v>0</v>
      </c>
      <c r="I1924" t="b">
        <f t="shared" si="620"/>
        <v>0</v>
      </c>
      <c r="J1924" t="b">
        <f t="shared" si="621"/>
        <v>0</v>
      </c>
      <c r="K1924" t="str">
        <f t="shared" si="622"/>
        <v/>
      </c>
      <c r="L1924" t="str">
        <f t="shared" si="611"/>
        <v/>
      </c>
      <c r="M1924" t="str">
        <f t="shared" si="632"/>
        <v/>
      </c>
      <c r="N1924" t="str">
        <f t="shared" si="623"/>
        <v/>
      </c>
      <c r="O1924" t="str">
        <f t="shared" si="624"/>
        <v/>
      </c>
      <c r="P1924" t="str">
        <f t="shared" si="625"/>
        <v/>
      </c>
      <c r="Q1924" s="9">
        <f>_xlfn.XLOOKUP(R1924,summary!C:C,summary!B:B)</f>
        <v>43448</v>
      </c>
      <c r="R1924" s="10" t="str">
        <f t="shared" si="626"/>
        <v>죽전1동</v>
      </c>
      <c r="S1924" s="10" t="str">
        <f t="shared" si="627"/>
        <v>죽전24통</v>
      </c>
      <c r="T1924" s="10" t="str">
        <f t="shared" si="628"/>
        <v>(죽전동)</v>
      </c>
      <c r="U1924" s="10" t="str">
        <f t="shared" si="629"/>
        <v>죽전</v>
      </c>
      <c r="V1924" s="10">
        <f t="shared" si="630"/>
        <v>24</v>
      </c>
      <c r="W1924" s="10" t="str">
        <f t="shared" si="631"/>
        <v/>
      </c>
      <c r="X1924"/>
      <c r="Y1924"/>
      <c r="Z1924"/>
      <c r="AA1924"/>
    </row>
    <row r="1925" spans="1:27">
      <c r="A1925" t="b">
        <f t="shared" si="612"/>
        <v>1</v>
      </c>
      <c r="B1925" t="b">
        <f t="shared" si="613"/>
        <v>0</v>
      </c>
      <c r="C1925" t="b">
        <f t="shared" si="614"/>
        <v>0</v>
      </c>
      <c r="D1925" t="b">
        <f t="shared" si="615"/>
        <v>0</v>
      </c>
      <c r="E1925" t="b">
        <f t="shared" si="616"/>
        <v>0</v>
      </c>
      <c r="F1925" t="b">
        <f t="shared" si="617"/>
        <v>0</v>
      </c>
      <c r="G1925" t="b">
        <f t="shared" si="618"/>
        <v>0</v>
      </c>
      <c r="H1925" t="b">
        <f t="shared" si="619"/>
        <v>0</v>
      </c>
      <c r="I1925" t="b">
        <f t="shared" si="620"/>
        <v>0</v>
      </c>
      <c r="J1925" t="b">
        <f t="shared" si="621"/>
        <v>1</v>
      </c>
      <c r="K1925" t="str">
        <f t="shared" si="622"/>
        <v/>
      </c>
      <c r="L1925" t="str">
        <f t="shared" si="611"/>
        <v/>
      </c>
      <c r="M1925" t="str">
        <f t="shared" si="632"/>
        <v/>
      </c>
      <c r="N1925" t="str">
        <f t="shared" si="623"/>
        <v/>
      </c>
      <c r="O1925" t="str">
        <f t="shared" si="624"/>
        <v/>
      </c>
      <c r="P1925" t="str">
        <f t="shared" si="625"/>
        <v/>
      </c>
      <c r="Q1925" s="9" t="e">
        <f>_xlfn.XLOOKUP(R1925,summary!C:C,summary!B:B)</f>
        <v>#N/A</v>
      </c>
      <c r="R1925" s="10" t="str">
        <f t="shared" si="626"/>
        <v>읍 면 동</v>
      </c>
      <c r="S1925" s="10" t="str">
        <f t="shared" si="627"/>
        <v>통 리 명</v>
      </c>
      <c r="T1925" s="10" t="str">
        <f t="shared" si="628"/>
        <v/>
      </c>
      <c r="U1925" s="10" t="str">
        <f t="shared" si="629"/>
        <v/>
      </c>
      <c r="V1925" s="10" t="str">
        <f t="shared" si="630"/>
        <v/>
      </c>
      <c r="W1925" s="10" t="str">
        <f t="shared" si="631"/>
        <v/>
      </c>
      <c r="X1925" t="s">
        <v>3</v>
      </c>
      <c r="Y1925" t="s">
        <v>4</v>
      </c>
      <c r="Z1925" t="s">
        <v>5</v>
      </c>
      <c r="AA1925" t="s">
        <v>2302</v>
      </c>
    </row>
    <row r="1926" spans="1:27">
      <c r="A1926" t="b">
        <f t="shared" si="612"/>
        <v>1</v>
      </c>
      <c r="B1926" t="b">
        <f t="shared" si="613"/>
        <v>0</v>
      </c>
      <c r="C1926" t="b">
        <f t="shared" si="614"/>
        <v>0</v>
      </c>
      <c r="D1926" t="b">
        <f t="shared" si="615"/>
        <v>0</v>
      </c>
      <c r="E1926" t="b">
        <f t="shared" si="616"/>
        <v>0</v>
      </c>
      <c r="F1926" t="b">
        <f t="shared" si="617"/>
        <v>0</v>
      </c>
      <c r="G1926" t="b">
        <f t="shared" si="618"/>
        <v>0</v>
      </c>
      <c r="H1926" t="b">
        <f t="shared" si="619"/>
        <v>0</v>
      </c>
      <c r="I1926" t="b">
        <f t="shared" si="620"/>
        <v>0</v>
      </c>
      <c r="J1926" t="b">
        <f t="shared" si="621"/>
        <v>1</v>
      </c>
      <c r="K1926" t="str">
        <f t="shared" si="622"/>
        <v>죽전25통</v>
      </c>
      <c r="L1926" t="str">
        <f t="shared" si="611"/>
        <v>25</v>
      </c>
      <c r="M1926">
        <f t="shared" si="632"/>
        <v>25</v>
      </c>
      <c r="N1926" t="str">
        <f t="shared" si="623"/>
        <v>죽전</v>
      </c>
      <c r="O1926" t="str">
        <f t="shared" si="624"/>
        <v/>
      </c>
      <c r="P1926" t="str">
        <f t="shared" si="625"/>
        <v/>
      </c>
      <c r="Q1926" s="9">
        <f>_xlfn.XLOOKUP(R1926,summary!C:C,summary!B:B)</f>
        <v>43448</v>
      </c>
      <c r="R1926" s="10" t="str">
        <f t="shared" si="626"/>
        <v>죽전1동</v>
      </c>
      <c r="S1926" s="10" t="str">
        <f t="shared" si="627"/>
        <v>죽전25통</v>
      </c>
      <c r="T1926" s="10" t="str">
        <f t="shared" si="628"/>
        <v>(죽전동)</v>
      </c>
      <c r="U1926" s="10" t="str">
        <f t="shared" si="629"/>
        <v>죽전</v>
      </c>
      <c r="V1926" s="10">
        <f t="shared" si="630"/>
        <v>25</v>
      </c>
      <c r="W1926" s="10">
        <f t="shared" si="631"/>
        <v>1</v>
      </c>
      <c r="X1926" t="s">
        <v>8285</v>
      </c>
      <c r="Y1926" t="s">
        <v>8498</v>
      </c>
      <c r="Z1926" t="s">
        <v>10</v>
      </c>
      <c r="AA1926" t="s">
        <v>8499</v>
      </c>
    </row>
    <row r="1927" spans="1:27">
      <c r="A1927" t="b">
        <f t="shared" si="612"/>
        <v>1</v>
      </c>
      <c r="B1927" t="b">
        <f t="shared" si="613"/>
        <v>1</v>
      </c>
      <c r="C1927" t="b">
        <f t="shared" si="614"/>
        <v>1</v>
      </c>
      <c r="D1927" t="b">
        <f t="shared" si="615"/>
        <v>1</v>
      </c>
      <c r="E1927" t="b">
        <f t="shared" si="616"/>
        <v>1</v>
      </c>
      <c r="F1927" t="b">
        <f t="shared" si="617"/>
        <v>0</v>
      </c>
      <c r="G1927" t="b">
        <f t="shared" si="618"/>
        <v>0</v>
      </c>
      <c r="H1927" t="b">
        <f t="shared" si="619"/>
        <v>0</v>
      </c>
      <c r="I1927" t="b">
        <f t="shared" si="620"/>
        <v>0</v>
      </c>
      <c r="J1927" t="b">
        <f t="shared" si="621"/>
        <v>0</v>
      </c>
      <c r="K1927" t="str">
        <f t="shared" si="622"/>
        <v/>
      </c>
      <c r="L1927" t="str">
        <f t="shared" si="611"/>
        <v/>
      </c>
      <c r="M1927" t="str">
        <f t="shared" si="632"/>
        <v/>
      </c>
      <c r="N1927" t="str">
        <f t="shared" si="623"/>
        <v/>
      </c>
      <c r="O1927" t="str">
        <f t="shared" si="624"/>
        <v/>
      </c>
      <c r="P1927" t="str">
        <f t="shared" si="625"/>
        <v>(죽전동)</v>
      </c>
      <c r="Q1927" s="9">
        <f>_xlfn.XLOOKUP(R1927,summary!C:C,summary!B:B)</f>
        <v>43448</v>
      </c>
      <c r="R1927" s="10" t="str">
        <f t="shared" si="626"/>
        <v>죽전1동</v>
      </c>
      <c r="S1927" s="10" t="str">
        <f t="shared" si="627"/>
        <v>죽전25통</v>
      </c>
      <c r="T1927" s="10" t="str">
        <f t="shared" si="628"/>
        <v>(죽전동)</v>
      </c>
      <c r="U1927" s="10" t="str">
        <f t="shared" si="629"/>
        <v>죽전</v>
      </c>
      <c r="V1927" s="10">
        <f t="shared" si="630"/>
        <v>25</v>
      </c>
      <c r="W1927" s="10">
        <f t="shared" si="631"/>
        <v>2</v>
      </c>
      <c r="X1927"/>
      <c r="Y1927" t="s">
        <v>8288</v>
      </c>
      <c r="Z1927" t="s">
        <v>12</v>
      </c>
      <c r="AA1927" t="s">
        <v>8500</v>
      </c>
    </row>
    <row r="1928" spans="1:27">
      <c r="A1928" t="b">
        <f t="shared" si="612"/>
        <v>0</v>
      </c>
      <c r="B1928" t="b">
        <f t="shared" si="613"/>
        <v>0</v>
      </c>
      <c r="C1928" t="b">
        <f t="shared" si="614"/>
        <v>0</v>
      </c>
      <c r="D1928" t="b">
        <f t="shared" si="615"/>
        <v>0</v>
      </c>
      <c r="E1928" t="b">
        <f t="shared" si="616"/>
        <v>0</v>
      </c>
      <c r="F1928" t="b">
        <f t="shared" si="617"/>
        <v>0</v>
      </c>
      <c r="G1928" t="b">
        <f t="shared" si="618"/>
        <v>0</v>
      </c>
      <c r="H1928" t="b">
        <f t="shared" si="619"/>
        <v>0</v>
      </c>
      <c r="I1928" t="b">
        <f t="shared" si="620"/>
        <v>0</v>
      </c>
      <c r="J1928" t="b">
        <f t="shared" si="621"/>
        <v>0</v>
      </c>
      <c r="K1928" t="str">
        <f t="shared" si="622"/>
        <v/>
      </c>
      <c r="L1928" t="str">
        <f t="shared" si="611"/>
        <v/>
      </c>
      <c r="M1928" t="str">
        <f t="shared" si="632"/>
        <v/>
      </c>
      <c r="N1928" t="str">
        <f t="shared" si="623"/>
        <v/>
      </c>
      <c r="O1928" t="str">
        <f t="shared" si="624"/>
        <v/>
      </c>
      <c r="P1928" t="str">
        <f t="shared" si="625"/>
        <v/>
      </c>
      <c r="Q1928" s="9">
        <f>_xlfn.XLOOKUP(R1928,summary!C:C,summary!B:B)</f>
        <v>43448</v>
      </c>
      <c r="R1928" s="10" t="str">
        <f t="shared" si="626"/>
        <v>죽전1동</v>
      </c>
      <c r="S1928" s="10" t="str">
        <f t="shared" si="627"/>
        <v>죽전25통</v>
      </c>
      <c r="T1928" s="10" t="str">
        <f t="shared" si="628"/>
        <v>(죽전동)</v>
      </c>
      <c r="U1928" s="10" t="str">
        <f t="shared" si="629"/>
        <v>죽전</v>
      </c>
      <c r="V1928" s="10">
        <f t="shared" si="630"/>
        <v>25</v>
      </c>
      <c r="W1928" s="10">
        <f t="shared" si="631"/>
        <v>3</v>
      </c>
      <c r="X1928"/>
      <c r="Y1928"/>
      <c r="Z1928" t="s">
        <v>14</v>
      </c>
      <c r="AA1928" t="s">
        <v>8501</v>
      </c>
    </row>
    <row r="1929" spans="1:27">
      <c r="A1929" t="b">
        <f t="shared" si="612"/>
        <v>0</v>
      </c>
      <c r="B1929" t="b">
        <f t="shared" si="613"/>
        <v>0</v>
      </c>
      <c r="C1929" t="b">
        <f t="shared" si="614"/>
        <v>0</v>
      </c>
      <c r="D1929" t="b">
        <f t="shared" si="615"/>
        <v>0</v>
      </c>
      <c r="E1929" t="b">
        <f t="shared" si="616"/>
        <v>0</v>
      </c>
      <c r="F1929" t="b">
        <f t="shared" si="617"/>
        <v>0</v>
      </c>
      <c r="G1929" t="b">
        <f t="shared" si="618"/>
        <v>0</v>
      </c>
      <c r="H1929" t="b">
        <f t="shared" si="619"/>
        <v>0</v>
      </c>
      <c r="I1929" t="b">
        <f t="shared" si="620"/>
        <v>0</v>
      </c>
      <c r="J1929" t="b">
        <f t="shared" si="621"/>
        <v>0</v>
      </c>
      <c r="K1929" t="str">
        <f t="shared" si="622"/>
        <v/>
      </c>
      <c r="L1929" t="str">
        <f t="shared" ref="L1929:L1992" si="633">RIGHT(SUBSTITUTE(K1929,"통",""),2)</f>
        <v/>
      </c>
      <c r="M1929" t="str">
        <f t="shared" si="632"/>
        <v/>
      </c>
      <c r="N1929" t="str">
        <f t="shared" si="623"/>
        <v/>
      </c>
      <c r="O1929" t="str">
        <f t="shared" si="624"/>
        <v/>
      </c>
      <c r="P1929" t="str">
        <f t="shared" si="625"/>
        <v/>
      </c>
      <c r="Q1929" s="9">
        <f>_xlfn.XLOOKUP(R1929,summary!C:C,summary!B:B)</f>
        <v>43448</v>
      </c>
      <c r="R1929" s="10" t="str">
        <f t="shared" si="626"/>
        <v>죽전1동</v>
      </c>
      <c r="S1929" s="10" t="str">
        <f t="shared" si="627"/>
        <v>죽전25통</v>
      </c>
      <c r="T1929" s="10" t="str">
        <f t="shared" si="628"/>
        <v>(죽전동)</v>
      </c>
      <c r="U1929" s="10" t="str">
        <f t="shared" si="629"/>
        <v>죽전</v>
      </c>
      <c r="V1929" s="10">
        <f t="shared" si="630"/>
        <v>25</v>
      </c>
      <c r="W1929" s="10">
        <f t="shared" si="631"/>
        <v>4</v>
      </c>
      <c r="X1929"/>
      <c r="Y1929"/>
      <c r="Z1929" t="s">
        <v>16</v>
      </c>
      <c r="AA1929" t="s">
        <v>8502</v>
      </c>
    </row>
    <row r="1930" spans="1:27">
      <c r="A1930" t="b">
        <f t="shared" si="612"/>
        <v>0</v>
      </c>
      <c r="B1930" t="b">
        <f t="shared" si="613"/>
        <v>0</v>
      </c>
      <c r="C1930" t="b">
        <f t="shared" si="614"/>
        <v>0</v>
      </c>
      <c r="D1930" t="b">
        <f t="shared" si="615"/>
        <v>0</v>
      </c>
      <c r="E1930" t="b">
        <f t="shared" si="616"/>
        <v>0</v>
      </c>
      <c r="F1930" t="b">
        <f t="shared" si="617"/>
        <v>0</v>
      </c>
      <c r="G1930" t="b">
        <f t="shared" si="618"/>
        <v>0</v>
      </c>
      <c r="H1930" t="b">
        <f t="shared" si="619"/>
        <v>0</v>
      </c>
      <c r="I1930" t="b">
        <f t="shared" si="620"/>
        <v>0</v>
      </c>
      <c r="J1930" t="b">
        <f t="shared" si="621"/>
        <v>0</v>
      </c>
      <c r="K1930" t="str">
        <f t="shared" si="622"/>
        <v/>
      </c>
      <c r="L1930" t="str">
        <f t="shared" si="633"/>
        <v/>
      </c>
      <c r="M1930" t="str">
        <f t="shared" si="632"/>
        <v/>
      </c>
      <c r="N1930" t="str">
        <f t="shared" si="623"/>
        <v/>
      </c>
      <c r="O1930" t="str">
        <f t="shared" si="624"/>
        <v/>
      </c>
      <c r="P1930" t="str">
        <f t="shared" si="625"/>
        <v/>
      </c>
      <c r="Q1930" s="9">
        <f>_xlfn.XLOOKUP(R1930,summary!C:C,summary!B:B)</f>
        <v>43448</v>
      </c>
      <c r="R1930" s="10" t="str">
        <f t="shared" si="626"/>
        <v>죽전1동</v>
      </c>
      <c r="S1930" s="10" t="str">
        <f t="shared" si="627"/>
        <v>죽전25통</v>
      </c>
      <c r="T1930" s="10" t="str">
        <f t="shared" si="628"/>
        <v>(죽전동)</v>
      </c>
      <c r="U1930" s="10" t="str">
        <f t="shared" si="629"/>
        <v>죽전</v>
      </c>
      <c r="V1930" s="10">
        <f t="shared" si="630"/>
        <v>25</v>
      </c>
      <c r="W1930" s="10">
        <f t="shared" si="631"/>
        <v>5</v>
      </c>
      <c r="X1930"/>
      <c r="Y1930"/>
      <c r="Z1930" t="s">
        <v>18</v>
      </c>
      <c r="AA1930" t="s">
        <v>8503</v>
      </c>
    </row>
    <row r="1931" spans="1:27">
      <c r="A1931" t="b">
        <f t="shared" si="612"/>
        <v>0</v>
      </c>
      <c r="B1931" t="b">
        <f t="shared" si="613"/>
        <v>0</v>
      </c>
      <c r="C1931" t="b">
        <f t="shared" si="614"/>
        <v>0</v>
      </c>
      <c r="D1931" t="b">
        <f t="shared" si="615"/>
        <v>0</v>
      </c>
      <c r="E1931" t="b">
        <f t="shared" si="616"/>
        <v>0</v>
      </c>
      <c r="F1931" t="b">
        <f t="shared" si="617"/>
        <v>0</v>
      </c>
      <c r="G1931" t="b">
        <f t="shared" si="618"/>
        <v>0</v>
      </c>
      <c r="H1931" t="b">
        <f t="shared" si="619"/>
        <v>0</v>
      </c>
      <c r="I1931" t="b">
        <f t="shared" si="620"/>
        <v>0</v>
      </c>
      <c r="J1931" t="b">
        <f t="shared" si="621"/>
        <v>0</v>
      </c>
      <c r="K1931" t="str">
        <f t="shared" si="622"/>
        <v/>
      </c>
      <c r="L1931" t="str">
        <f t="shared" si="633"/>
        <v/>
      </c>
      <c r="M1931" t="str">
        <f t="shared" si="632"/>
        <v/>
      </c>
      <c r="N1931" t="str">
        <f t="shared" si="623"/>
        <v/>
      </c>
      <c r="O1931" t="str">
        <f t="shared" si="624"/>
        <v/>
      </c>
      <c r="P1931" t="str">
        <f t="shared" si="625"/>
        <v/>
      </c>
      <c r="Q1931" s="9">
        <f>_xlfn.XLOOKUP(R1931,summary!C:C,summary!B:B)</f>
        <v>43448</v>
      </c>
      <c r="R1931" s="10" t="str">
        <f t="shared" si="626"/>
        <v>죽전1동</v>
      </c>
      <c r="S1931" s="10" t="str">
        <f t="shared" si="627"/>
        <v>죽전25통</v>
      </c>
      <c r="T1931" s="10" t="str">
        <f t="shared" si="628"/>
        <v>(죽전동)</v>
      </c>
      <c r="U1931" s="10" t="str">
        <f t="shared" si="629"/>
        <v>죽전</v>
      </c>
      <c r="V1931" s="10">
        <f t="shared" si="630"/>
        <v>25</v>
      </c>
      <c r="W1931" s="10">
        <f t="shared" si="631"/>
        <v>6</v>
      </c>
      <c r="X1931"/>
      <c r="Y1931"/>
      <c r="Z1931" t="s">
        <v>20</v>
      </c>
      <c r="AA1931" t="s">
        <v>8504</v>
      </c>
    </row>
    <row r="1932" spans="1:27">
      <c r="A1932" t="b">
        <f t="shared" si="612"/>
        <v>0</v>
      </c>
      <c r="B1932" t="b">
        <f t="shared" si="613"/>
        <v>0</v>
      </c>
      <c r="C1932" t="b">
        <f t="shared" si="614"/>
        <v>0</v>
      </c>
      <c r="D1932" t="b">
        <f t="shared" si="615"/>
        <v>0</v>
      </c>
      <c r="E1932" t="b">
        <f t="shared" si="616"/>
        <v>0</v>
      </c>
      <c r="F1932" t="b">
        <f t="shared" si="617"/>
        <v>0</v>
      </c>
      <c r="G1932" t="b">
        <f t="shared" si="618"/>
        <v>0</v>
      </c>
      <c r="H1932" t="b">
        <f t="shared" si="619"/>
        <v>0</v>
      </c>
      <c r="I1932" t="b">
        <f t="shared" si="620"/>
        <v>0</v>
      </c>
      <c r="J1932" t="b">
        <f t="shared" si="621"/>
        <v>0</v>
      </c>
      <c r="K1932" t="str">
        <f t="shared" si="622"/>
        <v/>
      </c>
      <c r="L1932" t="str">
        <f t="shared" si="633"/>
        <v/>
      </c>
      <c r="M1932" t="str">
        <f t="shared" si="632"/>
        <v/>
      </c>
      <c r="N1932" t="str">
        <f t="shared" si="623"/>
        <v/>
      </c>
      <c r="O1932" t="str">
        <f t="shared" si="624"/>
        <v/>
      </c>
      <c r="P1932" t="str">
        <f t="shared" si="625"/>
        <v/>
      </c>
      <c r="Q1932" s="9">
        <f>_xlfn.XLOOKUP(R1932,summary!C:C,summary!B:B)</f>
        <v>43448</v>
      </c>
      <c r="R1932" s="10" t="str">
        <f t="shared" si="626"/>
        <v>죽전1동</v>
      </c>
      <c r="S1932" s="10" t="str">
        <f t="shared" si="627"/>
        <v>죽전25통</v>
      </c>
      <c r="T1932" s="10" t="str">
        <f t="shared" si="628"/>
        <v>(죽전동)</v>
      </c>
      <c r="U1932" s="10" t="str">
        <f t="shared" si="629"/>
        <v>죽전</v>
      </c>
      <c r="V1932" s="10">
        <f t="shared" si="630"/>
        <v>25</v>
      </c>
      <c r="W1932" s="10">
        <f t="shared" si="631"/>
        <v>7</v>
      </c>
      <c r="X1932"/>
      <c r="Y1932"/>
      <c r="Z1932" t="s">
        <v>99</v>
      </c>
      <c r="AA1932" t="s">
        <v>8505</v>
      </c>
    </row>
    <row r="1933" spans="1:27">
      <c r="A1933" t="b">
        <f t="shared" si="612"/>
        <v>0</v>
      </c>
      <c r="B1933" t="b">
        <f t="shared" si="613"/>
        <v>0</v>
      </c>
      <c r="C1933" t="b">
        <f t="shared" si="614"/>
        <v>0</v>
      </c>
      <c r="D1933" t="b">
        <f t="shared" si="615"/>
        <v>0</v>
      </c>
      <c r="E1933" t="b">
        <f t="shared" si="616"/>
        <v>0</v>
      </c>
      <c r="F1933" t="b">
        <f t="shared" si="617"/>
        <v>0</v>
      </c>
      <c r="G1933" t="b">
        <f t="shared" si="618"/>
        <v>0</v>
      </c>
      <c r="H1933" t="b">
        <f t="shared" si="619"/>
        <v>0</v>
      </c>
      <c r="I1933" t="b">
        <f t="shared" si="620"/>
        <v>0</v>
      </c>
      <c r="J1933" t="b">
        <f t="shared" si="621"/>
        <v>0</v>
      </c>
      <c r="K1933" t="str">
        <f t="shared" si="622"/>
        <v/>
      </c>
      <c r="L1933" t="str">
        <f t="shared" si="633"/>
        <v/>
      </c>
      <c r="M1933" t="str">
        <f t="shared" si="632"/>
        <v/>
      </c>
      <c r="N1933" t="str">
        <f t="shared" si="623"/>
        <v/>
      </c>
      <c r="O1933" t="str">
        <f t="shared" si="624"/>
        <v/>
      </c>
      <c r="P1933" t="str">
        <f t="shared" si="625"/>
        <v/>
      </c>
      <c r="Q1933" s="9">
        <f>_xlfn.XLOOKUP(R1933,summary!C:C,summary!B:B)</f>
        <v>43448</v>
      </c>
      <c r="R1933" s="10" t="str">
        <f t="shared" si="626"/>
        <v>죽전1동</v>
      </c>
      <c r="S1933" s="10" t="str">
        <f t="shared" si="627"/>
        <v>죽전25통</v>
      </c>
      <c r="T1933" s="10" t="str">
        <f t="shared" si="628"/>
        <v>(죽전동)</v>
      </c>
      <c r="U1933" s="10" t="str">
        <f t="shared" si="629"/>
        <v>죽전</v>
      </c>
      <c r="V1933" s="10">
        <f t="shared" si="630"/>
        <v>25</v>
      </c>
      <c r="W1933" s="10">
        <f t="shared" si="631"/>
        <v>8</v>
      </c>
      <c r="X1933"/>
      <c r="Y1933"/>
      <c r="Z1933" t="s">
        <v>101</v>
      </c>
      <c r="AA1933" t="s">
        <v>8506</v>
      </c>
    </row>
    <row r="1934" spans="1:27">
      <c r="A1934" t="b">
        <f t="shared" si="612"/>
        <v>0</v>
      </c>
      <c r="B1934" t="b">
        <f t="shared" si="613"/>
        <v>0</v>
      </c>
      <c r="C1934" t="b">
        <f t="shared" si="614"/>
        <v>0</v>
      </c>
      <c r="D1934" t="b">
        <f t="shared" si="615"/>
        <v>0</v>
      </c>
      <c r="E1934" t="b">
        <f t="shared" si="616"/>
        <v>0</v>
      </c>
      <c r="F1934" t="b">
        <f t="shared" si="617"/>
        <v>0</v>
      </c>
      <c r="G1934" t="b">
        <f t="shared" si="618"/>
        <v>0</v>
      </c>
      <c r="H1934" t="b">
        <f t="shared" si="619"/>
        <v>0</v>
      </c>
      <c r="I1934" t="b">
        <f t="shared" si="620"/>
        <v>0</v>
      </c>
      <c r="J1934" t="b">
        <f t="shared" si="621"/>
        <v>0</v>
      </c>
      <c r="K1934" t="str">
        <f t="shared" si="622"/>
        <v/>
      </c>
      <c r="L1934" t="str">
        <f t="shared" si="633"/>
        <v/>
      </c>
      <c r="M1934" t="str">
        <f t="shared" si="632"/>
        <v/>
      </c>
      <c r="N1934" t="str">
        <f t="shared" si="623"/>
        <v/>
      </c>
      <c r="O1934" t="str">
        <f t="shared" si="624"/>
        <v/>
      </c>
      <c r="P1934" t="str">
        <f t="shared" si="625"/>
        <v/>
      </c>
      <c r="Q1934" s="9">
        <f>_xlfn.XLOOKUP(R1934,summary!C:C,summary!B:B)</f>
        <v>43448</v>
      </c>
      <c r="R1934" s="10" t="str">
        <f t="shared" si="626"/>
        <v>죽전1동</v>
      </c>
      <c r="S1934" s="10" t="str">
        <f t="shared" si="627"/>
        <v>죽전25통</v>
      </c>
      <c r="T1934" s="10" t="str">
        <f t="shared" si="628"/>
        <v>(죽전동)</v>
      </c>
      <c r="U1934" s="10" t="str">
        <f t="shared" si="629"/>
        <v>죽전</v>
      </c>
      <c r="V1934" s="10">
        <f t="shared" si="630"/>
        <v>25</v>
      </c>
      <c r="W1934" s="10">
        <f t="shared" si="631"/>
        <v>9</v>
      </c>
      <c r="X1934"/>
      <c r="Y1934"/>
      <c r="Z1934" t="s">
        <v>349</v>
      </c>
      <c r="AA1934" t="s">
        <v>8507</v>
      </c>
    </row>
    <row r="1935" spans="1:27">
      <c r="A1935" t="b">
        <f t="shared" si="612"/>
        <v>0</v>
      </c>
      <c r="B1935" t="b">
        <f t="shared" si="613"/>
        <v>0</v>
      </c>
      <c r="C1935" t="b">
        <f t="shared" si="614"/>
        <v>0</v>
      </c>
      <c r="D1935" t="b">
        <f t="shared" si="615"/>
        <v>0</v>
      </c>
      <c r="E1935" t="b">
        <f t="shared" si="616"/>
        <v>0</v>
      </c>
      <c r="F1935" t="b">
        <f t="shared" si="617"/>
        <v>0</v>
      </c>
      <c r="G1935" t="b">
        <f t="shared" si="618"/>
        <v>0</v>
      </c>
      <c r="H1935" t="b">
        <f t="shared" si="619"/>
        <v>0</v>
      </c>
      <c r="I1935" t="b">
        <f t="shared" si="620"/>
        <v>0</v>
      </c>
      <c r="J1935" t="b">
        <f t="shared" si="621"/>
        <v>0</v>
      </c>
      <c r="K1935" t="str">
        <f t="shared" si="622"/>
        <v/>
      </c>
      <c r="L1935" t="str">
        <f t="shared" si="633"/>
        <v/>
      </c>
      <c r="M1935" t="str">
        <f t="shared" si="632"/>
        <v/>
      </c>
      <c r="N1935" t="str">
        <f t="shared" si="623"/>
        <v/>
      </c>
      <c r="O1935" t="str">
        <f t="shared" si="624"/>
        <v/>
      </c>
      <c r="P1935" t="str">
        <f t="shared" si="625"/>
        <v/>
      </c>
      <c r="Q1935" s="9">
        <f>_xlfn.XLOOKUP(R1935,summary!C:C,summary!B:B)</f>
        <v>43448</v>
      </c>
      <c r="R1935" s="10" t="str">
        <f t="shared" si="626"/>
        <v>죽전1동</v>
      </c>
      <c r="S1935" s="10" t="str">
        <f t="shared" si="627"/>
        <v>죽전25통</v>
      </c>
      <c r="T1935" s="10" t="str">
        <f t="shared" si="628"/>
        <v>(죽전동)</v>
      </c>
      <c r="U1935" s="10" t="str">
        <f t="shared" si="629"/>
        <v>죽전</v>
      </c>
      <c r="V1935" s="10">
        <f t="shared" si="630"/>
        <v>25</v>
      </c>
      <c r="W1935" s="10">
        <f t="shared" si="631"/>
        <v>10</v>
      </c>
      <c r="X1935"/>
      <c r="Y1935"/>
      <c r="Z1935" t="s">
        <v>441</v>
      </c>
      <c r="AA1935" t="s">
        <v>8508</v>
      </c>
    </row>
    <row r="1936" spans="1:27">
      <c r="A1936" t="b">
        <f t="shared" si="612"/>
        <v>0</v>
      </c>
      <c r="B1936" t="b">
        <f t="shared" si="613"/>
        <v>0</v>
      </c>
      <c r="C1936" t="b">
        <f t="shared" si="614"/>
        <v>0</v>
      </c>
      <c r="D1936" t="b">
        <f t="shared" si="615"/>
        <v>0</v>
      </c>
      <c r="E1936" t="b">
        <f t="shared" si="616"/>
        <v>0</v>
      </c>
      <c r="F1936" t="b">
        <f t="shared" si="617"/>
        <v>0</v>
      </c>
      <c r="G1936" t="b">
        <f t="shared" si="618"/>
        <v>0</v>
      </c>
      <c r="H1936" t="b">
        <f t="shared" si="619"/>
        <v>0</v>
      </c>
      <c r="I1936" t="b">
        <f t="shared" si="620"/>
        <v>0</v>
      </c>
      <c r="J1936" t="b">
        <f t="shared" si="621"/>
        <v>0</v>
      </c>
      <c r="K1936" t="str">
        <f t="shared" si="622"/>
        <v/>
      </c>
      <c r="L1936" t="str">
        <f t="shared" si="633"/>
        <v/>
      </c>
      <c r="M1936" t="str">
        <f t="shared" si="632"/>
        <v/>
      </c>
      <c r="N1936" t="str">
        <f t="shared" si="623"/>
        <v/>
      </c>
      <c r="O1936" t="str">
        <f t="shared" si="624"/>
        <v/>
      </c>
      <c r="P1936" t="str">
        <f t="shared" si="625"/>
        <v/>
      </c>
      <c r="Q1936" s="9">
        <f>_xlfn.XLOOKUP(R1936,summary!C:C,summary!B:B)</f>
        <v>43448</v>
      </c>
      <c r="R1936" s="10" t="str">
        <f t="shared" si="626"/>
        <v>죽전1동</v>
      </c>
      <c r="S1936" s="10" t="str">
        <f t="shared" si="627"/>
        <v>죽전25통</v>
      </c>
      <c r="T1936" s="10" t="str">
        <f t="shared" si="628"/>
        <v>(죽전동)</v>
      </c>
      <c r="U1936" s="10" t="str">
        <f t="shared" si="629"/>
        <v>죽전</v>
      </c>
      <c r="V1936" s="10">
        <f t="shared" si="630"/>
        <v>25</v>
      </c>
      <c r="W1936" s="10">
        <f t="shared" si="631"/>
        <v>11</v>
      </c>
      <c r="X1936"/>
      <c r="Y1936"/>
      <c r="Z1936" t="s">
        <v>443</v>
      </c>
      <c r="AA1936" t="s">
        <v>8509</v>
      </c>
    </row>
    <row r="1937" spans="1:27">
      <c r="A1937" t="b">
        <f t="shared" si="612"/>
        <v>0</v>
      </c>
      <c r="B1937" t="b">
        <f t="shared" si="613"/>
        <v>0</v>
      </c>
      <c r="C1937" t="b">
        <f t="shared" si="614"/>
        <v>0</v>
      </c>
      <c r="D1937" t="b">
        <f t="shared" si="615"/>
        <v>0</v>
      </c>
      <c r="E1937" t="b">
        <f t="shared" si="616"/>
        <v>0</v>
      </c>
      <c r="F1937" t="b">
        <f t="shared" si="617"/>
        <v>0</v>
      </c>
      <c r="G1937" t="b">
        <f t="shared" si="618"/>
        <v>0</v>
      </c>
      <c r="H1937" t="b">
        <f t="shared" si="619"/>
        <v>0</v>
      </c>
      <c r="I1937" t="b">
        <f t="shared" si="620"/>
        <v>0</v>
      </c>
      <c r="J1937" t="b">
        <f t="shared" si="621"/>
        <v>0</v>
      </c>
      <c r="K1937" t="str">
        <f t="shared" si="622"/>
        <v/>
      </c>
      <c r="L1937" t="str">
        <f t="shared" si="633"/>
        <v/>
      </c>
      <c r="M1937" t="str">
        <f t="shared" si="632"/>
        <v/>
      </c>
      <c r="N1937" t="str">
        <f t="shared" si="623"/>
        <v/>
      </c>
      <c r="O1937" t="str">
        <f t="shared" si="624"/>
        <v/>
      </c>
      <c r="P1937" t="str">
        <f t="shared" si="625"/>
        <v/>
      </c>
      <c r="Q1937" s="9">
        <f>_xlfn.XLOOKUP(R1937,summary!C:C,summary!B:B)</f>
        <v>43448</v>
      </c>
      <c r="R1937" s="10" t="str">
        <f t="shared" si="626"/>
        <v>죽전1동</v>
      </c>
      <c r="S1937" s="10" t="str">
        <f t="shared" si="627"/>
        <v>죽전25통</v>
      </c>
      <c r="T1937" s="10" t="str">
        <f t="shared" si="628"/>
        <v>(죽전동)</v>
      </c>
      <c r="U1937" s="10" t="str">
        <f t="shared" si="629"/>
        <v>죽전</v>
      </c>
      <c r="V1937" s="10">
        <f t="shared" si="630"/>
        <v>25</v>
      </c>
      <c r="W1937" s="10">
        <f t="shared" si="631"/>
        <v>12</v>
      </c>
      <c r="X1937"/>
      <c r="Y1937"/>
      <c r="Z1937" t="s">
        <v>445</v>
      </c>
      <c r="AA1937" t="s">
        <v>8510</v>
      </c>
    </row>
    <row r="1938" spans="1:27">
      <c r="A1938" t="b">
        <f t="shared" si="612"/>
        <v>1</v>
      </c>
      <c r="B1938" t="b">
        <f t="shared" si="613"/>
        <v>0</v>
      </c>
      <c r="C1938" t="b">
        <f t="shared" si="614"/>
        <v>0</v>
      </c>
      <c r="D1938" t="b">
        <f t="shared" si="615"/>
        <v>0</v>
      </c>
      <c r="E1938" t="b">
        <f t="shared" si="616"/>
        <v>0</v>
      </c>
      <c r="F1938" t="b">
        <f t="shared" si="617"/>
        <v>0</v>
      </c>
      <c r="G1938" t="b">
        <f t="shared" si="618"/>
        <v>0</v>
      </c>
      <c r="H1938" t="b">
        <f t="shared" si="619"/>
        <v>0</v>
      </c>
      <c r="I1938" t="b">
        <f t="shared" si="620"/>
        <v>0</v>
      </c>
      <c r="J1938" t="b">
        <f t="shared" si="621"/>
        <v>1</v>
      </c>
      <c r="K1938" t="str">
        <f t="shared" si="622"/>
        <v>죽전26통</v>
      </c>
      <c r="L1938" t="str">
        <f t="shared" si="633"/>
        <v>26</v>
      </c>
      <c r="M1938">
        <f t="shared" si="632"/>
        <v>26</v>
      </c>
      <c r="N1938" t="str">
        <f t="shared" si="623"/>
        <v>죽전</v>
      </c>
      <c r="O1938" t="str">
        <f t="shared" si="624"/>
        <v/>
      </c>
      <c r="P1938" t="str">
        <f t="shared" si="625"/>
        <v/>
      </c>
      <c r="Q1938" s="9">
        <f>_xlfn.XLOOKUP(R1938,summary!C:C,summary!B:B)</f>
        <v>43448</v>
      </c>
      <c r="R1938" s="10" t="str">
        <f t="shared" si="626"/>
        <v>죽전1동</v>
      </c>
      <c r="S1938" s="10" t="str">
        <f t="shared" si="627"/>
        <v>죽전26통</v>
      </c>
      <c r="T1938" s="10" t="str">
        <f t="shared" si="628"/>
        <v>(죽전동)</v>
      </c>
      <c r="U1938" s="10" t="str">
        <f t="shared" si="629"/>
        <v>죽전</v>
      </c>
      <c r="V1938" s="10">
        <f t="shared" si="630"/>
        <v>26</v>
      </c>
      <c r="W1938" s="10">
        <f t="shared" si="631"/>
        <v>1</v>
      </c>
      <c r="X1938"/>
      <c r="Y1938" t="s">
        <v>8511</v>
      </c>
      <c r="Z1938" t="s">
        <v>10</v>
      </c>
      <c r="AA1938" t="s">
        <v>8512</v>
      </c>
    </row>
    <row r="1939" spans="1:27">
      <c r="A1939" t="b">
        <f t="shared" si="612"/>
        <v>1</v>
      </c>
      <c r="B1939" t="b">
        <f t="shared" si="613"/>
        <v>1</v>
      </c>
      <c r="C1939" t="b">
        <f t="shared" si="614"/>
        <v>1</v>
      </c>
      <c r="D1939" t="b">
        <f t="shared" si="615"/>
        <v>1</v>
      </c>
      <c r="E1939" t="b">
        <f t="shared" si="616"/>
        <v>1</v>
      </c>
      <c r="F1939" t="b">
        <f t="shared" si="617"/>
        <v>0</v>
      </c>
      <c r="G1939" t="b">
        <f t="shared" si="618"/>
        <v>0</v>
      </c>
      <c r="H1939" t="b">
        <f t="shared" si="619"/>
        <v>0</v>
      </c>
      <c r="I1939" t="b">
        <f t="shared" si="620"/>
        <v>0</v>
      </c>
      <c r="J1939" t="b">
        <f t="shared" si="621"/>
        <v>0</v>
      </c>
      <c r="K1939" t="str">
        <f t="shared" si="622"/>
        <v/>
      </c>
      <c r="L1939" t="str">
        <f t="shared" si="633"/>
        <v/>
      </c>
      <c r="M1939" t="str">
        <f t="shared" si="632"/>
        <v/>
      </c>
      <c r="N1939" t="str">
        <f t="shared" si="623"/>
        <v/>
      </c>
      <c r="O1939" t="str">
        <f t="shared" si="624"/>
        <v/>
      </c>
      <c r="P1939" t="str">
        <f t="shared" si="625"/>
        <v>(죽전동)</v>
      </c>
      <c r="Q1939" s="9">
        <f>_xlfn.XLOOKUP(R1939,summary!C:C,summary!B:B)</f>
        <v>43448</v>
      </c>
      <c r="R1939" s="10" t="str">
        <f t="shared" si="626"/>
        <v>죽전1동</v>
      </c>
      <c r="S1939" s="10" t="str">
        <f t="shared" si="627"/>
        <v>죽전26통</v>
      </c>
      <c r="T1939" s="10" t="str">
        <f t="shared" si="628"/>
        <v>(죽전동)</v>
      </c>
      <c r="U1939" s="10" t="str">
        <f t="shared" si="629"/>
        <v>죽전</v>
      </c>
      <c r="V1939" s="10">
        <f t="shared" si="630"/>
        <v>26</v>
      </c>
      <c r="W1939" s="10">
        <f t="shared" si="631"/>
        <v>2</v>
      </c>
      <c r="X1939"/>
      <c r="Y1939" t="s">
        <v>8288</v>
      </c>
      <c r="Z1939" t="s">
        <v>12</v>
      </c>
      <c r="AA1939" t="s">
        <v>8513</v>
      </c>
    </row>
    <row r="1940" spans="1:27">
      <c r="A1940" t="b">
        <f t="shared" si="612"/>
        <v>0</v>
      </c>
      <c r="B1940" t="b">
        <f t="shared" si="613"/>
        <v>0</v>
      </c>
      <c r="C1940" t="b">
        <f t="shared" si="614"/>
        <v>0</v>
      </c>
      <c r="D1940" t="b">
        <f t="shared" si="615"/>
        <v>0</v>
      </c>
      <c r="E1940" t="b">
        <f t="shared" si="616"/>
        <v>0</v>
      </c>
      <c r="F1940" t="b">
        <f t="shared" si="617"/>
        <v>0</v>
      </c>
      <c r="G1940" t="b">
        <f t="shared" si="618"/>
        <v>0</v>
      </c>
      <c r="H1940" t="b">
        <f t="shared" si="619"/>
        <v>0</v>
      </c>
      <c r="I1940" t="b">
        <f t="shared" si="620"/>
        <v>0</v>
      </c>
      <c r="J1940" t="b">
        <f t="shared" si="621"/>
        <v>0</v>
      </c>
      <c r="K1940" t="str">
        <f t="shared" si="622"/>
        <v/>
      </c>
      <c r="L1940" t="str">
        <f t="shared" si="633"/>
        <v/>
      </c>
      <c r="M1940" t="str">
        <f t="shared" si="632"/>
        <v/>
      </c>
      <c r="N1940" t="str">
        <f t="shared" si="623"/>
        <v/>
      </c>
      <c r="O1940" t="str">
        <f t="shared" si="624"/>
        <v/>
      </c>
      <c r="P1940" t="str">
        <f t="shared" si="625"/>
        <v/>
      </c>
      <c r="Q1940" s="9">
        <f>_xlfn.XLOOKUP(R1940,summary!C:C,summary!B:B)</f>
        <v>43448</v>
      </c>
      <c r="R1940" s="10" t="str">
        <f t="shared" si="626"/>
        <v>죽전1동</v>
      </c>
      <c r="S1940" s="10" t="str">
        <f t="shared" si="627"/>
        <v>죽전26통</v>
      </c>
      <c r="T1940" s="10" t="str">
        <f t="shared" si="628"/>
        <v>(죽전동)</v>
      </c>
      <c r="U1940" s="10" t="str">
        <f t="shared" si="629"/>
        <v>죽전</v>
      </c>
      <c r="V1940" s="10">
        <f t="shared" si="630"/>
        <v>26</v>
      </c>
      <c r="W1940" s="10">
        <f t="shared" si="631"/>
        <v>3</v>
      </c>
      <c r="X1940"/>
      <c r="Y1940"/>
      <c r="Z1940" t="s">
        <v>14</v>
      </c>
      <c r="AA1940" t="s">
        <v>8514</v>
      </c>
    </row>
    <row r="1941" spans="1:27">
      <c r="A1941" t="b">
        <f t="shared" si="612"/>
        <v>0</v>
      </c>
      <c r="B1941" t="b">
        <f t="shared" si="613"/>
        <v>0</v>
      </c>
      <c r="C1941" t="b">
        <f t="shared" si="614"/>
        <v>0</v>
      </c>
      <c r="D1941" t="b">
        <f t="shared" si="615"/>
        <v>0</v>
      </c>
      <c r="E1941" t="b">
        <f t="shared" si="616"/>
        <v>0</v>
      </c>
      <c r="F1941" t="b">
        <f t="shared" si="617"/>
        <v>0</v>
      </c>
      <c r="G1941" t="b">
        <f t="shared" si="618"/>
        <v>0</v>
      </c>
      <c r="H1941" t="b">
        <f t="shared" si="619"/>
        <v>0</v>
      </c>
      <c r="I1941" t="b">
        <f t="shared" si="620"/>
        <v>0</v>
      </c>
      <c r="J1941" t="b">
        <f t="shared" si="621"/>
        <v>0</v>
      </c>
      <c r="K1941" t="str">
        <f t="shared" si="622"/>
        <v/>
      </c>
      <c r="L1941" t="str">
        <f t="shared" si="633"/>
        <v/>
      </c>
      <c r="M1941" t="str">
        <f t="shared" si="632"/>
        <v/>
      </c>
      <c r="N1941" t="str">
        <f t="shared" si="623"/>
        <v/>
      </c>
      <c r="O1941" t="str">
        <f t="shared" si="624"/>
        <v/>
      </c>
      <c r="P1941" t="str">
        <f t="shared" si="625"/>
        <v/>
      </c>
      <c r="Q1941" s="9">
        <f>_xlfn.XLOOKUP(R1941,summary!C:C,summary!B:B)</f>
        <v>43448</v>
      </c>
      <c r="R1941" s="10" t="str">
        <f t="shared" si="626"/>
        <v>죽전1동</v>
      </c>
      <c r="S1941" s="10" t="str">
        <f t="shared" si="627"/>
        <v>죽전26통</v>
      </c>
      <c r="T1941" s="10" t="str">
        <f t="shared" si="628"/>
        <v>(죽전동)</v>
      </c>
      <c r="U1941" s="10" t="str">
        <f t="shared" si="629"/>
        <v>죽전</v>
      </c>
      <c r="V1941" s="10">
        <f t="shared" si="630"/>
        <v>26</v>
      </c>
      <c r="W1941" s="10">
        <f t="shared" si="631"/>
        <v>4</v>
      </c>
      <c r="X1941"/>
      <c r="Y1941"/>
      <c r="Z1941" t="s">
        <v>16</v>
      </c>
      <c r="AA1941" t="s">
        <v>8515</v>
      </c>
    </row>
    <row r="1942" spans="1:27">
      <c r="A1942" t="b">
        <f t="shared" si="612"/>
        <v>0</v>
      </c>
      <c r="B1942" t="b">
        <f t="shared" si="613"/>
        <v>0</v>
      </c>
      <c r="C1942" t="b">
        <f t="shared" si="614"/>
        <v>0</v>
      </c>
      <c r="D1942" t="b">
        <f t="shared" si="615"/>
        <v>0</v>
      </c>
      <c r="E1942" t="b">
        <f t="shared" si="616"/>
        <v>0</v>
      </c>
      <c r="F1942" t="b">
        <f t="shared" si="617"/>
        <v>0</v>
      </c>
      <c r="G1942" t="b">
        <f t="shared" si="618"/>
        <v>0</v>
      </c>
      <c r="H1942" t="b">
        <f t="shared" si="619"/>
        <v>0</v>
      </c>
      <c r="I1942" t="b">
        <f t="shared" si="620"/>
        <v>0</v>
      </c>
      <c r="J1942" t="b">
        <f t="shared" si="621"/>
        <v>0</v>
      </c>
      <c r="K1942" t="str">
        <f t="shared" si="622"/>
        <v/>
      </c>
      <c r="L1942" t="str">
        <f t="shared" si="633"/>
        <v/>
      </c>
      <c r="M1942" t="str">
        <f t="shared" si="632"/>
        <v/>
      </c>
      <c r="N1942" t="str">
        <f t="shared" si="623"/>
        <v/>
      </c>
      <c r="O1942" t="str">
        <f t="shared" si="624"/>
        <v/>
      </c>
      <c r="P1942" t="str">
        <f t="shared" si="625"/>
        <v/>
      </c>
      <c r="Q1942" s="9">
        <f>_xlfn.XLOOKUP(R1942,summary!C:C,summary!B:B)</f>
        <v>43448</v>
      </c>
      <c r="R1942" s="10" t="str">
        <f t="shared" si="626"/>
        <v>죽전1동</v>
      </c>
      <c r="S1942" s="10" t="str">
        <f t="shared" si="627"/>
        <v>죽전26통</v>
      </c>
      <c r="T1942" s="10" t="str">
        <f t="shared" si="628"/>
        <v>(죽전동)</v>
      </c>
      <c r="U1942" s="10" t="str">
        <f t="shared" si="629"/>
        <v>죽전</v>
      </c>
      <c r="V1942" s="10">
        <f t="shared" si="630"/>
        <v>26</v>
      </c>
      <c r="W1942" s="10">
        <f t="shared" si="631"/>
        <v>5</v>
      </c>
      <c r="X1942"/>
      <c r="Y1942"/>
      <c r="Z1942" t="s">
        <v>18</v>
      </c>
      <c r="AA1942" t="s">
        <v>8516</v>
      </c>
    </row>
    <row r="1943" spans="1:27">
      <c r="A1943" t="b">
        <f t="shared" si="612"/>
        <v>0</v>
      </c>
      <c r="B1943" t="b">
        <f t="shared" si="613"/>
        <v>0</v>
      </c>
      <c r="C1943" t="b">
        <f t="shared" si="614"/>
        <v>0</v>
      </c>
      <c r="D1943" t="b">
        <f t="shared" si="615"/>
        <v>0</v>
      </c>
      <c r="E1943" t="b">
        <f t="shared" si="616"/>
        <v>0</v>
      </c>
      <c r="F1943" t="b">
        <f t="shared" si="617"/>
        <v>0</v>
      </c>
      <c r="G1943" t="b">
        <f t="shared" si="618"/>
        <v>0</v>
      </c>
      <c r="H1943" t="b">
        <f t="shared" si="619"/>
        <v>0</v>
      </c>
      <c r="I1943" t="b">
        <f t="shared" si="620"/>
        <v>0</v>
      </c>
      <c r="J1943" t="b">
        <f t="shared" si="621"/>
        <v>0</v>
      </c>
      <c r="K1943" t="str">
        <f t="shared" si="622"/>
        <v/>
      </c>
      <c r="L1943" t="str">
        <f t="shared" si="633"/>
        <v/>
      </c>
      <c r="M1943" t="str">
        <f t="shared" si="632"/>
        <v/>
      </c>
      <c r="N1943" t="str">
        <f t="shared" si="623"/>
        <v/>
      </c>
      <c r="O1943" t="str">
        <f t="shared" si="624"/>
        <v/>
      </c>
      <c r="P1943" t="str">
        <f t="shared" si="625"/>
        <v/>
      </c>
      <c r="Q1943" s="9">
        <f>_xlfn.XLOOKUP(R1943,summary!C:C,summary!B:B)</f>
        <v>43448</v>
      </c>
      <c r="R1943" s="10" t="str">
        <f t="shared" si="626"/>
        <v>죽전1동</v>
      </c>
      <c r="S1943" s="10" t="str">
        <f t="shared" si="627"/>
        <v>죽전26통</v>
      </c>
      <c r="T1943" s="10" t="str">
        <f t="shared" si="628"/>
        <v>(죽전동)</v>
      </c>
      <c r="U1943" s="10" t="str">
        <f t="shared" si="629"/>
        <v>죽전</v>
      </c>
      <c r="V1943" s="10">
        <f t="shared" si="630"/>
        <v>26</v>
      </c>
      <c r="W1943" s="10">
        <f t="shared" si="631"/>
        <v>6</v>
      </c>
      <c r="X1943"/>
      <c r="Y1943"/>
      <c r="Z1943" t="s">
        <v>20</v>
      </c>
      <c r="AA1943" t="s">
        <v>8517</v>
      </c>
    </row>
    <row r="1944" spans="1:27">
      <c r="A1944" t="b">
        <f t="shared" si="612"/>
        <v>0</v>
      </c>
      <c r="B1944" t="b">
        <f t="shared" si="613"/>
        <v>0</v>
      </c>
      <c r="C1944" t="b">
        <f t="shared" si="614"/>
        <v>0</v>
      </c>
      <c r="D1944" t="b">
        <f t="shared" si="615"/>
        <v>0</v>
      </c>
      <c r="E1944" t="b">
        <f t="shared" si="616"/>
        <v>0</v>
      </c>
      <c r="F1944" t="b">
        <f t="shared" si="617"/>
        <v>0</v>
      </c>
      <c r="G1944" t="b">
        <f t="shared" si="618"/>
        <v>0</v>
      </c>
      <c r="H1944" t="b">
        <f t="shared" si="619"/>
        <v>0</v>
      </c>
      <c r="I1944" t="b">
        <f t="shared" si="620"/>
        <v>0</v>
      </c>
      <c r="J1944" t="b">
        <f t="shared" si="621"/>
        <v>0</v>
      </c>
      <c r="K1944" t="str">
        <f t="shared" si="622"/>
        <v/>
      </c>
      <c r="L1944" t="str">
        <f t="shared" si="633"/>
        <v/>
      </c>
      <c r="M1944" t="str">
        <f t="shared" si="632"/>
        <v/>
      </c>
      <c r="N1944" t="str">
        <f t="shared" si="623"/>
        <v/>
      </c>
      <c r="O1944" t="str">
        <f t="shared" si="624"/>
        <v/>
      </c>
      <c r="P1944" t="str">
        <f t="shared" si="625"/>
        <v/>
      </c>
      <c r="Q1944" s="9">
        <f>_xlfn.XLOOKUP(R1944,summary!C:C,summary!B:B)</f>
        <v>43448</v>
      </c>
      <c r="R1944" s="10" t="str">
        <f t="shared" si="626"/>
        <v>죽전1동</v>
      </c>
      <c r="S1944" s="10" t="str">
        <f t="shared" si="627"/>
        <v>죽전26통</v>
      </c>
      <c r="T1944" s="10" t="str">
        <f t="shared" si="628"/>
        <v>(죽전동)</v>
      </c>
      <c r="U1944" s="10" t="str">
        <f t="shared" si="629"/>
        <v>죽전</v>
      </c>
      <c r="V1944" s="10">
        <f t="shared" si="630"/>
        <v>26</v>
      </c>
      <c r="W1944" s="10">
        <f t="shared" si="631"/>
        <v>7</v>
      </c>
      <c r="X1944"/>
      <c r="Y1944"/>
      <c r="Z1944" t="s">
        <v>99</v>
      </c>
      <c r="AA1944" t="s">
        <v>8518</v>
      </c>
    </row>
    <row r="1945" spans="1:27">
      <c r="A1945" t="b">
        <f t="shared" si="612"/>
        <v>0</v>
      </c>
      <c r="B1945" t="b">
        <f t="shared" si="613"/>
        <v>0</v>
      </c>
      <c r="C1945" t="b">
        <f t="shared" si="614"/>
        <v>0</v>
      </c>
      <c r="D1945" t="b">
        <f t="shared" si="615"/>
        <v>0</v>
      </c>
      <c r="E1945" t="b">
        <f t="shared" si="616"/>
        <v>0</v>
      </c>
      <c r="F1945" t="b">
        <f t="shared" si="617"/>
        <v>0</v>
      </c>
      <c r="G1945" t="b">
        <f t="shared" si="618"/>
        <v>0</v>
      </c>
      <c r="H1945" t="b">
        <f t="shared" si="619"/>
        <v>0</v>
      </c>
      <c r="I1945" t="b">
        <f t="shared" si="620"/>
        <v>0</v>
      </c>
      <c r="J1945" t="b">
        <f t="shared" si="621"/>
        <v>0</v>
      </c>
      <c r="K1945" t="str">
        <f t="shared" si="622"/>
        <v/>
      </c>
      <c r="L1945" t="str">
        <f t="shared" si="633"/>
        <v/>
      </c>
      <c r="M1945" t="str">
        <f t="shared" si="632"/>
        <v/>
      </c>
      <c r="N1945" t="str">
        <f t="shared" si="623"/>
        <v/>
      </c>
      <c r="O1945" t="str">
        <f t="shared" si="624"/>
        <v/>
      </c>
      <c r="P1945" t="str">
        <f t="shared" si="625"/>
        <v/>
      </c>
      <c r="Q1945" s="9">
        <f>_xlfn.XLOOKUP(R1945,summary!C:C,summary!B:B)</f>
        <v>43448</v>
      </c>
      <c r="R1945" s="10" t="str">
        <f t="shared" si="626"/>
        <v>죽전1동</v>
      </c>
      <c r="S1945" s="10" t="str">
        <f t="shared" si="627"/>
        <v>죽전26통</v>
      </c>
      <c r="T1945" s="10" t="str">
        <f t="shared" si="628"/>
        <v>(죽전동)</v>
      </c>
      <c r="U1945" s="10" t="str">
        <f t="shared" si="629"/>
        <v>죽전</v>
      </c>
      <c r="V1945" s="10">
        <f t="shared" si="630"/>
        <v>26</v>
      </c>
      <c r="W1945" s="10">
        <f t="shared" si="631"/>
        <v>8</v>
      </c>
      <c r="X1945"/>
      <c r="Y1945"/>
      <c r="Z1945" t="s">
        <v>101</v>
      </c>
      <c r="AA1945" t="s">
        <v>8519</v>
      </c>
    </row>
    <row r="1946" spans="1:27">
      <c r="A1946" t="b">
        <f t="shared" si="612"/>
        <v>0</v>
      </c>
      <c r="B1946" t="b">
        <f t="shared" si="613"/>
        <v>0</v>
      </c>
      <c r="C1946" t="b">
        <f t="shared" si="614"/>
        <v>0</v>
      </c>
      <c r="D1946" t="b">
        <f t="shared" si="615"/>
        <v>0</v>
      </c>
      <c r="E1946" t="b">
        <f t="shared" si="616"/>
        <v>0</v>
      </c>
      <c r="F1946" t="b">
        <f t="shared" si="617"/>
        <v>0</v>
      </c>
      <c r="G1946" t="b">
        <f t="shared" si="618"/>
        <v>0</v>
      </c>
      <c r="H1946" t="b">
        <f t="shared" si="619"/>
        <v>0</v>
      </c>
      <c r="I1946" t="b">
        <f t="shared" si="620"/>
        <v>0</v>
      </c>
      <c r="J1946" t="b">
        <f t="shared" si="621"/>
        <v>0</v>
      </c>
      <c r="K1946" t="str">
        <f t="shared" si="622"/>
        <v/>
      </c>
      <c r="L1946" t="str">
        <f t="shared" si="633"/>
        <v/>
      </c>
      <c r="M1946" t="str">
        <f t="shared" si="632"/>
        <v/>
      </c>
      <c r="N1946" t="str">
        <f t="shared" si="623"/>
        <v/>
      </c>
      <c r="O1946" t="str">
        <f t="shared" si="624"/>
        <v/>
      </c>
      <c r="P1946" t="str">
        <f t="shared" si="625"/>
        <v/>
      </c>
      <c r="Q1946" s="9">
        <f>_xlfn.XLOOKUP(R1946,summary!C:C,summary!B:B)</f>
        <v>43448</v>
      </c>
      <c r="R1946" s="10" t="str">
        <f t="shared" si="626"/>
        <v>죽전1동</v>
      </c>
      <c r="S1946" s="10" t="str">
        <f t="shared" si="627"/>
        <v>죽전26통</v>
      </c>
      <c r="T1946" s="10" t="str">
        <f t="shared" si="628"/>
        <v>(죽전동)</v>
      </c>
      <c r="U1946" s="10" t="str">
        <f t="shared" si="629"/>
        <v>죽전</v>
      </c>
      <c r="V1946" s="10">
        <f t="shared" si="630"/>
        <v>26</v>
      </c>
      <c r="W1946" s="10">
        <f t="shared" si="631"/>
        <v>9</v>
      </c>
      <c r="X1946"/>
      <c r="Y1946"/>
      <c r="Z1946" t="s">
        <v>349</v>
      </c>
      <c r="AA1946" t="s">
        <v>8520</v>
      </c>
    </row>
    <row r="1947" spans="1:27">
      <c r="A1947" t="b">
        <f t="shared" si="612"/>
        <v>0</v>
      </c>
      <c r="B1947" t="b">
        <f t="shared" si="613"/>
        <v>0</v>
      </c>
      <c r="C1947" t="b">
        <f t="shared" si="614"/>
        <v>0</v>
      </c>
      <c r="D1947" t="b">
        <f t="shared" si="615"/>
        <v>0</v>
      </c>
      <c r="E1947" t="b">
        <f t="shared" si="616"/>
        <v>0</v>
      </c>
      <c r="F1947" t="b">
        <f t="shared" si="617"/>
        <v>0</v>
      </c>
      <c r="G1947" t="b">
        <f t="shared" si="618"/>
        <v>0</v>
      </c>
      <c r="H1947" t="b">
        <f t="shared" si="619"/>
        <v>0</v>
      </c>
      <c r="I1947" t="b">
        <f t="shared" si="620"/>
        <v>0</v>
      </c>
      <c r="J1947" t="b">
        <f t="shared" si="621"/>
        <v>0</v>
      </c>
      <c r="K1947" t="str">
        <f t="shared" si="622"/>
        <v/>
      </c>
      <c r="L1947" t="str">
        <f t="shared" si="633"/>
        <v/>
      </c>
      <c r="M1947" t="str">
        <f t="shared" si="632"/>
        <v/>
      </c>
      <c r="N1947" t="str">
        <f t="shared" si="623"/>
        <v/>
      </c>
      <c r="O1947" t="str">
        <f t="shared" si="624"/>
        <v/>
      </c>
      <c r="P1947" t="str">
        <f t="shared" si="625"/>
        <v/>
      </c>
      <c r="Q1947" s="9">
        <f>_xlfn.XLOOKUP(R1947,summary!C:C,summary!B:B)</f>
        <v>43448</v>
      </c>
      <c r="R1947" s="10" t="str">
        <f t="shared" si="626"/>
        <v>죽전1동</v>
      </c>
      <c r="S1947" s="10" t="str">
        <f t="shared" si="627"/>
        <v>죽전26통</v>
      </c>
      <c r="T1947" s="10" t="str">
        <f t="shared" si="628"/>
        <v>(죽전동)</v>
      </c>
      <c r="U1947" s="10" t="str">
        <f t="shared" si="629"/>
        <v>죽전</v>
      </c>
      <c r="V1947" s="10">
        <f t="shared" si="630"/>
        <v>26</v>
      </c>
      <c r="W1947" s="10">
        <f t="shared" si="631"/>
        <v>10</v>
      </c>
      <c r="X1947"/>
      <c r="Y1947"/>
      <c r="Z1947" t="s">
        <v>441</v>
      </c>
      <c r="AA1947" t="s">
        <v>8521</v>
      </c>
    </row>
    <row r="1948" spans="1:27">
      <c r="A1948" t="b">
        <f t="shared" si="612"/>
        <v>1</v>
      </c>
      <c r="B1948" t="b">
        <f t="shared" si="613"/>
        <v>0</v>
      </c>
      <c r="C1948" t="b">
        <f t="shared" si="614"/>
        <v>0</v>
      </c>
      <c r="D1948" t="b">
        <f t="shared" si="615"/>
        <v>0</v>
      </c>
      <c r="E1948" t="b">
        <f t="shared" si="616"/>
        <v>0</v>
      </c>
      <c r="F1948" t="b">
        <f t="shared" si="617"/>
        <v>0</v>
      </c>
      <c r="G1948" t="b">
        <f t="shared" si="618"/>
        <v>0</v>
      </c>
      <c r="H1948" t="b">
        <f t="shared" si="619"/>
        <v>0</v>
      </c>
      <c r="I1948" t="b">
        <f t="shared" si="620"/>
        <v>0</v>
      </c>
      <c r="J1948" t="b">
        <f t="shared" si="621"/>
        <v>1</v>
      </c>
      <c r="K1948" t="str">
        <f t="shared" si="622"/>
        <v>죽전27통</v>
      </c>
      <c r="L1948" t="str">
        <f t="shared" si="633"/>
        <v>27</v>
      </c>
      <c r="M1948">
        <f t="shared" si="632"/>
        <v>27</v>
      </c>
      <c r="N1948" t="str">
        <f t="shared" si="623"/>
        <v>죽전</v>
      </c>
      <c r="O1948" t="str">
        <f t="shared" si="624"/>
        <v/>
      </c>
      <c r="P1948" t="str">
        <f t="shared" si="625"/>
        <v/>
      </c>
      <c r="Q1948" s="9">
        <f>_xlfn.XLOOKUP(R1948,summary!C:C,summary!B:B)</f>
        <v>43448</v>
      </c>
      <c r="R1948" s="10" t="str">
        <f t="shared" si="626"/>
        <v>죽전1동</v>
      </c>
      <c r="S1948" s="10" t="str">
        <f t="shared" si="627"/>
        <v>죽전27통</v>
      </c>
      <c r="T1948" s="10" t="str">
        <f t="shared" si="628"/>
        <v>(죽전동)</v>
      </c>
      <c r="U1948" s="10" t="str">
        <f t="shared" si="629"/>
        <v>죽전</v>
      </c>
      <c r="V1948" s="10">
        <f t="shared" si="630"/>
        <v>27</v>
      </c>
      <c r="W1948" s="10">
        <f t="shared" si="631"/>
        <v>1</v>
      </c>
      <c r="X1948"/>
      <c r="Y1948" t="s">
        <v>8522</v>
      </c>
      <c r="Z1948" t="s">
        <v>10</v>
      </c>
      <c r="AA1948" t="s">
        <v>8523</v>
      </c>
    </row>
    <row r="1949" spans="1:27">
      <c r="A1949" t="b">
        <f t="shared" si="612"/>
        <v>1</v>
      </c>
      <c r="B1949" t="b">
        <f t="shared" si="613"/>
        <v>1</v>
      </c>
      <c r="C1949" t="b">
        <f t="shared" si="614"/>
        <v>1</v>
      </c>
      <c r="D1949" t="b">
        <f t="shared" si="615"/>
        <v>1</v>
      </c>
      <c r="E1949" t="b">
        <f t="shared" si="616"/>
        <v>1</v>
      </c>
      <c r="F1949" t="b">
        <f t="shared" si="617"/>
        <v>0</v>
      </c>
      <c r="G1949" t="b">
        <f t="shared" si="618"/>
        <v>0</v>
      </c>
      <c r="H1949" t="b">
        <f t="shared" si="619"/>
        <v>0</v>
      </c>
      <c r="I1949" t="b">
        <f t="shared" si="620"/>
        <v>0</v>
      </c>
      <c r="J1949" t="b">
        <f t="shared" si="621"/>
        <v>0</v>
      </c>
      <c r="K1949" t="str">
        <f t="shared" si="622"/>
        <v/>
      </c>
      <c r="L1949" t="str">
        <f t="shared" si="633"/>
        <v/>
      </c>
      <c r="M1949" t="str">
        <f t="shared" si="632"/>
        <v/>
      </c>
      <c r="N1949" t="str">
        <f t="shared" si="623"/>
        <v/>
      </c>
      <c r="O1949" t="str">
        <f t="shared" si="624"/>
        <v/>
      </c>
      <c r="P1949" t="str">
        <f t="shared" si="625"/>
        <v>(죽전동)</v>
      </c>
      <c r="Q1949" s="9">
        <f>_xlfn.XLOOKUP(R1949,summary!C:C,summary!B:B)</f>
        <v>43448</v>
      </c>
      <c r="R1949" s="10" t="str">
        <f t="shared" si="626"/>
        <v>죽전1동</v>
      </c>
      <c r="S1949" s="10" t="str">
        <f t="shared" si="627"/>
        <v>죽전27통</v>
      </c>
      <c r="T1949" s="10" t="str">
        <f t="shared" si="628"/>
        <v>(죽전동)</v>
      </c>
      <c r="U1949" s="10" t="str">
        <f t="shared" si="629"/>
        <v>죽전</v>
      </c>
      <c r="V1949" s="10">
        <f t="shared" si="630"/>
        <v>27</v>
      </c>
      <c r="W1949" s="10">
        <f t="shared" si="631"/>
        <v>2</v>
      </c>
      <c r="X1949"/>
      <c r="Y1949" t="s">
        <v>8288</v>
      </c>
      <c r="Z1949" t="s">
        <v>12</v>
      </c>
      <c r="AA1949" t="s">
        <v>8524</v>
      </c>
    </row>
    <row r="1950" spans="1:27">
      <c r="A1950" t="b">
        <f t="shared" si="612"/>
        <v>0</v>
      </c>
      <c r="B1950" t="b">
        <f t="shared" si="613"/>
        <v>0</v>
      </c>
      <c r="C1950" t="b">
        <f t="shared" si="614"/>
        <v>0</v>
      </c>
      <c r="D1950" t="b">
        <f t="shared" si="615"/>
        <v>0</v>
      </c>
      <c r="E1950" t="b">
        <f t="shared" si="616"/>
        <v>0</v>
      </c>
      <c r="F1950" t="b">
        <f t="shared" si="617"/>
        <v>0</v>
      </c>
      <c r="G1950" t="b">
        <f t="shared" si="618"/>
        <v>0</v>
      </c>
      <c r="H1950" t="b">
        <f t="shared" si="619"/>
        <v>0</v>
      </c>
      <c r="I1950" t="b">
        <f t="shared" si="620"/>
        <v>0</v>
      </c>
      <c r="J1950" t="b">
        <f t="shared" si="621"/>
        <v>0</v>
      </c>
      <c r="K1950" t="str">
        <f t="shared" si="622"/>
        <v/>
      </c>
      <c r="L1950" t="str">
        <f t="shared" si="633"/>
        <v/>
      </c>
      <c r="M1950" t="str">
        <f t="shared" si="632"/>
        <v/>
      </c>
      <c r="N1950" t="str">
        <f t="shared" si="623"/>
        <v/>
      </c>
      <c r="O1950" t="str">
        <f t="shared" si="624"/>
        <v/>
      </c>
      <c r="P1950" t="str">
        <f t="shared" si="625"/>
        <v/>
      </c>
      <c r="Q1950" s="9">
        <f>_xlfn.XLOOKUP(R1950,summary!C:C,summary!B:B)</f>
        <v>43448</v>
      </c>
      <c r="R1950" s="10" t="str">
        <f t="shared" si="626"/>
        <v>죽전1동</v>
      </c>
      <c r="S1950" s="10" t="str">
        <f t="shared" si="627"/>
        <v>죽전27통</v>
      </c>
      <c r="T1950" s="10" t="str">
        <f t="shared" si="628"/>
        <v>(죽전동)</v>
      </c>
      <c r="U1950" s="10" t="str">
        <f t="shared" si="629"/>
        <v>죽전</v>
      </c>
      <c r="V1950" s="10">
        <f t="shared" si="630"/>
        <v>27</v>
      </c>
      <c r="W1950" s="10">
        <f t="shared" si="631"/>
        <v>3</v>
      </c>
      <c r="X1950"/>
      <c r="Y1950"/>
      <c r="Z1950" t="s">
        <v>14</v>
      </c>
      <c r="AA1950" t="s">
        <v>8525</v>
      </c>
    </row>
    <row r="1951" spans="1:27">
      <c r="A1951" t="b">
        <f t="shared" si="612"/>
        <v>0</v>
      </c>
      <c r="B1951" t="b">
        <f t="shared" si="613"/>
        <v>0</v>
      </c>
      <c r="C1951" t="b">
        <f t="shared" si="614"/>
        <v>0</v>
      </c>
      <c r="D1951" t="b">
        <f t="shared" si="615"/>
        <v>0</v>
      </c>
      <c r="E1951" t="b">
        <f t="shared" si="616"/>
        <v>0</v>
      </c>
      <c r="F1951" t="b">
        <f t="shared" si="617"/>
        <v>0</v>
      </c>
      <c r="G1951" t="b">
        <f t="shared" si="618"/>
        <v>0</v>
      </c>
      <c r="H1951" t="b">
        <f t="shared" si="619"/>
        <v>0</v>
      </c>
      <c r="I1951" t="b">
        <f t="shared" si="620"/>
        <v>0</v>
      </c>
      <c r="J1951" t="b">
        <f t="shared" si="621"/>
        <v>0</v>
      </c>
      <c r="K1951" t="str">
        <f t="shared" si="622"/>
        <v/>
      </c>
      <c r="L1951" t="str">
        <f t="shared" si="633"/>
        <v/>
      </c>
      <c r="M1951" t="str">
        <f t="shared" si="632"/>
        <v/>
      </c>
      <c r="N1951" t="str">
        <f t="shared" si="623"/>
        <v/>
      </c>
      <c r="O1951" t="str">
        <f t="shared" si="624"/>
        <v/>
      </c>
      <c r="P1951" t="str">
        <f t="shared" si="625"/>
        <v/>
      </c>
      <c r="Q1951" s="9">
        <f>_xlfn.XLOOKUP(R1951,summary!C:C,summary!B:B)</f>
        <v>43448</v>
      </c>
      <c r="R1951" s="10" t="str">
        <f t="shared" si="626"/>
        <v>죽전1동</v>
      </c>
      <c r="S1951" s="10" t="str">
        <f t="shared" si="627"/>
        <v>죽전27통</v>
      </c>
      <c r="T1951" s="10" t="str">
        <f t="shared" si="628"/>
        <v>(죽전동)</v>
      </c>
      <c r="U1951" s="10" t="str">
        <f t="shared" si="629"/>
        <v>죽전</v>
      </c>
      <c r="V1951" s="10">
        <f t="shared" si="630"/>
        <v>27</v>
      </c>
      <c r="W1951" s="10">
        <f t="shared" si="631"/>
        <v>4</v>
      </c>
      <c r="X1951"/>
      <c r="Y1951"/>
      <c r="Z1951" t="s">
        <v>16</v>
      </c>
      <c r="AA1951" t="s">
        <v>8526</v>
      </c>
    </row>
    <row r="1952" spans="1:27">
      <c r="A1952" t="b">
        <f t="shared" si="612"/>
        <v>0</v>
      </c>
      <c r="B1952" t="b">
        <f t="shared" si="613"/>
        <v>0</v>
      </c>
      <c r="C1952" t="b">
        <f t="shared" si="614"/>
        <v>0</v>
      </c>
      <c r="D1952" t="b">
        <f t="shared" si="615"/>
        <v>0</v>
      </c>
      <c r="E1952" t="b">
        <f t="shared" si="616"/>
        <v>0</v>
      </c>
      <c r="F1952" t="b">
        <f t="shared" si="617"/>
        <v>0</v>
      </c>
      <c r="G1952" t="b">
        <f t="shared" si="618"/>
        <v>0</v>
      </c>
      <c r="H1952" t="b">
        <f t="shared" si="619"/>
        <v>0</v>
      </c>
      <c r="I1952" t="b">
        <f t="shared" si="620"/>
        <v>0</v>
      </c>
      <c r="J1952" t="b">
        <f t="shared" si="621"/>
        <v>0</v>
      </c>
      <c r="K1952" t="str">
        <f t="shared" si="622"/>
        <v/>
      </c>
      <c r="L1952" t="str">
        <f t="shared" si="633"/>
        <v/>
      </c>
      <c r="M1952" t="str">
        <f t="shared" si="632"/>
        <v/>
      </c>
      <c r="N1952" t="str">
        <f t="shared" si="623"/>
        <v/>
      </c>
      <c r="O1952" t="str">
        <f t="shared" si="624"/>
        <v/>
      </c>
      <c r="P1952" t="str">
        <f t="shared" si="625"/>
        <v/>
      </c>
      <c r="Q1952" s="9">
        <f>_xlfn.XLOOKUP(R1952,summary!C:C,summary!B:B)</f>
        <v>43448</v>
      </c>
      <c r="R1952" s="10" t="str">
        <f t="shared" si="626"/>
        <v>죽전1동</v>
      </c>
      <c r="S1952" s="10" t="str">
        <f t="shared" si="627"/>
        <v>죽전27통</v>
      </c>
      <c r="T1952" s="10" t="str">
        <f t="shared" si="628"/>
        <v>(죽전동)</v>
      </c>
      <c r="U1952" s="10" t="str">
        <f t="shared" si="629"/>
        <v>죽전</v>
      </c>
      <c r="V1952" s="10">
        <f t="shared" si="630"/>
        <v>27</v>
      </c>
      <c r="W1952" s="10">
        <f t="shared" si="631"/>
        <v>5</v>
      </c>
      <c r="X1952"/>
      <c r="Y1952"/>
      <c r="Z1952" t="s">
        <v>18</v>
      </c>
      <c r="AA1952" t="s">
        <v>8527</v>
      </c>
    </row>
    <row r="1953" spans="1:27">
      <c r="A1953" t="b">
        <f t="shared" si="612"/>
        <v>0</v>
      </c>
      <c r="B1953" t="b">
        <f t="shared" si="613"/>
        <v>0</v>
      </c>
      <c r="C1953" t="b">
        <f t="shared" si="614"/>
        <v>0</v>
      </c>
      <c r="D1953" t="b">
        <f t="shared" si="615"/>
        <v>0</v>
      </c>
      <c r="E1953" t="b">
        <f t="shared" si="616"/>
        <v>0</v>
      </c>
      <c r="F1953" t="b">
        <f t="shared" si="617"/>
        <v>0</v>
      </c>
      <c r="G1953" t="b">
        <f t="shared" si="618"/>
        <v>0</v>
      </c>
      <c r="H1953" t="b">
        <f t="shared" si="619"/>
        <v>0</v>
      </c>
      <c r="I1953" t="b">
        <f t="shared" si="620"/>
        <v>0</v>
      </c>
      <c r="J1953" t="b">
        <f t="shared" si="621"/>
        <v>0</v>
      </c>
      <c r="K1953" t="str">
        <f t="shared" si="622"/>
        <v/>
      </c>
      <c r="L1953" t="str">
        <f t="shared" si="633"/>
        <v/>
      </c>
      <c r="M1953" t="str">
        <f t="shared" si="632"/>
        <v/>
      </c>
      <c r="N1953" t="str">
        <f t="shared" si="623"/>
        <v/>
      </c>
      <c r="O1953" t="str">
        <f t="shared" si="624"/>
        <v/>
      </c>
      <c r="P1953" t="str">
        <f t="shared" si="625"/>
        <v/>
      </c>
      <c r="Q1953" s="9">
        <f>_xlfn.XLOOKUP(R1953,summary!C:C,summary!B:B)</f>
        <v>43448</v>
      </c>
      <c r="R1953" s="10" t="str">
        <f t="shared" si="626"/>
        <v>죽전1동</v>
      </c>
      <c r="S1953" s="10" t="str">
        <f t="shared" si="627"/>
        <v>죽전27통</v>
      </c>
      <c r="T1953" s="10" t="str">
        <f t="shared" si="628"/>
        <v>(죽전동)</v>
      </c>
      <c r="U1953" s="10" t="str">
        <f t="shared" si="629"/>
        <v>죽전</v>
      </c>
      <c r="V1953" s="10">
        <f t="shared" si="630"/>
        <v>27</v>
      </c>
      <c r="W1953" s="10">
        <f t="shared" si="631"/>
        <v>6</v>
      </c>
      <c r="X1953"/>
      <c r="Y1953"/>
      <c r="Z1953" t="s">
        <v>20</v>
      </c>
      <c r="AA1953" t="s">
        <v>8528</v>
      </c>
    </row>
    <row r="1954" spans="1:27">
      <c r="A1954" t="b">
        <f t="shared" si="612"/>
        <v>0</v>
      </c>
      <c r="B1954" t="b">
        <f t="shared" si="613"/>
        <v>0</v>
      </c>
      <c r="C1954" t="b">
        <f t="shared" si="614"/>
        <v>0</v>
      </c>
      <c r="D1954" t="b">
        <f t="shared" si="615"/>
        <v>0</v>
      </c>
      <c r="E1954" t="b">
        <f t="shared" si="616"/>
        <v>0</v>
      </c>
      <c r="F1954" t="b">
        <f t="shared" si="617"/>
        <v>0</v>
      </c>
      <c r="G1954" t="b">
        <f t="shared" si="618"/>
        <v>0</v>
      </c>
      <c r="H1954" t="b">
        <f t="shared" si="619"/>
        <v>0</v>
      </c>
      <c r="I1954" t="b">
        <f t="shared" si="620"/>
        <v>0</v>
      </c>
      <c r="J1954" t="b">
        <f t="shared" si="621"/>
        <v>0</v>
      </c>
      <c r="K1954" t="str">
        <f t="shared" si="622"/>
        <v/>
      </c>
      <c r="L1954" t="str">
        <f t="shared" si="633"/>
        <v/>
      </c>
      <c r="M1954" t="str">
        <f t="shared" si="632"/>
        <v/>
      </c>
      <c r="N1954" t="str">
        <f t="shared" si="623"/>
        <v/>
      </c>
      <c r="O1954" t="str">
        <f t="shared" si="624"/>
        <v/>
      </c>
      <c r="P1954" t="str">
        <f t="shared" si="625"/>
        <v/>
      </c>
      <c r="Q1954" s="9">
        <f>_xlfn.XLOOKUP(R1954,summary!C:C,summary!B:B)</f>
        <v>43448</v>
      </c>
      <c r="R1954" s="10" t="str">
        <f t="shared" si="626"/>
        <v>죽전1동</v>
      </c>
      <c r="S1954" s="10" t="str">
        <f t="shared" si="627"/>
        <v>죽전27통</v>
      </c>
      <c r="T1954" s="10" t="str">
        <f t="shared" si="628"/>
        <v>(죽전동)</v>
      </c>
      <c r="U1954" s="10" t="str">
        <f t="shared" si="629"/>
        <v>죽전</v>
      </c>
      <c r="V1954" s="10">
        <f t="shared" si="630"/>
        <v>27</v>
      </c>
      <c r="W1954" s="10">
        <f t="shared" si="631"/>
        <v>7</v>
      </c>
      <c r="X1954"/>
      <c r="Y1954"/>
      <c r="Z1954" t="s">
        <v>99</v>
      </c>
      <c r="AA1954" t="s">
        <v>8529</v>
      </c>
    </row>
    <row r="1955" spans="1:27">
      <c r="A1955" t="b">
        <f t="shared" si="612"/>
        <v>0</v>
      </c>
      <c r="B1955" t="b">
        <f t="shared" si="613"/>
        <v>0</v>
      </c>
      <c r="C1955" t="b">
        <f t="shared" si="614"/>
        <v>0</v>
      </c>
      <c r="D1955" t="b">
        <f t="shared" si="615"/>
        <v>0</v>
      </c>
      <c r="E1955" t="b">
        <f t="shared" si="616"/>
        <v>0</v>
      </c>
      <c r="F1955" t="b">
        <f t="shared" si="617"/>
        <v>0</v>
      </c>
      <c r="G1955" t="b">
        <f t="shared" si="618"/>
        <v>0</v>
      </c>
      <c r="H1955" t="b">
        <f t="shared" si="619"/>
        <v>0</v>
      </c>
      <c r="I1955" t="b">
        <f t="shared" si="620"/>
        <v>0</v>
      </c>
      <c r="J1955" t="b">
        <f t="shared" si="621"/>
        <v>0</v>
      </c>
      <c r="K1955" t="str">
        <f t="shared" si="622"/>
        <v/>
      </c>
      <c r="L1955" t="str">
        <f t="shared" si="633"/>
        <v/>
      </c>
      <c r="M1955" t="str">
        <f t="shared" si="632"/>
        <v/>
      </c>
      <c r="N1955" t="str">
        <f t="shared" si="623"/>
        <v/>
      </c>
      <c r="O1955" t="str">
        <f t="shared" si="624"/>
        <v/>
      </c>
      <c r="P1955" t="str">
        <f t="shared" si="625"/>
        <v/>
      </c>
      <c r="Q1955" s="9">
        <f>_xlfn.XLOOKUP(R1955,summary!C:C,summary!B:B)</f>
        <v>43448</v>
      </c>
      <c r="R1955" s="10" t="str">
        <f t="shared" si="626"/>
        <v>죽전1동</v>
      </c>
      <c r="S1955" s="10" t="str">
        <f t="shared" si="627"/>
        <v>죽전27통</v>
      </c>
      <c r="T1955" s="10" t="str">
        <f t="shared" si="628"/>
        <v>(죽전동)</v>
      </c>
      <c r="U1955" s="10" t="str">
        <f t="shared" si="629"/>
        <v>죽전</v>
      </c>
      <c r="V1955" s="10">
        <f t="shared" si="630"/>
        <v>27</v>
      </c>
      <c r="W1955" s="10">
        <f t="shared" si="631"/>
        <v>8</v>
      </c>
      <c r="X1955"/>
      <c r="Y1955"/>
      <c r="Z1955" t="s">
        <v>101</v>
      </c>
      <c r="AA1955" t="s">
        <v>8530</v>
      </c>
    </row>
    <row r="1956" spans="1:27">
      <c r="A1956" t="b">
        <f t="shared" si="612"/>
        <v>0</v>
      </c>
      <c r="B1956" t="b">
        <f t="shared" si="613"/>
        <v>0</v>
      </c>
      <c r="C1956" t="b">
        <f t="shared" si="614"/>
        <v>0</v>
      </c>
      <c r="D1956" t="b">
        <f t="shared" si="615"/>
        <v>0</v>
      </c>
      <c r="E1956" t="b">
        <f t="shared" si="616"/>
        <v>0</v>
      </c>
      <c r="F1956" t="b">
        <f t="shared" si="617"/>
        <v>0</v>
      </c>
      <c r="G1956" t="b">
        <f t="shared" si="618"/>
        <v>0</v>
      </c>
      <c r="H1956" t="b">
        <f t="shared" si="619"/>
        <v>0</v>
      </c>
      <c r="I1956" t="b">
        <f t="shared" si="620"/>
        <v>0</v>
      </c>
      <c r="J1956" t="b">
        <f t="shared" si="621"/>
        <v>0</v>
      </c>
      <c r="K1956" t="str">
        <f t="shared" si="622"/>
        <v/>
      </c>
      <c r="L1956" t="str">
        <f t="shared" si="633"/>
        <v/>
      </c>
      <c r="M1956" t="str">
        <f t="shared" si="632"/>
        <v/>
      </c>
      <c r="N1956" t="str">
        <f t="shared" si="623"/>
        <v/>
      </c>
      <c r="O1956" t="str">
        <f t="shared" si="624"/>
        <v/>
      </c>
      <c r="P1956" t="str">
        <f t="shared" si="625"/>
        <v/>
      </c>
      <c r="Q1956" s="9">
        <f>_xlfn.XLOOKUP(R1956,summary!C:C,summary!B:B)</f>
        <v>43448</v>
      </c>
      <c r="R1956" s="10" t="str">
        <f t="shared" si="626"/>
        <v>죽전1동</v>
      </c>
      <c r="S1956" s="10" t="str">
        <f t="shared" si="627"/>
        <v>죽전27통</v>
      </c>
      <c r="T1956" s="10" t="str">
        <f t="shared" si="628"/>
        <v>(죽전동)</v>
      </c>
      <c r="U1956" s="10" t="str">
        <f t="shared" si="629"/>
        <v>죽전</v>
      </c>
      <c r="V1956" s="10">
        <f t="shared" si="630"/>
        <v>27</v>
      </c>
      <c r="W1956" s="10">
        <f t="shared" si="631"/>
        <v>9</v>
      </c>
      <c r="X1956"/>
      <c r="Y1956"/>
      <c r="Z1956" t="s">
        <v>349</v>
      </c>
      <c r="AA1956" t="s">
        <v>8531</v>
      </c>
    </row>
    <row r="1957" spans="1:27">
      <c r="A1957" t="b">
        <f t="shared" si="612"/>
        <v>0</v>
      </c>
      <c r="B1957" t="b">
        <f t="shared" si="613"/>
        <v>0</v>
      </c>
      <c r="C1957" t="b">
        <f t="shared" si="614"/>
        <v>0</v>
      </c>
      <c r="D1957" t="b">
        <f t="shared" si="615"/>
        <v>0</v>
      </c>
      <c r="E1957" t="b">
        <f t="shared" si="616"/>
        <v>0</v>
      </c>
      <c r="F1957" t="b">
        <f t="shared" si="617"/>
        <v>0</v>
      </c>
      <c r="G1957" t="b">
        <f t="shared" si="618"/>
        <v>0</v>
      </c>
      <c r="H1957" t="b">
        <f t="shared" si="619"/>
        <v>0</v>
      </c>
      <c r="I1957" t="b">
        <f t="shared" si="620"/>
        <v>0</v>
      </c>
      <c r="J1957" t="b">
        <f t="shared" si="621"/>
        <v>0</v>
      </c>
      <c r="K1957" t="str">
        <f t="shared" si="622"/>
        <v/>
      </c>
      <c r="L1957" t="str">
        <f t="shared" si="633"/>
        <v/>
      </c>
      <c r="M1957" t="str">
        <f t="shared" si="632"/>
        <v/>
      </c>
      <c r="N1957" t="str">
        <f t="shared" si="623"/>
        <v/>
      </c>
      <c r="O1957" t="str">
        <f t="shared" si="624"/>
        <v/>
      </c>
      <c r="P1957" t="str">
        <f t="shared" si="625"/>
        <v/>
      </c>
      <c r="Q1957" s="9">
        <f>_xlfn.XLOOKUP(R1957,summary!C:C,summary!B:B)</f>
        <v>43448</v>
      </c>
      <c r="R1957" s="10" t="str">
        <f t="shared" si="626"/>
        <v>죽전1동</v>
      </c>
      <c r="S1957" s="10" t="str">
        <f t="shared" si="627"/>
        <v>죽전27통</v>
      </c>
      <c r="T1957" s="10" t="str">
        <f t="shared" si="628"/>
        <v>(죽전동)</v>
      </c>
      <c r="U1957" s="10" t="str">
        <f t="shared" si="629"/>
        <v>죽전</v>
      </c>
      <c r="V1957" s="10">
        <f t="shared" si="630"/>
        <v>27</v>
      </c>
      <c r="W1957" s="10">
        <f t="shared" si="631"/>
        <v>10</v>
      </c>
      <c r="X1957"/>
      <c r="Y1957"/>
      <c r="Z1957" t="s">
        <v>441</v>
      </c>
      <c r="AA1957" t="s">
        <v>8532</v>
      </c>
    </row>
    <row r="1958" spans="1:27">
      <c r="A1958" t="b">
        <f t="shared" si="612"/>
        <v>0</v>
      </c>
      <c r="B1958" t="b">
        <f t="shared" si="613"/>
        <v>0</v>
      </c>
      <c r="C1958" t="b">
        <f t="shared" si="614"/>
        <v>0</v>
      </c>
      <c r="D1958" t="b">
        <f t="shared" si="615"/>
        <v>0</v>
      </c>
      <c r="E1958" t="b">
        <f t="shared" si="616"/>
        <v>0</v>
      </c>
      <c r="F1958" t="b">
        <f t="shared" si="617"/>
        <v>0</v>
      </c>
      <c r="G1958" t="b">
        <f t="shared" si="618"/>
        <v>0</v>
      </c>
      <c r="H1958" t="b">
        <f t="shared" si="619"/>
        <v>0</v>
      </c>
      <c r="I1958" t="b">
        <f t="shared" si="620"/>
        <v>0</v>
      </c>
      <c r="J1958" t="b">
        <f t="shared" si="621"/>
        <v>0</v>
      </c>
      <c r="K1958" t="str">
        <f t="shared" si="622"/>
        <v/>
      </c>
      <c r="L1958" t="str">
        <f t="shared" si="633"/>
        <v/>
      </c>
      <c r="M1958" t="str">
        <f t="shared" si="632"/>
        <v/>
      </c>
      <c r="N1958" t="str">
        <f t="shared" si="623"/>
        <v/>
      </c>
      <c r="O1958" t="str">
        <f t="shared" si="624"/>
        <v/>
      </c>
      <c r="P1958" t="str">
        <f t="shared" si="625"/>
        <v/>
      </c>
      <c r="Q1958" s="9">
        <f>_xlfn.XLOOKUP(R1958,summary!C:C,summary!B:B)</f>
        <v>43448</v>
      </c>
      <c r="R1958" s="10" t="str">
        <f t="shared" si="626"/>
        <v>죽전1동</v>
      </c>
      <c r="S1958" s="10" t="str">
        <f t="shared" si="627"/>
        <v>죽전27통</v>
      </c>
      <c r="T1958" s="10" t="str">
        <f t="shared" si="628"/>
        <v>(죽전동)</v>
      </c>
      <c r="U1958" s="10" t="str">
        <f t="shared" si="629"/>
        <v>죽전</v>
      </c>
      <c r="V1958" s="10">
        <f t="shared" si="630"/>
        <v>27</v>
      </c>
      <c r="W1958" s="10">
        <f t="shared" si="631"/>
        <v>11</v>
      </c>
      <c r="X1958"/>
      <c r="Y1958"/>
      <c r="Z1958" t="s">
        <v>443</v>
      </c>
      <c r="AA1958" t="s">
        <v>8533</v>
      </c>
    </row>
    <row r="1959" spans="1:27">
      <c r="A1959" t="b">
        <f t="shared" si="612"/>
        <v>0</v>
      </c>
      <c r="B1959" t="b">
        <f t="shared" si="613"/>
        <v>0</v>
      </c>
      <c r="C1959" t="b">
        <f t="shared" si="614"/>
        <v>0</v>
      </c>
      <c r="D1959" t="b">
        <f t="shared" si="615"/>
        <v>0</v>
      </c>
      <c r="E1959" t="b">
        <f t="shared" si="616"/>
        <v>0</v>
      </c>
      <c r="F1959" t="b">
        <f t="shared" si="617"/>
        <v>0</v>
      </c>
      <c r="G1959" t="b">
        <f t="shared" si="618"/>
        <v>0</v>
      </c>
      <c r="H1959" t="b">
        <f t="shared" si="619"/>
        <v>0</v>
      </c>
      <c r="I1959" t="b">
        <f t="shared" si="620"/>
        <v>0</v>
      </c>
      <c r="J1959" t="b">
        <f t="shared" si="621"/>
        <v>0</v>
      </c>
      <c r="K1959" t="str">
        <f t="shared" si="622"/>
        <v/>
      </c>
      <c r="L1959" t="str">
        <f t="shared" si="633"/>
        <v/>
      </c>
      <c r="M1959" t="str">
        <f t="shared" si="632"/>
        <v/>
      </c>
      <c r="N1959" t="str">
        <f t="shared" si="623"/>
        <v/>
      </c>
      <c r="O1959" t="str">
        <f t="shared" si="624"/>
        <v/>
      </c>
      <c r="P1959" t="str">
        <f t="shared" si="625"/>
        <v/>
      </c>
      <c r="Q1959" s="9">
        <f>_xlfn.XLOOKUP(R1959,summary!C:C,summary!B:B)</f>
        <v>43448</v>
      </c>
      <c r="R1959" s="10" t="str">
        <f t="shared" si="626"/>
        <v>죽전1동</v>
      </c>
      <c r="S1959" s="10" t="str">
        <f t="shared" si="627"/>
        <v>죽전27통</v>
      </c>
      <c r="T1959" s="10" t="str">
        <f t="shared" si="628"/>
        <v>(죽전동)</v>
      </c>
      <c r="U1959" s="10" t="str">
        <f t="shared" si="629"/>
        <v>죽전</v>
      </c>
      <c r="V1959" s="10">
        <f t="shared" si="630"/>
        <v>27</v>
      </c>
      <c r="W1959" s="10">
        <f t="shared" si="631"/>
        <v>12</v>
      </c>
      <c r="X1959"/>
      <c r="Y1959"/>
      <c r="Z1959" t="s">
        <v>445</v>
      </c>
      <c r="AA1959" t="s">
        <v>8534</v>
      </c>
    </row>
    <row r="1960" spans="1:27">
      <c r="A1960" t="b">
        <f t="shared" si="612"/>
        <v>0</v>
      </c>
      <c r="B1960" t="b">
        <f t="shared" si="613"/>
        <v>0</v>
      </c>
      <c r="C1960" t="b">
        <f t="shared" si="614"/>
        <v>0</v>
      </c>
      <c r="D1960" t="b">
        <f t="shared" si="615"/>
        <v>0</v>
      </c>
      <c r="E1960" t="b">
        <f t="shared" si="616"/>
        <v>0</v>
      </c>
      <c r="F1960" t="b">
        <f t="shared" si="617"/>
        <v>0</v>
      </c>
      <c r="G1960" t="b">
        <f t="shared" si="618"/>
        <v>0</v>
      </c>
      <c r="H1960" t="b">
        <f t="shared" si="619"/>
        <v>0</v>
      </c>
      <c r="I1960" t="b">
        <f t="shared" si="620"/>
        <v>0</v>
      </c>
      <c r="J1960" t="b">
        <f t="shared" si="621"/>
        <v>0</v>
      </c>
      <c r="K1960" t="str">
        <f t="shared" si="622"/>
        <v/>
      </c>
      <c r="L1960" t="str">
        <f t="shared" si="633"/>
        <v/>
      </c>
      <c r="M1960" t="str">
        <f t="shared" si="632"/>
        <v/>
      </c>
      <c r="N1960" t="str">
        <f t="shared" si="623"/>
        <v/>
      </c>
      <c r="O1960" t="str">
        <f t="shared" si="624"/>
        <v/>
      </c>
      <c r="P1960" t="str">
        <f t="shared" si="625"/>
        <v/>
      </c>
      <c r="Q1960" s="9">
        <f>_xlfn.XLOOKUP(R1960,summary!C:C,summary!B:B)</f>
        <v>43448</v>
      </c>
      <c r="R1960" s="10" t="str">
        <f t="shared" si="626"/>
        <v>죽전1동</v>
      </c>
      <c r="S1960" s="10" t="str">
        <f t="shared" si="627"/>
        <v>죽전27통</v>
      </c>
      <c r="T1960" s="10" t="str">
        <f t="shared" si="628"/>
        <v>(죽전동)</v>
      </c>
      <c r="U1960" s="10" t="str">
        <f t="shared" si="629"/>
        <v>죽전</v>
      </c>
      <c r="V1960" s="10">
        <f t="shared" si="630"/>
        <v>27</v>
      </c>
      <c r="W1960" s="10">
        <f t="shared" si="631"/>
        <v>13</v>
      </c>
      <c r="X1960"/>
      <c r="Y1960"/>
      <c r="Z1960" t="s">
        <v>447</v>
      </c>
      <c r="AA1960" t="s">
        <v>8535</v>
      </c>
    </row>
    <row r="1961" spans="1:27">
      <c r="A1961" t="b">
        <f t="shared" si="612"/>
        <v>0</v>
      </c>
      <c r="B1961" t="b">
        <f t="shared" si="613"/>
        <v>0</v>
      </c>
      <c r="C1961" t="b">
        <f t="shared" si="614"/>
        <v>0</v>
      </c>
      <c r="D1961" t="b">
        <f t="shared" si="615"/>
        <v>0</v>
      </c>
      <c r="E1961" t="b">
        <f t="shared" si="616"/>
        <v>0</v>
      </c>
      <c r="F1961" t="b">
        <f t="shared" si="617"/>
        <v>0</v>
      </c>
      <c r="G1961" t="b">
        <f t="shared" si="618"/>
        <v>0</v>
      </c>
      <c r="H1961" t="b">
        <f t="shared" si="619"/>
        <v>0</v>
      </c>
      <c r="I1961" t="b">
        <f t="shared" si="620"/>
        <v>0</v>
      </c>
      <c r="J1961" t="b">
        <f t="shared" si="621"/>
        <v>0</v>
      </c>
      <c r="K1961" t="str">
        <f t="shared" si="622"/>
        <v/>
      </c>
      <c r="L1961" t="str">
        <f t="shared" si="633"/>
        <v/>
      </c>
      <c r="M1961" t="str">
        <f t="shared" si="632"/>
        <v/>
      </c>
      <c r="N1961" t="str">
        <f t="shared" si="623"/>
        <v/>
      </c>
      <c r="O1961" t="str">
        <f t="shared" si="624"/>
        <v/>
      </c>
      <c r="P1961" t="str">
        <f t="shared" si="625"/>
        <v/>
      </c>
      <c r="Q1961" s="9">
        <f>_xlfn.XLOOKUP(R1961,summary!C:C,summary!B:B)</f>
        <v>43448</v>
      </c>
      <c r="R1961" s="10" t="str">
        <f t="shared" si="626"/>
        <v>죽전1동</v>
      </c>
      <c r="S1961" s="10" t="str">
        <f t="shared" si="627"/>
        <v>죽전27통</v>
      </c>
      <c r="T1961" s="10" t="str">
        <f t="shared" si="628"/>
        <v>(죽전동)</v>
      </c>
      <c r="U1961" s="10" t="str">
        <f t="shared" si="629"/>
        <v>죽전</v>
      </c>
      <c r="V1961" s="10">
        <f t="shared" si="630"/>
        <v>27</v>
      </c>
      <c r="W1961" s="10">
        <f t="shared" si="631"/>
        <v>14</v>
      </c>
      <c r="X1961"/>
      <c r="Y1961"/>
      <c r="Z1961" t="s">
        <v>449</v>
      </c>
      <c r="AA1961" t="s">
        <v>8536</v>
      </c>
    </row>
    <row r="1962" spans="1:27">
      <c r="A1962" t="b">
        <f t="shared" si="612"/>
        <v>0</v>
      </c>
      <c r="B1962" t="b">
        <f t="shared" si="613"/>
        <v>0</v>
      </c>
      <c r="C1962" t="b">
        <f t="shared" si="614"/>
        <v>0</v>
      </c>
      <c r="D1962" t="b">
        <f t="shared" si="615"/>
        <v>0</v>
      </c>
      <c r="E1962" t="b">
        <f t="shared" si="616"/>
        <v>0</v>
      </c>
      <c r="F1962" t="b">
        <f t="shared" si="617"/>
        <v>0</v>
      </c>
      <c r="G1962" t="b">
        <f t="shared" si="618"/>
        <v>0</v>
      </c>
      <c r="H1962" t="b">
        <f t="shared" si="619"/>
        <v>0</v>
      </c>
      <c r="I1962" t="b">
        <f t="shared" si="620"/>
        <v>0</v>
      </c>
      <c r="J1962" t="b">
        <f t="shared" si="621"/>
        <v>0</v>
      </c>
      <c r="K1962" t="str">
        <f t="shared" si="622"/>
        <v/>
      </c>
      <c r="L1962" t="str">
        <f t="shared" si="633"/>
        <v/>
      </c>
      <c r="M1962" t="str">
        <f t="shared" si="632"/>
        <v/>
      </c>
      <c r="N1962" t="str">
        <f t="shared" si="623"/>
        <v/>
      </c>
      <c r="O1962" t="str">
        <f t="shared" si="624"/>
        <v/>
      </c>
      <c r="P1962" t="str">
        <f t="shared" si="625"/>
        <v/>
      </c>
      <c r="Q1962" s="9">
        <f>_xlfn.XLOOKUP(R1962,summary!C:C,summary!B:B)</f>
        <v>43448</v>
      </c>
      <c r="R1962" s="10" t="str">
        <f t="shared" si="626"/>
        <v>죽전1동</v>
      </c>
      <c r="S1962" s="10" t="str">
        <f t="shared" si="627"/>
        <v>죽전27통</v>
      </c>
      <c r="T1962" s="10" t="str">
        <f t="shared" si="628"/>
        <v>(죽전동)</v>
      </c>
      <c r="U1962" s="10" t="str">
        <f t="shared" si="629"/>
        <v>죽전</v>
      </c>
      <c r="V1962" s="10">
        <f t="shared" si="630"/>
        <v>27</v>
      </c>
      <c r="W1962" s="10">
        <f t="shared" si="631"/>
        <v>15</v>
      </c>
      <c r="X1962"/>
      <c r="Y1962"/>
      <c r="Z1962" t="s">
        <v>734</v>
      </c>
      <c r="AA1962" t="s">
        <v>8537</v>
      </c>
    </row>
    <row r="1963" spans="1:27">
      <c r="A1963" t="b">
        <f t="shared" si="612"/>
        <v>1</v>
      </c>
      <c r="B1963" t="b">
        <f t="shared" si="613"/>
        <v>0</v>
      </c>
      <c r="C1963" t="b">
        <f t="shared" si="614"/>
        <v>0</v>
      </c>
      <c r="D1963" t="b">
        <f t="shared" si="615"/>
        <v>0</v>
      </c>
      <c r="E1963" t="b">
        <f t="shared" si="616"/>
        <v>0</v>
      </c>
      <c r="F1963" t="b">
        <f t="shared" si="617"/>
        <v>0</v>
      </c>
      <c r="G1963" t="b">
        <f t="shared" si="618"/>
        <v>0</v>
      </c>
      <c r="H1963" t="b">
        <f t="shared" si="619"/>
        <v>0</v>
      </c>
      <c r="I1963" t="b">
        <f t="shared" si="620"/>
        <v>0</v>
      </c>
      <c r="J1963" t="b">
        <f t="shared" si="621"/>
        <v>1</v>
      </c>
      <c r="K1963" t="str">
        <f t="shared" si="622"/>
        <v>죽전28통</v>
      </c>
      <c r="L1963" t="str">
        <f t="shared" si="633"/>
        <v>28</v>
      </c>
      <c r="M1963">
        <f t="shared" si="632"/>
        <v>28</v>
      </c>
      <c r="N1963" t="str">
        <f t="shared" si="623"/>
        <v>죽전</v>
      </c>
      <c r="O1963" t="str">
        <f t="shared" si="624"/>
        <v/>
      </c>
      <c r="P1963" t="str">
        <f t="shared" si="625"/>
        <v/>
      </c>
      <c r="Q1963" s="9">
        <f>_xlfn.XLOOKUP(R1963,summary!C:C,summary!B:B)</f>
        <v>43448</v>
      </c>
      <c r="R1963" s="10" t="str">
        <f t="shared" si="626"/>
        <v>죽전1동</v>
      </c>
      <c r="S1963" s="10" t="str">
        <f t="shared" si="627"/>
        <v>죽전28통</v>
      </c>
      <c r="T1963" s="10" t="str">
        <f t="shared" si="628"/>
        <v>(죽전동)</v>
      </c>
      <c r="U1963" s="10" t="str">
        <f t="shared" si="629"/>
        <v>죽전</v>
      </c>
      <c r="V1963" s="10">
        <f t="shared" si="630"/>
        <v>28</v>
      </c>
      <c r="W1963" s="10">
        <f t="shared" si="631"/>
        <v>1</v>
      </c>
      <c r="X1963"/>
      <c r="Y1963" t="s">
        <v>8538</v>
      </c>
      <c r="Z1963" t="s">
        <v>10</v>
      </c>
      <c r="AA1963" t="s">
        <v>8539</v>
      </c>
    </row>
    <row r="1964" spans="1:27">
      <c r="A1964" t="b">
        <f t="shared" si="612"/>
        <v>1</v>
      </c>
      <c r="B1964" t="b">
        <f t="shared" si="613"/>
        <v>1</v>
      </c>
      <c r="C1964" t="b">
        <f t="shared" si="614"/>
        <v>1</v>
      </c>
      <c r="D1964" t="b">
        <f t="shared" si="615"/>
        <v>1</v>
      </c>
      <c r="E1964" t="b">
        <f t="shared" si="616"/>
        <v>1</v>
      </c>
      <c r="F1964" t="b">
        <f t="shared" si="617"/>
        <v>0</v>
      </c>
      <c r="G1964" t="b">
        <f t="shared" si="618"/>
        <v>0</v>
      </c>
      <c r="H1964" t="b">
        <f t="shared" si="619"/>
        <v>0</v>
      </c>
      <c r="I1964" t="b">
        <f t="shared" si="620"/>
        <v>0</v>
      </c>
      <c r="J1964" t="b">
        <f t="shared" si="621"/>
        <v>0</v>
      </c>
      <c r="K1964" t="str">
        <f t="shared" si="622"/>
        <v/>
      </c>
      <c r="L1964" t="str">
        <f t="shared" si="633"/>
        <v/>
      </c>
      <c r="M1964" t="str">
        <f t="shared" si="632"/>
        <v/>
      </c>
      <c r="N1964" t="str">
        <f t="shared" si="623"/>
        <v/>
      </c>
      <c r="O1964" t="str">
        <f t="shared" si="624"/>
        <v/>
      </c>
      <c r="P1964" t="str">
        <f t="shared" si="625"/>
        <v>(죽전동)</v>
      </c>
      <c r="Q1964" s="9">
        <f>_xlfn.XLOOKUP(R1964,summary!C:C,summary!B:B)</f>
        <v>43448</v>
      </c>
      <c r="R1964" s="10" t="str">
        <f t="shared" si="626"/>
        <v>죽전1동</v>
      </c>
      <c r="S1964" s="10" t="str">
        <f t="shared" si="627"/>
        <v>죽전28통</v>
      </c>
      <c r="T1964" s="10" t="str">
        <f t="shared" si="628"/>
        <v>(죽전동)</v>
      </c>
      <c r="U1964" s="10" t="str">
        <f t="shared" si="629"/>
        <v>죽전</v>
      </c>
      <c r="V1964" s="10">
        <f t="shared" si="630"/>
        <v>28</v>
      </c>
      <c r="W1964" s="10">
        <f t="shared" si="631"/>
        <v>2</v>
      </c>
      <c r="X1964"/>
      <c r="Y1964" t="s">
        <v>8288</v>
      </c>
      <c r="Z1964" t="s">
        <v>12</v>
      </c>
      <c r="AA1964" t="s">
        <v>8540</v>
      </c>
    </row>
    <row r="1965" spans="1:27">
      <c r="A1965" t="b">
        <f t="shared" si="612"/>
        <v>0</v>
      </c>
      <c r="B1965" t="b">
        <f t="shared" si="613"/>
        <v>0</v>
      </c>
      <c r="C1965" t="b">
        <f t="shared" si="614"/>
        <v>0</v>
      </c>
      <c r="D1965" t="b">
        <f t="shared" si="615"/>
        <v>0</v>
      </c>
      <c r="E1965" t="b">
        <f t="shared" si="616"/>
        <v>0</v>
      </c>
      <c r="F1965" t="b">
        <f t="shared" si="617"/>
        <v>0</v>
      </c>
      <c r="G1965" t="b">
        <f t="shared" si="618"/>
        <v>0</v>
      </c>
      <c r="H1965" t="b">
        <f t="shared" si="619"/>
        <v>0</v>
      </c>
      <c r="I1965" t="b">
        <f t="shared" si="620"/>
        <v>0</v>
      </c>
      <c r="J1965" t="b">
        <f t="shared" si="621"/>
        <v>0</v>
      </c>
      <c r="K1965" t="str">
        <f t="shared" si="622"/>
        <v/>
      </c>
      <c r="L1965" t="str">
        <f t="shared" si="633"/>
        <v/>
      </c>
      <c r="M1965" t="str">
        <f t="shared" si="632"/>
        <v/>
      </c>
      <c r="N1965" t="str">
        <f t="shared" si="623"/>
        <v/>
      </c>
      <c r="O1965" t="str">
        <f t="shared" si="624"/>
        <v/>
      </c>
      <c r="P1965" t="str">
        <f t="shared" si="625"/>
        <v/>
      </c>
      <c r="Q1965" s="9">
        <f>_xlfn.XLOOKUP(R1965,summary!C:C,summary!B:B)</f>
        <v>43448</v>
      </c>
      <c r="R1965" s="10" t="str">
        <f t="shared" si="626"/>
        <v>죽전1동</v>
      </c>
      <c r="S1965" s="10" t="str">
        <f t="shared" si="627"/>
        <v>죽전28통</v>
      </c>
      <c r="T1965" s="10" t="str">
        <f t="shared" si="628"/>
        <v>(죽전동)</v>
      </c>
      <c r="U1965" s="10" t="str">
        <f t="shared" si="629"/>
        <v>죽전</v>
      </c>
      <c r="V1965" s="10">
        <f t="shared" si="630"/>
        <v>28</v>
      </c>
      <c r="W1965" s="10" t="str">
        <f t="shared" si="631"/>
        <v/>
      </c>
      <c r="X1965"/>
      <c r="Y1965"/>
      <c r="Z1965"/>
      <c r="AA1965"/>
    </row>
    <row r="1966" spans="1:27">
      <c r="A1966" t="b">
        <f t="shared" si="612"/>
        <v>0</v>
      </c>
      <c r="B1966" t="b">
        <f t="shared" si="613"/>
        <v>0</v>
      </c>
      <c r="C1966" t="b">
        <f t="shared" si="614"/>
        <v>0</v>
      </c>
      <c r="D1966" t="b">
        <f t="shared" si="615"/>
        <v>0</v>
      </c>
      <c r="E1966" t="b">
        <f t="shared" si="616"/>
        <v>0</v>
      </c>
      <c r="F1966" t="b">
        <f t="shared" si="617"/>
        <v>0</v>
      </c>
      <c r="G1966" t="b">
        <f t="shared" si="618"/>
        <v>0</v>
      </c>
      <c r="H1966" t="b">
        <f t="shared" si="619"/>
        <v>0</v>
      </c>
      <c r="I1966" t="b">
        <f t="shared" si="620"/>
        <v>0</v>
      </c>
      <c r="J1966" t="b">
        <f t="shared" si="621"/>
        <v>0</v>
      </c>
      <c r="K1966" t="str">
        <f t="shared" si="622"/>
        <v/>
      </c>
      <c r="L1966" t="str">
        <f t="shared" si="633"/>
        <v/>
      </c>
      <c r="M1966" t="str">
        <f t="shared" si="632"/>
        <v/>
      </c>
      <c r="N1966" t="str">
        <f t="shared" si="623"/>
        <v/>
      </c>
      <c r="O1966" t="str">
        <f t="shared" si="624"/>
        <v/>
      </c>
      <c r="P1966" t="str">
        <f t="shared" si="625"/>
        <v/>
      </c>
      <c r="Q1966" s="9">
        <f>_xlfn.XLOOKUP(R1966,summary!C:C,summary!B:B)</f>
        <v>43448</v>
      </c>
      <c r="R1966" s="10" t="str">
        <f t="shared" si="626"/>
        <v>죽전1동</v>
      </c>
      <c r="S1966" s="10" t="str">
        <f t="shared" si="627"/>
        <v>죽전28통</v>
      </c>
      <c r="T1966" s="10" t="str">
        <f t="shared" si="628"/>
        <v>(죽전동)</v>
      </c>
      <c r="U1966" s="10" t="str">
        <f t="shared" si="629"/>
        <v>죽전</v>
      </c>
      <c r="V1966" s="10">
        <f t="shared" si="630"/>
        <v>28</v>
      </c>
      <c r="W1966" s="10" t="str">
        <f t="shared" si="631"/>
        <v/>
      </c>
      <c r="X1966"/>
      <c r="Y1966"/>
      <c r="Z1966"/>
      <c r="AA1966"/>
    </row>
    <row r="1967" spans="1:27">
      <c r="A1967" t="b">
        <f t="shared" si="612"/>
        <v>0</v>
      </c>
      <c r="B1967" t="b">
        <f t="shared" si="613"/>
        <v>0</v>
      </c>
      <c r="C1967" t="b">
        <f t="shared" si="614"/>
        <v>0</v>
      </c>
      <c r="D1967" t="b">
        <f t="shared" si="615"/>
        <v>0</v>
      </c>
      <c r="E1967" t="b">
        <f t="shared" si="616"/>
        <v>0</v>
      </c>
      <c r="F1967" t="b">
        <f t="shared" si="617"/>
        <v>0</v>
      </c>
      <c r="G1967" t="b">
        <f t="shared" si="618"/>
        <v>0</v>
      </c>
      <c r="H1967" t="b">
        <f t="shared" si="619"/>
        <v>0</v>
      </c>
      <c r="I1967" t="b">
        <f t="shared" si="620"/>
        <v>0</v>
      </c>
      <c r="J1967" t="b">
        <f t="shared" si="621"/>
        <v>0</v>
      </c>
      <c r="K1967" t="str">
        <f t="shared" si="622"/>
        <v/>
      </c>
      <c r="L1967" t="str">
        <f t="shared" si="633"/>
        <v/>
      </c>
      <c r="M1967" t="str">
        <f t="shared" si="632"/>
        <v/>
      </c>
      <c r="N1967" t="str">
        <f t="shared" si="623"/>
        <v/>
      </c>
      <c r="O1967" t="str">
        <f t="shared" si="624"/>
        <v/>
      </c>
      <c r="P1967" t="str">
        <f t="shared" si="625"/>
        <v/>
      </c>
      <c r="Q1967" s="9">
        <f>_xlfn.XLOOKUP(R1967,summary!C:C,summary!B:B)</f>
        <v>43448</v>
      </c>
      <c r="R1967" s="10" t="str">
        <f t="shared" si="626"/>
        <v>죽전1동</v>
      </c>
      <c r="S1967" s="10" t="str">
        <f t="shared" si="627"/>
        <v>죽전28통</v>
      </c>
      <c r="T1967" s="10" t="str">
        <f t="shared" si="628"/>
        <v>(죽전동)</v>
      </c>
      <c r="U1967" s="10" t="str">
        <f t="shared" si="629"/>
        <v>죽전</v>
      </c>
      <c r="V1967" s="10">
        <f t="shared" si="630"/>
        <v>28</v>
      </c>
      <c r="W1967" s="10" t="str">
        <f t="shared" si="631"/>
        <v/>
      </c>
      <c r="X1967"/>
      <c r="Y1967"/>
      <c r="Z1967"/>
      <c r="AA1967"/>
    </row>
    <row r="1968" spans="1:27">
      <c r="A1968" t="b">
        <f t="shared" si="612"/>
        <v>1</v>
      </c>
      <c r="B1968" t="b">
        <f t="shared" si="613"/>
        <v>0</v>
      </c>
      <c r="C1968" t="b">
        <f t="shared" si="614"/>
        <v>0</v>
      </c>
      <c r="D1968" t="b">
        <f t="shared" si="615"/>
        <v>0</v>
      </c>
      <c r="E1968" t="b">
        <f t="shared" si="616"/>
        <v>0</v>
      </c>
      <c r="F1968" t="b">
        <f t="shared" si="617"/>
        <v>0</v>
      </c>
      <c r="G1968" t="b">
        <f t="shared" si="618"/>
        <v>0</v>
      </c>
      <c r="H1968" t="b">
        <f t="shared" si="619"/>
        <v>0</v>
      </c>
      <c r="I1968" t="b">
        <f t="shared" si="620"/>
        <v>0</v>
      </c>
      <c r="J1968" t="b">
        <f t="shared" si="621"/>
        <v>1</v>
      </c>
      <c r="K1968" t="str">
        <f t="shared" si="622"/>
        <v/>
      </c>
      <c r="L1968" t="str">
        <f t="shared" si="633"/>
        <v/>
      </c>
      <c r="M1968" t="str">
        <f t="shared" si="632"/>
        <v/>
      </c>
      <c r="N1968" t="str">
        <f t="shared" si="623"/>
        <v/>
      </c>
      <c r="O1968" t="str">
        <f t="shared" si="624"/>
        <v/>
      </c>
      <c r="P1968" t="str">
        <f t="shared" si="625"/>
        <v/>
      </c>
      <c r="Q1968" s="9" t="e">
        <f>_xlfn.XLOOKUP(R1968,summary!C:C,summary!B:B)</f>
        <v>#N/A</v>
      </c>
      <c r="R1968" s="10" t="str">
        <f t="shared" si="626"/>
        <v>읍 면 동</v>
      </c>
      <c r="S1968" s="10" t="str">
        <f t="shared" si="627"/>
        <v>통 리 명</v>
      </c>
      <c r="T1968" s="10" t="str">
        <f t="shared" si="628"/>
        <v/>
      </c>
      <c r="U1968" s="10" t="str">
        <f t="shared" si="629"/>
        <v/>
      </c>
      <c r="V1968" s="10" t="str">
        <f t="shared" si="630"/>
        <v/>
      </c>
      <c r="W1968" s="10" t="str">
        <f t="shared" si="631"/>
        <v/>
      </c>
      <c r="X1968" t="s">
        <v>3</v>
      </c>
      <c r="Y1968" t="s">
        <v>4</v>
      </c>
      <c r="Z1968" t="s">
        <v>5</v>
      </c>
      <c r="AA1968" t="s">
        <v>2302</v>
      </c>
    </row>
    <row r="1969" spans="1:27">
      <c r="A1969" t="b">
        <f t="shared" si="612"/>
        <v>1</v>
      </c>
      <c r="B1969" t="b">
        <f t="shared" si="613"/>
        <v>0</v>
      </c>
      <c r="C1969" t="b">
        <f t="shared" si="614"/>
        <v>0</v>
      </c>
      <c r="D1969" t="b">
        <f t="shared" si="615"/>
        <v>0</v>
      </c>
      <c r="E1969" t="b">
        <f t="shared" si="616"/>
        <v>0</v>
      </c>
      <c r="F1969" t="b">
        <f t="shared" si="617"/>
        <v>0</v>
      </c>
      <c r="G1969" t="b">
        <f t="shared" si="618"/>
        <v>0</v>
      </c>
      <c r="H1969" t="b">
        <f t="shared" si="619"/>
        <v>0</v>
      </c>
      <c r="I1969" t="b">
        <f t="shared" si="620"/>
        <v>0</v>
      </c>
      <c r="J1969" t="b">
        <f t="shared" si="621"/>
        <v>1</v>
      </c>
      <c r="K1969" t="str">
        <f t="shared" si="622"/>
        <v>죽전29통</v>
      </c>
      <c r="L1969" t="str">
        <f t="shared" si="633"/>
        <v>29</v>
      </c>
      <c r="M1969">
        <f t="shared" si="632"/>
        <v>29</v>
      </c>
      <c r="N1969" t="str">
        <f t="shared" si="623"/>
        <v>죽전</v>
      </c>
      <c r="O1969" t="str">
        <f t="shared" si="624"/>
        <v/>
      </c>
      <c r="P1969" t="str">
        <f t="shared" si="625"/>
        <v/>
      </c>
      <c r="Q1969" s="9">
        <f>_xlfn.XLOOKUP(R1969,summary!C:C,summary!B:B)</f>
        <v>43448</v>
      </c>
      <c r="R1969" s="10" t="str">
        <f t="shared" si="626"/>
        <v>죽전1동</v>
      </c>
      <c r="S1969" s="10" t="str">
        <f t="shared" si="627"/>
        <v>죽전29통</v>
      </c>
      <c r="T1969" s="10" t="str">
        <f t="shared" si="628"/>
        <v>(죽전동)</v>
      </c>
      <c r="U1969" s="10" t="str">
        <f t="shared" si="629"/>
        <v>죽전</v>
      </c>
      <c r="V1969" s="10">
        <f t="shared" si="630"/>
        <v>29</v>
      </c>
      <c r="W1969" s="10">
        <f t="shared" si="631"/>
        <v>1</v>
      </c>
      <c r="X1969" t="s">
        <v>8285</v>
      </c>
      <c r="Y1969" t="s">
        <v>8541</v>
      </c>
      <c r="Z1969" t="s">
        <v>10</v>
      </c>
      <c r="AA1969" t="s">
        <v>8542</v>
      </c>
    </row>
    <row r="1970" spans="1:27">
      <c r="A1970" t="b">
        <f t="shared" si="612"/>
        <v>1</v>
      </c>
      <c r="B1970" t="b">
        <f t="shared" si="613"/>
        <v>1</v>
      </c>
      <c r="C1970" t="b">
        <f t="shared" si="614"/>
        <v>1</v>
      </c>
      <c r="D1970" t="b">
        <f t="shared" si="615"/>
        <v>1</v>
      </c>
      <c r="E1970" t="b">
        <f t="shared" si="616"/>
        <v>1</v>
      </c>
      <c r="F1970" t="b">
        <f t="shared" si="617"/>
        <v>0</v>
      </c>
      <c r="G1970" t="b">
        <f t="shared" si="618"/>
        <v>0</v>
      </c>
      <c r="H1970" t="b">
        <f t="shared" si="619"/>
        <v>0</v>
      </c>
      <c r="I1970" t="b">
        <f t="shared" si="620"/>
        <v>0</v>
      </c>
      <c r="J1970" t="b">
        <f t="shared" si="621"/>
        <v>0</v>
      </c>
      <c r="K1970" t="str">
        <f t="shared" si="622"/>
        <v/>
      </c>
      <c r="L1970" t="str">
        <f t="shared" si="633"/>
        <v/>
      </c>
      <c r="M1970" t="str">
        <f t="shared" si="632"/>
        <v/>
      </c>
      <c r="N1970" t="str">
        <f t="shared" si="623"/>
        <v/>
      </c>
      <c r="O1970" t="str">
        <f t="shared" si="624"/>
        <v/>
      </c>
      <c r="P1970" t="str">
        <f t="shared" si="625"/>
        <v>(죽전동)</v>
      </c>
      <c r="Q1970" s="9">
        <f>_xlfn.XLOOKUP(R1970,summary!C:C,summary!B:B)</f>
        <v>43448</v>
      </c>
      <c r="R1970" s="10" t="str">
        <f t="shared" si="626"/>
        <v>죽전1동</v>
      </c>
      <c r="S1970" s="10" t="str">
        <f t="shared" si="627"/>
        <v>죽전29통</v>
      </c>
      <c r="T1970" s="10" t="str">
        <f t="shared" si="628"/>
        <v>(죽전동)</v>
      </c>
      <c r="U1970" s="10" t="str">
        <f t="shared" si="629"/>
        <v>죽전</v>
      </c>
      <c r="V1970" s="10">
        <f t="shared" si="630"/>
        <v>29</v>
      </c>
      <c r="W1970" s="10">
        <f t="shared" si="631"/>
        <v>2</v>
      </c>
      <c r="X1970"/>
      <c r="Y1970" t="s">
        <v>8288</v>
      </c>
      <c r="Z1970" t="s">
        <v>12</v>
      </c>
      <c r="AA1970" t="s">
        <v>8543</v>
      </c>
    </row>
    <row r="1971" spans="1:27">
      <c r="A1971" t="b">
        <f t="shared" ref="A1971:A2034" si="634">LEN(Y1971)&gt;0</f>
        <v>0</v>
      </c>
      <c r="B1971" t="b">
        <f t="shared" ref="B1971:B2034" si="635">LEFT(Y1971)="("</f>
        <v>0</v>
      </c>
      <c r="C1971" t="b">
        <f t="shared" ref="C1971:C2034" si="636">RIGHT(Y1971)=")"</f>
        <v>0</v>
      </c>
      <c r="D1971" t="b">
        <f t="shared" ref="D1971:D2034" si="637">AND(B1971,C1971)</f>
        <v>0</v>
      </c>
      <c r="E1971" t="b">
        <f t="shared" ref="E1971:E2034" si="638">OR(B1971,C1971)</f>
        <v>0</v>
      </c>
      <c r="F1971" t="b">
        <f t="shared" ref="F1971:F2034" si="639">_xlfn.XOR(B1971,C1971)</f>
        <v>0</v>
      </c>
      <c r="G1971" t="b">
        <f t="shared" ref="G1971:G2034" si="640">AND(B1971,F1971)</f>
        <v>0</v>
      </c>
      <c r="H1971" t="b">
        <f t="shared" ref="H1971:H2034" si="641">AND(C1971,$F1971)</f>
        <v>0</v>
      </c>
      <c r="I1971" t="b">
        <f t="shared" ref="I1971:I2034" si="642">IF(G1971,G1971,IF(H1970,FALSE,I1970))</f>
        <v>0</v>
      </c>
      <c r="J1971" t="b">
        <f t="shared" ref="J1971:J2034" si="643">AND(A1971,NOT(B1971),NOT(I1971))</f>
        <v>0</v>
      </c>
      <c r="K1971" t="str">
        <f t="shared" ref="K1971:K2034" si="644">IF(AND(J1971,RIGHT(Y1971)="통"),Y1971,"")</f>
        <v/>
      </c>
      <c r="L1971" t="str">
        <f t="shared" si="633"/>
        <v/>
      </c>
      <c r="M1971" t="str">
        <f t="shared" si="632"/>
        <v/>
      </c>
      <c r="N1971" t="str">
        <f t="shared" ref="N1971:N2034" si="645">SUBSTITUTE(K1971,_xlfn.CONCAT(TEXT(M1971,"#"),"통"),"")</f>
        <v/>
      </c>
      <c r="O1971" t="str">
        <f t="shared" ref="O1971:O2034" si="646">IF(I1971,IF(I1972,CONCATENATE(Y1971,O1972),Y1971),"")</f>
        <v/>
      </c>
      <c r="P1971" t="str">
        <f t="shared" ref="P1971:P2034" si="647">IF(G1971,O1971,IF(D1971,Y1971,""))</f>
        <v/>
      </c>
      <c r="Q1971" s="9">
        <f>_xlfn.XLOOKUP(R1971,summary!C:C,summary!B:B)</f>
        <v>43448</v>
      </c>
      <c r="R1971" s="10" t="str">
        <f t="shared" ref="R1971:R2034" si="648">IF($X1971="",R1970,$X1971)</f>
        <v>죽전1동</v>
      </c>
      <c r="S1971" s="10" t="str">
        <f t="shared" ref="S1971:S2034" si="649">IF(J1971,Y1971,S1970)</f>
        <v>죽전29통</v>
      </c>
      <c r="T1971" s="10" t="str">
        <f t="shared" ref="T1971:T2034" si="650">IF(J1971,P1972,T1970)</f>
        <v>(죽전동)</v>
      </c>
      <c r="U1971" s="10" t="str">
        <f t="shared" ref="U1971:U2034" si="651">IF($J1971,N1971,U1970)</f>
        <v>죽전</v>
      </c>
      <c r="V1971" s="10">
        <f t="shared" ref="V1971:V2034" si="652">IF(J1971,M1971,V1970)</f>
        <v>29</v>
      </c>
      <c r="W1971" s="10">
        <f t="shared" si="631"/>
        <v>3</v>
      </c>
      <c r="X1971"/>
      <c r="Y1971"/>
      <c r="Z1971" t="s">
        <v>14</v>
      </c>
      <c r="AA1971" t="s">
        <v>8544</v>
      </c>
    </row>
    <row r="1972" spans="1:27">
      <c r="A1972" t="b">
        <f t="shared" si="634"/>
        <v>0</v>
      </c>
      <c r="B1972" t="b">
        <f t="shared" si="635"/>
        <v>0</v>
      </c>
      <c r="C1972" t="b">
        <f t="shared" si="636"/>
        <v>0</v>
      </c>
      <c r="D1972" t="b">
        <f t="shared" si="637"/>
        <v>0</v>
      </c>
      <c r="E1972" t="b">
        <f t="shared" si="638"/>
        <v>0</v>
      </c>
      <c r="F1972" t="b">
        <f t="shared" si="639"/>
        <v>0</v>
      </c>
      <c r="G1972" t="b">
        <f t="shared" si="640"/>
        <v>0</v>
      </c>
      <c r="H1972" t="b">
        <f t="shared" si="641"/>
        <v>0</v>
      </c>
      <c r="I1972" t="b">
        <f t="shared" si="642"/>
        <v>0</v>
      </c>
      <c r="J1972" t="b">
        <f t="shared" si="643"/>
        <v>0</v>
      </c>
      <c r="K1972" t="str">
        <f t="shared" si="644"/>
        <v/>
      </c>
      <c r="L1972" t="str">
        <f t="shared" si="633"/>
        <v/>
      </c>
      <c r="M1972" t="str">
        <f t="shared" si="632"/>
        <v/>
      </c>
      <c r="N1972" t="str">
        <f t="shared" si="645"/>
        <v/>
      </c>
      <c r="O1972" t="str">
        <f t="shared" si="646"/>
        <v/>
      </c>
      <c r="P1972" t="str">
        <f t="shared" si="647"/>
        <v/>
      </c>
      <c r="Q1972" s="9">
        <f>_xlfn.XLOOKUP(R1972,summary!C:C,summary!B:B)</f>
        <v>43448</v>
      </c>
      <c r="R1972" s="10" t="str">
        <f t="shared" si="648"/>
        <v>죽전1동</v>
      </c>
      <c r="S1972" s="10" t="str">
        <f t="shared" si="649"/>
        <v>죽전29통</v>
      </c>
      <c r="T1972" s="10" t="str">
        <f t="shared" si="650"/>
        <v>(죽전동)</v>
      </c>
      <c r="U1972" s="10" t="str">
        <f t="shared" si="651"/>
        <v>죽전</v>
      </c>
      <c r="V1972" s="10">
        <f t="shared" si="652"/>
        <v>29</v>
      </c>
      <c r="W1972" s="10">
        <f t="shared" si="631"/>
        <v>4</v>
      </c>
      <c r="X1972"/>
      <c r="Y1972"/>
      <c r="Z1972" t="s">
        <v>16</v>
      </c>
      <c r="AA1972" t="s">
        <v>8545</v>
      </c>
    </row>
    <row r="1973" spans="1:27">
      <c r="A1973" t="b">
        <f t="shared" si="634"/>
        <v>0</v>
      </c>
      <c r="B1973" t="b">
        <f t="shared" si="635"/>
        <v>0</v>
      </c>
      <c r="C1973" t="b">
        <f t="shared" si="636"/>
        <v>0</v>
      </c>
      <c r="D1973" t="b">
        <f t="shared" si="637"/>
        <v>0</v>
      </c>
      <c r="E1973" t="b">
        <f t="shared" si="638"/>
        <v>0</v>
      </c>
      <c r="F1973" t="b">
        <f t="shared" si="639"/>
        <v>0</v>
      </c>
      <c r="G1973" t="b">
        <f t="shared" si="640"/>
        <v>0</v>
      </c>
      <c r="H1973" t="b">
        <f t="shared" si="641"/>
        <v>0</v>
      </c>
      <c r="I1973" t="b">
        <f t="shared" si="642"/>
        <v>0</v>
      </c>
      <c r="J1973" t="b">
        <f t="shared" si="643"/>
        <v>0</v>
      </c>
      <c r="K1973" t="str">
        <f t="shared" si="644"/>
        <v/>
      </c>
      <c r="L1973" t="str">
        <f t="shared" si="633"/>
        <v/>
      </c>
      <c r="M1973" t="str">
        <f t="shared" si="632"/>
        <v/>
      </c>
      <c r="N1973" t="str">
        <f t="shared" si="645"/>
        <v/>
      </c>
      <c r="O1973" t="str">
        <f t="shared" si="646"/>
        <v/>
      </c>
      <c r="P1973" t="str">
        <f t="shared" si="647"/>
        <v/>
      </c>
      <c r="Q1973" s="9">
        <f>_xlfn.XLOOKUP(R1973,summary!C:C,summary!B:B)</f>
        <v>43448</v>
      </c>
      <c r="R1973" s="10" t="str">
        <f t="shared" si="648"/>
        <v>죽전1동</v>
      </c>
      <c r="S1973" s="10" t="str">
        <f t="shared" si="649"/>
        <v>죽전29통</v>
      </c>
      <c r="T1973" s="10" t="str">
        <f t="shared" si="650"/>
        <v>(죽전동)</v>
      </c>
      <c r="U1973" s="10" t="str">
        <f t="shared" si="651"/>
        <v>죽전</v>
      </c>
      <c r="V1973" s="10">
        <f t="shared" si="652"/>
        <v>29</v>
      </c>
      <c r="W1973" s="10">
        <f t="shared" si="631"/>
        <v>5</v>
      </c>
      <c r="X1973"/>
      <c r="Y1973"/>
      <c r="Z1973" t="s">
        <v>18</v>
      </c>
      <c r="AA1973" t="s">
        <v>8546</v>
      </c>
    </row>
    <row r="1974" spans="1:27">
      <c r="A1974" t="b">
        <f t="shared" si="634"/>
        <v>0</v>
      </c>
      <c r="B1974" t="b">
        <f t="shared" si="635"/>
        <v>0</v>
      </c>
      <c r="C1974" t="b">
        <f t="shared" si="636"/>
        <v>0</v>
      </c>
      <c r="D1974" t="b">
        <f t="shared" si="637"/>
        <v>0</v>
      </c>
      <c r="E1974" t="b">
        <f t="shared" si="638"/>
        <v>0</v>
      </c>
      <c r="F1974" t="b">
        <f t="shared" si="639"/>
        <v>0</v>
      </c>
      <c r="G1974" t="b">
        <f t="shared" si="640"/>
        <v>0</v>
      </c>
      <c r="H1974" t="b">
        <f t="shared" si="641"/>
        <v>0</v>
      </c>
      <c r="I1974" t="b">
        <f t="shared" si="642"/>
        <v>0</v>
      </c>
      <c r="J1974" t="b">
        <f t="shared" si="643"/>
        <v>0</v>
      </c>
      <c r="K1974" t="str">
        <f t="shared" si="644"/>
        <v/>
      </c>
      <c r="L1974" t="str">
        <f t="shared" si="633"/>
        <v/>
      </c>
      <c r="M1974" t="str">
        <f t="shared" si="632"/>
        <v/>
      </c>
      <c r="N1974" t="str">
        <f t="shared" si="645"/>
        <v/>
      </c>
      <c r="O1974" t="str">
        <f t="shared" si="646"/>
        <v/>
      </c>
      <c r="P1974" t="str">
        <f t="shared" si="647"/>
        <v/>
      </c>
      <c r="Q1974" s="9">
        <f>_xlfn.XLOOKUP(R1974,summary!C:C,summary!B:B)</f>
        <v>43448</v>
      </c>
      <c r="R1974" s="10" t="str">
        <f t="shared" si="648"/>
        <v>죽전1동</v>
      </c>
      <c r="S1974" s="10" t="str">
        <f t="shared" si="649"/>
        <v>죽전29통</v>
      </c>
      <c r="T1974" s="10" t="str">
        <f t="shared" si="650"/>
        <v>(죽전동)</v>
      </c>
      <c r="U1974" s="10" t="str">
        <f t="shared" si="651"/>
        <v>죽전</v>
      </c>
      <c r="V1974" s="10">
        <f t="shared" si="652"/>
        <v>29</v>
      </c>
      <c r="W1974" s="10">
        <f t="shared" si="631"/>
        <v>6</v>
      </c>
      <c r="X1974"/>
      <c r="Y1974"/>
      <c r="Z1974" t="s">
        <v>20</v>
      </c>
      <c r="AA1974" t="s">
        <v>8547</v>
      </c>
    </row>
    <row r="1975" spans="1:27">
      <c r="A1975" t="b">
        <f t="shared" si="634"/>
        <v>0</v>
      </c>
      <c r="B1975" t="b">
        <f t="shared" si="635"/>
        <v>0</v>
      </c>
      <c r="C1975" t="b">
        <f t="shared" si="636"/>
        <v>0</v>
      </c>
      <c r="D1975" t="b">
        <f t="shared" si="637"/>
        <v>0</v>
      </c>
      <c r="E1975" t="b">
        <f t="shared" si="638"/>
        <v>0</v>
      </c>
      <c r="F1975" t="b">
        <f t="shared" si="639"/>
        <v>0</v>
      </c>
      <c r="G1975" t="b">
        <f t="shared" si="640"/>
        <v>0</v>
      </c>
      <c r="H1975" t="b">
        <f t="shared" si="641"/>
        <v>0</v>
      </c>
      <c r="I1975" t="b">
        <f t="shared" si="642"/>
        <v>0</v>
      </c>
      <c r="J1975" t="b">
        <f t="shared" si="643"/>
        <v>0</v>
      </c>
      <c r="K1975" t="str">
        <f t="shared" si="644"/>
        <v/>
      </c>
      <c r="L1975" t="str">
        <f t="shared" si="633"/>
        <v/>
      </c>
      <c r="M1975" t="str">
        <f t="shared" si="632"/>
        <v/>
      </c>
      <c r="N1975" t="str">
        <f t="shared" si="645"/>
        <v/>
      </c>
      <c r="O1975" t="str">
        <f t="shared" si="646"/>
        <v/>
      </c>
      <c r="P1975" t="str">
        <f t="shared" si="647"/>
        <v/>
      </c>
      <c r="Q1975" s="9">
        <f>_xlfn.XLOOKUP(R1975,summary!C:C,summary!B:B)</f>
        <v>43448</v>
      </c>
      <c r="R1975" s="10" t="str">
        <f t="shared" si="648"/>
        <v>죽전1동</v>
      </c>
      <c r="S1975" s="10" t="str">
        <f t="shared" si="649"/>
        <v>죽전29통</v>
      </c>
      <c r="T1975" s="10" t="str">
        <f t="shared" si="650"/>
        <v>(죽전동)</v>
      </c>
      <c r="U1975" s="10" t="str">
        <f t="shared" si="651"/>
        <v>죽전</v>
      </c>
      <c r="V1975" s="10">
        <f t="shared" si="652"/>
        <v>29</v>
      </c>
      <c r="W1975" s="10">
        <f t="shared" si="631"/>
        <v>7</v>
      </c>
      <c r="X1975"/>
      <c r="Y1975"/>
      <c r="Z1975" t="s">
        <v>99</v>
      </c>
      <c r="AA1975" t="s">
        <v>8548</v>
      </c>
    </row>
    <row r="1976" spans="1:27">
      <c r="A1976" t="b">
        <f t="shared" si="634"/>
        <v>0</v>
      </c>
      <c r="B1976" t="b">
        <f t="shared" si="635"/>
        <v>0</v>
      </c>
      <c r="C1976" t="b">
        <f t="shared" si="636"/>
        <v>0</v>
      </c>
      <c r="D1976" t="b">
        <f t="shared" si="637"/>
        <v>0</v>
      </c>
      <c r="E1976" t="b">
        <f t="shared" si="638"/>
        <v>0</v>
      </c>
      <c r="F1976" t="b">
        <f t="shared" si="639"/>
        <v>0</v>
      </c>
      <c r="G1976" t="b">
        <f t="shared" si="640"/>
        <v>0</v>
      </c>
      <c r="H1976" t="b">
        <f t="shared" si="641"/>
        <v>0</v>
      </c>
      <c r="I1976" t="b">
        <f t="shared" si="642"/>
        <v>0</v>
      </c>
      <c r="J1976" t="b">
        <f t="shared" si="643"/>
        <v>0</v>
      </c>
      <c r="K1976" t="str">
        <f t="shared" si="644"/>
        <v/>
      </c>
      <c r="L1976" t="str">
        <f t="shared" si="633"/>
        <v/>
      </c>
      <c r="M1976" t="str">
        <f t="shared" si="632"/>
        <v/>
      </c>
      <c r="N1976" t="str">
        <f t="shared" si="645"/>
        <v/>
      </c>
      <c r="O1976" t="str">
        <f t="shared" si="646"/>
        <v/>
      </c>
      <c r="P1976" t="str">
        <f t="shared" si="647"/>
        <v/>
      </c>
      <c r="Q1976" s="9">
        <f>_xlfn.XLOOKUP(R1976,summary!C:C,summary!B:B)</f>
        <v>43448</v>
      </c>
      <c r="R1976" s="10" t="str">
        <f t="shared" si="648"/>
        <v>죽전1동</v>
      </c>
      <c r="S1976" s="10" t="str">
        <f t="shared" si="649"/>
        <v>죽전29통</v>
      </c>
      <c r="T1976" s="10" t="str">
        <f t="shared" si="650"/>
        <v>(죽전동)</v>
      </c>
      <c r="U1976" s="10" t="str">
        <f t="shared" si="651"/>
        <v>죽전</v>
      </c>
      <c r="V1976" s="10">
        <f t="shared" si="652"/>
        <v>29</v>
      </c>
      <c r="W1976" s="10">
        <f t="shared" si="631"/>
        <v>8</v>
      </c>
      <c r="X1976"/>
      <c r="Y1976"/>
      <c r="Z1976" t="s">
        <v>101</v>
      </c>
      <c r="AA1976" t="s">
        <v>8549</v>
      </c>
    </row>
    <row r="1977" spans="1:27">
      <c r="A1977" t="b">
        <f t="shared" si="634"/>
        <v>1</v>
      </c>
      <c r="B1977" t="b">
        <f t="shared" si="635"/>
        <v>0</v>
      </c>
      <c r="C1977" t="b">
        <f t="shared" si="636"/>
        <v>0</v>
      </c>
      <c r="D1977" t="b">
        <f t="shared" si="637"/>
        <v>0</v>
      </c>
      <c r="E1977" t="b">
        <f t="shared" si="638"/>
        <v>0</v>
      </c>
      <c r="F1977" t="b">
        <f t="shared" si="639"/>
        <v>0</v>
      </c>
      <c r="G1977" t="b">
        <f t="shared" si="640"/>
        <v>0</v>
      </c>
      <c r="H1977" t="b">
        <f t="shared" si="641"/>
        <v>0</v>
      </c>
      <c r="I1977" t="b">
        <f t="shared" si="642"/>
        <v>0</v>
      </c>
      <c r="J1977" t="b">
        <f t="shared" si="643"/>
        <v>1</v>
      </c>
      <c r="K1977" t="str">
        <f t="shared" si="644"/>
        <v>죽전30통</v>
      </c>
      <c r="L1977" t="str">
        <f t="shared" si="633"/>
        <v>30</v>
      </c>
      <c r="M1977">
        <f t="shared" si="632"/>
        <v>30</v>
      </c>
      <c r="N1977" t="str">
        <f t="shared" si="645"/>
        <v>죽전</v>
      </c>
      <c r="O1977" t="str">
        <f t="shared" si="646"/>
        <v/>
      </c>
      <c r="P1977" t="str">
        <f t="shared" si="647"/>
        <v/>
      </c>
      <c r="Q1977" s="9">
        <f>_xlfn.XLOOKUP(R1977,summary!C:C,summary!B:B)</f>
        <v>43448</v>
      </c>
      <c r="R1977" s="10" t="str">
        <f t="shared" si="648"/>
        <v>죽전1동</v>
      </c>
      <c r="S1977" s="10" t="str">
        <f t="shared" si="649"/>
        <v>죽전30통</v>
      </c>
      <c r="T1977" s="10" t="str">
        <f t="shared" si="650"/>
        <v>(죽전동)</v>
      </c>
      <c r="U1977" s="10" t="str">
        <f t="shared" si="651"/>
        <v>죽전</v>
      </c>
      <c r="V1977" s="10">
        <f t="shared" si="652"/>
        <v>30</v>
      </c>
      <c r="W1977" s="10">
        <f t="shared" si="631"/>
        <v>1</v>
      </c>
      <c r="X1977"/>
      <c r="Y1977" t="s">
        <v>8550</v>
      </c>
      <c r="Z1977" t="s">
        <v>10</v>
      </c>
      <c r="AA1977" t="s">
        <v>10853</v>
      </c>
    </row>
    <row r="1978" spans="1:27">
      <c r="A1978" t="b">
        <f t="shared" si="634"/>
        <v>1</v>
      </c>
      <c r="B1978" t="b">
        <f t="shared" si="635"/>
        <v>1</v>
      </c>
      <c r="C1978" t="b">
        <f t="shared" si="636"/>
        <v>1</v>
      </c>
      <c r="D1978" t="b">
        <f t="shared" si="637"/>
        <v>1</v>
      </c>
      <c r="E1978" t="b">
        <f t="shared" si="638"/>
        <v>1</v>
      </c>
      <c r="F1978" t="b">
        <f t="shared" si="639"/>
        <v>0</v>
      </c>
      <c r="G1978" t="b">
        <f t="shared" si="640"/>
        <v>0</v>
      </c>
      <c r="H1978" t="b">
        <f t="shared" si="641"/>
        <v>0</v>
      </c>
      <c r="I1978" t="b">
        <f t="shared" si="642"/>
        <v>0</v>
      </c>
      <c r="J1978" t="b">
        <f t="shared" si="643"/>
        <v>0</v>
      </c>
      <c r="K1978" t="str">
        <f t="shared" si="644"/>
        <v/>
      </c>
      <c r="L1978" t="str">
        <f t="shared" si="633"/>
        <v/>
      </c>
      <c r="M1978" t="str">
        <f t="shared" si="632"/>
        <v/>
      </c>
      <c r="N1978" t="str">
        <f t="shared" si="645"/>
        <v/>
      </c>
      <c r="O1978" t="str">
        <f t="shared" si="646"/>
        <v/>
      </c>
      <c r="P1978" t="str">
        <f t="shared" si="647"/>
        <v>(죽전동)</v>
      </c>
      <c r="Q1978" s="9">
        <f>_xlfn.XLOOKUP(R1978,summary!C:C,summary!B:B)</f>
        <v>43448</v>
      </c>
      <c r="R1978" s="10" t="str">
        <f t="shared" si="648"/>
        <v>죽전1동</v>
      </c>
      <c r="S1978" s="10" t="str">
        <f t="shared" si="649"/>
        <v>죽전30통</v>
      </c>
      <c r="T1978" s="10" t="str">
        <f t="shared" si="650"/>
        <v>(죽전동)</v>
      </c>
      <c r="U1978" s="10" t="str">
        <f t="shared" si="651"/>
        <v>죽전</v>
      </c>
      <c r="V1978" s="10">
        <f t="shared" si="652"/>
        <v>30</v>
      </c>
      <c r="W1978" s="10" t="str">
        <f t="shared" si="631"/>
        <v/>
      </c>
      <c r="X1978"/>
      <c r="Y1978" t="s">
        <v>8288</v>
      </c>
      <c r="Z1978"/>
      <c r="AA1978"/>
    </row>
    <row r="1979" spans="1:27">
      <c r="A1979" t="b">
        <f t="shared" si="634"/>
        <v>0</v>
      </c>
      <c r="B1979" t="b">
        <f t="shared" si="635"/>
        <v>0</v>
      </c>
      <c r="C1979" t="b">
        <f t="shared" si="636"/>
        <v>0</v>
      </c>
      <c r="D1979" t="b">
        <f t="shared" si="637"/>
        <v>0</v>
      </c>
      <c r="E1979" t="b">
        <f t="shared" si="638"/>
        <v>0</v>
      </c>
      <c r="F1979" t="b">
        <f t="shared" si="639"/>
        <v>0</v>
      </c>
      <c r="G1979" t="b">
        <f t="shared" si="640"/>
        <v>0</v>
      </c>
      <c r="H1979" t="b">
        <f t="shared" si="641"/>
        <v>0</v>
      </c>
      <c r="I1979" t="b">
        <f t="shared" si="642"/>
        <v>0</v>
      </c>
      <c r="J1979" t="b">
        <f t="shared" si="643"/>
        <v>0</v>
      </c>
      <c r="K1979" t="str">
        <f t="shared" si="644"/>
        <v/>
      </c>
      <c r="L1979" t="str">
        <f t="shared" si="633"/>
        <v/>
      </c>
      <c r="M1979" t="str">
        <f t="shared" si="632"/>
        <v/>
      </c>
      <c r="N1979" t="str">
        <f t="shared" si="645"/>
        <v/>
      </c>
      <c r="O1979" t="str">
        <f t="shared" si="646"/>
        <v/>
      </c>
      <c r="P1979" t="str">
        <f t="shared" si="647"/>
        <v/>
      </c>
      <c r="Q1979" s="9">
        <f>_xlfn.XLOOKUP(R1979,summary!C:C,summary!B:B)</f>
        <v>43448</v>
      </c>
      <c r="R1979" s="10" t="str">
        <f t="shared" si="648"/>
        <v>죽전1동</v>
      </c>
      <c r="S1979" s="10" t="str">
        <f t="shared" si="649"/>
        <v>죽전30통</v>
      </c>
      <c r="T1979" s="10" t="str">
        <f t="shared" si="650"/>
        <v>(죽전동)</v>
      </c>
      <c r="U1979" s="10" t="str">
        <f t="shared" si="651"/>
        <v>죽전</v>
      </c>
      <c r="V1979" s="10">
        <f t="shared" si="652"/>
        <v>30</v>
      </c>
      <c r="W1979" s="10">
        <f t="shared" si="631"/>
        <v>2</v>
      </c>
      <c r="X1979"/>
      <c r="Y1979"/>
      <c r="Z1979" t="s">
        <v>12</v>
      </c>
      <c r="AA1979" t="s">
        <v>8551</v>
      </c>
    </row>
    <row r="1980" spans="1:27">
      <c r="A1980" t="b">
        <f t="shared" si="634"/>
        <v>0</v>
      </c>
      <c r="B1980" t="b">
        <f t="shared" si="635"/>
        <v>0</v>
      </c>
      <c r="C1980" t="b">
        <f t="shared" si="636"/>
        <v>0</v>
      </c>
      <c r="D1980" t="b">
        <f t="shared" si="637"/>
        <v>0</v>
      </c>
      <c r="E1980" t="b">
        <f t="shared" si="638"/>
        <v>0</v>
      </c>
      <c r="F1980" t="b">
        <f t="shared" si="639"/>
        <v>0</v>
      </c>
      <c r="G1980" t="b">
        <f t="shared" si="640"/>
        <v>0</v>
      </c>
      <c r="H1980" t="b">
        <f t="shared" si="641"/>
        <v>0</v>
      </c>
      <c r="I1980" t="b">
        <f t="shared" si="642"/>
        <v>0</v>
      </c>
      <c r="J1980" t="b">
        <f t="shared" si="643"/>
        <v>0</v>
      </c>
      <c r="K1980" t="str">
        <f t="shared" si="644"/>
        <v/>
      </c>
      <c r="L1980" t="str">
        <f t="shared" si="633"/>
        <v/>
      </c>
      <c r="M1980" t="str">
        <f t="shared" si="632"/>
        <v/>
      </c>
      <c r="N1980" t="str">
        <f t="shared" si="645"/>
        <v/>
      </c>
      <c r="O1980" t="str">
        <f t="shared" si="646"/>
        <v/>
      </c>
      <c r="P1980" t="str">
        <f t="shared" si="647"/>
        <v/>
      </c>
      <c r="Q1980" s="9">
        <f>_xlfn.XLOOKUP(R1980,summary!C:C,summary!B:B)</f>
        <v>43448</v>
      </c>
      <c r="R1980" s="10" t="str">
        <f t="shared" si="648"/>
        <v>죽전1동</v>
      </c>
      <c r="S1980" s="10" t="str">
        <f t="shared" si="649"/>
        <v>죽전30통</v>
      </c>
      <c r="T1980" s="10" t="str">
        <f t="shared" si="650"/>
        <v>(죽전동)</v>
      </c>
      <c r="U1980" s="10" t="str">
        <f t="shared" si="651"/>
        <v>죽전</v>
      </c>
      <c r="V1980" s="10">
        <f t="shared" si="652"/>
        <v>30</v>
      </c>
      <c r="W1980" s="10">
        <f t="shared" si="631"/>
        <v>3</v>
      </c>
      <c r="X1980"/>
      <c r="Y1980"/>
      <c r="Z1980" t="s">
        <v>14</v>
      </c>
      <c r="AA1980" t="s">
        <v>10854</v>
      </c>
    </row>
    <row r="1981" spans="1:27">
      <c r="A1981" t="b">
        <f t="shared" si="634"/>
        <v>0</v>
      </c>
      <c r="B1981" t="b">
        <f t="shared" si="635"/>
        <v>0</v>
      </c>
      <c r="C1981" t="b">
        <f t="shared" si="636"/>
        <v>0</v>
      </c>
      <c r="D1981" t="b">
        <f t="shared" si="637"/>
        <v>0</v>
      </c>
      <c r="E1981" t="b">
        <f t="shared" si="638"/>
        <v>0</v>
      </c>
      <c r="F1981" t="b">
        <f t="shared" si="639"/>
        <v>0</v>
      </c>
      <c r="G1981" t="b">
        <f t="shared" si="640"/>
        <v>0</v>
      </c>
      <c r="H1981" t="b">
        <f t="shared" si="641"/>
        <v>0</v>
      </c>
      <c r="I1981" t="b">
        <f t="shared" si="642"/>
        <v>0</v>
      </c>
      <c r="J1981" t="b">
        <f t="shared" si="643"/>
        <v>0</v>
      </c>
      <c r="K1981" t="str">
        <f t="shared" si="644"/>
        <v/>
      </c>
      <c r="L1981" t="str">
        <f t="shared" si="633"/>
        <v/>
      </c>
      <c r="M1981" t="str">
        <f t="shared" si="632"/>
        <v/>
      </c>
      <c r="N1981" t="str">
        <f t="shared" si="645"/>
        <v/>
      </c>
      <c r="O1981" t="str">
        <f t="shared" si="646"/>
        <v/>
      </c>
      <c r="P1981" t="str">
        <f t="shared" si="647"/>
        <v/>
      </c>
      <c r="Q1981" s="9">
        <f>_xlfn.XLOOKUP(R1981,summary!C:C,summary!B:B)</f>
        <v>43448</v>
      </c>
      <c r="R1981" s="10" t="str">
        <f t="shared" si="648"/>
        <v>죽전1동</v>
      </c>
      <c r="S1981" s="10" t="str">
        <f t="shared" si="649"/>
        <v>죽전30통</v>
      </c>
      <c r="T1981" s="10" t="str">
        <f t="shared" si="650"/>
        <v>(죽전동)</v>
      </c>
      <c r="U1981" s="10" t="str">
        <f t="shared" si="651"/>
        <v>죽전</v>
      </c>
      <c r="V1981" s="10">
        <f t="shared" si="652"/>
        <v>30</v>
      </c>
      <c r="W1981" s="10" t="str">
        <f t="shared" si="631"/>
        <v/>
      </c>
      <c r="X1981"/>
      <c r="Y1981"/>
      <c r="Z1981"/>
      <c r="AA1981"/>
    </row>
    <row r="1982" spans="1:27">
      <c r="A1982" t="b">
        <f t="shared" si="634"/>
        <v>1</v>
      </c>
      <c r="B1982" t="b">
        <f t="shared" si="635"/>
        <v>0</v>
      </c>
      <c r="C1982" t="b">
        <f t="shared" si="636"/>
        <v>0</v>
      </c>
      <c r="D1982" t="b">
        <f t="shared" si="637"/>
        <v>0</v>
      </c>
      <c r="E1982" t="b">
        <f t="shared" si="638"/>
        <v>0</v>
      </c>
      <c r="F1982" t="b">
        <f t="shared" si="639"/>
        <v>0</v>
      </c>
      <c r="G1982" t="b">
        <f t="shared" si="640"/>
        <v>0</v>
      </c>
      <c r="H1982" t="b">
        <f t="shared" si="641"/>
        <v>0</v>
      </c>
      <c r="I1982" t="b">
        <f t="shared" si="642"/>
        <v>0</v>
      </c>
      <c r="J1982" t="b">
        <f t="shared" si="643"/>
        <v>1</v>
      </c>
      <c r="K1982" t="str">
        <f t="shared" si="644"/>
        <v>죽전31통</v>
      </c>
      <c r="L1982" t="str">
        <f t="shared" si="633"/>
        <v>31</v>
      </c>
      <c r="M1982">
        <f t="shared" si="632"/>
        <v>31</v>
      </c>
      <c r="N1982" t="str">
        <f t="shared" si="645"/>
        <v>죽전</v>
      </c>
      <c r="O1982" t="str">
        <f t="shared" si="646"/>
        <v/>
      </c>
      <c r="P1982" t="str">
        <f t="shared" si="647"/>
        <v/>
      </c>
      <c r="Q1982" s="9">
        <f>_xlfn.XLOOKUP(R1982,summary!C:C,summary!B:B)</f>
        <v>43448</v>
      </c>
      <c r="R1982" s="10" t="str">
        <f t="shared" si="648"/>
        <v>죽전1동</v>
      </c>
      <c r="S1982" s="10" t="str">
        <f t="shared" si="649"/>
        <v>죽전31통</v>
      </c>
      <c r="T1982" s="10" t="str">
        <f t="shared" si="650"/>
        <v>(죽전동)</v>
      </c>
      <c r="U1982" s="10" t="str">
        <f t="shared" si="651"/>
        <v>죽전</v>
      </c>
      <c r="V1982" s="10">
        <f t="shared" si="652"/>
        <v>31</v>
      </c>
      <c r="W1982" s="10">
        <f t="shared" si="631"/>
        <v>1</v>
      </c>
      <c r="X1982"/>
      <c r="Y1982" t="s">
        <v>8552</v>
      </c>
      <c r="Z1982" t="s">
        <v>10</v>
      </c>
      <c r="AA1982" t="s">
        <v>8553</v>
      </c>
    </row>
    <row r="1983" spans="1:27">
      <c r="A1983" t="b">
        <f t="shared" si="634"/>
        <v>1</v>
      </c>
      <c r="B1983" t="b">
        <f t="shared" si="635"/>
        <v>1</v>
      </c>
      <c r="C1983" t="b">
        <f t="shared" si="636"/>
        <v>1</v>
      </c>
      <c r="D1983" t="b">
        <f t="shared" si="637"/>
        <v>1</v>
      </c>
      <c r="E1983" t="b">
        <f t="shared" si="638"/>
        <v>1</v>
      </c>
      <c r="F1983" t="b">
        <f t="shared" si="639"/>
        <v>0</v>
      </c>
      <c r="G1983" t="b">
        <f t="shared" si="640"/>
        <v>0</v>
      </c>
      <c r="H1983" t="b">
        <f t="shared" si="641"/>
        <v>0</v>
      </c>
      <c r="I1983" t="b">
        <f t="shared" si="642"/>
        <v>0</v>
      </c>
      <c r="J1983" t="b">
        <f t="shared" si="643"/>
        <v>0</v>
      </c>
      <c r="K1983" t="str">
        <f t="shared" si="644"/>
        <v/>
      </c>
      <c r="L1983" t="str">
        <f t="shared" si="633"/>
        <v/>
      </c>
      <c r="M1983" t="str">
        <f t="shared" si="632"/>
        <v/>
      </c>
      <c r="N1983" t="str">
        <f t="shared" si="645"/>
        <v/>
      </c>
      <c r="O1983" t="str">
        <f t="shared" si="646"/>
        <v/>
      </c>
      <c r="P1983" t="str">
        <f t="shared" si="647"/>
        <v>(죽전동)</v>
      </c>
      <c r="Q1983" s="9">
        <f>_xlfn.XLOOKUP(R1983,summary!C:C,summary!B:B)</f>
        <v>43448</v>
      </c>
      <c r="R1983" s="10" t="str">
        <f t="shared" si="648"/>
        <v>죽전1동</v>
      </c>
      <c r="S1983" s="10" t="str">
        <f t="shared" si="649"/>
        <v>죽전31통</v>
      </c>
      <c r="T1983" s="10" t="str">
        <f t="shared" si="650"/>
        <v>(죽전동)</v>
      </c>
      <c r="U1983" s="10" t="str">
        <f t="shared" si="651"/>
        <v>죽전</v>
      </c>
      <c r="V1983" s="10">
        <f t="shared" si="652"/>
        <v>31</v>
      </c>
      <c r="W1983" s="10">
        <f t="shared" si="631"/>
        <v>2</v>
      </c>
      <c r="X1983"/>
      <c r="Y1983" t="s">
        <v>8288</v>
      </c>
      <c r="Z1983" t="s">
        <v>12</v>
      </c>
      <c r="AA1983" t="s">
        <v>8554</v>
      </c>
    </row>
    <row r="1984" spans="1:27">
      <c r="A1984" t="b">
        <f t="shared" si="634"/>
        <v>0</v>
      </c>
      <c r="B1984" t="b">
        <f t="shared" si="635"/>
        <v>0</v>
      </c>
      <c r="C1984" t="b">
        <f t="shared" si="636"/>
        <v>0</v>
      </c>
      <c r="D1984" t="b">
        <f t="shared" si="637"/>
        <v>0</v>
      </c>
      <c r="E1984" t="b">
        <f t="shared" si="638"/>
        <v>0</v>
      </c>
      <c r="F1984" t="b">
        <f t="shared" si="639"/>
        <v>0</v>
      </c>
      <c r="G1984" t="b">
        <f t="shared" si="640"/>
        <v>0</v>
      </c>
      <c r="H1984" t="b">
        <f t="shared" si="641"/>
        <v>0</v>
      </c>
      <c r="I1984" t="b">
        <f t="shared" si="642"/>
        <v>0</v>
      </c>
      <c r="J1984" t="b">
        <f t="shared" si="643"/>
        <v>0</v>
      </c>
      <c r="K1984" t="str">
        <f t="shared" si="644"/>
        <v/>
      </c>
      <c r="L1984" t="str">
        <f t="shared" si="633"/>
        <v/>
      </c>
      <c r="M1984" t="str">
        <f t="shared" si="632"/>
        <v/>
      </c>
      <c r="N1984" t="str">
        <f t="shared" si="645"/>
        <v/>
      </c>
      <c r="O1984" t="str">
        <f t="shared" si="646"/>
        <v/>
      </c>
      <c r="P1984" t="str">
        <f t="shared" si="647"/>
        <v/>
      </c>
      <c r="Q1984" s="9">
        <f>_xlfn.XLOOKUP(R1984,summary!C:C,summary!B:B)</f>
        <v>43448</v>
      </c>
      <c r="R1984" s="10" t="str">
        <f t="shared" si="648"/>
        <v>죽전1동</v>
      </c>
      <c r="S1984" s="10" t="str">
        <f t="shared" si="649"/>
        <v>죽전31통</v>
      </c>
      <c r="T1984" s="10" t="str">
        <f t="shared" si="650"/>
        <v>(죽전동)</v>
      </c>
      <c r="U1984" s="10" t="str">
        <f t="shared" si="651"/>
        <v>죽전</v>
      </c>
      <c r="V1984" s="10">
        <f t="shared" si="652"/>
        <v>31</v>
      </c>
      <c r="W1984" s="10">
        <f t="shared" si="631"/>
        <v>3</v>
      </c>
      <c r="X1984"/>
      <c r="Y1984"/>
      <c r="Z1984" t="s">
        <v>14</v>
      </c>
      <c r="AA1984" t="s">
        <v>8555</v>
      </c>
    </row>
    <row r="1985" spans="1:27">
      <c r="A1985" t="b">
        <f t="shared" si="634"/>
        <v>0</v>
      </c>
      <c r="B1985" t="b">
        <f t="shared" si="635"/>
        <v>0</v>
      </c>
      <c r="C1985" t="b">
        <f t="shared" si="636"/>
        <v>0</v>
      </c>
      <c r="D1985" t="b">
        <f t="shared" si="637"/>
        <v>0</v>
      </c>
      <c r="E1985" t="b">
        <f t="shared" si="638"/>
        <v>0</v>
      </c>
      <c r="F1985" t="b">
        <f t="shared" si="639"/>
        <v>0</v>
      </c>
      <c r="G1985" t="b">
        <f t="shared" si="640"/>
        <v>0</v>
      </c>
      <c r="H1985" t="b">
        <f t="shared" si="641"/>
        <v>0</v>
      </c>
      <c r="I1985" t="b">
        <f t="shared" si="642"/>
        <v>0</v>
      </c>
      <c r="J1985" t="b">
        <f t="shared" si="643"/>
        <v>0</v>
      </c>
      <c r="K1985" t="str">
        <f t="shared" si="644"/>
        <v/>
      </c>
      <c r="L1985" t="str">
        <f t="shared" si="633"/>
        <v/>
      </c>
      <c r="M1985" t="str">
        <f t="shared" si="632"/>
        <v/>
      </c>
      <c r="N1985" t="str">
        <f t="shared" si="645"/>
        <v/>
      </c>
      <c r="O1985" t="str">
        <f t="shared" si="646"/>
        <v/>
      </c>
      <c r="P1985" t="str">
        <f t="shared" si="647"/>
        <v/>
      </c>
      <c r="Q1985" s="9">
        <f>_xlfn.XLOOKUP(R1985,summary!C:C,summary!B:B)</f>
        <v>43448</v>
      </c>
      <c r="R1985" s="10" t="str">
        <f t="shared" si="648"/>
        <v>죽전1동</v>
      </c>
      <c r="S1985" s="10" t="str">
        <f t="shared" si="649"/>
        <v>죽전31통</v>
      </c>
      <c r="T1985" s="10" t="str">
        <f t="shared" si="650"/>
        <v>(죽전동)</v>
      </c>
      <c r="U1985" s="10" t="str">
        <f t="shared" si="651"/>
        <v>죽전</v>
      </c>
      <c r="V1985" s="10">
        <f t="shared" si="652"/>
        <v>31</v>
      </c>
      <c r="W1985" s="10">
        <f t="shared" si="631"/>
        <v>4</v>
      </c>
      <c r="X1985"/>
      <c r="Y1985"/>
      <c r="Z1985" t="s">
        <v>16</v>
      </c>
      <c r="AA1985" t="s">
        <v>8556</v>
      </c>
    </row>
    <row r="1986" spans="1:27">
      <c r="A1986" t="b">
        <f t="shared" si="634"/>
        <v>0</v>
      </c>
      <c r="B1986" t="b">
        <f t="shared" si="635"/>
        <v>0</v>
      </c>
      <c r="C1986" t="b">
        <f t="shared" si="636"/>
        <v>0</v>
      </c>
      <c r="D1986" t="b">
        <f t="shared" si="637"/>
        <v>0</v>
      </c>
      <c r="E1986" t="b">
        <f t="shared" si="638"/>
        <v>0</v>
      </c>
      <c r="F1986" t="b">
        <f t="shared" si="639"/>
        <v>0</v>
      </c>
      <c r="G1986" t="b">
        <f t="shared" si="640"/>
        <v>0</v>
      </c>
      <c r="H1986" t="b">
        <f t="shared" si="641"/>
        <v>0</v>
      </c>
      <c r="I1986" t="b">
        <f t="shared" si="642"/>
        <v>0</v>
      </c>
      <c r="J1986" t="b">
        <f t="shared" si="643"/>
        <v>0</v>
      </c>
      <c r="K1986" t="str">
        <f t="shared" si="644"/>
        <v/>
      </c>
      <c r="L1986" t="str">
        <f t="shared" si="633"/>
        <v/>
      </c>
      <c r="M1986" t="str">
        <f t="shared" si="632"/>
        <v/>
      </c>
      <c r="N1986" t="str">
        <f t="shared" si="645"/>
        <v/>
      </c>
      <c r="O1986" t="str">
        <f t="shared" si="646"/>
        <v/>
      </c>
      <c r="P1986" t="str">
        <f t="shared" si="647"/>
        <v/>
      </c>
      <c r="Q1986" s="9">
        <f>_xlfn.XLOOKUP(R1986,summary!C:C,summary!B:B)</f>
        <v>43448</v>
      </c>
      <c r="R1986" s="10" t="str">
        <f t="shared" si="648"/>
        <v>죽전1동</v>
      </c>
      <c r="S1986" s="10" t="str">
        <f t="shared" si="649"/>
        <v>죽전31통</v>
      </c>
      <c r="T1986" s="10" t="str">
        <f t="shared" si="650"/>
        <v>(죽전동)</v>
      </c>
      <c r="U1986" s="10" t="str">
        <f t="shared" si="651"/>
        <v>죽전</v>
      </c>
      <c r="V1986" s="10">
        <f t="shared" si="652"/>
        <v>31</v>
      </c>
      <c r="W1986" s="10">
        <f t="shared" ref="W1986:W2049" si="653">IF(ISBLANK(Z1986),"",IF(LEN(TRIM(Z1986))&lt;4,VALUE(SUBSTITUTE(TRIM(Z1986),"반","")),""))</f>
        <v>5</v>
      </c>
      <c r="X1986"/>
      <c r="Y1986"/>
      <c r="Z1986" t="s">
        <v>18</v>
      </c>
      <c r="AA1986" t="s">
        <v>8557</v>
      </c>
    </row>
    <row r="1987" spans="1:27">
      <c r="A1987" t="b">
        <f t="shared" si="634"/>
        <v>0</v>
      </c>
      <c r="B1987" t="b">
        <f t="shared" si="635"/>
        <v>0</v>
      </c>
      <c r="C1987" t="b">
        <f t="shared" si="636"/>
        <v>0</v>
      </c>
      <c r="D1987" t="b">
        <f t="shared" si="637"/>
        <v>0</v>
      </c>
      <c r="E1987" t="b">
        <f t="shared" si="638"/>
        <v>0</v>
      </c>
      <c r="F1987" t="b">
        <f t="shared" si="639"/>
        <v>0</v>
      </c>
      <c r="G1987" t="b">
        <f t="shared" si="640"/>
        <v>0</v>
      </c>
      <c r="H1987" t="b">
        <f t="shared" si="641"/>
        <v>0</v>
      </c>
      <c r="I1987" t="b">
        <f t="shared" si="642"/>
        <v>0</v>
      </c>
      <c r="J1987" t="b">
        <f t="shared" si="643"/>
        <v>0</v>
      </c>
      <c r="K1987" t="str">
        <f t="shared" si="644"/>
        <v/>
      </c>
      <c r="L1987" t="str">
        <f t="shared" si="633"/>
        <v/>
      </c>
      <c r="M1987" t="str">
        <f t="shared" ref="M1987:M2050" si="654">IF(LEN(L1987)=0,"",IF(CODE(L1987)&lt;60,VALUE(L1987),VALUE(RIGHT(L1987))))</f>
        <v/>
      </c>
      <c r="N1987" t="str">
        <f t="shared" si="645"/>
        <v/>
      </c>
      <c r="O1987" t="str">
        <f t="shared" si="646"/>
        <v/>
      </c>
      <c r="P1987" t="str">
        <f t="shared" si="647"/>
        <v/>
      </c>
      <c r="Q1987" s="9">
        <f>_xlfn.XLOOKUP(R1987,summary!C:C,summary!B:B)</f>
        <v>43448</v>
      </c>
      <c r="R1987" s="10" t="str">
        <f t="shared" si="648"/>
        <v>죽전1동</v>
      </c>
      <c r="S1987" s="10" t="str">
        <f t="shared" si="649"/>
        <v>죽전31통</v>
      </c>
      <c r="T1987" s="10" t="str">
        <f t="shared" si="650"/>
        <v>(죽전동)</v>
      </c>
      <c r="U1987" s="10" t="str">
        <f t="shared" si="651"/>
        <v>죽전</v>
      </c>
      <c r="V1987" s="10">
        <f t="shared" si="652"/>
        <v>31</v>
      </c>
      <c r="W1987" s="10">
        <f t="shared" si="653"/>
        <v>6</v>
      </c>
      <c r="X1987"/>
      <c r="Y1987"/>
      <c r="Z1987" t="s">
        <v>20</v>
      </c>
      <c r="AA1987" t="s">
        <v>8558</v>
      </c>
    </row>
    <row r="1988" spans="1:27">
      <c r="A1988" t="b">
        <f t="shared" si="634"/>
        <v>0</v>
      </c>
      <c r="B1988" t="b">
        <f t="shared" si="635"/>
        <v>0</v>
      </c>
      <c r="C1988" t="b">
        <f t="shared" si="636"/>
        <v>0</v>
      </c>
      <c r="D1988" t="b">
        <f t="shared" si="637"/>
        <v>0</v>
      </c>
      <c r="E1988" t="b">
        <f t="shared" si="638"/>
        <v>0</v>
      </c>
      <c r="F1988" t="b">
        <f t="shared" si="639"/>
        <v>0</v>
      </c>
      <c r="G1988" t="b">
        <f t="shared" si="640"/>
        <v>0</v>
      </c>
      <c r="H1988" t="b">
        <f t="shared" si="641"/>
        <v>0</v>
      </c>
      <c r="I1988" t="b">
        <f t="shared" si="642"/>
        <v>0</v>
      </c>
      <c r="J1988" t="b">
        <f t="shared" si="643"/>
        <v>0</v>
      </c>
      <c r="K1988" t="str">
        <f t="shared" si="644"/>
        <v/>
      </c>
      <c r="L1988" t="str">
        <f t="shared" si="633"/>
        <v/>
      </c>
      <c r="M1988" t="str">
        <f t="shared" si="654"/>
        <v/>
      </c>
      <c r="N1988" t="str">
        <f t="shared" si="645"/>
        <v/>
      </c>
      <c r="O1988" t="str">
        <f t="shared" si="646"/>
        <v/>
      </c>
      <c r="P1988" t="str">
        <f t="shared" si="647"/>
        <v/>
      </c>
      <c r="Q1988" s="9">
        <f>_xlfn.XLOOKUP(R1988,summary!C:C,summary!B:B)</f>
        <v>43448</v>
      </c>
      <c r="R1988" s="10" t="str">
        <f t="shared" si="648"/>
        <v>죽전1동</v>
      </c>
      <c r="S1988" s="10" t="str">
        <f t="shared" si="649"/>
        <v>죽전31통</v>
      </c>
      <c r="T1988" s="10" t="str">
        <f t="shared" si="650"/>
        <v>(죽전동)</v>
      </c>
      <c r="U1988" s="10" t="str">
        <f t="shared" si="651"/>
        <v>죽전</v>
      </c>
      <c r="V1988" s="10">
        <f t="shared" si="652"/>
        <v>31</v>
      </c>
      <c r="W1988" s="10">
        <f t="shared" si="653"/>
        <v>7</v>
      </c>
      <c r="X1988"/>
      <c r="Y1988"/>
      <c r="Z1988" t="s">
        <v>99</v>
      </c>
      <c r="AA1988" t="s">
        <v>8559</v>
      </c>
    </row>
    <row r="1989" spans="1:27">
      <c r="A1989" t="b">
        <f t="shared" si="634"/>
        <v>0</v>
      </c>
      <c r="B1989" t="b">
        <f t="shared" si="635"/>
        <v>0</v>
      </c>
      <c r="C1989" t="b">
        <f t="shared" si="636"/>
        <v>0</v>
      </c>
      <c r="D1989" t="b">
        <f t="shared" si="637"/>
        <v>0</v>
      </c>
      <c r="E1989" t="b">
        <f t="shared" si="638"/>
        <v>0</v>
      </c>
      <c r="F1989" t="b">
        <f t="shared" si="639"/>
        <v>0</v>
      </c>
      <c r="G1989" t="b">
        <f t="shared" si="640"/>
        <v>0</v>
      </c>
      <c r="H1989" t="b">
        <f t="shared" si="641"/>
        <v>0</v>
      </c>
      <c r="I1989" t="b">
        <f t="shared" si="642"/>
        <v>0</v>
      </c>
      <c r="J1989" t="b">
        <f t="shared" si="643"/>
        <v>0</v>
      </c>
      <c r="K1989" t="str">
        <f t="shared" si="644"/>
        <v/>
      </c>
      <c r="L1989" t="str">
        <f t="shared" si="633"/>
        <v/>
      </c>
      <c r="M1989" t="str">
        <f t="shared" si="654"/>
        <v/>
      </c>
      <c r="N1989" t="str">
        <f t="shared" si="645"/>
        <v/>
      </c>
      <c r="O1989" t="str">
        <f t="shared" si="646"/>
        <v/>
      </c>
      <c r="P1989" t="str">
        <f t="shared" si="647"/>
        <v/>
      </c>
      <c r="Q1989" s="9">
        <f>_xlfn.XLOOKUP(R1989,summary!C:C,summary!B:B)</f>
        <v>43448</v>
      </c>
      <c r="R1989" s="10" t="str">
        <f t="shared" si="648"/>
        <v>죽전1동</v>
      </c>
      <c r="S1989" s="10" t="str">
        <f t="shared" si="649"/>
        <v>죽전31통</v>
      </c>
      <c r="T1989" s="10" t="str">
        <f t="shared" si="650"/>
        <v>(죽전동)</v>
      </c>
      <c r="U1989" s="10" t="str">
        <f t="shared" si="651"/>
        <v>죽전</v>
      </c>
      <c r="V1989" s="10">
        <f t="shared" si="652"/>
        <v>31</v>
      </c>
      <c r="W1989" s="10">
        <f t="shared" si="653"/>
        <v>8</v>
      </c>
      <c r="X1989"/>
      <c r="Y1989"/>
      <c r="Z1989" t="s">
        <v>101</v>
      </c>
      <c r="AA1989" t="s">
        <v>8560</v>
      </c>
    </row>
    <row r="1990" spans="1:27">
      <c r="A1990" t="b">
        <f t="shared" si="634"/>
        <v>0</v>
      </c>
      <c r="B1990" t="b">
        <f t="shared" si="635"/>
        <v>0</v>
      </c>
      <c r="C1990" t="b">
        <f t="shared" si="636"/>
        <v>0</v>
      </c>
      <c r="D1990" t="b">
        <f t="shared" si="637"/>
        <v>0</v>
      </c>
      <c r="E1990" t="b">
        <f t="shared" si="638"/>
        <v>0</v>
      </c>
      <c r="F1990" t="b">
        <f t="shared" si="639"/>
        <v>0</v>
      </c>
      <c r="G1990" t="b">
        <f t="shared" si="640"/>
        <v>0</v>
      </c>
      <c r="H1990" t="b">
        <f t="shared" si="641"/>
        <v>0</v>
      </c>
      <c r="I1990" t="b">
        <f t="shared" si="642"/>
        <v>0</v>
      </c>
      <c r="J1990" t="b">
        <f t="shared" si="643"/>
        <v>0</v>
      </c>
      <c r="K1990" t="str">
        <f t="shared" si="644"/>
        <v/>
      </c>
      <c r="L1990" t="str">
        <f t="shared" si="633"/>
        <v/>
      </c>
      <c r="M1990" t="str">
        <f t="shared" si="654"/>
        <v/>
      </c>
      <c r="N1990" t="str">
        <f t="shared" si="645"/>
        <v/>
      </c>
      <c r="O1990" t="str">
        <f t="shared" si="646"/>
        <v/>
      </c>
      <c r="P1990" t="str">
        <f t="shared" si="647"/>
        <v/>
      </c>
      <c r="Q1990" s="9">
        <f>_xlfn.XLOOKUP(R1990,summary!C:C,summary!B:B)</f>
        <v>43448</v>
      </c>
      <c r="R1990" s="10" t="str">
        <f t="shared" si="648"/>
        <v>죽전1동</v>
      </c>
      <c r="S1990" s="10" t="str">
        <f t="shared" si="649"/>
        <v>죽전31통</v>
      </c>
      <c r="T1990" s="10" t="str">
        <f t="shared" si="650"/>
        <v>(죽전동)</v>
      </c>
      <c r="U1990" s="10" t="str">
        <f t="shared" si="651"/>
        <v>죽전</v>
      </c>
      <c r="V1990" s="10">
        <f t="shared" si="652"/>
        <v>31</v>
      </c>
      <c r="W1990" s="10">
        <f t="shared" si="653"/>
        <v>9</v>
      </c>
      <c r="X1990"/>
      <c r="Y1990"/>
      <c r="Z1990" t="s">
        <v>349</v>
      </c>
      <c r="AA1990" t="s">
        <v>8561</v>
      </c>
    </row>
    <row r="1991" spans="1:27">
      <c r="A1991" t="b">
        <f t="shared" si="634"/>
        <v>1</v>
      </c>
      <c r="B1991" t="b">
        <f t="shared" si="635"/>
        <v>0</v>
      </c>
      <c r="C1991" t="b">
        <f t="shared" si="636"/>
        <v>0</v>
      </c>
      <c r="D1991" t="b">
        <f t="shared" si="637"/>
        <v>0</v>
      </c>
      <c r="E1991" t="b">
        <f t="shared" si="638"/>
        <v>0</v>
      </c>
      <c r="F1991" t="b">
        <f t="shared" si="639"/>
        <v>0</v>
      </c>
      <c r="G1991" t="b">
        <f t="shared" si="640"/>
        <v>0</v>
      </c>
      <c r="H1991" t="b">
        <f t="shared" si="641"/>
        <v>0</v>
      </c>
      <c r="I1991" t="b">
        <f t="shared" si="642"/>
        <v>0</v>
      </c>
      <c r="J1991" t="b">
        <f t="shared" si="643"/>
        <v>1</v>
      </c>
      <c r="K1991" t="str">
        <f t="shared" si="644"/>
        <v>죽전32통</v>
      </c>
      <c r="L1991" t="str">
        <f t="shared" si="633"/>
        <v>32</v>
      </c>
      <c r="M1991">
        <f t="shared" si="654"/>
        <v>32</v>
      </c>
      <c r="N1991" t="str">
        <f t="shared" si="645"/>
        <v>죽전</v>
      </c>
      <c r="O1991" t="str">
        <f t="shared" si="646"/>
        <v/>
      </c>
      <c r="P1991" t="str">
        <f t="shared" si="647"/>
        <v/>
      </c>
      <c r="Q1991" s="9">
        <f>_xlfn.XLOOKUP(R1991,summary!C:C,summary!B:B)</f>
        <v>43448</v>
      </c>
      <c r="R1991" s="10" t="str">
        <f t="shared" si="648"/>
        <v>죽전1동</v>
      </c>
      <c r="S1991" s="10" t="str">
        <f t="shared" si="649"/>
        <v>죽전32통</v>
      </c>
      <c r="T1991" s="10" t="str">
        <f t="shared" si="650"/>
        <v>(죽전동)</v>
      </c>
      <c r="U1991" s="10" t="str">
        <f t="shared" si="651"/>
        <v>죽전</v>
      </c>
      <c r="V1991" s="10">
        <f t="shared" si="652"/>
        <v>32</v>
      </c>
      <c r="W1991" s="10">
        <f t="shared" si="653"/>
        <v>1</v>
      </c>
      <c r="X1991"/>
      <c r="Y1991" t="s">
        <v>8562</v>
      </c>
      <c r="Z1991" t="s">
        <v>10</v>
      </c>
      <c r="AA1991" t="s">
        <v>8563</v>
      </c>
    </row>
    <row r="1992" spans="1:27">
      <c r="A1992" t="b">
        <f t="shared" si="634"/>
        <v>1</v>
      </c>
      <c r="B1992" t="b">
        <f t="shared" si="635"/>
        <v>1</v>
      </c>
      <c r="C1992" t="b">
        <f t="shared" si="636"/>
        <v>1</v>
      </c>
      <c r="D1992" t="b">
        <f t="shared" si="637"/>
        <v>1</v>
      </c>
      <c r="E1992" t="b">
        <f t="shared" si="638"/>
        <v>1</v>
      </c>
      <c r="F1992" t="b">
        <f t="shared" si="639"/>
        <v>0</v>
      </c>
      <c r="G1992" t="b">
        <f t="shared" si="640"/>
        <v>0</v>
      </c>
      <c r="H1992" t="b">
        <f t="shared" si="641"/>
        <v>0</v>
      </c>
      <c r="I1992" t="b">
        <f t="shared" si="642"/>
        <v>0</v>
      </c>
      <c r="J1992" t="b">
        <f t="shared" si="643"/>
        <v>0</v>
      </c>
      <c r="K1992" t="str">
        <f t="shared" si="644"/>
        <v/>
      </c>
      <c r="L1992" t="str">
        <f t="shared" si="633"/>
        <v/>
      </c>
      <c r="M1992" t="str">
        <f t="shared" si="654"/>
        <v/>
      </c>
      <c r="N1992" t="str">
        <f t="shared" si="645"/>
        <v/>
      </c>
      <c r="O1992" t="str">
        <f t="shared" si="646"/>
        <v/>
      </c>
      <c r="P1992" t="str">
        <f t="shared" si="647"/>
        <v>(죽전동)</v>
      </c>
      <c r="Q1992" s="9">
        <f>_xlfn.XLOOKUP(R1992,summary!C:C,summary!B:B)</f>
        <v>43448</v>
      </c>
      <c r="R1992" s="10" t="str">
        <f t="shared" si="648"/>
        <v>죽전1동</v>
      </c>
      <c r="S1992" s="10" t="str">
        <f t="shared" si="649"/>
        <v>죽전32통</v>
      </c>
      <c r="T1992" s="10" t="str">
        <f t="shared" si="650"/>
        <v>(죽전동)</v>
      </c>
      <c r="U1992" s="10" t="str">
        <f t="shared" si="651"/>
        <v>죽전</v>
      </c>
      <c r="V1992" s="10">
        <f t="shared" si="652"/>
        <v>32</v>
      </c>
      <c r="W1992" s="10">
        <f t="shared" si="653"/>
        <v>2</v>
      </c>
      <c r="X1992"/>
      <c r="Y1992" t="s">
        <v>8288</v>
      </c>
      <c r="Z1992" t="s">
        <v>12</v>
      </c>
      <c r="AA1992" t="s">
        <v>8564</v>
      </c>
    </row>
    <row r="1993" spans="1:27">
      <c r="A1993" t="b">
        <f t="shared" si="634"/>
        <v>0</v>
      </c>
      <c r="B1993" t="b">
        <f t="shared" si="635"/>
        <v>0</v>
      </c>
      <c r="C1993" t="b">
        <f t="shared" si="636"/>
        <v>0</v>
      </c>
      <c r="D1993" t="b">
        <f t="shared" si="637"/>
        <v>0</v>
      </c>
      <c r="E1993" t="b">
        <f t="shared" si="638"/>
        <v>0</v>
      </c>
      <c r="F1993" t="b">
        <f t="shared" si="639"/>
        <v>0</v>
      </c>
      <c r="G1993" t="b">
        <f t="shared" si="640"/>
        <v>0</v>
      </c>
      <c r="H1993" t="b">
        <f t="shared" si="641"/>
        <v>0</v>
      </c>
      <c r="I1993" t="b">
        <f t="shared" si="642"/>
        <v>0</v>
      </c>
      <c r="J1993" t="b">
        <f t="shared" si="643"/>
        <v>0</v>
      </c>
      <c r="K1993" t="str">
        <f t="shared" si="644"/>
        <v/>
      </c>
      <c r="L1993" t="str">
        <f t="shared" ref="L1993:L2056" si="655">RIGHT(SUBSTITUTE(K1993,"통",""),2)</f>
        <v/>
      </c>
      <c r="M1993" t="str">
        <f t="shared" si="654"/>
        <v/>
      </c>
      <c r="N1993" t="str">
        <f t="shared" si="645"/>
        <v/>
      </c>
      <c r="O1993" t="str">
        <f t="shared" si="646"/>
        <v/>
      </c>
      <c r="P1993" t="str">
        <f t="shared" si="647"/>
        <v/>
      </c>
      <c r="Q1993" s="9">
        <f>_xlfn.XLOOKUP(R1993,summary!C:C,summary!B:B)</f>
        <v>43448</v>
      </c>
      <c r="R1993" s="10" t="str">
        <f t="shared" si="648"/>
        <v>죽전1동</v>
      </c>
      <c r="S1993" s="10" t="str">
        <f t="shared" si="649"/>
        <v>죽전32통</v>
      </c>
      <c r="T1993" s="10" t="str">
        <f t="shared" si="650"/>
        <v>(죽전동)</v>
      </c>
      <c r="U1993" s="10" t="str">
        <f t="shared" si="651"/>
        <v>죽전</v>
      </c>
      <c r="V1993" s="10">
        <f t="shared" si="652"/>
        <v>32</v>
      </c>
      <c r="W1993" s="10">
        <f t="shared" si="653"/>
        <v>3</v>
      </c>
      <c r="X1993"/>
      <c r="Y1993"/>
      <c r="Z1993" t="s">
        <v>14</v>
      </c>
      <c r="AA1993" t="s">
        <v>8565</v>
      </c>
    </row>
    <row r="1994" spans="1:27">
      <c r="A1994" t="b">
        <f t="shared" si="634"/>
        <v>0</v>
      </c>
      <c r="B1994" t="b">
        <f t="shared" si="635"/>
        <v>0</v>
      </c>
      <c r="C1994" t="b">
        <f t="shared" si="636"/>
        <v>0</v>
      </c>
      <c r="D1994" t="b">
        <f t="shared" si="637"/>
        <v>0</v>
      </c>
      <c r="E1994" t="b">
        <f t="shared" si="638"/>
        <v>0</v>
      </c>
      <c r="F1994" t="b">
        <f t="shared" si="639"/>
        <v>0</v>
      </c>
      <c r="G1994" t="b">
        <f t="shared" si="640"/>
        <v>0</v>
      </c>
      <c r="H1994" t="b">
        <f t="shared" si="641"/>
        <v>0</v>
      </c>
      <c r="I1994" t="b">
        <f t="shared" si="642"/>
        <v>0</v>
      </c>
      <c r="J1994" t="b">
        <f t="shared" si="643"/>
        <v>0</v>
      </c>
      <c r="K1994" t="str">
        <f t="shared" si="644"/>
        <v/>
      </c>
      <c r="L1994" t="str">
        <f t="shared" si="655"/>
        <v/>
      </c>
      <c r="M1994" t="str">
        <f t="shared" si="654"/>
        <v/>
      </c>
      <c r="N1994" t="str">
        <f t="shared" si="645"/>
        <v/>
      </c>
      <c r="O1994" t="str">
        <f t="shared" si="646"/>
        <v/>
      </c>
      <c r="P1994" t="str">
        <f t="shared" si="647"/>
        <v/>
      </c>
      <c r="Q1994" s="9">
        <f>_xlfn.XLOOKUP(R1994,summary!C:C,summary!B:B)</f>
        <v>43448</v>
      </c>
      <c r="R1994" s="10" t="str">
        <f t="shared" si="648"/>
        <v>죽전1동</v>
      </c>
      <c r="S1994" s="10" t="str">
        <f t="shared" si="649"/>
        <v>죽전32통</v>
      </c>
      <c r="T1994" s="10" t="str">
        <f t="shared" si="650"/>
        <v>(죽전동)</v>
      </c>
      <c r="U1994" s="10" t="str">
        <f t="shared" si="651"/>
        <v>죽전</v>
      </c>
      <c r="V1994" s="10">
        <f t="shared" si="652"/>
        <v>32</v>
      </c>
      <c r="W1994" s="10">
        <f t="shared" si="653"/>
        <v>4</v>
      </c>
      <c r="X1994"/>
      <c r="Y1994"/>
      <c r="Z1994" t="s">
        <v>16</v>
      </c>
      <c r="AA1994" t="s">
        <v>8566</v>
      </c>
    </row>
    <row r="1995" spans="1:27">
      <c r="A1995" t="b">
        <f t="shared" si="634"/>
        <v>0</v>
      </c>
      <c r="B1995" t="b">
        <f t="shared" si="635"/>
        <v>0</v>
      </c>
      <c r="C1995" t="b">
        <f t="shared" si="636"/>
        <v>0</v>
      </c>
      <c r="D1995" t="b">
        <f t="shared" si="637"/>
        <v>0</v>
      </c>
      <c r="E1995" t="b">
        <f t="shared" si="638"/>
        <v>0</v>
      </c>
      <c r="F1995" t="b">
        <f t="shared" si="639"/>
        <v>0</v>
      </c>
      <c r="G1995" t="b">
        <f t="shared" si="640"/>
        <v>0</v>
      </c>
      <c r="H1995" t="b">
        <f t="shared" si="641"/>
        <v>0</v>
      </c>
      <c r="I1995" t="b">
        <f t="shared" si="642"/>
        <v>0</v>
      </c>
      <c r="J1995" t="b">
        <f t="shared" si="643"/>
        <v>0</v>
      </c>
      <c r="K1995" t="str">
        <f t="shared" si="644"/>
        <v/>
      </c>
      <c r="L1995" t="str">
        <f t="shared" si="655"/>
        <v/>
      </c>
      <c r="M1995" t="str">
        <f t="shared" si="654"/>
        <v/>
      </c>
      <c r="N1995" t="str">
        <f t="shared" si="645"/>
        <v/>
      </c>
      <c r="O1995" t="str">
        <f t="shared" si="646"/>
        <v/>
      </c>
      <c r="P1995" t="str">
        <f t="shared" si="647"/>
        <v/>
      </c>
      <c r="Q1995" s="9">
        <f>_xlfn.XLOOKUP(R1995,summary!C:C,summary!B:B)</f>
        <v>43448</v>
      </c>
      <c r="R1995" s="10" t="str">
        <f t="shared" si="648"/>
        <v>죽전1동</v>
      </c>
      <c r="S1995" s="10" t="str">
        <f t="shared" si="649"/>
        <v>죽전32통</v>
      </c>
      <c r="T1995" s="10" t="str">
        <f t="shared" si="650"/>
        <v>(죽전동)</v>
      </c>
      <c r="U1995" s="10" t="str">
        <f t="shared" si="651"/>
        <v>죽전</v>
      </c>
      <c r="V1995" s="10">
        <f t="shared" si="652"/>
        <v>32</v>
      </c>
      <c r="W1995" s="10">
        <f t="shared" si="653"/>
        <v>5</v>
      </c>
      <c r="X1995"/>
      <c r="Y1995"/>
      <c r="Z1995" t="s">
        <v>18</v>
      </c>
      <c r="AA1995" t="s">
        <v>8567</v>
      </c>
    </row>
    <row r="1996" spans="1:27">
      <c r="A1996" t="b">
        <f t="shared" si="634"/>
        <v>0</v>
      </c>
      <c r="B1996" t="b">
        <f t="shared" si="635"/>
        <v>0</v>
      </c>
      <c r="C1996" t="b">
        <f t="shared" si="636"/>
        <v>0</v>
      </c>
      <c r="D1996" t="b">
        <f t="shared" si="637"/>
        <v>0</v>
      </c>
      <c r="E1996" t="b">
        <f t="shared" si="638"/>
        <v>0</v>
      </c>
      <c r="F1996" t="b">
        <f t="shared" si="639"/>
        <v>0</v>
      </c>
      <c r="G1996" t="b">
        <f t="shared" si="640"/>
        <v>0</v>
      </c>
      <c r="H1996" t="b">
        <f t="shared" si="641"/>
        <v>0</v>
      </c>
      <c r="I1996" t="b">
        <f t="shared" si="642"/>
        <v>0</v>
      </c>
      <c r="J1996" t="b">
        <f t="shared" si="643"/>
        <v>0</v>
      </c>
      <c r="K1996" t="str">
        <f t="shared" si="644"/>
        <v/>
      </c>
      <c r="L1996" t="str">
        <f t="shared" si="655"/>
        <v/>
      </c>
      <c r="M1996" t="str">
        <f t="shared" si="654"/>
        <v/>
      </c>
      <c r="N1996" t="str">
        <f t="shared" si="645"/>
        <v/>
      </c>
      <c r="O1996" t="str">
        <f t="shared" si="646"/>
        <v/>
      </c>
      <c r="P1996" t="str">
        <f t="shared" si="647"/>
        <v/>
      </c>
      <c r="Q1996" s="9">
        <f>_xlfn.XLOOKUP(R1996,summary!C:C,summary!B:B)</f>
        <v>43448</v>
      </c>
      <c r="R1996" s="10" t="str">
        <f t="shared" si="648"/>
        <v>죽전1동</v>
      </c>
      <c r="S1996" s="10" t="str">
        <f t="shared" si="649"/>
        <v>죽전32통</v>
      </c>
      <c r="T1996" s="10" t="str">
        <f t="shared" si="650"/>
        <v>(죽전동)</v>
      </c>
      <c r="U1996" s="10" t="str">
        <f t="shared" si="651"/>
        <v>죽전</v>
      </c>
      <c r="V1996" s="10">
        <f t="shared" si="652"/>
        <v>32</v>
      </c>
      <c r="W1996" s="10">
        <f t="shared" si="653"/>
        <v>6</v>
      </c>
      <c r="X1996"/>
      <c r="Y1996"/>
      <c r="Z1996" t="s">
        <v>20</v>
      </c>
      <c r="AA1996" t="s">
        <v>8568</v>
      </c>
    </row>
    <row r="1997" spans="1:27">
      <c r="A1997" t="b">
        <f t="shared" si="634"/>
        <v>0</v>
      </c>
      <c r="B1997" t="b">
        <f t="shared" si="635"/>
        <v>0</v>
      </c>
      <c r="C1997" t="b">
        <f t="shared" si="636"/>
        <v>0</v>
      </c>
      <c r="D1997" t="b">
        <f t="shared" si="637"/>
        <v>0</v>
      </c>
      <c r="E1997" t="b">
        <f t="shared" si="638"/>
        <v>0</v>
      </c>
      <c r="F1997" t="b">
        <f t="shared" si="639"/>
        <v>0</v>
      </c>
      <c r="G1997" t="b">
        <f t="shared" si="640"/>
        <v>0</v>
      </c>
      <c r="H1997" t="b">
        <f t="shared" si="641"/>
        <v>0</v>
      </c>
      <c r="I1997" t="b">
        <f t="shared" si="642"/>
        <v>0</v>
      </c>
      <c r="J1997" t="b">
        <f t="shared" si="643"/>
        <v>0</v>
      </c>
      <c r="K1997" t="str">
        <f t="shared" si="644"/>
        <v/>
      </c>
      <c r="L1997" t="str">
        <f t="shared" si="655"/>
        <v/>
      </c>
      <c r="M1997" t="str">
        <f t="shared" si="654"/>
        <v/>
      </c>
      <c r="N1997" t="str">
        <f t="shared" si="645"/>
        <v/>
      </c>
      <c r="O1997" t="str">
        <f t="shared" si="646"/>
        <v/>
      </c>
      <c r="P1997" t="str">
        <f t="shared" si="647"/>
        <v/>
      </c>
      <c r="Q1997" s="9">
        <f>_xlfn.XLOOKUP(R1997,summary!C:C,summary!B:B)</f>
        <v>43448</v>
      </c>
      <c r="R1997" s="10" t="str">
        <f t="shared" si="648"/>
        <v>죽전1동</v>
      </c>
      <c r="S1997" s="10" t="str">
        <f t="shared" si="649"/>
        <v>죽전32통</v>
      </c>
      <c r="T1997" s="10" t="str">
        <f t="shared" si="650"/>
        <v>(죽전동)</v>
      </c>
      <c r="U1997" s="10" t="str">
        <f t="shared" si="651"/>
        <v>죽전</v>
      </c>
      <c r="V1997" s="10">
        <f t="shared" si="652"/>
        <v>32</v>
      </c>
      <c r="W1997" s="10">
        <f t="shared" si="653"/>
        <v>7</v>
      </c>
      <c r="X1997"/>
      <c r="Y1997"/>
      <c r="Z1997" t="s">
        <v>99</v>
      </c>
      <c r="AA1997" t="s">
        <v>8569</v>
      </c>
    </row>
    <row r="1998" spans="1:27">
      <c r="A1998" t="b">
        <f t="shared" si="634"/>
        <v>0</v>
      </c>
      <c r="B1998" t="b">
        <f t="shared" si="635"/>
        <v>0</v>
      </c>
      <c r="C1998" t="b">
        <f t="shared" si="636"/>
        <v>0</v>
      </c>
      <c r="D1998" t="b">
        <f t="shared" si="637"/>
        <v>0</v>
      </c>
      <c r="E1998" t="b">
        <f t="shared" si="638"/>
        <v>0</v>
      </c>
      <c r="F1998" t="b">
        <f t="shared" si="639"/>
        <v>0</v>
      </c>
      <c r="G1998" t="b">
        <f t="shared" si="640"/>
        <v>0</v>
      </c>
      <c r="H1998" t="b">
        <f t="shared" si="641"/>
        <v>0</v>
      </c>
      <c r="I1998" t="b">
        <f t="shared" si="642"/>
        <v>0</v>
      </c>
      <c r="J1998" t="b">
        <f t="shared" si="643"/>
        <v>0</v>
      </c>
      <c r="K1998" t="str">
        <f t="shared" si="644"/>
        <v/>
      </c>
      <c r="L1998" t="str">
        <f t="shared" si="655"/>
        <v/>
      </c>
      <c r="M1998" t="str">
        <f t="shared" si="654"/>
        <v/>
      </c>
      <c r="N1998" t="str">
        <f t="shared" si="645"/>
        <v/>
      </c>
      <c r="O1998" t="str">
        <f t="shared" si="646"/>
        <v/>
      </c>
      <c r="P1998" t="str">
        <f t="shared" si="647"/>
        <v/>
      </c>
      <c r="Q1998" s="9">
        <f>_xlfn.XLOOKUP(R1998,summary!C:C,summary!B:B)</f>
        <v>43448</v>
      </c>
      <c r="R1998" s="10" t="str">
        <f t="shared" si="648"/>
        <v>죽전1동</v>
      </c>
      <c r="S1998" s="10" t="str">
        <f t="shared" si="649"/>
        <v>죽전32통</v>
      </c>
      <c r="T1998" s="10" t="str">
        <f t="shared" si="650"/>
        <v>(죽전동)</v>
      </c>
      <c r="U1998" s="10" t="str">
        <f t="shared" si="651"/>
        <v>죽전</v>
      </c>
      <c r="V1998" s="10">
        <f t="shared" si="652"/>
        <v>32</v>
      </c>
      <c r="W1998" s="10">
        <f t="shared" si="653"/>
        <v>8</v>
      </c>
      <c r="X1998"/>
      <c r="Y1998"/>
      <c r="Z1998" t="s">
        <v>101</v>
      </c>
      <c r="AA1998" t="s">
        <v>8570</v>
      </c>
    </row>
    <row r="1999" spans="1:27">
      <c r="A1999" t="b">
        <f t="shared" si="634"/>
        <v>0</v>
      </c>
      <c r="B1999" t="b">
        <f t="shared" si="635"/>
        <v>0</v>
      </c>
      <c r="C1999" t="b">
        <f t="shared" si="636"/>
        <v>0</v>
      </c>
      <c r="D1999" t="b">
        <f t="shared" si="637"/>
        <v>0</v>
      </c>
      <c r="E1999" t="b">
        <f t="shared" si="638"/>
        <v>0</v>
      </c>
      <c r="F1999" t="b">
        <f t="shared" si="639"/>
        <v>0</v>
      </c>
      <c r="G1999" t="b">
        <f t="shared" si="640"/>
        <v>0</v>
      </c>
      <c r="H1999" t="b">
        <f t="shared" si="641"/>
        <v>0</v>
      </c>
      <c r="I1999" t="b">
        <f t="shared" si="642"/>
        <v>0</v>
      </c>
      <c r="J1999" t="b">
        <f t="shared" si="643"/>
        <v>0</v>
      </c>
      <c r="K1999" t="str">
        <f t="shared" si="644"/>
        <v/>
      </c>
      <c r="L1999" t="str">
        <f t="shared" si="655"/>
        <v/>
      </c>
      <c r="M1999" t="str">
        <f t="shared" si="654"/>
        <v/>
      </c>
      <c r="N1999" t="str">
        <f t="shared" si="645"/>
        <v/>
      </c>
      <c r="O1999" t="str">
        <f t="shared" si="646"/>
        <v/>
      </c>
      <c r="P1999" t="str">
        <f t="shared" si="647"/>
        <v/>
      </c>
      <c r="Q1999" s="9">
        <f>_xlfn.XLOOKUP(R1999,summary!C:C,summary!B:B)</f>
        <v>43448</v>
      </c>
      <c r="R1999" s="10" t="str">
        <f t="shared" si="648"/>
        <v>죽전1동</v>
      </c>
      <c r="S1999" s="10" t="str">
        <f t="shared" si="649"/>
        <v>죽전32통</v>
      </c>
      <c r="T1999" s="10" t="str">
        <f t="shared" si="650"/>
        <v>(죽전동)</v>
      </c>
      <c r="U1999" s="10" t="str">
        <f t="shared" si="651"/>
        <v>죽전</v>
      </c>
      <c r="V1999" s="10">
        <f t="shared" si="652"/>
        <v>32</v>
      </c>
      <c r="W1999" s="10">
        <f t="shared" si="653"/>
        <v>9</v>
      </c>
      <c r="X1999"/>
      <c r="Y1999"/>
      <c r="Z1999" t="s">
        <v>349</v>
      </c>
      <c r="AA1999" t="s">
        <v>8571</v>
      </c>
    </row>
    <row r="2000" spans="1:27">
      <c r="A2000" t="b">
        <f t="shared" si="634"/>
        <v>0</v>
      </c>
      <c r="B2000" t="b">
        <f t="shared" si="635"/>
        <v>0</v>
      </c>
      <c r="C2000" t="b">
        <f t="shared" si="636"/>
        <v>0</v>
      </c>
      <c r="D2000" t="b">
        <f t="shared" si="637"/>
        <v>0</v>
      </c>
      <c r="E2000" t="b">
        <f t="shared" si="638"/>
        <v>0</v>
      </c>
      <c r="F2000" t="b">
        <f t="shared" si="639"/>
        <v>0</v>
      </c>
      <c r="G2000" t="b">
        <f t="shared" si="640"/>
        <v>0</v>
      </c>
      <c r="H2000" t="b">
        <f t="shared" si="641"/>
        <v>0</v>
      </c>
      <c r="I2000" t="b">
        <f t="shared" si="642"/>
        <v>0</v>
      </c>
      <c r="J2000" t="b">
        <f t="shared" si="643"/>
        <v>0</v>
      </c>
      <c r="K2000" t="str">
        <f t="shared" si="644"/>
        <v/>
      </c>
      <c r="L2000" t="str">
        <f t="shared" si="655"/>
        <v/>
      </c>
      <c r="M2000" t="str">
        <f t="shared" si="654"/>
        <v/>
      </c>
      <c r="N2000" t="str">
        <f t="shared" si="645"/>
        <v/>
      </c>
      <c r="O2000" t="str">
        <f t="shared" si="646"/>
        <v/>
      </c>
      <c r="P2000" t="str">
        <f t="shared" si="647"/>
        <v/>
      </c>
      <c r="Q2000" s="9">
        <f>_xlfn.XLOOKUP(R2000,summary!C:C,summary!B:B)</f>
        <v>43448</v>
      </c>
      <c r="R2000" s="10" t="str">
        <f t="shared" si="648"/>
        <v>죽전1동</v>
      </c>
      <c r="S2000" s="10" t="str">
        <f t="shared" si="649"/>
        <v>죽전32통</v>
      </c>
      <c r="T2000" s="10" t="str">
        <f t="shared" si="650"/>
        <v>(죽전동)</v>
      </c>
      <c r="U2000" s="10" t="str">
        <f t="shared" si="651"/>
        <v>죽전</v>
      </c>
      <c r="V2000" s="10">
        <f t="shared" si="652"/>
        <v>32</v>
      </c>
      <c r="W2000" s="10">
        <f t="shared" si="653"/>
        <v>10</v>
      </c>
      <c r="X2000"/>
      <c r="Y2000"/>
      <c r="Z2000" t="s">
        <v>441</v>
      </c>
      <c r="AA2000" t="s">
        <v>8572</v>
      </c>
    </row>
    <row r="2001" spans="1:27">
      <c r="A2001" t="b">
        <f t="shared" si="634"/>
        <v>1</v>
      </c>
      <c r="B2001" t="b">
        <f t="shared" si="635"/>
        <v>0</v>
      </c>
      <c r="C2001" t="b">
        <f t="shared" si="636"/>
        <v>0</v>
      </c>
      <c r="D2001" t="b">
        <f t="shared" si="637"/>
        <v>0</v>
      </c>
      <c r="E2001" t="b">
        <f t="shared" si="638"/>
        <v>0</v>
      </c>
      <c r="F2001" t="b">
        <f t="shared" si="639"/>
        <v>0</v>
      </c>
      <c r="G2001" t="b">
        <f t="shared" si="640"/>
        <v>0</v>
      </c>
      <c r="H2001" t="b">
        <f t="shared" si="641"/>
        <v>0</v>
      </c>
      <c r="I2001" t="b">
        <f t="shared" si="642"/>
        <v>0</v>
      </c>
      <c r="J2001" t="b">
        <f t="shared" si="643"/>
        <v>1</v>
      </c>
      <c r="K2001" t="str">
        <f t="shared" si="644"/>
        <v>죽전33통</v>
      </c>
      <c r="L2001" t="str">
        <f t="shared" si="655"/>
        <v>33</v>
      </c>
      <c r="M2001">
        <f t="shared" si="654"/>
        <v>33</v>
      </c>
      <c r="N2001" t="str">
        <f t="shared" si="645"/>
        <v>죽전</v>
      </c>
      <c r="O2001" t="str">
        <f t="shared" si="646"/>
        <v/>
      </c>
      <c r="P2001" t="str">
        <f t="shared" si="647"/>
        <v/>
      </c>
      <c r="Q2001" s="9">
        <f>_xlfn.XLOOKUP(R2001,summary!C:C,summary!B:B)</f>
        <v>43448</v>
      </c>
      <c r="R2001" s="10" t="str">
        <f t="shared" si="648"/>
        <v>죽전1동</v>
      </c>
      <c r="S2001" s="10" t="str">
        <f t="shared" si="649"/>
        <v>죽전33통</v>
      </c>
      <c r="T2001" s="10" t="str">
        <f t="shared" si="650"/>
        <v>(죽전동)</v>
      </c>
      <c r="U2001" s="10" t="str">
        <f t="shared" si="651"/>
        <v>죽전</v>
      </c>
      <c r="V2001" s="10">
        <f t="shared" si="652"/>
        <v>33</v>
      </c>
      <c r="W2001" s="10">
        <f t="shared" si="653"/>
        <v>1</v>
      </c>
      <c r="X2001"/>
      <c r="Y2001" t="s">
        <v>8573</v>
      </c>
      <c r="Z2001" t="s">
        <v>10</v>
      </c>
      <c r="AA2001" t="s">
        <v>8574</v>
      </c>
    </row>
    <row r="2002" spans="1:27">
      <c r="A2002" t="b">
        <f t="shared" si="634"/>
        <v>1</v>
      </c>
      <c r="B2002" t="b">
        <f t="shared" si="635"/>
        <v>1</v>
      </c>
      <c r="C2002" t="b">
        <f t="shared" si="636"/>
        <v>1</v>
      </c>
      <c r="D2002" t="b">
        <f t="shared" si="637"/>
        <v>1</v>
      </c>
      <c r="E2002" t="b">
        <f t="shared" si="638"/>
        <v>1</v>
      </c>
      <c r="F2002" t="b">
        <f t="shared" si="639"/>
        <v>0</v>
      </c>
      <c r="G2002" t="b">
        <f t="shared" si="640"/>
        <v>0</v>
      </c>
      <c r="H2002" t="b">
        <f t="shared" si="641"/>
        <v>0</v>
      </c>
      <c r="I2002" t="b">
        <f t="shared" si="642"/>
        <v>0</v>
      </c>
      <c r="J2002" t="b">
        <f t="shared" si="643"/>
        <v>0</v>
      </c>
      <c r="K2002" t="str">
        <f t="shared" si="644"/>
        <v/>
      </c>
      <c r="L2002" t="str">
        <f t="shared" si="655"/>
        <v/>
      </c>
      <c r="M2002" t="str">
        <f t="shared" si="654"/>
        <v/>
      </c>
      <c r="N2002" t="str">
        <f t="shared" si="645"/>
        <v/>
      </c>
      <c r="O2002" t="str">
        <f t="shared" si="646"/>
        <v/>
      </c>
      <c r="P2002" t="str">
        <f t="shared" si="647"/>
        <v>(죽전동)</v>
      </c>
      <c r="Q2002" s="9">
        <f>_xlfn.XLOOKUP(R2002,summary!C:C,summary!B:B)</f>
        <v>43448</v>
      </c>
      <c r="R2002" s="10" t="str">
        <f t="shared" si="648"/>
        <v>죽전1동</v>
      </c>
      <c r="S2002" s="10" t="str">
        <f t="shared" si="649"/>
        <v>죽전33통</v>
      </c>
      <c r="T2002" s="10" t="str">
        <f t="shared" si="650"/>
        <v>(죽전동)</v>
      </c>
      <c r="U2002" s="10" t="str">
        <f t="shared" si="651"/>
        <v>죽전</v>
      </c>
      <c r="V2002" s="10">
        <f t="shared" si="652"/>
        <v>33</v>
      </c>
      <c r="W2002" s="10">
        <f t="shared" si="653"/>
        <v>2</v>
      </c>
      <c r="X2002"/>
      <c r="Y2002" t="s">
        <v>8288</v>
      </c>
      <c r="Z2002" t="s">
        <v>12</v>
      </c>
      <c r="AA2002" t="s">
        <v>8575</v>
      </c>
    </row>
    <row r="2003" spans="1:27">
      <c r="A2003" t="b">
        <f t="shared" si="634"/>
        <v>0</v>
      </c>
      <c r="B2003" t="b">
        <f t="shared" si="635"/>
        <v>0</v>
      </c>
      <c r="C2003" t="b">
        <f t="shared" si="636"/>
        <v>0</v>
      </c>
      <c r="D2003" t="b">
        <f t="shared" si="637"/>
        <v>0</v>
      </c>
      <c r="E2003" t="b">
        <f t="shared" si="638"/>
        <v>0</v>
      </c>
      <c r="F2003" t="b">
        <f t="shared" si="639"/>
        <v>0</v>
      </c>
      <c r="G2003" t="b">
        <f t="shared" si="640"/>
        <v>0</v>
      </c>
      <c r="H2003" t="b">
        <f t="shared" si="641"/>
        <v>0</v>
      </c>
      <c r="I2003" t="b">
        <f t="shared" si="642"/>
        <v>0</v>
      </c>
      <c r="J2003" t="b">
        <f t="shared" si="643"/>
        <v>0</v>
      </c>
      <c r="K2003" t="str">
        <f t="shared" si="644"/>
        <v/>
      </c>
      <c r="L2003" t="str">
        <f t="shared" si="655"/>
        <v/>
      </c>
      <c r="M2003" t="str">
        <f t="shared" si="654"/>
        <v/>
      </c>
      <c r="N2003" t="str">
        <f t="shared" si="645"/>
        <v/>
      </c>
      <c r="O2003" t="str">
        <f t="shared" si="646"/>
        <v/>
      </c>
      <c r="P2003" t="str">
        <f t="shared" si="647"/>
        <v/>
      </c>
      <c r="Q2003" s="9">
        <f>_xlfn.XLOOKUP(R2003,summary!C:C,summary!B:B)</f>
        <v>43448</v>
      </c>
      <c r="R2003" s="10" t="str">
        <f t="shared" si="648"/>
        <v>죽전1동</v>
      </c>
      <c r="S2003" s="10" t="str">
        <f t="shared" si="649"/>
        <v>죽전33통</v>
      </c>
      <c r="T2003" s="10" t="str">
        <f t="shared" si="650"/>
        <v>(죽전동)</v>
      </c>
      <c r="U2003" s="10" t="str">
        <f t="shared" si="651"/>
        <v>죽전</v>
      </c>
      <c r="V2003" s="10">
        <f t="shared" si="652"/>
        <v>33</v>
      </c>
      <c r="W2003" s="10">
        <f t="shared" si="653"/>
        <v>3</v>
      </c>
      <c r="X2003"/>
      <c r="Y2003"/>
      <c r="Z2003" t="s">
        <v>14</v>
      </c>
      <c r="AA2003" t="s">
        <v>8576</v>
      </c>
    </row>
    <row r="2004" spans="1:27">
      <c r="A2004" t="b">
        <f t="shared" si="634"/>
        <v>0</v>
      </c>
      <c r="B2004" t="b">
        <f t="shared" si="635"/>
        <v>0</v>
      </c>
      <c r="C2004" t="b">
        <f t="shared" si="636"/>
        <v>0</v>
      </c>
      <c r="D2004" t="b">
        <f t="shared" si="637"/>
        <v>0</v>
      </c>
      <c r="E2004" t="b">
        <f t="shared" si="638"/>
        <v>0</v>
      </c>
      <c r="F2004" t="b">
        <f t="shared" si="639"/>
        <v>0</v>
      </c>
      <c r="G2004" t="b">
        <f t="shared" si="640"/>
        <v>0</v>
      </c>
      <c r="H2004" t="b">
        <f t="shared" si="641"/>
        <v>0</v>
      </c>
      <c r="I2004" t="b">
        <f t="shared" si="642"/>
        <v>0</v>
      </c>
      <c r="J2004" t="b">
        <f t="shared" si="643"/>
        <v>0</v>
      </c>
      <c r="K2004" t="str">
        <f t="shared" si="644"/>
        <v/>
      </c>
      <c r="L2004" t="str">
        <f t="shared" si="655"/>
        <v/>
      </c>
      <c r="M2004" t="str">
        <f t="shared" si="654"/>
        <v/>
      </c>
      <c r="N2004" t="str">
        <f t="shared" si="645"/>
        <v/>
      </c>
      <c r="O2004" t="str">
        <f t="shared" si="646"/>
        <v/>
      </c>
      <c r="P2004" t="str">
        <f t="shared" si="647"/>
        <v/>
      </c>
      <c r="Q2004" s="9">
        <f>_xlfn.XLOOKUP(R2004,summary!C:C,summary!B:B)</f>
        <v>43448</v>
      </c>
      <c r="R2004" s="10" t="str">
        <f t="shared" si="648"/>
        <v>죽전1동</v>
      </c>
      <c r="S2004" s="10" t="str">
        <f t="shared" si="649"/>
        <v>죽전33통</v>
      </c>
      <c r="T2004" s="10" t="str">
        <f t="shared" si="650"/>
        <v>(죽전동)</v>
      </c>
      <c r="U2004" s="10" t="str">
        <f t="shared" si="651"/>
        <v>죽전</v>
      </c>
      <c r="V2004" s="10">
        <f t="shared" si="652"/>
        <v>33</v>
      </c>
      <c r="W2004" s="10">
        <f t="shared" si="653"/>
        <v>4</v>
      </c>
      <c r="X2004"/>
      <c r="Y2004"/>
      <c r="Z2004" t="s">
        <v>16</v>
      </c>
      <c r="AA2004" t="s">
        <v>8577</v>
      </c>
    </row>
    <row r="2005" spans="1:27">
      <c r="A2005" t="b">
        <f t="shared" si="634"/>
        <v>0</v>
      </c>
      <c r="B2005" t="b">
        <f t="shared" si="635"/>
        <v>0</v>
      </c>
      <c r="C2005" t="b">
        <f t="shared" si="636"/>
        <v>0</v>
      </c>
      <c r="D2005" t="b">
        <f t="shared" si="637"/>
        <v>0</v>
      </c>
      <c r="E2005" t="b">
        <f t="shared" si="638"/>
        <v>0</v>
      </c>
      <c r="F2005" t="b">
        <f t="shared" si="639"/>
        <v>0</v>
      </c>
      <c r="G2005" t="b">
        <f t="shared" si="640"/>
        <v>0</v>
      </c>
      <c r="H2005" t="b">
        <f t="shared" si="641"/>
        <v>0</v>
      </c>
      <c r="I2005" t="b">
        <f t="shared" si="642"/>
        <v>0</v>
      </c>
      <c r="J2005" t="b">
        <f t="shared" si="643"/>
        <v>0</v>
      </c>
      <c r="K2005" t="str">
        <f t="shared" si="644"/>
        <v/>
      </c>
      <c r="L2005" t="str">
        <f t="shared" si="655"/>
        <v/>
      </c>
      <c r="M2005" t="str">
        <f t="shared" si="654"/>
        <v/>
      </c>
      <c r="N2005" t="str">
        <f t="shared" si="645"/>
        <v/>
      </c>
      <c r="O2005" t="str">
        <f t="shared" si="646"/>
        <v/>
      </c>
      <c r="P2005" t="str">
        <f t="shared" si="647"/>
        <v/>
      </c>
      <c r="Q2005" s="9">
        <f>_xlfn.XLOOKUP(R2005,summary!C:C,summary!B:B)</f>
        <v>43448</v>
      </c>
      <c r="R2005" s="10" t="str">
        <f t="shared" si="648"/>
        <v>죽전1동</v>
      </c>
      <c r="S2005" s="10" t="str">
        <f t="shared" si="649"/>
        <v>죽전33통</v>
      </c>
      <c r="T2005" s="10" t="str">
        <f t="shared" si="650"/>
        <v>(죽전동)</v>
      </c>
      <c r="U2005" s="10" t="str">
        <f t="shared" si="651"/>
        <v>죽전</v>
      </c>
      <c r="V2005" s="10">
        <f t="shared" si="652"/>
        <v>33</v>
      </c>
      <c r="W2005" s="10">
        <f t="shared" si="653"/>
        <v>5</v>
      </c>
      <c r="X2005"/>
      <c r="Y2005"/>
      <c r="Z2005" t="s">
        <v>18</v>
      </c>
      <c r="AA2005" t="s">
        <v>8578</v>
      </c>
    </row>
    <row r="2006" spans="1:27">
      <c r="A2006" t="b">
        <f t="shared" si="634"/>
        <v>0</v>
      </c>
      <c r="B2006" t="b">
        <f t="shared" si="635"/>
        <v>0</v>
      </c>
      <c r="C2006" t="b">
        <f t="shared" si="636"/>
        <v>0</v>
      </c>
      <c r="D2006" t="b">
        <f t="shared" si="637"/>
        <v>0</v>
      </c>
      <c r="E2006" t="b">
        <f t="shared" si="638"/>
        <v>0</v>
      </c>
      <c r="F2006" t="b">
        <f t="shared" si="639"/>
        <v>0</v>
      </c>
      <c r="G2006" t="b">
        <f t="shared" si="640"/>
        <v>0</v>
      </c>
      <c r="H2006" t="b">
        <f t="shared" si="641"/>
        <v>0</v>
      </c>
      <c r="I2006" t="b">
        <f t="shared" si="642"/>
        <v>0</v>
      </c>
      <c r="J2006" t="b">
        <f t="shared" si="643"/>
        <v>0</v>
      </c>
      <c r="K2006" t="str">
        <f t="shared" si="644"/>
        <v/>
      </c>
      <c r="L2006" t="str">
        <f t="shared" si="655"/>
        <v/>
      </c>
      <c r="M2006" t="str">
        <f t="shared" si="654"/>
        <v/>
      </c>
      <c r="N2006" t="str">
        <f t="shared" si="645"/>
        <v/>
      </c>
      <c r="O2006" t="str">
        <f t="shared" si="646"/>
        <v/>
      </c>
      <c r="P2006" t="str">
        <f t="shared" si="647"/>
        <v/>
      </c>
      <c r="Q2006" s="9">
        <f>_xlfn.XLOOKUP(R2006,summary!C:C,summary!B:B)</f>
        <v>43448</v>
      </c>
      <c r="R2006" s="10" t="str">
        <f t="shared" si="648"/>
        <v>죽전1동</v>
      </c>
      <c r="S2006" s="10" t="str">
        <f t="shared" si="649"/>
        <v>죽전33통</v>
      </c>
      <c r="T2006" s="10" t="str">
        <f t="shared" si="650"/>
        <v>(죽전동)</v>
      </c>
      <c r="U2006" s="10" t="str">
        <f t="shared" si="651"/>
        <v>죽전</v>
      </c>
      <c r="V2006" s="10">
        <f t="shared" si="652"/>
        <v>33</v>
      </c>
      <c r="W2006" s="10">
        <f t="shared" si="653"/>
        <v>6</v>
      </c>
      <c r="X2006"/>
      <c r="Y2006"/>
      <c r="Z2006" t="s">
        <v>20</v>
      </c>
      <c r="AA2006" t="s">
        <v>8579</v>
      </c>
    </row>
    <row r="2007" spans="1:27">
      <c r="A2007" t="b">
        <f t="shared" si="634"/>
        <v>0</v>
      </c>
      <c r="B2007" t="b">
        <f t="shared" si="635"/>
        <v>0</v>
      </c>
      <c r="C2007" t="b">
        <f t="shared" si="636"/>
        <v>0</v>
      </c>
      <c r="D2007" t="b">
        <f t="shared" si="637"/>
        <v>0</v>
      </c>
      <c r="E2007" t="b">
        <f t="shared" si="638"/>
        <v>0</v>
      </c>
      <c r="F2007" t="b">
        <f t="shared" si="639"/>
        <v>0</v>
      </c>
      <c r="G2007" t="b">
        <f t="shared" si="640"/>
        <v>0</v>
      </c>
      <c r="H2007" t="b">
        <f t="shared" si="641"/>
        <v>0</v>
      </c>
      <c r="I2007" t="b">
        <f t="shared" si="642"/>
        <v>0</v>
      </c>
      <c r="J2007" t="b">
        <f t="shared" si="643"/>
        <v>0</v>
      </c>
      <c r="K2007" t="str">
        <f t="shared" si="644"/>
        <v/>
      </c>
      <c r="L2007" t="str">
        <f t="shared" si="655"/>
        <v/>
      </c>
      <c r="M2007" t="str">
        <f t="shared" si="654"/>
        <v/>
      </c>
      <c r="N2007" t="str">
        <f t="shared" si="645"/>
        <v/>
      </c>
      <c r="O2007" t="str">
        <f t="shared" si="646"/>
        <v/>
      </c>
      <c r="P2007" t="str">
        <f t="shared" si="647"/>
        <v/>
      </c>
      <c r="Q2007" s="9">
        <f>_xlfn.XLOOKUP(R2007,summary!C:C,summary!B:B)</f>
        <v>43448</v>
      </c>
      <c r="R2007" s="10" t="str">
        <f t="shared" si="648"/>
        <v>죽전1동</v>
      </c>
      <c r="S2007" s="10" t="str">
        <f t="shared" si="649"/>
        <v>죽전33통</v>
      </c>
      <c r="T2007" s="10" t="str">
        <f t="shared" si="650"/>
        <v>(죽전동)</v>
      </c>
      <c r="U2007" s="10" t="str">
        <f t="shared" si="651"/>
        <v>죽전</v>
      </c>
      <c r="V2007" s="10">
        <f t="shared" si="652"/>
        <v>33</v>
      </c>
      <c r="W2007" s="10">
        <f t="shared" si="653"/>
        <v>7</v>
      </c>
      <c r="X2007"/>
      <c r="Y2007"/>
      <c r="Z2007" t="s">
        <v>99</v>
      </c>
      <c r="AA2007" t="s">
        <v>8580</v>
      </c>
    </row>
    <row r="2008" spans="1:27">
      <c r="A2008" t="b">
        <f t="shared" si="634"/>
        <v>0</v>
      </c>
      <c r="B2008" t="b">
        <f t="shared" si="635"/>
        <v>0</v>
      </c>
      <c r="C2008" t="b">
        <f t="shared" si="636"/>
        <v>0</v>
      </c>
      <c r="D2008" t="b">
        <f t="shared" si="637"/>
        <v>0</v>
      </c>
      <c r="E2008" t="b">
        <f t="shared" si="638"/>
        <v>0</v>
      </c>
      <c r="F2008" t="b">
        <f t="shared" si="639"/>
        <v>0</v>
      </c>
      <c r="G2008" t="b">
        <f t="shared" si="640"/>
        <v>0</v>
      </c>
      <c r="H2008" t="b">
        <f t="shared" si="641"/>
        <v>0</v>
      </c>
      <c r="I2008" t="b">
        <f t="shared" si="642"/>
        <v>0</v>
      </c>
      <c r="J2008" t="b">
        <f t="shared" si="643"/>
        <v>0</v>
      </c>
      <c r="K2008" t="str">
        <f t="shared" si="644"/>
        <v/>
      </c>
      <c r="L2008" t="str">
        <f t="shared" si="655"/>
        <v/>
      </c>
      <c r="M2008" t="str">
        <f t="shared" si="654"/>
        <v/>
      </c>
      <c r="N2008" t="str">
        <f t="shared" si="645"/>
        <v/>
      </c>
      <c r="O2008" t="str">
        <f t="shared" si="646"/>
        <v/>
      </c>
      <c r="P2008" t="str">
        <f t="shared" si="647"/>
        <v/>
      </c>
      <c r="Q2008" s="9">
        <f>_xlfn.XLOOKUP(R2008,summary!C:C,summary!B:B)</f>
        <v>43448</v>
      </c>
      <c r="R2008" s="10" t="str">
        <f t="shared" si="648"/>
        <v>죽전1동</v>
      </c>
      <c r="S2008" s="10" t="str">
        <f t="shared" si="649"/>
        <v>죽전33통</v>
      </c>
      <c r="T2008" s="10" t="str">
        <f t="shared" si="650"/>
        <v>(죽전동)</v>
      </c>
      <c r="U2008" s="10" t="str">
        <f t="shared" si="651"/>
        <v>죽전</v>
      </c>
      <c r="V2008" s="10">
        <f t="shared" si="652"/>
        <v>33</v>
      </c>
      <c r="W2008" s="10">
        <f t="shared" si="653"/>
        <v>8</v>
      </c>
      <c r="X2008"/>
      <c r="Y2008"/>
      <c r="Z2008" t="s">
        <v>101</v>
      </c>
      <c r="AA2008" t="s">
        <v>8581</v>
      </c>
    </row>
    <row r="2009" spans="1:27">
      <c r="A2009" t="b">
        <f t="shared" si="634"/>
        <v>0</v>
      </c>
      <c r="B2009" t="b">
        <f t="shared" si="635"/>
        <v>0</v>
      </c>
      <c r="C2009" t="b">
        <f t="shared" si="636"/>
        <v>0</v>
      </c>
      <c r="D2009" t="b">
        <f t="shared" si="637"/>
        <v>0</v>
      </c>
      <c r="E2009" t="b">
        <f t="shared" si="638"/>
        <v>0</v>
      </c>
      <c r="F2009" t="b">
        <f t="shared" si="639"/>
        <v>0</v>
      </c>
      <c r="G2009" t="b">
        <f t="shared" si="640"/>
        <v>0</v>
      </c>
      <c r="H2009" t="b">
        <f t="shared" si="641"/>
        <v>0</v>
      </c>
      <c r="I2009" t="b">
        <f t="shared" si="642"/>
        <v>0</v>
      </c>
      <c r="J2009" t="b">
        <f t="shared" si="643"/>
        <v>0</v>
      </c>
      <c r="K2009" t="str">
        <f t="shared" si="644"/>
        <v/>
      </c>
      <c r="L2009" t="str">
        <f t="shared" si="655"/>
        <v/>
      </c>
      <c r="M2009" t="str">
        <f t="shared" si="654"/>
        <v/>
      </c>
      <c r="N2009" t="str">
        <f t="shared" si="645"/>
        <v/>
      </c>
      <c r="O2009" t="str">
        <f t="shared" si="646"/>
        <v/>
      </c>
      <c r="P2009" t="str">
        <f t="shared" si="647"/>
        <v/>
      </c>
      <c r="Q2009" s="9">
        <f>_xlfn.XLOOKUP(R2009,summary!C:C,summary!B:B)</f>
        <v>43448</v>
      </c>
      <c r="R2009" s="10" t="str">
        <f t="shared" si="648"/>
        <v>죽전1동</v>
      </c>
      <c r="S2009" s="10" t="str">
        <f t="shared" si="649"/>
        <v>죽전33통</v>
      </c>
      <c r="T2009" s="10" t="str">
        <f t="shared" si="650"/>
        <v>(죽전동)</v>
      </c>
      <c r="U2009" s="10" t="str">
        <f t="shared" si="651"/>
        <v>죽전</v>
      </c>
      <c r="V2009" s="10">
        <f t="shared" si="652"/>
        <v>33</v>
      </c>
      <c r="W2009" s="10" t="str">
        <f t="shared" si="653"/>
        <v/>
      </c>
      <c r="X2009"/>
      <c r="Y2009"/>
      <c r="Z2009"/>
      <c r="AA2009"/>
    </row>
    <row r="2010" spans="1:27">
      <c r="A2010" t="b">
        <f t="shared" si="634"/>
        <v>0</v>
      </c>
      <c r="B2010" t="b">
        <f t="shared" si="635"/>
        <v>0</v>
      </c>
      <c r="C2010" t="b">
        <f t="shared" si="636"/>
        <v>0</v>
      </c>
      <c r="D2010" t="b">
        <f t="shared" si="637"/>
        <v>0</v>
      </c>
      <c r="E2010" t="b">
        <f t="shared" si="638"/>
        <v>0</v>
      </c>
      <c r="F2010" t="b">
        <f t="shared" si="639"/>
        <v>0</v>
      </c>
      <c r="G2010" t="b">
        <f t="shared" si="640"/>
        <v>0</v>
      </c>
      <c r="H2010" t="b">
        <f t="shared" si="641"/>
        <v>0</v>
      </c>
      <c r="I2010" t="b">
        <f t="shared" si="642"/>
        <v>0</v>
      </c>
      <c r="J2010" t="b">
        <f t="shared" si="643"/>
        <v>0</v>
      </c>
      <c r="K2010" t="str">
        <f t="shared" si="644"/>
        <v/>
      </c>
      <c r="L2010" t="str">
        <f t="shared" si="655"/>
        <v/>
      </c>
      <c r="M2010" t="str">
        <f t="shared" si="654"/>
        <v/>
      </c>
      <c r="N2010" t="str">
        <f t="shared" si="645"/>
        <v/>
      </c>
      <c r="O2010" t="str">
        <f t="shared" si="646"/>
        <v/>
      </c>
      <c r="P2010" t="str">
        <f t="shared" si="647"/>
        <v/>
      </c>
      <c r="Q2010" s="9">
        <f>_xlfn.XLOOKUP(R2010,summary!C:C,summary!B:B)</f>
        <v>43448</v>
      </c>
      <c r="R2010" s="10" t="str">
        <f t="shared" si="648"/>
        <v>죽전1동</v>
      </c>
      <c r="S2010" s="10" t="str">
        <f t="shared" si="649"/>
        <v>죽전33통</v>
      </c>
      <c r="T2010" s="10" t="str">
        <f t="shared" si="650"/>
        <v>(죽전동)</v>
      </c>
      <c r="U2010" s="10" t="str">
        <f t="shared" si="651"/>
        <v>죽전</v>
      </c>
      <c r="V2010" s="10">
        <f t="shared" si="652"/>
        <v>33</v>
      </c>
      <c r="W2010" s="10" t="str">
        <f t="shared" si="653"/>
        <v/>
      </c>
      <c r="X2010"/>
      <c r="Y2010"/>
      <c r="Z2010"/>
      <c r="AA2010"/>
    </row>
    <row r="2011" spans="1:27">
      <c r="A2011" t="b">
        <f t="shared" si="634"/>
        <v>0</v>
      </c>
      <c r="B2011" t="b">
        <f t="shared" si="635"/>
        <v>0</v>
      </c>
      <c r="C2011" t="b">
        <f t="shared" si="636"/>
        <v>0</v>
      </c>
      <c r="D2011" t="b">
        <f t="shared" si="637"/>
        <v>0</v>
      </c>
      <c r="E2011" t="b">
        <f t="shared" si="638"/>
        <v>0</v>
      </c>
      <c r="F2011" t="b">
        <f t="shared" si="639"/>
        <v>0</v>
      </c>
      <c r="G2011" t="b">
        <f t="shared" si="640"/>
        <v>0</v>
      </c>
      <c r="H2011" t="b">
        <f t="shared" si="641"/>
        <v>0</v>
      </c>
      <c r="I2011" t="b">
        <f t="shared" si="642"/>
        <v>0</v>
      </c>
      <c r="J2011" t="b">
        <f t="shared" si="643"/>
        <v>0</v>
      </c>
      <c r="K2011" t="str">
        <f t="shared" si="644"/>
        <v/>
      </c>
      <c r="L2011" t="str">
        <f t="shared" si="655"/>
        <v/>
      </c>
      <c r="M2011" t="str">
        <f t="shared" si="654"/>
        <v/>
      </c>
      <c r="N2011" t="str">
        <f t="shared" si="645"/>
        <v/>
      </c>
      <c r="O2011" t="str">
        <f t="shared" si="646"/>
        <v/>
      </c>
      <c r="P2011" t="str">
        <f t="shared" si="647"/>
        <v/>
      </c>
      <c r="Q2011" s="9">
        <f>_xlfn.XLOOKUP(R2011,summary!C:C,summary!B:B)</f>
        <v>43448</v>
      </c>
      <c r="R2011" s="10" t="str">
        <f t="shared" si="648"/>
        <v>죽전1동</v>
      </c>
      <c r="S2011" s="10" t="str">
        <f t="shared" si="649"/>
        <v>죽전33통</v>
      </c>
      <c r="T2011" s="10" t="str">
        <f t="shared" si="650"/>
        <v>(죽전동)</v>
      </c>
      <c r="U2011" s="10" t="str">
        <f t="shared" si="651"/>
        <v>죽전</v>
      </c>
      <c r="V2011" s="10">
        <f t="shared" si="652"/>
        <v>33</v>
      </c>
      <c r="W2011" s="10" t="str">
        <f t="shared" si="653"/>
        <v/>
      </c>
      <c r="X2011"/>
      <c r="Y2011"/>
      <c r="Z2011"/>
      <c r="AA2011"/>
    </row>
    <row r="2012" spans="1:27">
      <c r="A2012" t="b">
        <f t="shared" si="634"/>
        <v>1</v>
      </c>
      <c r="B2012" t="b">
        <f t="shared" si="635"/>
        <v>0</v>
      </c>
      <c r="C2012" t="b">
        <f t="shared" si="636"/>
        <v>0</v>
      </c>
      <c r="D2012" t="b">
        <f t="shared" si="637"/>
        <v>0</v>
      </c>
      <c r="E2012" t="b">
        <f t="shared" si="638"/>
        <v>0</v>
      </c>
      <c r="F2012" t="b">
        <f t="shared" si="639"/>
        <v>0</v>
      </c>
      <c r="G2012" t="b">
        <f t="shared" si="640"/>
        <v>0</v>
      </c>
      <c r="H2012" t="b">
        <f t="shared" si="641"/>
        <v>0</v>
      </c>
      <c r="I2012" t="b">
        <f t="shared" si="642"/>
        <v>0</v>
      </c>
      <c r="J2012" t="b">
        <f t="shared" si="643"/>
        <v>1</v>
      </c>
      <c r="K2012" t="str">
        <f t="shared" si="644"/>
        <v/>
      </c>
      <c r="L2012" t="str">
        <f t="shared" si="655"/>
        <v/>
      </c>
      <c r="M2012" t="str">
        <f t="shared" si="654"/>
        <v/>
      </c>
      <c r="N2012" t="str">
        <f t="shared" si="645"/>
        <v/>
      </c>
      <c r="O2012" t="str">
        <f t="shared" si="646"/>
        <v/>
      </c>
      <c r="P2012" t="str">
        <f t="shared" si="647"/>
        <v/>
      </c>
      <c r="Q2012" s="9" t="e">
        <f>_xlfn.XLOOKUP(R2012,summary!C:C,summary!B:B)</f>
        <v>#N/A</v>
      </c>
      <c r="R2012" s="10" t="str">
        <f t="shared" si="648"/>
        <v>읍 면 동</v>
      </c>
      <c r="S2012" s="10" t="str">
        <f t="shared" si="649"/>
        <v>통 리 명</v>
      </c>
      <c r="T2012" s="10" t="str">
        <f t="shared" si="650"/>
        <v/>
      </c>
      <c r="U2012" s="10" t="str">
        <f t="shared" si="651"/>
        <v/>
      </c>
      <c r="V2012" s="10" t="str">
        <f t="shared" si="652"/>
        <v/>
      </c>
      <c r="W2012" s="10" t="str">
        <f t="shared" si="653"/>
        <v/>
      </c>
      <c r="X2012" t="s">
        <v>3</v>
      </c>
      <c r="Y2012" t="s">
        <v>4</v>
      </c>
      <c r="Z2012" t="s">
        <v>5</v>
      </c>
      <c r="AA2012" t="s">
        <v>2302</v>
      </c>
    </row>
    <row r="2013" spans="1:27">
      <c r="A2013" t="b">
        <f t="shared" si="634"/>
        <v>1</v>
      </c>
      <c r="B2013" t="b">
        <f t="shared" si="635"/>
        <v>0</v>
      </c>
      <c r="C2013" t="b">
        <f t="shared" si="636"/>
        <v>0</v>
      </c>
      <c r="D2013" t="b">
        <f t="shared" si="637"/>
        <v>0</v>
      </c>
      <c r="E2013" t="b">
        <f t="shared" si="638"/>
        <v>0</v>
      </c>
      <c r="F2013" t="b">
        <f t="shared" si="639"/>
        <v>0</v>
      </c>
      <c r="G2013" t="b">
        <f t="shared" si="640"/>
        <v>0</v>
      </c>
      <c r="H2013" t="b">
        <f t="shared" si="641"/>
        <v>0</v>
      </c>
      <c r="I2013" t="b">
        <f t="shared" si="642"/>
        <v>0</v>
      </c>
      <c r="J2013" t="b">
        <f t="shared" si="643"/>
        <v>1</v>
      </c>
      <c r="K2013" t="str">
        <f t="shared" si="644"/>
        <v>죽전34통</v>
      </c>
      <c r="L2013" t="str">
        <f t="shared" si="655"/>
        <v>34</v>
      </c>
      <c r="M2013">
        <f t="shared" si="654"/>
        <v>34</v>
      </c>
      <c r="N2013" t="str">
        <f t="shared" si="645"/>
        <v>죽전</v>
      </c>
      <c r="O2013" t="str">
        <f t="shared" si="646"/>
        <v/>
      </c>
      <c r="P2013" t="str">
        <f t="shared" si="647"/>
        <v/>
      </c>
      <c r="Q2013" s="9">
        <f>_xlfn.XLOOKUP(R2013,summary!C:C,summary!B:B)</f>
        <v>43448</v>
      </c>
      <c r="R2013" s="10" t="str">
        <f t="shared" si="648"/>
        <v>죽전1동</v>
      </c>
      <c r="S2013" s="10" t="str">
        <f t="shared" si="649"/>
        <v>죽전34통</v>
      </c>
      <c r="T2013" s="10" t="str">
        <f t="shared" si="650"/>
        <v>(죽전동)</v>
      </c>
      <c r="U2013" s="10" t="str">
        <f t="shared" si="651"/>
        <v>죽전</v>
      </c>
      <c r="V2013" s="10">
        <f t="shared" si="652"/>
        <v>34</v>
      </c>
      <c r="W2013" s="10">
        <f t="shared" si="653"/>
        <v>1</v>
      </c>
      <c r="X2013" t="s">
        <v>8285</v>
      </c>
      <c r="Y2013" t="s">
        <v>8582</v>
      </c>
      <c r="Z2013" t="s">
        <v>10</v>
      </c>
      <c r="AA2013" t="s">
        <v>8583</v>
      </c>
    </row>
    <row r="2014" spans="1:27">
      <c r="A2014" t="b">
        <f t="shared" si="634"/>
        <v>1</v>
      </c>
      <c r="B2014" t="b">
        <f t="shared" si="635"/>
        <v>1</v>
      </c>
      <c r="C2014" t="b">
        <f t="shared" si="636"/>
        <v>1</v>
      </c>
      <c r="D2014" t="b">
        <f t="shared" si="637"/>
        <v>1</v>
      </c>
      <c r="E2014" t="b">
        <f t="shared" si="638"/>
        <v>1</v>
      </c>
      <c r="F2014" t="b">
        <f t="shared" si="639"/>
        <v>0</v>
      </c>
      <c r="G2014" t="b">
        <f t="shared" si="640"/>
        <v>0</v>
      </c>
      <c r="H2014" t="b">
        <f t="shared" si="641"/>
        <v>0</v>
      </c>
      <c r="I2014" t="b">
        <f t="shared" si="642"/>
        <v>0</v>
      </c>
      <c r="J2014" t="b">
        <f t="shared" si="643"/>
        <v>0</v>
      </c>
      <c r="K2014" t="str">
        <f t="shared" si="644"/>
        <v/>
      </c>
      <c r="L2014" t="str">
        <f t="shared" si="655"/>
        <v/>
      </c>
      <c r="M2014" t="str">
        <f t="shared" si="654"/>
        <v/>
      </c>
      <c r="N2014" t="str">
        <f t="shared" si="645"/>
        <v/>
      </c>
      <c r="O2014" t="str">
        <f t="shared" si="646"/>
        <v/>
      </c>
      <c r="P2014" t="str">
        <f t="shared" si="647"/>
        <v>(죽전동)</v>
      </c>
      <c r="Q2014" s="9">
        <f>_xlfn.XLOOKUP(R2014,summary!C:C,summary!B:B)</f>
        <v>43448</v>
      </c>
      <c r="R2014" s="10" t="str">
        <f t="shared" si="648"/>
        <v>죽전1동</v>
      </c>
      <c r="S2014" s="10" t="str">
        <f t="shared" si="649"/>
        <v>죽전34통</v>
      </c>
      <c r="T2014" s="10" t="str">
        <f t="shared" si="650"/>
        <v>(죽전동)</v>
      </c>
      <c r="U2014" s="10" t="str">
        <f t="shared" si="651"/>
        <v>죽전</v>
      </c>
      <c r="V2014" s="10">
        <f t="shared" si="652"/>
        <v>34</v>
      </c>
      <c r="W2014" s="10">
        <f t="shared" si="653"/>
        <v>2</v>
      </c>
      <c r="X2014"/>
      <c r="Y2014" t="s">
        <v>8288</v>
      </c>
      <c r="Z2014" t="s">
        <v>12</v>
      </c>
      <c r="AA2014" t="s">
        <v>8584</v>
      </c>
    </row>
    <row r="2015" spans="1:27">
      <c r="A2015" t="b">
        <f t="shared" si="634"/>
        <v>0</v>
      </c>
      <c r="B2015" t="b">
        <f t="shared" si="635"/>
        <v>0</v>
      </c>
      <c r="C2015" t="b">
        <f t="shared" si="636"/>
        <v>0</v>
      </c>
      <c r="D2015" t="b">
        <f t="shared" si="637"/>
        <v>0</v>
      </c>
      <c r="E2015" t="b">
        <f t="shared" si="638"/>
        <v>0</v>
      </c>
      <c r="F2015" t="b">
        <f t="shared" si="639"/>
        <v>0</v>
      </c>
      <c r="G2015" t="b">
        <f t="shared" si="640"/>
        <v>0</v>
      </c>
      <c r="H2015" t="b">
        <f t="shared" si="641"/>
        <v>0</v>
      </c>
      <c r="I2015" t="b">
        <f t="shared" si="642"/>
        <v>0</v>
      </c>
      <c r="J2015" t="b">
        <f t="shared" si="643"/>
        <v>0</v>
      </c>
      <c r="K2015" t="str">
        <f t="shared" si="644"/>
        <v/>
      </c>
      <c r="L2015" t="str">
        <f t="shared" si="655"/>
        <v/>
      </c>
      <c r="M2015" t="str">
        <f t="shared" si="654"/>
        <v/>
      </c>
      <c r="N2015" t="str">
        <f t="shared" si="645"/>
        <v/>
      </c>
      <c r="O2015" t="str">
        <f t="shared" si="646"/>
        <v/>
      </c>
      <c r="P2015" t="str">
        <f t="shared" si="647"/>
        <v/>
      </c>
      <c r="Q2015" s="9">
        <f>_xlfn.XLOOKUP(R2015,summary!C:C,summary!B:B)</f>
        <v>43448</v>
      </c>
      <c r="R2015" s="10" t="str">
        <f t="shared" si="648"/>
        <v>죽전1동</v>
      </c>
      <c r="S2015" s="10" t="str">
        <f t="shared" si="649"/>
        <v>죽전34통</v>
      </c>
      <c r="T2015" s="10" t="str">
        <f t="shared" si="650"/>
        <v>(죽전동)</v>
      </c>
      <c r="U2015" s="10" t="str">
        <f t="shared" si="651"/>
        <v>죽전</v>
      </c>
      <c r="V2015" s="10">
        <f t="shared" si="652"/>
        <v>34</v>
      </c>
      <c r="W2015" s="10">
        <f t="shared" si="653"/>
        <v>3</v>
      </c>
      <c r="X2015"/>
      <c r="Y2015"/>
      <c r="Z2015" t="s">
        <v>14</v>
      </c>
      <c r="AA2015" t="s">
        <v>8585</v>
      </c>
    </row>
    <row r="2016" spans="1:27">
      <c r="A2016" t="b">
        <f t="shared" si="634"/>
        <v>0</v>
      </c>
      <c r="B2016" t="b">
        <f t="shared" si="635"/>
        <v>0</v>
      </c>
      <c r="C2016" t="b">
        <f t="shared" si="636"/>
        <v>0</v>
      </c>
      <c r="D2016" t="b">
        <f t="shared" si="637"/>
        <v>0</v>
      </c>
      <c r="E2016" t="b">
        <f t="shared" si="638"/>
        <v>0</v>
      </c>
      <c r="F2016" t="b">
        <f t="shared" si="639"/>
        <v>0</v>
      </c>
      <c r="G2016" t="b">
        <f t="shared" si="640"/>
        <v>0</v>
      </c>
      <c r="H2016" t="b">
        <f t="shared" si="641"/>
        <v>0</v>
      </c>
      <c r="I2016" t="b">
        <f t="shared" si="642"/>
        <v>0</v>
      </c>
      <c r="J2016" t="b">
        <f t="shared" si="643"/>
        <v>0</v>
      </c>
      <c r="K2016" t="str">
        <f t="shared" si="644"/>
        <v/>
      </c>
      <c r="L2016" t="str">
        <f t="shared" si="655"/>
        <v/>
      </c>
      <c r="M2016" t="str">
        <f t="shared" si="654"/>
        <v/>
      </c>
      <c r="N2016" t="str">
        <f t="shared" si="645"/>
        <v/>
      </c>
      <c r="O2016" t="str">
        <f t="shared" si="646"/>
        <v/>
      </c>
      <c r="P2016" t="str">
        <f t="shared" si="647"/>
        <v/>
      </c>
      <c r="Q2016" s="9">
        <f>_xlfn.XLOOKUP(R2016,summary!C:C,summary!B:B)</f>
        <v>43448</v>
      </c>
      <c r="R2016" s="10" t="str">
        <f t="shared" si="648"/>
        <v>죽전1동</v>
      </c>
      <c r="S2016" s="10" t="str">
        <f t="shared" si="649"/>
        <v>죽전34통</v>
      </c>
      <c r="T2016" s="10" t="str">
        <f t="shared" si="650"/>
        <v>(죽전동)</v>
      </c>
      <c r="U2016" s="10" t="str">
        <f t="shared" si="651"/>
        <v>죽전</v>
      </c>
      <c r="V2016" s="10">
        <f t="shared" si="652"/>
        <v>34</v>
      </c>
      <c r="W2016" s="10">
        <f t="shared" si="653"/>
        <v>4</v>
      </c>
      <c r="X2016"/>
      <c r="Y2016"/>
      <c r="Z2016" t="s">
        <v>16</v>
      </c>
      <c r="AA2016" t="s">
        <v>8586</v>
      </c>
    </row>
    <row r="2017" spans="1:27">
      <c r="A2017" t="b">
        <f t="shared" si="634"/>
        <v>0</v>
      </c>
      <c r="B2017" t="b">
        <f t="shared" si="635"/>
        <v>0</v>
      </c>
      <c r="C2017" t="b">
        <f t="shared" si="636"/>
        <v>0</v>
      </c>
      <c r="D2017" t="b">
        <f t="shared" si="637"/>
        <v>0</v>
      </c>
      <c r="E2017" t="b">
        <f t="shared" si="638"/>
        <v>0</v>
      </c>
      <c r="F2017" t="b">
        <f t="shared" si="639"/>
        <v>0</v>
      </c>
      <c r="G2017" t="b">
        <f t="shared" si="640"/>
        <v>0</v>
      </c>
      <c r="H2017" t="b">
        <f t="shared" si="641"/>
        <v>0</v>
      </c>
      <c r="I2017" t="b">
        <f t="shared" si="642"/>
        <v>0</v>
      </c>
      <c r="J2017" t="b">
        <f t="shared" si="643"/>
        <v>0</v>
      </c>
      <c r="K2017" t="str">
        <f t="shared" si="644"/>
        <v/>
      </c>
      <c r="L2017" t="str">
        <f t="shared" si="655"/>
        <v/>
      </c>
      <c r="M2017" t="str">
        <f t="shared" si="654"/>
        <v/>
      </c>
      <c r="N2017" t="str">
        <f t="shared" si="645"/>
        <v/>
      </c>
      <c r="O2017" t="str">
        <f t="shared" si="646"/>
        <v/>
      </c>
      <c r="P2017" t="str">
        <f t="shared" si="647"/>
        <v/>
      </c>
      <c r="Q2017" s="9">
        <f>_xlfn.XLOOKUP(R2017,summary!C:C,summary!B:B)</f>
        <v>43448</v>
      </c>
      <c r="R2017" s="10" t="str">
        <f t="shared" si="648"/>
        <v>죽전1동</v>
      </c>
      <c r="S2017" s="10" t="str">
        <f t="shared" si="649"/>
        <v>죽전34통</v>
      </c>
      <c r="T2017" s="10" t="str">
        <f t="shared" si="650"/>
        <v>(죽전동)</v>
      </c>
      <c r="U2017" s="10" t="str">
        <f t="shared" si="651"/>
        <v>죽전</v>
      </c>
      <c r="V2017" s="10">
        <f t="shared" si="652"/>
        <v>34</v>
      </c>
      <c r="W2017" s="10">
        <f t="shared" si="653"/>
        <v>5</v>
      </c>
      <c r="X2017"/>
      <c r="Y2017"/>
      <c r="Z2017" t="s">
        <v>18</v>
      </c>
      <c r="AA2017" t="s">
        <v>8587</v>
      </c>
    </row>
    <row r="2018" spans="1:27">
      <c r="A2018" t="b">
        <f t="shared" si="634"/>
        <v>0</v>
      </c>
      <c r="B2018" t="b">
        <f t="shared" si="635"/>
        <v>0</v>
      </c>
      <c r="C2018" t="b">
        <f t="shared" si="636"/>
        <v>0</v>
      </c>
      <c r="D2018" t="b">
        <f t="shared" si="637"/>
        <v>0</v>
      </c>
      <c r="E2018" t="b">
        <f t="shared" si="638"/>
        <v>0</v>
      </c>
      <c r="F2018" t="b">
        <f t="shared" si="639"/>
        <v>0</v>
      </c>
      <c r="G2018" t="b">
        <f t="shared" si="640"/>
        <v>0</v>
      </c>
      <c r="H2018" t="b">
        <f t="shared" si="641"/>
        <v>0</v>
      </c>
      <c r="I2018" t="b">
        <f t="shared" si="642"/>
        <v>0</v>
      </c>
      <c r="J2018" t="b">
        <f t="shared" si="643"/>
        <v>0</v>
      </c>
      <c r="K2018" t="str">
        <f t="shared" si="644"/>
        <v/>
      </c>
      <c r="L2018" t="str">
        <f t="shared" si="655"/>
        <v/>
      </c>
      <c r="M2018" t="str">
        <f t="shared" si="654"/>
        <v/>
      </c>
      <c r="N2018" t="str">
        <f t="shared" si="645"/>
        <v/>
      </c>
      <c r="O2018" t="str">
        <f t="shared" si="646"/>
        <v/>
      </c>
      <c r="P2018" t="str">
        <f t="shared" si="647"/>
        <v/>
      </c>
      <c r="Q2018" s="9">
        <f>_xlfn.XLOOKUP(R2018,summary!C:C,summary!B:B)</f>
        <v>43448</v>
      </c>
      <c r="R2018" s="10" t="str">
        <f t="shared" si="648"/>
        <v>죽전1동</v>
      </c>
      <c r="S2018" s="10" t="str">
        <f t="shared" si="649"/>
        <v>죽전34통</v>
      </c>
      <c r="T2018" s="10" t="str">
        <f t="shared" si="650"/>
        <v>(죽전동)</v>
      </c>
      <c r="U2018" s="10" t="str">
        <f t="shared" si="651"/>
        <v>죽전</v>
      </c>
      <c r="V2018" s="10">
        <f t="shared" si="652"/>
        <v>34</v>
      </c>
      <c r="W2018" s="10">
        <f t="shared" si="653"/>
        <v>6</v>
      </c>
      <c r="X2018"/>
      <c r="Y2018"/>
      <c r="Z2018" t="s">
        <v>20</v>
      </c>
      <c r="AA2018" t="s">
        <v>8588</v>
      </c>
    </row>
    <row r="2019" spans="1:27">
      <c r="A2019" t="b">
        <f t="shared" si="634"/>
        <v>0</v>
      </c>
      <c r="B2019" t="b">
        <f t="shared" si="635"/>
        <v>0</v>
      </c>
      <c r="C2019" t="b">
        <f t="shared" si="636"/>
        <v>0</v>
      </c>
      <c r="D2019" t="b">
        <f t="shared" si="637"/>
        <v>0</v>
      </c>
      <c r="E2019" t="b">
        <f t="shared" si="638"/>
        <v>0</v>
      </c>
      <c r="F2019" t="b">
        <f t="shared" si="639"/>
        <v>0</v>
      </c>
      <c r="G2019" t="b">
        <f t="shared" si="640"/>
        <v>0</v>
      </c>
      <c r="H2019" t="b">
        <f t="shared" si="641"/>
        <v>0</v>
      </c>
      <c r="I2019" t="b">
        <f t="shared" si="642"/>
        <v>0</v>
      </c>
      <c r="J2019" t="b">
        <f t="shared" si="643"/>
        <v>0</v>
      </c>
      <c r="K2019" t="str">
        <f t="shared" si="644"/>
        <v/>
      </c>
      <c r="L2019" t="str">
        <f t="shared" si="655"/>
        <v/>
      </c>
      <c r="M2019" t="str">
        <f t="shared" si="654"/>
        <v/>
      </c>
      <c r="N2019" t="str">
        <f t="shared" si="645"/>
        <v/>
      </c>
      <c r="O2019" t="str">
        <f t="shared" si="646"/>
        <v/>
      </c>
      <c r="P2019" t="str">
        <f t="shared" si="647"/>
        <v/>
      </c>
      <c r="Q2019" s="9">
        <f>_xlfn.XLOOKUP(R2019,summary!C:C,summary!B:B)</f>
        <v>43448</v>
      </c>
      <c r="R2019" s="10" t="str">
        <f t="shared" si="648"/>
        <v>죽전1동</v>
      </c>
      <c r="S2019" s="10" t="str">
        <f t="shared" si="649"/>
        <v>죽전34통</v>
      </c>
      <c r="T2019" s="10" t="str">
        <f t="shared" si="650"/>
        <v>(죽전동)</v>
      </c>
      <c r="U2019" s="10" t="str">
        <f t="shared" si="651"/>
        <v>죽전</v>
      </c>
      <c r="V2019" s="10">
        <f t="shared" si="652"/>
        <v>34</v>
      </c>
      <c r="W2019" s="10">
        <f t="shared" si="653"/>
        <v>7</v>
      </c>
      <c r="X2019"/>
      <c r="Y2019"/>
      <c r="Z2019" t="s">
        <v>99</v>
      </c>
      <c r="AA2019" t="s">
        <v>8589</v>
      </c>
    </row>
    <row r="2020" spans="1:27">
      <c r="A2020" t="b">
        <f t="shared" si="634"/>
        <v>0</v>
      </c>
      <c r="B2020" t="b">
        <f t="shared" si="635"/>
        <v>0</v>
      </c>
      <c r="C2020" t="b">
        <f t="shared" si="636"/>
        <v>0</v>
      </c>
      <c r="D2020" t="b">
        <f t="shared" si="637"/>
        <v>0</v>
      </c>
      <c r="E2020" t="b">
        <f t="shared" si="638"/>
        <v>0</v>
      </c>
      <c r="F2020" t="b">
        <f t="shared" si="639"/>
        <v>0</v>
      </c>
      <c r="G2020" t="b">
        <f t="shared" si="640"/>
        <v>0</v>
      </c>
      <c r="H2020" t="b">
        <f t="shared" si="641"/>
        <v>0</v>
      </c>
      <c r="I2020" t="b">
        <f t="shared" si="642"/>
        <v>0</v>
      </c>
      <c r="J2020" t="b">
        <f t="shared" si="643"/>
        <v>0</v>
      </c>
      <c r="K2020" t="str">
        <f t="shared" si="644"/>
        <v/>
      </c>
      <c r="L2020" t="str">
        <f t="shared" si="655"/>
        <v/>
      </c>
      <c r="M2020" t="str">
        <f t="shared" si="654"/>
        <v/>
      </c>
      <c r="N2020" t="str">
        <f t="shared" si="645"/>
        <v/>
      </c>
      <c r="O2020" t="str">
        <f t="shared" si="646"/>
        <v/>
      </c>
      <c r="P2020" t="str">
        <f t="shared" si="647"/>
        <v/>
      </c>
      <c r="Q2020" s="9">
        <f>_xlfn.XLOOKUP(R2020,summary!C:C,summary!B:B)</f>
        <v>43448</v>
      </c>
      <c r="R2020" s="10" t="str">
        <f t="shared" si="648"/>
        <v>죽전1동</v>
      </c>
      <c r="S2020" s="10" t="str">
        <f t="shared" si="649"/>
        <v>죽전34통</v>
      </c>
      <c r="T2020" s="10" t="str">
        <f t="shared" si="650"/>
        <v>(죽전동)</v>
      </c>
      <c r="U2020" s="10" t="str">
        <f t="shared" si="651"/>
        <v>죽전</v>
      </c>
      <c r="V2020" s="10">
        <f t="shared" si="652"/>
        <v>34</v>
      </c>
      <c r="W2020" s="10">
        <f t="shared" si="653"/>
        <v>8</v>
      </c>
      <c r="X2020"/>
      <c r="Y2020"/>
      <c r="Z2020" t="s">
        <v>101</v>
      </c>
      <c r="AA2020" t="s">
        <v>8590</v>
      </c>
    </row>
    <row r="2021" spans="1:27">
      <c r="A2021" t="b">
        <f t="shared" si="634"/>
        <v>0</v>
      </c>
      <c r="B2021" t="b">
        <f t="shared" si="635"/>
        <v>0</v>
      </c>
      <c r="C2021" t="b">
        <f t="shared" si="636"/>
        <v>0</v>
      </c>
      <c r="D2021" t="b">
        <f t="shared" si="637"/>
        <v>0</v>
      </c>
      <c r="E2021" t="b">
        <f t="shared" si="638"/>
        <v>0</v>
      </c>
      <c r="F2021" t="b">
        <f t="shared" si="639"/>
        <v>0</v>
      </c>
      <c r="G2021" t="b">
        <f t="shared" si="640"/>
        <v>0</v>
      </c>
      <c r="H2021" t="b">
        <f t="shared" si="641"/>
        <v>0</v>
      </c>
      <c r="I2021" t="b">
        <f t="shared" si="642"/>
        <v>0</v>
      </c>
      <c r="J2021" t="b">
        <f t="shared" si="643"/>
        <v>0</v>
      </c>
      <c r="K2021" t="str">
        <f t="shared" si="644"/>
        <v/>
      </c>
      <c r="L2021" t="str">
        <f t="shared" si="655"/>
        <v/>
      </c>
      <c r="M2021" t="str">
        <f t="shared" si="654"/>
        <v/>
      </c>
      <c r="N2021" t="str">
        <f t="shared" si="645"/>
        <v/>
      </c>
      <c r="O2021" t="str">
        <f t="shared" si="646"/>
        <v/>
      </c>
      <c r="P2021" t="str">
        <f t="shared" si="647"/>
        <v/>
      </c>
      <c r="Q2021" s="9">
        <f>_xlfn.XLOOKUP(R2021,summary!C:C,summary!B:B)</f>
        <v>43448</v>
      </c>
      <c r="R2021" s="10" t="str">
        <f t="shared" si="648"/>
        <v>죽전1동</v>
      </c>
      <c r="S2021" s="10" t="str">
        <f t="shared" si="649"/>
        <v>죽전34통</v>
      </c>
      <c r="T2021" s="10" t="str">
        <f t="shared" si="650"/>
        <v>(죽전동)</v>
      </c>
      <c r="U2021" s="10" t="str">
        <f t="shared" si="651"/>
        <v>죽전</v>
      </c>
      <c r="V2021" s="10">
        <f t="shared" si="652"/>
        <v>34</v>
      </c>
      <c r="W2021" s="10">
        <f t="shared" si="653"/>
        <v>9</v>
      </c>
      <c r="X2021"/>
      <c r="Y2021"/>
      <c r="Z2021" t="s">
        <v>349</v>
      </c>
      <c r="AA2021" t="s">
        <v>8591</v>
      </c>
    </row>
    <row r="2022" spans="1:27">
      <c r="A2022" t="b">
        <f t="shared" si="634"/>
        <v>0</v>
      </c>
      <c r="B2022" t="b">
        <f t="shared" si="635"/>
        <v>0</v>
      </c>
      <c r="C2022" t="b">
        <f t="shared" si="636"/>
        <v>0</v>
      </c>
      <c r="D2022" t="b">
        <f t="shared" si="637"/>
        <v>0</v>
      </c>
      <c r="E2022" t="b">
        <f t="shared" si="638"/>
        <v>0</v>
      </c>
      <c r="F2022" t="b">
        <f t="shared" si="639"/>
        <v>0</v>
      </c>
      <c r="G2022" t="b">
        <f t="shared" si="640"/>
        <v>0</v>
      </c>
      <c r="H2022" t="b">
        <f t="shared" si="641"/>
        <v>0</v>
      </c>
      <c r="I2022" t="b">
        <f t="shared" si="642"/>
        <v>0</v>
      </c>
      <c r="J2022" t="b">
        <f t="shared" si="643"/>
        <v>0</v>
      </c>
      <c r="K2022" t="str">
        <f t="shared" si="644"/>
        <v/>
      </c>
      <c r="L2022" t="str">
        <f t="shared" si="655"/>
        <v/>
      </c>
      <c r="M2022" t="str">
        <f t="shared" si="654"/>
        <v/>
      </c>
      <c r="N2022" t="str">
        <f t="shared" si="645"/>
        <v/>
      </c>
      <c r="O2022" t="str">
        <f t="shared" si="646"/>
        <v/>
      </c>
      <c r="P2022" t="str">
        <f t="shared" si="647"/>
        <v/>
      </c>
      <c r="Q2022" s="9">
        <f>_xlfn.XLOOKUP(R2022,summary!C:C,summary!B:B)</f>
        <v>43448</v>
      </c>
      <c r="R2022" s="10" t="str">
        <f t="shared" si="648"/>
        <v>죽전1동</v>
      </c>
      <c r="S2022" s="10" t="str">
        <f t="shared" si="649"/>
        <v>죽전34통</v>
      </c>
      <c r="T2022" s="10" t="str">
        <f t="shared" si="650"/>
        <v>(죽전동)</v>
      </c>
      <c r="U2022" s="10" t="str">
        <f t="shared" si="651"/>
        <v>죽전</v>
      </c>
      <c r="V2022" s="10">
        <f t="shared" si="652"/>
        <v>34</v>
      </c>
      <c r="W2022" s="10">
        <f t="shared" si="653"/>
        <v>10</v>
      </c>
      <c r="X2022"/>
      <c r="Y2022"/>
      <c r="Z2022" t="s">
        <v>441</v>
      </c>
      <c r="AA2022" t="s">
        <v>8592</v>
      </c>
    </row>
    <row r="2023" spans="1:27">
      <c r="A2023" t="b">
        <f t="shared" si="634"/>
        <v>1</v>
      </c>
      <c r="B2023" t="b">
        <f t="shared" si="635"/>
        <v>0</v>
      </c>
      <c r="C2023" t="b">
        <f t="shared" si="636"/>
        <v>0</v>
      </c>
      <c r="D2023" t="b">
        <f t="shared" si="637"/>
        <v>0</v>
      </c>
      <c r="E2023" t="b">
        <f t="shared" si="638"/>
        <v>0</v>
      </c>
      <c r="F2023" t="b">
        <f t="shared" si="639"/>
        <v>0</v>
      </c>
      <c r="G2023" t="b">
        <f t="shared" si="640"/>
        <v>0</v>
      </c>
      <c r="H2023" t="b">
        <f t="shared" si="641"/>
        <v>0</v>
      </c>
      <c r="I2023" t="b">
        <f t="shared" si="642"/>
        <v>0</v>
      </c>
      <c r="J2023" t="b">
        <f t="shared" si="643"/>
        <v>1</v>
      </c>
      <c r="K2023" t="str">
        <f t="shared" si="644"/>
        <v>죽전35통</v>
      </c>
      <c r="L2023" t="str">
        <f t="shared" si="655"/>
        <v>35</v>
      </c>
      <c r="M2023">
        <f t="shared" si="654"/>
        <v>35</v>
      </c>
      <c r="N2023" t="str">
        <f t="shared" si="645"/>
        <v>죽전</v>
      </c>
      <c r="O2023" t="str">
        <f t="shared" si="646"/>
        <v/>
      </c>
      <c r="P2023" t="str">
        <f t="shared" si="647"/>
        <v/>
      </c>
      <c r="Q2023" s="9">
        <f>_xlfn.XLOOKUP(R2023,summary!C:C,summary!B:B)</f>
        <v>43448</v>
      </c>
      <c r="R2023" s="10" t="str">
        <f t="shared" si="648"/>
        <v>죽전1동</v>
      </c>
      <c r="S2023" s="10" t="str">
        <f t="shared" si="649"/>
        <v>죽전35통</v>
      </c>
      <c r="T2023" s="10" t="str">
        <f t="shared" si="650"/>
        <v>(죽전동)</v>
      </c>
      <c r="U2023" s="10" t="str">
        <f t="shared" si="651"/>
        <v>죽전</v>
      </c>
      <c r="V2023" s="10">
        <f t="shared" si="652"/>
        <v>35</v>
      </c>
      <c r="W2023" s="10">
        <f t="shared" si="653"/>
        <v>1</v>
      </c>
      <c r="X2023"/>
      <c r="Y2023" t="s">
        <v>8593</v>
      </c>
      <c r="Z2023" t="s">
        <v>10</v>
      </c>
      <c r="AA2023" t="s">
        <v>8594</v>
      </c>
    </row>
    <row r="2024" spans="1:27">
      <c r="A2024" t="b">
        <f t="shared" si="634"/>
        <v>1</v>
      </c>
      <c r="B2024" t="b">
        <f t="shared" si="635"/>
        <v>1</v>
      </c>
      <c r="C2024" t="b">
        <f t="shared" si="636"/>
        <v>1</v>
      </c>
      <c r="D2024" t="b">
        <f t="shared" si="637"/>
        <v>1</v>
      </c>
      <c r="E2024" t="b">
        <f t="shared" si="638"/>
        <v>1</v>
      </c>
      <c r="F2024" t="b">
        <f t="shared" si="639"/>
        <v>0</v>
      </c>
      <c r="G2024" t="b">
        <f t="shared" si="640"/>
        <v>0</v>
      </c>
      <c r="H2024" t="b">
        <f t="shared" si="641"/>
        <v>0</v>
      </c>
      <c r="I2024" t="b">
        <f t="shared" si="642"/>
        <v>0</v>
      </c>
      <c r="J2024" t="b">
        <f t="shared" si="643"/>
        <v>0</v>
      </c>
      <c r="K2024" t="str">
        <f t="shared" si="644"/>
        <v/>
      </c>
      <c r="L2024" t="str">
        <f t="shared" si="655"/>
        <v/>
      </c>
      <c r="M2024" t="str">
        <f t="shared" si="654"/>
        <v/>
      </c>
      <c r="N2024" t="str">
        <f t="shared" si="645"/>
        <v/>
      </c>
      <c r="O2024" t="str">
        <f t="shared" si="646"/>
        <v/>
      </c>
      <c r="P2024" t="str">
        <f t="shared" si="647"/>
        <v>(죽전동)</v>
      </c>
      <c r="Q2024" s="9">
        <f>_xlfn.XLOOKUP(R2024,summary!C:C,summary!B:B)</f>
        <v>43448</v>
      </c>
      <c r="R2024" s="10" t="str">
        <f t="shared" si="648"/>
        <v>죽전1동</v>
      </c>
      <c r="S2024" s="10" t="str">
        <f t="shared" si="649"/>
        <v>죽전35통</v>
      </c>
      <c r="T2024" s="10" t="str">
        <f t="shared" si="650"/>
        <v>(죽전동)</v>
      </c>
      <c r="U2024" s="10" t="str">
        <f t="shared" si="651"/>
        <v>죽전</v>
      </c>
      <c r="V2024" s="10">
        <f t="shared" si="652"/>
        <v>35</v>
      </c>
      <c r="W2024" s="10">
        <f t="shared" si="653"/>
        <v>2</v>
      </c>
      <c r="X2024"/>
      <c r="Y2024" t="s">
        <v>8288</v>
      </c>
      <c r="Z2024" t="s">
        <v>12</v>
      </c>
      <c r="AA2024" t="s">
        <v>8595</v>
      </c>
    </row>
    <row r="2025" spans="1:27">
      <c r="A2025" t="b">
        <f t="shared" si="634"/>
        <v>0</v>
      </c>
      <c r="B2025" t="b">
        <f t="shared" si="635"/>
        <v>0</v>
      </c>
      <c r="C2025" t="b">
        <f t="shared" si="636"/>
        <v>0</v>
      </c>
      <c r="D2025" t="b">
        <f t="shared" si="637"/>
        <v>0</v>
      </c>
      <c r="E2025" t="b">
        <f t="shared" si="638"/>
        <v>0</v>
      </c>
      <c r="F2025" t="b">
        <f t="shared" si="639"/>
        <v>0</v>
      </c>
      <c r="G2025" t="b">
        <f t="shared" si="640"/>
        <v>0</v>
      </c>
      <c r="H2025" t="b">
        <f t="shared" si="641"/>
        <v>0</v>
      </c>
      <c r="I2025" t="b">
        <f t="shared" si="642"/>
        <v>0</v>
      </c>
      <c r="J2025" t="b">
        <f t="shared" si="643"/>
        <v>0</v>
      </c>
      <c r="K2025" t="str">
        <f t="shared" si="644"/>
        <v/>
      </c>
      <c r="L2025" t="str">
        <f t="shared" si="655"/>
        <v/>
      </c>
      <c r="M2025" t="str">
        <f t="shared" si="654"/>
        <v/>
      </c>
      <c r="N2025" t="str">
        <f t="shared" si="645"/>
        <v/>
      </c>
      <c r="O2025" t="str">
        <f t="shared" si="646"/>
        <v/>
      </c>
      <c r="P2025" t="str">
        <f t="shared" si="647"/>
        <v/>
      </c>
      <c r="Q2025" s="9">
        <f>_xlfn.XLOOKUP(R2025,summary!C:C,summary!B:B)</f>
        <v>43448</v>
      </c>
      <c r="R2025" s="10" t="str">
        <f t="shared" si="648"/>
        <v>죽전1동</v>
      </c>
      <c r="S2025" s="10" t="str">
        <f t="shared" si="649"/>
        <v>죽전35통</v>
      </c>
      <c r="T2025" s="10" t="str">
        <f t="shared" si="650"/>
        <v>(죽전동)</v>
      </c>
      <c r="U2025" s="10" t="str">
        <f t="shared" si="651"/>
        <v>죽전</v>
      </c>
      <c r="V2025" s="10">
        <f t="shared" si="652"/>
        <v>35</v>
      </c>
      <c r="W2025" s="10">
        <f t="shared" si="653"/>
        <v>3</v>
      </c>
      <c r="X2025"/>
      <c r="Y2025"/>
      <c r="Z2025" t="s">
        <v>14</v>
      </c>
      <c r="AA2025" t="s">
        <v>8596</v>
      </c>
    </row>
    <row r="2026" spans="1:27">
      <c r="A2026" t="b">
        <f t="shared" si="634"/>
        <v>0</v>
      </c>
      <c r="B2026" t="b">
        <f t="shared" si="635"/>
        <v>0</v>
      </c>
      <c r="C2026" t="b">
        <f t="shared" si="636"/>
        <v>0</v>
      </c>
      <c r="D2026" t="b">
        <f t="shared" si="637"/>
        <v>0</v>
      </c>
      <c r="E2026" t="b">
        <f t="shared" si="638"/>
        <v>0</v>
      </c>
      <c r="F2026" t="b">
        <f t="shared" si="639"/>
        <v>0</v>
      </c>
      <c r="G2026" t="b">
        <f t="shared" si="640"/>
        <v>0</v>
      </c>
      <c r="H2026" t="b">
        <f t="shared" si="641"/>
        <v>0</v>
      </c>
      <c r="I2026" t="b">
        <f t="shared" si="642"/>
        <v>0</v>
      </c>
      <c r="J2026" t="b">
        <f t="shared" si="643"/>
        <v>0</v>
      </c>
      <c r="K2026" t="str">
        <f t="shared" si="644"/>
        <v/>
      </c>
      <c r="L2026" t="str">
        <f t="shared" si="655"/>
        <v/>
      </c>
      <c r="M2026" t="str">
        <f t="shared" si="654"/>
        <v/>
      </c>
      <c r="N2026" t="str">
        <f t="shared" si="645"/>
        <v/>
      </c>
      <c r="O2026" t="str">
        <f t="shared" si="646"/>
        <v/>
      </c>
      <c r="P2026" t="str">
        <f t="shared" si="647"/>
        <v/>
      </c>
      <c r="Q2026" s="9">
        <f>_xlfn.XLOOKUP(R2026,summary!C:C,summary!B:B)</f>
        <v>43448</v>
      </c>
      <c r="R2026" s="10" t="str">
        <f t="shared" si="648"/>
        <v>죽전1동</v>
      </c>
      <c r="S2026" s="10" t="str">
        <f t="shared" si="649"/>
        <v>죽전35통</v>
      </c>
      <c r="T2026" s="10" t="str">
        <f t="shared" si="650"/>
        <v>(죽전동)</v>
      </c>
      <c r="U2026" s="10" t="str">
        <f t="shared" si="651"/>
        <v>죽전</v>
      </c>
      <c r="V2026" s="10">
        <f t="shared" si="652"/>
        <v>35</v>
      </c>
      <c r="W2026" s="10">
        <f t="shared" si="653"/>
        <v>4</v>
      </c>
      <c r="X2026"/>
      <c r="Y2026"/>
      <c r="Z2026" t="s">
        <v>16</v>
      </c>
      <c r="AA2026" t="s">
        <v>8597</v>
      </c>
    </row>
    <row r="2027" spans="1:27">
      <c r="A2027" t="b">
        <f t="shared" si="634"/>
        <v>0</v>
      </c>
      <c r="B2027" t="b">
        <f t="shared" si="635"/>
        <v>0</v>
      </c>
      <c r="C2027" t="b">
        <f t="shared" si="636"/>
        <v>0</v>
      </c>
      <c r="D2027" t="b">
        <f t="shared" si="637"/>
        <v>0</v>
      </c>
      <c r="E2027" t="b">
        <f t="shared" si="638"/>
        <v>0</v>
      </c>
      <c r="F2027" t="b">
        <f t="shared" si="639"/>
        <v>0</v>
      </c>
      <c r="G2027" t="b">
        <f t="shared" si="640"/>
        <v>0</v>
      </c>
      <c r="H2027" t="b">
        <f t="shared" si="641"/>
        <v>0</v>
      </c>
      <c r="I2027" t="b">
        <f t="shared" si="642"/>
        <v>0</v>
      </c>
      <c r="J2027" t="b">
        <f t="shared" si="643"/>
        <v>0</v>
      </c>
      <c r="K2027" t="str">
        <f t="shared" si="644"/>
        <v/>
      </c>
      <c r="L2027" t="str">
        <f t="shared" si="655"/>
        <v/>
      </c>
      <c r="M2027" t="str">
        <f t="shared" si="654"/>
        <v/>
      </c>
      <c r="N2027" t="str">
        <f t="shared" si="645"/>
        <v/>
      </c>
      <c r="O2027" t="str">
        <f t="shared" si="646"/>
        <v/>
      </c>
      <c r="P2027" t="str">
        <f t="shared" si="647"/>
        <v/>
      </c>
      <c r="Q2027" s="9">
        <f>_xlfn.XLOOKUP(R2027,summary!C:C,summary!B:B)</f>
        <v>43448</v>
      </c>
      <c r="R2027" s="10" t="str">
        <f t="shared" si="648"/>
        <v>죽전1동</v>
      </c>
      <c r="S2027" s="10" t="str">
        <f t="shared" si="649"/>
        <v>죽전35통</v>
      </c>
      <c r="T2027" s="10" t="str">
        <f t="shared" si="650"/>
        <v>(죽전동)</v>
      </c>
      <c r="U2027" s="10" t="str">
        <f t="shared" si="651"/>
        <v>죽전</v>
      </c>
      <c r="V2027" s="10">
        <f t="shared" si="652"/>
        <v>35</v>
      </c>
      <c r="W2027" s="10">
        <f t="shared" si="653"/>
        <v>5</v>
      </c>
      <c r="X2027"/>
      <c r="Y2027"/>
      <c r="Z2027" t="s">
        <v>18</v>
      </c>
      <c r="AA2027" t="s">
        <v>8598</v>
      </c>
    </row>
    <row r="2028" spans="1:27">
      <c r="A2028" t="b">
        <f t="shared" si="634"/>
        <v>0</v>
      </c>
      <c r="B2028" t="b">
        <f t="shared" si="635"/>
        <v>0</v>
      </c>
      <c r="C2028" t="b">
        <f t="shared" si="636"/>
        <v>0</v>
      </c>
      <c r="D2028" t="b">
        <f t="shared" si="637"/>
        <v>0</v>
      </c>
      <c r="E2028" t="b">
        <f t="shared" si="638"/>
        <v>0</v>
      </c>
      <c r="F2028" t="b">
        <f t="shared" si="639"/>
        <v>0</v>
      </c>
      <c r="G2028" t="b">
        <f t="shared" si="640"/>
        <v>0</v>
      </c>
      <c r="H2028" t="b">
        <f t="shared" si="641"/>
        <v>0</v>
      </c>
      <c r="I2028" t="b">
        <f t="shared" si="642"/>
        <v>0</v>
      </c>
      <c r="J2028" t="b">
        <f t="shared" si="643"/>
        <v>0</v>
      </c>
      <c r="K2028" t="str">
        <f t="shared" si="644"/>
        <v/>
      </c>
      <c r="L2028" t="str">
        <f t="shared" si="655"/>
        <v/>
      </c>
      <c r="M2028" t="str">
        <f t="shared" si="654"/>
        <v/>
      </c>
      <c r="N2028" t="str">
        <f t="shared" si="645"/>
        <v/>
      </c>
      <c r="O2028" t="str">
        <f t="shared" si="646"/>
        <v/>
      </c>
      <c r="P2028" t="str">
        <f t="shared" si="647"/>
        <v/>
      </c>
      <c r="Q2028" s="9">
        <f>_xlfn.XLOOKUP(R2028,summary!C:C,summary!B:B)</f>
        <v>43448</v>
      </c>
      <c r="R2028" s="10" t="str">
        <f t="shared" si="648"/>
        <v>죽전1동</v>
      </c>
      <c r="S2028" s="10" t="str">
        <f t="shared" si="649"/>
        <v>죽전35통</v>
      </c>
      <c r="T2028" s="10" t="str">
        <f t="shared" si="650"/>
        <v>(죽전동)</v>
      </c>
      <c r="U2028" s="10" t="str">
        <f t="shared" si="651"/>
        <v>죽전</v>
      </c>
      <c r="V2028" s="10">
        <f t="shared" si="652"/>
        <v>35</v>
      </c>
      <c r="W2028" s="10">
        <f t="shared" si="653"/>
        <v>6</v>
      </c>
      <c r="X2028"/>
      <c r="Y2028"/>
      <c r="Z2028" t="s">
        <v>20</v>
      </c>
      <c r="AA2028" t="s">
        <v>8599</v>
      </c>
    </row>
    <row r="2029" spans="1:27">
      <c r="A2029" t="b">
        <f t="shared" si="634"/>
        <v>0</v>
      </c>
      <c r="B2029" t="b">
        <f t="shared" si="635"/>
        <v>0</v>
      </c>
      <c r="C2029" t="b">
        <f t="shared" si="636"/>
        <v>0</v>
      </c>
      <c r="D2029" t="b">
        <f t="shared" si="637"/>
        <v>0</v>
      </c>
      <c r="E2029" t="b">
        <f t="shared" si="638"/>
        <v>0</v>
      </c>
      <c r="F2029" t="b">
        <f t="shared" si="639"/>
        <v>0</v>
      </c>
      <c r="G2029" t="b">
        <f t="shared" si="640"/>
        <v>0</v>
      </c>
      <c r="H2029" t="b">
        <f t="shared" si="641"/>
        <v>0</v>
      </c>
      <c r="I2029" t="b">
        <f t="shared" si="642"/>
        <v>0</v>
      </c>
      <c r="J2029" t="b">
        <f t="shared" si="643"/>
        <v>0</v>
      </c>
      <c r="K2029" t="str">
        <f t="shared" si="644"/>
        <v/>
      </c>
      <c r="L2029" t="str">
        <f t="shared" si="655"/>
        <v/>
      </c>
      <c r="M2029" t="str">
        <f t="shared" si="654"/>
        <v/>
      </c>
      <c r="N2029" t="str">
        <f t="shared" si="645"/>
        <v/>
      </c>
      <c r="O2029" t="str">
        <f t="shared" si="646"/>
        <v/>
      </c>
      <c r="P2029" t="str">
        <f t="shared" si="647"/>
        <v/>
      </c>
      <c r="Q2029" s="9">
        <f>_xlfn.XLOOKUP(R2029,summary!C:C,summary!B:B)</f>
        <v>43448</v>
      </c>
      <c r="R2029" s="10" t="str">
        <f t="shared" si="648"/>
        <v>죽전1동</v>
      </c>
      <c r="S2029" s="10" t="str">
        <f t="shared" si="649"/>
        <v>죽전35통</v>
      </c>
      <c r="T2029" s="10" t="str">
        <f t="shared" si="650"/>
        <v>(죽전동)</v>
      </c>
      <c r="U2029" s="10" t="str">
        <f t="shared" si="651"/>
        <v>죽전</v>
      </c>
      <c r="V2029" s="10">
        <f t="shared" si="652"/>
        <v>35</v>
      </c>
      <c r="W2029" s="10">
        <f t="shared" si="653"/>
        <v>7</v>
      </c>
      <c r="X2029"/>
      <c r="Y2029"/>
      <c r="Z2029" t="s">
        <v>99</v>
      </c>
      <c r="AA2029" t="s">
        <v>8600</v>
      </c>
    </row>
    <row r="2030" spans="1:27">
      <c r="A2030" t="b">
        <f t="shared" si="634"/>
        <v>0</v>
      </c>
      <c r="B2030" t="b">
        <f t="shared" si="635"/>
        <v>0</v>
      </c>
      <c r="C2030" t="b">
        <f t="shared" si="636"/>
        <v>0</v>
      </c>
      <c r="D2030" t="b">
        <f t="shared" si="637"/>
        <v>0</v>
      </c>
      <c r="E2030" t="b">
        <f t="shared" si="638"/>
        <v>0</v>
      </c>
      <c r="F2030" t="b">
        <f t="shared" si="639"/>
        <v>0</v>
      </c>
      <c r="G2030" t="b">
        <f t="shared" si="640"/>
        <v>0</v>
      </c>
      <c r="H2030" t="b">
        <f t="shared" si="641"/>
        <v>0</v>
      </c>
      <c r="I2030" t="b">
        <f t="shared" si="642"/>
        <v>0</v>
      </c>
      <c r="J2030" t="b">
        <f t="shared" si="643"/>
        <v>0</v>
      </c>
      <c r="K2030" t="str">
        <f t="shared" si="644"/>
        <v/>
      </c>
      <c r="L2030" t="str">
        <f t="shared" si="655"/>
        <v/>
      </c>
      <c r="M2030" t="str">
        <f t="shared" si="654"/>
        <v/>
      </c>
      <c r="N2030" t="str">
        <f t="shared" si="645"/>
        <v/>
      </c>
      <c r="O2030" t="str">
        <f t="shared" si="646"/>
        <v/>
      </c>
      <c r="P2030" t="str">
        <f t="shared" si="647"/>
        <v/>
      </c>
      <c r="Q2030" s="9">
        <f>_xlfn.XLOOKUP(R2030,summary!C:C,summary!B:B)</f>
        <v>43448</v>
      </c>
      <c r="R2030" s="10" t="str">
        <f t="shared" si="648"/>
        <v>죽전1동</v>
      </c>
      <c r="S2030" s="10" t="str">
        <f t="shared" si="649"/>
        <v>죽전35통</v>
      </c>
      <c r="T2030" s="10" t="str">
        <f t="shared" si="650"/>
        <v>(죽전동)</v>
      </c>
      <c r="U2030" s="10" t="str">
        <f t="shared" si="651"/>
        <v>죽전</v>
      </c>
      <c r="V2030" s="10">
        <f t="shared" si="652"/>
        <v>35</v>
      </c>
      <c r="W2030" s="10">
        <f t="shared" si="653"/>
        <v>8</v>
      </c>
      <c r="X2030"/>
      <c r="Y2030"/>
      <c r="Z2030" t="s">
        <v>101</v>
      </c>
      <c r="AA2030" t="s">
        <v>8601</v>
      </c>
    </row>
    <row r="2031" spans="1:27">
      <c r="A2031" t="b">
        <f t="shared" si="634"/>
        <v>0</v>
      </c>
      <c r="B2031" t="b">
        <f t="shared" si="635"/>
        <v>0</v>
      </c>
      <c r="C2031" t="b">
        <f t="shared" si="636"/>
        <v>0</v>
      </c>
      <c r="D2031" t="b">
        <f t="shared" si="637"/>
        <v>0</v>
      </c>
      <c r="E2031" t="b">
        <f t="shared" si="638"/>
        <v>0</v>
      </c>
      <c r="F2031" t="b">
        <f t="shared" si="639"/>
        <v>0</v>
      </c>
      <c r="G2031" t="b">
        <f t="shared" si="640"/>
        <v>0</v>
      </c>
      <c r="H2031" t="b">
        <f t="shared" si="641"/>
        <v>0</v>
      </c>
      <c r="I2031" t="b">
        <f t="shared" si="642"/>
        <v>0</v>
      </c>
      <c r="J2031" t="b">
        <f t="shared" si="643"/>
        <v>0</v>
      </c>
      <c r="K2031" t="str">
        <f t="shared" si="644"/>
        <v/>
      </c>
      <c r="L2031" t="str">
        <f t="shared" si="655"/>
        <v/>
      </c>
      <c r="M2031" t="str">
        <f t="shared" si="654"/>
        <v/>
      </c>
      <c r="N2031" t="str">
        <f t="shared" si="645"/>
        <v/>
      </c>
      <c r="O2031" t="str">
        <f t="shared" si="646"/>
        <v/>
      </c>
      <c r="P2031" t="str">
        <f t="shared" si="647"/>
        <v/>
      </c>
      <c r="Q2031" s="9">
        <f>_xlfn.XLOOKUP(R2031,summary!C:C,summary!B:B)</f>
        <v>43448</v>
      </c>
      <c r="R2031" s="10" t="str">
        <f t="shared" si="648"/>
        <v>죽전1동</v>
      </c>
      <c r="S2031" s="10" t="str">
        <f t="shared" si="649"/>
        <v>죽전35통</v>
      </c>
      <c r="T2031" s="10" t="str">
        <f t="shared" si="650"/>
        <v>(죽전동)</v>
      </c>
      <c r="U2031" s="10" t="str">
        <f t="shared" si="651"/>
        <v>죽전</v>
      </c>
      <c r="V2031" s="10">
        <f t="shared" si="652"/>
        <v>35</v>
      </c>
      <c r="W2031" s="10">
        <f t="shared" si="653"/>
        <v>9</v>
      </c>
      <c r="X2031"/>
      <c r="Y2031"/>
      <c r="Z2031" t="s">
        <v>349</v>
      </c>
      <c r="AA2031" t="s">
        <v>8602</v>
      </c>
    </row>
    <row r="2032" spans="1:27">
      <c r="A2032" t="b">
        <f t="shared" si="634"/>
        <v>1</v>
      </c>
      <c r="B2032" t="b">
        <f t="shared" si="635"/>
        <v>0</v>
      </c>
      <c r="C2032" t="b">
        <f t="shared" si="636"/>
        <v>0</v>
      </c>
      <c r="D2032" t="b">
        <f t="shared" si="637"/>
        <v>0</v>
      </c>
      <c r="E2032" t="b">
        <f t="shared" si="638"/>
        <v>0</v>
      </c>
      <c r="F2032" t="b">
        <f t="shared" si="639"/>
        <v>0</v>
      </c>
      <c r="G2032" t="b">
        <f t="shared" si="640"/>
        <v>0</v>
      </c>
      <c r="H2032" t="b">
        <f t="shared" si="641"/>
        <v>0</v>
      </c>
      <c r="I2032" t="b">
        <f t="shared" si="642"/>
        <v>0</v>
      </c>
      <c r="J2032" t="b">
        <f t="shared" si="643"/>
        <v>1</v>
      </c>
      <c r="K2032" t="str">
        <f t="shared" si="644"/>
        <v>죽전36통</v>
      </c>
      <c r="L2032" t="str">
        <f t="shared" si="655"/>
        <v>36</v>
      </c>
      <c r="M2032">
        <f t="shared" si="654"/>
        <v>36</v>
      </c>
      <c r="N2032" t="str">
        <f t="shared" si="645"/>
        <v>죽전</v>
      </c>
      <c r="O2032" t="str">
        <f t="shared" si="646"/>
        <v/>
      </c>
      <c r="P2032" t="str">
        <f t="shared" si="647"/>
        <v/>
      </c>
      <c r="Q2032" s="9">
        <f>_xlfn.XLOOKUP(R2032,summary!C:C,summary!B:B)</f>
        <v>43448</v>
      </c>
      <c r="R2032" s="10" t="str">
        <f t="shared" si="648"/>
        <v>죽전1동</v>
      </c>
      <c r="S2032" s="10" t="str">
        <f t="shared" si="649"/>
        <v>죽전36통</v>
      </c>
      <c r="T2032" s="10" t="str">
        <f t="shared" si="650"/>
        <v>(죽전동)</v>
      </c>
      <c r="U2032" s="10" t="str">
        <f t="shared" si="651"/>
        <v>죽전</v>
      </c>
      <c r="V2032" s="10">
        <f t="shared" si="652"/>
        <v>36</v>
      </c>
      <c r="W2032" s="10">
        <f t="shared" si="653"/>
        <v>1</v>
      </c>
      <c r="X2032"/>
      <c r="Y2032" t="s">
        <v>8603</v>
      </c>
      <c r="Z2032" t="s">
        <v>10</v>
      </c>
      <c r="AA2032" t="s">
        <v>8604</v>
      </c>
    </row>
    <row r="2033" spans="1:27">
      <c r="A2033" t="b">
        <f t="shared" si="634"/>
        <v>1</v>
      </c>
      <c r="B2033" t="b">
        <f t="shared" si="635"/>
        <v>1</v>
      </c>
      <c r="C2033" t="b">
        <f t="shared" si="636"/>
        <v>1</v>
      </c>
      <c r="D2033" t="b">
        <f t="shared" si="637"/>
        <v>1</v>
      </c>
      <c r="E2033" t="b">
        <f t="shared" si="638"/>
        <v>1</v>
      </c>
      <c r="F2033" t="b">
        <f t="shared" si="639"/>
        <v>0</v>
      </c>
      <c r="G2033" t="b">
        <f t="shared" si="640"/>
        <v>0</v>
      </c>
      <c r="H2033" t="b">
        <f t="shared" si="641"/>
        <v>0</v>
      </c>
      <c r="I2033" t="b">
        <f t="shared" si="642"/>
        <v>0</v>
      </c>
      <c r="J2033" t="b">
        <f t="shared" si="643"/>
        <v>0</v>
      </c>
      <c r="K2033" t="str">
        <f t="shared" si="644"/>
        <v/>
      </c>
      <c r="L2033" t="str">
        <f t="shared" si="655"/>
        <v/>
      </c>
      <c r="M2033" t="str">
        <f t="shared" si="654"/>
        <v/>
      </c>
      <c r="N2033" t="str">
        <f t="shared" si="645"/>
        <v/>
      </c>
      <c r="O2033" t="str">
        <f t="shared" si="646"/>
        <v/>
      </c>
      <c r="P2033" t="str">
        <f t="shared" si="647"/>
        <v>(죽전동)</v>
      </c>
      <c r="Q2033" s="9">
        <f>_xlfn.XLOOKUP(R2033,summary!C:C,summary!B:B)</f>
        <v>43448</v>
      </c>
      <c r="R2033" s="10" t="str">
        <f t="shared" si="648"/>
        <v>죽전1동</v>
      </c>
      <c r="S2033" s="10" t="str">
        <f t="shared" si="649"/>
        <v>죽전36통</v>
      </c>
      <c r="T2033" s="10" t="str">
        <f t="shared" si="650"/>
        <v>(죽전동)</v>
      </c>
      <c r="U2033" s="10" t="str">
        <f t="shared" si="651"/>
        <v>죽전</v>
      </c>
      <c r="V2033" s="10">
        <f t="shared" si="652"/>
        <v>36</v>
      </c>
      <c r="W2033" s="10">
        <f t="shared" si="653"/>
        <v>2</v>
      </c>
      <c r="X2033"/>
      <c r="Y2033" t="s">
        <v>8288</v>
      </c>
      <c r="Z2033" t="s">
        <v>12</v>
      </c>
      <c r="AA2033" t="s">
        <v>8605</v>
      </c>
    </row>
    <row r="2034" spans="1:27">
      <c r="A2034" t="b">
        <f t="shared" si="634"/>
        <v>0</v>
      </c>
      <c r="B2034" t="b">
        <f t="shared" si="635"/>
        <v>0</v>
      </c>
      <c r="C2034" t="b">
        <f t="shared" si="636"/>
        <v>0</v>
      </c>
      <c r="D2034" t="b">
        <f t="shared" si="637"/>
        <v>0</v>
      </c>
      <c r="E2034" t="b">
        <f t="shared" si="638"/>
        <v>0</v>
      </c>
      <c r="F2034" t="b">
        <f t="shared" si="639"/>
        <v>0</v>
      </c>
      <c r="G2034" t="b">
        <f t="shared" si="640"/>
        <v>0</v>
      </c>
      <c r="H2034" t="b">
        <f t="shared" si="641"/>
        <v>0</v>
      </c>
      <c r="I2034" t="b">
        <f t="shared" si="642"/>
        <v>0</v>
      </c>
      <c r="J2034" t="b">
        <f t="shared" si="643"/>
        <v>0</v>
      </c>
      <c r="K2034" t="str">
        <f t="shared" si="644"/>
        <v/>
      </c>
      <c r="L2034" t="str">
        <f t="shared" si="655"/>
        <v/>
      </c>
      <c r="M2034" t="str">
        <f t="shared" si="654"/>
        <v/>
      </c>
      <c r="N2034" t="str">
        <f t="shared" si="645"/>
        <v/>
      </c>
      <c r="O2034" t="str">
        <f t="shared" si="646"/>
        <v/>
      </c>
      <c r="P2034" t="str">
        <f t="shared" si="647"/>
        <v/>
      </c>
      <c r="Q2034" s="9">
        <f>_xlfn.XLOOKUP(R2034,summary!C:C,summary!B:B)</f>
        <v>43448</v>
      </c>
      <c r="R2034" s="10" t="str">
        <f t="shared" si="648"/>
        <v>죽전1동</v>
      </c>
      <c r="S2034" s="10" t="str">
        <f t="shared" si="649"/>
        <v>죽전36통</v>
      </c>
      <c r="T2034" s="10" t="str">
        <f t="shared" si="650"/>
        <v>(죽전동)</v>
      </c>
      <c r="U2034" s="10" t="str">
        <f t="shared" si="651"/>
        <v>죽전</v>
      </c>
      <c r="V2034" s="10">
        <f t="shared" si="652"/>
        <v>36</v>
      </c>
      <c r="W2034" s="10">
        <f t="shared" si="653"/>
        <v>3</v>
      </c>
      <c r="X2034"/>
      <c r="Y2034"/>
      <c r="Z2034" t="s">
        <v>14</v>
      </c>
      <c r="AA2034" t="s">
        <v>8606</v>
      </c>
    </row>
    <row r="2035" spans="1:27">
      <c r="A2035" t="b">
        <f t="shared" ref="A2035:A2098" si="656">LEN(Y2035)&gt;0</f>
        <v>0</v>
      </c>
      <c r="B2035" t="b">
        <f t="shared" ref="B2035:B2098" si="657">LEFT(Y2035)="("</f>
        <v>0</v>
      </c>
      <c r="C2035" t="b">
        <f t="shared" ref="C2035:C2098" si="658">RIGHT(Y2035)=")"</f>
        <v>0</v>
      </c>
      <c r="D2035" t="b">
        <f t="shared" ref="D2035:D2098" si="659">AND(B2035,C2035)</f>
        <v>0</v>
      </c>
      <c r="E2035" t="b">
        <f t="shared" ref="E2035:E2098" si="660">OR(B2035,C2035)</f>
        <v>0</v>
      </c>
      <c r="F2035" t="b">
        <f t="shared" ref="F2035:F2098" si="661">_xlfn.XOR(B2035,C2035)</f>
        <v>0</v>
      </c>
      <c r="G2035" t="b">
        <f t="shared" ref="G2035:G2098" si="662">AND(B2035,F2035)</f>
        <v>0</v>
      </c>
      <c r="H2035" t="b">
        <f t="shared" ref="H2035:H2098" si="663">AND(C2035,$F2035)</f>
        <v>0</v>
      </c>
      <c r="I2035" t="b">
        <f t="shared" ref="I2035:I2098" si="664">IF(G2035,G2035,IF(H2034,FALSE,I2034))</f>
        <v>0</v>
      </c>
      <c r="J2035" t="b">
        <f t="shared" ref="J2035:J2098" si="665">AND(A2035,NOT(B2035),NOT(I2035))</f>
        <v>0</v>
      </c>
      <c r="K2035" t="str">
        <f t="shared" ref="K2035:K2098" si="666">IF(AND(J2035,RIGHT(Y2035)="통"),Y2035,"")</f>
        <v/>
      </c>
      <c r="L2035" t="str">
        <f t="shared" si="655"/>
        <v/>
      </c>
      <c r="M2035" t="str">
        <f t="shared" si="654"/>
        <v/>
      </c>
      <c r="N2035" t="str">
        <f t="shared" ref="N2035:N2098" si="667">SUBSTITUTE(K2035,_xlfn.CONCAT(TEXT(M2035,"#"),"통"),"")</f>
        <v/>
      </c>
      <c r="O2035" t="str">
        <f t="shared" ref="O2035:O2098" si="668">IF(I2035,IF(I2036,CONCATENATE(Y2035,O2036),Y2035),"")</f>
        <v/>
      </c>
      <c r="P2035" t="str">
        <f t="shared" ref="P2035:P2098" si="669">IF(G2035,O2035,IF(D2035,Y2035,""))</f>
        <v/>
      </c>
      <c r="Q2035" s="9">
        <f>_xlfn.XLOOKUP(R2035,summary!C:C,summary!B:B)</f>
        <v>43448</v>
      </c>
      <c r="R2035" s="10" t="str">
        <f t="shared" ref="R2035:R2098" si="670">IF($X2035="",R2034,$X2035)</f>
        <v>죽전1동</v>
      </c>
      <c r="S2035" s="10" t="str">
        <f t="shared" ref="S2035:S2098" si="671">IF(J2035,Y2035,S2034)</f>
        <v>죽전36통</v>
      </c>
      <c r="T2035" s="10" t="str">
        <f t="shared" ref="T2035:T2098" si="672">IF(J2035,P2036,T2034)</f>
        <v>(죽전동)</v>
      </c>
      <c r="U2035" s="10" t="str">
        <f t="shared" ref="U2035:U2098" si="673">IF($J2035,N2035,U2034)</f>
        <v>죽전</v>
      </c>
      <c r="V2035" s="10">
        <f t="shared" ref="V2035:V2098" si="674">IF(J2035,M2035,V2034)</f>
        <v>36</v>
      </c>
      <c r="W2035" s="10">
        <f t="shared" si="653"/>
        <v>4</v>
      </c>
      <c r="X2035"/>
      <c r="Y2035"/>
      <c r="Z2035" t="s">
        <v>16</v>
      </c>
      <c r="AA2035" t="s">
        <v>8607</v>
      </c>
    </row>
    <row r="2036" spans="1:27">
      <c r="A2036" t="b">
        <f t="shared" si="656"/>
        <v>0</v>
      </c>
      <c r="B2036" t="b">
        <f t="shared" si="657"/>
        <v>0</v>
      </c>
      <c r="C2036" t="b">
        <f t="shared" si="658"/>
        <v>0</v>
      </c>
      <c r="D2036" t="b">
        <f t="shared" si="659"/>
        <v>0</v>
      </c>
      <c r="E2036" t="b">
        <f t="shared" si="660"/>
        <v>0</v>
      </c>
      <c r="F2036" t="b">
        <f t="shared" si="661"/>
        <v>0</v>
      </c>
      <c r="G2036" t="b">
        <f t="shared" si="662"/>
        <v>0</v>
      </c>
      <c r="H2036" t="b">
        <f t="shared" si="663"/>
        <v>0</v>
      </c>
      <c r="I2036" t="b">
        <f t="shared" si="664"/>
        <v>0</v>
      </c>
      <c r="J2036" t="b">
        <f t="shared" si="665"/>
        <v>0</v>
      </c>
      <c r="K2036" t="str">
        <f t="shared" si="666"/>
        <v/>
      </c>
      <c r="L2036" t="str">
        <f t="shared" si="655"/>
        <v/>
      </c>
      <c r="M2036" t="str">
        <f t="shared" si="654"/>
        <v/>
      </c>
      <c r="N2036" t="str">
        <f t="shared" si="667"/>
        <v/>
      </c>
      <c r="O2036" t="str">
        <f t="shared" si="668"/>
        <v/>
      </c>
      <c r="P2036" t="str">
        <f t="shared" si="669"/>
        <v/>
      </c>
      <c r="Q2036" s="9">
        <f>_xlfn.XLOOKUP(R2036,summary!C:C,summary!B:B)</f>
        <v>43448</v>
      </c>
      <c r="R2036" s="10" t="str">
        <f t="shared" si="670"/>
        <v>죽전1동</v>
      </c>
      <c r="S2036" s="10" t="str">
        <f t="shared" si="671"/>
        <v>죽전36통</v>
      </c>
      <c r="T2036" s="10" t="str">
        <f t="shared" si="672"/>
        <v>(죽전동)</v>
      </c>
      <c r="U2036" s="10" t="str">
        <f t="shared" si="673"/>
        <v>죽전</v>
      </c>
      <c r="V2036" s="10">
        <f t="shared" si="674"/>
        <v>36</v>
      </c>
      <c r="W2036" s="10">
        <f t="shared" si="653"/>
        <v>5</v>
      </c>
      <c r="X2036"/>
      <c r="Y2036"/>
      <c r="Z2036" t="s">
        <v>18</v>
      </c>
      <c r="AA2036" t="s">
        <v>8608</v>
      </c>
    </row>
    <row r="2037" spans="1:27">
      <c r="A2037" t="b">
        <f t="shared" si="656"/>
        <v>0</v>
      </c>
      <c r="B2037" t="b">
        <f t="shared" si="657"/>
        <v>0</v>
      </c>
      <c r="C2037" t="b">
        <f t="shared" si="658"/>
        <v>0</v>
      </c>
      <c r="D2037" t="b">
        <f t="shared" si="659"/>
        <v>0</v>
      </c>
      <c r="E2037" t="b">
        <f t="shared" si="660"/>
        <v>0</v>
      </c>
      <c r="F2037" t="b">
        <f t="shared" si="661"/>
        <v>0</v>
      </c>
      <c r="G2037" t="b">
        <f t="shared" si="662"/>
        <v>0</v>
      </c>
      <c r="H2037" t="b">
        <f t="shared" si="663"/>
        <v>0</v>
      </c>
      <c r="I2037" t="b">
        <f t="shared" si="664"/>
        <v>0</v>
      </c>
      <c r="J2037" t="b">
        <f t="shared" si="665"/>
        <v>0</v>
      </c>
      <c r="K2037" t="str">
        <f t="shared" si="666"/>
        <v/>
      </c>
      <c r="L2037" t="str">
        <f t="shared" si="655"/>
        <v/>
      </c>
      <c r="M2037" t="str">
        <f t="shared" si="654"/>
        <v/>
      </c>
      <c r="N2037" t="str">
        <f t="shared" si="667"/>
        <v/>
      </c>
      <c r="O2037" t="str">
        <f t="shared" si="668"/>
        <v/>
      </c>
      <c r="P2037" t="str">
        <f t="shared" si="669"/>
        <v/>
      </c>
      <c r="Q2037" s="9">
        <f>_xlfn.XLOOKUP(R2037,summary!C:C,summary!B:B)</f>
        <v>43448</v>
      </c>
      <c r="R2037" s="10" t="str">
        <f t="shared" si="670"/>
        <v>죽전1동</v>
      </c>
      <c r="S2037" s="10" t="str">
        <f t="shared" si="671"/>
        <v>죽전36통</v>
      </c>
      <c r="T2037" s="10" t="str">
        <f t="shared" si="672"/>
        <v>(죽전동)</v>
      </c>
      <c r="U2037" s="10" t="str">
        <f t="shared" si="673"/>
        <v>죽전</v>
      </c>
      <c r="V2037" s="10">
        <f t="shared" si="674"/>
        <v>36</v>
      </c>
      <c r="W2037" s="10">
        <f t="shared" si="653"/>
        <v>6</v>
      </c>
      <c r="X2037"/>
      <c r="Y2037"/>
      <c r="Z2037" t="s">
        <v>20</v>
      </c>
      <c r="AA2037" t="s">
        <v>8609</v>
      </c>
    </row>
    <row r="2038" spans="1:27">
      <c r="A2038" t="b">
        <f t="shared" si="656"/>
        <v>0</v>
      </c>
      <c r="B2038" t="b">
        <f t="shared" si="657"/>
        <v>0</v>
      </c>
      <c r="C2038" t="b">
        <f t="shared" si="658"/>
        <v>0</v>
      </c>
      <c r="D2038" t="b">
        <f t="shared" si="659"/>
        <v>0</v>
      </c>
      <c r="E2038" t="b">
        <f t="shared" si="660"/>
        <v>0</v>
      </c>
      <c r="F2038" t="b">
        <f t="shared" si="661"/>
        <v>0</v>
      </c>
      <c r="G2038" t="b">
        <f t="shared" si="662"/>
        <v>0</v>
      </c>
      <c r="H2038" t="b">
        <f t="shared" si="663"/>
        <v>0</v>
      </c>
      <c r="I2038" t="b">
        <f t="shared" si="664"/>
        <v>0</v>
      </c>
      <c r="J2038" t="b">
        <f t="shared" si="665"/>
        <v>0</v>
      </c>
      <c r="K2038" t="str">
        <f t="shared" si="666"/>
        <v/>
      </c>
      <c r="L2038" t="str">
        <f t="shared" si="655"/>
        <v/>
      </c>
      <c r="M2038" t="str">
        <f t="shared" si="654"/>
        <v/>
      </c>
      <c r="N2038" t="str">
        <f t="shared" si="667"/>
        <v/>
      </c>
      <c r="O2038" t="str">
        <f t="shared" si="668"/>
        <v/>
      </c>
      <c r="P2038" t="str">
        <f t="shared" si="669"/>
        <v/>
      </c>
      <c r="Q2038" s="9">
        <f>_xlfn.XLOOKUP(R2038,summary!C:C,summary!B:B)</f>
        <v>43448</v>
      </c>
      <c r="R2038" s="10" t="str">
        <f t="shared" si="670"/>
        <v>죽전1동</v>
      </c>
      <c r="S2038" s="10" t="str">
        <f t="shared" si="671"/>
        <v>죽전36통</v>
      </c>
      <c r="T2038" s="10" t="str">
        <f t="shared" si="672"/>
        <v>(죽전동)</v>
      </c>
      <c r="U2038" s="10" t="str">
        <f t="shared" si="673"/>
        <v>죽전</v>
      </c>
      <c r="V2038" s="10">
        <f t="shared" si="674"/>
        <v>36</v>
      </c>
      <c r="W2038" s="10">
        <f t="shared" si="653"/>
        <v>7</v>
      </c>
      <c r="X2038"/>
      <c r="Y2038"/>
      <c r="Z2038" t="s">
        <v>99</v>
      </c>
      <c r="AA2038" t="s">
        <v>8610</v>
      </c>
    </row>
    <row r="2039" spans="1:27">
      <c r="A2039" t="b">
        <f t="shared" si="656"/>
        <v>0</v>
      </c>
      <c r="B2039" t="b">
        <f t="shared" si="657"/>
        <v>0</v>
      </c>
      <c r="C2039" t="b">
        <f t="shared" si="658"/>
        <v>0</v>
      </c>
      <c r="D2039" t="b">
        <f t="shared" si="659"/>
        <v>0</v>
      </c>
      <c r="E2039" t="b">
        <f t="shared" si="660"/>
        <v>0</v>
      </c>
      <c r="F2039" t="b">
        <f t="shared" si="661"/>
        <v>0</v>
      </c>
      <c r="G2039" t="b">
        <f t="shared" si="662"/>
        <v>0</v>
      </c>
      <c r="H2039" t="b">
        <f t="shared" si="663"/>
        <v>0</v>
      </c>
      <c r="I2039" t="b">
        <f t="shared" si="664"/>
        <v>0</v>
      </c>
      <c r="J2039" t="b">
        <f t="shared" si="665"/>
        <v>0</v>
      </c>
      <c r="K2039" t="str">
        <f t="shared" si="666"/>
        <v/>
      </c>
      <c r="L2039" t="str">
        <f t="shared" si="655"/>
        <v/>
      </c>
      <c r="M2039" t="str">
        <f t="shared" si="654"/>
        <v/>
      </c>
      <c r="N2039" t="str">
        <f t="shared" si="667"/>
        <v/>
      </c>
      <c r="O2039" t="str">
        <f t="shared" si="668"/>
        <v/>
      </c>
      <c r="P2039" t="str">
        <f t="shared" si="669"/>
        <v/>
      </c>
      <c r="Q2039" s="9">
        <f>_xlfn.XLOOKUP(R2039,summary!C:C,summary!B:B)</f>
        <v>43448</v>
      </c>
      <c r="R2039" s="10" t="str">
        <f t="shared" si="670"/>
        <v>죽전1동</v>
      </c>
      <c r="S2039" s="10" t="str">
        <f t="shared" si="671"/>
        <v>죽전36통</v>
      </c>
      <c r="T2039" s="10" t="str">
        <f t="shared" si="672"/>
        <v>(죽전동)</v>
      </c>
      <c r="U2039" s="10" t="str">
        <f t="shared" si="673"/>
        <v>죽전</v>
      </c>
      <c r="V2039" s="10">
        <f t="shared" si="674"/>
        <v>36</v>
      </c>
      <c r="W2039" s="10">
        <f t="shared" si="653"/>
        <v>8</v>
      </c>
      <c r="X2039"/>
      <c r="Y2039"/>
      <c r="Z2039" t="s">
        <v>101</v>
      </c>
      <c r="AA2039" t="s">
        <v>8611</v>
      </c>
    </row>
    <row r="2040" spans="1:27">
      <c r="A2040" t="b">
        <f t="shared" si="656"/>
        <v>1</v>
      </c>
      <c r="B2040" t="b">
        <f t="shared" si="657"/>
        <v>0</v>
      </c>
      <c r="C2040" t="b">
        <f t="shared" si="658"/>
        <v>0</v>
      </c>
      <c r="D2040" t="b">
        <f t="shared" si="659"/>
        <v>0</v>
      </c>
      <c r="E2040" t="b">
        <f t="shared" si="660"/>
        <v>0</v>
      </c>
      <c r="F2040" t="b">
        <f t="shared" si="661"/>
        <v>0</v>
      </c>
      <c r="G2040" t="b">
        <f t="shared" si="662"/>
        <v>0</v>
      </c>
      <c r="H2040" t="b">
        <f t="shared" si="663"/>
        <v>0</v>
      </c>
      <c r="I2040" t="b">
        <f t="shared" si="664"/>
        <v>0</v>
      </c>
      <c r="J2040" t="b">
        <f t="shared" si="665"/>
        <v>1</v>
      </c>
      <c r="K2040" t="str">
        <f t="shared" si="666"/>
        <v>죽전37통</v>
      </c>
      <c r="L2040" t="str">
        <f t="shared" si="655"/>
        <v>37</v>
      </c>
      <c r="M2040">
        <f t="shared" si="654"/>
        <v>37</v>
      </c>
      <c r="N2040" t="str">
        <f t="shared" si="667"/>
        <v>죽전</v>
      </c>
      <c r="O2040" t="str">
        <f t="shared" si="668"/>
        <v/>
      </c>
      <c r="P2040" t="str">
        <f t="shared" si="669"/>
        <v/>
      </c>
      <c r="Q2040" s="9">
        <f>_xlfn.XLOOKUP(R2040,summary!C:C,summary!B:B)</f>
        <v>43448</v>
      </c>
      <c r="R2040" s="10" t="str">
        <f t="shared" si="670"/>
        <v>죽전1동</v>
      </c>
      <c r="S2040" s="10" t="str">
        <f t="shared" si="671"/>
        <v>죽전37통</v>
      </c>
      <c r="T2040" s="10" t="str">
        <f t="shared" si="672"/>
        <v>(죽전동)</v>
      </c>
      <c r="U2040" s="10" t="str">
        <f t="shared" si="673"/>
        <v>죽전</v>
      </c>
      <c r="V2040" s="10">
        <f t="shared" si="674"/>
        <v>37</v>
      </c>
      <c r="W2040" s="10">
        <f t="shared" si="653"/>
        <v>1</v>
      </c>
      <c r="X2040"/>
      <c r="Y2040" t="s">
        <v>8612</v>
      </c>
      <c r="Z2040" t="s">
        <v>10</v>
      </c>
      <c r="AA2040" t="s">
        <v>8613</v>
      </c>
    </row>
    <row r="2041" spans="1:27">
      <c r="A2041" t="b">
        <f t="shared" si="656"/>
        <v>1</v>
      </c>
      <c r="B2041" t="b">
        <f t="shared" si="657"/>
        <v>1</v>
      </c>
      <c r="C2041" t="b">
        <f t="shared" si="658"/>
        <v>1</v>
      </c>
      <c r="D2041" t="b">
        <f t="shared" si="659"/>
        <v>1</v>
      </c>
      <c r="E2041" t="b">
        <f t="shared" si="660"/>
        <v>1</v>
      </c>
      <c r="F2041" t="b">
        <f t="shared" si="661"/>
        <v>0</v>
      </c>
      <c r="G2041" t="b">
        <f t="shared" si="662"/>
        <v>0</v>
      </c>
      <c r="H2041" t="b">
        <f t="shared" si="663"/>
        <v>0</v>
      </c>
      <c r="I2041" t="b">
        <f t="shared" si="664"/>
        <v>0</v>
      </c>
      <c r="J2041" t="b">
        <f t="shared" si="665"/>
        <v>0</v>
      </c>
      <c r="K2041" t="str">
        <f t="shared" si="666"/>
        <v/>
      </c>
      <c r="L2041" t="str">
        <f t="shared" si="655"/>
        <v/>
      </c>
      <c r="M2041" t="str">
        <f t="shared" si="654"/>
        <v/>
      </c>
      <c r="N2041" t="str">
        <f t="shared" si="667"/>
        <v/>
      </c>
      <c r="O2041" t="str">
        <f t="shared" si="668"/>
        <v/>
      </c>
      <c r="P2041" t="str">
        <f t="shared" si="669"/>
        <v>(죽전동)</v>
      </c>
      <c r="Q2041" s="9">
        <f>_xlfn.XLOOKUP(R2041,summary!C:C,summary!B:B)</f>
        <v>43448</v>
      </c>
      <c r="R2041" s="10" t="str">
        <f t="shared" si="670"/>
        <v>죽전1동</v>
      </c>
      <c r="S2041" s="10" t="str">
        <f t="shared" si="671"/>
        <v>죽전37통</v>
      </c>
      <c r="T2041" s="10" t="str">
        <f t="shared" si="672"/>
        <v>(죽전동)</v>
      </c>
      <c r="U2041" s="10" t="str">
        <f t="shared" si="673"/>
        <v>죽전</v>
      </c>
      <c r="V2041" s="10">
        <f t="shared" si="674"/>
        <v>37</v>
      </c>
      <c r="W2041" s="10">
        <f t="shared" si="653"/>
        <v>2</v>
      </c>
      <c r="X2041"/>
      <c r="Y2041" t="s">
        <v>8288</v>
      </c>
      <c r="Z2041" t="s">
        <v>12</v>
      </c>
      <c r="AA2041" t="s">
        <v>8614</v>
      </c>
    </row>
    <row r="2042" spans="1:27">
      <c r="A2042" t="b">
        <f t="shared" si="656"/>
        <v>0</v>
      </c>
      <c r="B2042" t="b">
        <f t="shared" si="657"/>
        <v>0</v>
      </c>
      <c r="C2042" t="b">
        <f t="shared" si="658"/>
        <v>0</v>
      </c>
      <c r="D2042" t="b">
        <f t="shared" si="659"/>
        <v>0</v>
      </c>
      <c r="E2042" t="b">
        <f t="shared" si="660"/>
        <v>0</v>
      </c>
      <c r="F2042" t="b">
        <f t="shared" si="661"/>
        <v>0</v>
      </c>
      <c r="G2042" t="b">
        <f t="shared" si="662"/>
        <v>0</v>
      </c>
      <c r="H2042" t="b">
        <f t="shared" si="663"/>
        <v>0</v>
      </c>
      <c r="I2042" t="b">
        <f t="shared" si="664"/>
        <v>0</v>
      </c>
      <c r="J2042" t="b">
        <f t="shared" si="665"/>
        <v>0</v>
      </c>
      <c r="K2042" t="str">
        <f t="shared" si="666"/>
        <v/>
      </c>
      <c r="L2042" t="str">
        <f t="shared" si="655"/>
        <v/>
      </c>
      <c r="M2042" t="str">
        <f t="shared" si="654"/>
        <v/>
      </c>
      <c r="N2042" t="str">
        <f t="shared" si="667"/>
        <v/>
      </c>
      <c r="O2042" t="str">
        <f t="shared" si="668"/>
        <v/>
      </c>
      <c r="P2042" t="str">
        <f t="shared" si="669"/>
        <v/>
      </c>
      <c r="Q2042" s="9">
        <f>_xlfn.XLOOKUP(R2042,summary!C:C,summary!B:B)</f>
        <v>43448</v>
      </c>
      <c r="R2042" s="10" t="str">
        <f t="shared" si="670"/>
        <v>죽전1동</v>
      </c>
      <c r="S2042" s="10" t="str">
        <f t="shared" si="671"/>
        <v>죽전37통</v>
      </c>
      <c r="T2042" s="10" t="str">
        <f t="shared" si="672"/>
        <v>(죽전동)</v>
      </c>
      <c r="U2042" s="10" t="str">
        <f t="shared" si="673"/>
        <v>죽전</v>
      </c>
      <c r="V2042" s="10">
        <f t="shared" si="674"/>
        <v>37</v>
      </c>
      <c r="W2042" s="10">
        <f t="shared" si="653"/>
        <v>3</v>
      </c>
      <c r="X2042"/>
      <c r="Y2042"/>
      <c r="Z2042" t="s">
        <v>14</v>
      </c>
      <c r="AA2042" t="s">
        <v>8615</v>
      </c>
    </row>
    <row r="2043" spans="1:27">
      <c r="A2043" t="b">
        <f t="shared" si="656"/>
        <v>0</v>
      </c>
      <c r="B2043" t="b">
        <f t="shared" si="657"/>
        <v>0</v>
      </c>
      <c r="C2043" t="b">
        <f t="shared" si="658"/>
        <v>0</v>
      </c>
      <c r="D2043" t="b">
        <f t="shared" si="659"/>
        <v>0</v>
      </c>
      <c r="E2043" t="b">
        <f t="shared" si="660"/>
        <v>0</v>
      </c>
      <c r="F2043" t="b">
        <f t="shared" si="661"/>
        <v>0</v>
      </c>
      <c r="G2043" t="b">
        <f t="shared" si="662"/>
        <v>0</v>
      </c>
      <c r="H2043" t="b">
        <f t="shared" si="663"/>
        <v>0</v>
      </c>
      <c r="I2043" t="b">
        <f t="shared" si="664"/>
        <v>0</v>
      </c>
      <c r="J2043" t="b">
        <f t="shared" si="665"/>
        <v>0</v>
      </c>
      <c r="K2043" t="str">
        <f t="shared" si="666"/>
        <v/>
      </c>
      <c r="L2043" t="str">
        <f t="shared" si="655"/>
        <v/>
      </c>
      <c r="M2043" t="str">
        <f t="shared" si="654"/>
        <v/>
      </c>
      <c r="N2043" t="str">
        <f t="shared" si="667"/>
        <v/>
      </c>
      <c r="O2043" t="str">
        <f t="shared" si="668"/>
        <v/>
      </c>
      <c r="P2043" t="str">
        <f t="shared" si="669"/>
        <v/>
      </c>
      <c r="Q2043" s="9">
        <f>_xlfn.XLOOKUP(R2043,summary!C:C,summary!B:B)</f>
        <v>43448</v>
      </c>
      <c r="R2043" s="10" t="str">
        <f t="shared" si="670"/>
        <v>죽전1동</v>
      </c>
      <c r="S2043" s="10" t="str">
        <f t="shared" si="671"/>
        <v>죽전37통</v>
      </c>
      <c r="T2043" s="10" t="str">
        <f t="shared" si="672"/>
        <v>(죽전동)</v>
      </c>
      <c r="U2043" s="10" t="str">
        <f t="shared" si="673"/>
        <v>죽전</v>
      </c>
      <c r="V2043" s="10">
        <f t="shared" si="674"/>
        <v>37</v>
      </c>
      <c r="W2043" s="10">
        <f t="shared" si="653"/>
        <v>4</v>
      </c>
      <c r="X2043"/>
      <c r="Y2043"/>
      <c r="Z2043" t="s">
        <v>16</v>
      </c>
      <c r="AA2043" t="s">
        <v>8616</v>
      </c>
    </row>
    <row r="2044" spans="1:27">
      <c r="A2044" t="b">
        <f t="shared" si="656"/>
        <v>0</v>
      </c>
      <c r="B2044" t="b">
        <f t="shared" si="657"/>
        <v>0</v>
      </c>
      <c r="C2044" t="b">
        <f t="shared" si="658"/>
        <v>0</v>
      </c>
      <c r="D2044" t="b">
        <f t="shared" si="659"/>
        <v>0</v>
      </c>
      <c r="E2044" t="b">
        <f t="shared" si="660"/>
        <v>0</v>
      </c>
      <c r="F2044" t="b">
        <f t="shared" si="661"/>
        <v>0</v>
      </c>
      <c r="G2044" t="b">
        <f t="shared" si="662"/>
        <v>0</v>
      </c>
      <c r="H2044" t="b">
        <f t="shared" si="663"/>
        <v>0</v>
      </c>
      <c r="I2044" t="b">
        <f t="shared" si="664"/>
        <v>0</v>
      </c>
      <c r="J2044" t="b">
        <f t="shared" si="665"/>
        <v>0</v>
      </c>
      <c r="K2044" t="str">
        <f t="shared" si="666"/>
        <v/>
      </c>
      <c r="L2044" t="str">
        <f t="shared" si="655"/>
        <v/>
      </c>
      <c r="M2044" t="str">
        <f t="shared" si="654"/>
        <v/>
      </c>
      <c r="N2044" t="str">
        <f t="shared" si="667"/>
        <v/>
      </c>
      <c r="O2044" t="str">
        <f t="shared" si="668"/>
        <v/>
      </c>
      <c r="P2044" t="str">
        <f t="shared" si="669"/>
        <v/>
      </c>
      <c r="Q2044" s="9">
        <f>_xlfn.XLOOKUP(R2044,summary!C:C,summary!B:B)</f>
        <v>43448</v>
      </c>
      <c r="R2044" s="10" t="str">
        <f t="shared" si="670"/>
        <v>죽전1동</v>
      </c>
      <c r="S2044" s="10" t="str">
        <f t="shared" si="671"/>
        <v>죽전37통</v>
      </c>
      <c r="T2044" s="10" t="str">
        <f t="shared" si="672"/>
        <v>(죽전동)</v>
      </c>
      <c r="U2044" s="10" t="str">
        <f t="shared" si="673"/>
        <v>죽전</v>
      </c>
      <c r="V2044" s="10">
        <f t="shared" si="674"/>
        <v>37</v>
      </c>
      <c r="W2044" s="10">
        <f t="shared" si="653"/>
        <v>5</v>
      </c>
      <c r="X2044"/>
      <c r="Y2044"/>
      <c r="Z2044" t="s">
        <v>18</v>
      </c>
      <c r="AA2044" t="s">
        <v>8617</v>
      </c>
    </row>
    <row r="2045" spans="1:27">
      <c r="A2045" t="b">
        <f t="shared" si="656"/>
        <v>0</v>
      </c>
      <c r="B2045" t="b">
        <f t="shared" si="657"/>
        <v>0</v>
      </c>
      <c r="C2045" t="b">
        <f t="shared" si="658"/>
        <v>0</v>
      </c>
      <c r="D2045" t="b">
        <f t="shared" si="659"/>
        <v>0</v>
      </c>
      <c r="E2045" t="b">
        <f t="shared" si="660"/>
        <v>0</v>
      </c>
      <c r="F2045" t="b">
        <f t="shared" si="661"/>
        <v>0</v>
      </c>
      <c r="G2045" t="b">
        <f t="shared" si="662"/>
        <v>0</v>
      </c>
      <c r="H2045" t="b">
        <f t="shared" si="663"/>
        <v>0</v>
      </c>
      <c r="I2045" t="b">
        <f t="shared" si="664"/>
        <v>0</v>
      </c>
      <c r="J2045" t="b">
        <f t="shared" si="665"/>
        <v>0</v>
      </c>
      <c r="K2045" t="str">
        <f t="shared" si="666"/>
        <v/>
      </c>
      <c r="L2045" t="str">
        <f t="shared" si="655"/>
        <v/>
      </c>
      <c r="M2045" t="str">
        <f t="shared" si="654"/>
        <v/>
      </c>
      <c r="N2045" t="str">
        <f t="shared" si="667"/>
        <v/>
      </c>
      <c r="O2045" t="str">
        <f t="shared" si="668"/>
        <v/>
      </c>
      <c r="P2045" t="str">
        <f t="shared" si="669"/>
        <v/>
      </c>
      <c r="Q2045" s="9">
        <f>_xlfn.XLOOKUP(R2045,summary!C:C,summary!B:B)</f>
        <v>43448</v>
      </c>
      <c r="R2045" s="10" t="str">
        <f t="shared" si="670"/>
        <v>죽전1동</v>
      </c>
      <c r="S2045" s="10" t="str">
        <f t="shared" si="671"/>
        <v>죽전37통</v>
      </c>
      <c r="T2045" s="10" t="str">
        <f t="shared" si="672"/>
        <v>(죽전동)</v>
      </c>
      <c r="U2045" s="10" t="str">
        <f t="shared" si="673"/>
        <v>죽전</v>
      </c>
      <c r="V2045" s="10">
        <f t="shared" si="674"/>
        <v>37</v>
      </c>
      <c r="W2045" s="10">
        <f t="shared" si="653"/>
        <v>6</v>
      </c>
      <c r="X2045"/>
      <c r="Y2045"/>
      <c r="Z2045" t="s">
        <v>20</v>
      </c>
      <c r="AA2045" t="s">
        <v>8618</v>
      </c>
    </row>
    <row r="2046" spans="1:27">
      <c r="A2046" t="b">
        <f t="shared" si="656"/>
        <v>0</v>
      </c>
      <c r="B2046" t="b">
        <f t="shared" si="657"/>
        <v>0</v>
      </c>
      <c r="C2046" t="b">
        <f t="shared" si="658"/>
        <v>0</v>
      </c>
      <c r="D2046" t="b">
        <f t="shared" si="659"/>
        <v>0</v>
      </c>
      <c r="E2046" t="b">
        <f t="shared" si="660"/>
        <v>0</v>
      </c>
      <c r="F2046" t="b">
        <f t="shared" si="661"/>
        <v>0</v>
      </c>
      <c r="G2046" t="b">
        <f t="shared" si="662"/>
        <v>0</v>
      </c>
      <c r="H2046" t="b">
        <f t="shared" si="663"/>
        <v>0</v>
      </c>
      <c r="I2046" t="b">
        <f t="shared" si="664"/>
        <v>0</v>
      </c>
      <c r="J2046" t="b">
        <f t="shared" si="665"/>
        <v>0</v>
      </c>
      <c r="K2046" t="str">
        <f t="shared" si="666"/>
        <v/>
      </c>
      <c r="L2046" t="str">
        <f t="shared" si="655"/>
        <v/>
      </c>
      <c r="M2046" t="str">
        <f t="shared" si="654"/>
        <v/>
      </c>
      <c r="N2046" t="str">
        <f t="shared" si="667"/>
        <v/>
      </c>
      <c r="O2046" t="str">
        <f t="shared" si="668"/>
        <v/>
      </c>
      <c r="P2046" t="str">
        <f t="shared" si="669"/>
        <v/>
      </c>
      <c r="Q2046" s="9">
        <f>_xlfn.XLOOKUP(R2046,summary!C:C,summary!B:B)</f>
        <v>43448</v>
      </c>
      <c r="R2046" s="10" t="str">
        <f t="shared" si="670"/>
        <v>죽전1동</v>
      </c>
      <c r="S2046" s="10" t="str">
        <f t="shared" si="671"/>
        <v>죽전37통</v>
      </c>
      <c r="T2046" s="10" t="str">
        <f t="shared" si="672"/>
        <v>(죽전동)</v>
      </c>
      <c r="U2046" s="10" t="str">
        <f t="shared" si="673"/>
        <v>죽전</v>
      </c>
      <c r="V2046" s="10">
        <f t="shared" si="674"/>
        <v>37</v>
      </c>
      <c r="W2046" s="10">
        <f t="shared" si="653"/>
        <v>7</v>
      </c>
      <c r="X2046"/>
      <c r="Y2046"/>
      <c r="Z2046" t="s">
        <v>99</v>
      </c>
      <c r="AA2046" t="s">
        <v>8619</v>
      </c>
    </row>
    <row r="2047" spans="1:27">
      <c r="A2047" t="b">
        <f t="shared" si="656"/>
        <v>0</v>
      </c>
      <c r="B2047" t="b">
        <f t="shared" si="657"/>
        <v>0</v>
      </c>
      <c r="C2047" t="b">
        <f t="shared" si="658"/>
        <v>0</v>
      </c>
      <c r="D2047" t="b">
        <f t="shared" si="659"/>
        <v>0</v>
      </c>
      <c r="E2047" t="b">
        <f t="shared" si="660"/>
        <v>0</v>
      </c>
      <c r="F2047" t="b">
        <f t="shared" si="661"/>
        <v>0</v>
      </c>
      <c r="G2047" t="b">
        <f t="shared" si="662"/>
        <v>0</v>
      </c>
      <c r="H2047" t="b">
        <f t="shared" si="663"/>
        <v>0</v>
      </c>
      <c r="I2047" t="b">
        <f t="shared" si="664"/>
        <v>0</v>
      </c>
      <c r="J2047" t="b">
        <f t="shared" si="665"/>
        <v>0</v>
      </c>
      <c r="K2047" t="str">
        <f t="shared" si="666"/>
        <v/>
      </c>
      <c r="L2047" t="str">
        <f t="shared" si="655"/>
        <v/>
      </c>
      <c r="M2047" t="str">
        <f t="shared" si="654"/>
        <v/>
      </c>
      <c r="N2047" t="str">
        <f t="shared" si="667"/>
        <v/>
      </c>
      <c r="O2047" t="str">
        <f t="shared" si="668"/>
        <v/>
      </c>
      <c r="P2047" t="str">
        <f t="shared" si="669"/>
        <v/>
      </c>
      <c r="Q2047" s="9">
        <f>_xlfn.XLOOKUP(R2047,summary!C:C,summary!B:B)</f>
        <v>43448</v>
      </c>
      <c r="R2047" s="10" t="str">
        <f t="shared" si="670"/>
        <v>죽전1동</v>
      </c>
      <c r="S2047" s="10" t="str">
        <f t="shared" si="671"/>
        <v>죽전37통</v>
      </c>
      <c r="T2047" s="10" t="str">
        <f t="shared" si="672"/>
        <v>(죽전동)</v>
      </c>
      <c r="U2047" s="10" t="str">
        <f t="shared" si="673"/>
        <v>죽전</v>
      </c>
      <c r="V2047" s="10">
        <f t="shared" si="674"/>
        <v>37</v>
      </c>
      <c r="W2047" s="10" t="str">
        <f t="shared" si="653"/>
        <v/>
      </c>
      <c r="X2047"/>
      <c r="Y2047"/>
      <c r="Z2047"/>
      <c r="AA2047"/>
    </row>
    <row r="2048" spans="1:27">
      <c r="A2048" t="b">
        <f t="shared" si="656"/>
        <v>0</v>
      </c>
      <c r="B2048" t="b">
        <f t="shared" si="657"/>
        <v>0</v>
      </c>
      <c r="C2048" t="b">
        <f t="shared" si="658"/>
        <v>0</v>
      </c>
      <c r="D2048" t="b">
        <f t="shared" si="659"/>
        <v>0</v>
      </c>
      <c r="E2048" t="b">
        <f t="shared" si="660"/>
        <v>0</v>
      </c>
      <c r="F2048" t="b">
        <f t="shared" si="661"/>
        <v>0</v>
      </c>
      <c r="G2048" t="b">
        <f t="shared" si="662"/>
        <v>0</v>
      </c>
      <c r="H2048" t="b">
        <f t="shared" si="663"/>
        <v>0</v>
      </c>
      <c r="I2048" t="b">
        <f t="shared" si="664"/>
        <v>0</v>
      </c>
      <c r="J2048" t="b">
        <f t="shared" si="665"/>
        <v>0</v>
      </c>
      <c r="K2048" t="str">
        <f t="shared" si="666"/>
        <v/>
      </c>
      <c r="L2048" t="str">
        <f t="shared" si="655"/>
        <v/>
      </c>
      <c r="M2048" t="str">
        <f t="shared" si="654"/>
        <v/>
      </c>
      <c r="N2048" t="str">
        <f t="shared" si="667"/>
        <v/>
      </c>
      <c r="O2048" t="str">
        <f t="shared" si="668"/>
        <v/>
      </c>
      <c r="P2048" t="str">
        <f t="shared" si="669"/>
        <v/>
      </c>
      <c r="Q2048" s="9">
        <f>_xlfn.XLOOKUP(R2048,summary!C:C,summary!B:B)</f>
        <v>43448</v>
      </c>
      <c r="R2048" s="10" t="str">
        <f t="shared" si="670"/>
        <v>죽전1동</v>
      </c>
      <c r="S2048" s="10" t="str">
        <f t="shared" si="671"/>
        <v>죽전37통</v>
      </c>
      <c r="T2048" s="10" t="str">
        <f t="shared" si="672"/>
        <v>(죽전동)</v>
      </c>
      <c r="U2048" s="10" t="str">
        <f t="shared" si="673"/>
        <v>죽전</v>
      </c>
      <c r="V2048" s="10">
        <f t="shared" si="674"/>
        <v>37</v>
      </c>
      <c r="W2048" s="10" t="str">
        <f t="shared" si="653"/>
        <v/>
      </c>
      <c r="X2048"/>
      <c r="Y2048"/>
      <c r="Z2048"/>
      <c r="AA2048"/>
    </row>
    <row r="2049" spans="1:27">
      <c r="A2049" t="b">
        <f t="shared" si="656"/>
        <v>0</v>
      </c>
      <c r="B2049" t="b">
        <f t="shared" si="657"/>
        <v>0</v>
      </c>
      <c r="C2049" t="b">
        <f t="shared" si="658"/>
        <v>0</v>
      </c>
      <c r="D2049" t="b">
        <f t="shared" si="659"/>
        <v>0</v>
      </c>
      <c r="E2049" t="b">
        <f t="shared" si="660"/>
        <v>0</v>
      </c>
      <c r="F2049" t="b">
        <f t="shared" si="661"/>
        <v>0</v>
      </c>
      <c r="G2049" t="b">
        <f t="shared" si="662"/>
        <v>0</v>
      </c>
      <c r="H2049" t="b">
        <f t="shared" si="663"/>
        <v>0</v>
      </c>
      <c r="I2049" t="b">
        <f t="shared" si="664"/>
        <v>0</v>
      </c>
      <c r="J2049" t="b">
        <f t="shared" si="665"/>
        <v>0</v>
      </c>
      <c r="K2049" t="str">
        <f t="shared" si="666"/>
        <v/>
      </c>
      <c r="L2049" t="str">
        <f t="shared" si="655"/>
        <v/>
      </c>
      <c r="M2049" t="str">
        <f t="shared" si="654"/>
        <v/>
      </c>
      <c r="N2049" t="str">
        <f t="shared" si="667"/>
        <v/>
      </c>
      <c r="O2049" t="str">
        <f t="shared" si="668"/>
        <v/>
      </c>
      <c r="P2049" t="str">
        <f t="shared" si="669"/>
        <v/>
      </c>
      <c r="Q2049" s="9">
        <f>_xlfn.XLOOKUP(R2049,summary!C:C,summary!B:B)</f>
        <v>43448</v>
      </c>
      <c r="R2049" s="10" t="str">
        <f t="shared" si="670"/>
        <v>죽전1동</v>
      </c>
      <c r="S2049" s="10" t="str">
        <f t="shared" si="671"/>
        <v>죽전37통</v>
      </c>
      <c r="T2049" s="10" t="str">
        <f t="shared" si="672"/>
        <v>(죽전동)</v>
      </c>
      <c r="U2049" s="10" t="str">
        <f t="shared" si="673"/>
        <v>죽전</v>
      </c>
      <c r="V2049" s="10">
        <f t="shared" si="674"/>
        <v>37</v>
      </c>
      <c r="W2049" s="10" t="str">
        <f t="shared" si="653"/>
        <v/>
      </c>
      <c r="X2049"/>
      <c r="Y2049"/>
      <c r="Z2049"/>
      <c r="AA2049"/>
    </row>
    <row r="2050" spans="1:27">
      <c r="A2050" t="b">
        <f t="shared" si="656"/>
        <v>1</v>
      </c>
      <c r="B2050" t="b">
        <f t="shared" si="657"/>
        <v>0</v>
      </c>
      <c r="C2050" t="b">
        <f t="shared" si="658"/>
        <v>0</v>
      </c>
      <c r="D2050" t="b">
        <f t="shared" si="659"/>
        <v>0</v>
      </c>
      <c r="E2050" t="b">
        <f t="shared" si="660"/>
        <v>0</v>
      </c>
      <c r="F2050" t="b">
        <f t="shared" si="661"/>
        <v>0</v>
      </c>
      <c r="G2050" t="b">
        <f t="shared" si="662"/>
        <v>0</v>
      </c>
      <c r="H2050" t="b">
        <f t="shared" si="663"/>
        <v>0</v>
      </c>
      <c r="I2050" t="b">
        <f t="shared" si="664"/>
        <v>0</v>
      </c>
      <c r="J2050" t="b">
        <f t="shared" si="665"/>
        <v>1</v>
      </c>
      <c r="K2050" t="str">
        <f t="shared" si="666"/>
        <v/>
      </c>
      <c r="L2050" t="str">
        <f t="shared" si="655"/>
        <v/>
      </c>
      <c r="M2050" t="str">
        <f t="shared" si="654"/>
        <v/>
      </c>
      <c r="N2050" t="str">
        <f t="shared" si="667"/>
        <v/>
      </c>
      <c r="O2050" t="str">
        <f t="shared" si="668"/>
        <v/>
      </c>
      <c r="P2050" t="str">
        <f t="shared" si="669"/>
        <v/>
      </c>
      <c r="Q2050" s="9" t="e">
        <f>_xlfn.XLOOKUP(R2050,summary!C:C,summary!B:B)</f>
        <v>#N/A</v>
      </c>
      <c r="R2050" s="10" t="str">
        <f t="shared" si="670"/>
        <v>읍 면 동</v>
      </c>
      <c r="S2050" s="10" t="str">
        <f t="shared" si="671"/>
        <v>통 리 명</v>
      </c>
      <c r="T2050" s="10" t="str">
        <f t="shared" si="672"/>
        <v/>
      </c>
      <c r="U2050" s="10" t="str">
        <f t="shared" si="673"/>
        <v/>
      </c>
      <c r="V2050" s="10" t="str">
        <f t="shared" si="674"/>
        <v/>
      </c>
      <c r="W2050" s="10" t="str">
        <f t="shared" ref="W2050:W2113" si="675">IF(ISBLANK(Z2050),"",IF(LEN(TRIM(Z2050))&lt;4,VALUE(SUBSTITUTE(TRIM(Z2050),"반","")),""))</f>
        <v/>
      </c>
      <c r="X2050" t="s">
        <v>3</v>
      </c>
      <c r="Y2050" t="s">
        <v>4</v>
      </c>
      <c r="Z2050" t="s">
        <v>5</v>
      </c>
      <c r="AA2050" t="s">
        <v>2302</v>
      </c>
    </row>
    <row r="2051" spans="1:27">
      <c r="A2051" t="b">
        <f t="shared" si="656"/>
        <v>1</v>
      </c>
      <c r="B2051" t="b">
        <f t="shared" si="657"/>
        <v>0</v>
      </c>
      <c r="C2051" t="b">
        <f t="shared" si="658"/>
        <v>0</v>
      </c>
      <c r="D2051" t="b">
        <f t="shared" si="659"/>
        <v>0</v>
      </c>
      <c r="E2051" t="b">
        <f t="shared" si="660"/>
        <v>0</v>
      </c>
      <c r="F2051" t="b">
        <f t="shared" si="661"/>
        <v>0</v>
      </c>
      <c r="G2051" t="b">
        <f t="shared" si="662"/>
        <v>0</v>
      </c>
      <c r="H2051" t="b">
        <f t="shared" si="663"/>
        <v>0</v>
      </c>
      <c r="I2051" t="b">
        <f t="shared" si="664"/>
        <v>0</v>
      </c>
      <c r="J2051" t="b">
        <f t="shared" si="665"/>
        <v>1</v>
      </c>
      <c r="K2051" t="str">
        <f t="shared" si="666"/>
        <v>죽전38통</v>
      </c>
      <c r="L2051" t="str">
        <f t="shared" si="655"/>
        <v>38</v>
      </c>
      <c r="M2051">
        <f t="shared" ref="M2051:M2114" si="676">IF(LEN(L2051)=0,"",IF(CODE(L2051)&lt;60,VALUE(L2051),VALUE(RIGHT(L2051))))</f>
        <v>38</v>
      </c>
      <c r="N2051" t="str">
        <f t="shared" si="667"/>
        <v>죽전</v>
      </c>
      <c r="O2051" t="str">
        <f t="shared" si="668"/>
        <v/>
      </c>
      <c r="P2051" t="str">
        <f t="shared" si="669"/>
        <v/>
      </c>
      <c r="Q2051" s="9">
        <f>_xlfn.XLOOKUP(R2051,summary!C:C,summary!B:B)</f>
        <v>43448</v>
      </c>
      <c r="R2051" s="10" t="str">
        <f t="shared" si="670"/>
        <v>죽전1동</v>
      </c>
      <c r="S2051" s="10" t="str">
        <f t="shared" si="671"/>
        <v>죽전38통</v>
      </c>
      <c r="T2051" s="10" t="str">
        <f t="shared" si="672"/>
        <v>(죽전동)</v>
      </c>
      <c r="U2051" s="10" t="str">
        <f t="shared" si="673"/>
        <v>죽전</v>
      </c>
      <c r="V2051" s="10">
        <f t="shared" si="674"/>
        <v>38</v>
      </c>
      <c r="W2051" s="10">
        <f t="shared" si="675"/>
        <v>1</v>
      </c>
      <c r="X2051" t="s">
        <v>8285</v>
      </c>
      <c r="Y2051" t="s">
        <v>8620</v>
      </c>
      <c r="Z2051" t="s">
        <v>10</v>
      </c>
      <c r="AA2051" t="s">
        <v>8621</v>
      </c>
    </row>
    <row r="2052" spans="1:27">
      <c r="A2052" t="b">
        <f t="shared" si="656"/>
        <v>1</v>
      </c>
      <c r="B2052" t="b">
        <f t="shared" si="657"/>
        <v>1</v>
      </c>
      <c r="C2052" t="b">
        <f t="shared" si="658"/>
        <v>1</v>
      </c>
      <c r="D2052" t="b">
        <f t="shared" si="659"/>
        <v>1</v>
      </c>
      <c r="E2052" t="b">
        <f t="shared" si="660"/>
        <v>1</v>
      </c>
      <c r="F2052" t="b">
        <f t="shared" si="661"/>
        <v>0</v>
      </c>
      <c r="G2052" t="b">
        <f t="shared" si="662"/>
        <v>0</v>
      </c>
      <c r="H2052" t="b">
        <f t="shared" si="663"/>
        <v>0</v>
      </c>
      <c r="I2052" t="b">
        <f t="shared" si="664"/>
        <v>0</v>
      </c>
      <c r="J2052" t="b">
        <f t="shared" si="665"/>
        <v>0</v>
      </c>
      <c r="K2052" t="str">
        <f t="shared" si="666"/>
        <v/>
      </c>
      <c r="L2052" t="str">
        <f t="shared" si="655"/>
        <v/>
      </c>
      <c r="M2052" t="str">
        <f t="shared" si="676"/>
        <v/>
      </c>
      <c r="N2052" t="str">
        <f t="shared" si="667"/>
        <v/>
      </c>
      <c r="O2052" t="str">
        <f t="shared" si="668"/>
        <v/>
      </c>
      <c r="P2052" t="str">
        <f t="shared" si="669"/>
        <v>(죽전동)</v>
      </c>
      <c r="Q2052" s="9">
        <f>_xlfn.XLOOKUP(R2052,summary!C:C,summary!B:B)</f>
        <v>43448</v>
      </c>
      <c r="R2052" s="10" t="str">
        <f t="shared" si="670"/>
        <v>죽전1동</v>
      </c>
      <c r="S2052" s="10" t="str">
        <f t="shared" si="671"/>
        <v>죽전38통</v>
      </c>
      <c r="T2052" s="10" t="str">
        <f t="shared" si="672"/>
        <v>(죽전동)</v>
      </c>
      <c r="U2052" s="10" t="str">
        <f t="shared" si="673"/>
        <v>죽전</v>
      </c>
      <c r="V2052" s="10">
        <f t="shared" si="674"/>
        <v>38</v>
      </c>
      <c r="W2052" s="10">
        <f t="shared" si="675"/>
        <v>2</v>
      </c>
      <c r="X2052"/>
      <c r="Y2052" t="s">
        <v>8288</v>
      </c>
      <c r="Z2052" t="s">
        <v>12</v>
      </c>
      <c r="AA2052" t="s">
        <v>8622</v>
      </c>
    </row>
    <row r="2053" spans="1:27">
      <c r="A2053" t="b">
        <f t="shared" si="656"/>
        <v>0</v>
      </c>
      <c r="B2053" t="b">
        <f t="shared" si="657"/>
        <v>0</v>
      </c>
      <c r="C2053" t="b">
        <f t="shared" si="658"/>
        <v>0</v>
      </c>
      <c r="D2053" t="b">
        <f t="shared" si="659"/>
        <v>0</v>
      </c>
      <c r="E2053" t="b">
        <f t="shared" si="660"/>
        <v>0</v>
      </c>
      <c r="F2053" t="b">
        <f t="shared" si="661"/>
        <v>0</v>
      </c>
      <c r="G2053" t="b">
        <f t="shared" si="662"/>
        <v>0</v>
      </c>
      <c r="H2053" t="b">
        <f t="shared" si="663"/>
        <v>0</v>
      </c>
      <c r="I2053" t="b">
        <f t="shared" si="664"/>
        <v>0</v>
      </c>
      <c r="J2053" t="b">
        <f t="shared" si="665"/>
        <v>0</v>
      </c>
      <c r="K2053" t="str">
        <f t="shared" si="666"/>
        <v/>
      </c>
      <c r="L2053" t="str">
        <f t="shared" si="655"/>
        <v/>
      </c>
      <c r="M2053" t="str">
        <f t="shared" si="676"/>
        <v/>
      </c>
      <c r="N2053" t="str">
        <f t="shared" si="667"/>
        <v/>
      </c>
      <c r="O2053" t="str">
        <f t="shared" si="668"/>
        <v/>
      </c>
      <c r="P2053" t="str">
        <f t="shared" si="669"/>
        <v/>
      </c>
      <c r="Q2053" s="9">
        <f>_xlfn.XLOOKUP(R2053,summary!C:C,summary!B:B)</f>
        <v>43448</v>
      </c>
      <c r="R2053" s="10" t="str">
        <f t="shared" si="670"/>
        <v>죽전1동</v>
      </c>
      <c r="S2053" s="10" t="str">
        <f t="shared" si="671"/>
        <v>죽전38통</v>
      </c>
      <c r="T2053" s="10" t="str">
        <f t="shared" si="672"/>
        <v>(죽전동)</v>
      </c>
      <c r="U2053" s="10" t="str">
        <f t="shared" si="673"/>
        <v>죽전</v>
      </c>
      <c r="V2053" s="10">
        <f t="shared" si="674"/>
        <v>38</v>
      </c>
      <c r="W2053" s="10">
        <f t="shared" si="675"/>
        <v>3</v>
      </c>
      <c r="X2053"/>
      <c r="Y2053"/>
      <c r="Z2053" t="s">
        <v>14</v>
      </c>
      <c r="AA2053" t="s">
        <v>8623</v>
      </c>
    </row>
    <row r="2054" spans="1:27">
      <c r="A2054" t="b">
        <f t="shared" si="656"/>
        <v>0</v>
      </c>
      <c r="B2054" t="b">
        <f t="shared" si="657"/>
        <v>0</v>
      </c>
      <c r="C2054" t="b">
        <f t="shared" si="658"/>
        <v>0</v>
      </c>
      <c r="D2054" t="b">
        <f t="shared" si="659"/>
        <v>0</v>
      </c>
      <c r="E2054" t="b">
        <f t="shared" si="660"/>
        <v>0</v>
      </c>
      <c r="F2054" t="b">
        <f t="shared" si="661"/>
        <v>0</v>
      </c>
      <c r="G2054" t="b">
        <f t="shared" si="662"/>
        <v>0</v>
      </c>
      <c r="H2054" t="b">
        <f t="shared" si="663"/>
        <v>0</v>
      </c>
      <c r="I2054" t="b">
        <f t="shared" si="664"/>
        <v>0</v>
      </c>
      <c r="J2054" t="b">
        <f t="shared" si="665"/>
        <v>0</v>
      </c>
      <c r="K2054" t="str">
        <f t="shared" si="666"/>
        <v/>
      </c>
      <c r="L2054" t="str">
        <f t="shared" si="655"/>
        <v/>
      </c>
      <c r="M2054" t="str">
        <f t="shared" si="676"/>
        <v/>
      </c>
      <c r="N2054" t="str">
        <f t="shared" si="667"/>
        <v/>
      </c>
      <c r="O2054" t="str">
        <f t="shared" si="668"/>
        <v/>
      </c>
      <c r="P2054" t="str">
        <f t="shared" si="669"/>
        <v/>
      </c>
      <c r="Q2054" s="9">
        <f>_xlfn.XLOOKUP(R2054,summary!C:C,summary!B:B)</f>
        <v>43448</v>
      </c>
      <c r="R2054" s="10" t="str">
        <f t="shared" si="670"/>
        <v>죽전1동</v>
      </c>
      <c r="S2054" s="10" t="str">
        <f t="shared" si="671"/>
        <v>죽전38통</v>
      </c>
      <c r="T2054" s="10" t="str">
        <f t="shared" si="672"/>
        <v>(죽전동)</v>
      </c>
      <c r="U2054" s="10" t="str">
        <f t="shared" si="673"/>
        <v>죽전</v>
      </c>
      <c r="V2054" s="10">
        <f t="shared" si="674"/>
        <v>38</v>
      </c>
      <c r="W2054" s="10">
        <f t="shared" si="675"/>
        <v>4</v>
      </c>
      <c r="X2054"/>
      <c r="Y2054"/>
      <c r="Z2054" t="s">
        <v>16</v>
      </c>
      <c r="AA2054" t="s">
        <v>8624</v>
      </c>
    </row>
    <row r="2055" spans="1:27">
      <c r="A2055" t="b">
        <f t="shared" si="656"/>
        <v>0</v>
      </c>
      <c r="B2055" t="b">
        <f t="shared" si="657"/>
        <v>0</v>
      </c>
      <c r="C2055" t="b">
        <f t="shared" si="658"/>
        <v>0</v>
      </c>
      <c r="D2055" t="b">
        <f t="shared" si="659"/>
        <v>0</v>
      </c>
      <c r="E2055" t="b">
        <f t="shared" si="660"/>
        <v>0</v>
      </c>
      <c r="F2055" t="b">
        <f t="shared" si="661"/>
        <v>0</v>
      </c>
      <c r="G2055" t="b">
        <f t="shared" si="662"/>
        <v>0</v>
      </c>
      <c r="H2055" t="b">
        <f t="shared" si="663"/>
        <v>0</v>
      </c>
      <c r="I2055" t="b">
        <f t="shared" si="664"/>
        <v>0</v>
      </c>
      <c r="J2055" t="b">
        <f t="shared" si="665"/>
        <v>0</v>
      </c>
      <c r="K2055" t="str">
        <f t="shared" si="666"/>
        <v/>
      </c>
      <c r="L2055" t="str">
        <f t="shared" si="655"/>
        <v/>
      </c>
      <c r="M2055" t="str">
        <f t="shared" si="676"/>
        <v/>
      </c>
      <c r="N2055" t="str">
        <f t="shared" si="667"/>
        <v/>
      </c>
      <c r="O2055" t="str">
        <f t="shared" si="668"/>
        <v/>
      </c>
      <c r="P2055" t="str">
        <f t="shared" si="669"/>
        <v/>
      </c>
      <c r="Q2055" s="9">
        <f>_xlfn.XLOOKUP(R2055,summary!C:C,summary!B:B)</f>
        <v>43448</v>
      </c>
      <c r="R2055" s="10" t="str">
        <f t="shared" si="670"/>
        <v>죽전1동</v>
      </c>
      <c r="S2055" s="10" t="str">
        <f t="shared" si="671"/>
        <v>죽전38통</v>
      </c>
      <c r="T2055" s="10" t="str">
        <f t="shared" si="672"/>
        <v>(죽전동)</v>
      </c>
      <c r="U2055" s="10" t="str">
        <f t="shared" si="673"/>
        <v>죽전</v>
      </c>
      <c r="V2055" s="10">
        <f t="shared" si="674"/>
        <v>38</v>
      </c>
      <c r="W2055" s="10">
        <f t="shared" si="675"/>
        <v>5</v>
      </c>
      <c r="X2055"/>
      <c r="Y2055"/>
      <c r="Z2055" t="s">
        <v>18</v>
      </c>
      <c r="AA2055" t="s">
        <v>8625</v>
      </c>
    </row>
    <row r="2056" spans="1:27">
      <c r="A2056" t="b">
        <f t="shared" si="656"/>
        <v>0</v>
      </c>
      <c r="B2056" t="b">
        <f t="shared" si="657"/>
        <v>0</v>
      </c>
      <c r="C2056" t="b">
        <f t="shared" si="658"/>
        <v>0</v>
      </c>
      <c r="D2056" t="b">
        <f t="shared" si="659"/>
        <v>0</v>
      </c>
      <c r="E2056" t="b">
        <f t="shared" si="660"/>
        <v>0</v>
      </c>
      <c r="F2056" t="b">
        <f t="shared" si="661"/>
        <v>0</v>
      </c>
      <c r="G2056" t="b">
        <f t="shared" si="662"/>
        <v>0</v>
      </c>
      <c r="H2056" t="b">
        <f t="shared" si="663"/>
        <v>0</v>
      </c>
      <c r="I2056" t="b">
        <f t="shared" si="664"/>
        <v>0</v>
      </c>
      <c r="J2056" t="b">
        <f t="shared" si="665"/>
        <v>0</v>
      </c>
      <c r="K2056" t="str">
        <f t="shared" si="666"/>
        <v/>
      </c>
      <c r="L2056" t="str">
        <f t="shared" si="655"/>
        <v/>
      </c>
      <c r="M2056" t="str">
        <f t="shared" si="676"/>
        <v/>
      </c>
      <c r="N2056" t="str">
        <f t="shared" si="667"/>
        <v/>
      </c>
      <c r="O2056" t="str">
        <f t="shared" si="668"/>
        <v/>
      </c>
      <c r="P2056" t="str">
        <f t="shared" si="669"/>
        <v/>
      </c>
      <c r="Q2056" s="9">
        <f>_xlfn.XLOOKUP(R2056,summary!C:C,summary!B:B)</f>
        <v>43448</v>
      </c>
      <c r="R2056" s="10" t="str">
        <f t="shared" si="670"/>
        <v>죽전1동</v>
      </c>
      <c r="S2056" s="10" t="str">
        <f t="shared" si="671"/>
        <v>죽전38통</v>
      </c>
      <c r="T2056" s="10" t="str">
        <f t="shared" si="672"/>
        <v>(죽전동)</v>
      </c>
      <c r="U2056" s="10" t="str">
        <f t="shared" si="673"/>
        <v>죽전</v>
      </c>
      <c r="V2056" s="10">
        <f t="shared" si="674"/>
        <v>38</v>
      </c>
      <c r="W2056" s="10">
        <f t="shared" si="675"/>
        <v>6</v>
      </c>
      <c r="X2056"/>
      <c r="Y2056"/>
      <c r="Z2056" t="s">
        <v>20</v>
      </c>
      <c r="AA2056" t="s">
        <v>8626</v>
      </c>
    </row>
    <row r="2057" spans="1:27">
      <c r="A2057" t="b">
        <f t="shared" si="656"/>
        <v>0</v>
      </c>
      <c r="B2057" t="b">
        <f t="shared" si="657"/>
        <v>0</v>
      </c>
      <c r="C2057" t="b">
        <f t="shared" si="658"/>
        <v>0</v>
      </c>
      <c r="D2057" t="b">
        <f t="shared" si="659"/>
        <v>0</v>
      </c>
      <c r="E2057" t="b">
        <f t="shared" si="660"/>
        <v>0</v>
      </c>
      <c r="F2057" t="b">
        <f t="shared" si="661"/>
        <v>0</v>
      </c>
      <c r="G2057" t="b">
        <f t="shared" si="662"/>
        <v>0</v>
      </c>
      <c r="H2057" t="b">
        <f t="shared" si="663"/>
        <v>0</v>
      </c>
      <c r="I2057" t="b">
        <f t="shared" si="664"/>
        <v>0</v>
      </c>
      <c r="J2057" t="b">
        <f t="shared" si="665"/>
        <v>0</v>
      </c>
      <c r="K2057" t="str">
        <f t="shared" si="666"/>
        <v/>
      </c>
      <c r="L2057" t="str">
        <f t="shared" ref="L2057:L2120" si="677">RIGHT(SUBSTITUTE(K2057,"통",""),2)</f>
        <v/>
      </c>
      <c r="M2057" t="str">
        <f t="shared" si="676"/>
        <v/>
      </c>
      <c r="N2057" t="str">
        <f t="shared" si="667"/>
        <v/>
      </c>
      <c r="O2057" t="str">
        <f t="shared" si="668"/>
        <v/>
      </c>
      <c r="P2057" t="str">
        <f t="shared" si="669"/>
        <v/>
      </c>
      <c r="Q2057" s="9">
        <f>_xlfn.XLOOKUP(R2057,summary!C:C,summary!B:B)</f>
        <v>43448</v>
      </c>
      <c r="R2057" s="10" t="str">
        <f t="shared" si="670"/>
        <v>죽전1동</v>
      </c>
      <c r="S2057" s="10" t="str">
        <f t="shared" si="671"/>
        <v>죽전38통</v>
      </c>
      <c r="T2057" s="10" t="str">
        <f t="shared" si="672"/>
        <v>(죽전동)</v>
      </c>
      <c r="U2057" s="10" t="str">
        <f t="shared" si="673"/>
        <v>죽전</v>
      </c>
      <c r="V2057" s="10">
        <f t="shared" si="674"/>
        <v>38</v>
      </c>
      <c r="W2057" s="10">
        <f t="shared" si="675"/>
        <v>7</v>
      </c>
      <c r="X2057"/>
      <c r="Y2057"/>
      <c r="Z2057" t="s">
        <v>99</v>
      </c>
      <c r="AA2057" t="s">
        <v>8627</v>
      </c>
    </row>
    <row r="2058" spans="1:27">
      <c r="A2058" t="b">
        <f t="shared" si="656"/>
        <v>0</v>
      </c>
      <c r="B2058" t="b">
        <f t="shared" si="657"/>
        <v>0</v>
      </c>
      <c r="C2058" t="b">
        <f t="shared" si="658"/>
        <v>0</v>
      </c>
      <c r="D2058" t="b">
        <f t="shared" si="659"/>
        <v>0</v>
      </c>
      <c r="E2058" t="b">
        <f t="shared" si="660"/>
        <v>0</v>
      </c>
      <c r="F2058" t="b">
        <f t="shared" si="661"/>
        <v>0</v>
      </c>
      <c r="G2058" t="b">
        <f t="shared" si="662"/>
        <v>0</v>
      </c>
      <c r="H2058" t="b">
        <f t="shared" si="663"/>
        <v>0</v>
      </c>
      <c r="I2058" t="b">
        <f t="shared" si="664"/>
        <v>0</v>
      </c>
      <c r="J2058" t="b">
        <f t="shared" si="665"/>
        <v>0</v>
      </c>
      <c r="K2058" t="str">
        <f t="shared" si="666"/>
        <v/>
      </c>
      <c r="L2058" t="str">
        <f t="shared" si="677"/>
        <v/>
      </c>
      <c r="M2058" t="str">
        <f t="shared" si="676"/>
        <v/>
      </c>
      <c r="N2058" t="str">
        <f t="shared" si="667"/>
        <v/>
      </c>
      <c r="O2058" t="str">
        <f t="shared" si="668"/>
        <v/>
      </c>
      <c r="P2058" t="str">
        <f t="shared" si="669"/>
        <v/>
      </c>
      <c r="Q2058" s="9">
        <f>_xlfn.XLOOKUP(R2058,summary!C:C,summary!B:B)</f>
        <v>43448</v>
      </c>
      <c r="R2058" s="10" t="str">
        <f t="shared" si="670"/>
        <v>죽전1동</v>
      </c>
      <c r="S2058" s="10" t="str">
        <f t="shared" si="671"/>
        <v>죽전38통</v>
      </c>
      <c r="T2058" s="10" t="str">
        <f t="shared" si="672"/>
        <v>(죽전동)</v>
      </c>
      <c r="U2058" s="10" t="str">
        <f t="shared" si="673"/>
        <v>죽전</v>
      </c>
      <c r="V2058" s="10">
        <f t="shared" si="674"/>
        <v>38</v>
      </c>
      <c r="W2058" s="10">
        <f t="shared" si="675"/>
        <v>8</v>
      </c>
      <c r="X2058"/>
      <c r="Y2058"/>
      <c r="Z2058" t="s">
        <v>101</v>
      </c>
      <c r="AA2058" t="s">
        <v>8628</v>
      </c>
    </row>
    <row r="2059" spans="1:27">
      <c r="A2059" t="b">
        <f t="shared" si="656"/>
        <v>1</v>
      </c>
      <c r="B2059" t="b">
        <f t="shared" si="657"/>
        <v>0</v>
      </c>
      <c r="C2059" t="b">
        <f t="shared" si="658"/>
        <v>0</v>
      </c>
      <c r="D2059" t="b">
        <f t="shared" si="659"/>
        <v>0</v>
      </c>
      <c r="E2059" t="b">
        <f t="shared" si="660"/>
        <v>0</v>
      </c>
      <c r="F2059" t="b">
        <f t="shared" si="661"/>
        <v>0</v>
      </c>
      <c r="G2059" t="b">
        <f t="shared" si="662"/>
        <v>0</v>
      </c>
      <c r="H2059" t="b">
        <f t="shared" si="663"/>
        <v>0</v>
      </c>
      <c r="I2059" t="b">
        <f t="shared" si="664"/>
        <v>0</v>
      </c>
      <c r="J2059" t="b">
        <f t="shared" si="665"/>
        <v>1</v>
      </c>
      <c r="K2059" t="str">
        <f t="shared" si="666"/>
        <v>죽전39통</v>
      </c>
      <c r="L2059" t="str">
        <f t="shared" si="677"/>
        <v>39</v>
      </c>
      <c r="M2059">
        <f t="shared" si="676"/>
        <v>39</v>
      </c>
      <c r="N2059" t="str">
        <f t="shared" si="667"/>
        <v>죽전</v>
      </c>
      <c r="O2059" t="str">
        <f t="shared" si="668"/>
        <v/>
      </c>
      <c r="P2059" t="str">
        <f t="shared" si="669"/>
        <v/>
      </c>
      <c r="Q2059" s="9">
        <f>_xlfn.XLOOKUP(R2059,summary!C:C,summary!B:B)</f>
        <v>43448</v>
      </c>
      <c r="R2059" s="10" t="str">
        <f t="shared" si="670"/>
        <v>죽전1동</v>
      </c>
      <c r="S2059" s="10" t="str">
        <f t="shared" si="671"/>
        <v>죽전39통</v>
      </c>
      <c r="T2059" s="10" t="str">
        <f t="shared" si="672"/>
        <v>(죽전동)</v>
      </c>
      <c r="U2059" s="10" t="str">
        <f t="shared" si="673"/>
        <v>죽전</v>
      </c>
      <c r="V2059" s="10">
        <f t="shared" si="674"/>
        <v>39</v>
      </c>
      <c r="W2059" s="10">
        <f t="shared" si="675"/>
        <v>1</v>
      </c>
      <c r="X2059"/>
      <c r="Y2059" t="s">
        <v>8629</v>
      </c>
      <c r="Z2059" t="s">
        <v>10</v>
      </c>
      <c r="AA2059" t="s">
        <v>8630</v>
      </c>
    </row>
    <row r="2060" spans="1:27">
      <c r="A2060" t="b">
        <f t="shared" si="656"/>
        <v>1</v>
      </c>
      <c r="B2060" t="b">
        <f t="shared" si="657"/>
        <v>1</v>
      </c>
      <c r="C2060" t="b">
        <f t="shared" si="658"/>
        <v>1</v>
      </c>
      <c r="D2060" t="b">
        <f t="shared" si="659"/>
        <v>1</v>
      </c>
      <c r="E2060" t="b">
        <f t="shared" si="660"/>
        <v>1</v>
      </c>
      <c r="F2060" t="b">
        <f t="shared" si="661"/>
        <v>0</v>
      </c>
      <c r="G2060" t="b">
        <f t="shared" si="662"/>
        <v>0</v>
      </c>
      <c r="H2060" t="b">
        <f t="shared" si="663"/>
        <v>0</v>
      </c>
      <c r="I2060" t="b">
        <f t="shared" si="664"/>
        <v>0</v>
      </c>
      <c r="J2060" t="b">
        <f t="shared" si="665"/>
        <v>0</v>
      </c>
      <c r="K2060" t="str">
        <f t="shared" si="666"/>
        <v/>
      </c>
      <c r="L2060" t="str">
        <f t="shared" si="677"/>
        <v/>
      </c>
      <c r="M2060" t="str">
        <f t="shared" si="676"/>
        <v/>
      </c>
      <c r="N2060" t="str">
        <f t="shared" si="667"/>
        <v/>
      </c>
      <c r="O2060" t="str">
        <f t="shared" si="668"/>
        <v/>
      </c>
      <c r="P2060" t="str">
        <f t="shared" si="669"/>
        <v>(죽전동)</v>
      </c>
      <c r="Q2060" s="9">
        <f>_xlfn.XLOOKUP(R2060,summary!C:C,summary!B:B)</f>
        <v>43448</v>
      </c>
      <c r="R2060" s="10" t="str">
        <f t="shared" si="670"/>
        <v>죽전1동</v>
      </c>
      <c r="S2060" s="10" t="str">
        <f t="shared" si="671"/>
        <v>죽전39통</v>
      </c>
      <c r="T2060" s="10" t="str">
        <f t="shared" si="672"/>
        <v>(죽전동)</v>
      </c>
      <c r="U2060" s="10" t="str">
        <f t="shared" si="673"/>
        <v>죽전</v>
      </c>
      <c r="V2060" s="10">
        <f t="shared" si="674"/>
        <v>39</v>
      </c>
      <c r="W2060" s="10">
        <f t="shared" si="675"/>
        <v>2</v>
      </c>
      <c r="X2060"/>
      <c r="Y2060" t="s">
        <v>8288</v>
      </c>
      <c r="Z2060" t="s">
        <v>12</v>
      </c>
      <c r="AA2060" t="s">
        <v>8631</v>
      </c>
    </row>
    <row r="2061" spans="1:27">
      <c r="A2061" t="b">
        <f t="shared" si="656"/>
        <v>0</v>
      </c>
      <c r="B2061" t="b">
        <f t="shared" si="657"/>
        <v>0</v>
      </c>
      <c r="C2061" t="b">
        <f t="shared" si="658"/>
        <v>0</v>
      </c>
      <c r="D2061" t="b">
        <f t="shared" si="659"/>
        <v>0</v>
      </c>
      <c r="E2061" t="b">
        <f t="shared" si="660"/>
        <v>0</v>
      </c>
      <c r="F2061" t="b">
        <f t="shared" si="661"/>
        <v>0</v>
      </c>
      <c r="G2061" t="b">
        <f t="shared" si="662"/>
        <v>0</v>
      </c>
      <c r="H2061" t="b">
        <f t="shared" si="663"/>
        <v>0</v>
      </c>
      <c r="I2061" t="b">
        <f t="shared" si="664"/>
        <v>0</v>
      </c>
      <c r="J2061" t="b">
        <f t="shared" si="665"/>
        <v>0</v>
      </c>
      <c r="K2061" t="str">
        <f t="shared" si="666"/>
        <v/>
      </c>
      <c r="L2061" t="str">
        <f t="shared" si="677"/>
        <v/>
      </c>
      <c r="M2061" t="str">
        <f t="shared" si="676"/>
        <v/>
      </c>
      <c r="N2061" t="str">
        <f t="shared" si="667"/>
        <v/>
      </c>
      <c r="O2061" t="str">
        <f t="shared" si="668"/>
        <v/>
      </c>
      <c r="P2061" t="str">
        <f t="shared" si="669"/>
        <v/>
      </c>
      <c r="Q2061" s="9">
        <f>_xlfn.XLOOKUP(R2061,summary!C:C,summary!B:B)</f>
        <v>43448</v>
      </c>
      <c r="R2061" s="10" t="str">
        <f t="shared" si="670"/>
        <v>죽전1동</v>
      </c>
      <c r="S2061" s="10" t="str">
        <f t="shared" si="671"/>
        <v>죽전39통</v>
      </c>
      <c r="T2061" s="10" t="str">
        <f t="shared" si="672"/>
        <v>(죽전동)</v>
      </c>
      <c r="U2061" s="10" t="str">
        <f t="shared" si="673"/>
        <v>죽전</v>
      </c>
      <c r="V2061" s="10">
        <f t="shared" si="674"/>
        <v>39</v>
      </c>
      <c r="W2061" s="10">
        <f t="shared" si="675"/>
        <v>3</v>
      </c>
      <c r="X2061"/>
      <c r="Y2061"/>
      <c r="Z2061" t="s">
        <v>14</v>
      </c>
      <c r="AA2061" t="s">
        <v>8632</v>
      </c>
    </row>
    <row r="2062" spans="1:27">
      <c r="A2062" t="b">
        <f t="shared" si="656"/>
        <v>0</v>
      </c>
      <c r="B2062" t="b">
        <f t="shared" si="657"/>
        <v>0</v>
      </c>
      <c r="C2062" t="b">
        <f t="shared" si="658"/>
        <v>0</v>
      </c>
      <c r="D2062" t="b">
        <f t="shared" si="659"/>
        <v>0</v>
      </c>
      <c r="E2062" t="b">
        <f t="shared" si="660"/>
        <v>0</v>
      </c>
      <c r="F2062" t="b">
        <f t="shared" si="661"/>
        <v>0</v>
      </c>
      <c r="G2062" t="b">
        <f t="shared" si="662"/>
        <v>0</v>
      </c>
      <c r="H2062" t="b">
        <f t="shared" si="663"/>
        <v>0</v>
      </c>
      <c r="I2062" t="b">
        <f t="shared" si="664"/>
        <v>0</v>
      </c>
      <c r="J2062" t="b">
        <f t="shared" si="665"/>
        <v>0</v>
      </c>
      <c r="K2062" t="str">
        <f t="shared" si="666"/>
        <v/>
      </c>
      <c r="L2062" t="str">
        <f t="shared" si="677"/>
        <v/>
      </c>
      <c r="M2062" t="str">
        <f t="shared" si="676"/>
        <v/>
      </c>
      <c r="N2062" t="str">
        <f t="shared" si="667"/>
        <v/>
      </c>
      <c r="O2062" t="str">
        <f t="shared" si="668"/>
        <v/>
      </c>
      <c r="P2062" t="str">
        <f t="shared" si="669"/>
        <v/>
      </c>
      <c r="Q2062" s="9">
        <f>_xlfn.XLOOKUP(R2062,summary!C:C,summary!B:B)</f>
        <v>43448</v>
      </c>
      <c r="R2062" s="10" t="str">
        <f t="shared" si="670"/>
        <v>죽전1동</v>
      </c>
      <c r="S2062" s="10" t="str">
        <f t="shared" si="671"/>
        <v>죽전39통</v>
      </c>
      <c r="T2062" s="10" t="str">
        <f t="shared" si="672"/>
        <v>(죽전동)</v>
      </c>
      <c r="U2062" s="10" t="str">
        <f t="shared" si="673"/>
        <v>죽전</v>
      </c>
      <c r="V2062" s="10">
        <f t="shared" si="674"/>
        <v>39</v>
      </c>
      <c r="W2062" s="10">
        <f t="shared" si="675"/>
        <v>4</v>
      </c>
      <c r="X2062"/>
      <c r="Y2062"/>
      <c r="Z2062" t="s">
        <v>16</v>
      </c>
      <c r="AA2062" t="s">
        <v>8633</v>
      </c>
    </row>
    <row r="2063" spans="1:27">
      <c r="A2063" t="b">
        <f t="shared" si="656"/>
        <v>0</v>
      </c>
      <c r="B2063" t="b">
        <f t="shared" si="657"/>
        <v>0</v>
      </c>
      <c r="C2063" t="b">
        <f t="shared" si="658"/>
        <v>0</v>
      </c>
      <c r="D2063" t="b">
        <f t="shared" si="659"/>
        <v>0</v>
      </c>
      <c r="E2063" t="b">
        <f t="shared" si="660"/>
        <v>0</v>
      </c>
      <c r="F2063" t="b">
        <f t="shared" si="661"/>
        <v>0</v>
      </c>
      <c r="G2063" t="b">
        <f t="shared" si="662"/>
        <v>0</v>
      </c>
      <c r="H2063" t="b">
        <f t="shared" si="663"/>
        <v>0</v>
      </c>
      <c r="I2063" t="b">
        <f t="shared" si="664"/>
        <v>0</v>
      </c>
      <c r="J2063" t="b">
        <f t="shared" si="665"/>
        <v>0</v>
      </c>
      <c r="K2063" t="str">
        <f t="shared" si="666"/>
        <v/>
      </c>
      <c r="L2063" t="str">
        <f t="shared" si="677"/>
        <v/>
      </c>
      <c r="M2063" t="str">
        <f t="shared" si="676"/>
        <v/>
      </c>
      <c r="N2063" t="str">
        <f t="shared" si="667"/>
        <v/>
      </c>
      <c r="O2063" t="str">
        <f t="shared" si="668"/>
        <v/>
      </c>
      <c r="P2063" t="str">
        <f t="shared" si="669"/>
        <v/>
      </c>
      <c r="Q2063" s="9">
        <f>_xlfn.XLOOKUP(R2063,summary!C:C,summary!B:B)</f>
        <v>43448</v>
      </c>
      <c r="R2063" s="10" t="str">
        <f t="shared" si="670"/>
        <v>죽전1동</v>
      </c>
      <c r="S2063" s="10" t="str">
        <f t="shared" si="671"/>
        <v>죽전39통</v>
      </c>
      <c r="T2063" s="10" t="str">
        <f t="shared" si="672"/>
        <v>(죽전동)</v>
      </c>
      <c r="U2063" s="10" t="str">
        <f t="shared" si="673"/>
        <v>죽전</v>
      </c>
      <c r="V2063" s="10">
        <f t="shared" si="674"/>
        <v>39</v>
      </c>
      <c r="W2063" s="10">
        <f t="shared" si="675"/>
        <v>5</v>
      </c>
      <c r="X2063"/>
      <c r="Y2063"/>
      <c r="Z2063" t="s">
        <v>18</v>
      </c>
      <c r="AA2063" t="s">
        <v>8634</v>
      </c>
    </row>
    <row r="2064" spans="1:27">
      <c r="A2064" t="b">
        <f t="shared" si="656"/>
        <v>0</v>
      </c>
      <c r="B2064" t="b">
        <f t="shared" si="657"/>
        <v>0</v>
      </c>
      <c r="C2064" t="b">
        <f t="shared" si="658"/>
        <v>0</v>
      </c>
      <c r="D2064" t="b">
        <f t="shared" si="659"/>
        <v>0</v>
      </c>
      <c r="E2064" t="b">
        <f t="shared" si="660"/>
        <v>0</v>
      </c>
      <c r="F2064" t="b">
        <f t="shared" si="661"/>
        <v>0</v>
      </c>
      <c r="G2064" t="b">
        <f t="shared" si="662"/>
        <v>0</v>
      </c>
      <c r="H2064" t="b">
        <f t="shared" si="663"/>
        <v>0</v>
      </c>
      <c r="I2064" t="b">
        <f t="shared" si="664"/>
        <v>0</v>
      </c>
      <c r="J2064" t="b">
        <f t="shared" si="665"/>
        <v>0</v>
      </c>
      <c r="K2064" t="str">
        <f t="shared" si="666"/>
        <v/>
      </c>
      <c r="L2064" t="str">
        <f t="shared" si="677"/>
        <v/>
      </c>
      <c r="M2064" t="str">
        <f t="shared" si="676"/>
        <v/>
      </c>
      <c r="N2064" t="str">
        <f t="shared" si="667"/>
        <v/>
      </c>
      <c r="O2064" t="str">
        <f t="shared" si="668"/>
        <v/>
      </c>
      <c r="P2064" t="str">
        <f t="shared" si="669"/>
        <v/>
      </c>
      <c r="Q2064" s="9">
        <f>_xlfn.XLOOKUP(R2064,summary!C:C,summary!B:B)</f>
        <v>43448</v>
      </c>
      <c r="R2064" s="10" t="str">
        <f t="shared" si="670"/>
        <v>죽전1동</v>
      </c>
      <c r="S2064" s="10" t="str">
        <f t="shared" si="671"/>
        <v>죽전39통</v>
      </c>
      <c r="T2064" s="10" t="str">
        <f t="shared" si="672"/>
        <v>(죽전동)</v>
      </c>
      <c r="U2064" s="10" t="str">
        <f t="shared" si="673"/>
        <v>죽전</v>
      </c>
      <c r="V2064" s="10">
        <f t="shared" si="674"/>
        <v>39</v>
      </c>
      <c r="W2064" s="10">
        <f t="shared" si="675"/>
        <v>6</v>
      </c>
      <c r="X2064"/>
      <c r="Y2064"/>
      <c r="Z2064" t="s">
        <v>20</v>
      </c>
      <c r="AA2064" t="s">
        <v>8635</v>
      </c>
    </row>
    <row r="2065" spans="1:27">
      <c r="A2065" t="b">
        <f t="shared" si="656"/>
        <v>0</v>
      </c>
      <c r="B2065" t="b">
        <f t="shared" si="657"/>
        <v>0</v>
      </c>
      <c r="C2065" t="b">
        <f t="shared" si="658"/>
        <v>0</v>
      </c>
      <c r="D2065" t="b">
        <f t="shared" si="659"/>
        <v>0</v>
      </c>
      <c r="E2065" t="b">
        <f t="shared" si="660"/>
        <v>0</v>
      </c>
      <c r="F2065" t="b">
        <f t="shared" si="661"/>
        <v>0</v>
      </c>
      <c r="G2065" t="b">
        <f t="shared" si="662"/>
        <v>0</v>
      </c>
      <c r="H2065" t="b">
        <f t="shared" si="663"/>
        <v>0</v>
      </c>
      <c r="I2065" t="b">
        <f t="shared" si="664"/>
        <v>0</v>
      </c>
      <c r="J2065" t="b">
        <f t="shared" si="665"/>
        <v>0</v>
      </c>
      <c r="K2065" t="str">
        <f t="shared" si="666"/>
        <v/>
      </c>
      <c r="L2065" t="str">
        <f t="shared" si="677"/>
        <v/>
      </c>
      <c r="M2065" t="str">
        <f t="shared" si="676"/>
        <v/>
      </c>
      <c r="N2065" t="str">
        <f t="shared" si="667"/>
        <v/>
      </c>
      <c r="O2065" t="str">
        <f t="shared" si="668"/>
        <v/>
      </c>
      <c r="P2065" t="str">
        <f t="shared" si="669"/>
        <v/>
      </c>
      <c r="Q2065" s="9">
        <f>_xlfn.XLOOKUP(R2065,summary!C:C,summary!B:B)</f>
        <v>43448</v>
      </c>
      <c r="R2065" s="10" t="str">
        <f t="shared" si="670"/>
        <v>죽전1동</v>
      </c>
      <c r="S2065" s="10" t="str">
        <f t="shared" si="671"/>
        <v>죽전39통</v>
      </c>
      <c r="T2065" s="10" t="str">
        <f t="shared" si="672"/>
        <v>(죽전동)</v>
      </c>
      <c r="U2065" s="10" t="str">
        <f t="shared" si="673"/>
        <v>죽전</v>
      </c>
      <c r="V2065" s="10">
        <f t="shared" si="674"/>
        <v>39</v>
      </c>
      <c r="W2065" s="10">
        <f t="shared" si="675"/>
        <v>7</v>
      </c>
      <c r="X2065"/>
      <c r="Y2065"/>
      <c r="Z2065" t="s">
        <v>99</v>
      </c>
      <c r="AA2065" t="s">
        <v>8636</v>
      </c>
    </row>
    <row r="2066" spans="1:27">
      <c r="A2066" t="b">
        <f t="shared" si="656"/>
        <v>0</v>
      </c>
      <c r="B2066" t="b">
        <f t="shared" si="657"/>
        <v>0</v>
      </c>
      <c r="C2066" t="b">
        <f t="shared" si="658"/>
        <v>0</v>
      </c>
      <c r="D2066" t="b">
        <f t="shared" si="659"/>
        <v>0</v>
      </c>
      <c r="E2066" t="b">
        <f t="shared" si="660"/>
        <v>0</v>
      </c>
      <c r="F2066" t="b">
        <f t="shared" si="661"/>
        <v>0</v>
      </c>
      <c r="G2066" t="b">
        <f t="shared" si="662"/>
        <v>0</v>
      </c>
      <c r="H2066" t="b">
        <f t="shared" si="663"/>
        <v>0</v>
      </c>
      <c r="I2066" t="b">
        <f t="shared" si="664"/>
        <v>0</v>
      </c>
      <c r="J2066" t="b">
        <f t="shared" si="665"/>
        <v>0</v>
      </c>
      <c r="K2066" t="str">
        <f t="shared" si="666"/>
        <v/>
      </c>
      <c r="L2066" t="str">
        <f t="shared" si="677"/>
        <v/>
      </c>
      <c r="M2066" t="str">
        <f t="shared" si="676"/>
        <v/>
      </c>
      <c r="N2066" t="str">
        <f t="shared" si="667"/>
        <v/>
      </c>
      <c r="O2066" t="str">
        <f t="shared" si="668"/>
        <v/>
      </c>
      <c r="P2066" t="str">
        <f t="shared" si="669"/>
        <v/>
      </c>
      <c r="Q2066" s="9">
        <f>_xlfn.XLOOKUP(R2066,summary!C:C,summary!B:B)</f>
        <v>43448</v>
      </c>
      <c r="R2066" s="10" t="str">
        <f t="shared" si="670"/>
        <v>죽전1동</v>
      </c>
      <c r="S2066" s="10" t="str">
        <f t="shared" si="671"/>
        <v>죽전39통</v>
      </c>
      <c r="T2066" s="10" t="str">
        <f t="shared" si="672"/>
        <v>(죽전동)</v>
      </c>
      <c r="U2066" s="10" t="str">
        <f t="shared" si="673"/>
        <v>죽전</v>
      </c>
      <c r="V2066" s="10">
        <f t="shared" si="674"/>
        <v>39</v>
      </c>
      <c r="W2066" s="10">
        <f t="shared" si="675"/>
        <v>8</v>
      </c>
      <c r="X2066"/>
      <c r="Y2066"/>
      <c r="Z2066" t="s">
        <v>101</v>
      </c>
      <c r="AA2066" t="s">
        <v>8637</v>
      </c>
    </row>
    <row r="2067" spans="1:27">
      <c r="A2067" t="b">
        <f t="shared" si="656"/>
        <v>1</v>
      </c>
      <c r="B2067" t="b">
        <f t="shared" si="657"/>
        <v>0</v>
      </c>
      <c r="C2067" t="b">
        <f t="shared" si="658"/>
        <v>0</v>
      </c>
      <c r="D2067" t="b">
        <f t="shared" si="659"/>
        <v>0</v>
      </c>
      <c r="E2067" t="b">
        <f t="shared" si="660"/>
        <v>0</v>
      </c>
      <c r="F2067" t="b">
        <f t="shared" si="661"/>
        <v>0</v>
      </c>
      <c r="G2067" t="b">
        <f t="shared" si="662"/>
        <v>0</v>
      </c>
      <c r="H2067" t="b">
        <f t="shared" si="663"/>
        <v>0</v>
      </c>
      <c r="I2067" t="b">
        <f t="shared" si="664"/>
        <v>0</v>
      </c>
      <c r="J2067" t="b">
        <f t="shared" si="665"/>
        <v>1</v>
      </c>
      <c r="K2067" t="str">
        <f t="shared" si="666"/>
        <v>죽전40통</v>
      </c>
      <c r="L2067" t="str">
        <f t="shared" si="677"/>
        <v>40</v>
      </c>
      <c r="M2067">
        <f t="shared" si="676"/>
        <v>40</v>
      </c>
      <c r="N2067" t="str">
        <f t="shared" si="667"/>
        <v>죽전</v>
      </c>
      <c r="O2067" t="str">
        <f t="shared" si="668"/>
        <v/>
      </c>
      <c r="P2067" t="str">
        <f t="shared" si="669"/>
        <v/>
      </c>
      <c r="Q2067" s="9">
        <f>_xlfn.XLOOKUP(R2067,summary!C:C,summary!B:B)</f>
        <v>43448</v>
      </c>
      <c r="R2067" s="10" t="str">
        <f t="shared" si="670"/>
        <v>죽전1동</v>
      </c>
      <c r="S2067" s="10" t="str">
        <f t="shared" si="671"/>
        <v>죽전40통</v>
      </c>
      <c r="T2067" s="10" t="str">
        <f t="shared" si="672"/>
        <v>(죽전동)</v>
      </c>
      <c r="U2067" s="10" t="str">
        <f t="shared" si="673"/>
        <v>죽전</v>
      </c>
      <c r="V2067" s="10">
        <f t="shared" si="674"/>
        <v>40</v>
      </c>
      <c r="W2067" s="10">
        <f t="shared" si="675"/>
        <v>1</v>
      </c>
      <c r="X2067"/>
      <c r="Y2067" t="s">
        <v>8638</v>
      </c>
      <c r="Z2067" t="s">
        <v>10</v>
      </c>
      <c r="AA2067" t="s">
        <v>10852</v>
      </c>
    </row>
    <row r="2068" spans="1:27">
      <c r="A2068" t="b">
        <f t="shared" si="656"/>
        <v>1</v>
      </c>
      <c r="B2068" t="b">
        <f t="shared" si="657"/>
        <v>1</v>
      </c>
      <c r="C2068" t="b">
        <f t="shared" si="658"/>
        <v>1</v>
      </c>
      <c r="D2068" t="b">
        <f t="shared" si="659"/>
        <v>1</v>
      </c>
      <c r="E2068" t="b">
        <f t="shared" si="660"/>
        <v>1</v>
      </c>
      <c r="F2068" t="b">
        <f t="shared" si="661"/>
        <v>0</v>
      </c>
      <c r="G2068" t="b">
        <f t="shared" si="662"/>
        <v>0</v>
      </c>
      <c r="H2068" t="b">
        <f t="shared" si="663"/>
        <v>0</v>
      </c>
      <c r="I2068" t="b">
        <f t="shared" si="664"/>
        <v>0</v>
      </c>
      <c r="J2068" t="b">
        <f t="shared" si="665"/>
        <v>0</v>
      </c>
      <c r="K2068" t="str">
        <f t="shared" si="666"/>
        <v/>
      </c>
      <c r="L2068" t="str">
        <f t="shared" si="677"/>
        <v/>
      </c>
      <c r="M2068" t="str">
        <f t="shared" si="676"/>
        <v/>
      </c>
      <c r="N2068" t="str">
        <f t="shared" si="667"/>
        <v/>
      </c>
      <c r="O2068" t="str">
        <f t="shared" si="668"/>
        <v/>
      </c>
      <c r="P2068" t="str">
        <f t="shared" si="669"/>
        <v>(죽전동)</v>
      </c>
      <c r="Q2068" s="9">
        <f>_xlfn.XLOOKUP(R2068,summary!C:C,summary!B:B)</f>
        <v>43448</v>
      </c>
      <c r="R2068" s="10" t="str">
        <f t="shared" si="670"/>
        <v>죽전1동</v>
      </c>
      <c r="S2068" s="10" t="str">
        <f t="shared" si="671"/>
        <v>죽전40통</v>
      </c>
      <c r="T2068" s="10" t="str">
        <f t="shared" si="672"/>
        <v>(죽전동)</v>
      </c>
      <c r="U2068" s="10" t="str">
        <f t="shared" si="673"/>
        <v>죽전</v>
      </c>
      <c r="V2068" s="10">
        <f t="shared" si="674"/>
        <v>40</v>
      </c>
      <c r="W2068" s="10" t="str">
        <f t="shared" si="675"/>
        <v/>
      </c>
      <c r="X2068"/>
      <c r="Y2068" t="s">
        <v>8288</v>
      </c>
      <c r="Z2068"/>
      <c r="AA2068"/>
    </row>
    <row r="2069" spans="1:27">
      <c r="A2069" t="b">
        <f t="shared" si="656"/>
        <v>0</v>
      </c>
      <c r="B2069" t="b">
        <f t="shared" si="657"/>
        <v>0</v>
      </c>
      <c r="C2069" t="b">
        <f t="shared" si="658"/>
        <v>0</v>
      </c>
      <c r="D2069" t="b">
        <f t="shared" si="659"/>
        <v>0</v>
      </c>
      <c r="E2069" t="b">
        <f t="shared" si="660"/>
        <v>0</v>
      </c>
      <c r="F2069" t="b">
        <f t="shared" si="661"/>
        <v>0</v>
      </c>
      <c r="G2069" t="b">
        <f t="shared" si="662"/>
        <v>0</v>
      </c>
      <c r="H2069" t="b">
        <f t="shared" si="663"/>
        <v>0</v>
      </c>
      <c r="I2069" t="b">
        <f t="shared" si="664"/>
        <v>0</v>
      </c>
      <c r="J2069" t="b">
        <f t="shared" si="665"/>
        <v>0</v>
      </c>
      <c r="K2069" t="str">
        <f t="shared" si="666"/>
        <v/>
      </c>
      <c r="L2069" t="str">
        <f t="shared" si="677"/>
        <v/>
      </c>
      <c r="M2069" t="str">
        <f t="shared" si="676"/>
        <v/>
      </c>
      <c r="N2069" t="str">
        <f t="shared" si="667"/>
        <v/>
      </c>
      <c r="O2069" t="str">
        <f t="shared" si="668"/>
        <v/>
      </c>
      <c r="P2069" t="str">
        <f t="shared" si="669"/>
        <v/>
      </c>
      <c r="Q2069" s="9">
        <f>_xlfn.XLOOKUP(R2069,summary!C:C,summary!B:B)</f>
        <v>43448</v>
      </c>
      <c r="R2069" s="10" t="str">
        <f t="shared" si="670"/>
        <v>죽전1동</v>
      </c>
      <c r="S2069" s="10" t="str">
        <f t="shared" si="671"/>
        <v>죽전40통</v>
      </c>
      <c r="T2069" s="10" t="str">
        <f t="shared" si="672"/>
        <v>(죽전동)</v>
      </c>
      <c r="U2069" s="10" t="str">
        <f t="shared" si="673"/>
        <v>죽전</v>
      </c>
      <c r="V2069" s="10">
        <f t="shared" si="674"/>
        <v>40</v>
      </c>
      <c r="W2069" s="10">
        <f t="shared" si="675"/>
        <v>2</v>
      </c>
      <c r="X2069"/>
      <c r="Y2069"/>
      <c r="Z2069" t="s">
        <v>12</v>
      </c>
      <c r="AA2069" t="s">
        <v>8639</v>
      </c>
    </row>
    <row r="2070" spans="1:27">
      <c r="A2070" t="b">
        <f t="shared" si="656"/>
        <v>0</v>
      </c>
      <c r="B2070" t="b">
        <f t="shared" si="657"/>
        <v>0</v>
      </c>
      <c r="C2070" t="b">
        <f t="shared" si="658"/>
        <v>0</v>
      </c>
      <c r="D2070" t="b">
        <f t="shared" si="659"/>
        <v>0</v>
      </c>
      <c r="E2070" t="b">
        <f t="shared" si="660"/>
        <v>0</v>
      </c>
      <c r="F2070" t="b">
        <f t="shared" si="661"/>
        <v>0</v>
      </c>
      <c r="G2070" t="b">
        <f t="shared" si="662"/>
        <v>0</v>
      </c>
      <c r="H2070" t="b">
        <f t="shared" si="663"/>
        <v>0</v>
      </c>
      <c r="I2070" t="b">
        <f t="shared" si="664"/>
        <v>0</v>
      </c>
      <c r="J2070" t="b">
        <f t="shared" si="665"/>
        <v>0</v>
      </c>
      <c r="K2070" t="str">
        <f t="shared" si="666"/>
        <v/>
      </c>
      <c r="L2070" t="str">
        <f t="shared" si="677"/>
        <v/>
      </c>
      <c r="M2070" t="str">
        <f t="shared" si="676"/>
        <v/>
      </c>
      <c r="N2070" t="str">
        <f t="shared" si="667"/>
        <v/>
      </c>
      <c r="O2070" t="str">
        <f t="shared" si="668"/>
        <v/>
      </c>
      <c r="P2070" t="str">
        <f t="shared" si="669"/>
        <v/>
      </c>
      <c r="Q2070" s="9">
        <f>_xlfn.XLOOKUP(R2070,summary!C:C,summary!B:B)</f>
        <v>43448</v>
      </c>
      <c r="R2070" s="10" t="str">
        <f t="shared" si="670"/>
        <v>죽전1동</v>
      </c>
      <c r="S2070" s="10" t="str">
        <f t="shared" si="671"/>
        <v>죽전40통</v>
      </c>
      <c r="T2070" s="10" t="str">
        <f t="shared" si="672"/>
        <v>(죽전동)</v>
      </c>
      <c r="U2070" s="10" t="str">
        <f t="shared" si="673"/>
        <v>죽전</v>
      </c>
      <c r="V2070" s="10">
        <f t="shared" si="674"/>
        <v>40</v>
      </c>
      <c r="W2070" s="10">
        <f t="shared" si="675"/>
        <v>3</v>
      </c>
      <c r="X2070"/>
      <c r="Y2070"/>
      <c r="Z2070" t="s">
        <v>14</v>
      </c>
      <c r="AA2070" t="s">
        <v>8640</v>
      </c>
    </row>
    <row r="2071" spans="1:27">
      <c r="A2071" t="b">
        <f t="shared" si="656"/>
        <v>1</v>
      </c>
      <c r="B2071" t="b">
        <f t="shared" si="657"/>
        <v>0</v>
      </c>
      <c r="C2071" t="b">
        <f t="shared" si="658"/>
        <v>0</v>
      </c>
      <c r="D2071" t="b">
        <f t="shared" si="659"/>
        <v>0</v>
      </c>
      <c r="E2071" t="b">
        <f t="shared" si="660"/>
        <v>0</v>
      </c>
      <c r="F2071" t="b">
        <f t="shared" si="661"/>
        <v>0</v>
      </c>
      <c r="G2071" t="b">
        <f t="shared" si="662"/>
        <v>0</v>
      </c>
      <c r="H2071" t="b">
        <f t="shared" si="663"/>
        <v>0</v>
      </c>
      <c r="I2071" t="b">
        <f t="shared" si="664"/>
        <v>0</v>
      </c>
      <c r="J2071" t="b">
        <f t="shared" si="665"/>
        <v>1</v>
      </c>
      <c r="K2071" t="str">
        <f t="shared" si="666"/>
        <v>죽전41통</v>
      </c>
      <c r="L2071" t="str">
        <f t="shared" si="677"/>
        <v>41</v>
      </c>
      <c r="M2071">
        <f t="shared" si="676"/>
        <v>41</v>
      </c>
      <c r="N2071" t="str">
        <f t="shared" si="667"/>
        <v>죽전</v>
      </c>
      <c r="O2071" t="str">
        <f t="shared" si="668"/>
        <v/>
      </c>
      <c r="P2071" t="str">
        <f t="shared" si="669"/>
        <v/>
      </c>
      <c r="Q2071" s="9">
        <f>_xlfn.XLOOKUP(R2071,summary!C:C,summary!B:B)</f>
        <v>43448</v>
      </c>
      <c r="R2071" s="10" t="str">
        <f t="shared" si="670"/>
        <v>죽전1동</v>
      </c>
      <c r="S2071" s="10" t="str">
        <f t="shared" si="671"/>
        <v>죽전41통</v>
      </c>
      <c r="T2071" s="10" t="str">
        <f t="shared" si="672"/>
        <v>(죽전동)</v>
      </c>
      <c r="U2071" s="10" t="str">
        <f t="shared" si="673"/>
        <v>죽전</v>
      </c>
      <c r="V2071" s="10">
        <f t="shared" si="674"/>
        <v>41</v>
      </c>
      <c r="W2071" s="10">
        <f t="shared" si="675"/>
        <v>1</v>
      </c>
      <c r="X2071"/>
      <c r="Y2071" t="s">
        <v>8641</v>
      </c>
      <c r="Z2071" t="s">
        <v>10</v>
      </c>
      <c r="AA2071" t="s">
        <v>8642</v>
      </c>
    </row>
    <row r="2072" spans="1:27">
      <c r="A2072" t="b">
        <f t="shared" si="656"/>
        <v>1</v>
      </c>
      <c r="B2072" t="b">
        <f t="shared" si="657"/>
        <v>1</v>
      </c>
      <c r="C2072" t="b">
        <f t="shared" si="658"/>
        <v>1</v>
      </c>
      <c r="D2072" t="b">
        <f t="shared" si="659"/>
        <v>1</v>
      </c>
      <c r="E2072" t="b">
        <f t="shared" si="660"/>
        <v>1</v>
      </c>
      <c r="F2072" t="b">
        <f t="shared" si="661"/>
        <v>0</v>
      </c>
      <c r="G2072" t="b">
        <f t="shared" si="662"/>
        <v>0</v>
      </c>
      <c r="H2072" t="b">
        <f t="shared" si="663"/>
        <v>0</v>
      </c>
      <c r="I2072" t="b">
        <f t="shared" si="664"/>
        <v>0</v>
      </c>
      <c r="J2072" t="b">
        <f t="shared" si="665"/>
        <v>0</v>
      </c>
      <c r="K2072" t="str">
        <f t="shared" si="666"/>
        <v/>
      </c>
      <c r="L2072" t="str">
        <f t="shared" si="677"/>
        <v/>
      </c>
      <c r="M2072" t="str">
        <f t="shared" si="676"/>
        <v/>
      </c>
      <c r="N2072" t="str">
        <f t="shared" si="667"/>
        <v/>
      </c>
      <c r="O2072" t="str">
        <f t="shared" si="668"/>
        <v/>
      </c>
      <c r="P2072" t="str">
        <f t="shared" si="669"/>
        <v>(죽전동)</v>
      </c>
      <c r="Q2072" s="9">
        <f>_xlfn.XLOOKUP(R2072,summary!C:C,summary!B:B)</f>
        <v>43448</v>
      </c>
      <c r="R2072" s="10" t="str">
        <f t="shared" si="670"/>
        <v>죽전1동</v>
      </c>
      <c r="S2072" s="10" t="str">
        <f t="shared" si="671"/>
        <v>죽전41통</v>
      </c>
      <c r="T2072" s="10" t="str">
        <f t="shared" si="672"/>
        <v>(죽전동)</v>
      </c>
      <c r="U2072" s="10" t="str">
        <f t="shared" si="673"/>
        <v>죽전</v>
      </c>
      <c r="V2072" s="10">
        <f t="shared" si="674"/>
        <v>41</v>
      </c>
      <c r="W2072" s="10">
        <f t="shared" si="675"/>
        <v>2</v>
      </c>
      <c r="X2072"/>
      <c r="Y2072" t="s">
        <v>8288</v>
      </c>
      <c r="Z2072" t="s">
        <v>12</v>
      </c>
      <c r="AA2072" t="s">
        <v>8643</v>
      </c>
    </row>
    <row r="2073" spans="1:27">
      <c r="A2073" t="b">
        <f t="shared" si="656"/>
        <v>0</v>
      </c>
      <c r="B2073" t="b">
        <f t="shared" si="657"/>
        <v>0</v>
      </c>
      <c r="C2073" t="b">
        <f t="shared" si="658"/>
        <v>0</v>
      </c>
      <c r="D2073" t="b">
        <f t="shared" si="659"/>
        <v>0</v>
      </c>
      <c r="E2073" t="b">
        <f t="shared" si="660"/>
        <v>0</v>
      </c>
      <c r="F2073" t="b">
        <f t="shared" si="661"/>
        <v>0</v>
      </c>
      <c r="G2073" t="b">
        <f t="shared" si="662"/>
        <v>0</v>
      </c>
      <c r="H2073" t="b">
        <f t="shared" si="663"/>
        <v>0</v>
      </c>
      <c r="I2073" t="b">
        <f t="shared" si="664"/>
        <v>0</v>
      </c>
      <c r="J2073" t="b">
        <f t="shared" si="665"/>
        <v>0</v>
      </c>
      <c r="K2073" t="str">
        <f t="shared" si="666"/>
        <v/>
      </c>
      <c r="L2073" t="str">
        <f t="shared" si="677"/>
        <v/>
      </c>
      <c r="M2073" t="str">
        <f t="shared" si="676"/>
        <v/>
      </c>
      <c r="N2073" t="str">
        <f t="shared" si="667"/>
        <v/>
      </c>
      <c r="O2073" t="str">
        <f t="shared" si="668"/>
        <v/>
      </c>
      <c r="P2073" t="str">
        <f t="shared" si="669"/>
        <v/>
      </c>
      <c r="Q2073" s="9">
        <f>_xlfn.XLOOKUP(R2073,summary!C:C,summary!B:B)</f>
        <v>43448</v>
      </c>
      <c r="R2073" s="10" t="str">
        <f t="shared" si="670"/>
        <v>죽전1동</v>
      </c>
      <c r="S2073" s="10" t="str">
        <f t="shared" si="671"/>
        <v>죽전41통</v>
      </c>
      <c r="T2073" s="10" t="str">
        <f t="shared" si="672"/>
        <v>(죽전동)</v>
      </c>
      <c r="U2073" s="10" t="str">
        <f t="shared" si="673"/>
        <v>죽전</v>
      </c>
      <c r="V2073" s="10">
        <f t="shared" si="674"/>
        <v>41</v>
      </c>
      <c r="W2073" s="10">
        <f t="shared" si="675"/>
        <v>3</v>
      </c>
      <c r="X2073"/>
      <c r="Y2073"/>
      <c r="Z2073" t="s">
        <v>14</v>
      </c>
      <c r="AA2073" t="s">
        <v>8644</v>
      </c>
    </row>
    <row r="2074" spans="1:27">
      <c r="A2074" t="b">
        <f t="shared" si="656"/>
        <v>0</v>
      </c>
      <c r="B2074" t="b">
        <f t="shared" si="657"/>
        <v>0</v>
      </c>
      <c r="C2074" t="b">
        <f t="shared" si="658"/>
        <v>0</v>
      </c>
      <c r="D2074" t="b">
        <f t="shared" si="659"/>
        <v>0</v>
      </c>
      <c r="E2074" t="b">
        <f t="shared" si="660"/>
        <v>0</v>
      </c>
      <c r="F2074" t="b">
        <f t="shared" si="661"/>
        <v>0</v>
      </c>
      <c r="G2074" t="b">
        <f t="shared" si="662"/>
        <v>0</v>
      </c>
      <c r="H2074" t="b">
        <f t="shared" si="663"/>
        <v>0</v>
      </c>
      <c r="I2074" t="b">
        <f t="shared" si="664"/>
        <v>0</v>
      </c>
      <c r="J2074" t="b">
        <f t="shared" si="665"/>
        <v>0</v>
      </c>
      <c r="K2074" t="str">
        <f t="shared" si="666"/>
        <v/>
      </c>
      <c r="L2074" t="str">
        <f t="shared" si="677"/>
        <v/>
      </c>
      <c r="M2074" t="str">
        <f t="shared" si="676"/>
        <v/>
      </c>
      <c r="N2074" t="str">
        <f t="shared" si="667"/>
        <v/>
      </c>
      <c r="O2074" t="str">
        <f t="shared" si="668"/>
        <v/>
      </c>
      <c r="P2074" t="str">
        <f t="shared" si="669"/>
        <v/>
      </c>
      <c r="Q2074" s="9">
        <f>_xlfn.XLOOKUP(R2074,summary!C:C,summary!B:B)</f>
        <v>43448</v>
      </c>
      <c r="R2074" s="10" t="str">
        <f t="shared" si="670"/>
        <v>죽전1동</v>
      </c>
      <c r="S2074" s="10" t="str">
        <f t="shared" si="671"/>
        <v>죽전41통</v>
      </c>
      <c r="T2074" s="10" t="str">
        <f t="shared" si="672"/>
        <v>(죽전동)</v>
      </c>
      <c r="U2074" s="10" t="str">
        <f t="shared" si="673"/>
        <v>죽전</v>
      </c>
      <c r="V2074" s="10">
        <f t="shared" si="674"/>
        <v>41</v>
      </c>
      <c r="W2074" s="10">
        <f t="shared" si="675"/>
        <v>4</v>
      </c>
      <c r="X2074"/>
      <c r="Y2074"/>
      <c r="Z2074" t="s">
        <v>16</v>
      </c>
      <c r="AA2074" t="s">
        <v>8645</v>
      </c>
    </row>
    <row r="2075" spans="1:27">
      <c r="A2075" t="b">
        <f t="shared" si="656"/>
        <v>0</v>
      </c>
      <c r="B2075" t="b">
        <f t="shared" si="657"/>
        <v>0</v>
      </c>
      <c r="C2075" t="b">
        <f t="shared" si="658"/>
        <v>0</v>
      </c>
      <c r="D2075" t="b">
        <f t="shared" si="659"/>
        <v>0</v>
      </c>
      <c r="E2075" t="b">
        <f t="shared" si="660"/>
        <v>0</v>
      </c>
      <c r="F2075" t="b">
        <f t="shared" si="661"/>
        <v>0</v>
      </c>
      <c r="G2075" t="b">
        <f t="shared" si="662"/>
        <v>0</v>
      </c>
      <c r="H2075" t="b">
        <f t="shared" si="663"/>
        <v>0</v>
      </c>
      <c r="I2075" t="b">
        <f t="shared" si="664"/>
        <v>0</v>
      </c>
      <c r="J2075" t="b">
        <f t="shared" si="665"/>
        <v>0</v>
      </c>
      <c r="K2075" t="str">
        <f t="shared" si="666"/>
        <v/>
      </c>
      <c r="L2075" t="str">
        <f t="shared" si="677"/>
        <v/>
      </c>
      <c r="M2075" t="str">
        <f t="shared" si="676"/>
        <v/>
      </c>
      <c r="N2075" t="str">
        <f t="shared" si="667"/>
        <v/>
      </c>
      <c r="O2075" t="str">
        <f t="shared" si="668"/>
        <v/>
      </c>
      <c r="P2075" t="str">
        <f t="shared" si="669"/>
        <v/>
      </c>
      <c r="Q2075" s="9">
        <f>_xlfn.XLOOKUP(R2075,summary!C:C,summary!B:B)</f>
        <v>43448</v>
      </c>
      <c r="R2075" s="10" t="str">
        <f t="shared" si="670"/>
        <v>죽전1동</v>
      </c>
      <c r="S2075" s="10" t="str">
        <f t="shared" si="671"/>
        <v>죽전41통</v>
      </c>
      <c r="T2075" s="10" t="str">
        <f t="shared" si="672"/>
        <v>(죽전동)</v>
      </c>
      <c r="U2075" s="10" t="str">
        <f t="shared" si="673"/>
        <v>죽전</v>
      </c>
      <c r="V2075" s="10">
        <f t="shared" si="674"/>
        <v>41</v>
      </c>
      <c r="W2075" s="10">
        <f t="shared" si="675"/>
        <v>5</v>
      </c>
      <c r="X2075"/>
      <c r="Y2075"/>
      <c r="Z2075" t="s">
        <v>18</v>
      </c>
      <c r="AA2075" t="s">
        <v>8646</v>
      </c>
    </row>
    <row r="2076" spans="1:27">
      <c r="A2076" t="b">
        <f t="shared" si="656"/>
        <v>0</v>
      </c>
      <c r="B2076" t="b">
        <f t="shared" si="657"/>
        <v>0</v>
      </c>
      <c r="C2076" t="b">
        <f t="shared" si="658"/>
        <v>0</v>
      </c>
      <c r="D2076" t="b">
        <f t="shared" si="659"/>
        <v>0</v>
      </c>
      <c r="E2076" t="b">
        <f t="shared" si="660"/>
        <v>0</v>
      </c>
      <c r="F2076" t="b">
        <f t="shared" si="661"/>
        <v>0</v>
      </c>
      <c r="G2076" t="b">
        <f t="shared" si="662"/>
        <v>0</v>
      </c>
      <c r="H2076" t="b">
        <f t="shared" si="663"/>
        <v>0</v>
      </c>
      <c r="I2076" t="b">
        <f t="shared" si="664"/>
        <v>0</v>
      </c>
      <c r="J2076" t="b">
        <f t="shared" si="665"/>
        <v>0</v>
      </c>
      <c r="K2076" t="str">
        <f t="shared" si="666"/>
        <v/>
      </c>
      <c r="L2076" t="str">
        <f t="shared" si="677"/>
        <v/>
      </c>
      <c r="M2076" t="str">
        <f t="shared" si="676"/>
        <v/>
      </c>
      <c r="N2076" t="str">
        <f t="shared" si="667"/>
        <v/>
      </c>
      <c r="O2076" t="str">
        <f t="shared" si="668"/>
        <v/>
      </c>
      <c r="P2076" t="str">
        <f t="shared" si="669"/>
        <v/>
      </c>
      <c r="Q2076" s="9">
        <f>_xlfn.XLOOKUP(R2076,summary!C:C,summary!B:B)</f>
        <v>43448</v>
      </c>
      <c r="R2076" s="10" t="str">
        <f t="shared" si="670"/>
        <v>죽전1동</v>
      </c>
      <c r="S2076" s="10" t="str">
        <f t="shared" si="671"/>
        <v>죽전41통</v>
      </c>
      <c r="T2076" s="10" t="str">
        <f t="shared" si="672"/>
        <v>(죽전동)</v>
      </c>
      <c r="U2076" s="10" t="str">
        <f t="shared" si="673"/>
        <v>죽전</v>
      </c>
      <c r="V2076" s="10">
        <f t="shared" si="674"/>
        <v>41</v>
      </c>
      <c r="W2076" s="10">
        <f t="shared" si="675"/>
        <v>6</v>
      </c>
      <c r="X2076"/>
      <c r="Y2076"/>
      <c r="Z2076" t="s">
        <v>20</v>
      </c>
      <c r="AA2076" t="s">
        <v>8647</v>
      </c>
    </row>
    <row r="2077" spans="1:27">
      <c r="A2077" t="b">
        <f t="shared" si="656"/>
        <v>1</v>
      </c>
      <c r="B2077" t="b">
        <f t="shared" si="657"/>
        <v>0</v>
      </c>
      <c r="C2077" t="b">
        <f t="shared" si="658"/>
        <v>0</v>
      </c>
      <c r="D2077" t="b">
        <f t="shared" si="659"/>
        <v>0</v>
      </c>
      <c r="E2077" t="b">
        <f t="shared" si="660"/>
        <v>0</v>
      </c>
      <c r="F2077" t="b">
        <f t="shared" si="661"/>
        <v>0</v>
      </c>
      <c r="G2077" t="b">
        <f t="shared" si="662"/>
        <v>0</v>
      </c>
      <c r="H2077" t="b">
        <f t="shared" si="663"/>
        <v>0</v>
      </c>
      <c r="I2077" t="b">
        <f t="shared" si="664"/>
        <v>0</v>
      </c>
      <c r="J2077" t="b">
        <f t="shared" si="665"/>
        <v>1</v>
      </c>
      <c r="K2077" t="str">
        <f t="shared" si="666"/>
        <v>죽전42통</v>
      </c>
      <c r="L2077" t="str">
        <f t="shared" si="677"/>
        <v>42</v>
      </c>
      <c r="M2077">
        <f t="shared" si="676"/>
        <v>42</v>
      </c>
      <c r="N2077" t="str">
        <f t="shared" si="667"/>
        <v>죽전</v>
      </c>
      <c r="O2077" t="str">
        <f t="shared" si="668"/>
        <v/>
      </c>
      <c r="P2077" t="str">
        <f t="shared" si="669"/>
        <v/>
      </c>
      <c r="Q2077" s="9">
        <f>_xlfn.XLOOKUP(R2077,summary!C:C,summary!B:B)</f>
        <v>43448</v>
      </c>
      <c r="R2077" s="10" t="str">
        <f t="shared" si="670"/>
        <v>죽전1동</v>
      </c>
      <c r="S2077" s="10" t="str">
        <f t="shared" si="671"/>
        <v>죽전42통</v>
      </c>
      <c r="T2077" s="10" t="str">
        <f t="shared" si="672"/>
        <v>(죽전동)</v>
      </c>
      <c r="U2077" s="10" t="str">
        <f t="shared" si="673"/>
        <v>죽전</v>
      </c>
      <c r="V2077" s="10">
        <f t="shared" si="674"/>
        <v>42</v>
      </c>
      <c r="W2077" s="10">
        <f t="shared" si="675"/>
        <v>1</v>
      </c>
      <c r="X2077"/>
      <c r="Y2077" t="s">
        <v>8648</v>
      </c>
      <c r="Z2077" t="s">
        <v>10</v>
      </c>
      <c r="AA2077" t="s">
        <v>8649</v>
      </c>
    </row>
    <row r="2078" spans="1:27">
      <c r="A2078" t="b">
        <f t="shared" si="656"/>
        <v>1</v>
      </c>
      <c r="B2078" t="b">
        <f t="shared" si="657"/>
        <v>1</v>
      </c>
      <c r="C2078" t="b">
        <f t="shared" si="658"/>
        <v>1</v>
      </c>
      <c r="D2078" t="b">
        <f t="shared" si="659"/>
        <v>1</v>
      </c>
      <c r="E2078" t="b">
        <f t="shared" si="660"/>
        <v>1</v>
      </c>
      <c r="F2078" t="b">
        <f t="shared" si="661"/>
        <v>0</v>
      </c>
      <c r="G2078" t="b">
        <f t="shared" si="662"/>
        <v>0</v>
      </c>
      <c r="H2078" t="b">
        <f t="shared" si="663"/>
        <v>0</v>
      </c>
      <c r="I2078" t="b">
        <f t="shared" si="664"/>
        <v>0</v>
      </c>
      <c r="J2078" t="b">
        <f t="shared" si="665"/>
        <v>0</v>
      </c>
      <c r="K2078" t="str">
        <f t="shared" si="666"/>
        <v/>
      </c>
      <c r="L2078" t="str">
        <f t="shared" si="677"/>
        <v/>
      </c>
      <c r="M2078" t="str">
        <f t="shared" si="676"/>
        <v/>
      </c>
      <c r="N2078" t="str">
        <f t="shared" si="667"/>
        <v/>
      </c>
      <c r="O2078" t="str">
        <f t="shared" si="668"/>
        <v/>
      </c>
      <c r="P2078" t="str">
        <f t="shared" si="669"/>
        <v>(죽전동)</v>
      </c>
      <c r="Q2078" s="9">
        <f>_xlfn.XLOOKUP(R2078,summary!C:C,summary!B:B)</f>
        <v>43448</v>
      </c>
      <c r="R2078" s="10" t="str">
        <f t="shared" si="670"/>
        <v>죽전1동</v>
      </c>
      <c r="S2078" s="10" t="str">
        <f t="shared" si="671"/>
        <v>죽전42통</v>
      </c>
      <c r="T2078" s="10" t="str">
        <f t="shared" si="672"/>
        <v>(죽전동)</v>
      </c>
      <c r="U2078" s="10" t="str">
        <f t="shared" si="673"/>
        <v>죽전</v>
      </c>
      <c r="V2078" s="10">
        <f t="shared" si="674"/>
        <v>42</v>
      </c>
      <c r="W2078" s="10">
        <f t="shared" si="675"/>
        <v>2</v>
      </c>
      <c r="X2078"/>
      <c r="Y2078" t="s">
        <v>8288</v>
      </c>
      <c r="Z2078" t="s">
        <v>12</v>
      </c>
      <c r="AA2078" t="s">
        <v>8650</v>
      </c>
    </row>
    <row r="2079" spans="1:27">
      <c r="A2079" t="b">
        <f t="shared" si="656"/>
        <v>0</v>
      </c>
      <c r="B2079" t="b">
        <f t="shared" si="657"/>
        <v>0</v>
      </c>
      <c r="C2079" t="b">
        <f t="shared" si="658"/>
        <v>0</v>
      </c>
      <c r="D2079" t="b">
        <f t="shared" si="659"/>
        <v>0</v>
      </c>
      <c r="E2079" t="b">
        <f t="shared" si="660"/>
        <v>0</v>
      </c>
      <c r="F2079" t="b">
        <f t="shared" si="661"/>
        <v>0</v>
      </c>
      <c r="G2079" t="b">
        <f t="shared" si="662"/>
        <v>0</v>
      </c>
      <c r="H2079" t="b">
        <f t="shared" si="663"/>
        <v>0</v>
      </c>
      <c r="I2079" t="b">
        <f t="shared" si="664"/>
        <v>0</v>
      </c>
      <c r="J2079" t="b">
        <f t="shared" si="665"/>
        <v>0</v>
      </c>
      <c r="K2079" t="str">
        <f t="shared" si="666"/>
        <v/>
      </c>
      <c r="L2079" t="str">
        <f t="shared" si="677"/>
        <v/>
      </c>
      <c r="M2079" t="str">
        <f t="shared" si="676"/>
        <v/>
      </c>
      <c r="N2079" t="str">
        <f t="shared" si="667"/>
        <v/>
      </c>
      <c r="O2079" t="str">
        <f t="shared" si="668"/>
        <v/>
      </c>
      <c r="P2079" t="str">
        <f t="shared" si="669"/>
        <v/>
      </c>
      <c r="Q2079" s="9">
        <f>_xlfn.XLOOKUP(R2079,summary!C:C,summary!B:B)</f>
        <v>43448</v>
      </c>
      <c r="R2079" s="10" t="str">
        <f t="shared" si="670"/>
        <v>죽전1동</v>
      </c>
      <c r="S2079" s="10" t="str">
        <f t="shared" si="671"/>
        <v>죽전42통</v>
      </c>
      <c r="T2079" s="10" t="str">
        <f t="shared" si="672"/>
        <v>(죽전동)</v>
      </c>
      <c r="U2079" s="10" t="str">
        <f t="shared" si="673"/>
        <v>죽전</v>
      </c>
      <c r="V2079" s="10">
        <f t="shared" si="674"/>
        <v>42</v>
      </c>
      <c r="W2079" s="10">
        <f t="shared" si="675"/>
        <v>3</v>
      </c>
      <c r="X2079"/>
      <c r="Y2079"/>
      <c r="Z2079" t="s">
        <v>14</v>
      </c>
      <c r="AA2079" t="s">
        <v>8651</v>
      </c>
    </row>
    <row r="2080" spans="1:27">
      <c r="A2080" t="b">
        <f t="shared" si="656"/>
        <v>0</v>
      </c>
      <c r="B2080" t="b">
        <f t="shared" si="657"/>
        <v>0</v>
      </c>
      <c r="C2080" t="b">
        <f t="shared" si="658"/>
        <v>0</v>
      </c>
      <c r="D2080" t="b">
        <f t="shared" si="659"/>
        <v>0</v>
      </c>
      <c r="E2080" t="b">
        <f t="shared" si="660"/>
        <v>0</v>
      </c>
      <c r="F2080" t="b">
        <f t="shared" si="661"/>
        <v>0</v>
      </c>
      <c r="G2080" t="b">
        <f t="shared" si="662"/>
        <v>0</v>
      </c>
      <c r="H2080" t="b">
        <f t="shared" si="663"/>
        <v>0</v>
      </c>
      <c r="I2080" t="b">
        <f t="shared" si="664"/>
        <v>0</v>
      </c>
      <c r="J2080" t="b">
        <f t="shared" si="665"/>
        <v>0</v>
      </c>
      <c r="K2080" t="str">
        <f t="shared" si="666"/>
        <v/>
      </c>
      <c r="L2080" t="str">
        <f t="shared" si="677"/>
        <v/>
      </c>
      <c r="M2080" t="str">
        <f t="shared" si="676"/>
        <v/>
      </c>
      <c r="N2080" t="str">
        <f t="shared" si="667"/>
        <v/>
      </c>
      <c r="O2080" t="str">
        <f t="shared" si="668"/>
        <v/>
      </c>
      <c r="P2080" t="str">
        <f t="shared" si="669"/>
        <v/>
      </c>
      <c r="Q2080" s="9">
        <f>_xlfn.XLOOKUP(R2080,summary!C:C,summary!B:B)</f>
        <v>43448</v>
      </c>
      <c r="R2080" s="10" t="str">
        <f t="shared" si="670"/>
        <v>죽전1동</v>
      </c>
      <c r="S2080" s="10" t="str">
        <f t="shared" si="671"/>
        <v>죽전42통</v>
      </c>
      <c r="T2080" s="10" t="str">
        <f t="shared" si="672"/>
        <v>(죽전동)</v>
      </c>
      <c r="U2080" s="10" t="str">
        <f t="shared" si="673"/>
        <v>죽전</v>
      </c>
      <c r="V2080" s="10">
        <f t="shared" si="674"/>
        <v>42</v>
      </c>
      <c r="W2080" s="10">
        <f t="shared" si="675"/>
        <v>4</v>
      </c>
      <c r="X2080"/>
      <c r="Y2080"/>
      <c r="Z2080" t="s">
        <v>16</v>
      </c>
      <c r="AA2080" t="s">
        <v>8652</v>
      </c>
    </row>
    <row r="2081" spans="1:27">
      <c r="A2081" t="b">
        <f t="shared" si="656"/>
        <v>0</v>
      </c>
      <c r="B2081" t="b">
        <f t="shared" si="657"/>
        <v>0</v>
      </c>
      <c r="C2081" t="b">
        <f t="shared" si="658"/>
        <v>0</v>
      </c>
      <c r="D2081" t="b">
        <f t="shared" si="659"/>
        <v>0</v>
      </c>
      <c r="E2081" t="b">
        <f t="shared" si="660"/>
        <v>0</v>
      </c>
      <c r="F2081" t="b">
        <f t="shared" si="661"/>
        <v>0</v>
      </c>
      <c r="G2081" t="b">
        <f t="shared" si="662"/>
        <v>0</v>
      </c>
      <c r="H2081" t="b">
        <f t="shared" si="663"/>
        <v>0</v>
      </c>
      <c r="I2081" t="b">
        <f t="shared" si="664"/>
        <v>0</v>
      </c>
      <c r="J2081" t="b">
        <f t="shared" si="665"/>
        <v>0</v>
      </c>
      <c r="K2081" t="str">
        <f t="shared" si="666"/>
        <v/>
      </c>
      <c r="L2081" t="str">
        <f t="shared" si="677"/>
        <v/>
      </c>
      <c r="M2081" t="str">
        <f t="shared" si="676"/>
        <v/>
      </c>
      <c r="N2081" t="str">
        <f t="shared" si="667"/>
        <v/>
      </c>
      <c r="O2081" t="str">
        <f t="shared" si="668"/>
        <v/>
      </c>
      <c r="P2081" t="str">
        <f t="shared" si="669"/>
        <v/>
      </c>
      <c r="Q2081" s="9">
        <f>_xlfn.XLOOKUP(R2081,summary!C:C,summary!B:B)</f>
        <v>43448</v>
      </c>
      <c r="R2081" s="10" t="str">
        <f t="shared" si="670"/>
        <v>죽전1동</v>
      </c>
      <c r="S2081" s="10" t="str">
        <f t="shared" si="671"/>
        <v>죽전42통</v>
      </c>
      <c r="T2081" s="10" t="str">
        <f t="shared" si="672"/>
        <v>(죽전동)</v>
      </c>
      <c r="U2081" s="10" t="str">
        <f t="shared" si="673"/>
        <v>죽전</v>
      </c>
      <c r="V2081" s="10">
        <f t="shared" si="674"/>
        <v>42</v>
      </c>
      <c r="W2081" s="10">
        <f t="shared" si="675"/>
        <v>5</v>
      </c>
      <c r="X2081"/>
      <c r="Y2081"/>
      <c r="Z2081" t="s">
        <v>18</v>
      </c>
      <c r="AA2081" t="s">
        <v>8653</v>
      </c>
    </row>
    <row r="2082" spans="1:27">
      <c r="A2082" t="b">
        <f t="shared" si="656"/>
        <v>0</v>
      </c>
      <c r="B2082" t="b">
        <f t="shared" si="657"/>
        <v>0</v>
      </c>
      <c r="C2082" t="b">
        <f t="shared" si="658"/>
        <v>0</v>
      </c>
      <c r="D2082" t="b">
        <f t="shared" si="659"/>
        <v>0</v>
      </c>
      <c r="E2082" t="b">
        <f t="shared" si="660"/>
        <v>0</v>
      </c>
      <c r="F2082" t="b">
        <f t="shared" si="661"/>
        <v>0</v>
      </c>
      <c r="G2082" t="b">
        <f t="shared" si="662"/>
        <v>0</v>
      </c>
      <c r="H2082" t="b">
        <f t="shared" si="663"/>
        <v>0</v>
      </c>
      <c r="I2082" t="b">
        <f t="shared" si="664"/>
        <v>0</v>
      </c>
      <c r="J2082" t="b">
        <f t="shared" si="665"/>
        <v>0</v>
      </c>
      <c r="K2082" t="str">
        <f t="shared" si="666"/>
        <v/>
      </c>
      <c r="L2082" t="str">
        <f t="shared" si="677"/>
        <v/>
      </c>
      <c r="M2082" t="str">
        <f t="shared" si="676"/>
        <v/>
      </c>
      <c r="N2082" t="str">
        <f t="shared" si="667"/>
        <v/>
      </c>
      <c r="O2082" t="str">
        <f t="shared" si="668"/>
        <v/>
      </c>
      <c r="P2082" t="str">
        <f t="shared" si="669"/>
        <v/>
      </c>
      <c r="Q2082" s="9">
        <f>_xlfn.XLOOKUP(R2082,summary!C:C,summary!B:B)</f>
        <v>43448</v>
      </c>
      <c r="R2082" s="10" t="str">
        <f t="shared" si="670"/>
        <v>죽전1동</v>
      </c>
      <c r="S2082" s="10" t="str">
        <f t="shared" si="671"/>
        <v>죽전42통</v>
      </c>
      <c r="T2082" s="10" t="str">
        <f t="shared" si="672"/>
        <v>(죽전동)</v>
      </c>
      <c r="U2082" s="10" t="str">
        <f t="shared" si="673"/>
        <v>죽전</v>
      </c>
      <c r="V2082" s="10">
        <f t="shared" si="674"/>
        <v>42</v>
      </c>
      <c r="W2082" s="10">
        <f t="shared" si="675"/>
        <v>6</v>
      </c>
      <c r="X2082"/>
      <c r="Y2082"/>
      <c r="Z2082" t="s">
        <v>20</v>
      </c>
      <c r="AA2082" t="s">
        <v>8654</v>
      </c>
    </row>
    <row r="2083" spans="1:27">
      <c r="A2083" t="b">
        <f t="shared" si="656"/>
        <v>0</v>
      </c>
      <c r="B2083" t="b">
        <f t="shared" si="657"/>
        <v>0</v>
      </c>
      <c r="C2083" t="b">
        <f t="shared" si="658"/>
        <v>0</v>
      </c>
      <c r="D2083" t="b">
        <f t="shared" si="659"/>
        <v>0</v>
      </c>
      <c r="E2083" t="b">
        <f t="shared" si="660"/>
        <v>0</v>
      </c>
      <c r="F2083" t="b">
        <f t="shared" si="661"/>
        <v>0</v>
      </c>
      <c r="G2083" t="b">
        <f t="shared" si="662"/>
        <v>0</v>
      </c>
      <c r="H2083" t="b">
        <f t="shared" si="663"/>
        <v>0</v>
      </c>
      <c r="I2083" t="b">
        <f t="shared" si="664"/>
        <v>0</v>
      </c>
      <c r="J2083" t="b">
        <f t="shared" si="665"/>
        <v>0</v>
      </c>
      <c r="K2083" t="str">
        <f t="shared" si="666"/>
        <v/>
      </c>
      <c r="L2083" t="str">
        <f t="shared" si="677"/>
        <v/>
      </c>
      <c r="M2083" t="str">
        <f t="shared" si="676"/>
        <v/>
      </c>
      <c r="N2083" t="str">
        <f t="shared" si="667"/>
        <v/>
      </c>
      <c r="O2083" t="str">
        <f t="shared" si="668"/>
        <v/>
      </c>
      <c r="P2083" t="str">
        <f t="shared" si="669"/>
        <v/>
      </c>
      <c r="Q2083" s="9">
        <f>_xlfn.XLOOKUP(R2083,summary!C:C,summary!B:B)</f>
        <v>43448</v>
      </c>
      <c r="R2083" s="10" t="str">
        <f t="shared" si="670"/>
        <v>죽전1동</v>
      </c>
      <c r="S2083" s="10" t="str">
        <f t="shared" si="671"/>
        <v>죽전42통</v>
      </c>
      <c r="T2083" s="10" t="str">
        <f t="shared" si="672"/>
        <v>(죽전동)</v>
      </c>
      <c r="U2083" s="10" t="str">
        <f t="shared" si="673"/>
        <v>죽전</v>
      </c>
      <c r="V2083" s="10">
        <f t="shared" si="674"/>
        <v>42</v>
      </c>
      <c r="W2083" s="10">
        <f t="shared" si="675"/>
        <v>7</v>
      </c>
      <c r="X2083"/>
      <c r="Y2083"/>
      <c r="Z2083" t="s">
        <v>99</v>
      </c>
      <c r="AA2083" t="s">
        <v>8655</v>
      </c>
    </row>
    <row r="2084" spans="1:27">
      <c r="A2084" t="b">
        <f t="shared" si="656"/>
        <v>0</v>
      </c>
      <c r="B2084" t="b">
        <f t="shared" si="657"/>
        <v>0</v>
      </c>
      <c r="C2084" t="b">
        <f t="shared" si="658"/>
        <v>0</v>
      </c>
      <c r="D2084" t="b">
        <f t="shared" si="659"/>
        <v>0</v>
      </c>
      <c r="E2084" t="b">
        <f t="shared" si="660"/>
        <v>0</v>
      </c>
      <c r="F2084" t="b">
        <f t="shared" si="661"/>
        <v>0</v>
      </c>
      <c r="G2084" t="b">
        <f t="shared" si="662"/>
        <v>0</v>
      </c>
      <c r="H2084" t="b">
        <f t="shared" si="663"/>
        <v>0</v>
      </c>
      <c r="I2084" t="b">
        <f t="shared" si="664"/>
        <v>0</v>
      </c>
      <c r="J2084" t="b">
        <f t="shared" si="665"/>
        <v>0</v>
      </c>
      <c r="K2084" t="str">
        <f t="shared" si="666"/>
        <v/>
      </c>
      <c r="L2084" t="str">
        <f t="shared" si="677"/>
        <v/>
      </c>
      <c r="M2084" t="str">
        <f t="shared" si="676"/>
        <v/>
      </c>
      <c r="N2084" t="str">
        <f t="shared" si="667"/>
        <v/>
      </c>
      <c r="O2084" t="str">
        <f t="shared" si="668"/>
        <v/>
      </c>
      <c r="P2084" t="str">
        <f t="shared" si="669"/>
        <v/>
      </c>
      <c r="Q2084" s="9">
        <f>_xlfn.XLOOKUP(R2084,summary!C:C,summary!B:B)</f>
        <v>43448</v>
      </c>
      <c r="R2084" s="10" t="str">
        <f t="shared" si="670"/>
        <v>죽전1동</v>
      </c>
      <c r="S2084" s="10" t="str">
        <f t="shared" si="671"/>
        <v>죽전42통</v>
      </c>
      <c r="T2084" s="10" t="str">
        <f t="shared" si="672"/>
        <v>(죽전동)</v>
      </c>
      <c r="U2084" s="10" t="str">
        <f t="shared" si="673"/>
        <v>죽전</v>
      </c>
      <c r="V2084" s="10">
        <f t="shared" si="674"/>
        <v>42</v>
      </c>
      <c r="W2084" s="10" t="str">
        <f t="shared" si="675"/>
        <v/>
      </c>
      <c r="X2084"/>
      <c r="Y2084"/>
      <c r="Z2084"/>
      <c r="AA2084"/>
    </row>
    <row r="2085" spans="1:27">
      <c r="A2085" t="b">
        <f t="shared" si="656"/>
        <v>0</v>
      </c>
      <c r="B2085" t="b">
        <f t="shared" si="657"/>
        <v>0</v>
      </c>
      <c r="C2085" t="b">
        <f t="shared" si="658"/>
        <v>0</v>
      </c>
      <c r="D2085" t="b">
        <f t="shared" si="659"/>
        <v>0</v>
      </c>
      <c r="E2085" t="b">
        <f t="shared" si="660"/>
        <v>0</v>
      </c>
      <c r="F2085" t="b">
        <f t="shared" si="661"/>
        <v>0</v>
      </c>
      <c r="G2085" t="b">
        <f t="shared" si="662"/>
        <v>0</v>
      </c>
      <c r="H2085" t="b">
        <f t="shared" si="663"/>
        <v>0</v>
      </c>
      <c r="I2085" t="b">
        <f t="shared" si="664"/>
        <v>0</v>
      </c>
      <c r="J2085" t="b">
        <f t="shared" si="665"/>
        <v>0</v>
      </c>
      <c r="K2085" t="str">
        <f t="shared" si="666"/>
        <v/>
      </c>
      <c r="L2085" t="str">
        <f t="shared" si="677"/>
        <v/>
      </c>
      <c r="M2085" t="str">
        <f t="shared" si="676"/>
        <v/>
      </c>
      <c r="N2085" t="str">
        <f t="shared" si="667"/>
        <v/>
      </c>
      <c r="O2085" t="str">
        <f t="shared" si="668"/>
        <v/>
      </c>
      <c r="P2085" t="str">
        <f t="shared" si="669"/>
        <v/>
      </c>
      <c r="Q2085" s="9">
        <f>_xlfn.XLOOKUP(R2085,summary!C:C,summary!B:B)</f>
        <v>43448</v>
      </c>
      <c r="R2085" s="10" t="str">
        <f t="shared" si="670"/>
        <v>죽전1동</v>
      </c>
      <c r="S2085" s="10" t="str">
        <f t="shared" si="671"/>
        <v>죽전42통</v>
      </c>
      <c r="T2085" s="10" t="str">
        <f t="shared" si="672"/>
        <v>(죽전동)</v>
      </c>
      <c r="U2085" s="10" t="str">
        <f t="shared" si="673"/>
        <v>죽전</v>
      </c>
      <c r="V2085" s="10">
        <f t="shared" si="674"/>
        <v>42</v>
      </c>
      <c r="W2085" s="10" t="str">
        <f t="shared" si="675"/>
        <v/>
      </c>
      <c r="X2085"/>
      <c r="Y2085"/>
      <c r="Z2085"/>
      <c r="AA2085"/>
    </row>
    <row r="2086" spans="1:27">
      <c r="A2086" t="b">
        <f t="shared" si="656"/>
        <v>0</v>
      </c>
      <c r="B2086" t="b">
        <f t="shared" si="657"/>
        <v>0</v>
      </c>
      <c r="C2086" t="b">
        <f t="shared" si="658"/>
        <v>0</v>
      </c>
      <c r="D2086" t="b">
        <f t="shared" si="659"/>
        <v>0</v>
      </c>
      <c r="E2086" t="b">
        <f t="shared" si="660"/>
        <v>0</v>
      </c>
      <c r="F2086" t="b">
        <f t="shared" si="661"/>
        <v>0</v>
      </c>
      <c r="G2086" t="b">
        <f t="shared" si="662"/>
        <v>0</v>
      </c>
      <c r="H2086" t="b">
        <f t="shared" si="663"/>
        <v>0</v>
      </c>
      <c r="I2086" t="b">
        <f t="shared" si="664"/>
        <v>0</v>
      </c>
      <c r="J2086" t="b">
        <f t="shared" si="665"/>
        <v>0</v>
      </c>
      <c r="K2086" t="str">
        <f t="shared" si="666"/>
        <v/>
      </c>
      <c r="L2086" t="str">
        <f t="shared" si="677"/>
        <v/>
      </c>
      <c r="M2086" t="str">
        <f t="shared" si="676"/>
        <v/>
      </c>
      <c r="N2086" t="str">
        <f t="shared" si="667"/>
        <v/>
      </c>
      <c r="O2086" t="str">
        <f t="shared" si="668"/>
        <v/>
      </c>
      <c r="P2086" t="str">
        <f t="shared" si="669"/>
        <v/>
      </c>
      <c r="Q2086" s="9">
        <f>_xlfn.XLOOKUP(R2086,summary!C:C,summary!B:B)</f>
        <v>43448</v>
      </c>
      <c r="R2086" s="10" t="str">
        <f t="shared" si="670"/>
        <v>죽전1동</v>
      </c>
      <c r="S2086" s="10" t="str">
        <f t="shared" si="671"/>
        <v>죽전42통</v>
      </c>
      <c r="T2086" s="10" t="str">
        <f t="shared" si="672"/>
        <v>(죽전동)</v>
      </c>
      <c r="U2086" s="10" t="str">
        <f t="shared" si="673"/>
        <v>죽전</v>
      </c>
      <c r="V2086" s="10">
        <f t="shared" si="674"/>
        <v>42</v>
      </c>
      <c r="W2086" s="10" t="str">
        <f t="shared" si="675"/>
        <v/>
      </c>
      <c r="X2086"/>
      <c r="Y2086"/>
      <c r="Z2086"/>
      <c r="AA2086"/>
    </row>
    <row r="2087" spans="1:27">
      <c r="A2087" t="b">
        <f t="shared" si="656"/>
        <v>1</v>
      </c>
      <c r="B2087" t="b">
        <f t="shared" si="657"/>
        <v>0</v>
      </c>
      <c r="C2087" t="b">
        <f t="shared" si="658"/>
        <v>0</v>
      </c>
      <c r="D2087" t="b">
        <f t="shared" si="659"/>
        <v>0</v>
      </c>
      <c r="E2087" t="b">
        <f t="shared" si="660"/>
        <v>0</v>
      </c>
      <c r="F2087" t="b">
        <f t="shared" si="661"/>
        <v>0</v>
      </c>
      <c r="G2087" t="b">
        <f t="shared" si="662"/>
        <v>0</v>
      </c>
      <c r="H2087" t="b">
        <f t="shared" si="663"/>
        <v>0</v>
      </c>
      <c r="I2087" t="b">
        <f t="shared" si="664"/>
        <v>0</v>
      </c>
      <c r="J2087" t="b">
        <f t="shared" si="665"/>
        <v>1</v>
      </c>
      <c r="K2087" t="str">
        <f t="shared" si="666"/>
        <v/>
      </c>
      <c r="L2087" t="str">
        <f t="shared" si="677"/>
        <v/>
      </c>
      <c r="M2087" t="str">
        <f t="shared" si="676"/>
        <v/>
      </c>
      <c r="N2087" t="str">
        <f t="shared" si="667"/>
        <v/>
      </c>
      <c r="O2087" t="str">
        <f t="shared" si="668"/>
        <v/>
      </c>
      <c r="P2087" t="str">
        <f t="shared" si="669"/>
        <v/>
      </c>
      <c r="Q2087" s="9" t="e">
        <f>_xlfn.XLOOKUP(R2087,summary!C:C,summary!B:B)</f>
        <v>#N/A</v>
      </c>
      <c r="R2087" s="10" t="str">
        <f t="shared" si="670"/>
        <v>읍 면 동</v>
      </c>
      <c r="S2087" s="10" t="str">
        <f t="shared" si="671"/>
        <v>통 리 명</v>
      </c>
      <c r="T2087" s="10" t="str">
        <f t="shared" si="672"/>
        <v/>
      </c>
      <c r="U2087" s="10" t="str">
        <f t="shared" si="673"/>
        <v/>
      </c>
      <c r="V2087" s="10" t="str">
        <f t="shared" si="674"/>
        <v/>
      </c>
      <c r="W2087" s="10" t="str">
        <f t="shared" si="675"/>
        <v/>
      </c>
      <c r="X2087" t="s">
        <v>3</v>
      </c>
      <c r="Y2087" t="s">
        <v>4</v>
      </c>
      <c r="Z2087" t="s">
        <v>5</v>
      </c>
      <c r="AA2087" t="s">
        <v>2302</v>
      </c>
    </row>
    <row r="2088" spans="1:27">
      <c r="A2088" t="b">
        <f t="shared" si="656"/>
        <v>1</v>
      </c>
      <c r="B2088" t="b">
        <f t="shared" si="657"/>
        <v>0</v>
      </c>
      <c r="C2088" t="b">
        <f t="shared" si="658"/>
        <v>0</v>
      </c>
      <c r="D2088" t="b">
        <f t="shared" si="659"/>
        <v>0</v>
      </c>
      <c r="E2088" t="b">
        <f t="shared" si="660"/>
        <v>0</v>
      </c>
      <c r="F2088" t="b">
        <f t="shared" si="661"/>
        <v>0</v>
      </c>
      <c r="G2088" t="b">
        <f t="shared" si="662"/>
        <v>0</v>
      </c>
      <c r="H2088" t="b">
        <f t="shared" si="663"/>
        <v>0</v>
      </c>
      <c r="I2088" t="b">
        <f t="shared" si="664"/>
        <v>0</v>
      </c>
      <c r="J2088" t="b">
        <f t="shared" si="665"/>
        <v>1</v>
      </c>
      <c r="K2088" t="str">
        <f t="shared" si="666"/>
        <v>죽전43통</v>
      </c>
      <c r="L2088" t="str">
        <f t="shared" si="677"/>
        <v>43</v>
      </c>
      <c r="M2088">
        <f t="shared" si="676"/>
        <v>43</v>
      </c>
      <c r="N2088" t="str">
        <f t="shared" si="667"/>
        <v>죽전</v>
      </c>
      <c r="O2088" t="str">
        <f t="shared" si="668"/>
        <v/>
      </c>
      <c r="P2088" t="str">
        <f t="shared" si="669"/>
        <v/>
      </c>
      <c r="Q2088" s="9">
        <f>_xlfn.XLOOKUP(R2088,summary!C:C,summary!B:B)</f>
        <v>43448</v>
      </c>
      <c r="R2088" s="10" t="str">
        <f t="shared" si="670"/>
        <v>죽전1동</v>
      </c>
      <c r="S2088" s="10" t="str">
        <f t="shared" si="671"/>
        <v>죽전43통</v>
      </c>
      <c r="T2088" s="10" t="str">
        <f t="shared" si="672"/>
        <v>(죽전동)</v>
      </c>
      <c r="U2088" s="10" t="str">
        <f t="shared" si="673"/>
        <v>죽전</v>
      </c>
      <c r="V2088" s="10">
        <f t="shared" si="674"/>
        <v>43</v>
      </c>
      <c r="W2088" s="10">
        <f t="shared" si="675"/>
        <v>1</v>
      </c>
      <c r="X2088" t="s">
        <v>8285</v>
      </c>
      <c r="Y2088" t="s">
        <v>8656</v>
      </c>
      <c r="Z2088" t="s">
        <v>10</v>
      </c>
      <c r="AA2088" t="s">
        <v>8657</v>
      </c>
    </row>
    <row r="2089" spans="1:27">
      <c r="A2089" t="b">
        <f t="shared" si="656"/>
        <v>1</v>
      </c>
      <c r="B2089" t="b">
        <f t="shared" si="657"/>
        <v>1</v>
      </c>
      <c r="C2089" t="b">
        <f t="shared" si="658"/>
        <v>1</v>
      </c>
      <c r="D2089" t="b">
        <f t="shared" si="659"/>
        <v>1</v>
      </c>
      <c r="E2089" t="b">
        <f t="shared" si="660"/>
        <v>1</v>
      </c>
      <c r="F2089" t="b">
        <f t="shared" si="661"/>
        <v>0</v>
      </c>
      <c r="G2089" t="b">
        <f t="shared" si="662"/>
        <v>0</v>
      </c>
      <c r="H2089" t="b">
        <f t="shared" si="663"/>
        <v>0</v>
      </c>
      <c r="I2089" t="b">
        <f t="shared" si="664"/>
        <v>0</v>
      </c>
      <c r="J2089" t="b">
        <f t="shared" si="665"/>
        <v>0</v>
      </c>
      <c r="K2089" t="str">
        <f t="shared" si="666"/>
        <v/>
      </c>
      <c r="L2089" t="str">
        <f t="shared" si="677"/>
        <v/>
      </c>
      <c r="M2089" t="str">
        <f t="shared" si="676"/>
        <v/>
      </c>
      <c r="N2089" t="str">
        <f t="shared" si="667"/>
        <v/>
      </c>
      <c r="O2089" t="str">
        <f t="shared" si="668"/>
        <v/>
      </c>
      <c r="P2089" t="str">
        <f t="shared" si="669"/>
        <v>(죽전동)</v>
      </c>
      <c r="Q2089" s="9">
        <f>_xlfn.XLOOKUP(R2089,summary!C:C,summary!B:B)</f>
        <v>43448</v>
      </c>
      <c r="R2089" s="10" t="str">
        <f t="shared" si="670"/>
        <v>죽전1동</v>
      </c>
      <c r="S2089" s="10" t="str">
        <f t="shared" si="671"/>
        <v>죽전43통</v>
      </c>
      <c r="T2089" s="10" t="str">
        <f t="shared" si="672"/>
        <v>(죽전동)</v>
      </c>
      <c r="U2089" s="10" t="str">
        <f t="shared" si="673"/>
        <v>죽전</v>
      </c>
      <c r="V2089" s="10">
        <f t="shared" si="674"/>
        <v>43</v>
      </c>
      <c r="W2089" s="10">
        <f t="shared" si="675"/>
        <v>2</v>
      </c>
      <c r="X2089"/>
      <c r="Y2089" t="s">
        <v>8288</v>
      </c>
      <c r="Z2089" t="s">
        <v>12</v>
      </c>
      <c r="AA2089" t="s">
        <v>8658</v>
      </c>
    </row>
    <row r="2090" spans="1:27">
      <c r="A2090" t="b">
        <f t="shared" si="656"/>
        <v>0</v>
      </c>
      <c r="B2090" t="b">
        <f t="shared" si="657"/>
        <v>0</v>
      </c>
      <c r="C2090" t="b">
        <f t="shared" si="658"/>
        <v>0</v>
      </c>
      <c r="D2090" t="b">
        <f t="shared" si="659"/>
        <v>0</v>
      </c>
      <c r="E2090" t="b">
        <f t="shared" si="660"/>
        <v>0</v>
      </c>
      <c r="F2090" t="b">
        <f t="shared" si="661"/>
        <v>0</v>
      </c>
      <c r="G2090" t="b">
        <f t="shared" si="662"/>
        <v>0</v>
      </c>
      <c r="H2090" t="b">
        <f t="shared" si="663"/>
        <v>0</v>
      </c>
      <c r="I2090" t="b">
        <f t="shared" si="664"/>
        <v>0</v>
      </c>
      <c r="J2090" t="b">
        <f t="shared" si="665"/>
        <v>0</v>
      </c>
      <c r="K2090" t="str">
        <f t="shared" si="666"/>
        <v/>
      </c>
      <c r="L2090" t="str">
        <f t="shared" si="677"/>
        <v/>
      </c>
      <c r="M2090" t="str">
        <f t="shared" si="676"/>
        <v/>
      </c>
      <c r="N2090" t="str">
        <f t="shared" si="667"/>
        <v/>
      </c>
      <c r="O2090" t="str">
        <f t="shared" si="668"/>
        <v/>
      </c>
      <c r="P2090" t="str">
        <f t="shared" si="669"/>
        <v/>
      </c>
      <c r="Q2090" s="9">
        <f>_xlfn.XLOOKUP(R2090,summary!C:C,summary!B:B)</f>
        <v>43448</v>
      </c>
      <c r="R2090" s="10" t="str">
        <f t="shared" si="670"/>
        <v>죽전1동</v>
      </c>
      <c r="S2090" s="10" t="str">
        <f t="shared" si="671"/>
        <v>죽전43통</v>
      </c>
      <c r="T2090" s="10" t="str">
        <f t="shared" si="672"/>
        <v>(죽전동)</v>
      </c>
      <c r="U2090" s="10" t="str">
        <f t="shared" si="673"/>
        <v>죽전</v>
      </c>
      <c r="V2090" s="10">
        <f t="shared" si="674"/>
        <v>43</v>
      </c>
      <c r="W2090" s="10">
        <f t="shared" si="675"/>
        <v>3</v>
      </c>
      <c r="X2090"/>
      <c r="Y2090"/>
      <c r="Z2090" t="s">
        <v>14</v>
      </c>
      <c r="AA2090" t="s">
        <v>8659</v>
      </c>
    </row>
    <row r="2091" spans="1:27">
      <c r="A2091" t="b">
        <f t="shared" si="656"/>
        <v>0</v>
      </c>
      <c r="B2091" t="b">
        <f t="shared" si="657"/>
        <v>0</v>
      </c>
      <c r="C2091" t="b">
        <f t="shared" si="658"/>
        <v>0</v>
      </c>
      <c r="D2091" t="b">
        <f t="shared" si="659"/>
        <v>0</v>
      </c>
      <c r="E2091" t="b">
        <f t="shared" si="660"/>
        <v>0</v>
      </c>
      <c r="F2091" t="b">
        <f t="shared" si="661"/>
        <v>0</v>
      </c>
      <c r="G2091" t="b">
        <f t="shared" si="662"/>
        <v>0</v>
      </c>
      <c r="H2091" t="b">
        <f t="shared" si="663"/>
        <v>0</v>
      </c>
      <c r="I2091" t="b">
        <f t="shared" si="664"/>
        <v>0</v>
      </c>
      <c r="J2091" t="b">
        <f t="shared" si="665"/>
        <v>0</v>
      </c>
      <c r="K2091" t="str">
        <f t="shared" si="666"/>
        <v/>
      </c>
      <c r="L2091" t="str">
        <f t="shared" si="677"/>
        <v/>
      </c>
      <c r="M2091" t="str">
        <f t="shared" si="676"/>
        <v/>
      </c>
      <c r="N2091" t="str">
        <f t="shared" si="667"/>
        <v/>
      </c>
      <c r="O2091" t="str">
        <f t="shared" si="668"/>
        <v/>
      </c>
      <c r="P2091" t="str">
        <f t="shared" si="669"/>
        <v/>
      </c>
      <c r="Q2091" s="9">
        <f>_xlfn.XLOOKUP(R2091,summary!C:C,summary!B:B)</f>
        <v>43448</v>
      </c>
      <c r="R2091" s="10" t="str">
        <f t="shared" si="670"/>
        <v>죽전1동</v>
      </c>
      <c r="S2091" s="10" t="str">
        <f t="shared" si="671"/>
        <v>죽전43통</v>
      </c>
      <c r="T2091" s="10" t="str">
        <f t="shared" si="672"/>
        <v>(죽전동)</v>
      </c>
      <c r="U2091" s="10" t="str">
        <f t="shared" si="673"/>
        <v>죽전</v>
      </c>
      <c r="V2091" s="10">
        <f t="shared" si="674"/>
        <v>43</v>
      </c>
      <c r="W2091" s="10">
        <f t="shared" si="675"/>
        <v>4</v>
      </c>
      <c r="X2091"/>
      <c r="Y2091"/>
      <c r="Z2091" t="s">
        <v>16</v>
      </c>
      <c r="AA2091" t="s">
        <v>8660</v>
      </c>
    </row>
    <row r="2092" spans="1:27">
      <c r="A2092" t="b">
        <f t="shared" si="656"/>
        <v>0</v>
      </c>
      <c r="B2092" t="b">
        <f t="shared" si="657"/>
        <v>0</v>
      </c>
      <c r="C2092" t="b">
        <f t="shared" si="658"/>
        <v>0</v>
      </c>
      <c r="D2092" t="b">
        <f t="shared" si="659"/>
        <v>0</v>
      </c>
      <c r="E2092" t="b">
        <f t="shared" si="660"/>
        <v>0</v>
      </c>
      <c r="F2092" t="b">
        <f t="shared" si="661"/>
        <v>0</v>
      </c>
      <c r="G2092" t="b">
        <f t="shared" si="662"/>
        <v>0</v>
      </c>
      <c r="H2092" t="b">
        <f t="shared" si="663"/>
        <v>0</v>
      </c>
      <c r="I2092" t="b">
        <f t="shared" si="664"/>
        <v>0</v>
      </c>
      <c r="J2092" t="b">
        <f t="shared" si="665"/>
        <v>0</v>
      </c>
      <c r="K2092" t="str">
        <f t="shared" si="666"/>
        <v/>
      </c>
      <c r="L2092" t="str">
        <f t="shared" si="677"/>
        <v/>
      </c>
      <c r="M2092" t="str">
        <f t="shared" si="676"/>
        <v/>
      </c>
      <c r="N2092" t="str">
        <f t="shared" si="667"/>
        <v/>
      </c>
      <c r="O2092" t="str">
        <f t="shared" si="668"/>
        <v/>
      </c>
      <c r="P2092" t="str">
        <f t="shared" si="669"/>
        <v/>
      </c>
      <c r="Q2092" s="9">
        <f>_xlfn.XLOOKUP(R2092,summary!C:C,summary!B:B)</f>
        <v>43448</v>
      </c>
      <c r="R2092" s="10" t="str">
        <f t="shared" si="670"/>
        <v>죽전1동</v>
      </c>
      <c r="S2092" s="10" t="str">
        <f t="shared" si="671"/>
        <v>죽전43통</v>
      </c>
      <c r="T2092" s="10" t="str">
        <f t="shared" si="672"/>
        <v>(죽전동)</v>
      </c>
      <c r="U2092" s="10" t="str">
        <f t="shared" si="673"/>
        <v>죽전</v>
      </c>
      <c r="V2092" s="10">
        <f t="shared" si="674"/>
        <v>43</v>
      </c>
      <c r="W2092" s="10">
        <f t="shared" si="675"/>
        <v>5</v>
      </c>
      <c r="X2092"/>
      <c r="Y2092"/>
      <c r="Z2092" t="s">
        <v>18</v>
      </c>
      <c r="AA2092" t="s">
        <v>8661</v>
      </c>
    </row>
    <row r="2093" spans="1:27">
      <c r="A2093" t="b">
        <f t="shared" si="656"/>
        <v>1</v>
      </c>
      <c r="B2093" t="b">
        <f t="shared" si="657"/>
        <v>0</v>
      </c>
      <c r="C2093" t="b">
        <f t="shared" si="658"/>
        <v>0</v>
      </c>
      <c r="D2093" t="b">
        <f t="shared" si="659"/>
        <v>0</v>
      </c>
      <c r="E2093" t="b">
        <f t="shared" si="660"/>
        <v>0</v>
      </c>
      <c r="F2093" t="b">
        <f t="shared" si="661"/>
        <v>0</v>
      </c>
      <c r="G2093" t="b">
        <f t="shared" si="662"/>
        <v>0</v>
      </c>
      <c r="H2093" t="b">
        <f t="shared" si="663"/>
        <v>0</v>
      </c>
      <c r="I2093" t="b">
        <f t="shared" si="664"/>
        <v>0</v>
      </c>
      <c r="J2093" t="b">
        <f t="shared" si="665"/>
        <v>1</v>
      </c>
      <c r="K2093" t="str">
        <f t="shared" si="666"/>
        <v>죽전44통</v>
      </c>
      <c r="L2093" t="str">
        <f t="shared" si="677"/>
        <v>44</v>
      </c>
      <c r="M2093">
        <f t="shared" si="676"/>
        <v>44</v>
      </c>
      <c r="N2093" t="str">
        <f t="shared" si="667"/>
        <v>죽전</v>
      </c>
      <c r="O2093" t="str">
        <f t="shared" si="668"/>
        <v/>
      </c>
      <c r="P2093" t="str">
        <f t="shared" si="669"/>
        <v/>
      </c>
      <c r="Q2093" s="9">
        <f>_xlfn.XLOOKUP(R2093,summary!C:C,summary!B:B)</f>
        <v>43448</v>
      </c>
      <c r="R2093" s="10" t="str">
        <f t="shared" si="670"/>
        <v>죽전1동</v>
      </c>
      <c r="S2093" s="10" t="str">
        <f t="shared" si="671"/>
        <v>죽전44통</v>
      </c>
      <c r="T2093" s="10" t="str">
        <f t="shared" si="672"/>
        <v>(죽전동)</v>
      </c>
      <c r="U2093" s="10" t="str">
        <f t="shared" si="673"/>
        <v>죽전</v>
      </c>
      <c r="V2093" s="10">
        <f t="shared" si="674"/>
        <v>44</v>
      </c>
      <c r="W2093" s="10">
        <f t="shared" si="675"/>
        <v>1</v>
      </c>
      <c r="X2093"/>
      <c r="Y2093" t="s">
        <v>8662</v>
      </c>
      <c r="Z2093" t="s">
        <v>10</v>
      </c>
      <c r="AA2093" t="s">
        <v>8663</v>
      </c>
    </row>
    <row r="2094" spans="1:27">
      <c r="A2094" t="b">
        <f t="shared" si="656"/>
        <v>1</v>
      </c>
      <c r="B2094" t="b">
        <f t="shared" si="657"/>
        <v>1</v>
      </c>
      <c r="C2094" t="b">
        <f t="shared" si="658"/>
        <v>1</v>
      </c>
      <c r="D2094" t="b">
        <f t="shared" si="659"/>
        <v>1</v>
      </c>
      <c r="E2094" t="b">
        <f t="shared" si="660"/>
        <v>1</v>
      </c>
      <c r="F2094" t="b">
        <f t="shared" si="661"/>
        <v>0</v>
      </c>
      <c r="G2094" t="b">
        <f t="shared" si="662"/>
        <v>0</v>
      </c>
      <c r="H2094" t="b">
        <f t="shared" si="663"/>
        <v>0</v>
      </c>
      <c r="I2094" t="b">
        <f t="shared" si="664"/>
        <v>0</v>
      </c>
      <c r="J2094" t="b">
        <f t="shared" si="665"/>
        <v>0</v>
      </c>
      <c r="K2094" t="str">
        <f t="shared" si="666"/>
        <v/>
      </c>
      <c r="L2094" t="str">
        <f t="shared" si="677"/>
        <v/>
      </c>
      <c r="M2094" t="str">
        <f t="shared" si="676"/>
        <v/>
      </c>
      <c r="N2094" t="str">
        <f t="shared" si="667"/>
        <v/>
      </c>
      <c r="O2094" t="str">
        <f t="shared" si="668"/>
        <v/>
      </c>
      <c r="P2094" t="str">
        <f t="shared" si="669"/>
        <v>(죽전동)</v>
      </c>
      <c r="Q2094" s="9">
        <f>_xlfn.XLOOKUP(R2094,summary!C:C,summary!B:B)</f>
        <v>43448</v>
      </c>
      <c r="R2094" s="10" t="str">
        <f t="shared" si="670"/>
        <v>죽전1동</v>
      </c>
      <c r="S2094" s="10" t="str">
        <f t="shared" si="671"/>
        <v>죽전44통</v>
      </c>
      <c r="T2094" s="10" t="str">
        <f t="shared" si="672"/>
        <v>(죽전동)</v>
      </c>
      <c r="U2094" s="10" t="str">
        <f t="shared" si="673"/>
        <v>죽전</v>
      </c>
      <c r="V2094" s="10">
        <f t="shared" si="674"/>
        <v>44</v>
      </c>
      <c r="W2094" s="10">
        <f t="shared" si="675"/>
        <v>2</v>
      </c>
      <c r="X2094"/>
      <c r="Y2094" t="s">
        <v>8288</v>
      </c>
      <c r="Z2094" t="s">
        <v>12</v>
      </c>
      <c r="AA2094" t="s">
        <v>8664</v>
      </c>
    </row>
    <row r="2095" spans="1:27">
      <c r="A2095" t="b">
        <f t="shared" si="656"/>
        <v>0</v>
      </c>
      <c r="B2095" t="b">
        <f t="shared" si="657"/>
        <v>0</v>
      </c>
      <c r="C2095" t="b">
        <f t="shared" si="658"/>
        <v>0</v>
      </c>
      <c r="D2095" t="b">
        <f t="shared" si="659"/>
        <v>0</v>
      </c>
      <c r="E2095" t="b">
        <f t="shared" si="660"/>
        <v>0</v>
      </c>
      <c r="F2095" t="b">
        <f t="shared" si="661"/>
        <v>0</v>
      </c>
      <c r="G2095" t="b">
        <f t="shared" si="662"/>
        <v>0</v>
      </c>
      <c r="H2095" t="b">
        <f t="shared" si="663"/>
        <v>0</v>
      </c>
      <c r="I2095" t="b">
        <f t="shared" si="664"/>
        <v>0</v>
      </c>
      <c r="J2095" t="b">
        <f t="shared" si="665"/>
        <v>0</v>
      </c>
      <c r="K2095" t="str">
        <f t="shared" si="666"/>
        <v/>
      </c>
      <c r="L2095" t="str">
        <f t="shared" si="677"/>
        <v/>
      </c>
      <c r="M2095" t="str">
        <f t="shared" si="676"/>
        <v/>
      </c>
      <c r="N2095" t="str">
        <f t="shared" si="667"/>
        <v/>
      </c>
      <c r="O2095" t="str">
        <f t="shared" si="668"/>
        <v/>
      </c>
      <c r="P2095" t="str">
        <f t="shared" si="669"/>
        <v/>
      </c>
      <c r="Q2095" s="9">
        <f>_xlfn.XLOOKUP(R2095,summary!C:C,summary!B:B)</f>
        <v>43448</v>
      </c>
      <c r="R2095" s="10" t="str">
        <f t="shared" si="670"/>
        <v>죽전1동</v>
      </c>
      <c r="S2095" s="10" t="str">
        <f t="shared" si="671"/>
        <v>죽전44통</v>
      </c>
      <c r="T2095" s="10" t="str">
        <f t="shared" si="672"/>
        <v>(죽전동)</v>
      </c>
      <c r="U2095" s="10" t="str">
        <f t="shared" si="673"/>
        <v>죽전</v>
      </c>
      <c r="V2095" s="10">
        <f t="shared" si="674"/>
        <v>44</v>
      </c>
      <c r="W2095" s="10">
        <f t="shared" si="675"/>
        <v>3</v>
      </c>
      <c r="X2095"/>
      <c r="Y2095"/>
      <c r="Z2095" t="s">
        <v>14</v>
      </c>
      <c r="AA2095" t="s">
        <v>8665</v>
      </c>
    </row>
    <row r="2096" spans="1:27">
      <c r="A2096" t="b">
        <f t="shared" si="656"/>
        <v>0</v>
      </c>
      <c r="B2096" t="b">
        <f t="shared" si="657"/>
        <v>0</v>
      </c>
      <c r="C2096" t="b">
        <f t="shared" si="658"/>
        <v>0</v>
      </c>
      <c r="D2096" t="b">
        <f t="shared" si="659"/>
        <v>0</v>
      </c>
      <c r="E2096" t="b">
        <f t="shared" si="660"/>
        <v>0</v>
      </c>
      <c r="F2096" t="b">
        <f t="shared" si="661"/>
        <v>0</v>
      </c>
      <c r="G2096" t="b">
        <f t="shared" si="662"/>
        <v>0</v>
      </c>
      <c r="H2096" t="b">
        <f t="shared" si="663"/>
        <v>0</v>
      </c>
      <c r="I2096" t="b">
        <f t="shared" si="664"/>
        <v>0</v>
      </c>
      <c r="J2096" t="b">
        <f t="shared" si="665"/>
        <v>0</v>
      </c>
      <c r="K2096" t="str">
        <f t="shared" si="666"/>
        <v/>
      </c>
      <c r="L2096" t="str">
        <f t="shared" si="677"/>
        <v/>
      </c>
      <c r="M2096" t="str">
        <f t="shared" si="676"/>
        <v/>
      </c>
      <c r="N2096" t="str">
        <f t="shared" si="667"/>
        <v/>
      </c>
      <c r="O2096" t="str">
        <f t="shared" si="668"/>
        <v/>
      </c>
      <c r="P2096" t="str">
        <f t="shared" si="669"/>
        <v/>
      </c>
      <c r="Q2096" s="9">
        <f>_xlfn.XLOOKUP(R2096,summary!C:C,summary!B:B)</f>
        <v>43448</v>
      </c>
      <c r="R2096" s="10" t="str">
        <f t="shared" si="670"/>
        <v>죽전1동</v>
      </c>
      <c r="S2096" s="10" t="str">
        <f t="shared" si="671"/>
        <v>죽전44통</v>
      </c>
      <c r="T2096" s="10" t="str">
        <f t="shared" si="672"/>
        <v>(죽전동)</v>
      </c>
      <c r="U2096" s="10" t="str">
        <f t="shared" si="673"/>
        <v>죽전</v>
      </c>
      <c r="V2096" s="10">
        <f t="shared" si="674"/>
        <v>44</v>
      </c>
      <c r="W2096" s="10">
        <f t="shared" si="675"/>
        <v>4</v>
      </c>
      <c r="X2096"/>
      <c r="Y2096"/>
      <c r="Z2096" t="s">
        <v>16</v>
      </c>
      <c r="AA2096" t="s">
        <v>8666</v>
      </c>
    </row>
    <row r="2097" spans="1:27">
      <c r="A2097" t="b">
        <f t="shared" si="656"/>
        <v>0</v>
      </c>
      <c r="B2097" t="b">
        <f t="shared" si="657"/>
        <v>0</v>
      </c>
      <c r="C2097" t="b">
        <f t="shared" si="658"/>
        <v>0</v>
      </c>
      <c r="D2097" t="b">
        <f t="shared" si="659"/>
        <v>0</v>
      </c>
      <c r="E2097" t="b">
        <f t="shared" si="660"/>
        <v>0</v>
      </c>
      <c r="F2097" t="b">
        <f t="shared" si="661"/>
        <v>0</v>
      </c>
      <c r="G2097" t="b">
        <f t="shared" si="662"/>
        <v>0</v>
      </c>
      <c r="H2097" t="b">
        <f t="shared" si="663"/>
        <v>0</v>
      </c>
      <c r="I2097" t="b">
        <f t="shared" si="664"/>
        <v>0</v>
      </c>
      <c r="J2097" t="b">
        <f t="shared" si="665"/>
        <v>0</v>
      </c>
      <c r="K2097" t="str">
        <f t="shared" si="666"/>
        <v/>
      </c>
      <c r="L2097" t="str">
        <f t="shared" si="677"/>
        <v/>
      </c>
      <c r="M2097" t="str">
        <f t="shared" si="676"/>
        <v/>
      </c>
      <c r="N2097" t="str">
        <f t="shared" si="667"/>
        <v/>
      </c>
      <c r="O2097" t="str">
        <f t="shared" si="668"/>
        <v/>
      </c>
      <c r="P2097" t="str">
        <f t="shared" si="669"/>
        <v/>
      </c>
      <c r="Q2097" s="9">
        <f>_xlfn.XLOOKUP(R2097,summary!C:C,summary!B:B)</f>
        <v>43448</v>
      </c>
      <c r="R2097" s="10" t="str">
        <f t="shared" si="670"/>
        <v>죽전1동</v>
      </c>
      <c r="S2097" s="10" t="str">
        <f t="shared" si="671"/>
        <v>죽전44통</v>
      </c>
      <c r="T2097" s="10" t="str">
        <f t="shared" si="672"/>
        <v>(죽전동)</v>
      </c>
      <c r="U2097" s="10" t="str">
        <f t="shared" si="673"/>
        <v>죽전</v>
      </c>
      <c r="V2097" s="10">
        <f t="shared" si="674"/>
        <v>44</v>
      </c>
      <c r="W2097" s="10">
        <f t="shared" si="675"/>
        <v>5</v>
      </c>
      <c r="X2097"/>
      <c r="Y2097"/>
      <c r="Z2097" t="s">
        <v>18</v>
      </c>
      <c r="AA2097" t="s">
        <v>8667</v>
      </c>
    </row>
    <row r="2098" spans="1:27">
      <c r="A2098" t="b">
        <f t="shared" si="656"/>
        <v>0</v>
      </c>
      <c r="B2098" t="b">
        <f t="shared" si="657"/>
        <v>0</v>
      </c>
      <c r="C2098" t="b">
        <f t="shared" si="658"/>
        <v>0</v>
      </c>
      <c r="D2098" t="b">
        <f t="shared" si="659"/>
        <v>0</v>
      </c>
      <c r="E2098" t="b">
        <f t="shared" si="660"/>
        <v>0</v>
      </c>
      <c r="F2098" t="b">
        <f t="shared" si="661"/>
        <v>0</v>
      </c>
      <c r="G2098" t="b">
        <f t="shared" si="662"/>
        <v>0</v>
      </c>
      <c r="H2098" t="b">
        <f t="shared" si="663"/>
        <v>0</v>
      </c>
      <c r="I2098" t="b">
        <f t="shared" si="664"/>
        <v>0</v>
      </c>
      <c r="J2098" t="b">
        <f t="shared" si="665"/>
        <v>0</v>
      </c>
      <c r="K2098" t="str">
        <f t="shared" si="666"/>
        <v/>
      </c>
      <c r="L2098" t="str">
        <f t="shared" si="677"/>
        <v/>
      </c>
      <c r="M2098" t="str">
        <f t="shared" si="676"/>
        <v/>
      </c>
      <c r="N2098" t="str">
        <f t="shared" si="667"/>
        <v/>
      </c>
      <c r="O2098" t="str">
        <f t="shared" si="668"/>
        <v/>
      </c>
      <c r="P2098" t="str">
        <f t="shared" si="669"/>
        <v/>
      </c>
      <c r="Q2098" s="9">
        <f>_xlfn.XLOOKUP(R2098,summary!C:C,summary!B:B)</f>
        <v>43448</v>
      </c>
      <c r="R2098" s="10" t="str">
        <f t="shared" si="670"/>
        <v>죽전1동</v>
      </c>
      <c r="S2098" s="10" t="str">
        <f t="shared" si="671"/>
        <v>죽전44통</v>
      </c>
      <c r="T2098" s="10" t="str">
        <f t="shared" si="672"/>
        <v>(죽전동)</v>
      </c>
      <c r="U2098" s="10" t="str">
        <f t="shared" si="673"/>
        <v>죽전</v>
      </c>
      <c r="V2098" s="10">
        <f t="shared" si="674"/>
        <v>44</v>
      </c>
      <c r="W2098" s="10">
        <f t="shared" si="675"/>
        <v>6</v>
      </c>
      <c r="X2098"/>
      <c r="Y2098"/>
      <c r="Z2098" t="s">
        <v>20</v>
      </c>
      <c r="AA2098" t="s">
        <v>8668</v>
      </c>
    </row>
    <row r="2099" spans="1:27">
      <c r="A2099" t="b">
        <f t="shared" ref="A2099:A2162" si="678">LEN(Y2099)&gt;0</f>
        <v>0</v>
      </c>
      <c r="B2099" t="b">
        <f t="shared" ref="B2099:B2162" si="679">LEFT(Y2099)="("</f>
        <v>0</v>
      </c>
      <c r="C2099" t="b">
        <f t="shared" ref="C2099:C2162" si="680">RIGHT(Y2099)=")"</f>
        <v>0</v>
      </c>
      <c r="D2099" t="b">
        <f t="shared" ref="D2099:D2162" si="681">AND(B2099,C2099)</f>
        <v>0</v>
      </c>
      <c r="E2099" t="b">
        <f t="shared" ref="E2099:E2162" si="682">OR(B2099,C2099)</f>
        <v>0</v>
      </c>
      <c r="F2099" t="b">
        <f t="shared" ref="F2099:F2162" si="683">_xlfn.XOR(B2099,C2099)</f>
        <v>0</v>
      </c>
      <c r="G2099" t="b">
        <f t="shared" ref="G2099:G2162" si="684">AND(B2099,F2099)</f>
        <v>0</v>
      </c>
      <c r="H2099" t="b">
        <f t="shared" ref="H2099:H2162" si="685">AND(C2099,$F2099)</f>
        <v>0</v>
      </c>
      <c r="I2099" t="b">
        <f t="shared" ref="I2099:I2162" si="686">IF(G2099,G2099,IF(H2098,FALSE,I2098))</f>
        <v>0</v>
      </c>
      <c r="J2099" t="b">
        <f t="shared" ref="J2099:J2162" si="687">AND(A2099,NOT(B2099),NOT(I2099))</f>
        <v>0</v>
      </c>
      <c r="K2099" t="str">
        <f t="shared" ref="K2099:K2162" si="688">IF(AND(J2099,RIGHT(Y2099)="통"),Y2099,"")</f>
        <v/>
      </c>
      <c r="L2099" t="str">
        <f t="shared" si="677"/>
        <v/>
      </c>
      <c r="M2099" t="str">
        <f t="shared" si="676"/>
        <v/>
      </c>
      <c r="N2099" t="str">
        <f t="shared" ref="N2099:N2162" si="689">SUBSTITUTE(K2099,_xlfn.CONCAT(TEXT(M2099,"#"),"통"),"")</f>
        <v/>
      </c>
      <c r="O2099" t="str">
        <f t="shared" ref="O2099:O2162" si="690">IF(I2099,IF(I2100,CONCATENATE(Y2099,O2100),Y2099),"")</f>
        <v/>
      </c>
      <c r="P2099" t="str">
        <f t="shared" ref="P2099:P2162" si="691">IF(G2099,O2099,IF(D2099,Y2099,""))</f>
        <v/>
      </c>
      <c r="Q2099" s="9">
        <f>_xlfn.XLOOKUP(R2099,summary!C:C,summary!B:B)</f>
        <v>43448</v>
      </c>
      <c r="R2099" s="10" t="str">
        <f t="shared" ref="R2099:R2162" si="692">IF($X2099="",R2098,$X2099)</f>
        <v>죽전1동</v>
      </c>
      <c r="S2099" s="10" t="str">
        <f t="shared" ref="S2099:S2162" si="693">IF(J2099,Y2099,S2098)</f>
        <v>죽전44통</v>
      </c>
      <c r="T2099" s="10" t="str">
        <f t="shared" ref="T2099:T2162" si="694">IF(J2099,P2100,T2098)</f>
        <v>(죽전동)</v>
      </c>
      <c r="U2099" s="10" t="str">
        <f t="shared" ref="U2099:U2162" si="695">IF($J2099,N2099,U2098)</f>
        <v>죽전</v>
      </c>
      <c r="V2099" s="10">
        <f t="shared" ref="V2099:V2162" si="696">IF(J2099,M2099,V2098)</f>
        <v>44</v>
      </c>
      <c r="W2099" s="10">
        <f t="shared" si="675"/>
        <v>7</v>
      </c>
      <c r="X2099"/>
      <c r="Y2099"/>
      <c r="Z2099" t="s">
        <v>99</v>
      </c>
      <c r="AA2099" t="s">
        <v>8669</v>
      </c>
    </row>
    <row r="2100" spans="1:27">
      <c r="A2100" t="b">
        <f t="shared" si="678"/>
        <v>0</v>
      </c>
      <c r="B2100" t="b">
        <f t="shared" si="679"/>
        <v>0</v>
      </c>
      <c r="C2100" t="b">
        <f t="shared" si="680"/>
        <v>0</v>
      </c>
      <c r="D2100" t="b">
        <f t="shared" si="681"/>
        <v>0</v>
      </c>
      <c r="E2100" t="b">
        <f t="shared" si="682"/>
        <v>0</v>
      </c>
      <c r="F2100" t="b">
        <f t="shared" si="683"/>
        <v>0</v>
      </c>
      <c r="G2100" t="b">
        <f t="shared" si="684"/>
        <v>0</v>
      </c>
      <c r="H2100" t="b">
        <f t="shared" si="685"/>
        <v>0</v>
      </c>
      <c r="I2100" t="b">
        <f t="shared" si="686"/>
        <v>0</v>
      </c>
      <c r="J2100" t="b">
        <f t="shared" si="687"/>
        <v>0</v>
      </c>
      <c r="K2100" t="str">
        <f t="shared" si="688"/>
        <v/>
      </c>
      <c r="L2100" t="str">
        <f t="shared" si="677"/>
        <v/>
      </c>
      <c r="M2100" t="str">
        <f t="shared" si="676"/>
        <v/>
      </c>
      <c r="N2100" t="str">
        <f t="shared" si="689"/>
        <v/>
      </c>
      <c r="O2100" t="str">
        <f t="shared" si="690"/>
        <v/>
      </c>
      <c r="P2100" t="str">
        <f t="shared" si="691"/>
        <v/>
      </c>
      <c r="Q2100" s="9">
        <f>_xlfn.XLOOKUP(R2100,summary!C:C,summary!B:B)</f>
        <v>43448</v>
      </c>
      <c r="R2100" s="10" t="str">
        <f t="shared" si="692"/>
        <v>죽전1동</v>
      </c>
      <c r="S2100" s="10" t="str">
        <f t="shared" si="693"/>
        <v>죽전44통</v>
      </c>
      <c r="T2100" s="10" t="str">
        <f t="shared" si="694"/>
        <v>(죽전동)</v>
      </c>
      <c r="U2100" s="10" t="str">
        <f t="shared" si="695"/>
        <v>죽전</v>
      </c>
      <c r="V2100" s="10">
        <f t="shared" si="696"/>
        <v>44</v>
      </c>
      <c r="W2100" s="10">
        <f t="shared" si="675"/>
        <v>8</v>
      </c>
      <c r="X2100"/>
      <c r="Y2100"/>
      <c r="Z2100" t="s">
        <v>101</v>
      </c>
      <c r="AA2100" t="s">
        <v>8670</v>
      </c>
    </row>
    <row r="2101" spans="1:27">
      <c r="A2101" t="b">
        <f t="shared" si="678"/>
        <v>0</v>
      </c>
      <c r="B2101" t="b">
        <f t="shared" si="679"/>
        <v>0</v>
      </c>
      <c r="C2101" t="b">
        <f t="shared" si="680"/>
        <v>0</v>
      </c>
      <c r="D2101" t="b">
        <f t="shared" si="681"/>
        <v>0</v>
      </c>
      <c r="E2101" t="b">
        <f t="shared" si="682"/>
        <v>0</v>
      </c>
      <c r="F2101" t="b">
        <f t="shared" si="683"/>
        <v>0</v>
      </c>
      <c r="G2101" t="b">
        <f t="shared" si="684"/>
        <v>0</v>
      </c>
      <c r="H2101" t="b">
        <f t="shared" si="685"/>
        <v>0</v>
      </c>
      <c r="I2101" t="b">
        <f t="shared" si="686"/>
        <v>0</v>
      </c>
      <c r="J2101" t="b">
        <f t="shared" si="687"/>
        <v>0</v>
      </c>
      <c r="K2101" t="str">
        <f t="shared" si="688"/>
        <v/>
      </c>
      <c r="L2101" t="str">
        <f t="shared" si="677"/>
        <v/>
      </c>
      <c r="M2101" t="str">
        <f t="shared" si="676"/>
        <v/>
      </c>
      <c r="N2101" t="str">
        <f t="shared" si="689"/>
        <v/>
      </c>
      <c r="O2101" t="str">
        <f t="shared" si="690"/>
        <v/>
      </c>
      <c r="P2101" t="str">
        <f t="shared" si="691"/>
        <v/>
      </c>
      <c r="Q2101" s="9">
        <f>_xlfn.XLOOKUP(R2101,summary!C:C,summary!B:B)</f>
        <v>43448</v>
      </c>
      <c r="R2101" s="10" t="str">
        <f t="shared" si="692"/>
        <v>죽전1동</v>
      </c>
      <c r="S2101" s="10" t="str">
        <f t="shared" si="693"/>
        <v>죽전44통</v>
      </c>
      <c r="T2101" s="10" t="str">
        <f t="shared" si="694"/>
        <v>(죽전동)</v>
      </c>
      <c r="U2101" s="10" t="str">
        <f t="shared" si="695"/>
        <v>죽전</v>
      </c>
      <c r="V2101" s="10">
        <f t="shared" si="696"/>
        <v>44</v>
      </c>
      <c r="W2101" s="10">
        <f t="shared" si="675"/>
        <v>9</v>
      </c>
      <c r="X2101"/>
      <c r="Y2101"/>
      <c r="Z2101" t="s">
        <v>349</v>
      </c>
      <c r="AA2101" t="s">
        <v>8671</v>
      </c>
    </row>
    <row r="2102" spans="1:27">
      <c r="A2102" t="b">
        <f t="shared" si="678"/>
        <v>1</v>
      </c>
      <c r="B2102" t="b">
        <f t="shared" si="679"/>
        <v>0</v>
      </c>
      <c r="C2102" t="b">
        <f t="shared" si="680"/>
        <v>0</v>
      </c>
      <c r="D2102" t="b">
        <f t="shared" si="681"/>
        <v>0</v>
      </c>
      <c r="E2102" t="b">
        <f t="shared" si="682"/>
        <v>0</v>
      </c>
      <c r="F2102" t="b">
        <f t="shared" si="683"/>
        <v>0</v>
      </c>
      <c r="G2102" t="b">
        <f t="shared" si="684"/>
        <v>0</v>
      </c>
      <c r="H2102" t="b">
        <f t="shared" si="685"/>
        <v>0</v>
      </c>
      <c r="I2102" t="b">
        <f t="shared" si="686"/>
        <v>0</v>
      </c>
      <c r="J2102" t="b">
        <f t="shared" si="687"/>
        <v>1</v>
      </c>
      <c r="K2102" t="str">
        <f t="shared" si="688"/>
        <v>죽전45통</v>
      </c>
      <c r="L2102" t="str">
        <f t="shared" si="677"/>
        <v>45</v>
      </c>
      <c r="M2102">
        <f t="shared" si="676"/>
        <v>45</v>
      </c>
      <c r="N2102" t="str">
        <f t="shared" si="689"/>
        <v>죽전</v>
      </c>
      <c r="O2102" t="str">
        <f t="shared" si="690"/>
        <v/>
      </c>
      <c r="P2102" t="str">
        <f t="shared" si="691"/>
        <v/>
      </c>
      <c r="Q2102" s="9">
        <f>_xlfn.XLOOKUP(R2102,summary!C:C,summary!B:B)</f>
        <v>43448</v>
      </c>
      <c r="R2102" s="10" t="str">
        <f t="shared" si="692"/>
        <v>죽전1동</v>
      </c>
      <c r="S2102" s="10" t="str">
        <f t="shared" si="693"/>
        <v>죽전45통</v>
      </c>
      <c r="T2102" s="10" t="str">
        <f t="shared" si="694"/>
        <v>(죽전동)</v>
      </c>
      <c r="U2102" s="10" t="str">
        <f t="shared" si="695"/>
        <v>죽전</v>
      </c>
      <c r="V2102" s="10">
        <f t="shared" si="696"/>
        <v>45</v>
      </c>
      <c r="W2102" s="10">
        <f t="shared" si="675"/>
        <v>1</v>
      </c>
      <c r="X2102"/>
      <c r="Y2102" t="s">
        <v>8672</v>
      </c>
      <c r="Z2102" t="s">
        <v>10</v>
      </c>
      <c r="AA2102" t="s">
        <v>8673</v>
      </c>
    </row>
    <row r="2103" spans="1:27">
      <c r="A2103" t="b">
        <f t="shared" si="678"/>
        <v>1</v>
      </c>
      <c r="B2103" t="b">
        <f t="shared" si="679"/>
        <v>1</v>
      </c>
      <c r="C2103" t="b">
        <f t="shared" si="680"/>
        <v>1</v>
      </c>
      <c r="D2103" t="b">
        <f t="shared" si="681"/>
        <v>1</v>
      </c>
      <c r="E2103" t="b">
        <f t="shared" si="682"/>
        <v>1</v>
      </c>
      <c r="F2103" t="b">
        <f t="shared" si="683"/>
        <v>0</v>
      </c>
      <c r="G2103" t="b">
        <f t="shared" si="684"/>
        <v>0</v>
      </c>
      <c r="H2103" t="b">
        <f t="shared" si="685"/>
        <v>0</v>
      </c>
      <c r="I2103" t="b">
        <f t="shared" si="686"/>
        <v>0</v>
      </c>
      <c r="J2103" t="b">
        <f t="shared" si="687"/>
        <v>0</v>
      </c>
      <c r="K2103" t="str">
        <f t="shared" si="688"/>
        <v/>
      </c>
      <c r="L2103" t="str">
        <f t="shared" si="677"/>
        <v/>
      </c>
      <c r="M2103" t="str">
        <f t="shared" si="676"/>
        <v/>
      </c>
      <c r="N2103" t="str">
        <f t="shared" si="689"/>
        <v/>
      </c>
      <c r="O2103" t="str">
        <f t="shared" si="690"/>
        <v/>
      </c>
      <c r="P2103" t="str">
        <f t="shared" si="691"/>
        <v>(죽전동)</v>
      </c>
      <c r="Q2103" s="9">
        <f>_xlfn.XLOOKUP(R2103,summary!C:C,summary!B:B)</f>
        <v>43448</v>
      </c>
      <c r="R2103" s="10" t="str">
        <f t="shared" si="692"/>
        <v>죽전1동</v>
      </c>
      <c r="S2103" s="10" t="str">
        <f t="shared" si="693"/>
        <v>죽전45통</v>
      </c>
      <c r="T2103" s="10" t="str">
        <f t="shared" si="694"/>
        <v>(죽전동)</v>
      </c>
      <c r="U2103" s="10" t="str">
        <f t="shared" si="695"/>
        <v>죽전</v>
      </c>
      <c r="V2103" s="10">
        <f t="shared" si="696"/>
        <v>45</v>
      </c>
      <c r="W2103" s="10">
        <f t="shared" si="675"/>
        <v>2</v>
      </c>
      <c r="X2103"/>
      <c r="Y2103" t="s">
        <v>8288</v>
      </c>
      <c r="Z2103" t="s">
        <v>12</v>
      </c>
      <c r="AA2103" t="s">
        <v>8674</v>
      </c>
    </row>
    <row r="2104" spans="1:27">
      <c r="A2104" t="b">
        <f t="shared" si="678"/>
        <v>0</v>
      </c>
      <c r="B2104" t="b">
        <f t="shared" si="679"/>
        <v>0</v>
      </c>
      <c r="C2104" t="b">
        <f t="shared" si="680"/>
        <v>0</v>
      </c>
      <c r="D2104" t="b">
        <f t="shared" si="681"/>
        <v>0</v>
      </c>
      <c r="E2104" t="b">
        <f t="shared" si="682"/>
        <v>0</v>
      </c>
      <c r="F2104" t="b">
        <f t="shared" si="683"/>
        <v>0</v>
      </c>
      <c r="G2104" t="b">
        <f t="shared" si="684"/>
        <v>0</v>
      </c>
      <c r="H2104" t="b">
        <f t="shared" si="685"/>
        <v>0</v>
      </c>
      <c r="I2104" t="b">
        <f t="shared" si="686"/>
        <v>0</v>
      </c>
      <c r="J2104" t="b">
        <f t="shared" si="687"/>
        <v>0</v>
      </c>
      <c r="K2104" t="str">
        <f t="shared" si="688"/>
        <v/>
      </c>
      <c r="L2104" t="str">
        <f t="shared" si="677"/>
        <v/>
      </c>
      <c r="M2104" t="str">
        <f t="shared" si="676"/>
        <v/>
      </c>
      <c r="N2104" t="str">
        <f t="shared" si="689"/>
        <v/>
      </c>
      <c r="O2104" t="str">
        <f t="shared" si="690"/>
        <v/>
      </c>
      <c r="P2104" t="str">
        <f t="shared" si="691"/>
        <v/>
      </c>
      <c r="Q2104" s="9">
        <f>_xlfn.XLOOKUP(R2104,summary!C:C,summary!B:B)</f>
        <v>43448</v>
      </c>
      <c r="R2104" s="10" t="str">
        <f t="shared" si="692"/>
        <v>죽전1동</v>
      </c>
      <c r="S2104" s="10" t="str">
        <f t="shared" si="693"/>
        <v>죽전45통</v>
      </c>
      <c r="T2104" s="10" t="str">
        <f t="shared" si="694"/>
        <v>(죽전동)</v>
      </c>
      <c r="U2104" s="10" t="str">
        <f t="shared" si="695"/>
        <v>죽전</v>
      </c>
      <c r="V2104" s="10">
        <f t="shared" si="696"/>
        <v>45</v>
      </c>
      <c r="W2104" s="10">
        <f t="shared" si="675"/>
        <v>3</v>
      </c>
      <c r="X2104"/>
      <c r="Y2104"/>
      <c r="Z2104" t="s">
        <v>14</v>
      </c>
      <c r="AA2104" t="s">
        <v>8675</v>
      </c>
    </row>
    <row r="2105" spans="1:27">
      <c r="A2105" t="b">
        <f t="shared" si="678"/>
        <v>0</v>
      </c>
      <c r="B2105" t="b">
        <f t="shared" si="679"/>
        <v>0</v>
      </c>
      <c r="C2105" t="b">
        <f t="shared" si="680"/>
        <v>0</v>
      </c>
      <c r="D2105" t="b">
        <f t="shared" si="681"/>
        <v>0</v>
      </c>
      <c r="E2105" t="b">
        <f t="shared" si="682"/>
        <v>0</v>
      </c>
      <c r="F2105" t="b">
        <f t="shared" si="683"/>
        <v>0</v>
      </c>
      <c r="G2105" t="b">
        <f t="shared" si="684"/>
        <v>0</v>
      </c>
      <c r="H2105" t="b">
        <f t="shared" si="685"/>
        <v>0</v>
      </c>
      <c r="I2105" t="b">
        <f t="shared" si="686"/>
        <v>0</v>
      </c>
      <c r="J2105" t="b">
        <f t="shared" si="687"/>
        <v>0</v>
      </c>
      <c r="K2105" t="str">
        <f t="shared" si="688"/>
        <v/>
      </c>
      <c r="L2105" t="str">
        <f t="shared" si="677"/>
        <v/>
      </c>
      <c r="M2105" t="str">
        <f t="shared" si="676"/>
        <v/>
      </c>
      <c r="N2105" t="str">
        <f t="shared" si="689"/>
        <v/>
      </c>
      <c r="O2105" t="str">
        <f t="shared" si="690"/>
        <v/>
      </c>
      <c r="P2105" t="str">
        <f t="shared" si="691"/>
        <v/>
      </c>
      <c r="Q2105" s="9">
        <f>_xlfn.XLOOKUP(R2105,summary!C:C,summary!B:B)</f>
        <v>43448</v>
      </c>
      <c r="R2105" s="10" t="str">
        <f t="shared" si="692"/>
        <v>죽전1동</v>
      </c>
      <c r="S2105" s="10" t="str">
        <f t="shared" si="693"/>
        <v>죽전45통</v>
      </c>
      <c r="T2105" s="10" t="str">
        <f t="shared" si="694"/>
        <v>(죽전동)</v>
      </c>
      <c r="U2105" s="10" t="str">
        <f t="shared" si="695"/>
        <v>죽전</v>
      </c>
      <c r="V2105" s="10">
        <f t="shared" si="696"/>
        <v>45</v>
      </c>
      <c r="W2105" s="10">
        <f t="shared" si="675"/>
        <v>4</v>
      </c>
      <c r="X2105"/>
      <c r="Y2105"/>
      <c r="Z2105" t="s">
        <v>16</v>
      </c>
      <c r="AA2105" t="s">
        <v>8676</v>
      </c>
    </row>
    <row r="2106" spans="1:27">
      <c r="A2106" t="b">
        <f t="shared" si="678"/>
        <v>0</v>
      </c>
      <c r="B2106" t="b">
        <f t="shared" si="679"/>
        <v>0</v>
      </c>
      <c r="C2106" t="b">
        <f t="shared" si="680"/>
        <v>0</v>
      </c>
      <c r="D2106" t="b">
        <f t="shared" si="681"/>
        <v>0</v>
      </c>
      <c r="E2106" t="b">
        <f t="shared" si="682"/>
        <v>0</v>
      </c>
      <c r="F2106" t="b">
        <f t="shared" si="683"/>
        <v>0</v>
      </c>
      <c r="G2106" t="b">
        <f t="shared" si="684"/>
        <v>0</v>
      </c>
      <c r="H2106" t="b">
        <f t="shared" si="685"/>
        <v>0</v>
      </c>
      <c r="I2106" t="b">
        <f t="shared" si="686"/>
        <v>0</v>
      </c>
      <c r="J2106" t="b">
        <f t="shared" si="687"/>
        <v>0</v>
      </c>
      <c r="K2106" t="str">
        <f t="shared" si="688"/>
        <v/>
      </c>
      <c r="L2106" t="str">
        <f t="shared" si="677"/>
        <v/>
      </c>
      <c r="M2106" t="str">
        <f t="shared" si="676"/>
        <v/>
      </c>
      <c r="N2106" t="str">
        <f t="shared" si="689"/>
        <v/>
      </c>
      <c r="O2106" t="str">
        <f t="shared" si="690"/>
        <v/>
      </c>
      <c r="P2106" t="str">
        <f t="shared" si="691"/>
        <v/>
      </c>
      <c r="Q2106" s="9">
        <f>_xlfn.XLOOKUP(R2106,summary!C:C,summary!B:B)</f>
        <v>43448</v>
      </c>
      <c r="R2106" s="10" t="str">
        <f t="shared" si="692"/>
        <v>죽전1동</v>
      </c>
      <c r="S2106" s="10" t="str">
        <f t="shared" si="693"/>
        <v>죽전45통</v>
      </c>
      <c r="T2106" s="10" t="str">
        <f t="shared" si="694"/>
        <v>(죽전동)</v>
      </c>
      <c r="U2106" s="10" t="str">
        <f t="shared" si="695"/>
        <v>죽전</v>
      </c>
      <c r="V2106" s="10">
        <f t="shared" si="696"/>
        <v>45</v>
      </c>
      <c r="W2106" s="10">
        <f t="shared" si="675"/>
        <v>5</v>
      </c>
      <c r="X2106"/>
      <c r="Y2106"/>
      <c r="Z2106" t="s">
        <v>18</v>
      </c>
      <c r="AA2106" t="s">
        <v>8677</v>
      </c>
    </row>
    <row r="2107" spans="1:27">
      <c r="A2107" t="b">
        <f t="shared" si="678"/>
        <v>0</v>
      </c>
      <c r="B2107" t="b">
        <f t="shared" si="679"/>
        <v>0</v>
      </c>
      <c r="C2107" t="b">
        <f t="shared" si="680"/>
        <v>0</v>
      </c>
      <c r="D2107" t="b">
        <f t="shared" si="681"/>
        <v>0</v>
      </c>
      <c r="E2107" t="b">
        <f t="shared" si="682"/>
        <v>0</v>
      </c>
      <c r="F2107" t="b">
        <f t="shared" si="683"/>
        <v>0</v>
      </c>
      <c r="G2107" t="b">
        <f t="shared" si="684"/>
        <v>0</v>
      </c>
      <c r="H2107" t="b">
        <f t="shared" si="685"/>
        <v>0</v>
      </c>
      <c r="I2107" t="b">
        <f t="shared" si="686"/>
        <v>0</v>
      </c>
      <c r="J2107" t="b">
        <f t="shared" si="687"/>
        <v>0</v>
      </c>
      <c r="K2107" t="str">
        <f t="shared" si="688"/>
        <v/>
      </c>
      <c r="L2107" t="str">
        <f t="shared" si="677"/>
        <v/>
      </c>
      <c r="M2107" t="str">
        <f t="shared" si="676"/>
        <v/>
      </c>
      <c r="N2107" t="str">
        <f t="shared" si="689"/>
        <v/>
      </c>
      <c r="O2107" t="str">
        <f t="shared" si="690"/>
        <v/>
      </c>
      <c r="P2107" t="str">
        <f t="shared" si="691"/>
        <v/>
      </c>
      <c r="Q2107" s="9">
        <f>_xlfn.XLOOKUP(R2107,summary!C:C,summary!B:B)</f>
        <v>43448</v>
      </c>
      <c r="R2107" s="10" t="str">
        <f t="shared" si="692"/>
        <v>죽전1동</v>
      </c>
      <c r="S2107" s="10" t="str">
        <f t="shared" si="693"/>
        <v>죽전45통</v>
      </c>
      <c r="T2107" s="10" t="str">
        <f t="shared" si="694"/>
        <v>(죽전동)</v>
      </c>
      <c r="U2107" s="10" t="str">
        <f t="shared" si="695"/>
        <v>죽전</v>
      </c>
      <c r="V2107" s="10">
        <f t="shared" si="696"/>
        <v>45</v>
      </c>
      <c r="W2107" s="10">
        <f t="shared" si="675"/>
        <v>6</v>
      </c>
      <c r="X2107"/>
      <c r="Y2107"/>
      <c r="Z2107" t="s">
        <v>20</v>
      </c>
      <c r="AA2107" t="s">
        <v>8678</v>
      </c>
    </row>
    <row r="2108" spans="1:27">
      <c r="A2108" t="b">
        <f t="shared" si="678"/>
        <v>0</v>
      </c>
      <c r="B2108" t="b">
        <f t="shared" si="679"/>
        <v>0</v>
      </c>
      <c r="C2108" t="b">
        <f t="shared" si="680"/>
        <v>0</v>
      </c>
      <c r="D2108" t="b">
        <f t="shared" si="681"/>
        <v>0</v>
      </c>
      <c r="E2108" t="b">
        <f t="shared" si="682"/>
        <v>0</v>
      </c>
      <c r="F2108" t="b">
        <f t="shared" si="683"/>
        <v>0</v>
      </c>
      <c r="G2108" t="b">
        <f t="shared" si="684"/>
        <v>0</v>
      </c>
      <c r="H2108" t="b">
        <f t="shared" si="685"/>
        <v>0</v>
      </c>
      <c r="I2108" t="b">
        <f t="shared" si="686"/>
        <v>0</v>
      </c>
      <c r="J2108" t="b">
        <f t="shared" si="687"/>
        <v>0</v>
      </c>
      <c r="K2108" t="str">
        <f t="shared" si="688"/>
        <v/>
      </c>
      <c r="L2108" t="str">
        <f t="shared" si="677"/>
        <v/>
      </c>
      <c r="M2108" t="str">
        <f t="shared" si="676"/>
        <v/>
      </c>
      <c r="N2108" t="str">
        <f t="shared" si="689"/>
        <v/>
      </c>
      <c r="O2108" t="str">
        <f t="shared" si="690"/>
        <v/>
      </c>
      <c r="P2108" t="str">
        <f t="shared" si="691"/>
        <v/>
      </c>
      <c r="Q2108" s="9">
        <f>_xlfn.XLOOKUP(R2108,summary!C:C,summary!B:B)</f>
        <v>43448</v>
      </c>
      <c r="R2108" s="10" t="str">
        <f t="shared" si="692"/>
        <v>죽전1동</v>
      </c>
      <c r="S2108" s="10" t="str">
        <f t="shared" si="693"/>
        <v>죽전45통</v>
      </c>
      <c r="T2108" s="10" t="str">
        <f t="shared" si="694"/>
        <v>(죽전동)</v>
      </c>
      <c r="U2108" s="10" t="str">
        <f t="shared" si="695"/>
        <v>죽전</v>
      </c>
      <c r="V2108" s="10">
        <f t="shared" si="696"/>
        <v>45</v>
      </c>
      <c r="W2108" s="10">
        <f t="shared" si="675"/>
        <v>7</v>
      </c>
      <c r="X2108"/>
      <c r="Y2108"/>
      <c r="Z2108" t="s">
        <v>99</v>
      </c>
      <c r="AA2108" t="s">
        <v>8679</v>
      </c>
    </row>
    <row r="2109" spans="1:27">
      <c r="A2109" t="b">
        <f t="shared" si="678"/>
        <v>0</v>
      </c>
      <c r="B2109" t="b">
        <f t="shared" si="679"/>
        <v>0</v>
      </c>
      <c r="C2109" t="b">
        <f t="shared" si="680"/>
        <v>0</v>
      </c>
      <c r="D2109" t="b">
        <f t="shared" si="681"/>
        <v>0</v>
      </c>
      <c r="E2109" t="b">
        <f t="shared" si="682"/>
        <v>0</v>
      </c>
      <c r="F2109" t="b">
        <f t="shared" si="683"/>
        <v>0</v>
      </c>
      <c r="G2109" t="b">
        <f t="shared" si="684"/>
        <v>0</v>
      </c>
      <c r="H2109" t="b">
        <f t="shared" si="685"/>
        <v>0</v>
      </c>
      <c r="I2109" t="b">
        <f t="shared" si="686"/>
        <v>0</v>
      </c>
      <c r="J2109" t="b">
        <f t="shared" si="687"/>
        <v>0</v>
      </c>
      <c r="K2109" t="str">
        <f t="shared" si="688"/>
        <v/>
      </c>
      <c r="L2109" t="str">
        <f t="shared" si="677"/>
        <v/>
      </c>
      <c r="M2109" t="str">
        <f t="shared" si="676"/>
        <v/>
      </c>
      <c r="N2109" t="str">
        <f t="shared" si="689"/>
        <v/>
      </c>
      <c r="O2109" t="str">
        <f t="shared" si="690"/>
        <v/>
      </c>
      <c r="P2109" t="str">
        <f t="shared" si="691"/>
        <v/>
      </c>
      <c r="Q2109" s="9">
        <f>_xlfn.XLOOKUP(R2109,summary!C:C,summary!B:B)</f>
        <v>43448</v>
      </c>
      <c r="R2109" s="10" t="str">
        <f t="shared" si="692"/>
        <v>죽전1동</v>
      </c>
      <c r="S2109" s="10" t="str">
        <f t="shared" si="693"/>
        <v>죽전45통</v>
      </c>
      <c r="T2109" s="10" t="str">
        <f t="shared" si="694"/>
        <v>(죽전동)</v>
      </c>
      <c r="U2109" s="10" t="str">
        <f t="shared" si="695"/>
        <v>죽전</v>
      </c>
      <c r="V2109" s="10">
        <f t="shared" si="696"/>
        <v>45</v>
      </c>
      <c r="W2109" s="10">
        <f t="shared" si="675"/>
        <v>8</v>
      </c>
      <c r="X2109"/>
      <c r="Y2109"/>
      <c r="Z2109" t="s">
        <v>101</v>
      </c>
      <c r="AA2109" t="s">
        <v>8680</v>
      </c>
    </row>
    <row r="2110" spans="1:27">
      <c r="A2110" t="b">
        <f t="shared" si="678"/>
        <v>0</v>
      </c>
      <c r="B2110" t="b">
        <f t="shared" si="679"/>
        <v>0</v>
      </c>
      <c r="C2110" t="b">
        <f t="shared" si="680"/>
        <v>0</v>
      </c>
      <c r="D2110" t="b">
        <f t="shared" si="681"/>
        <v>0</v>
      </c>
      <c r="E2110" t="b">
        <f t="shared" si="682"/>
        <v>0</v>
      </c>
      <c r="F2110" t="b">
        <f t="shared" si="683"/>
        <v>0</v>
      </c>
      <c r="G2110" t="b">
        <f t="shared" si="684"/>
        <v>0</v>
      </c>
      <c r="H2110" t="b">
        <f t="shared" si="685"/>
        <v>0</v>
      </c>
      <c r="I2110" t="b">
        <f t="shared" si="686"/>
        <v>0</v>
      </c>
      <c r="J2110" t="b">
        <f t="shared" si="687"/>
        <v>0</v>
      </c>
      <c r="K2110" t="str">
        <f t="shared" si="688"/>
        <v/>
      </c>
      <c r="L2110" t="str">
        <f t="shared" si="677"/>
        <v/>
      </c>
      <c r="M2110" t="str">
        <f t="shared" si="676"/>
        <v/>
      </c>
      <c r="N2110" t="str">
        <f t="shared" si="689"/>
        <v/>
      </c>
      <c r="O2110" t="str">
        <f t="shared" si="690"/>
        <v/>
      </c>
      <c r="P2110" t="str">
        <f t="shared" si="691"/>
        <v/>
      </c>
      <c r="Q2110" s="9">
        <f>_xlfn.XLOOKUP(R2110,summary!C:C,summary!B:B)</f>
        <v>43448</v>
      </c>
      <c r="R2110" s="10" t="str">
        <f t="shared" si="692"/>
        <v>죽전1동</v>
      </c>
      <c r="S2110" s="10" t="str">
        <f t="shared" si="693"/>
        <v>죽전45통</v>
      </c>
      <c r="T2110" s="10" t="str">
        <f t="shared" si="694"/>
        <v>(죽전동)</v>
      </c>
      <c r="U2110" s="10" t="str">
        <f t="shared" si="695"/>
        <v>죽전</v>
      </c>
      <c r="V2110" s="10">
        <f t="shared" si="696"/>
        <v>45</v>
      </c>
      <c r="W2110" s="10">
        <f t="shared" si="675"/>
        <v>9</v>
      </c>
      <c r="X2110"/>
      <c r="Y2110"/>
      <c r="Z2110" t="s">
        <v>349</v>
      </c>
      <c r="AA2110" t="s">
        <v>8681</v>
      </c>
    </row>
    <row r="2111" spans="1:27">
      <c r="A2111" t="b">
        <f t="shared" si="678"/>
        <v>0</v>
      </c>
      <c r="B2111" t="b">
        <f t="shared" si="679"/>
        <v>0</v>
      </c>
      <c r="C2111" t="b">
        <f t="shared" si="680"/>
        <v>0</v>
      </c>
      <c r="D2111" t="b">
        <f t="shared" si="681"/>
        <v>0</v>
      </c>
      <c r="E2111" t="b">
        <f t="shared" si="682"/>
        <v>0</v>
      </c>
      <c r="F2111" t="b">
        <f t="shared" si="683"/>
        <v>0</v>
      </c>
      <c r="G2111" t="b">
        <f t="shared" si="684"/>
        <v>0</v>
      </c>
      <c r="H2111" t="b">
        <f t="shared" si="685"/>
        <v>0</v>
      </c>
      <c r="I2111" t="b">
        <f t="shared" si="686"/>
        <v>0</v>
      </c>
      <c r="J2111" t="b">
        <f t="shared" si="687"/>
        <v>0</v>
      </c>
      <c r="K2111" t="str">
        <f t="shared" si="688"/>
        <v/>
      </c>
      <c r="L2111" t="str">
        <f t="shared" si="677"/>
        <v/>
      </c>
      <c r="M2111" t="str">
        <f t="shared" si="676"/>
        <v/>
      </c>
      <c r="N2111" t="str">
        <f t="shared" si="689"/>
        <v/>
      </c>
      <c r="O2111" t="str">
        <f t="shared" si="690"/>
        <v/>
      </c>
      <c r="P2111" t="str">
        <f t="shared" si="691"/>
        <v/>
      </c>
      <c r="Q2111" s="9">
        <f>_xlfn.XLOOKUP(R2111,summary!C:C,summary!B:B)</f>
        <v>43448</v>
      </c>
      <c r="R2111" s="10" t="str">
        <f t="shared" si="692"/>
        <v>죽전1동</v>
      </c>
      <c r="S2111" s="10" t="str">
        <f t="shared" si="693"/>
        <v>죽전45통</v>
      </c>
      <c r="T2111" s="10" t="str">
        <f t="shared" si="694"/>
        <v>(죽전동)</v>
      </c>
      <c r="U2111" s="10" t="str">
        <f t="shared" si="695"/>
        <v>죽전</v>
      </c>
      <c r="V2111" s="10">
        <f t="shared" si="696"/>
        <v>45</v>
      </c>
      <c r="W2111" s="10">
        <f t="shared" si="675"/>
        <v>10</v>
      </c>
      <c r="X2111"/>
      <c r="Y2111"/>
      <c r="Z2111" t="s">
        <v>441</v>
      </c>
      <c r="AA2111" t="s">
        <v>8682</v>
      </c>
    </row>
    <row r="2112" spans="1:27">
      <c r="A2112" t="b">
        <f t="shared" si="678"/>
        <v>1</v>
      </c>
      <c r="B2112" t="b">
        <f t="shared" si="679"/>
        <v>0</v>
      </c>
      <c r="C2112" t="b">
        <f t="shared" si="680"/>
        <v>0</v>
      </c>
      <c r="D2112" t="b">
        <f t="shared" si="681"/>
        <v>0</v>
      </c>
      <c r="E2112" t="b">
        <f t="shared" si="682"/>
        <v>0</v>
      </c>
      <c r="F2112" t="b">
        <f t="shared" si="683"/>
        <v>0</v>
      </c>
      <c r="G2112" t="b">
        <f t="shared" si="684"/>
        <v>0</v>
      </c>
      <c r="H2112" t="b">
        <f t="shared" si="685"/>
        <v>0</v>
      </c>
      <c r="I2112" t="b">
        <f t="shared" si="686"/>
        <v>0</v>
      </c>
      <c r="J2112" t="b">
        <f t="shared" si="687"/>
        <v>1</v>
      </c>
      <c r="K2112" t="str">
        <f t="shared" si="688"/>
        <v>죽전46통</v>
      </c>
      <c r="L2112" t="str">
        <f t="shared" si="677"/>
        <v>46</v>
      </c>
      <c r="M2112">
        <f t="shared" si="676"/>
        <v>46</v>
      </c>
      <c r="N2112" t="str">
        <f t="shared" si="689"/>
        <v>죽전</v>
      </c>
      <c r="O2112" t="str">
        <f t="shared" si="690"/>
        <v/>
      </c>
      <c r="P2112" t="str">
        <f t="shared" si="691"/>
        <v/>
      </c>
      <c r="Q2112" s="9">
        <f>_xlfn.XLOOKUP(R2112,summary!C:C,summary!B:B)</f>
        <v>43448</v>
      </c>
      <c r="R2112" s="10" t="str">
        <f t="shared" si="692"/>
        <v>죽전1동</v>
      </c>
      <c r="S2112" s="10" t="str">
        <f t="shared" si="693"/>
        <v>죽전46통</v>
      </c>
      <c r="T2112" s="10" t="str">
        <f t="shared" si="694"/>
        <v>(죽전동)</v>
      </c>
      <c r="U2112" s="10" t="str">
        <f t="shared" si="695"/>
        <v>죽전</v>
      </c>
      <c r="V2112" s="10">
        <f t="shared" si="696"/>
        <v>46</v>
      </c>
      <c r="W2112" s="10">
        <f t="shared" si="675"/>
        <v>1</v>
      </c>
      <c r="X2112"/>
      <c r="Y2112" t="s">
        <v>8683</v>
      </c>
      <c r="Z2112" t="s">
        <v>10</v>
      </c>
      <c r="AA2112" t="s">
        <v>8684</v>
      </c>
    </row>
    <row r="2113" spans="1:27">
      <c r="A2113" t="b">
        <f t="shared" si="678"/>
        <v>1</v>
      </c>
      <c r="B2113" t="b">
        <f t="shared" si="679"/>
        <v>1</v>
      </c>
      <c r="C2113" t="b">
        <f t="shared" si="680"/>
        <v>1</v>
      </c>
      <c r="D2113" t="b">
        <f t="shared" si="681"/>
        <v>1</v>
      </c>
      <c r="E2113" t="b">
        <f t="shared" si="682"/>
        <v>1</v>
      </c>
      <c r="F2113" t="b">
        <f t="shared" si="683"/>
        <v>0</v>
      </c>
      <c r="G2113" t="b">
        <f t="shared" si="684"/>
        <v>0</v>
      </c>
      <c r="H2113" t="b">
        <f t="shared" si="685"/>
        <v>0</v>
      </c>
      <c r="I2113" t="b">
        <f t="shared" si="686"/>
        <v>0</v>
      </c>
      <c r="J2113" t="b">
        <f t="shared" si="687"/>
        <v>0</v>
      </c>
      <c r="K2113" t="str">
        <f t="shared" si="688"/>
        <v/>
      </c>
      <c r="L2113" t="str">
        <f t="shared" si="677"/>
        <v/>
      </c>
      <c r="M2113" t="str">
        <f t="shared" si="676"/>
        <v/>
      </c>
      <c r="N2113" t="str">
        <f t="shared" si="689"/>
        <v/>
      </c>
      <c r="O2113" t="str">
        <f t="shared" si="690"/>
        <v/>
      </c>
      <c r="P2113" t="str">
        <f t="shared" si="691"/>
        <v>(죽전동)</v>
      </c>
      <c r="Q2113" s="9">
        <f>_xlfn.XLOOKUP(R2113,summary!C:C,summary!B:B)</f>
        <v>43448</v>
      </c>
      <c r="R2113" s="10" t="str">
        <f t="shared" si="692"/>
        <v>죽전1동</v>
      </c>
      <c r="S2113" s="10" t="str">
        <f t="shared" si="693"/>
        <v>죽전46통</v>
      </c>
      <c r="T2113" s="10" t="str">
        <f t="shared" si="694"/>
        <v>(죽전동)</v>
      </c>
      <c r="U2113" s="10" t="str">
        <f t="shared" si="695"/>
        <v>죽전</v>
      </c>
      <c r="V2113" s="10">
        <f t="shared" si="696"/>
        <v>46</v>
      </c>
      <c r="W2113" s="10">
        <f t="shared" si="675"/>
        <v>2</v>
      </c>
      <c r="X2113"/>
      <c r="Y2113" t="s">
        <v>8288</v>
      </c>
      <c r="Z2113" t="s">
        <v>12</v>
      </c>
      <c r="AA2113" t="s">
        <v>8685</v>
      </c>
    </row>
    <row r="2114" spans="1:27">
      <c r="A2114" t="b">
        <f t="shared" si="678"/>
        <v>0</v>
      </c>
      <c r="B2114" t="b">
        <f t="shared" si="679"/>
        <v>0</v>
      </c>
      <c r="C2114" t="b">
        <f t="shared" si="680"/>
        <v>0</v>
      </c>
      <c r="D2114" t="b">
        <f t="shared" si="681"/>
        <v>0</v>
      </c>
      <c r="E2114" t="b">
        <f t="shared" si="682"/>
        <v>0</v>
      </c>
      <c r="F2114" t="b">
        <f t="shared" si="683"/>
        <v>0</v>
      </c>
      <c r="G2114" t="b">
        <f t="shared" si="684"/>
        <v>0</v>
      </c>
      <c r="H2114" t="b">
        <f t="shared" si="685"/>
        <v>0</v>
      </c>
      <c r="I2114" t="b">
        <f t="shared" si="686"/>
        <v>0</v>
      </c>
      <c r="J2114" t="b">
        <f t="shared" si="687"/>
        <v>0</v>
      </c>
      <c r="K2114" t="str">
        <f t="shared" si="688"/>
        <v/>
      </c>
      <c r="L2114" t="str">
        <f t="shared" si="677"/>
        <v/>
      </c>
      <c r="M2114" t="str">
        <f t="shared" si="676"/>
        <v/>
      </c>
      <c r="N2114" t="str">
        <f t="shared" si="689"/>
        <v/>
      </c>
      <c r="O2114" t="str">
        <f t="shared" si="690"/>
        <v/>
      </c>
      <c r="P2114" t="str">
        <f t="shared" si="691"/>
        <v/>
      </c>
      <c r="Q2114" s="9">
        <f>_xlfn.XLOOKUP(R2114,summary!C:C,summary!B:B)</f>
        <v>43448</v>
      </c>
      <c r="R2114" s="10" t="str">
        <f t="shared" si="692"/>
        <v>죽전1동</v>
      </c>
      <c r="S2114" s="10" t="str">
        <f t="shared" si="693"/>
        <v>죽전46통</v>
      </c>
      <c r="T2114" s="10" t="str">
        <f t="shared" si="694"/>
        <v>(죽전동)</v>
      </c>
      <c r="U2114" s="10" t="str">
        <f t="shared" si="695"/>
        <v>죽전</v>
      </c>
      <c r="V2114" s="10">
        <f t="shared" si="696"/>
        <v>46</v>
      </c>
      <c r="W2114" s="10">
        <f t="shared" ref="W2114:W2177" si="697">IF(ISBLANK(Z2114),"",IF(LEN(TRIM(Z2114))&lt;4,VALUE(SUBSTITUTE(TRIM(Z2114),"반","")),""))</f>
        <v>3</v>
      </c>
      <c r="X2114"/>
      <c r="Y2114"/>
      <c r="Z2114" t="s">
        <v>14</v>
      </c>
      <c r="AA2114" t="s">
        <v>8686</v>
      </c>
    </row>
    <row r="2115" spans="1:27">
      <c r="A2115" t="b">
        <f t="shared" si="678"/>
        <v>0</v>
      </c>
      <c r="B2115" t="b">
        <f t="shared" si="679"/>
        <v>0</v>
      </c>
      <c r="C2115" t="b">
        <f t="shared" si="680"/>
        <v>0</v>
      </c>
      <c r="D2115" t="b">
        <f t="shared" si="681"/>
        <v>0</v>
      </c>
      <c r="E2115" t="b">
        <f t="shared" si="682"/>
        <v>0</v>
      </c>
      <c r="F2115" t="b">
        <f t="shared" si="683"/>
        <v>0</v>
      </c>
      <c r="G2115" t="b">
        <f t="shared" si="684"/>
        <v>0</v>
      </c>
      <c r="H2115" t="b">
        <f t="shared" si="685"/>
        <v>0</v>
      </c>
      <c r="I2115" t="b">
        <f t="shared" si="686"/>
        <v>0</v>
      </c>
      <c r="J2115" t="b">
        <f t="shared" si="687"/>
        <v>0</v>
      </c>
      <c r="K2115" t="str">
        <f t="shared" si="688"/>
        <v/>
      </c>
      <c r="L2115" t="str">
        <f t="shared" si="677"/>
        <v/>
      </c>
      <c r="M2115" t="str">
        <f t="shared" ref="M2115:M2178" si="698">IF(LEN(L2115)=0,"",IF(CODE(L2115)&lt;60,VALUE(L2115),VALUE(RIGHT(L2115))))</f>
        <v/>
      </c>
      <c r="N2115" t="str">
        <f t="shared" si="689"/>
        <v/>
      </c>
      <c r="O2115" t="str">
        <f t="shared" si="690"/>
        <v/>
      </c>
      <c r="P2115" t="str">
        <f t="shared" si="691"/>
        <v/>
      </c>
      <c r="Q2115" s="9">
        <f>_xlfn.XLOOKUP(R2115,summary!C:C,summary!B:B)</f>
        <v>43448</v>
      </c>
      <c r="R2115" s="10" t="str">
        <f t="shared" si="692"/>
        <v>죽전1동</v>
      </c>
      <c r="S2115" s="10" t="str">
        <f t="shared" si="693"/>
        <v>죽전46통</v>
      </c>
      <c r="T2115" s="10" t="str">
        <f t="shared" si="694"/>
        <v>(죽전동)</v>
      </c>
      <c r="U2115" s="10" t="str">
        <f t="shared" si="695"/>
        <v>죽전</v>
      </c>
      <c r="V2115" s="10">
        <f t="shared" si="696"/>
        <v>46</v>
      </c>
      <c r="W2115" s="10">
        <f t="shared" si="697"/>
        <v>4</v>
      </c>
      <c r="X2115"/>
      <c r="Y2115"/>
      <c r="Z2115" t="s">
        <v>16</v>
      </c>
      <c r="AA2115" t="s">
        <v>8687</v>
      </c>
    </row>
    <row r="2116" spans="1:27">
      <c r="A2116" t="b">
        <f t="shared" si="678"/>
        <v>1</v>
      </c>
      <c r="B2116" t="b">
        <f t="shared" si="679"/>
        <v>0</v>
      </c>
      <c r="C2116" t="b">
        <f t="shared" si="680"/>
        <v>0</v>
      </c>
      <c r="D2116" t="b">
        <f t="shared" si="681"/>
        <v>0</v>
      </c>
      <c r="E2116" t="b">
        <f t="shared" si="682"/>
        <v>0</v>
      </c>
      <c r="F2116" t="b">
        <f t="shared" si="683"/>
        <v>0</v>
      </c>
      <c r="G2116" t="b">
        <f t="shared" si="684"/>
        <v>0</v>
      </c>
      <c r="H2116" t="b">
        <f t="shared" si="685"/>
        <v>0</v>
      </c>
      <c r="I2116" t="b">
        <f t="shared" si="686"/>
        <v>0</v>
      </c>
      <c r="J2116" t="b">
        <f t="shared" si="687"/>
        <v>1</v>
      </c>
      <c r="K2116" t="str">
        <f t="shared" si="688"/>
        <v>죽전47통</v>
      </c>
      <c r="L2116" t="str">
        <f t="shared" si="677"/>
        <v>47</v>
      </c>
      <c r="M2116">
        <f t="shared" si="698"/>
        <v>47</v>
      </c>
      <c r="N2116" t="str">
        <f t="shared" si="689"/>
        <v>죽전</v>
      </c>
      <c r="O2116" t="str">
        <f t="shared" si="690"/>
        <v/>
      </c>
      <c r="P2116" t="str">
        <f t="shared" si="691"/>
        <v/>
      </c>
      <c r="Q2116" s="9">
        <f>_xlfn.XLOOKUP(R2116,summary!C:C,summary!B:B)</f>
        <v>43448</v>
      </c>
      <c r="R2116" s="10" t="str">
        <f t="shared" si="692"/>
        <v>죽전1동</v>
      </c>
      <c r="S2116" s="10" t="str">
        <f t="shared" si="693"/>
        <v>죽전47통</v>
      </c>
      <c r="T2116" s="10" t="str">
        <f t="shared" si="694"/>
        <v>(죽전동)</v>
      </c>
      <c r="U2116" s="10" t="str">
        <f t="shared" si="695"/>
        <v>죽전</v>
      </c>
      <c r="V2116" s="10">
        <f t="shared" si="696"/>
        <v>47</v>
      </c>
      <c r="W2116" s="10">
        <f t="shared" si="697"/>
        <v>1</v>
      </c>
      <c r="X2116"/>
      <c r="Y2116" t="s">
        <v>8688</v>
      </c>
      <c r="Z2116" t="s">
        <v>10</v>
      </c>
      <c r="AA2116" t="s">
        <v>8689</v>
      </c>
    </row>
    <row r="2117" spans="1:27">
      <c r="A2117" t="b">
        <f t="shared" si="678"/>
        <v>1</v>
      </c>
      <c r="B2117" t="b">
        <f t="shared" si="679"/>
        <v>1</v>
      </c>
      <c r="C2117" t="b">
        <f t="shared" si="680"/>
        <v>1</v>
      </c>
      <c r="D2117" t="b">
        <f t="shared" si="681"/>
        <v>1</v>
      </c>
      <c r="E2117" t="b">
        <f t="shared" si="682"/>
        <v>1</v>
      </c>
      <c r="F2117" t="b">
        <f t="shared" si="683"/>
        <v>0</v>
      </c>
      <c r="G2117" t="b">
        <f t="shared" si="684"/>
        <v>0</v>
      </c>
      <c r="H2117" t="b">
        <f t="shared" si="685"/>
        <v>0</v>
      </c>
      <c r="I2117" t="b">
        <f t="shared" si="686"/>
        <v>0</v>
      </c>
      <c r="J2117" t="b">
        <f t="shared" si="687"/>
        <v>0</v>
      </c>
      <c r="K2117" t="str">
        <f t="shared" si="688"/>
        <v/>
      </c>
      <c r="L2117" t="str">
        <f t="shared" si="677"/>
        <v/>
      </c>
      <c r="M2117" t="str">
        <f t="shared" si="698"/>
        <v/>
      </c>
      <c r="N2117" t="str">
        <f t="shared" si="689"/>
        <v/>
      </c>
      <c r="O2117" t="str">
        <f t="shared" si="690"/>
        <v/>
      </c>
      <c r="P2117" t="str">
        <f t="shared" si="691"/>
        <v>(죽전동)</v>
      </c>
      <c r="Q2117" s="9">
        <f>_xlfn.XLOOKUP(R2117,summary!C:C,summary!B:B)</f>
        <v>43448</v>
      </c>
      <c r="R2117" s="10" t="str">
        <f t="shared" si="692"/>
        <v>죽전1동</v>
      </c>
      <c r="S2117" s="10" t="str">
        <f t="shared" si="693"/>
        <v>죽전47통</v>
      </c>
      <c r="T2117" s="10" t="str">
        <f t="shared" si="694"/>
        <v>(죽전동)</v>
      </c>
      <c r="U2117" s="10" t="str">
        <f t="shared" si="695"/>
        <v>죽전</v>
      </c>
      <c r="V2117" s="10">
        <f t="shared" si="696"/>
        <v>47</v>
      </c>
      <c r="W2117" s="10">
        <f t="shared" si="697"/>
        <v>2</v>
      </c>
      <c r="X2117"/>
      <c r="Y2117" t="s">
        <v>8288</v>
      </c>
      <c r="Z2117" t="s">
        <v>12</v>
      </c>
      <c r="AA2117" t="s">
        <v>8690</v>
      </c>
    </row>
    <row r="2118" spans="1:27">
      <c r="A2118" t="b">
        <f t="shared" si="678"/>
        <v>0</v>
      </c>
      <c r="B2118" t="b">
        <f t="shared" si="679"/>
        <v>0</v>
      </c>
      <c r="C2118" t="b">
        <f t="shared" si="680"/>
        <v>0</v>
      </c>
      <c r="D2118" t="b">
        <f t="shared" si="681"/>
        <v>0</v>
      </c>
      <c r="E2118" t="b">
        <f t="shared" si="682"/>
        <v>0</v>
      </c>
      <c r="F2118" t="b">
        <f t="shared" si="683"/>
        <v>0</v>
      </c>
      <c r="G2118" t="b">
        <f t="shared" si="684"/>
        <v>0</v>
      </c>
      <c r="H2118" t="b">
        <f t="shared" si="685"/>
        <v>0</v>
      </c>
      <c r="I2118" t="b">
        <f t="shared" si="686"/>
        <v>0</v>
      </c>
      <c r="J2118" t="b">
        <f t="shared" si="687"/>
        <v>0</v>
      </c>
      <c r="K2118" t="str">
        <f t="shared" si="688"/>
        <v/>
      </c>
      <c r="L2118" t="str">
        <f t="shared" si="677"/>
        <v/>
      </c>
      <c r="M2118" t="str">
        <f t="shared" si="698"/>
        <v/>
      </c>
      <c r="N2118" t="str">
        <f t="shared" si="689"/>
        <v/>
      </c>
      <c r="O2118" t="str">
        <f t="shared" si="690"/>
        <v/>
      </c>
      <c r="P2118" t="str">
        <f t="shared" si="691"/>
        <v/>
      </c>
      <c r="Q2118" s="9">
        <f>_xlfn.XLOOKUP(R2118,summary!C:C,summary!B:B)</f>
        <v>43448</v>
      </c>
      <c r="R2118" s="10" t="str">
        <f t="shared" si="692"/>
        <v>죽전1동</v>
      </c>
      <c r="S2118" s="10" t="str">
        <f t="shared" si="693"/>
        <v>죽전47통</v>
      </c>
      <c r="T2118" s="10" t="str">
        <f t="shared" si="694"/>
        <v>(죽전동)</v>
      </c>
      <c r="U2118" s="10" t="str">
        <f t="shared" si="695"/>
        <v>죽전</v>
      </c>
      <c r="V2118" s="10">
        <f t="shared" si="696"/>
        <v>47</v>
      </c>
      <c r="W2118" s="10">
        <f t="shared" si="697"/>
        <v>3</v>
      </c>
      <c r="X2118"/>
      <c r="Y2118"/>
      <c r="Z2118" t="s">
        <v>14</v>
      </c>
      <c r="AA2118" t="s">
        <v>8691</v>
      </c>
    </row>
    <row r="2119" spans="1:27">
      <c r="A2119" t="b">
        <f t="shared" si="678"/>
        <v>0</v>
      </c>
      <c r="B2119" t="b">
        <f t="shared" si="679"/>
        <v>0</v>
      </c>
      <c r="C2119" t="b">
        <f t="shared" si="680"/>
        <v>0</v>
      </c>
      <c r="D2119" t="b">
        <f t="shared" si="681"/>
        <v>0</v>
      </c>
      <c r="E2119" t="b">
        <f t="shared" si="682"/>
        <v>0</v>
      </c>
      <c r="F2119" t="b">
        <f t="shared" si="683"/>
        <v>0</v>
      </c>
      <c r="G2119" t="b">
        <f t="shared" si="684"/>
        <v>0</v>
      </c>
      <c r="H2119" t="b">
        <f t="shared" si="685"/>
        <v>0</v>
      </c>
      <c r="I2119" t="b">
        <f t="shared" si="686"/>
        <v>0</v>
      </c>
      <c r="J2119" t="b">
        <f t="shared" si="687"/>
        <v>0</v>
      </c>
      <c r="K2119" t="str">
        <f t="shared" si="688"/>
        <v/>
      </c>
      <c r="L2119" t="str">
        <f t="shared" si="677"/>
        <v/>
      </c>
      <c r="M2119" t="str">
        <f t="shared" si="698"/>
        <v/>
      </c>
      <c r="N2119" t="str">
        <f t="shared" si="689"/>
        <v/>
      </c>
      <c r="O2119" t="str">
        <f t="shared" si="690"/>
        <v/>
      </c>
      <c r="P2119" t="str">
        <f t="shared" si="691"/>
        <v/>
      </c>
      <c r="Q2119" s="9">
        <f>_xlfn.XLOOKUP(R2119,summary!C:C,summary!B:B)</f>
        <v>43448</v>
      </c>
      <c r="R2119" s="10" t="str">
        <f t="shared" si="692"/>
        <v>죽전1동</v>
      </c>
      <c r="S2119" s="10" t="str">
        <f t="shared" si="693"/>
        <v>죽전47통</v>
      </c>
      <c r="T2119" s="10" t="str">
        <f t="shared" si="694"/>
        <v>(죽전동)</v>
      </c>
      <c r="U2119" s="10" t="str">
        <f t="shared" si="695"/>
        <v>죽전</v>
      </c>
      <c r="V2119" s="10">
        <f t="shared" si="696"/>
        <v>47</v>
      </c>
      <c r="W2119" s="10">
        <f t="shared" si="697"/>
        <v>4</v>
      </c>
      <c r="X2119"/>
      <c r="Y2119"/>
      <c r="Z2119" t="s">
        <v>16</v>
      </c>
      <c r="AA2119" t="s">
        <v>8692</v>
      </c>
    </row>
    <row r="2120" spans="1:27">
      <c r="A2120" t="b">
        <f t="shared" si="678"/>
        <v>0</v>
      </c>
      <c r="B2120" t="b">
        <f t="shared" si="679"/>
        <v>0</v>
      </c>
      <c r="C2120" t="b">
        <f t="shared" si="680"/>
        <v>0</v>
      </c>
      <c r="D2120" t="b">
        <f t="shared" si="681"/>
        <v>0</v>
      </c>
      <c r="E2120" t="b">
        <f t="shared" si="682"/>
        <v>0</v>
      </c>
      <c r="F2120" t="b">
        <f t="shared" si="683"/>
        <v>0</v>
      </c>
      <c r="G2120" t="b">
        <f t="shared" si="684"/>
        <v>0</v>
      </c>
      <c r="H2120" t="b">
        <f t="shared" si="685"/>
        <v>0</v>
      </c>
      <c r="I2120" t="b">
        <f t="shared" si="686"/>
        <v>0</v>
      </c>
      <c r="J2120" t="b">
        <f t="shared" si="687"/>
        <v>0</v>
      </c>
      <c r="K2120" t="str">
        <f t="shared" si="688"/>
        <v/>
      </c>
      <c r="L2120" t="str">
        <f t="shared" si="677"/>
        <v/>
      </c>
      <c r="M2120" t="str">
        <f t="shared" si="698"/>
        <v/>
      </c>
      <c r="N2120" t="str">
        <f t="shared" si="689"/>
        <v/>
      </c>
      <c r="O2120" t="str">
        <f t="shared" si="690"/>
        <v/>
      </c>
      <c r="P2120" t="str">
        <f t="shared" si="691"/>
        <v/>
      </c>
      <c r="Q2120" s="9">
        <f>_xlfn.XLOOKUP(R2120,summary!C:C,summary!B:B)</f>
        <v>43448</v>
      </c>
      <c r="R2120" s="10" t="str">
        <f t="shared" si="692"/>
        <v>죽전1동</v>
      </c>
      <c r="S2120" s="10" t="str">
        <f t="shared" si="693"/>
        <v>죽전47통</v>
      </c>
      <c r="T2120" s="10" t="str">
        <f t="shared" si="694"/>
        <v>(죽전동)</v>
      </c>
      <c r="U2120" s="10" t="str">
        <f t="shared" si="695"/>
        <v>죽전</v>
      </c>
      <c r="V2120" s="10">
        <f t="shared" si="696"/>
        <v>47</v>
      </c>
      <c r="W2120" s="10">
        <f t="shared" si="697"/>
        <v>5</v>
      </c>
      <c r="X2120"/>
      <c r="Y2120"/>
      <c r="Z2120" t="s">
        <v>18</v>
      </c>
      <c r="AA2120" t="s">
        <v>8693</v>
      </c>
    </row>
    <row r="2121" spans="1:27">
      <c r="A2121" t="b">
        <f t="shared" si="678"/>
        <v>0</v>
      </c>
      <c r="B2121" t="b">
        <f t="shared" si="679"/>
        <v>0</v>
      </c>
      <c r="C2121" t="b">
        <f t="shared" si="680"/>
        <v>0</v>
      </c>
      <c r="D2121" t="b">
        <f t="shared" si="681"/>
        <v>0</v>
      </c>
      <c r="E2121" t="b">
        <f t="shared" si="682"/>
        <v>0</v>
      </c>
      <c r="F2121" t="b">
        <f t="shared" si="683"/>
        <v>0</v>
      </c>
      <c r="G2121" t="b">
        <f t="shared" si="684"/>
        <v>0</v>
      </c>
      <c r="H2121" t="b">
        <f t="shared" si="685"/>
        <v>0</v>
      </c>
      <c r="I2121" t="b">
        <f t="shared" si="686"/>
        <v>0</v>
      </c>
      <c r="J2121" t="b">
        <f t="shared" si="687"/>
        <v>0</v>
      </c>
      <c r="K2121" t="str">
        <f t="shared" si="688"/>
        <v/>
      </c>
      <c r="L2121" t="str">
        <f t="shared" ref="L2121:L2184" si="699">RIGHT(SUBSTITUTE(K2121,"통",""),2)</f>
        <v/>
      </c>
      <c r="M2121" t="str">
        <f t="shared" si="698"/>
        <v/>
      </c>
      <c r="N2121" t="str">
        <f t="shared" si="689"/>
        <v/>
      </c>
      <c r="O2121" t="str">
        <f t="shared" si="690"/>
        <v/>
      </c>
      <c r="P2121" t="str">
        <f t="shared" si="691"/>
        <v/>
      </c>
      <c r="Q2121" s="9">
        <f>_xlfn.XLOOKUP(R2121,summary!C:C,summary!B:B)</f>
        <v>43448</v>
      </c>
      <c r="R2121" s="10" t="str">
        <f t="shared" si="692"/>
        <v>죽전1동</v>
      </c>
      <c r="S2121" s="10" t="str">
        <f t="shared" si="693"/>
        <v>죽전47통</v>
      </c>
      <c r="T2121" s="10" t="str">
        <f t="shared" si="694"/>
        <v>(죽전동)</v>
      </c>
      <c r="U2121" s="10" t="str">
        <f t="shared" si="695"/>
        <v>죽전</v>
      </c>
      <c r="V2121" s="10">
        <f t="shared" si="696"/>
        <v>47</v>
      </c>
      <c r="W2121" s="10">
        <f t="shared" si="697"/>
        <v>6</v>
      </c>
      <c r="X2121"/>
      <c r="Y2121"/>
      <c r="Z2121" t="s">
        <v>20</v>
      </c>
      <c r="AA2121" t="s">
        <v>8694</v>
      </c>
    </row>
    <row r="2122" spans="1:27">
      <c r="A2122" t="b">
        <f t="shared" si="678"/>
        <v>0</v>
      </c>
      <c r="B2122" t="b">
        <f t="shared" si="679"/>
        <v>0</v>
      </c>
      <c r="C2122" t="b">
        <f t="shared" si="680"/>
        <v>0</v>
      </c>
      <c r="D2122" t="b">
        <f t="shared" si="681"/>
        <v>0</v>
      </c>
      <c r="E2122" t="b">
        <f t="shared" si="682"/>
        <v>0</v>
      </c>
      <c r="F2122" t="b">
        <f t="shared" si="683"/>
        <v>0</v>
      </c>
      <c r="G2122" t="b">
        <f t="shared" si="684"/>
        <v>0</v>
      </c>
      <c r="H2122" t="b">
        <f t="shared" si="685"/>
        <v>0</v>
      </c>
      <c r="I2122" t="b">
        <f t="shared" si="686"/>
        <v>0</v>
      </c>
      <c r="J2122" t="b">
        <f t="shared" si="687"/>
        <v>0</v>
      </c>
      <c r="K2122" t="str">
        <f t="shared" si="688"/>
        <v/>
      </c>
      <c r="L2122" t="str">
        <f t="shared" si="699"/>
        <v/>
      </c>
      <c r="M2122" t="str">
        <f t="shared" si="698"/>
        <v/>
      </c>
      <c r="N2122" t="str">
        <f t="shared" si="689"/>
        <v/>
      </c>
      <c r="O2122" t="str">
        <f t="shared" si="690"/>
        <v/>
      </c>
      <c r="P2122" t="str">
        <f t="shared" si="691"/>
        <v/>
      </c>
      <c r="Q2122" s="9">
        <f>_xlfn.XLOOKUP(R2122,summary!C:C,summary!B:B)</f>
        <v>43448</v>
      </c>
      <c r="R2122" s="10" t="str">
        <f t="shared" si="692"/>
        <v>죽전1동</v>
      </c>
      <c r="S2122" s="10" t="str">
        <f t="shared" si="693"/>
        <v>죽전47통</v>
      </c>
      <c r="T2122" s="10" t="str">
        <f t="shared" si="694"/>
        <v>(죽전동)</v>
      </c>
      <c r="U2122" s="10" t="str">
        <f t="shared" si="695"/>
        <v>죽전</v>
      </c>
      <c r="V2122" s="10">
        <f t="shared" si="696"/>
        <v>47</v>
      </c>
      <c r="W2122" s="10">
        <f t="shared" si="697"/>
        <v>7</v>
      </c>
      <c r="X2122"/>
      <c r="Y2122"/>
      <c r="Z2122" t="s">
        <v>99</v>
      </c>
      <c r="AA2122" t="s">
        <v>8695</v>
      </c>
    </row>
    <row r="2123" spans="1:27">
      <c r="A2123" t="b">
        <f t="shared" si="678"/>
        <v>0</v>
      </c>
      <c r="B2123" t="b">
        <f t="shared" si="679"/>
        <v>0</v>
      </c>
      <c r="C2123" t="b">
        <f t="shared" si="680"/>
        <v>0</v>
      </c>
      <c r="D2123" t="b">
        <f t="shared" si="681"/>
        <v>0</v>
      </c>
      <c r="E2123" t="b">
        <f t="shared" si="682"/>
        <v>0</v>
      </c>
      <c r="F2123" t="b">
        <f t="shared" si="683"/>
        <v>0</v>
      </c>
      <c r="G2123" t="b">
        <f t="shared" si="684"/>
        <v>0</v>
      </c>
      <c r="H2123" t="b">
        <f t="shared" si="685"/>
        <v>0</v>
      </c>
      <c r="I2123" t="b">
        <f t="shared" si="686"/>
        <v>0</v>
      </c>
      <c r="J2123" t="b">
        <f t="shared" si="687"/>
        <v>0</v>
      </c>
      <c r="K2123" t="str">
        <f t="shared" si="688"/>
        <v/>
      </c>
      <c r="L2123" t="str">
        <f t="shared" si="699"/>
        <v/>
      </c>
      <c r="M2123" t="str">
        <f t="shared" si="698"/>
        <v/>
      </c>
      <c r="N2123" t="str">
        <f t="shared" si="689"/>
        <v/>
      </c>
      <c r="O2123" t="str">
        <f t="shared" si="690"/>
        <v/>
      </c>
      <c r="P2123" t="str">
        <f t="shared" si="691"/>
        <v/>
      </c>
      <c r="Q2123" s="9">
        <f>_xlfn.XLOOKUP(R2123,summary!C:C,summary!B:B)</f>
        <v>43448</v>
      </c>
      <c r="R2123" s="10" t="str">
        <f t="shared" si="692"/>
        <v>죽전1동</v>
      </c>
      <c r="S2123" s="10" t="str">
        <f t="shared" si="693"/>
        <v>죽전47통</v>
      </c>
      <c r="T2123" s="10" t="str">
        <f t="shared" si="694"/>
        <v>(죽전동)</v>
      </c>
      <c r="U2123" s="10" t="str">
        <f t="shared" si="695"/>
        <v>죽전</v>
      </c>
      <c r="V2123" s="10">
        <f t="shared" si="696"/>
        <v>47</v>
      </c>
      <c r="W2123" s="10">
        <f t="shared" si="697"/>
        <v>8</v>
      </c>
      <c r="X2123"/>
      <c r="Y2123"/>
      <c r="Z2123" t="s">
        <v>101</v>
      </c>
      <c r="AA2123" t="s">
        <v>8696</v>
      </c>
    </row>
    <row r="2124" spans="1:27">
      <c r="A2124" t="b">
        <f t="shared" si="678"/>
        <v>0</v>
      </c>
      <c r="B2124" t="b">
        <f t="shared" si="679"/>
        <v>0</v>
      </c>
      <c r="C2124" t="b">
        <f t="shared" si="680"/>
        <v>0</v>
      </c>
      <c r="D2124" t="b">
        <f t="shared" si="681"/>
        <v>0</v>
      </c>
      <c r="E2124" t="b">
        <f t="shared" si="682"/>
        <v>0</v>
      </c>
      <c r="F2124" t="b">
        <f t="shared" si="683"/>
        <v>0</v>
      </c>
      <c r="G2124" t="b">
        <f t="shared" si="684"/>
        <v>0</v>
      </c>
      <c r="H2124" t="b">
        <f t="shared" si="685"/>
        <v>0</v>
      </c>
      <c r="I2124" t="b">
        <f t="shared" si="686"/>
        <v>0</v>
      </c>
      <c r="J2124" t="b">
        <f t="shared" si="687"/>
        <v>0</v>
      </c>
      <c r="K2124" t="str">
        <f t="shared" si="688"/>
        <v/>
      </c>
      <c r="L2124" t="str">
        <f t="shared" si="699"/>
        <v/>
      </c>
      <c r="M2124" t="str">
        <f t="shared" si="698"/>
        <v/>
      </c>
      <c r="N2124" t="str">
        <f t="shared" si="689"/>
        <v/>
      </c>
      <c r="O2124" t="str">
        <f t="shared" si="690"/>
        <v/>
      </c>
      <c r="P2124" t="str">
        <f t="shared" si="691"/>
        <v/>
      </c>
      <c r="Q2124" s="9">
        <f>_xlfn.XLOOKUP(R2124,summary!C:C,summary!B:B)</f>
        <v>43448</v>
      </c>
      <c r="R2124" s="10" t="str">
        <f t="shared" si="692"/>
        <v>죽전1동</v>
      </c>
      <c r="S2124" s="10" t="str">
        <f t="shared" si="693"/>
        <v>죽전47통</v>
      </c>
      <c r="T2124" s="10" t="str">
        <f t="shared" si="694"/>
        <v>(죽전동)</v>
      </c>
      <c r="U2124" s="10" t="str">
        <f t="shared" si="695"/>
        <v>죽전</v>
      </c>
      <c r="V2124" s="10">
        <f t="shared" si="696"/>
        <v>47</v>
      </c>
      <c r="W2124" s="10">
        <f t="shared" si="697"/>
        <v>9</v>
      </c>
      <c r="X2124"/>
      <c r="Y2124"/>
      <c r="Z2124" t="s">
        <v>349</v>
      </c>
      <c r="AA2124" t="s">
        <v>8697</v>
      </c>
    </row>
    <row r="2125" spans="1:27">
      <c r="A2125" t="b">
        <f t="shared" si="678"/>
        <v>0</v>
      </c>
      <c r="B2125" t="b">
        <f t="shared" si="679"/>
        <v>0</v>
      </c>
      <c r="C2125" t="b">
        <f t="shared" si="680"/>
        <v>0</v>
      </c>
      <c r="D2125" t="b">
        <f t="shared" si="681"/>
        <v>0</v>
      </c>
      <c r="E2125" t="b">
        <f t="shared" si="682"/>
        <v>0</v>
      </c>
      <c r="F2125" t="b">
        <f t="shared" si="683"/>
        <v>0</v>
      </c>
      <c r="G2125" t="b">
        <f t="shared" si="684"/>
        <v>0</v>
      </c>
      <c r="H2125" t="b">
        <f t="shared" si="685"/>
        <v>0</v>
      </c>
      <c r="I2125" t="b">
        <f t="shared" si="686"/>
        <v>0</v>
      </c>
      <c r="J2125" t="b">
        <f t="shared" si="687"/>
        <v>0</v>
      </c>
      <c r="K2125" t="str">
        <f t="shared" si="688"/>
        <v/>
      </c>
      <c r="L2125" t="str">
        <f t="shared" si="699"/>
        <v/>
      </c>
      <c r="M2125" t="str">
        <f t="shared" si="698"/>
        <v/>
      </c>
      <c r="N2125" t="str">
        <f t="shared" si="689"/>
        <v/>
      </c>
      <c r="O2125" t="str">
        <f t="shared" si="690"/>
        <v/>
      </c>
      <c r="P2125" t="str">
        <f t="shared" si="691"/>
        <v/>
      </c>
      <c r="Q2125" s="9">
        <f>_xlfn.XLOOKUP(R2125,summary!C:C,summary!B:B)</f>
        <v>43448</v>
      </c>
      <c r="R2125" s="10" t="str">
        <f t="shared" si="692"/>
        <v>죽전1동</v>
      </c>
      <c r="S2125" s="10" t="str">
        <f t="shared" si="693"/>
        <v>죽전47통</v>
      </c>
      <c r="T2125" s="10" t="str">
        <f t="shared" si="694"/>
        <v>(죽전동)</v>
      </c>
      <c r="U2125" s="10" t="str">
        <f t="shared" si="695"/>
        <v>죽전</v>
      </c>
      <c r="V2125" s="10">
        <f t="shared" si="696"/>
        <v>47</v>
      </c>
      <c r="W2125" s="10" t="str">
        <f t="shared" si="697"/>
        <v/>
      </c>
      <c r="X2125"/>
      <c r="Y2125"/>
      <c r="Z2125"/>
      <c r="AA2125"/>
    </row>
    <row r="2126" spans="1:27">
      <c r="A2126" t="b">
        <f t="shared" si="678"/>
        <v>0</v>
      </c>
      <c r="B2126" t="b">
        <f t="shared" si="679"/>
        <v>0</v>
      </c>
      <c r="C2126" t="b">
        <f t="shared" si="680"/>
        <v>0</v>
      </c>
      <c r="D2126" t="b">
        <f t="shared" si="681"/>
        <v>0</v>
      </c>
      <c r="E2126" t="b">
        <f t="shared" si="682"/>
        <v>0</v>
      </c>
      <c r="F2126" t="b">
        <f t="shared" si="683"/>
        <v>0</v>
      </c>
      <c r="G2126" t="b">
        <f t="shared" si="684"/>
        <v>0</v>
      </c>
      <c r="H2126" t="b">
        <f t="shared" si="685"/>
        <v>0</v>
      </c>
      <c r="I2126" t="b">
        <f t="shared" si="686"/>
        <v>0</v>
      </c>
      <c r="J2126" t="b">
        <f t="shared" si="687"/>
        <v>0</v>
      </c>
      <c r="K2126" t="str">
        <f t="shared" si="688"/>
        <v/>
      </c>
      <c r="L2126" t="str">
        <f t="shared" si="699"/>
        <v/>
      </c>
      <c r="M2126" t="str">
        <f t="shared" si="698"/>
        <v/>
      </c>
      <c r="N2126" t="str">
        <f t="shared" si="689"/>
        <v/>
      </c>
      <c r="O2126" t="str">
        <f t="shared" si="690"/>
        <v/>
      </c>
      <c r="P2126" t="str">
        <f t="shared" si="691"/>
        <v/>
      </c>
      <c r="Q2126" s="9">
        <f>_xlfn.XLOOKUP(R2126,summary!C:C,summary!B:B)</f>
        <v>43448</v>
      </c>
      <c r="R2126" s="10" t="str">
        <f t="shared" si="692"/>
        <v>죽전1동</v>
      </c>
      <c r="S2126" s="10" t="str">
        <f t="shared" si="693"/>
        <v>죽전47통</v>
      </c>
      <c r="T2126" s="10" t="str">
        <f t="shared" si="694"/>
        <v>(죽전동)</v>
      </c>
      <c r="U2126" s="10" t="str">
        <f t="shared" si="695"/>
        <v>죽전</v>
      </c>
      <c r="V2126" s="10">
        <f t="shared" si="696"/>
        <v>47</v>
      </c>
      <c r="W2126" s="10" t="str">
        <f t="shared" si="697"/>
        <v/>
      </c>
      <c r="X2126"/>
      <c r="Y2126"/>
      <c r="Z2126"/>
      <c r="AA2126"/>
    </row>
    <row r="2127" spans="1:27">
      <c r="A2127" t="b">
        <f t="shared" si="678"/>
        <v>0</v>
      </c>
      <c r="B2127" t="b">
        <f t="shared" si="679"/>
        <v>0</v>
      </c>
      <c r="C2127" t="b">
        <f t="shared" si="680"/>
        <v>0</v>
      </c>
      <c r="D2127" t="b">
        <f t="shared" si="681"/>
        <v>0</v>
      </c>
      <c r="E2127" t="b">
        <f t="shared" si="682"/>
        <v>0</v>
      </c>
      <c r="F2127" t="b">
        <f t="shared" si="683"/>
        <v>0</v>
      </c>
      <c r="G2127" t="b">
        <f t="shared" si="684"/>
        <v>0</v>
      </c>
      <c r="H2127" t="b">
        <f t="shared" si="685"/>
        <v>0</v>
      </c>
      <c r="I2127" t="b">
        <f t="shared" si="686"/>
        <v>0</v>
      </c>
      <c r="J2127" t="b">
        <f t="shared" si="687"/>
        <v>0</v>
      </c>
      <c r="K2127" t="str">
        <f t="shared" si="688"/>
        <v/>
      </c>
      <c r="L2127" t="str">
        <f t="shared" si="699"/>
        <v/>
      </c>
      <c r="M2127" t="str">
        <f t="shared" si="698"/>
        <v/>
      </c>
      <c r="N2127" t="str">
        <f t="shared" si="689"/>
        <v/>
      </c>
      <c r="O2127" t="str">
        <f t="shared" si="690"/>
        <v/>
      </c>
      <c r="P2127" t="str">
        <f t="shared" si="691"/>
        <v/>
      </c>
      <c r="Q2127" s="9">
        <f>_xlfn.XLOOKUP(R2127,summary!C:C,summary!B:B)</f>
        <v>43448</v>
      </c>
      <c r="R2127" s="10" t="str">
        <f t="shared" si="692"/>
        <v>죽전1동</v>
      </c>
      <c r="S2127" s="10" t="str">
        <f t="shared" si="693"/>
        <v>죽전47통</v>
      </c>
      <c r="T2127" s="10" t="str">
        <f t="shared" si="694"/>
        <v>(죽전동)</v>
      </c>
      <c r="U2127" s="10" t="str">
        <f t="shared" si="695"/>
        <v>죽전</v>
      </c>
      <c r="V2127" s="10">
        <f t="shared" si="696"/>
        <v>47</v>
      </c>
      <c r="W2127" s="10" t="str">
        <f t="shared" si="697"/>
        <v/>
      </c>
      <c r="X2127"/>
      <c r="Y2127"/>
      <c r="Z2127"/>
      <c r="AA2127"/>
    </row>
    <row r="2128" spans="1:27">
      <c r="A2128" t="b">
        <f t="shared" si="678"/>
        <v>1</v>
      </c>
      <c r="B2128" t="b">
        <f t="shared" si="679"/>
        <v>0</v>
      </c>
      <c r="C2128" t="b">
        <f t="shared" si="680"/>
        <v>0</v>
      </c>
      <c r="D2128" t="b">
        <f t="shared" si="681"/>
        <v>0</v>
      </c>
      <c r="E2128" t="b">
        <f t="shared" si="682"/>
        <v>0</v>
      </c>
      <c r="F2128" t="b">
        <f t="shared" si="683"/>
        <v>0</v>
      </c>
      <c r="G2128" t="b">
        <f t="shared" si="684"/>
        <v>0</v>
      </c>
      <c r="H2128" t="b">
        <f t="shared" si="685"/>
        <v>0</v>
      </c>
      <c r="I2128" t="b">
        <f t="shared" si="686"/>
        <v>0</v>
      </c>
      <c r="J2128" t="b">
        <f t="shared" si="687"/>
        <v>1</v>
      </c>
      <c r="K2128" t="str">
        <f t="shared" si="688"/>
        <v/>
      </c>
      <c r="L2128" t="str">
        <f t="shared" si="699"/>
        <v/>
      </c>
      <c r="M2128" t="str">
        <f t="shared" si="698"/>
        <v/>
      </c>
      <c r="N2128" t="str">
        <f t="shared" si="689"/>
        <v/>
      </c>
      <c r="O2128" t="str">
        <f t="shared" si="690"/>
        <v/>
      </c>
      <c r="P2128" t="str">
        <f t="shared" si="691"/>
        <v/>
      </c>
      <c r="Q2128" s="9" t="e">
        <f>_xlfn.XLOOKUP(R2128,summary!C:C,summary!B:B)</f>
        <v>#N/A</v>
      </c>
      <c r="R2128" s="10" t="str">
        <f t="shared" si="692"/>
        <v>읍 면 동</v>
      </c>
      <c r="S2128" s="10" t="str">
        <f t="shared" si="693"/>
        <v>통 리 명</v>
      </c>
      <c r="T2128" s="10" t="str">
        <f t="shared" si="694"/>
        <v/>
      </c>
      <c r="U2128" s="10" t="str">
        <f t="shared" si="695"/>
        <v/>
      </c>
      <c r="V2128" s="10" t="str">
        <f t="shared" si="696"/>
        <v/>
      </c>
      <c r="W2128" s="10" t="str">
        <f t="shared" si="697"/>
        <v/>
      </c>
      <c r="X2128" t="s">
        <v>3</v>
      </c>
      <c r="Y2128" t="s">
        <v>4</v>
      </c>
      <c r="Z2128" t="s">
        <v>5</v>
      </c>
      <c r="AA2128" t="s">
        <v>2302</v>
      </c>
    </row>
    <row r="2129" spans="1:27">
      <c r="A2129" t="b">
        <f t="shared" si="678"/>
        <v>1</v>
      </c>
      <c r="B2129" t="b">
        <f t="shared" si="679"/>
        <v>0</v>
      </c>
      <c r="C2129" t="b">
        <f t="shared" si="680"/>
        <v>0</v>
      </c>
      <c r="D2129" t="b">
        <f t="shared" si="681"/>
        <v>0</v>
      </c>
      <c r="E2129" t="b">
        <f t="shared" si="682"/>
        <v>0</v>
      </c>
      <c r="F2129" t="b">
        <f t="shared" si="683"/>
        <v>0</v>
      </c>
      <c r="G2129" t="b">
        <f t="shared" si="684"/>
        <v>0</v>
      </c>
      <c r="H2129" t="b">
        <f t="shared" si="685"/>
        <v>0</v>
      </c>
      <c r="I2129" t="b">
        <f t="shared" si="686"/>
        <v>0</v>
      </c>
      <c r="J2129" t="b">
        <f t="shared" si="687"/>
        <v>1</v>
      </c>
      <c r="K2129" t="str">
        <f t="shared" si="688"/>
        <v>죽전48통</v>
      </c>
      <c r="L2129" t="str">
        <f t="shared" si="699"/>
        <v>48</v>
      </c>
      <c r="M2129">
        <f t="shared" si="698"/>
        <v>48</v>
      </c>
      <c r="N2129" t="str">
        <f t="shared" si="689"/>
        <v>죽전</v>
      </c>
      <c r="O2129" t="str">
        <f t="shared" si="690"/>
        <v/>
      </c>
      <c r="P2129" t="str">
        <f t="shared" si="691"/>
        <v/>
      </c>
      <c r="Q2129" s="9">
        <f>_xlfn.XLOOKUP(R2129,summary!C:C,summary!B:B)</f>
        <v>43448</v>
      </c>
      <c r="R2129" s="10" t="str">
        <f t="shared" si="692"/>
        <v>죽전1동</v>
      </c>
      <c r="S2129" s="10" t="str">
        <f t="shared" si="693"/>
        <v>죽전48통</v>
      </c>
      <c r="T2129" s="10" t="str">
        <f t="shared" si="694"/>
        <v>(죽전동)</v>
      </c>
      <c r="U2129" s="10" t="str">
        <f t="shared" si="695"/>
        <v>죽전</v>
      </c>
      <c r="V2129" s="10">
        <f t="shared" si="696"/>
        <v>48</v>
      </c>
      <c r="W2129" s="10">
        <f t="shared" si="697"/>
        <v>1</v>
      </c>
      <c r="X2129" t="s">
        <v>8285</v>
      </c>
      <c r="Y2129" t="s">
        <v>8698</v>
      </c>
      <c r="Z2129" t="s">
        <v>10</v>
      </c>
      <c r="AA2129" t="s">
        <v>8699</v>
      </c>
    </row>
    <row r="2130" spans="1:27">
      <c r="A2130" t="b">
        <f t="shared" si="678"/>
        <v>1</v>
      </c>
      <c r="B2130" t="b">
        <f t="shared" si="679"/>
        <v>1</v>
      </c>
      <c r="C2130" t="b">
        <f t="shared" si="680"/>
        <v>1</v>
      </c>
      <c r="D2130" t="b">
        <f t="shared" si="681"/>
        <v>1</v>
      </c>
      <c r="E2130" t="b">
        <f t="shared" si="682"/>
        <v>1</v>
      </c>
      <c r="F2130" t="b">
        <f t="shared" si="683"/>
        <v>0</v>
      </c>
      <c r="G2130" t="b">
        <f t="shared" si="684"/>
        <v>0</v>
      </c>
      <c r="H2130" t="b">
        <f t="shared" si="685"/>
        <v>0</v>
      </c>
      <c r="I2130" t="b">
        <f t="shared" si="686"/>
        <v>0</v>
      </c>
      <c r="J2130" t="b">
        <f t="shared" si="687"/>
        <v>0</v>
      </c>
      <c r="K2130" t="str">
        <f t="shared" si="688"/>
        <v/>
      </c>
      <c r="L2130" t="str">
        <f t="shared" si="699"/>
        <v/>
      </c>
      <c r="M2130" t="str">
        <f t="shared" si="698"/>
        <v/>
      </c>
      <c r="N2130" t="str">
        <f t="shared" si="689"/>
        <v/>
      </c>
      <c r="O2130" t="str">
        <f t="shared" si="690"/>
        <v/>
      </c>
      <c r="P2130" t="str">
        <f t="shared" si="691"/>
        <v>(죽전동)</v>
      </c>
      <c r="Q2130" s="9">
        <f>_xlfn.XLOOKUP(R2130,summary!C:C,summary!B:B)</f>
        <v>43448</v>
      </c>
      <c r="R2130" s="10" t="str">
        <f t="shared" si="692"/>
        <v>죽전1동</v>
      </c>
      <c r="S2130" s="10" t="str">
        <f t="shared" si="693"/>
        <v>죽전48통</v>
      </c>
      <c r="T2130" s="10" t="str">
        <f t="shared" si="694"/>
        <v>(죽전동)</v>
      </c>
      <c r="U2130" s="10" t="str">
        <f t="shared" si="695"/>
        <v>죽전</v>
      </c>
      <c r="V2130" s="10">
        <f t="shared" si="696"/>
        <v>48</v>
      </c>
      <c r="W2130" s="10">
        <f t="shared" si="697"/>
        <v>2</v>
      </c>
      <c r="X2130"/>
      <c r="Y2130" t="s">
        <v>8288</v>
      </c>
      <c r="Z2130" t="s">
        <v>12</v>
      </c>
      <c r="AA2130" t="s">
        <v>8700</v>
      </c>
    </row>
    <row r="2131" spans="1:27">
      <c r="A2131" t="b">
        <f t="shared" si="678"/>
        <v>0</v>
      </c>
      <c r="B2131" t="b">
        <f t="shared" si="679"/>
        <v>0</v>
      </c>
      <c r="C2131" t="b">
        <f t="shared" si="680"/>
        <v>0</v>
      </c>
      <c r="D2131" t="b">
        <f t="shared" si="681"/>
        <v>0</v>
      </c>
      <c r="E2131" t="b">
        <f t="shared" si="682"/>
        <v>0</v>
      </c>
      <c r="F2131" t="b">
        <f t="shared" si="683"/>
        <v>0</v>
      </c>
      <c r="G2131" t="b">
        <f t="shared" si="684"/>
        <v>0</v>
      </c>
      <c r="H2131" t="b">
        <f t="shared" si="685"/>
        <v>0</v>
      </c>
      <c r="I2131" t="b">
        <f t="shared" si="686"/>
        <v>0</v>
      </c>
      <c r="J2131" t="b">
        <f t="shared" si="687"/>
        <v>0</v>
      </c>
      <c r="K2131" t="str">
        <f t="shared" si="688"/>
        <v/>
      </c>
      <c r="L2131" t="str">
        <f t="shared" si="699"/>
        <v/>
      </c>
      <c r="M2131" t="str">
        <f t="shared" si="698"/>
        <v/>
      </c>
      <c r="N2131" t="str">
        <f t="shared" si="689"/>
        <v/>
      </c>
      <c r="O2131" t="str">
        <f t="shared" si="690"/>
        <v/>
      </c>
      <c r="P2131" t="str">
        <f t="shared" si="691"/>
        <v/>
      </c>
      <c r="Q2131" s="9">
        <f>_xlfn.XLOOKUP(R2131,summary!C:C,summary!B:B)</f>
        <v>43448</v>
      </c>
      <c r="R2131" s="10" t="str">
        <f t="shared" si="692"/>
        <v>죽전1동</v>
      </c>
      <c r="S2131" s="10" t="str">
        <f t="shared" si="693"/>
        <v>죽전48통</v>
      </c>
      <c r="T2131" s="10" t="str">
        <f t="shared" si="694"/>
        <v>(죽전동)</v>
      </c>
      <c r="U2131" s="10" t="str">
        <f t="shared" si="695"/>
        <v>죽전</v>
      </c>
      <c r="V2131" s="10">
        <f t="shared" si="696"/>
        <v>48</v>
      </c>
      <c r="W2131" s="10">
        <f t="shared" si="697"/>
        <v>3</v>
      </c>
      <c r="X2131"/>
      <c r="Y2131"/>
      <c r="Z2131" t="s">
        <v>14</v>
      </c>
      <c r="AA2131" t="s">
        <v>8701</v>
      </c>
    </row>
    <row r="2132" spans="1:27">
      <c r="A2132" t="b">
        <f t="shared" si="678"/>
        <v>0</v>
      </c>
      <c r="B2132" t="b">
        <f t="shared" si="679"/>
        <v>0</v>
      </c>
      <c r="C2132" t="b">
        <f t="shared" si="680"/>
        <v>0</v>
      </c>
      <c r="D2132" t="b">
        <f t="shared" si="681"/>
        <v>0</v>
      </c>
      <c r="E2132" t="b">
        <f t="shared" si="682"/>
        <v>0</v>
      </c>
      <c r="F2132" t="b">
        <f t="shared" si="683"/>
        <v>0</v>
      </c>
      <c r="G2132" t="b">
        <f t="shared" si="684"/>
        <v>0</v>
      </c>
      <c r="H2132" t="b">
        <f t="shared" si="685"/>
        <v>0</v>
      </c>
      <c r="I2132" t="b">
        <f t="shared" si="686"/>
        <v>0</v>
      </c>
      <c r="J2132" t="b">
        <f t="shared" si="687"/>
        <v>0</v>
      </c>
      <c r="K2132" t="str">
        <f t="shared" si="688"/>
        <v/>
      </c>
      <c r="L2132" t="str">
        <f t="shared" si="699"/>
        <v/>
      </c>
      <c r="M2132" t="str">
        <f t="shared" si="698"/>
        <v/>
      </c>
      <c r="N2132" t="str">
        <f t="shared" si="689"/>
        <v/>
      </c>
      <c r="O2132" t="str">
        <f t="shared" si="690"/>
        <v/>
      </c>
      <c r="P2132" t="str">
        <f t="shared" si="691"/>
        <v/>
      </c>
      <c r="Q2132" s="9">
        <f>_xlfn.XLOOKUP(R2132,summary!C:C,summary!B:B)</f>
        <v>43448</v>
      </c>
      <c r="R2132" s="10" t="str">
        <f t="shared" si="692"/>
        <v>죽전1동</v>
      </c>
      <c r="S2132" s="10" t="str">
        <f t="shared" si="693"/>
        <v>죽전48통</v>
      </c>
      <c r="T2132" s="10" t="str">
        <f t="shared" si="694"/>
        <v>(죽전동)</v>
      </c>
      <c r="U2132" s="10" t="str">
        <f t="shared" si="695"/>
        <v>죽전</v>
      </c>
      <c r="V2132" s="10">
        <f t="shared" si="696"/>
        <v>48</v>
      </c>
      <c r="W2132" s="10">
        <f t="shared" si="697"/>
        <v>4</v>
      </c>
      <c r="X2132"/>
      <c r="Y2132"/>
      <c r="Z2132" t="s">
        <v>16</v>
      </c>
      <c r="AA2132" t="s">
        <v>8702</v>
      </c>
    </row>
    <row r="2133" spans="1:27">
      <c r="A2133" t="b">
        <f t="shared" si="678"/>
        <v>0</v>
      </c>
      <c r="B2133" t="b">
        <f t="shared" si="679"/>
        <v>0</v>
      </c>
      <c r="C2133" t="b">
        <f t="shared" si="680"/>
        <v>0</v>
      </c>
      <c r="D2133" t="b">
        <f t="shared" si="681"/>
        <v>0</v>
      </c>
      <c r="E2133" t="b">
        <f t="shared" si="682"/>
        <v>0</v>
      </c>
      <c r="F2133" t="b">
        <f t="shared" si="683"/>
        <v>0</v>
      </c>
      <c r="G2133" t="b">
        <f t="shared" si="684"/>
        <v>0</v>
      </c>
      <c r="H2133" t="b">
        <f t="shared" si="685"/>
        <v>0</v>
      </c>
      <c r="I2133" t="b">
        <f t="shared" si="686"/>
        <v>0</v>
      </c>
      <c r="J2133" t="b">
        <f t="shared" si="687"/>
        <v>0</v>
      </c>
      <c r="K2133" t="str">
        <f t="shared" si="688"/>
        <v/>
      </c>
      <c r="L2133" t="str">
        <f t="shared" si="699"/>
        <v/>
      </c>
      <c r="M2133" t="str">
        <f t="shared" si="698"/>
        <v/>
      </c>
      <c r="N2133" t="str">
        <f t="shared" si="689"/>
        <v/>
      </c>
      <c r="O2133" t="str">
        <f t="shared" si="690"/>
        <v/>
      </c>
      <c r="P2133" t="str">
        <f t="shared" si="691"/>
        <v/>
      </c>
      <c r="Q2133" s="9">
        <f>_xlfn.XLOOKUP(R2133,summary!C:C,summary!B:B)</f>
        <v>43448</v>
      </c>
      <c r="R2133" s="10" t="str">
        <f t="shared" si="692"/>
        <v>죽전1동</v>
      </c>
      <c r="S2133" s="10" t="str">
        <f t="shared" si="693"/>
        <v>죽전48통</v>
      </c>
      <c r="T2133" s="10" t="str">
        <f t="shared" si="694"/>
        <v>(죽전동)</v>
      </c>
      <c r="U2133" s="10" t="str">
        <f t="shared" si="695"/>
        <v>죽전</v>
      </c>
      <c r="V2133" s="10">
        <f t="shared" si="696"/>
        <v>48</v>
      </c>
      <c r="W2133" s="10">
        <f t="shared" si="697"/>
        <v>5</v>
      </c>
      <c r="X2133"/>
      <c r="Y2133"/>
      <c r="Z2133" t="s">
        <v>18</v>
      </c>
      <c r="AA2133" t="s">
        <v>8703</v>
      </c>
    </row>
    <row r="2134" spans="1:27">
      <c r="A2134" t="b">
        <f t="shared" si="678"/>
        <v>0</v>
      </c>
      <c r="B2134" t="b">
        <f t="shared" si="679"/>
        <v>0</v>
      </c>
      <c r="C2134" t="b">
        <f t="shared" si="680"/>
        <v>0</v>
      </c>
      <c r="D2134" t="b">
        <f t="shared" si="681"/>
        <v>0</v>
      </c>
      <c r="E2134" t="b">
        <f t="shared" si="682"/>
        <v>0</v>
      </c>
      <c r="F2134" t="b">
        <f t="shared" si="683"/>
        <v>0</v>
      </c>
      <c r="G2134" t="b">
        <f t="shared" si="684"/>
        <v>0</v>
      </c>
      <c r="H2134" t="b">
        <f t="shared" si="685"/>
        <v>0</v>
      </c>
      <c r="I2134" t="b">
        <f t="shared" si="686"/>
        <v>0</v>
      </c>
      <c r="J2134" t="b">
        <f t="shared" si="687"/>
        <v>0</v>
      </c>
      <c r="K2134" t="str">
        <f t="shared" si="688"/>
        <v/>
      </c>
      <c r="L2134" t="str">
        <f t="shared" si="699"/>
        <v/>
      </c>
      <c r="M2134" t="str">
        <f t="shared" si="698"/>
        <v/>
      </c>
      <c r="N2134" t="str">
        <f t="shared" si="689"/>
        <v/>
      </c>
      <c r="O2134" t="str">
        <f t="shared" si="690"/>
        <v/>
      </c>
      <c r="P2134" t="str">
        <f t="shared" si="691"/>
        <v/>
      </c>
      <c r="Q2134" s="9">
        <f>_xlfn.XLOOKUP(R2134,summary!C:C,summary!B:B)</f>
        <v>43448</v>
      </c>
      <c r="R2134" s="10" t="str">
        <f t="shared" si="692"/>
        <v>죽전1동</v>
      </c>
      <c r="S2134" s="10" t="str">
        <f t="shared" si="693"/>
        <v>죽전48통</v>
      </c>
      <c r="T2134" s="10" t="str">
        <f t="shared" si="694"/>
        <v>(죽전동)</v>
      </c>
      <c r="U2134" s="10" t="str">
        <f t="shared" si="695"/>
        <v>죽전</v>
      </c>
      <c r="V2134" s="10">
        <f t="shared" si="696"/>
        <v>48</v>
      </c>
      <c r="W2134" s="10">
        <f t="shared" si="697"/>
        <v>6</v>
      </c>
      <c r="X2134"/>
      <c r="Y2134"/>
      <c r="Z2134" t="s">
        <v>20</v>
      </c>
      <c r="AA2134" t="s">
        <v>8704</v>
      </c>
    </row>
    <row r="2135" spans="1:27">
      <c r="A2135" t="b">
        <f t="shared" si="678"/>
        <v>0</v>
      </c>
      <c r="B2135" t="b">
        <f t="shared" si="679"/>
        <v>0</v>
      </c>
      <c r="C2135" t="b">
        <f t="shared" si="680"/>
        <v>0</v>
      </c>
      <c r="D2135" t="b">
        <f t="shared" si="681"/>
        <v>0</v>
      </c>
      <c r="E2135" t="b">
        <f t="shared" si="682"/>
        <v>0</v>
      </c>
      <c r="F2135" t="b">
        <f t="shared" si="683"/>
        <v>0</v>
      </c>
      <c r="G2135" t="b">
        <f t="shared" si="684"/>
        <v>0</v>
      </c>
      <c r="H2135" t="b">
        <f t="shared" si="685"/>
        <v>0</v>
      </c>
      <c r="I2135" t="b">
        <f t="shared" si="686"/>
        <v>0</v>
      </c>
      <c r="J2135" t="b">
        <f t="shared" si="687"/>
        <v>0</v>
      </c>
      <c r="K2135" t="str">
        <f t="shared" si="688"/>
        <v/>
      </c>
      <c r="L2135" t="str">
        <f t="shared" si="699"/>
        <v/>
      </c>
      <c r="M2135" t="str">
        <f t="shared" si="698"/>
        <v/>
      </c>
      <c r="N2135" t="str">
        <f t="shared" si="689"/>
        <v/>
      </c>
      <c r="O2135" t="str">
        <f t="shared" si="690"/>
        <v/>
      </c>
      <c r="P2135" t="str">
        <f t="shared" si="691"/>
        <v/>
      </c>
      <c r="Q2135" s="9">
        <f>_xlfn.XLOOKUP(R2135,summary!C:C,summary!B:B)</f>
        <v>43448</v>
      </c>
      <c r="R2135" s="10" t="str">
        <f t="shared" si="692"/>
        <v>죽전1동</v>
      </c>
      <c r="S2135" s="10" t="str">
        <f t="shared" si="693"/>
        <v>죽전48통</v>
      </c>
      <c r="T2135" s="10" t="str">
        <f t="shared" si="694"/>
        <v>(죽전동)</v>
      </c>
      <c r="U2135" s="10" t="str">
        <f t="shared" si="695"/>
        <v>죽전</v>
      </c>
      <c r="V2135" s="10">
        <f t="shared" si="696"/>
        <v>48</v>
      </c>
      <c r="W2135" s="10">
        <f t="shared" si="697"/>
        <v>7</v>
      </c>
      <c r="X2135"/>
      <c r="Y2135"/>
      <c r="Z2135" t="s">
        <v>99</v>
      </c>
      <c r="AA2135" t="s">
        <v>8705</v>
      </c>
    </row>
    <row r="2136" spans="1:27">
      <c r="A2136" t="b">
        <f t="shared" si="678"/>
        <v>0</v>
      </c>
      <c r="B2136" t="b">
        <f t="shared" si="679"/>
        <v>0</v>
      </c>
      <c r="C2136" t="b">
        <f t="shared" si="680"/>
        <v>0</v>
      </c>
      <c r="D2136" t="b">
        <f t="shared" si="681"/>
        <v>0</v>
      </c>
      <c r="E2136" t="b">
        <f t="shared" si="682"/>
        <v>0</v>
      </c>
      <c r="F2136" t="b">
        <f t="shared" si="683"/>
        <v>0</v>
      </c>
      <c r="G2136" t="b">
        <f t="shared" si="684"/>
        <v>0</v>
      </c>
      <c r="H2136" t="b">
        <f t="shared" si="685"/>
        <v>0</v>
      </c>
      <c r="I2136" t="b">
        <f t="shared" si="686"/>
        <v>0</v>
      </c>
      <c r="J2136" t="b">
        <f t="shared" si="687"/>
        <v>0</v>
      </c>
      <c r="K2136" t="str">
        <f t="shared" si="688"/>
        <v/>
      </c>
      <c r="L2136" t="str">
        <f t="shared" si="699"/>
        <v/>
      </c>
      <c r="M2136" t="str">
        <f t="shared" si="698"/>
        <v/>
      </c>
      <c r="N2136" t="str">
        <f t="shared" si="689"/>
        <v/>
      </c>
      <c r="O2136" t="str">
        <f t="shared" si="690"/>
        <v/>
      </c>
      <c r="P2136" t="str">
        <f t="shared" si="691"/>
        <v/>
      </c>
      <c r="Q2136" s="9">
        <f>_xlfn.XLOOKUP(R2136,summary!C:C,summary!B:B)</f>
        <v>43448</v>
      </c>
      <c r="R2136" s="10" t="str">
        <f t="shared" si="692"/>
        <v>죽전1동</v>
      </c>
      <c r="S2136" s="10" t="str">
        <f t="shared" si="693"/>
        <v>죽전48통</v>
      </c>
      <c r="T2136" s="10" t="str">
        <f t="shared" si="694"/>
        <v>(죽전동)</v>
      </c>
      <c r="U2136" s="10" t="str">
        <f t="shared" si="695"/>
        <v>죽전</v>
      </c>
      <c r="V2136" s="10">
        <f t="shared" si="696"/>
        <v>48</v>
      </c>
      <c r="W2136" s="10">
        <f t="shared" si="697"/>
        <v>8</v>
      </c>
      <c r="X2136"/>
      <c r="Y2136"/>
      <c r="Z2136" t="s">
        <v>101</v>
      </c>
      <c r="AA2136" t="s">
        <v>8706</v>
      </c>
    </row>
    <row r="2137" spans="1:27">
      <c r="A2137" t="b">
        <f t="shared" si="678"/>
        <v>0</v>
      </c>
      <c r="B2137" t="b">
        <f t="shared" si="679"/>
        <v>0</v>
      </c>
      <c r="C2137" t="b">
        <f t="shared" si="680"/>
        <v>0</v>
      </c>
      <c r="D2137" t="b">
        <f t="shared" si="681"/>
        <v>0</v>
      </c>
      <c r="E2137" t="b">
        <f t="shared" si="682"/>
        <v>0</v>
      </c>
      <c r="F2137" t="b">
        <f t="shared" si="683"/>
        <v>0</v>
      </c>
      <c r="G2137" t="b">
        <f t="shared" si="684"/>
        <v>0</v>
      </c>
      <c r="H2137" t="b">
        <f t="shared" si="685"/>
        <v>0</v>
      </c>
      <c r="I2137" t="b">
        <f t="shared" si="686"/>
        <v>0</v>
      </c>
      <c r="J2137" t="b">
        <f t="shared" si="687"/>
        <v>0</v>
      </c>
      <c r="K2137" t="str">
        <f t="shared" si="688"/>
        <v/>
      </c>
      <c r="L2137" t="str">
        <f t="shared" si="699"/>
        <v/>
      </c>
      <c r="M2137" t="str">
        <f t="shared" si="698"/>
        <v/>
      </c>
      <c r="N2137" t="str">
        <f t="shared" si="689"/>
        <v/>
      </c>
      <c r="O2137" t="str">
        <f t="shared" si="690"/>
        <v/>
      </c>
      <c r="P2137" t="str">
        <f t="shared" si="691"/>
        <v/>
      </c>
      <c r="Q2137" s="9">
        <f>_xlfn.XLOOKUP(R2137,summary!C:C,summary!B:B)</f>
        <v>43448</v>
      </c>
      <c r="R2137" s="10" t="str">
        <f t="shared" si="692"/>
        <v>죽전1동</v>
      </c>
      <c r="S2137" s="10" t="str">
        <f t="shared" si="693"/>
        <v>죽전48통</v>
      </c>
      <c r="T2137" s="10" t="str">
        <f t="shared" si="694"/>
        <v>(죽전동)</v>
      </c>
      <c r="U2137" s="10" t="str">
        <f t="shared" si="695"/>
        <v>죽전</v>
      </c>
      <c r="V2137" s="10">
        <f t="shared" si="696"/>
        <v>48</v>
      </c>
      <c r="W2137" s="10">
        <f t="shared" si="697"/>
        <v>9</v>
      </c>
      <c r="X2137"/>
      <c r="Y2137"/>
      <c r="Z2137" t="s">
        <v>349</v>
      </c>
      <c r="AA2137" t="s">
        <v>8707</v>
      </c>
    </row>
    <row r="2138" spans="1:27">
      <c r="A2138" t="b">
        <f t="shared" si="678"/>
        <v>0</v>
      </c>
      <c r="B2138" t="b">
        <f t="shared" si="679"/>
        <v>0</v>
      </c>
      <c r="C2138" t="b">
        <f t="shared" si="680"/>
        <v>0</v>
      </c>
      <c r="D2138" t="b">
        <f t="shared" si="681"/>
        <v>0</v>
      </c>
      <c r="E2138" t="b">
        <f t="shared" si="682"/>
        <v>0</v>
      </c>
      <c r="F2138" t="b">
        <f t="shared" si="683"/>
        <v>0</v>
      </c>
      <c r="G2138" t="b">
        <f t="shared" si="684"/>
        <v>0</v>
      </c>
      <c r="H2138" t="b">
        <f t="shared" si="685"/>
        <v>0</v>
      </c>
      <c r="I2138" t="b">
        <f t="shared" si="686"/>
        <v>0</v>
      </c>
      <c r="J2138" t="b">
        <f t="shared" si="687"/>
        <v>0</v>
      </c>
      <c r="K2138" t="str">
        <f t="shared" si="688"/>
        <v/>
      </c>
      <c r="L2138" t="str">
        <f t="shared" si="699"/>
        <v/>
      </c>
      <c r="M2138" t="str">
        <f t="shared" si="698"/>
        <v/>
      </c>
      <c r="N2138" t="str">
        <f t="shared" si="689"/>
        <v/>
      </c>
      <c r="O2138" t="str">
        <f t="shared" si="690"/>
        <v/>
      </c>
      <c r="P2138" t="str">
        <f t="shared" si="691"/>
        <v/>
      </c>
      <c r="Q2138" s="9">
        <f>_xlfn.XLOOKUP(R2138,summary!C:C,summary!B:B)</f>
        <v>43448</v>
      </c>
      <c r="R2138" s="10" t="str">
        <f t="shared" si="692"/>
        <v>죽전1동</v>
      </c>
      <c r="S2138" s="10" t="str">
        <f t="shared" si="693"/>
        <v>죽전48통</v>
      </c>
      <c r="T2138" s="10" t="str">
        <f t="shared" si="694"/>
        <v>(죽전동)</v>
      </c>
      <c r="U2138" s="10" t="str">
        <f t="shared" si="695"/>
        <v>죽전</v>
      </c>
      <c r="V2138" s="10">
        <f t="shared" si="696"/>
        <v>48</v>
      </c>
      <c r="W2138" s="10">
        <f t="shared" si="697"/>
        <v>10</v>
      </c>
      <c r="X2138"/>
      <c r="Y2138"/>
      <c r="Z2138" t="s">
        <v>441</v>
      </c>
      <c r="AA2138" t="s">
        <v>8708</v>
      </c>
    </row>
    <row r="2139" spans="1:27">
      <c r="A2139" t="b">
        <f t="shared" si="678"/>
        <v>1</v>
      </c>
      <c r="B2139" t="b">
        <f t="shared" si="679"/>
        <v>0</v>
      </c>
      <c r="C2139" t="b">
        <f t="shared" si="680"/>
        <v>0</v>
      </c>
      <c r="D2139" t="b">
        <f t="shared" si="681"/>
        <v>0</v>
      </c>
      <c r="E2139" t="b">
        <f t="shared" si="682"/>
        <v>0</v>
      </c>
      <c r="F2139" t="b">
        <f t="shared" si="683"/>
        <v>0</v>
      </c>
      <c r="G2139" t="b">
        <f t="shared" si="684"/>
        <v>0</v>
      </c>
      <c r="H2139" t="b">
        <f t="shared" si="685"/>
        <v>0</v>
      </c>
      <c r="I2139" t="b">
        <f t="shared" si="686"/>
        <v>0</v>
      </c>
      <c r="J2139" t="b">
        <f t="shared" si="687"/>
        <v>1</v>
      </c>
      <c r="K2139" t="str">
        <f t="shared" si="688"/>
        <v>죽전49통</v>
      </c>
      <c r="L2139" t="str">
        <f t="shared" si="699"/>
        <v>49</v>
      </c>
      <c r="M2139">
        <f t="shared" si="698"/>
        <v>49</v>
      </c>
      <c r="N2139" t="str">
        <f t="shared" si="689"/>
        <v>죽전</v>
      </c>
      <c r="O2139" t="str">
        <f t="shared" si="690"/>
        <v/>
      </c>
      <c r="P2139" t="str">
        <f t="shared" si="691"/>
        <v/>
      </c>
      <c r="Q2139" s="9">
        <f>_xlfn.XLOOKUP(R2139,summary!C:C,summary!B:B)</f>
        <v>43448</v>
      </c>
      <c r="R2139" s="10" t="str">
        <f t="shared" si="692"/>
        <v>죽전1동</v>
      </c>
      <c r="S2139" s="10" t="str">
        <f t="shared" si="693"/>
        <v>죽전49통</v>
      </c>
      <c r="T2139" s="10" t="str">
        <f t="shared" si="694"/>
        <v>(죽전동)</v>
      </c>
      <c r="U2139" s="10" t="str">
        <f t="shared" si="695"/>
        <v>죽전</v>
      </c>
      <c r="V2139" s="10">
        <f t="shared" si="696"/>
        <v>49</v>
      </c>
      <c r="W2139" s="10">
        <f t="shared" si="697"/>
        <v>1</v>
      </c>
      <c r="X2139"/>
      <c r="Y2139" t="s">
        <v>8709</v>
      </c>
      <c r="Z2139" t="s">
        <v>10</v>
      </c>
      <c r="AA2139" t="s">
        <v>8710</v>
      </c>
    </row>
    <row r="2140" spans="1:27">
      <c r="A2140" t="b">
        <f t="shared" si="678"/>
        <v>1</v>
      </c>
      <c r="B2140" t="b">
        <f t="shared" si="679"/>
        <v>1</v>
      </c>
      <c r="C2140" t="b">
        <f t="shared" si="680"/>
        <v>1</v>
      </c>
      <c r="D2140" t="b">
        <f t="shared" si="681"/>
        <v>1</v>
      </c>
      <c r="E2140" t="b">
        <f t="shared" si="682"/>
        <v>1</v>
      </c>
      <c r="F2140" t="b">
        <f t="shared" si="683"/>
        <v>0</v>
      </c>
      <c r="G2140" t="b">
        <f t="shared" si="684"/>
        <v>0</v>
      </c>
      <c r="H2140" t="b">
        <f t="shared" si="685"/>
        <v>0</v>
      </c>
      <c r="I2140" t="b">
        <f t="shared" si="686"/>
        <v>0</v>
      </c>
      <c r="J2140" t="b">
        <f t="shared" si="687"/>
        <v>0</v>
      </c>
      <c r="K2140" t="str">
        <f t="shared" si="688"/>
        <v/>
      </c>
      <c r="L2140" t="str">
        <f t="shared" si="699"/>
        <v/>
      </c>
      <c r="M2140" t="str">
        <f t="shared" si="698"/>
        <v/>
      </c>
      <c r="N2140" t="str">
        <f t="shared" si="689"/>
        <v/>
      </c>
      <c r="O2140" t="str">
        <f t="shared" si="690"/>
        <v/>
      </c>
      <c r="P2140" t="str">
        <f t="shared" si="691"/>
        <v>(죽전동)</v>
      </c>
      <c r="Q2140" s="9">
        <f>_xlfn.XLOOKUP(R2140,summary!C:C,summary!B:B)</f>
        <v>43448</v>
      </c>
      <c r="R2140" s="10" t="str">
        <f t="shared" si="692"/>
        <v>죽전1동</v>
      </c>
      <c r="S2140" s="10" t="str">
        <f t="shared" si="693"/>
        <v>죽전49통</v>
      </c>
      <c r="T2140" s="10" t="str">
        <f t="shared" si="694"/>
        <v>(죽전동)</v>
      </c>
      <c r="U2140" s="10" t="str">
        <f t="shared" si="695"/>
        <v>죽전</v>
      </c>
      <c r="V2140" s="10">
        <f t="shared" si="696"/>
        <v>49</v>
      </c>
      <c r="W2140" s="10">
        <f t="shared" si="697"/>
        <v>2</v>
      </c>
      <c r="X2140"/>
      <c r="Y2140" t="s">
        <v>8288</v>
      </c>
      <c r="Z2140" t="s">
        <v>12</v>
      </c>
      <c r="AA2140" t="s">
        <v>8711</v>
      </c>
    </row>
    <row r="2141" spans="1:27">
      <c r="A2141" t="b">
        <f t="shared" si="678"/>
        <v>0</v>
      </c>
      <c r="B2141" t="b">
        <f t="shared" si="679"/>
        <v>0</v>
      </c>
      <c r="C2141" t="b">
        <f t="shared" si="680"/>
        <v>0</v>
      </c>
      <c r="D2141" t="b">
        <f t="shared" si="681"/>
        <v>0</v>
      </c>
      <c r="E2141" t="b">
        <f t="shared" si="682"/>
        <v>0</v>
      </c>
      <c r="F2141" t="b">
        <f t="shared" si="683"/>
        <v>0</v>
      </c>
      <c r="G2141" t="b">
        <f t="shared" si="684"/>
        <v>0</v>
      </c>
      <c r="H2141" t="b">
        <f t="shared" si="685"/>
        <v>0</v>
      </c>
      <c r="I2141" t="b">
        <f t="shared" si="686"/>
        <v>0</v>
      </c>
      <c r="J2141" t="b">
        <f t="shared" si="687"/>
        <v>0</v>
      </c>
      <c r="K2141" t="str">
        <f t="shared" si="688"/>
        <v/>
      </c>
      <c r="L2141" t="str">
        <f t="shared" si="699"/>
        <v/>
      </c>
      <c r="M2141" t="str">
        <f t="shared" si="698"/>
        <v/>
      </c>
      <c r="N2141" t="str">
        <f t="shared" si="689"/>
        <v/>
      </c>
      <c r="O2141" t="str">
        <f t="shared" si="690"/>
        <v/>
      </c>
      <c r="P2141" t="str">
        <f t="shared" si="691"/>
        <v/>
      </c>
      <c r="Q2141" s="9">
        <f>_xlfn.XLOOKUP(R2141,summary!C:C,summary!B:B)</f>
        <v>43448</v>
      </c>
      <c r="R2141" s="10" t="str">
        <f t="shared" si="692"/>
        <v>죽전1동</v>
      </c>
      <c r="S2141" s="10" t="str">
        <f t="shared" si="693"/>
        <v>죽전49통</v>
      </c>
      <c r="T2141" s="10" t="str">
        <f t="shared" si="694"/>
        <v>(죽전동)</v>
      </c>
      <c r="U2141" s="10" t="str">
        <f t="shared" si="695"/>
        <v>죽전</v>
      </c>
      <c r="V2141" s="10">
        <f t="shared" si="696"/>
        <v>49</v>
      </c>
      <c r="W2141" s="10">
        <f t="shared" si="697"/>
        <v>3</v>
      </c>
      <c r="X2141"/>
      <c r="Y2141"/>
      <c r="Z2141" t="s">
        <v>14</v>
      </c>
      <c r="AA2141" t="s">
        <v>8712</v>
      </c>
    </row>
    <row r="2142" spans="1:27">
      <c r="A2142" t="b">
        <f t="shared" si="678"/>
        <v>0</v>
      </c>
      <c r="B2142" t="b">
        <f t="shared" si="679"/>
        <v>0</v>
      </c>
      <c r="C2142" t="b">
        <f t="shared" si="680"/>
        <v>0</v>
      </c>
      <c r="D2142" t="b">
        <f t="shared" si="681"/>
        <v>0</v>
      </c>
      <c r="E2142" t="b">
        <f t="shared" si="682"/>
        <v>0</v>
      </c>
      <c r="F2142" t="b">
        <f t="shared" si="683"/>
        <v>0</v>
      </c>
      <c r="G2142" t="b">
        <f t="shared" si="684"/>
        <v>0</v>
      </c>
      <c r="H2142" t="b">
        <f t="shared" si="685"/>
        <v>0</v>
      </c>
      <c r="I2142" t="b">
        <f t="shared" si="686"/>
        <v>0</v>
      </c>
      <c r="J2142" t="b">
        <f t="shared" si="687"/>
        <v>0</v>
      </c>
      <c r="K2142" t="str">
        <f t="shared" si="688"/>
        <v/>
      </c>
      <c r="L2142" t="str">
        <f t="shared" si="699"/>
        <v/>
      </c>
      <c r="M2142" t="str">
        <f t="shared" si="698"/>
        <v/>
      </c>
      <c r="N2142" t="str">
        <f t="shared" si="689"/>
        <v/>
      </c>
      <c r="O2142" t="str">
        <f t="shared" si="690"/>
        <v/>
      </c>
      <c r="P2142" t="str">
        <f t="shared" si="691"/>
        <v/>
      </c>
      <c r="Q2142" s="9">
        <f>_xlfn.XLOOKUP(R2142,summary!C:C,summary!B:B)</f>
        <v>43448</v>
      </c>
      <c r="R2142" s="10" t="str">
        <f t="shared" si="692"/>
        <v>죽전1동</v>
      </c>
      <c r="S2142" s="10" t="str">
        <f t="shared" si="693"/>
        <v>죽전49통</v>
      </c>
      <c r="T2142" s="10" t="str">
        <f t="shared" si="694"/>
        <v>(죽전동)</v>
      </c>
      <c r="U2142" s="10" t="str">
        <f t="shared" si="695"/>
        <v>죽전</v>
      </c>
      <c r="V2142" s="10">
        <f t="shared" si="696"/>
        <v>49</v>
      </c>
      <c r="W2142" s="10">
        <f t="shared" si="697"/>
        <v>4</v>
      </c>
      <c r="X2142"/>
      <c r="Y2142"/>
      <c r="Z2142" t="s">
        <v>16</v>
      </c>
      <c r="AA2142" t="s">
        <v>8713</v>
      </c>
    </row>
    <row r="2143" spans="1:27">
      <c r="A2143" t="b">
        <f t="shared" si="678"/>
        <v>0</v>
      </c>
      <c r="B2143" t="b">
        <f t="shared" si="679"/>
        <v>0</v>
      </c>
      <c r="C2143" t="b">
        <f t="shared" si="680"/>
        <v>0</v>
      </c>
      <c r="D2143" t="b">
        <f t="shared" si="681"/>
        <v>0</v>
      </c>
      <c r="E2143" t="b">
        <f t="shared" si="682"/>
        <v>0</v>
      </c>
      <c r="F2143" t="b">
        <f t="shared" si="683"/>
        <v>0</v>
      </c>
      <c r="G2143" t="b">
        <f t="shared" si="684"/>
        <v>0</v>
      </c>
      <c r="H2143" t="b">
        <f t="shared" si="685"/>
        <v>0</v>
      </c>
      <c r="I2143" t="b">
        <f t="shared" si="686"/>
        <v>0</v>
      </c>
      <c r="J2143" t="b">
        <f t="shared" si="687"/>
        <v>0</v>
      </c>
      <c r="K2143" t="str">
        <f t="shared" si="688"/>
        <v/>
      </c>
      <c r="L2143" t="str">
        <f t="shared" si="699"/>
        <v/>
      </c>
      <c r="M2143" t="str">
        <f t="shared" si="698"/>
        <v/>
      </c>
      <c r="N2143" t="str">
        <f t="shared" si="689"/>
        <v/>
      </c>
      <c r="O2143" t="str">
        <f t="shared" si="690"/>
        <v/>
      </c>
      <c r="P2143" t="str">
        <f t="shared" si="691"/>
        <v/>
      </c>
      <c r="Q2143" s="9">
        <f>_xlfn.XLOOKUP(R2143,summary!C:C,summary!B:B)</f>
        <v>43448</v>
      </c>
      <c r="R2143" s="10" t="str">
        <f t="shared" si="692"/>
        <v>죽전1동</v>
      </c>
      <c r="S2143" s="10" t="str">
        <f t="shared" si="693"/>
        <v>죽전49통</v>
      </c>
      <c r="T2143" s="10" t="str">
        <f t="shared" si="694"/>
        <v>(죽전동)</v>
      </c>
      <c r="U2143" s="10" t="str">
        <f t="shared" si="695"/>
        <v>죽전</v>
      </c>
      <c r="V2143" s="10">
        <f t="shared" si="696"/>
        <v>49</v>
      </c>
      <c r="W2143" s="10">
        <f t="shared" si="697"/>
        <v>5</v>
      </c>
      <c r="X2143"/>
      <c r="Y2143"/>
      <c r="Z2143" t="s">
        <v>18</v>
      </c>
      <c r="AA2143" t="s">
        <v>8714</v>
      </c>
    </row>
    <row r="2144" spans="1:27">
      <c r="A2144" t="b">
        <f t="shared" si="678"/>
        <v>0</v>
      </c>
      <c r="B2144" t="b">
        <f t="shared" si="679"/>
        <v>0</v>
      </c>
      <c r="C2144" t="b">
        <f t="shared" si="680"/>
        <v>0</v>
      </c>
      <c r="D2144" t="b">
        <f t="shared" si="681"/>
        <v>0</v>
      </c>
      <c r="E2144" t="b">
        <f t="shared" si="682"/>
        <v>0</v>
      </c>
      <c r="F2144" t="b">
        <f t="shared" si="683"/>
        <v>0</v>
      </c>
      <c r="G2144" t="b">
        <f t="shared" si="684"/>
        <v>0</v>
      </c>
      <c r="H2144" t="b">
        <f t="shared" si="685"/>
        <v>0</v>
      </c>
      <c r="I2144" t="b">
        <f t="shared" si="686"/>
        <v>0</v>
      </c>
      <c r="J2144" t="b">
        <f t="shared" si="687"/>
        <v>0</v>
      </c>
      <c r="K2144" t="str">
        <f t="shared" si="688"/>
        <v/>
      </c>
      <c r="L2144" t="str">
        <f t="shared" si="699"/>
        <v/>
      </c>
      <c r="M2144" t="str">
        <f t="shared" si="698"/>
        <v/>
      </c>
      <c r="N2144" t="str">
        <f t="shared" si="689"/>
        <v/>
      </c>
      <c r="O2144" t="str">
        <f t="shared" si="690"/>
        <v/>
      </c>
      <c r="P2144" t="str">
        <f t="shared" si="691"/>
        <v/>
      </c>
      <c r="Q2144" s="9">
        <f>_xlfn.XLOOKUP(R2144,summary!C:C,summary!B:B)</f>
        <v>43448</v>
      </c>
      <c r="R2144" s="10" t="str">
        <f t="shared" si="692"/>
        <v>죽전1동</v>
      </c>
      <c r="S2144" s="10" t="str">
        <f t="shared" si="693"/>
        <v>죽전49통</v>
      </c>
      <c r="T2144" s="10" t="str">
        <f t="shared" si="694"/>
        <v>(죽전동)</v>
      </c>
      <c r="U2144" s="10" t="str">
        <f t="shared" si="695"/>
        <v>죽전</v>
      </c>
      <c r="V2144" s="10">
        <f t="shared" si="696"/>
        <v>49</v>
      </c>
      <c r="W2144" s="10">
        <f t="shared" si="697"/>
        <v>6</v>
      </c>
      <c r="X2144"/>
      <c r="Y2144"/>
      <c r="Z2144" t="s">
        <v>20</v>
      </c>
      <c r="AA2144" t="s">
        <v>8715</v>
      </c>
    </row>
    <row r="2145" spans="1:27">
      <c r="A2145" t="b">
        <f t="shared" si="678"/>
        <v>0</v>
      </c>
      <c r="B2145" t="b">
        <f t="shared" si="679"/>
        <v>0</v>
      </c>
      <c r="C2145" t="b">
        <f t="shared" si="680"/>
        <v>0</v>
      </c>
      <c r="D2145" t="b">
        <f t="shared" si="681"/>
        <v>0</v>
      </c>
      <c r="E2145" t="b">
        <f t="shared" si="682"/>
        <v>0</v>
      </c>
      <c r="F2145" t="b">
        <f t="shared" si="683"/>
        <v>0</v>
      </c>
      <c r="G2145" t="b">
        <f t="shared" si="684"/>
        <v>0</v>
      </c>
      <c r="H2145" t="b">
        <f t="shared" si="685"/>
        <v>0</v>
      </c>
      <c r="I2145" t="b">
        <f t="shared" si="686"/>
        <v>0</v>
      </c>
      <c r="J2145" t="b">
        <f t="shared" si="687"/>
        <v>0</v>
      </c>
      <c r="K2145" t="str">
        <f t="shared" si="688"/>
        <v/>
      </c>
      <c r="L2145" t="str">
        <f t="shared" si="699"/>
        <v/>
      </c>
      <c r="M2145" t="str">
        <f t="shared" si="698"/>
        <v/>
      </c>
      <c r="N2145" t="str">
        <f t="shared" si="689"/>
        <v/>
      </c>
      <c r="O2145" t="str">
        <f t="shared" si="690"/>
        <v/>
      </c>
      <c r="P2145" t="str">
        <f t="shared" si="691"/>
        <v/>
      </c>
      <c r="Q2145" s="9">
        <f>_xlfn.XLOOKUP(R2145,summary!C:C,summary!B:B)</f>
        <v>43448</v>
      </c>
      <c r="R2145" s="10" t="str">
        <f t="shared" si="692"/>
        <v>죽전1동</v>
      </c>
      <c r="S2145" s="10" t="str">
        <f t="shared" si="693"/>
        <v>죽전49통</v>
      </c>
      <c r="T2145" s="10" t="str">
        <f t="shared" si="694"/>
        <v>(죽전동)</v>
      </c>
      <c r="U2145" s="10" t="str">
        <f t="shared" si="695"/>
        <v>죽전</v>
      </c>
      <c r="V2145" s="10">
        <f t="shared" si="696"/>
        <v>49</v>
      </c>
      <c r="W2145" s="10">
        <f t="shared" si="697"/>
        <v>7</v>
      </c>
      <c r="X2145"/>
      <c r="Y2145"/>
      <c r="Z2145" t="s">
        <v>99</v>
      </c>
      <c r="AA2145" t="s">
        <v>8716</v>
      </c>
    </row>
    <row r="2146" spans="1:27">
      <c r="A2146" t="b">
        <f t="shared" si="678"/>
        <v>1</v>
      </c>
      <c r="B2146" t="b">
        <f t="shared" si="679"/>
        <v>0</v>
      </c>
      <c r="C2146" t="b">
        <f t="shared" si="680"/>
        <v>0</v>
      </c>
      <c r="D2146" t="b">
        <f t="shared" si="681"/>
        <v>0</v>
      </c>
      <c r="E2146" t="b">
        <f t="shared" si="682"/>
        <v>0</v>
      </c>
      <c r="F2146" t="b">
        <f t="shared" si="683"/>
        <v>0</v>
      </c>
      <c r="G2146" t="b">
        <f t="shared" si="684"/>
        <v>0</v>
      </c>
      <c r="H2146" t="b">
        <f t="shared" si="685"/>
        <v>0</v>
      </c>
      <c r="I2146" t="b">
        <f t="shared" si="686"/>
        <v>0</v>
      </c>
      <c r="J2146" t="b">
        <f t="shared" si="687"/>
        <v>1</v>
      </c>
      <c r="K2146" t="str">
        <f t="shared" si="688"/>
        <v>죽전50통</v>
      </c>
      <c r="L2146" t="str">
        <f t="shared" si="699"/>
        <v>50</v>
      </c>
      <c r="M2146">
        <f t="shared" si="698"/>
        <v>50</v>
      </c>
      <c r="N2146" t="str">
        <f t="shared" si="689"/>
        <v>죽전</v>
      </c>
      <c r="O2146" t="str">
        <f t="shared" si="690"/>
        <v/>
      </c>
      <c r="P2146" t="str">
        <f t="shared" si="691"/>
        <v/>
      </c>
      <c r="Q2146" s="9">
        <f>_xlfn.XLOOKUP(R2146,summary!C:C,summary!B:B)</f>
        <v>43448</v>
      </c>
      <c r="R2146" s="10" t="str">
        <f t="shared" si="692"/>
        <v>죽전1동</v>
      </c>
      <c r="S2146" s="10" t="str">
        <f t="shared" si="693"/>
        <v>죽전50통</v>
      </c>
      <c r="T2146" s="10" t="str">
        <f t="shared" si="694"/>
        <v>(죽전동)</v>
      </c>
      <c r="U2146" s="10" t="str">
        <f t="shared" si="695"/>
        <v>죽전</v>
      </c>
      <c r="V2146" s="10">
        <f t="shared" si="696"/>
        <v>50</v>
      </c>
      <c r="W2146" s="10">
        <f t="shared" si="697"/>
        <v>1</v>
      </c>
      <c r="X2146"/>
      <c r="Y2146" t="s">
        <v>8717</v>
      </c>
      <c r="Z2146" t="s">
        <v>10</v>
      </c>
      <c r="AA2146" t="s">
        <v>8718</v>
      </c>
    </row>
    <row r="2147" spans="1:27">
      <c r="A2147" t="b">
        <f t="shared" si="678"/>
        <v>1</v>
      </c>
      <c r="B2147" t="b">
        <f t="shared" si="679"/>
        <v>1</v>
      </c>
      <c r="C2147" t="b">
        <f t="shared" si="680"/>
        <v>1</v>
      </c>
      <c r="D2147" t="b">
        <f t="shared" si="681"/>
        <v>1</v>
      </c>
      <c r="E2147" t="b">
        <f t="shared" si="682"/>
        <v>1</v>
      </c>
      <c r="F2147" t="b">
        <f t="shared" si="683"/>
        <v>0</v>
      </c>
      <c r="G2147" t="b">
        <f t="shared" si="684"/>
        <v>0</v>
      </c>
      <c r="H2147" t="b">
        <f t="shared" si="685"/>
        <v>0</v>
      </c>
      <c r="I2147" t="b">
        <f t="shared" si="686"/>
        <v>0</v>
      </c>
      <c r="J2147" t="b">
        <f t="shared" si="687"/>
        <v>0</v>
      </c>
      <c r="K2147" t="str">
        <f t="shared" si="688"/>
        <v/>
      </c>
      <c r="L2147" t="str">
        <f t="shared" si="699"/>
        <v/>
      </c>
      <c r="M2147" t="str">
        <f t="shared" si="698"/>
        <v/>
      </c>
      <c r="N2147" t="str">
        <f t="shared" si="689"/>
        <v/>
      </c>
      <c r="O2147" t="str">
        <f t="shared" si="690"/>
        <v/>
      </c>
      <c r="P2147" t="str">
        <f t="shared" si="691"/>
        <v>(죽전동)</v>
      </c>
      <c r="Q2147" s="9">
        <f>_xlfn.XLOOKUP(R2147,summary!C:C,summary!B:B)</f>
        <v>43448</v>
      </c>
      <c r="R2147" s="10" t="str">
        <f t="shared" si="692"/>
        <v>죽전1동</v>
      </c>
      <c r="S2147" s="10" t="str">
        <f t="shared" si="693"/>
        <v>죽전50통</v>
      </c>
      <c r="T2147" s="10" t="str">
        <f t="shared" si="694"/>
        <v>(죽전동)</v>
      </c>
      <c r="U2147" s="10" t="str">
        <f t="shared" si="695"/>
        <v>죽전</v>
      </c>
      <c r="V2147" s="10">
        <f t="shared" si="696"/>
        <v>50</v>
      </c>
      <c r="W2147" s="10">
        <f t="shared" si="697"/>
        <v>2</v>
      </c>
      <c r="X2147"/>
      <c r="Y2147" t="s">
        <v>8288</v>
      </c>
      <c r="Z2147" t="s">
        <v>12</v>
      </c>
      <c r="AA2147" t="s">
        <v>8719</v>
      </c>
    </row>
    <row r="2148" spans="1:27">
      <c r="A2148" t="b">
        <f t="shared" si="678"/>
        <v>0</v>
      </c>
      <c r="B2148" t="b">
        <f t="shared" si="679"/>
        <v>0</v>
      </c>
      <c r="C2148" t="b">
        <f t="shared" si="680"/>
        <v>0</v>
      </c>
      <c r="D2148" t="b">
        <f t="shared" si="681"/>
        <v>0</v>
      </c>
      <c r="E2148" t="b">
        <f t="shared" si="682"/>
        <v>0</v>
      </c>
      <c r="F2148" t="b">
        <f t="shared" si="683"/>
        <v>0</v>
      </c>
      <c r="G2148" t="b">
        <f t="shared" si="684"/>
        <v>0</v>
      </c>
      <c r="H2148" t="b">
        <f t="shared" si="685"/>
        <v>0</v>
      </c>
      <c r="I2148" t="b">
        <f t="shared" si="686"/>
        <v>0</v>
      </c>
      <c r="J2148" t="b">
        <f t="shared" si="687"/>
        <v>0</v>
      </c>
      <c r="K2148" t="str">
        <f t="shared" si="688"/>
        <v/>
      </c>
      <c r="L2148" t="str">
        <f t="shared" si="699"/>
        <v/>
      </c>
      <c r="M2148" t="str">
        <f t="shared" si="698"/>
        <v/>
      </c>
      <c r="N2148" t="str">
        <f t="shared" si="689"/>
        <v/>
      </c>
      <c r="O2148" t="str">
        <f t="shared" si="690"/>
        <v/>
      </c>
      <c r="P2148" t="str">
        <f t="shared" si="691"/>
        <v/>
      </c>
      <c r="Q2148" s="9">
        <f>_xlfn.XLOOKUP(R2148,summary!C:C,summary!B:B)</f>
        <v>43448</v>
      </c>
      <c r="R2148" s="10" t="str">
        <f t="shared" si="692"/>
        <v>죽전1동</v>
      </c>
      <c r="S2148" s="10" t="str">
        <f t="shared" si="693"/>
        <v>죽전50통</v>
      </c>
      <c r="T2148" s="10" t="str">
        <f t="shared" si="694"/>
        <v>(죽전동)</v>
      </c>
      <c r="U2148" s="10" t="str">
        <f t="shared" si="695"/>
        <v>죽전</v>
      </c>
      <c r="V2148" s="10">
        <f t="shared" si="696"/>
        <v>50</v>
      </c>
      <c r="W2148" s="10">
        <f t="shared" si="697"/>
        <v>3</v>
      </c>
      <c r="X2148"/>
      <c r="Y2148"/>
      <c r="Z2148" t="s">
        <v>14</v>
      </c>
      <c r="AA2148" t="s">
        <v>8720</v>
      </c>
    </row>
    <row r="2149" spans="1:27">
      <c r="A2149" t="b">
        <f t="shared" si="678"/>
        <v>0</v>
      </c>
      <c r="B2149" t="b">
        <f t="shared" si="679"/>
        <v>0</v>
      </c>
      <c r="C2149" t="b">
        <f t="shared" si="680"/>
        <v>0</v>
      </c>
      <c r="D2149" t="b">
        <f t="shared" si="681"/>
        <v>0</v>
      </c>
      <c r="E2149" t="b">
        <f t="shared" si="682"/>
        <v>0</v>
      </c>
      <c r="F2149" t="b">
        <f t="shared" si="683"/>
        <v>0</v>
      </c>
      <c r="G2149" t="b">
        <f t="shared" si="684"/>
        <v>0</v>
      </c>
      <c r="H2149" t="b">
        <f t="shared" si="685"/>
        <v>0</v>
      </c>
      <c r="I2149" t="b">
        <f t="shared" si="686"/>
        <v>0</v>
      </c>
      <c r="J2149" t="b">
        <f t="shared" si="687"/>
        <v>0</v>
      </c>
      <c r="K2149" t="str">
        <f t="shared" si="688"/>
        <v/>
      </c>
      <c r="L2149" t="str">
        <f t="shared" si="699"/>
        <v/>
      </c>
      <c r="M2149" t="str">
        <f t="shared" si="698"/>
        <v/>
      </c>
      <c r="N2149" t="str">
        <f t="shared" si="689"/>
        <v/>
      </c>
      <c r="O2149" t="str">
        <f t="shared" si="690"/>
        <v/>
      </c>
      <c r="P2149" t="str">
        <f t="shared" si="691"/>
        <v/>
      </c>
      <c r="Q2149" s="9">
        <f>_xlfn.XLOOKUP(R2149,summary!C:C,summary!B:B)</f>
        <v>43448</v>
      </c>
      <c r="R2149" s="10" t="str">
        <f t="shared" si="692"/>
        <v>죽전1동</v>
      </c>
      <c r="S2149" s="10" t="str">
        <f t="shared" si="693"/>
        <v>죽전50통</v>
      </c>
      <c r="T2149" s="10" t="str">
        <f t="shared" si="694"/>
        <v>(죽전동)</v>
      </c>
      <c r="U2149" s="10" t="str">
        <f t="shared" si="695"/>
        <v>죽전</v>
      </c>
      <c r="V2149" s="10">
        <f t="shared" si="696"/>
        <v>50</v>
      </c>
      <c r="W2149" s="10">
        <f t="shared" si="697"/>
        <v>4</v>
      </c>
      <c r="X2149"/>
      <c r="Y2149"/>
      <c r="Z2149" t="s">
        <v>16</v>
      </c>
      <c r="AA2149" t="s">
        <v>8721</v>
      </c>
    </row>
    <row r="2150" spans="1:27">
      <c r="A2150" t="b">
        <f t="shared" si="678"/>
        <v>0</v>
      </c>
      <c r="B2150" t="b">
        <f t="shared" si="679"/>
        <v>0</v>
      </c>
      <c r="C2150" t="b">
        <f t="shared" si="680"/>
        <v>0</v>
      </c>
      <c r="D2150" t="b">
        <f t="shared" si="681"/>
        <v>0</v>
      </c>
      <c r="E2150" t="b">
        <f t="shared" si="682"/>
        <v>0</v>
      </c>
      <c r="F2150" t="b">
        <f t="shared" si="683"/>
        <v>0</v>
      </c>
      <c r="G2150" t="b">
        <f t="shared" si="684"/>
        <v>0</v>
      </c>
      <c r="H2150" t="b">
        <f t="shared" si="685"/>
        <v>0</v>
      </c>
      <c r="I2150" t="b">
        <f t="shared" si="686"/>
        <v>0</v>
      </c>
      <c r="J2150" t="b">
        <f t="shared" si="687"/>
        <v>0</v>
      </c>
      <c r="K2150" t="str">
        <f t="shared" si="688"/>
        <v/>
      </c>
      <c r="L2150" t="str">
        <f t="shared" si="699"/>
        <v/>
      </c>
      <c r="M2150" t="str">
        <f t="shared" si="698"/>
        <v/>
      </c>
      <c r="N2150" t="str">
        <f t="shared" si="689"/>
        <v/>
      </c>
      <c r="O2150" t="str">
        <f t="shared" si="690"/>
        <v/>
      </c>
      <c r="P2150" t="str">
        <f t="shared" si="691"/>
        <v/>
      </c>
      <c r="Q2150" s="9">
        <f>_xlfn.XLOOKUP(R2150,summary!C:C,summary!B:B)</f>
        <v>43448</v>
      </c>
      <c r="R2150" s="10" t="str">
        <f t="shared" si="692"/>
        <v>죽전1동</v>
      </c>
      <c r="S2150" s="10" t="str">
        <f t="shared" si="693"/>
        <v>죽전50통</v>
      </c>
      <c r="T2150" s="10" t="str">
        <f t="shared" si="694"/>
        <v>(죽전동)</v>
      </c>
      <c r="U2150" s="10" t="str">
        <f t="shared" si="695"/>
        <v>죽전</v>
      </c>
      <c r="V2150" s="10">
        <f t="shared" si="696"/>
        <v>50</v>
      </c>
      <c r="W2150" s="10">
        <f t="shared" si="697"/>
        <v>5</v>
      </c>
      <c r="X2150"/>
      <c r="Y2150"/>
      <c r="Z2150" t="s">
        <v>18</v>
      </c>
      <c r="AA2150" t="s">
        <v>8722</v>
      </c>
    </row>
    <row r="2151" spans="1:27">
      <c r="A2151" t="b">
        <f t="shared" si="678"/>
        <v>0</v>
      </c>
      <c r="B2151" t="b">
        <f t="shared" si="679"/>
        <v>0</v>
      </c>
      <c r="C2151" t="b">
        <f t="shared" si="680"/>
        <v>0</v>
      </c>
      <c r="D2151" t="b">
        <f t="shared" si="681"/>
        <v>0</v>
      </c>
      <c r="E2151" t="b">
        <f t="shared" si="682"/>
        <v>0</v>
      </c>
      <c r="F2151" t="b">
        <f t="shared" si="683"/>
        <v>0</v>
      </c>
      <c r="G2151" t="b">
        <f t="shared" si="684"/>
        <v>0</v>
      </c>
      <c r="H2151" t="b">
        <f t="shared" si="685"/>
        <v>0</v>
      </c>
      <c r="I2151" t="b">
        <f t="shared" si="686"/>
        <v>0</v>
      </c>
      <c r="J2151" t="b">
        <f t="shared" si="687"/>
        <v>0</v>
      </c>
      <c r="K2151" t="str">
        <f t="shared" si="688"/>
        <v/>
      </c>
      <c r="L2151" t="str">
        <f t="shared" si="699"/>
        <v/>
      </c>
      <c r="M2151" t="str">
        <f t="shared" si="698"/>
        <v/>
      </c>
      <c r="N2151" t="str">
        <f t="shared" si="689"/>
        <v/>
      </c>
      <c r="O2151" t="str">
        <f t="shared" si="690"/>
        <v/>
      </c>
      <c r="P2151" t="str">
        <f t="shared" si="691"/>
        <v/>
      </c>
      <c r="Q2151" s="9">
        <f>_xlfn.XLOOKUP(R2151,summary!C:C,summary!B:B)</f>
        <v>43448</v>
      </c>
      <c r="R2151" s="10" t="str">
        <f t="shared" si="692"/>
        <v>죽전1동</v>
      </c>
      <c r="S2151" s="10" t="str">
        <f t="shared" si="693"/>
        <v>죽전50통</v>
      </c>
      <c r="T2151" s="10" t="str">
        <f t="shared" si="694"/>
        <v>(죽전동)</v>
      </c>
      <c r="U2151" s="10" t="str">
        <f t="shared" si="695"/>
        <v>죽전</v>
      </c>
      <c r="V2151" s="10">
        <f t="shared" si="696"/>
        <v>50</v>
      </c>
      <c r="W2151" s="10">
        <f t="shared" si="697"/>
        <v>6</v>
      </c>
      <c r="X2151"/>
      <c r="Y2151"/>
      <c r="Z2151" t="s">
        <v>20</v>
      </c>
      <c r="AA2151" t="s">
        <v>8723</v>
      </c>
    </row>
    <row r="2152" spans="1:27">
      <c r="A2152" t="b">
        <f t="shared" si="678"/>
        <v>1</v>
      </c>
      <c r="B2152" t="b">
        <f t="shared" si="679"/>
        <v>0</v>
      </c>
      <c r="C2152" t="b">
        <f t="shared" si="680"/>
        <v>0</v>
      </c>
      <c r="D2152" t="b">
        <f t="shared" si="681"/>
        <v>0</v>
      </c>
      <c r="E2152" t="b">
        <f t="shared" si="682"/>
        <v>0</v>
      </c>
      <c r="F2152" t="b">
        <f t="shared" si="683"/>
        <v>0</v>
      </c>
      <c r="G2152" t="b">
        <f t="shared" si="684"/>
        <v>0</v>
      </c>
      <c r="H2152" t="b">
        <f t="shared" si="685"/>
        <v>0</v>
      </c>
      <c r="I2152" t="b">
        <f t="shared" si="686"/>
        <v>0</v>
      </c>
      <c r="J2152" t="b">
        <f t="shared" si="687"/>
        <v>1</v>
      </c>
      <c r="K2152" t="str">
        <f t="shared" si="688"/>
        <v>죽전51통</v>
      </c>
      <c r="L2152" t="str">
        <f t="shared" si="699"/>
        <v>51</v>
      </c>
      <c r="M2152">
        <f t="shared" si="698"/>
        <v>51</v>
      </c>
      <c r="N2152" t="str">
        <f t="shared" si="689"/>
        <v>죽전</v>
      </c>
      <c r="O2152" t="str">
        <f t="shared" si="690"/>
        <v/>
      </c>
      <c r="P2152" t="str">
        <f t="shared" si="691"/>
        <v/>
      </c>
      <c r="Q2152" s="9">
        <f>_xlfn.XLOOKUP(R2152,summary!C:C,summary!B:B)</f>
        <v>43448</v>
      </c>
      <c r="R2152" s="10" t="str">
        <f t="shared" si="692"/>
        <v>죽전1동</v>
      </c>
      <c r="S2152" s="10" t="str">
        <f t="shared" si="693"/>
        <v>죽전51통</v>
      </c>
      <c r="T2152" s="10" t="str">
        <f t="shared" si="694"/>
        <v>(죽전동)</v>
      </c>
      <c r="U2152" s="10" t="str">
        <f t="shared" si="695"/>
        <v>죽전</v>
      </c>
      <c r="V2152" s="10">
        <f t="shared" si="696"/>
        <v>51</v>
      </c>
      <c r="W2152" s="10">
        <f t="shared" si="697"/>
        <v>1</v>
      </c>
      <c r="X2152"/>
      <c r="Y2152" t="s">
        <v>8724</v>
      </c>
      <c r="Z2152" t="s">
        <v>10</v>
      </c>
      <c r="AA2152" t="s">
        <v>8725</v>
      </c>
    </row>
    <row r="2153" spans="1:27">
      <c r="A2153" t="b">
        <f t="shared" si="678"/>
        <v>1</v>
      </c>
      <c r="B2153" t="b">
        <f t="shared" si="679"/>
        <v>1</v>
      </c>
      <c r="C2153" t="b">
        <f t="shared" si="680"/>
        <v>1</v>
      </c>
      <c r="D2153" t="b">
        <f t="shared" si="681"/>
        <v>1</v>
      </c>
      <c r="E2153" t="b">
        <f t="shared" si="682"/>
        <v>1</v>
      </c>
      <c r="F2153" t="b">
        <f t="shared" si="683"/>
        <v>0</v>
      </c>
      <c r="G2153" t="b">
        <f t="shared" si="684"/>
        <v>0</v>
      </c>
      <c r="H2153" t="b">
        <f t="shared" si="685"/>
        <v>0</v>
      </c>
      <c r="I2153" t="b">
        <f t="shared" si="686"/>
        <v>0</v>
      </c>
      <c r="J2153" t="b">
        <f t="shared" si="687"/>
        <v>0</v>
      </c>
      <c r="K2153" t="str">
        <f t="shared" si="688"/>
        <v/>
      </c>
      <c r="L2153" t="str">
        <f t="shared" si="699"/>
        <v/>
      </c>
      <c r="M2153" t="str">
        <f t="shared" si="698"/>
        <v/>
      </c>
      <c r="N2153" t="str">
        <f t="shared" si="689"/>
        <v/>
      </c>
      <c r="O2153" t="str">
        <f t="shared" si="690"/>
        <v/>
      </c>
      <c r="P2153" t="str">
        <f t="shared" si="691"/>
        <v>(죽전동)</v>
      </c>
      <c r="Q2153" s="9">
        <f>_xlfn.XLOOKUP(R2153,summary!C:C,summary!B:B)</f>
        <v>43448</v>
      </c>
      <c r="R2153" s="10" t="str">
        <f t="shared" si="692"/>
        <v>죽전1동</v>
      </c>
      <c r="S2153" s="10" t="str">
        <f t="shared" si="693"/>
        <v>죽전51통</v>
      </c>
      <c r="T2153" s="10" t="str">
        <f t="shared" si="694"/>
        <v>(죽전동)</v>
      </c>
      <c r="U2153" s="10" t="str">
        <f t="shared" si="695"/>
        <v>죽전</v>
      </c>
      <c r="V2153" s="10">
        <f t="shared" si="696"/>
        <v>51</v>
      </c>
      <c r="W2153" s="10">
        <f t="shared" si="697"/>
        <v>2</v>
      </c>
      <c r="X2153"/>
      <c r="Y2153" t="s">
        <v>8288</v>
      </c>
      <c r="Z2153" t="s">
        <v>12</v>
      </c>
      <c r="AA2153" t="s">
        <v>8726</v>
      </c>
    </row>
    <row r="2154" spans="1:27">
      <c r="A2154" t="b">
        <f t="shared" si="678"/>
        <v>0</v>
      </c>
      <c r="B2154" t="b">
        <f t="shared" si="679"/>
        <v>0</v>
      </c>
      <c r="C2154" t="b">
        <f t="shared" si="680"/>
        <v>0</v>
      </c>
      <c r="D2154" t="b">
        <f t="shared" si="681"/>
        <v>0</v>
      </c>
      <c r="E2154" t="b">
        <f t="shared" si="682"/>
        <v>0</v>
      </c>
      <c r="F2154" t="b">
        <f t="shared" si="683"/>
        <v>0</v>
      </c>
      <c r="G2154" t="b">
        <f t="shared" si="684"/>
        <v>0</v>
      </c>
      <c r="H2154" t="b">
        <f t="shared" si="685"/>
        <v>0</v>
      </c>
      <c r="I2154" t="b">
        <f t="shared" si="686"/>
        <v>0</v>
      </c>
      <c r="J2154" t="b">
        <f t="shared" si="687"/>
        <v>0</v>
      </c>
      <c r="K2154" t="str">
        <f t="shared" si="688"/>
        <v/>
      </c>
      <c r="L2154" t="str">
        <f t="shared" si="699"/>
        <v/>
      </c>
      <c r="M2154" t="str">
        <f t="shared" si="698"/>
        <v/>
      </c>
      <c r="N2154" t="str">
        <f t="shared" si="689"/>
        <v/>
      </c>
      <c r="O2154" t="str">
        <f t="shared" si="690"/>
        <v/>
      </c>
      <c r="P2154" t="str">
        <f t="shared" si="691"/>
        <v/>
      </c>
      <c r="Q2154" s="9">
        <f>_xlfn.XLOOKUP(R2154,summary!C:C,summary!B:B)</f>
        <v>43448</v>
      </c>
      <c r="R2154" s="10" t="str">
        <f t="shared" si="692"/>
        <v>죽전1동</v>
      </c>
      <c r="S2154" s="10" t="str">
        <f t="shared" si="693"/>
        <v>죽전51통</v>
      </c>
      <c r="T2154" s="10" t="str">
        <f t="shared" si="694"/>
        <v>(죽전동)</v>
      </c>
      <c r="U2154" s="10" t="str">
        <f t="shared" si="695"/>
        <v>죽전</v>
      </c>
      <c r="V2154" s="10">
        <f t="shared" si="696"/>
        <v>51</v>
      </c>
      <c r="W2154" s="10">
        <f t="shared" si="697"/>
        <v>3</v>
      </c>
      <c r="X2154"/>
      <c r="Y2154"/>
      <c r="Z2154" t="s">
        <v>14</v>
      </c>
      <c r="AA2154" t="s">
        <v>8727</v>
      </c>
    </row>
    <row r="2155" spans="1:27">
      <c r="A2155" t="b">
        <f t="shared" si="678"/>
        <v>0</v>
      </c>
      <c r="B2155" t="b">
        <f t="shared" si="679"/>
        <v>0</v>
      </c>
      <c r="C2155" t="b">
        <f t="shared" si="680"/>
        <v>0</v>
      </c>
      <c r="D2155" t="b">
        <f t="shared" si="681"/>
        <v>0</v>
      </c>
      <c r="E2155" t="b">
        <f t="shared" si="682"/>
        <v>0</v>
      </c>
      <c r="F2155" t="b">
        <f t="shared" si="683"/>
        <v>0</v>
      </c>
      <c r="G2155" t="b">
        <f t="shared" si="684"/>
        <v>0</v>
      </c>
      <c r="H2155" t="b">
        <f t="shared" si="685"/>
        <v>0</v>
      </c>
      <c r="I2155" t="b">
        <f t="shared" si="686"/>
        <v>0</v>
      </c>
      <c r="J2155" t="b">
        <f t="shared" si="687"/>
        <v>0</v>
      </c>
      <c r="K2155" t="str">
        <f t="shared" si="688"/>
        <v/>
      </c>
      <c r="L2155" t="str">
        <f t="shared" si="699"/>
        <v/>
      </c>
      <c r="M2155" t="str">
        <f t="shared" si="698"/>
        <v/>
      </c>
      <c r="N2155" t="str">
        <f t="shared" si="689"/>
        <v/>
      </c>
      <c r="O2155" t="str">
        <f t="shared" si="690"/>
        <v/>
      </c>
      <c r="P2155" t="str">
        <f t="shared" si="691"/>
        <v/>
      </c>
      <c r="Q2155" s="9">
        <f>_xlfn.XLOOKUP(R2155,summary!C:C,summary!B:B)</f>
        <v>43448</v>
      </c>
      <c r="R2155" s="10" t="str">
        <f t="shared" si="692"/>
        <v>죽전1동</v>
      </c>
      <c r="S2155" s="10" t="str">
        <f t="shared" si="693"/>
        <v>죽전51통</v>
      </c>
      <c r="T2155" s="10" t="str">
        <f t="shared" si="694"/>
        <v>(죽전동)</v>
      </c>
      <c r="U2155" s="10" t="str">
        <f t="shared" si="695"/>
        <v>죽전</v>
      </c>
      <c r="V2155" s="10">
        <f t="shared" si="696"/>
        <v>51</v>
      </c>
      <c r="W2155" s="10">
        <f t="shared" si="697"/>
        <v>4</v>
      </c>
      <c r="X2155"/>
      <c r="Y2155"/>
      <c r="Z2155" t="s">
        <v>16</v>
      </c>
      <c r="AA2155" t="s">
        <v>8728</v>
      </c>
    </row>
    <row r="2156" spans="1:27">
      <c r="A2156" t="b">
        <f t="shared" si="678"/>
        <v>0</v>
      </c>
      <c r="B2156" t="b">
        <f t="shared" si="679"/>
        <v>0</v>
      </c>
      <c r="C2156" t="b">
        <f t="shared" si="680"/>
        <v>0</v>
      </c>
      <c r="D2156" t="b">
        <f t="shared" si="681"/>
        <v>0</v>
      </c>
      <c r="E2156" t="b">
        <f t="shared" si="682"/>
        <v>0</v>
      </c>
      <c r="F2156" t="b">
        <f t="shared" si="683"/>
        <v>0</v>
      </c>
      <c r="G2156" t="b">
        <f t="shared" si="684"/>
        <v>0</v>
      </c>
      <c r="H2156" t="b">
        <f t="shared" si="685"/>
        <v>0</v>
      </c>
      <c r="I2156" t="b">
        <f t="shared" si="686"/>
        <v>0</v>
      </c>
      <c r="J2156" t="b">
        <f t="shared" si="687"/>
        <v>0</v>
      </c>
      <c r="K2156" t="str">
        <f t="shared" si="688"/>
        <v/>
      </c>
      <c r="L2156" t="str">
        <f t="shared" si="699"/>
        <v/>
      </c>
      <c r="M2156" t="str">
        <f t="shared" si="698"/>
        <v/>
      </c>
      <c r="N2156" t="str">
        <f t="shared" si="689"/>
        <v/>
      </c>
      <c r="O2156" t="str">
        <f t="shared" si="690"/>
        <v/>
      </c>
      <c r="P2156" t="str">
        <f t="shared" si="691"/>
        <v/>
      </c>
      <c r="Q2156" s="9">
        <f>_xlfn.XLOOKUP(R2156,summary!C:C,summary!B:B)</f>
        <v>43448</v>
      </c>
      <c r="R2156" s="10" t="str">
        <f t="shared" si="692"/>
        <v>죽전1동</v>
      </c>
      <c r="S2156" s="10" t="str">
        <f t="shared" si="693"/>
        <v>죽전51통</v>
      </c>
      <c r="T2156" s="10" t="str">
        <f t="shared" si="694"/>
        <v>(죽전동)</v>
      </c>
      <c r="U2156" s="10" t="str">
        <f t="shared" si="695"/>
        <v>죽전</v>
      </c>
      <c r="V2156" s="10">
        <f t="shared" si="696"/>
        <v>51</v>
      </c>
      <c r="W2156" s="10">
        <f t="shared" si="697"/>
        <v>5</v>
      </c>
      <c r="X2156"/>
      <c r="Y2156"/>
      <c r="Z2156" t="s">
        <v>18</v>
      </c>
      <c r="AA2156" t="s">
        <v>8729</v>
      </c>
    </row>
    <row r="2157" spans="1:27">
      <c r="A2157" t="b">
        <f t="shared" si="678"/>
        <v>0</v>
      </c>
      <c r="B2157" t="b">
        <f t="shared" si="679"/>
        <v>0</v>
      </c>
      <c r="C2157" t="b">
        <f t="shared" si="680"/>
        <v>0</v>
      </c>
      <c r="D2157" t="b">
        <f t="shared" si="681"/>
        <v>0</v>
      </c>
      <c r="E2157" t="b">
        <f t="shared" si="682"/>
        <v>0</v>
      </c>
      <c r="F2157" t="b">
        <f t="shared" si="683"/>
        <v>0</v>
      </c>
      <c r="G2157" t="b">
        <f t="shared" si="684"/>
        <v>0</v>
      </c>
      <c r="H2157" t="b">
        <f t="shared" si="685"/>
        <v>0</v>
      </c>
      <c r="I2157" t="b">
        <f t="shared" si="686"/>
        <v>0</v>
      </c>
      <c r="J2157" t="b">
        <f t="shared" si="687"/>
        <v>0</v>
      </c>
      <c r="K2157" t="str">
        <f t="shared" si="688"/>
        <v/>
      </c>
      <c r="L2157" t="str">
        <f t="shared" si="699"/>
        <v/>
      </c>
      <c r="M2157" t="str">
        <f t="shared" si="698"/>
        <v/>
      </c>
      <c r="N2157" t="str">
        <f t="shared" si="689"/>
        <v/>
      </c>
      <c r="O2157" t="str">
        <f t="shared" si="690"/>
        <v/>
      </c>
      <c r="P2157" t="str">
        <f t="shared" si="691"/>
        <v/>
      </c>
      <c r="Q2157" s="9">
        <f>_xlfn.XLOOKUP(R2157,summary!C:C,summary!B:B)</f>
        <v>43448</v>
      </c>
      <c r="R2157" s="10" t="str">
        <f t="shared" si="692"/>
        <v>죽전1동</v>
      </c>
      <c r="S2157" s="10" t="str">
        <f t="shared" si="693"/>
        <v>죽전51통</v>
      </c>
      <c r="T2157" s="10" t="str">
        <f t="shared" si="694"/>
        <v>(죽전동)</v>
      </c>
      <c r="U2157" s="10" t="str">
        <f t="shared" si="695"/>
        <v>죽전</v>
      </c>
      <c r="V2157" s="10">
        <f t="shared" si="696"/>
        <v>51</v>
      </c>
      <c r="W2157" s="10">
        <f t="shared" si="697"/>
        <v>6</v>
      </c>
      <c r="X2157"/>
      <c r="Y2157"/>
      <c r="Z2157" t="s">
        <v>20</v>
      </c>
      <c r="AA2157" t="s">
        <v>8730</v>
      </c>
    </row>
    <row r="2158" spans="1:27">
      <c r="A2158" t="b">
        <f t="shared" si="678"/>
        <v>1</v>
      </c>
      <c r="B2158" t="b">
        <f t="shared" si="679"/>
        <v>0</v>
      </c>
      <c r="C2158" t="b">
        <f t="shared" si="680"/>
        <v>0</v>
      </c>
      <c r="D2158" t="b">
        <f t="shared" si="681"/>
        <v>0</v>
      </c>
      <c r="E2158" t="b">
        <f t="shared" si="682"/>
        <v>0</v>
      </c>
      <c r="F2158" t="b">
        <f t="shared" si="683"/>
        <v>0</v>
      </c>
      <c r="G2158" t="b">
        <f t="shared" si="684"/>
        <v>0</v>
      </c>
      <c r="H2158" t="b">
        <f t="shared" si="685"/>
        <v>0</v>
      </c>
      <c r="I2158" t="b">
        <f t="shared" si="686"/>
        <v>0</v>
      </c>
      <c r="J2158" t="b">
        <f t="shared" si="687"/>
        <v>1</v>
      </c>
      <c r="K2158" t="str">
        <f t="shared" si="688"/>
        <v>죽전52통</v>
      </c>
      <c r="L2158" t="str">
        <f t="shared" si="699"/>
        <v>52</v>
      </c>
      <c r="M2158">
        <f t="shared" si="698"/>
        <v>52</v>
      </c>
      <c r="N2158" t="str">
        <f t="shared" si="689"/>
        <v>죽전</v>
      </c>
      <c r="O2158" t="str">
        <f t="shared" si="690"/>
        <v/>
      </c>
      <c r="P2158" t="str">
        <f t="shared" si="691"/>
        <v/>
      </c>
      <c r="Q2158" s="9">
        <f>_xlfn.XLOOKUP(R2158,summary!C:C,summary!B:B)</f>
        <v>43448</v>
      </c>
      <c r="R2158" s="10" t="str">
        <f t="shared" si="692"/>
        <v>죽전1동</v>
      </c>
      <c r="S2158" s="10" t="str">
        <f t="shared" si="693"/>
        <v>죽전52통</v>
      </c>
      <c r="T2158" s="10" t="str">
        <f t="shared" si="694"/>
        <v>(죽전동)</v>
      </c>
      <c r="U2158" s="10" t="str">
        <f t="shared" si="695"/>
        <v>죽전</v>
      </c>
      <c r="V2158" s="10">
        <f t="shared" si="696"/>
        <v>52</v>
      </c>
      <c r="W2158" s="10">
        <f t="shared" si="697"/>
        <v>1</v>
      </c>
      <c r="X2158"/>
      <c r="Y2158" t="s">
        <v>8731</v>
      </c>
      <c r="Z2158" t="s">
        <v>10</v>
      </c>
      <c r="AA2158" t="s">
        <v>8732</v>
      </c>
    </row>
    <row r="2159" spans="1:27">
      <c r="A2159" t="b">
        <f t="shared" si="678"/>
        <v>1</v>
      </c>
      <c r="B2159" t="b">
        <f t="shared" si="679"/>
        <v>1</v>
      </c>
      <c r="C2159" t="b">
        <f t="shared" si="680"/>
        <v>1</v>
      </c>
      <c r="D2159" t="b">
        <f t="shared" si="681"/>
        <v>1</v>
      </c>
      <c r="E2159" t="b">
        <f t="shared" si="682"/>
        <v>1</v>
      </c>
      <c r="F2159" t="b">
        <f t="shared" si="683"/>
        <v>0</v>
      </c>
      <c r="G2159" t="b">
        <f t="shared" si="684"/>
        <v>0</v>
      </c>
      <c r="H2159" t="b">
        <f t="shared" si="685"/>
        <v>0</v>
      </c>
      <c r="I2159" t="b">
        <f t="shared" si="686"/>
        <v>0</v>
      </c>
      <c r="J2159" t="b">
        <f t="shared" si="687"/>
        <v>0</v>
      </c>
      <c r="K2159" t="str">
        <f t="shared" si="688"/>
        <v/>
      </c>
      <c r="L2159" t="str">
        <f t="shared" si="699"/>
        <v/>
      </c>
      <c r="M2159" t="str">
        <f t="shared" si="698"/>
        <v/>
      </c>
      <c r="N2159" t="str">
        <f t="shared" si="689"/>
        <v/>
      </c>
      <c r="O2159" t="str">
        <f t="shared" si="690"/>
        <v/>
      </c>
      <c r="P2159" t="str">
        <f t="shared" si="691"/>
        <v>(죽전동)</v>
      </c>
      <c r="Q2159" s="9">
        <f>_xlfn.XLOOKUP(R2159,summary!C:C,summary!B:B)</f>
        <v>43448</v>
      </c>
      <c r="R2159" s="10" t="str">
        <f t="shared" si="692"/>
        <v>죽전1동</v>
      </c>
      <c r="S2159" s="10" t="str">
        <f t="shared" si="693"/>
        <v>죽전52통</v>
      </c>
      <c r="T2159" s="10" t="str">
        <f t="shared" si="694"/>
        <v>(죽전동)</v>
      </c>
      <c r="U2159" s="10" t="str">
        <f t="shared" si="695"/>
        <v>죽전</v>
      </c>
      <c r="V2159" s="10">
        <f t="shared" si="696"/>
        <v>52</v>
      </c>
      <c r="W2159" s="10">
        <f t="shared" si="697"/>
        <v>2</v>
      </c>
      <c r="X2159"/>
      <c r="Y2159" t="s">
        <v>8288</v>
      </c>
      <c r="Z2159" t="s">
        <v>12</v>
      </c>
      <c r="AA2159" t="s">
        <v>8733</v>
      </c>
    </row>
    <row r="2160" spans="1:27">
      <c r="A2160" t="b">
        <f t="shared" si="678"/>
        <v>0</v>
      </c>
      <c r="B2160" t="b">
        <f t="shared" si="679"/>
        <v>0</v>
      </c>
      <c r="C2160" t="b">
        <f t="shared" si="680"/>
        <v>0</v>
      </c>
      <c r="D2160" t="b">
        <f t="shared" si="681"/>
        <v>0</v>
      </c>
      <c r="E2160" t="b">
        <f t="shared" si="682"/>
        <v>0</v>
      </c>
      <c r="F2160" t="b">
        <f t="shared" si="683"/>
        <v>0</v>
      </c>
      <c r="G2160" t="b">
        <f t="shared" si="684"/>
        <v>0</v>
      </c>
      <c r="H2160" t="b">
        <f t="shared" si="685"/>
        <v>0</v>
      </c>
      <c r="I2160" t="b">
        <f t="shared" si="686"/>
        <v>0</v>
      </c>
      <c r="J2160" t="b">
        <f t="shared" si="687"/>
        <v>0</v>
      </c>
      <c r="K2160" t="str">
        <f t="shared" si="688"/>
        <v/>
      </c>
      <c r="L2160" t="str">
        <f t="shared" si="699"/>
        <v/>
      </c>
      <c r="M2160" t="str">
        <f t="shared" si="698"/>
        <v/>
      </c>
      <c r="N2160" t="str">
        <f t="shared" si="689"/>
        <v/>
      </c>
      <c r="O2160" t="str">
        <f t="shared" si="690"/>
        <v/>
      </c>
      <c r="P2160" t="str">
        <f t="shared" si="691"/>
        <v/>
      </c>
      <c r="Q2160" s="9">
        <f>_xlfn.XLOOKUP(R2160,summary!C:C,summary!B:B)</f>
        <v>43448</v>
      </c>
      <c r="R2160" s="10" t="str">
        <f t="shared" si="692"/>
        <v>죽전1동</v>
      </c>
      <c r="S2160" s="10" t="str">
        <f t="shared" si="693"/>
        <v>죽전52통</v>
      </c>
      <c r="T2160" s="10" t="str">
        <f t="shared" si="694"/>
        <v>(죽전동)</v>
      </c>
      <c r="U2160" s="10" t="str">
        <f t="shared" si="695"/>
        <v>죽전</v>
      </c>
      <c r="V2160" s="10">
        <f t="shared" si="696"/>
        <v>52</v>
      </c>
      <c r="W2160" s="10">
        <f t="shared" si="697"/>
        <v>3</v>
      </c>
      <c r="X2160"/>
      <c r="Y2160"/>
      <c r="Z2160" t="s">
        <v>14</v>
      </c>
      <c r="AA2160" t="s">
        <v>8734</v>
      </c>
    </row>
    <row r="2161" spans="1:27">
      <c r="A2161" t="b">
        <f t="shared" si="678"/>
        <v>0</v>
      </c>
      <c r="B2161" t="b">
        <f t="shared" si="679"/>
        <v>0</v>
      </c>
      <c r="C2161" t="b">
        <f t="shared" si="680"/>
        <v>0</v>
      </c>
      <c r="D2161" t="b">
        <f t="shared" si="681"/>
        <v>0</v>
      </c>
      <c r="E2161" t="b">
        <f t="shared" si="682"/>
        <v>0</v>
      </c>
      <c r="F2161" t="b">
        <f t="shared" si="683"/>
        <v>0</v>
      </c>
      <c r="G2161" t="b">
        <f t="shared" si="684"/>
        <v>0</v>
      </c>
      <c r="H2161" t="b">
        <f t="shared" si="685"/>
        <v>0</v>
      </c>
      <c r="I2161" t="b">
        <f t="shared" si="686"/>
        <v>0</v>
      </c>
      <c r="J2161" t="b">
        <f t="shared" si="687"/>
        <v>0</v>
      </c>
      <c r="K2161" t="str">
        <f t="shared" si="688"/>
        <v/>
      </c>
      <c r="L2161" t="str">
        <f t="shared" si="699"/>
        <v/>
      </c>
      <c r="M2161" t="str">
        <f t="shared" si="698"/>
        <v/>
      </c>
      <c r="N2161" t="str">
        <f t="shared" si="689"/>
        <v/>
      </c>
      <c r="O2161" t="str">
        <f t="shared" si="690"/>
        <v/>
      </c>
      <c r="P2161" t="str">
        <f t="shared" si="691"/>
        <v/>
      </c>
      <c r="Q2161" s="9">
        <f>_xlfn.XLOOKUP(R2161,summary!C:C,summary!B:B)</f>
        <v>43448</v>
      </c>
      <c r="R2161" s="10" t="str">
        <f t="shared" si="692"/>
        <v>죽전1동</v>
      </c>
      <c r="S2161" s="10" t="str">
        <f t="shared" si="693"/>
        <v>죽전52통</v>
      </c>
      <c r="T2161" s="10" t="str">
        <f t="shared" si="694"/>
        <v>(죽전동)</v>
      </c>
      <c r="U2161" s="10" t="str">
        <f t="shared" si="695"/>
        <v>죽전</v>
      </c>
      <c r="V2161" s="10">
        <f t="shared" si="696"/>
        <v>52</v>
      </c>
      <c r="W2161" s="10">
        <f t="shared" si="697"/>
        <v>4</v>
      </c>
      <c r="X2161"/>
      <c r="Y2161"/>
      <c r="Z2161" t="s">
        <v>16</v>
      </c>
      <c r="AA2161" t="s">
        <v>8735</v>
      </c>
    </row>
    <row r="2162" spans="1:27">
      <c r="A2162" t="b">
        <f t="shared" si="678"/>
        <v>0</v>
      </c>
      <c r="B2162" t="b">
        <f t="shared" si="679"/>
        <v>0</v>
      </c>
      <c r="C2162" t="b">
        <f t="shared" si="680"/>
        <v>0</v>
      </c>
      <c r="D2162" t="b">
        <f t="shared" si="681"/>
        <v>0</v>
      </c>
      <c r="E2162" t="b">
        <f t="shared" si="682"/>
        <v>0</v>
      </c>
      <c r="F2162" t="b">
        <f t="shared" si="683"/>
        <v>0</v>
      </c>
      <c r="G2162" t="b">
        <f t="shared" si="684"/>
        <v>0</v>
      </c>
      <c r="H2162" t="b">
        <f t="shared" si="685"/>
        <v>0</v>
      </c>
      <c r="I2162" t="b">
        <f t="shared" si="686"/>
        <v>0</v>
      </c>
      <c r="J2162" t="b">
        <f t="shared" si="687"/>
        <v>0</v>
      </c>
      <c r="K2162" t="str">
        <f t="shared" si="688"/>
        <v/>
      </c>
      <c r="L2162" t="str">
        <f t="shared" si="699"/>
        <v/>
      </c>
      <c r="M2162" t="str">
        <f t="shared" si="698"/>
        <v/>
      </c>
      <c r="N2162" t="str">
        <f t="shared" si="689"/>
        <v/>
      </c>
      <c r="O2162" t="str">
        <f t="shared" si="690"/>
        <v/>
      </c>
      <c r="P2162" t="str">
        <f t="shared" si="691"/>
        <v/>
      </c>
      <c r="Q2162" s="9">
        <f>_xlfn.XLOOKUP(R2162,summary!C:C,summary!B:B)</f>
        <v>43448</v>
      </c>
      <c r="R2162" s="10" t="str">
        <f t="shared" si="692"/>
        <v>죽전1동</v>
      </c>
      <c r="S2162" s="10" t="str">
        <f t="shared" si="693"/>
        <v>죽전52통</v>
      </c>
      <c r="T2162" s="10" t="str">
        <f t="shared" si="694"/>
        <v>(죽전동)</v>
      </c>
      <c r="U2162" s="10" t="str">
        <f t="shared" si="695"/>
        <v>죽전</v>
      </c>
      <c r="V2162" s="10">
        <f t="shared" si="696"/>
        <v>52</v>
      </c>
      <c r="W2162" s="10">
        <f t="shared" si="697"/>
        <v>5</v>
      </c>
      <c r="X2162"/>
      <c r="Y2162"/>
      <c r="Z2162" t="s">
        <v>18</v>
      </c>
      <c r="AA2162" t="s">
        <v>8736</v>
      </c>
    </row>
    <row r="2163" spans="1:27">
      <c r="A2163" t="b">
        <f t="shared" ref="A2163:A2226" si="700">LEN(Y2163)&gt;0</f>
        <v>0</v>
      </c>
      <c r="B2163" t="b">
        <f t="shared" ref="B2163:B2226" si="701">LEFT(Y2163)="("</f>
        <v>0</v>
      </c>
      <c r="C2163" t="b">
        <f t="shared" ref="C2163:C2226" si="702">RIGHT(Y2163)=")"</f>
        <v>0</v>
      </c>
      <c r="D2163" t="b">
        <f t="shared" ref="D2163:D2226" si="703">AND(B2163,C2163)</f>
        <v>0</v>
      </c>
      <c r="E2163" t="b">
        <f t="shared" ref="E2163:E2226" si="704">OR(B2163,C2163)</f>
        <v>0</v>
      </c>
      <c r="F2163" t="b">
        <f t="shared" ref="F2163:F2226" si="705">_xlfn.XOR(B2163,C2163)</f>
        <v>0</v>
      </c>
      <c r="G2163" t="b">
        <f t="shared" ref="G2163:G2226" si="706">AND(B2163,F2163)</f>
        <v>0</v>
      </c>
      <c r="H2163" t="b">
        <f t="shared" ref="H2163:H2226" si="707">AND(C2163,$F2163)</f>
        <v>0</v>
      </c>
      <c r="I2163" t="b">
        <f t="shared" ref="I2163:I2226" si="708">IF(G2163,G2163,IF(H2162,FALSE,I2162))</f>
        <v>0</v>
      </c>
      <c r="J2163" t="b">
        <f t="shared" ref="J2163:J2226" si="709">AND(A2163,NOT(B2163),NOT(I2163))</f>
        <v>0</v>
      </c>
      <c r="K2163" t="str">
        <f t="shared" ref="K2163:K2226" si="710">IF(AND(J2163,RIGHT(Y2163)="통"),Y2163,"")</f>
        <v/>
      </c>
      <c r="L2163" t="str">
        <f t="shared" si="699"/>
        <v/>
      </c>
      <c r="M2163" t="str">
        <f t="shared" si="698"/>
        <v/>
      </c>
      <c r="N2163" t="str">
        <f t="shared" ref="N2163:N2226" si="711">SUBSTITUTE(K2163,_xlfn.CONCAT(TEXT(M2163,"#"),"통"),"")</f>
        <v/>
      </c>
      <c r="O2163" t="str">
        <f t="shared" ref="O2163:O2226" si="712">IF(I2163,IF(I2164,CONCATENATE(Y2163,O2164),Y2163),"")</f>
        <v/>
      </c>
      <c r="P2163" t="str">
        <f t="shared" ref="P2163:P2226" si="713">IF(G2163,O2163,IF(D2163,Y2163,""))</f>
        <v/>
      </c>
      <c r="Q2163" s="9">
        <f>_xlfn.XLOOKUP(R2163,summary!C:C,summary!B:B)</f>
        <v>43448</v>
      </c>
      <c r="R2163" s="10" t="str">
        <f t="shared" ref="R2163:R2226" si="714">IF($X2163="",R2162,$X2163)</f>
        <v>죽전1동</v>
      </c>
      <c r="S2163" s="10" t="str">
        <f t="shared" ref="S2163:S2226" si="715">IF(J2163,Y2163,S2162)</f>
        <v>죽전52통</v>
      </c>
      <c r="T2163" s="10" t="str">
        <f t="shared" ref="T2163:T2226" si="716">IF(J2163,P2164,T2162)</f>
        <v>(죽전동)</v>
      </c>
      <c r="U2163" s="10" t="str">
        <f t="shared" ref="U2163:U2226" si="717">IF($J2163,N2163,U2162)</f>
        <v>죽전</v>
      </c>
      <c r="V2163" s="10">
        <f t="shared" ref="V2163:V2226" si="718">IF(J2163,M2163,V2162)</f>
        <v>52</v>
      </c>
      <c r="W2163" s="10" t="str">
        <f t="shared" si="697"/>
        <v/>
      </c>
      <c r="X2163"/>
      <c r="Y2163"/>
      <c r="Z2163"/>
      <c r="AA2163"/>
    </row>
    <row r="2164" spans="1:27">
      <c r="A2164" t="b">
        <f t="shared" si="700"/>
        <v>0</v>
      </c>
      <c r="B2164" t="b">
        <f t="shared" si="701"/>
        <v>0</v>
      </c>
      <c r="C2164" t="b">
        <f t="shared" si="702"/>
        <v>0</v>
      </c>
      <c r="D2164" t="b">
        <f t="shared" si="703"/>
        <v>0</v>
      </c>
      <c r="E2164" t="b">
        <f t="shared" si="704"/>
        <v>0</v>
      </c>
      <c r="F2164" t="b">
        <f t="shared" si="705"/>
        <v>0</v>
      </c>
      <c r="G2164" t="b">
        <f t="shared" si="706"/>
        <v>0</v>
      </c>
      <c r="H2164" t="b">
        <f t="shared" si="707"/>
        <v>0</v>
      </c>
      <c r="I2164" t="b">
        <f t="shared" si="708"/>
        <v>0</v>
      </c>
      <c r="J2164" t="b">
        <f t="shared" si="709"/>
        <v>0</v>
      </c>
      <c r="K2164" t="str">
        <f t="shared" si="710"/>
        <v/>
      </c>
      <c r="L2164" t="str">
        <f t="shared" si="699"/>
        <v/>
      </c>
      <c r="M2164" t="str">
        <f t="shared" si="698"/>
        <v/>
      </c>
      <c r="N2164" t="str">
        <f t="shared" si="711"/>
        <v/>
      </c>
      <c r="O2164" t="str">
        <f t="shared" si="712"/>
        <v/>
      </c>
      <c r="P2164" t="str">
        <f t="shared" si="713"/>
        <v/>
      </c>
      <c r="Q2164" s="9">
        <f>_xlfn.XLOOKUP(R2164,summary!C:C,summary!B:B)</f>
        <v>43448</v>
      </c>
      <c r="R2164" s="10" t="str">
        <f t="shared" si="714"/>
        <v>죽전1동</v>
      </c>
      <c r="S2164" s="10" t="str">
        <f t="shared" si="715"/>
        <v>죽전52통</v>
      </c>
      <c r="T2164" s="10" t="str">
        <f t="shared" si="716"/>
        <v>(죽전동)</v>
      </c>
      <c r="U2164" s="10" t="str">
        <f t="shared" si="717"/>
        <v>죽전</v>
      </c>
      <c r="V2164" s="10">
        <f t="shared" si="718"/>
        <v>52</v>
      </c>
      <c r="W2164" s="10" t="str">
        <f t="shared" si="697"/>
        <v/>
      </c>
      <c r="X2164"/>
      <c r="Y2164"/>
      <c r="Z2164"/>
      <c r="AA2164"/>
    </row>
    <row r="2165" spans="1:27">
      <c r="A2165" t="b">
        <f t="shared" si="700"/>
        <v>0</v>
      </c>
      <c r="B2165" t="b">
        <f t="shared" si="701"/>
        <v>0</v>
      </c>
      <c r="C2165" t="b">
        <f t="shared" si="702"/>
        <v>0</v>
      </c>
      <c r="D2165" t="b">
        <f t="shared" si="703"/>
        <v>0</v>
      </c>
      <c r="E2165" t="b">
        <f t="shared" si="704"/>
        <v>0</v>
      </c>
      <c r="F2165" t="b">
        <f t="shared" si="705"/>
        <v>0</v>
      </c>
      <c r="G2165" t="b">
        <f t="shared" si="706"/>
        <v>0</v>
      </c>
      <c r="H2165" t="b">
        <f t="shared" si="707"/>
        <v>0</v>
      </c>
      <c r="I2165" t="b">
        <f t="shared" si="708"/>
        <v>0</v>
      </c>
      <c r="J2165" t="b">
        <f t="shared" si="709"/>
        <v>0</v>
      </c>
      <c r="K2165" t="str">
        <f t="shared" si="710"/>
        <v/>
      </c>
      <c r="L2165" t="str">
        <f t="shared" si="699"/>
        <v/>
      </c>
      <c r="M2165" t="str">
        <f t="shared" si="698"/>
        <v/>
      </c>
      <c r="N2165" t="str">
        <f t="shared" si="711"/>
        <v/>
      </c>
      <c r="O2165" t="str">
        <f t="shared" si="712"/>
        <v/>
      </c>
      <c r="P2165" t="str">
        <f t="shared" si="713"/>
        <v/>
      </c>
      <c r="Q2165" s="9">
        <f>_xlfn.XLOOKUP(R2165,summary!C:C,summary!B:B)</f>
        <v>43448</v>
      </c>
      <c r="R2165" s="10" t="str">
        <f t="shared" si="714"/>
        <v>죽전1동</v>
      </c>
      <c r="S2165" s="10" t="str">
        <f t="shared" si="715"/>
        <v>죽전52통</v>
      </c>
      <c r="T2165" s="10" t="str">
        <f t="shared" si="716"/>
        <v>(죽전동)</v>
      </c>
      <c r="U2165" s="10" t="str">
        <f t="shared" si="717"/>
        <v>죽전</v>
      </c>
      <c r="V2165" s="10">
        <f t="shared" si="718"/>
        <v>52</v>
      </c>
      <c r="W2165" s="10" t="str">
        <f t="shared" si="697"/>
        <v/>
      </c>
      <c r="X2165"/>
      <c r="Y2165"/>
      <c r="Z2165"/>
      <c r="AA2165"/>
    </row>
    <row r="2166" spans="1:27">
      <c r="A2166" t="b">
        <f t="shared" si="700"/>
        <v>1</v>
      </c>
      <c r="B2166" t="b">
        <f t="shared" si="701"/>
        <v>0</v>
      </c>
      <c r="C2166" t="b">
        <f t="shared" si="702"/>
        <v>0</v>
      </c>
      <c r="D2166" t="b">
        <f t="shared" si="703"/>
        <v>0</v>
      </c>
      <c r="E2166" t="b">
        <f t="shared" si="704"/>
        <v>0</v>
      </c>
      <c r="F2166" t="b">
        <f t="shared" si="705"/>
        <v>0</v>
      </c>
      <c r="G2166" t="b">
        <f t="shared" si="706"/>
        <v>0</v>
      </c>
      <c r="H2166" t="b">
        <f t="shared" si="707"/>
        <v>0</v>
      </c>
      <c r="I2166" t="b">
        <f t="shared" si="708"/>
        <v>0</v>
      </c>
      <c r="J2166" t="b">
        <f t="shared" si="709"/>
        <v>1</v>
      </c>
      <c r="K2166" t="str">
        <f t="shared" si="710"/>
        <v/>
      </c>
      <c r="L2166" t="str">
        <f t="shared" si="699"/>
        <v/>
      </c>
      <c r="M2166" t="str">
        <f t="shared" si="698"/>
        <v/>
      </c>
      <c r="N2166" t="str">
        <f t="shared" si="711"/>
        <v/>
      </c>
      <c r="O2166" t="str">
        <f t="shared" si="712"/>
        <v/>
      </c>
      <c r="P2166" t="str">
        <f t="shared" si="713"/>
        <v/>
      </c>
      <c r="Q2166" s="9" t="e">
        <f>_xlfn.XLOOKUP(R2166,summary!C:C,summary!B:B)</f>
        <v>#N/A</v>
      </c>
      <c r="R2166" s="10" t="str">
        <f t="shared" si="714"/>
        <v>읍 면 동</v>
      </c>
      <c r="S2166" s="10" t="str">
        <f t="shared" si="715"/>
        <v>통 리 명</v>
      </c>
      <c r="T2166" s="10" t="str">
        <f t="shared" si="716"/>
        <v/>
      </c>
      <c r="U2166" s="10" t="str">
        <f t="shared" si="717"/>
        <v/>
      </c>
      <c r="V2166" s="10" t="str">
        <f t="shared" si="718"/>
        <v/>
      </c>
      <c r="W2166" s="10" t="str">
        <f t="shared" si="697"/>
        <v/>
      </c>
      <c r="X2166" t="s">
        <v>3</v>
      </c>
      <c r="Y2166" t="s">
        <v>4</v>
      </c>
      <c r="Z2166" t="s">
        <v>5</v>
      </c>
      <c r="AA2166" t="s">
        <v>2302</v>
      </c>
    </row>
    <row r="2167" spans="1:27">
      <c r="A2167" t="b">
        <f t="shared" si="700"/>
        <v>1</v>
      </c>
      <c r="B2167" t="b">
        <f t="shared" si="701"/>
        <v>0</v>
      </c>
      <c r="C2167" t="b">
        <f t="shared" si="702"/>
        <v>0</v>
      </c>
      <c r="D2167" t="b">
        <f t="shared" si="703"/>
        <v>0</v>
      </c>
      <c r="E2167" t="b">
        <f t="shared" si="704"/>
        <v>0</v>
      </c>
      <c r="F2167" t="b">
        <f t="shared" si="705"/>
        <v>0</v>
      </c>
      <c r="G2167" t="b">
        <f t="shared" si="706"/>
        <v>0</v>
      </c>
      <c r="H2167" t="b">
        <f t="shared" si="707"/>
        <v>0</v>
      </c>
      <c r="I2167" t="b">
        <f t="shared" si="708"/>
        <v>0</v>
      </c>
      <c r="J2167" t="b">
        <f t="shared" si="709"/>
        <v>1</v>
      </c>
      <c r="K2167" t="str">
        <f t="shared" si="710"/>
        <v>죽전53통</v>
      </c>
      <c r="L2167" t="str">
        <f t="shared" si="699"/>
        <v>53</v>
      </c>
      <c r="M2167">
        <f t="shared" si="698"/>
        <v>53</v>
      </c>
      <c r="N2167" t="str">
        <f t="shared" si="711"/>
        <v>죽전</v>
      </c>
      <c r="O2167" t="str">
        <f t="shared" si="712"/>
        <v/>
      </c>
      <c r="P2167" t="str">
        <f t="shared" si="713"/>
        <v/>
      </c>
      <c r="Q2167" s="9">
        <f>_xlfn.XLOOKUP(R2167,summary!C:C,summary!B:B)</f>
        <v>43448</v>
      </c>
      <c r="R2167" s="10" t="str">
        <f t="shared" si="714"/>
        <v>죽전1동</v>
      </c>
      <c r="S2167" s="10" t="str">
        <f t="shared" si="715"/>
        <v>죽전53통</v>
      </c>
      <c r="T2167" s="10" t="str">
        <f t="shared" si="716"/>
        <v>(죽전동)</v>
      </c>
      <c r="U2167" s="10" t="str">
        <f t="shared" si="717"/>
        <v>죽전</v>
      </c>
      <c r="V2167" s="10">
        <f t="shared" si="718"/>
        <v>53</v>
      </c>
      <c r="W2167" s="10">
        <f t="shared" si="697"/>
        <v>1</v>
      </c>
      <c r="X2167" t="s">
        <v>8285</v>
      </c>
      <c r="Y2167" t="s">
        <v>8737</v>
      </c>
      <c r="Z2167" t="s">
        <v>10</v>
      </c>
      <c r="AA2167" t="s">
        <v>8738</v>
      </c>
    </row>
    <row r="2168" spans="1:27">
      <c r="A2168" t="b">
        <f t="shared" si="700"/>
        <v>1</v>
      </c>
      <c r="B2168" t="b">
        <f t="shared" si="701"/>
        <v>1</v>
      </c>
      <c r="C2168" t="b">
        <f t="shared" si="702"/>
        <v>1</v>
      </c>
      <c r="D2168" t="b">
        <f t="shared" si="703"/>
        <v>1</v>
      </c>
      <c r="E2168" t="b">
        <f t="shared" si="704"/>
        <v>1</v>
      </c>
      <c r="F2168" t="b">
        <f t="shared" si="705"/>
        <v>0</v>
      </c>
      <c r="G2168" t="b">
        <f t="shared" si="706"/>
        <v>0</v>
      </c>
      <c r="H2168" t="b">
        <f t="shared" si="707"/>
        <v>0</v>
      </c>
      <c r="I2168" t="b">
        <f t="shared" si="708"/>
        <v>0</v>
      </c>
      <c r="J2168" t="b">
        <f t="shared" si="709"/>
        <v>0</v>
      </c>
      <c r="K2168" t="str">
        <f t="shared" si="710"/>
        <v/>
      </c>
      <c r="L2168" t="str">
        <f t="shared" si="699"/>
        <v/>
      </c>
      <c r="M2168" t="str">
        <f t="shared" si="698"/>
        <v/>
      </c>
      <c r="N2168" t="str">
        <f t="shared" si="711"/>
        <v/>
      </c>
      <c r="O2168" t="str">
        <f t="shared" si="712"/>
        <v/>
      </c>
      <c r="P2168" t="str">
        <f t="shared" si="713"/>
        <v>(죽전동)</v>
      </c>
      <c r="Q2168" s="9">
        <f>_xlfn.XLOOKUP(R2168,summary!C:C,summary!B:B)</f>
        <v>43448</v>
      </c>
      <c r="R2168" s="10" t="str">
        <f t="shared" si="714"/>
        <v>죽전1동</v>
      </c>
      <c r="S2168" s="10" t="str">
        <f t="shared" si="715"/>
        <v>죽전53통</v>
      </c>
      <c r="T2168" s="10" t="str">
        <f t="shared" si="716"/>
        <v>(죽전동)</v>
      </c>
      <c r="U2168" s="10" t="str">
        <f t="shared" si="717"/>
        <v>죽전</v>
      </c>
      <c r="V2168" s="10">
        <f t="shared" si="718"/>
        <v>53</v>
      </c>
      <c r="W2168" s="10">
        <f t="shared" si="697"/>
        <v>2</v>
      </c>
      <c r="X2168"/>
      <c r="Y2168" t="s">
        <v>8288</v>
      </c>
      <c r="Z2168" t="s">
        <v>12</v>
      </c>
      <c r="AA2168" t="s">
        <v>8739</v>
      </c>
    </row>
    <row r="2169" spans="1:27">
      <c r="A2169" t="b">
        <f t="shared" si="700"/>
        <v>0</v>
      </c>
      <c r="B2169" t="b">
        <f t="shared" si="701"/>
        <v>0</v>
      </c>
      <c r="C2169" t="b">
        <f t="shared" si="702"/>
        <v>0</v>
      </c>
      <c r="D2169" t="b">
        <f t="shared" si="703"/>
        <v>0</v>
      </c>
      <c r="E2169" t="b">
        <f t="shared" si="704"/>
        <v>0</v>
      </c>
      <c r="F2169" t="b">
        <f t="shared" si="705"/>
        <v>0</v>
      </c>
      <c r="G2169" t="b">
        <f t="shared" si="706"/>
        <v>0</v>
      </c>
      <c r="H2169" t="b">
        <f t="shared" si="707"/>
        <v>0</v>
      </c>
      <c r="I2169" t="b">
        <f t="shared" si="708"/>
        <v>0</v>
      </c>
      <c r="J2169" t="b">
        <f t="shared" si="709"/>
        <v>0</v>
      </c>
      <c r="K2169" t="str">
        <f t="shared" si="710"/>
        <v/>
      </c>
      <c r="L2169" t="str">
        <f t="shared" si="699"/>
        <v/>
      </c>
      <c r="M2169" t="str">
        <f t="shared" si="698"/>
        <v/>
      </c>
      <c r="N2169" t="str">
        <f t="shared" si="711"/>
        <v/>
      </c>
      <c r="O2169" t="str">
        <f t="shared" si="712"/>
        <v/>
      </c>
      <c r="P2169" t="str">
        <f t="shared" si="713"/>
        <v/>
      </c>
      <c r="Q2169" s="9">
        <f>_xlfn.XLOOKUP(R2169,summary!C:C,summary!B:B)</f>
        <v>43448</v>
      </c>
      <c r="R2169" s="10" t="str">
        <f t="shared" si="714"/>
        <v>죽전1동</v>
      </c>
      <c r="S2169" s="10" t="str">
        <f t="shared" si="715"/>
        <v>죽전53통</v>
      </c>
      <c r="T2169" s="10" t="str">
        <f t="shared" si="716"/>
        <v>(죽전동)</v>
      </c>
      <c r="U2169" s="10" t="str">
        <f t="shared" si="717"/>
        <v>죽전</v>
      </c>
      <c r="V2169" s="10">
        <f t="shared" si="718"/>
        <v>53</v>
      </c>
      <c r="W2169" s="10">
        <f t="shared" si="697"/>
        <v>3</v>
      </c>
      <c r="X2169"/>
      <c r="Y2169"/>
      <c r="Z2169" t="s">
        <v>14</v>
      </c>
      <c r="AA2169" t="s">
        <v>8740</v>
      </c>
    </row>
    <row r="2170" spans="1:27">
      <c r="A2170" t="b">
        <f t="shared" si="700"/>
        <v>0</v>
      </c>
      <c r="B2170" t="b">
        <f t="shared" si="701"/>
        <v>0</v>
      </c>
      <c r="C2170" t="b">
        <f t="shared" si="702"/>
        <v>0</v>
      </c>
      <c r="D2170" t="b">
        <f t="shared" si="703"/>
        <v>0</v>
      </c>
      <c r="E2170" t="b">
        <f t="shared" si="704"/>
        <v>0</v>
      </c>
      <c r="F2170" t="b">
        <f t="shared" si="705"/>
        <v>0</v>
      </c>
      <c r="G2170" t="b">
        <f t="shared" si="706"/>
        <v>0</v>
      </c>
      <c r="H2170" t="b">
        <f t="shared" si="707"/>
        <v>0</v>
      </c>
      <c r="I2170" t="b">
        <f t="shared" si="708"/>
        <v>0</v>
      </c>
      <c r="J2170" t="b">
        <f t="shared" si="709"/>
        <v>0</v>
      </c>
      <c r="K2170" t="str">
        <f t="shared" si="710"/>
        <v/>
      </c>
      <c r="L2170" t="str">
        <f t="shared" si="699"/>
        <v/>
      </c>
      <c r="M2170" t="str">
        <f t="shared" si="698"/>
        <v/>
      </c>
      <c r="N2170" t="str">
        <f t="shared" si="711"/>
        <v/>
      </c>
      <c r="O2170" t="str">
        <f t="shared" si="712"/>
        <v/>
      </c>
      <c r="P2170" t="str">
        <f t="shared" si="713"/>
        <v/>
      </c>
      <c r="Q2170" s="9">
        <f>_xlfn.XLOOKUP(R2170,summary!C:C,summary!B:B)</f>
        <v>43448</v>
      </c>
      <c r="R2170" s="10" t="str">
        <f t="shared" si="714"/>
        <v>죽전1동</v>
      </c>
      <c r="S2170" s="10" t="str">
        <f t="shared" si="715"/>
        <v>죽전53통</v>
      </c>
      <c r="T2170" s="10" t="str">
        <f t="shared" si="716"/>
        <v>(죽전동)</v>
      </c>
      <c r="U2170" s="10" t="str">
        <f t="shared" si="717"/>
        <v>죽전</v>
      </c>
      <c r="V2170" s="10">
        <f t="shared" si="718"/>
        <v>53</v>
      </c>
      <c r="W2170" s="10">
        <f t="shared" si="697"/>
        <v>4</v>
      </c>
      <c r="X2170"/>
      <c r="Y2170"/>
      <c r="Z2170" t="s">
        <v>16</v>
      </c>
      <c r="AA2170" t="s">
        <v>8741</v>
      </c>
    </row>
    <row r="2171" spans="1:27">
      <c r="A2171" t="b">
        <f t="shared" si="700"/>
        <v>0</v>
      </c>
      <c r="B2171" t="b">
        <f t="shared" si="701"/>
        <v>0</v>
      </c>
      <c r="C2171" t="b">
        <f t="shared" si="702"/>
        <v>0</v>
      </c>
      <c r="D2171" t="b">
        <f t="shared" si="703"/>
        <v>0</v>
      </c>
      <c r="E2171" t="b">
        <f t="shared" si="704"/>
        <v>0</v>
      </c>
      <c r="F2171" t="b">
        <f t="shared" si="705"/>
        <v>0</v>
      </c>
      <c r="G2171" t="b">
        <f t="shared" si="706"/>
        <v>0</v>
      </c>
      <c r="H2171" t="b">
        <f t="shared" si="707"/>
        <v>0</v>
      </c>
      <c r="I2171" t="b">
        <f t="shared" si="708"/>
        <v>0</v>
      </c>
      <c r="J2171" t="b">
        <f t="shared" si="709"/>
        <v>0</v>
      </c>
      <c r="K2171" t="str">
        <f t="shared" si="710"/>
        <v/>
      </c>
      <c r="L2171" t="str">
        <f t="shared" si="699"/>
        <v/>
      </c>
      <c r="M2171" t="str">
        <f t="shared" si="698"/>
        <v/>
      </c>
      <c r="N2171" t="str">
        <f t="shared" si="711"/>
        <v/>
      </c>
      <c r="O2171" t="str">
        <f t="shared" si="712"/>
        <v/>
      </c>
      <c r="P2171" t="str">
        <f t="shared" si="713"/>
        <v/>
      </c>
      <c r="Q2171" s="9">
        <f>_xlfn.XLOOKUP(R2171,summary!C:C,summary!B:B)</f>
        <v>43448</v>
      </c>
      <c r="R2171" s="10" t="str">
        <f t="shared" si="714"/>
        <v>죽전1동</v>
      </c>
      <c r="S2171" s="10" t="str">
        <f t="shared" si="715"/>
        <v>죽전53통</v>
      </c>
      <c r="T2171" s="10" t="str">
        <f t="shared" si="716"/>
        <v>(죽전동)</v>
      </c>
      <c r="U2171" s="10" t="str">
        <f t="shared" si="717"/>
        <v>죽전</v>
      </c>
      <c r="V2171" s="10">
        <f t="shared" si="718"/>
        <v>53</v>
      </c>
      <c r="W2171" s="10">
        <f t="shared" si="697"/>
        <v>5</v>
      </c>
      <c r="X2171"/>
      <c r="Y2171"/>
      <c r="Z2171" t="s">
        <v>18</v>
      </c>
      <c r="AA2171" t="s">
        <v>8742</v>
      </c>
    </row>
    <row r="2172" spans="1:27">
      <c r="A2172" t="b">
        <f t="shared" si="700"/>
        <v>0</v>
      </c>
      <c r="B2172" t="b">
        <f t="shared" si="701"/>
        <v>0</v>
      </c>
      <c r="C2172" t="b">
        <f t="shared" si="702"/>
        <v>0</v>
      </c>
      <c r="D2172" t="b">
        <f t="shared" si="703"/>
        <v>0</v>
      </c>
      <c r="E2172" t="b">
        <f t="shared" si="704"/>
        <v>0</v>
      </c>
      <c r="F2172" t="b">
        <f t="shared" si="705"/>
        <v>0</v>
      </c>
      <c r="G2172" t="b">
        <f t="shared" si="706"/>
        <v>0</v>
      </c>
      <c r="H2172" t="b">
        <f t="shared" si="707"/>
        <v>0</v>
      </c>
      <c r="I2172" t="b">
        <f t="shared" si="708"/>
        <v>0</v>
      </c>
      <c r="J2172" t="b">
        <f t="shared" si="709"/>
        <v>0</v>
      </c>
      <c r="K2172" t="str">
        <f t="shared" si="710"/>
        <v/>
      </c>
      <c r="L2172" t="str">
        <f t="shared" si="699"/>
        <v/>
      </c>
      <c r="M2172" t="str">
        <f t="shared" si="698"/>
        <v/>
      </c>
      <c r="N2172" t="str">
        <f t="shared" si="711"/>
        <v/>
      </c>
      <c r="O2172" t="str">
        <f t="shared" si="712"/>
        <v/>
      </c>
      <c r="P2172" t="str">
        <f t="shared" si="713"/>
        <v/>
      </c>
      <c r="Q2172" s="9">
        <f>_xlfn.XLOOKUP(R2172,summary!C:C,summary!B:B)</f>
        <v>43448</v>
      </c>
      <c r="R2172" s="10" t="str">
        <f t="shared" si="714"/>
        <v>죽전1동</v>
      </c>
      <c r="S2172" s="10" t="str">
        <f t="shared" si="715"/>
        <v>죽전53통</v>
      </c>
      <c r="T2172" s="10" t="str">
        <f t="shared" si="716"/>
        <v>(죽전동)</v>
      </c>
      <c r="U2172" s="10" t="str">
        <f t="shared" si="717"/>
        <v>죽전</v>
      </c>
      <c r="V2172" s="10">
        <f t="shared" si="718"/>
        <v>53</v>
      </c>
      <c r="W2172" s="10">
        <f t="shared" si="697"/>
        <v>6</v>
      </c>
      <c r="X2172"/>
      <c r="Y2172"/>
      <c r="Z2172" t="s">
        <v>20</v>
      </c>
      <c r="AA2172" t="s">
        <v>8743</v>
      </c>
    </row>
    <row r="2173" spans="1:27">
      <c r="A2173" t="b">
        <f t="shared" si="700"/>
        <v>0</v>
      </c>
      <c r="B2173" t="b">
        <f t="shared" si="701"/>
        <v>0</v>
      </c>
      <c r="C2173" t="b">
        <f t="shared" si="702"/>
        <v>0</v>
      </c>
      <c r="D2173" t="b">
        <f t="shared" si="703"/>
        <v>0</v>
      </c>
      <c r="E2173" t="b">
        <f t="shared" si="704"/>
        <v>0</v>
      </c>
      <c r="F2173" t="b">
        <f t="shared" si="705"/>
        <v>0</v>
      </c>
      <c r="G2173" t="b">
        <f t="shared" si="706"/>
        <v>0</v>
      </c>
      <c r="H2173" t="b">
        <f t="shared" si="707"/>
        <v>0</v>
      </c>
      <c r="I2173" t="b">
        <f t="shared" si="708"/>
        <v>0</v>
      </c>
      <c r="J2173" t="b">
        <f t="shared" si="709"/>
        <v>0</v>
      </c>
      <c r="K2173" t="str">
        <f t="shared" si="710"/>
        <v/>
      </c>
      <c r="L2173" t="str">
        <f t="shared" si="699"/>
        <v/>
      </c>
      <c r="M2173" t="str">
        <f t="shared" si="698"/>
        <v/>
      </c>
      <c r="N2173" t="str">
        <f t="shared" si="711"/>
        <v/>
      </c>
      <c r="O2173" t="str">
        <f t="shared" si="712"/>
        <v/>
      </c>
      <c r="P2173" t="str">
        <f t="shared" si="713"/>
        <v/>
      </c>
      <c r="Q2173" s="9">
        <f>_xlfn.XLOOKUP(R2173,summary!C:C,summary!B:B)</f>
        <v>43448</v>
      </c>
      <c r="R2173" s="10" t="str">
        <f t="shared" si="714"/>
        <v>죽전1동</v>
      </c>
      <c r="S2173" s="10" t="str">
        <f t="shared" si="715"/>
        <v>죽전53통</v>
      </c>
      <c r="T2173" s="10" t="str">
        <f t="shared" si="716"/>
        <v>(죽전동)</v>
      </c>
      <c r="U2173" s="10" t="str">
        <f t="shared" si="717"/>
        <v>죽전</v>
      </c>
      <c r="V2173" s="10">
        <f t="shared" si="718"/>
        <v>53</v>
      </c>
      <c r="W2173" s="10">
        <f t="shared" si="697"/>
        <v>7</v>
      </c>
      <c r="X2173"/>
      <c r="Y2173"/>
      <c r="Z2173" t="s">
        <v>99</v>
      </c>
      <c r="AA2173" t="s">
        <v>8744</v>
      </c>
    </row>
    <row r="2174" spans="1:27">
      <c r="A2174" t="b">
        <f t="shared" si="700"/>
        <v>0</v>
      </c>
      <c r="B2174" t="b">
        <f t="shared" si="701"/>
        <v>0</v>
      </c>
      <c r="C2174" t="b">
        <f t="shared" si="702"/>
        <v>0</v>
      </c>
      <c r="D2174" t="b">
        <f t="shared" si="703"/>
        <v>0</v>
      </c>
      <c r="E2174" t="b">
        <f t="shared" si="704"/>
        <v>0</v>
      </c>
      <c r="F2174" t="b">
        <f t="shared" si="705"/>
        <v>0</v>
      </c>
      <c r="G2174" t="b">
        <f t="shared" si="706"/>
        <v>0</v>
      </c>
      <c r="H2174" t="b">
        <f t="shared" si="707"/>
        <v>0</v>
      </c>
      <c r="I2174" t="b">
        <f t="shared" si="708"/>
        <v>0</v>
      </c>
      <c r="J2174" t="b">
        <f t="shared" si="709"/>
        <v>0</v>
      </c>
      <c r="K2174" t="str">
        <f t="shared" si="710"/>
        <v/>
      </c>
      <c r="L2174" t="str">
        <f t="shared" si="699"/>
        <v/>
      </c>
      <c r="M2174" t="str">
        <f t="shared" si="698"/>
        <v/>
      </c>
      <c r="N2174" t="str">
        <f t="shared" si="711"/>
        <v/>
      </c>
      <c r="O2174" t="str">
        <f t="shared" si="712"/>
        <v/>
      </c>
      <c r="P2174" t="str">
        <f t="shared" si="713"/>
        <v/>
      </c>
      <c r="Q2174" s="9">
        <f>_xlfn.XLOOKUP(R2174,summary!C:C,summary!B:B)</f>
        <v>43448</v>
      </c>
      <c r="R2174" s="10" t="str">
        <f t="shared" si="714"/>
        <v>죽전1동</v>
      </c>
      <c r="S2174" s="10" t="str">
        <f t="shared" si="715"/>
        <v>죽전53통</v>
      </c>
      <c r="T2174" s="10" t="str">
        <f t="shared" si="716"/>
        <v>(죽전동)</v>
      </c>
      <c r="U2174" s="10" t="str">
        <f t="shared" si="717"/>
        <v>죽전</v>
      </c>
      <c r="V2174" s="10">
        <f t="shared" si="718"/>
        <v>53</v>
      </c>
      <c r="W2174" s="10">
        <f t="shared" si="697"/>
        <v>8</v>
      </c>
      <c r="X2174"/>
      <c r="Y2174"/>
      <c r="Z2174" t="s">
        <v>101</v>
      </c>
      <c r="AA2174" t="s">
        <v>8745</v>
      </c>
    </row>
    <row r="2175" spans="1:27">
      <c r="A2175" t="b">
        <f t="shared" si="700"/>
        <v>1</v>
      </c>
      <c r="B2175" t="b">
        <f t="shared" si="701"/>
        <v>0</v>
      </c>
      <c r="C2175" t="b">
        <f t="shared" si="702"/>
        <v>0</v>
      </c>
      <c r="D2175" t="b">
        <f t="shared" si="703"/>
        <v>0</v>
      </c>
      <c r="E2175" t="b">
        <f t="shared" si="704"/>
        <v>0</v>
      </c>
      <c r="F2175" t="b">
        <f t="shared" si="705"/>
        <v>0</v>
      </c>
      <c r="G2175" t="b">
        <f t="shared" si="706"/>
        <v>0</v>
      </c>
      <c r="H2175" t="b">
        <f t="shared" si="707"/>
        <v>0</v>
      </c>
      <c r="I2175" t="b">
        <f t="shared" si="708"/>
        <v>0</v>
      </c>
      <c r="J2175" t="b">
        <f t="shared" si="709"/>
        <v>1</v>
      </c>
      <c r="K2175" t="str">
        <f t="shared" si="710"/>
        <v>죽전54통</v>
      </c>
      <c r="L2175" t="str">
        <f t="shared" si="699"/>
        <v>54</v>
      </c>
      <c r="M2175">
        <f t="shared" si="698"/>
        <v>54</v>
      </c>
      <c r="N2175" t="str">
        <f t="shared" si="711"/>
        <v>죽전</v>
      </c>
      <c r="O2175" t="str">
        <f t="shared" si="712"/>
        <v/>
      </c>
      <c r="P2175" t="str">
        <f t="shared" si="713"/>
        <v/>
      </c>
      <c r="Q2175" s="9">
        <f>_xlfn.XLOOKUP(R2175,summary!C:C,summary!B:B)</f>
        <v>43448</v>
      </c>
      <c r="R2175" s="10" t="str">
        <f t="shared" si="714"/>
        <v>죽전1동</v>
      </c>
      <c r="S2175" s="10" t="str">
        <f t="shared" si="715"/>
        <v>죽전54통</v>
      </c>
      <c r="T2175" s="10" t="str">
        <f t="shared" si="716"/>
        <v>(죽전동)</v>
      </c>
      <c r="U2175" s="10" t="str">
        <f t="shared" si="717"/>
        <v>죽전</v>
      </c>
      <c r="V2175" s="10">
        <f t="shared" si="718"/>
        <v>54</v>
      </c>
      <c r="W2175" s="10">
        <f t="shared" si="697"/>
        <v>1</v>
      </c>
      <c r="X2175"/>
      <c r="Y2175" t="s">
        <v>8746</v>
      </c>
      <c r="Z2175" t="s">
        <v>10</v>
      </c>
      <c r="AA2175" t="s">
        <v>8747</v>
      </c>
    </row>
    <row r="2176" spans="1:27">
      <c r="A2176" t="b">
        <f t="shared" si="700"/>
        <v>1</v>
      </c>
      <c r="B2176" t="b">
        <f t="shared" si="701"/>
        <v>1</v>
      </c>
      <c r="C2176" t="b">
        <f t="shared" si="702"/>
        <v>1</v>
      </c>
      <c r="D2176" t="b">
        <f t="shared" si="703"/>
        <v>1</v>
      </c>
      <c r="E2176" t="b">
        <f t="shared" si="704"/>
        <v>1</v>
      </c>
      <c r="F2176" t="b">
        <f t="shared" si="705"/>
        <v>0</v>
      </c>
      <c r="G2176" t="b">
        <f t="shared" si="706"/>
        <v>0</v>
      </c>
      <c r="H2176" t="b">
        <f t="shared" si="707"/>
        <v>0</v>
      </c>
      <c r="I2176" t="b">
        <f t="shared" si="708"/>
        <v>0</v>
      </c>
      <c r="J2176" t="b">
        <f t="shared" si="709"/>
        <v>0</v>
      </c>
      <c r="K2176" t="str">
        <f t="shared" si="710"/>
        <v/>
      </c>
      <c r="L2176" t="str">
        <f t="shared" si="699"/>
        <v/>
      </c>
      <c r="M2176" t="str">
        <f t="shared" si="698"/>
        <v/>
      </c>
      <c r="N2176" t="str">
        <f t="shared" si="711"/>
        <v/>
      </c>
      <c r="O2176" t="str">
        <f t="shared" si="712"/>
        <v/>
      </c>
      <c r="P2176" t="str">
        <f t="shared" si="713"/>
        <v>(죽전동)</v>
      </c>
      <c r="Q2176" s="9">
        <f>_xlfn.XLOOKUP(R2176,summary!C:C,summary!B:B)</f>
        <v>43448</v>
      </c>
      <c r="R2176" s="10" t="str">
        <f t="shared" si="714"/>
        <v>죽전1동</v>
      </c>
      <c r="S2176" s="10" t="str">
        <f t="shared" si="715"/>
        <v>죽전54통</v>
      </c>
      <c r="T2176" s="10" t="str">
        <f t="shared" si="716"/>
        <v>(죽전동)</v>
      </c>
      <c r="U2176" s="10" t="str">
        <f t="shared" si="717"/>
        <v>죽전</v>
      </c>
      <c r="V2176" s="10">
        <f t="shared" si="718"/>
        <v>54</v>
      </c>
      <c r="W2176" s="10">
        <f t="shared" si="697"/>
        <v>2</v>
      </c>
      <c r="X2176"/>
      <c r="Y2176" t="s">
        <v>8288</v>
      </c>
      <c r="Z2176" t="s">
        <v>12</v>
      </c>
      <c r="AA2176" t="s">
        <v>8748</v>
      </c>
    </row>
    <row r="2177" spans="1:27">
      <c r="A2177" t="b">
        <f t="shared" si="700"/>
        <v>0</v>
      </c>
      <c r="B2177" t="b">
        <f t="shared" si="701"/>
        <v>0</v>
      </c>
      <c r="C2177" t="b">
        <f t="shared" si="702"/>
        <v>0</v>
      </c>
      <c r="D2177" t="b">
        <f t="shared" si="703"/>
        <v>0</v>
      </c>
      <c r="E2177" t="b">
        <f t="shared" si="704"/>
        <v>0</v>
      </c>
      <c r="F2177" t="b">
        <f t="shared" si="705"/>
        <v>0</v>
      </c>
      <c r="G2177" t="b">
        <f t="shared" si="706"/>
        <v>0</v>
      </c>
      <c r="H2177" t="b">
        <f t="shared" si="707"/>
        <v>0</v>
      </c>
      <c r="I2177" t="b">
        <f t="shared" si="708"/>
        <v>0</v>
      </c>
      <c r="J2177" t="b">
        <f t="shared" si="709"/>
        <v>0</v>
      </c>
      <c r="K2177" t="str">
        <f t="shared" si="710"/>
        <v/>
      </c>
      <c r="L2177" t="str">
        <f t="shared" si="699"/>
        <v/>
      </c>
      <c r="M2177" t="str">
        <f t="shared" si="698"/>
        <v/>
      </c>
      <c r="N2177" t="str">
        <f t="shared" si="711"/>
        <v/>
      </c>
      <c r="O2177" t="str">
        <f t="shared" si="712"/>
        <v/>
      </c>
      <c r="P2177" t="str">
        <f t="shared" si="713"/>
        <v/>
      </c>
      <c r="Q2177" s="9">
        <f>_xlfn.XLOOKUP(R2177,summary!C:C,summary!B:B)</f>
        <v>43448</v>
      </c>
      <c r="R2177" s="10" t="str">
        <f t="shared" si="714"/>
        <v>죽전1동</v>
      </c>
      <c r="S2177" s="10" t="str">
        <f t="shared" si="715"/>
        <v>죽전54통</v>
      </c>
      <c r="T2177" s="10" t="str">
        <f t="shared" si="716"/>
        <v>(죽전동)</v>
      </c>
      <c r="U2177" s="10" t="str">
        <f t="shared" si="717"/>
        <v>죽전</v>
      </c>
      <c r="V2177" s="10">
        <f t="shared" si="718"/>
        <v>54</v>
      </c>
      <c r="W2177" s="10">
        <f t="shared" si="697"/>
        <v>3</v>
      </c>
      <c r="X2177"/>
      <c r="Y2177"/>
      <c r="Z2177" t="s">
        <v>14</v>
      </c>
      <c r="AA2177" t="s">
        <v>8749</v>
      </c>
    </row>
    <row r="2178" spans="1:27">
      <c r="A2178" t="b">
        <f t="shared" si="700"/>
        <v>0</v>
      </c>
      <c r="B2178" t="b">
        <f t="shared" si="701"/>
        <v>0</v>
      </c>
      <c r="C2178" t="b">
        <f t="shared" si="702"/>
        <v>0</v>
      </c>
      <c r="D2178" t="b">
        <f t="shared" si="703"/>
        <v>0</v>
      </c>
      <c r="E2178" t="b">
        <f t="shared" si="704"/>
        <v>0</v>
      </c>
      <c r="F2178" t="b">
        <f t="shared" si="705"/>
        <v>0</v>
      </c>
      <c r="G2178" t="b">
        <f t="shared" si="706"/>
        <v>0</v>
      </c>
      <c r="H2178" t="b">
        <f t="shared" si="707"/>
        <v>0</v>
      </c>
      <c r="I2178" t="b">
        <f t="shared" si="708"/>
        <v>0</v>
      </c>
      <c r="J2178" t="b">
        <f t="shared" si="709"/>
        <v>0</v>
      </c>
      <c r="K2178" t="str">
        <f t="shared" si="710"/>
        <v/>
      </c>
      <c r="L2178" t="str">
        <f t="shared" si="699"/>
        <v/>
      </c>
      <c r="M2178" t="str">
        <f t="shared" si="698"/>
        <v/>
      </c>
      <c r="N2178" t="str">
        <f t="shared" si="711"/>
        <v/>
      </c>
      <c r="O2178" t="str">
        <f t="shared" si="712"/>
        <v/>
      </c>
      <c r="P2178" t="str">
        <f t="shared" si="713"/>
        <v/>
      </c>
      <c r="Q2178" s="9">
        <f>_xlfn.XLOOKUP(R2178,summary!C:C,summary!B:B)</f>
        <v>43448</v>
      </c>
      <c r="R2178" s="10" t="str">
        <f t="shared" si="714"/>
        <v>죽전1동</v>
      </c>
      <c r="S2178" s="10" t="str">
        <f t="shared" si="715"/>
        <v>죽전54통</v>
      </c>
      <c r="T2178" s="10" t="str">
        <f t="shared" si="716"/>
        <v>(죽전동)</v>
      </c>
      <c r="U2178" s="10" t="str">
        <f t="shared" si="717"/>
        <v>죽전</v>
      </c>
      <c r="V2178" s="10">
        <f t="shared" si="718"/>
        <v>54</v>
      </c>
      <c r="W2178" s="10">
        <f t="shared" ref="W2178:W2241" si="719">IF(ISBLANK(Z2178),"",IF(LEN(TRIM(Z2178))&lt;4,VALUE(SUBSTITUTE(TRIM(Z2178),"반","")),""))</f>
        <v>4</v>
      </c>
      <c r="X2178"/>
      <c r="Y2178"/>
      <c r="Z2178" t="s">
        <v>16</v>
      </c>
      <c r="AA2178" t="s">
        <v>8750</v>
      </c>
    </row>
    <row r="2179" spans="1:27">
      <c r="A2179" t="b">
        <f t="shared" si="700"/>
        <v>0</v>
      </c>
      <c r="B2179" t="b">
        <f t="shared" si="701"/>
        <v>0</v>
      </c>
      <c r="C2179" t="b">
        <f t="shared" si="702"/>
        <v>0</v>
      </c>
      <c r="D2179" t="b">
        <f t="shared" si="703"/>
        <v>0</v>
      </c>
      <c r="E2179" t="b">
        <f t="shared" si="704"/>
        <v>0</v>
      </c>
      <c r="F2179" t="b">
        <f t="shared" si="705"/>
        <v>0</v>
      </c>
      <c r="G2179" t="b">
        <f t="shared" si="706"/>
        <v>0</v>
      </c>
      <c r="H2179" t="b">
        <f t="shared" si="707"/>
        <v>0</v>
      </c>
      <c r="I2179" t="b">
        <f t="shared" si="708"/>
        <v>0</v>
      </c>
      <c r="J2179" t="b">
        <f t="shared" si="709"/>
        <v>0</v>
      </c>
      <c r="K2179" t="str">
        <f t="shared" si="710"/>
        <v/>
      </c>
      <c r="L2179" t="str">
        <f t="shared" si="699"/>
        <v/>
      </c>
      <c r="M2179" t="str">
        <f t="shared" ref="M2179:M2242" si="720">IF(LEN(L2179)=0,"",IF(CODE(L2179)&lt;60,VALUE(L2179),VALUE(RIGHT(L2179))))</f>
        <v/>
      </c>
      <c r="N2179" t="str">
        <f t="shared" si="711"/>
        <v/>
      </c>
      <c r="O2179" t="str">
        <f t="shared" si="712"/>
        <v/>
      </c>
      <c r="P2179" t="str">
        <f t="shared" si="713"/>
        <v/>
      </c>
      <c r="Q2179" s="9">
        <f>_xlfn.XLOOKUP(R2179,summary!C:C,summary!B:B)</f>
        <v>43448</v>
      </c>
      <c r="R2179" s="10" t="str">
        <f t="shared" si="714"/>
        <v>죽전1동</v>
      </c>
      <c r="S2179" s="10" t="str">
        <f t="shared" si="715"/>
        <v>죽전54통</v>
      </c>
      <c r="T2179" s="10" t="str">
        <f t="shared" si="716"/>
        <v>(죽전동)</v>
      </c>
      <c r="U2179" s="10" t="str">
        <f t="shared" si="717"/>
        <v>죽전</v>
      </c>
      <c r="V2179" s="10">
        <f t="shared" si="718"/>
        <v>54</v>
      </c>
      <c r="W2179" s="10">
        <f t="shared" si="719"/>
        <v>5</v>
      </c>
      <c r="X2179"/>
      <c r="Y2179"/>
      <c r="Z2179" t="s">
        <v>18</v>
      </c>
      <c r="AA2179" t="s">
        <v>8751</v>
      </c>
    </row>
    <row r="2180" spans="1:27">
      <c r="A2180" t="b">
        <f t="shared" si="700"/>
        <v>0</v>
      </c>
      <c r="B2180" t="b">
        <f t="shared" si="701"/>
        <v>0</v>
      </c>
      <c r="C2180" t="b">
        <f t="shared" si="702"/>
        <v>0</v>
      </c>
      <c r="D2180" t="b">
        <f t="shared" si="703"/>
        <v>0</v>
      </c>
      <c r="E2180" t="b">
        <f t="shared" si="704"/>
        <v>0</v>
      </c>
      <c r="F2180" t="b">
        <f t="shared" si="705"/>
        <v>0</v>
      </c>
      <c r="G2180" t="b">
        <f t="shared" si="706"/>
        <v>0</v>
      </c>
      <c r="H2180" t="b">
        <f t="shared" si="707"/>
        <v>0</v>
      </c>
      <c r="I2180" t="b">
        <f t="shared" si="708"/>
        <v>0</v>
      </c>
      <c r="J2180" t="b">
        <f t="shared" si="709"/>
        <v>0</v>
      </c>
      <c r="K2180" t="str">
        <f t="shared" si="710"/>
        <v/>
      </c>
      <c r="L2180" t="str">
        <f t="shared" si="699"/>
        <v/>
      </c>
      <c r="M2180" t="str">
        <f t="shared" si="720"/>
        <v/>
      </c>
      <c r="N2180" t="str">
        <f t="shared" si="711"/>
        <v/>
      </c>
      <c r="O2180" t="str">
        <f t="shared" si="712"/>
        <v/>
      </c>
      <c r="P2180" t="str">
        <f t="shared" si="713"/>
        <v/>
      </c>
      <c r="Q2180" s="9">
        <f>_xlfn.XLOOKUP(R2180,summary!C:C,summary!B:B)</f>
        <v>43448</v>
      </c>
      <c r="R2180" s="10" t="str">
        <f t="shared" si="714"/>
        <v>죽전1동</v>
      </c>
      <c r="S2180" s="10" t="str">
        <f t="shared" si="715"/>
        <v>죽전54통</v>
      </c>
      <c r="T2180" s="10" t="str">
        <f t="shared" si="716"/>
        <v>(죽전동)</v>
      </c>
      <c r="U2180" s="10" t="str">
        <f t="shared" si="717"/>
        <v>죽전</v>
      </c>
      <c r="V2180" s="10">
        <f t="shared" si="718"/>
        <v>54</v>
      </c>
      <c r="W2180" s="10">
        <f t="shared" si="719"/>
        <v>6</v>
      </c>
      <c r="X2180"/>
      <c r="Y2180"/>
      <c r="Z2180" t="s">
        <v>20</v>
      </c>
      <c r="AA2180" t="s">
        <v>8752</v>
      </c>
    </row>
    <row r="2181" spans="1:27">
      <c r="A2181" t="b">
        <f t="shared" si="700"/>
        <v>0</v>
      </c>
      <c r="B2181" t="b">
        <f t="shared" si="701"/>
        <v>0</v>
      </c>
      <c r="C2181" t="b">
        <f t="shared" si="702"/>
        <v>0</v>
      </c>
      <c r="D2181" t="b">
        <f t="shared" si="703"/>
        <v>0</v>
      </c>
      <c r="E2181" t="b">
        <f t="shared" si="704"/>
        <v>0</v>
      </c>
      <c r="F2181" t="b">
        <f t="shared" si="705"/>
        <v>0</v>
      </c>
      <c r="G2181" t="b">
        <f t="shared" si="706"/>
        <v>0</v>
      </c>
      <c r="H2181" t="b">
        <f t="shared" si="707"/>
        <v>0</v>
      </c>
      <c r="I2181" t="b">
        <f t="shared" si="708"/>
        <v>0</v>
      </c>
      <c r="J2181" t="b">
        <f t="shared" si="709"/>
        <v>0</v>
      </c>
      <c r="K2181" t="str">
        <f t="shared" si="710"/>
        <v/>
      </c>
      <c r="L2181" t="str">
        <f t="shared" si="699"/>
        <v/>
      </c>
      <c r="M2181" t="str">
        <f t="shared" si="720"/>
        <v/>
      </c>
      <c r="N2181" t="str">
        <f t="shared" si="711"/>
        <v/>
      </c>
      <c r="O2181" t="str">
        <f t="shared" si="712"/>
        <v/>
      </c>
      <c r="P2181" t="str">
        <f t="shared" si="713"/>
        <v/>
      </c>
      <c r="Q2181" s="9">
        <f>_xlfn.XLOOKUP(R2181,summary!C:C,summary!B:B)</f>
        <v>43448</v>
      </c>
      <c r="R2181" s="10" t="str">
        <f t="shared" si="714"/>
        <v>죽전1동</v>
      </c>
      <c r="S2181" s="10" t="str">
        <f t="shared" si="715"/>
        <v>죽전54통</v>
      </c>
      <c r="T2181" s="10" t="str">
        <f t="shared" si="716"/>
        <v>(죽전동)</v>
      </c>
      <c r="U2181" s="10" t="str">
        <f t="shared" si="717"/>
        <v>죽전</v>
      </c>
      <c r="V2181" s="10">
        <f t="shared" si="718"/>
        <v>54</v>
      </c>
      <c r="W2181" s="10">
        <f t="shared" si="719"/>
        <v>7</v>
      </c>
      <c r="X2181"/>
      <c r="Y2181"/>
      <c r="Z2181" t="s">
        <v>99</v>
      </c>
      <c r="AA2181" t="s">
        <v>8753</v>
      </c>
    </row>
    <row r="2182" spans="1:27">
      <c r="A2182" t="b">
        <f t="shared" si="700"/>
        <v>1</v>
      </c>
      <c r="B2182" t="b">
        <f t="shared" si="701"/>
        <v>0</v>
      </c>
      <c r="C2182" t="b">
        <f t="shared" si="702"/>
        <v>0</v>
      </c>
      <c r="D2182" t="b">
        <f t="shared" si="703"/>
        <v>0</v>
      </c>
      <c r="E2182" t="b">
        <f t="shared" si="704"/>
        <v>0</v>
      </c>
      <c r="F2182" t="b">
        <f t="shared" si="705"/>
        <v>0</v>
      </c>
      <c r="G2182" t="b">
        <f t="shared" si="706"/>
        <v>0</v>
      </c>
      <c r="H2182" t="b">
        <f t="shared" si="707"/>
        <v>0</v>
      </c>
      <c r="I2182" t="b">
        <f t="shared" si="708"/>
        <v>0</v>
      </c>
      <c r="J2182" t="b">
        <f t="shared" si="709"/>
        <v>1</v>
      </c>
      <c r="K2182" t="str">
        <f t="shared" si="710"/>
        <v>죽전55통</v>
      </c>
      <c r="L2182" t="str">
        <f t="shared" si="699"/>
        <v>55</v>
      </c>
      <c r="M2182">
        <f t="shared" si="720"/>
        <v>55</v>
      </c>
      <c r="N2182" t="str">
        <f t="shared" si="711"/>
        <v>죽전</v>
      </c>
      <c r="O2182" t="str">
        <f t="shared" si="712"/>
        <v/>
      </c>
      <c r="P2182" t="str">
        <f t="shared" si="713"/>
        <v/>
      </c>
      <c r="Q2182" s="9">
        <f>_xlfn.XLOOKUP(R2182,summary!C:C,summary!B:B)</f>
        <v>43448</v>
      </c>
      <c r="R2182" s="10" t="str">
        <f t="shared" si="714"/>
        <v>죽전1동</v>
      </c>
      <c r="S2182" s="10" t="str">
        <f t="shared" si="715"/>
        <v>죽전55통</v>
      </c>
      <c r="T2182" s="10" t="str">
        <f t="shared" si="716"/>
        <v>(죽전동)</v>
      </c>
      <c r="U2182" s="10" t="str">
        <f t="shared" si="717"/>
        <v>죽전</v>
      </c>
      <c r="V2182" s="10">
        <f t="shared" si="718"/>
        <v>55</v>
      </c>
      <c r="W2182" s="10">
        <f t="shared" si="719"/>
        <v>1</v>
      </c>
      <c r="X2182"/>
      <c r="Y2182" t="s">
        <v>8754</v>
      </c>
      <c r="Z2182" t="s">
        <v>10</v>
      </c>
      <c r="AA2182" t="s">
        <v>8755</v>
      </c>
    </row>
    <row r="2183" spans="1:27">
      <c r="A2183" t="b">
        <f t="shared" si="700"/>
        <v>1</v>
      </c>
      <c r="B2183" t="b">
        <f t="shared" si="701"/>
        <v>1</v>
      </c>
      <c r="C2183" t="b">
        <f t="shared" si="702"/>
        <v>1</v>
      </c>
      <c r="D2183" t="b">
        <f t="shared" si="703"/>
        <v>1</v>
      </c>
      <c r="E2183" t="b">
        <f t="shared" si="704"/>
        <v>1</v>
      </c>
      <c r="F2183" t="b">
        <f t="shared" si="705"/>
        <v>0</v>
      </c>
      <c r="G2183" t="b">
        <f t="shared" si="706"/>
        <v>0</v>
      </c>
      <c r="H2183" t="b">
        <f t="shared" si="707"/>
        <v>0</v>
      </c>
      <c r="I2183" t="b">
        <f t="shared" si="708"/>
        <v>0</v>
      </c>
      <c r="J2183" t="b">
        <f t="shared" si="709"/>
        <v>0</v>
      </c>
      <c r="K2183" t="str">
        <f t="shared" si="710"/>
        <v/>
      </c>
      <c r="L2183" t="str">
        <f t="shared" si="699"/>
        <v/>
      </c>
      <c r="M2183" t="str">
        <f t="shared" si="720"/>
        <v/>
      </c>
      <c r="N2183" t="str">
        <f t="shared" si="711"/>
        <v/>
      </c>
      <c r="O2183" t="str">
        <f t="shared" si="712"/>
        <v/>
      </c>
      <c r="P2183" t="str">
        <f t="shared" si="713"/>
        <v>(죽전동)</v>
      </c>
      <c r="Q2183" s="9">
        <f>_xlfn.XLOOKUP(R2183,summary!C:C,summary!B:B)</f>
        <v>43448</v>
      </c>
      <c r="R2183" s="10" t="str">
        <f t="shared" si="714"/>
        <v>죽전1동</v>
      </c>
      <c r="S2183" s="10" t="str">
        <f t="shared" si="715"/>
        <v>죽전55통</v>
      </c>
      <c r="T2183" s="10" t="str">
        <f t="shared" si="716"/>
        <v>(죽전동)</v>
      </c>
      <c r="U2183" s="10" t="str">
        <f t="shared" si="717"/>
        <v>죽전</v>
      </c>
      <c r="V2183" s="10">
        <f t="shared" si="718"/>
        <v>55</v>
      </c>
      <c r="W2183" s="10">
        <f t="shared" si="719"/>
        <v>2</v>
      </c>
      <c r="X2183"/>
      <c r="Y2183" t="s">
        <v>8288</v>
      </c>
      <c r="Z2183" t="s">
        <v>12</v>
      </c>
      <c r="AA2183" t="s">
        <v>8756</v>
      </c>
    </row>
    <row r="2184" spans="1:27">
      <c r="A2184" t="b">
        <f t="shared" si="700"/>
        <v>0</v>
      </c>
      <c r="B2184" t="b">
        <f t="shared" si="701"/>
        <v>0</v>
      </c>
      <c r="C2184" t="b">
        <f t="shared" si="702"/>
        <v>0</v>
      </c>
      <c r="D2184" t="b">
        <f t="shared" si="703"/>
        <v>0</v>
      </c>
      <c r="E2184" t="b">
        <f t="shared" si="704"/>
        <v>0</v>
      </c>
      <c r="F2184" t="b">
        <f t="shared" si="705"/>
        <v>0</v>
      </c>
      <c r="G2184" t="b">
        <f t="shared" si="706"/>
        <v>0</v>
      </c>
      <c r="H2184" t="b">
        <f t="shared" si="707"/>
        <v>0</v>
      </c>
      <c r="I2184" t="b">
        <f t="shared" si="708"/>
        <v>0</v>
      </c>
      <c r="J2184" t="b">
        <f t="shared" si="709"/>
        <v>0</v>
      </c>
      <c r="K2184" t="str">
        <f t="shared" si="710"/>
        <v/>
      </c>
      <c r="L2184" t="str">
        <f t="shared" si="699"/>
        <v/>
      </c>
      <c r="M2184" t="str">
        <f t="shared" si="720"/>
        <v/>
      </c>
      <c r="N2184" t="str">
        <f t="shared" si="711"/>
        <v/>
      </c>
      <c r="O2184" t="str">
        <f t="shared" si="712"/>
        <v/>
      </c>
      <c r="P2184" t="str">
        <f t="shared" si="713"/>
        <v/>
      </c>
      <c r="Q2184" s="9">
        <f>_xlfn.XLOOKUP(R2184,summary!C:C,summary!B:B)</f>
        <v>43448</v>
      </c>
      <c r="R2184" s="10" t="str">
        <f t="shared" si="714"/>
        <v>죽전1동</v>
      </c>
      <c r="S2184" s="10" t="str">
        <f t="shared" si="715"/>
        <v>죽전55통</v>
      </c>
      <c r="T2184" s="10" t="str">
        <f t="shared" si="716"/>
        <v>(죽전동)</v>
      </c>
      <c r="U2184" s="10" t="str">
        <f t="shared" si="717"/>
        <v>죽전</v>
      </c>
      <c r="V2184" s="10">
        <f t="shared" si="718"/>
        <v>55</v>
      </c>
      <c r="W2184" s="10">
        <f t="shared" si="719"/>
        <v>3</v>
      </c>
      <c r="X2184"/>
      <c r="Y2184"/>
      <c r="Z2184" t="s">
        <v>14</v>
      </c>
      <c r="AA2184" t="s">
        <v>8757</v>
      </c>
    </row>
    <row r="2185" spans="1:27">
      <c r="A2185" t="b">
        <f t="shared" si="700"/>
        <v>0</v>
      </c>
      <c r="B2185" t="b">
        <f t="shared" si="701"/>
        <v>0</v>
      </c>
      <c r="C2185" t="b">
        <f t="shared" si="702"/>
        <v>0</v>
      </c>
      <c r="D2185" t="b">
        <f t="shared" si="703"/>
        <v>0</v>
      </c>
      <c r="E2185" t="b">
        <f t="shared" si="704"/>
        <v>0</v>
      </c>
      <c r="F2185" t="b">
        <f t="shared" si="705"/>
        <v>0</v>
      </c>
      <c r="G2185" t="b">
        <f t="shared" si="706"/>
        <v>0</v>
      </c>
      <c r="H2185" t="b">
        <f t="shared" si="707"/>
        <v>0</v>
      </c>
      <c r="I2185" t="b">
        <f t="shared" si="708"/>
        <v>0</v>
      </c>
      <c r="J2185" t="b">
        <f t="shared" si="709"/>
        <v>0</v>
      </c>
      <c r="K2185" t="str">
        <f t="shared" si="710"/>
        <v/>
      </c>
      <c r="L2185" t="str">
        <f t="shared" ref="L2185:L2248" si="721">RIGHT(SUBSTITUTE(K2185,"통",""),2)</f>
        <v/>
      </c>
      <c r="M2185" t="str">
        <f t="shared" si="720"/>
        <v/>
      </c>
      <c r="N2185" t="str">
        <f t="shared" si="711"/>
        <v/>
      </c>
      <c r="O2185" t="str">
        <f t="shared" si="712"/>
        <v/>
      </c>
      <c r="P2185" t="str">
        <f t="shared" si="713"/>
        <v/>
      </c>
      <c r="Q2185" s="9">
        <f>_xlfn.XLOOKUP(R2185,summary!C:C,summary!B:B)</f>
        <v>43448</v>
      </c>
      <c r="R2185" s="10" t="str">
        <f t="shared" si="714"/>
        <v>죽전1동</v>
      </c>
      <c r="S2185" s="10" t="str">
        <f t="shared" si="715"/>
        <v>죽전55통</v>
      </c>
      <c r="T2185" s="10" t="str">
        <f t="shared" si="716"/>
        <v>(죽전동)</v>
      </c>
      <c r="U2185" s="10" t="str">
        <f t="shared" si="717"/>
        <v>죽전</v>
      </c>
      <c r="V2185" s="10">
        <f t="shared" si="718"/>
        <v>55</v>
      </c>
      <c r="W2185" s="10">
        <f t="shared" si="719"/>
        <v>4</v>
      </c>
      <c r="X2185"/>
      <c r="Y2185"/>
      <c r="Z2185" t="s">
        <v>16</v>
      </c>
      <c r="AA2185" t="s">
        <v>8758</v>
      </c>
    </row>
    <row r="2186" spans="1:27">
      <c r="A2186" t="b">
        <f t="shared" si="700"/>
        <v>0</v>
      </c>
      <c r="B2186" t="b">
        <f t="shared" si="701"/>
        <v>0</v>
      </c>
      <c r="C2186" t="b">
        <f t="shared" si="702"/>
        <v>0</v>
      </c>
      <c r="D2186" t="b">
        <f t="shared" si="703"/>
        <v>0</v>
      </c>
      <c r="E2186" t="b">
        <f t="shared" si="704"/>
        <v>0</v>
      </c>
      <c r="F2186" t="b">
        <f t="shared" si="705"/>
        <v>0</v>
      </c>
      <c r="G2186" t="b">
        <f t="shared" si="706"/>
        <v>0</v>
      </c>
      <c r="H2186" t="b">
        <f t="shared" si="707"/>
        <v>0</v>
      </c>
      <c r="I2186" t="b">
        <f t="shared" si="708"/>
        <v>0</v>
      </c>
      <c r="J2186" t="b">
        <f t="shared" si="709"/>
        <v>0</v>
      </c>
      <c r="K2186" t="str">
        <f t="shared" si="710"/>
        <v/>
      </c>
      <c r="L2186" t="str">
        <f t="shared" si="721"/>
        <v/>
      </c>
      <c r="M2186" t="str">
        <f t="shared" si="720"/>
        <v/>
      </c>
      <c r="N2186" t="str">
        <f t="shared" si="711"/>
        <v/>
      </c>
      <c r="O2186" t="str">
        <f t="shared" si="712"/>
        <v/>
      </c>
      <c r="P2186" t="str">
        <f t="shared" si="713"/>
        <v/>
      </c>
      <c r="Q2186" s="9">
        <f>_xlfn.XLOOKUP(R2186,summary!C:C,summary!B:B)</f>
        <v>43448</v>
      </c>
      <c r="R2186" s="10" t="str">
        <f t="shared" si="714"/>
        <v>죽전1동</v>
      </c>
      <c r="S2186" s="10" t="str">
        <f t="shared" si="715"/>
        <v>죽전55통</v>
      </c>
      <c r="T2186" s="10" t="str">
        <f t="shared" si="716"/>
        <v>(죽전동)</v>
      </c>
      <c r="U2186" s="10" t="str">
        <f t="shared" si="717"/>
        <v>죽전</v>
      </c>
      <c r="V2186" s="10">
        <f t="shared" si="718"/>
        <v>55</v>
      </c>
      <c r="W2186" s="10">
        <f t="shared" si="719"/>
        <v>5</v>
      </c>
      <c r="X2186"/>
      <c r="Y2186"/>
      <c r="Z2186" t="s">
        <v>18</v>
      </c>
      <c r="AA2186" t="s">
        <v>8759</v>
      </c>
    </row>
    <row r="2187" spans="1:27">
      <c r="A2187" t="b">
        <f t="shared" si="700"/>
        <v>0</v>
      </c>
      <c r="B2187" t="b">
        <f t="shared" si="701"/>
        <v>0</v>
      </c>
      <c r="C2187" t="b">
        <f t="shared" si="702"/>
        <v>0</v>
      </c>
      <c r="D2187" t="b">
        <f t="shared" si="703"/>
        <v>0</v>
      </c>
      <c r="E2187" t="b">
        <f t="shared" si="704"/>
        <v>0</v>
      </c>
      <c r="F2187" t="b">
        <f t="shared" si="705"/>
        <v>0</v>
      </c>
      <c r="G2187" t="b">
        <f t="shared" si="706"/>
        <v>0</v>
      </c>
      <c r="H2187" t="b">
        <f t="shared" si="707"/>
        <v>0</v>
      </c>
      <c r="I2187" t="b">
        <f t="shared" si="708"/>
        <v>0</v>
      </c>
      <c r="J2187" t="b">
        <f t="shared" si="709"/>
        <v>0</v>
      </c>
      <c r="K2187" t="str">
        <f t="shared" si="710"/>
        <v/>
      </c>
      <c r="L2187" t="str">
        <f t="shared" si="721"/>
        <v/>
      </c>
      <c r="M2187" t="str">
        <f t="shared" si="720"/>
        <v/>
      </c>
      <c r="N2187" t="str">
        <f t="shared" si="711"/>
        <v/>
      </c>
      <c r="O2187" t="str">
        <f t="shared" si="712"/>
        <v/>
      </c>
      <c r="P2187" t="str">
        <f t="shared" si="713"/>
        <v/>
      </c>
      <c r="Q2187" s="9">
        <f>_xlfn.XLOOKUP(R2187,summary!C:C,summary!B:B)</f>
        <v>43448</v>
      </c>
      <c r="R2187" s="10" t="str">
        <f t="shared" si="714"/>
        <v>죽전1동</v>
      </c>
      <c r="S2187" s="10" t="str">
        <f t="shared" si="715"/>
        <v>죽전55통</v>
      </c>
      <c r="T2187" s="10" t="str">
        <f t="shared" si="716"/>
        <v>(죽전동)</v>
      </c>
      <c r="U2187" s="10" t="str">
        <f t="shared" si="717"/>
        <v>죽전</v>
      </c>
      <c r="V2187" s="10">
        <f t="shared" si="718"/>
        <v>55</v>
      </c>
      <c r="W2187" s="10">
        <f t="shared" si="719"/>
        <v>6</v>
      </c>
      <c r="X2187"/>
      <c r="Y2187"/>
      <c r="Z2187" t="s">
        <v>20</v>
      </c>
      <c r="AA2187" t="s">
        <v>8760</v>
      </c>
    </row>
    <row r="2188" spans="1:27">
      <c r="A2188" t="b">
        <f t="shared" si="700"/>
        <v>1</v>
      </c>
      <c r="B2188" t="b">
        <f t="shared" si="701"/>
        <v>0</v>
      </c>
      <c r="C2188" t="b">
        <f t="shared" si="702"/>
        <v>0</v>
      </c>
      <c r="D2188" t="b">
        <f t="shared" si="703"/>
        <v>0</v>
      </c>
      <c r="E2188" t="b">
        <f t="shared" si="704"/>
        <v>0</v>
      </c>
      <c r="F2188" t="b">
        <f t="shared" si="705"/>
        <v>0</v>
      </c>
      <c r="G2188" t="b">
        <f t="shared" si="706"/>
        <v>0</v>
      </c>
      <c r="H2188" t="b">
        <f t="shared" si="707"/>
        <v>0</v>
      </c>
      <c r="I2188" t="b">
        <f t="shared" si="708"/>
        <v>0</v>
      </c>
      <c r="J2188" t="b">
        <f t="shared" si="709"/>
        <v>1</v>
      </c>
      <c r="K2188" t="str">
        <f t="shared" si="710"/>
        <v>죽전56통</v>
      </c>
      <c r="L2188" t="str">
        <f t="shared" si="721"/>
        <v>56</v>
      </c>
      <c r="M2188">
        <f t="shared" si="720"/>
        <v>56</v>
      </c>
      <c r="N2188" t="str">
        <f t="shared" si="711"/>
        <v>죽전</v>
      </c>
      <c r="O2188" t="str">
        <f t="shared" si="712"/>
        <v/>
      </c>
      <c r="P2188" t="str">
        <f t="shared" si="713"/>
        <v/>
      </c>
      <c r="Q2188" s="9">
        <f>_xlfn.XLOOKUP(R2188,summary!C:C,summary!B:B)</f>
        <v>43448</v>
      </c>
      <c r="R2188" s="10" t="str">
        <f t="shared" si="714"/>
        <v>죽전1동</v>
      </c>
      <c r="S2188" s="10" t="str">
        <f t="shared" si="715"/>
        <v>죽전56통</v>
      </c>
      <c r="T2188" s="10" t="str">
        <f t="shared" si="716"/>
        <v>(죽전동)</v>
      </c>
      <c r="U2188" s="10" t="str">
        <f t="shared" si="717"/>
        <v>죽전</v>
      </c>
      <c r="V2188" s="10">
        <f t="shared" si="718"/>
        <v>56</v>
      </c>
      <c r="W2188" s="10">
        <f t="shared" si="719"/>
        <v>1</v>
      </c>
      <c r="X2188"/>
      <c r="Y2188" t="s">
        <v>8761</v>
      </c>
      <c r="Z2188" t="s">
        <v>10</v>
      </c>
      <c r="AA2188" t="s">
        <v>8762</v>
      </c>
    </row>
    <row r="2189" spans="1:27">
      <c r="A2189" t="b">
        <f t="shared" si="700"/>
        <v>1</v>
      </c>
      <c r="B2189" t="b">
        <f t="shared" si="701"/>
        <v>1</v>
      </c>
      <c r="C2189" t="b">
        <f t="shared" si="702"/>
        <v>1</v>
      </c>
      <c r="D2189" t="b">
        <f t="shared" si="703"/>
        <v>1</v>
      </c>
      <c r="E2189" t="b">
        <f t="shared" si="704"/>
        <v>1</v>
      </c>
      <c r="F2189" t="b">
        <f t="shared" si="705"/>
        <v>0</v>
      </c>
      <c r="G2189" t="b">
        <f t="shared" si="706"/>
        <v>0</v>
      </c>
      <c r="H2189" t="b">
        <f t="shared" si="707"/>
        <v>0</v>
      </c>
      <c r="I2189" t="b">
        <f t="shared" si="708"/>
        <v>0</v>
      </c>
      <c r="J2189" t="b">
        <f t="shared" si="709"/>
        <v>0</v>
      </c>
      <c r="K2189" t="str">
        <f t="shared" si="710"/>
        <v/>
      </c>
      <c r="L2189" t="str">
        <f t="shared" si="721"/>
        <v/>
      </c>
      <c r="M2189" t="str">
        <f t="shared" si="720"/>
        <v/>
      </c>
      <c r="N2189" t="str">
        <f t="shared" si="711"/>
        <v/>
      </c>
      <c r="O2189" t="str">
        <f t="shared" si="712"/>
        <v/>
      </c>
      <c r="P2189" t="str">
        <f t="shared" si="713"/>
        <v>(죽전동)</v>
      </c>
      <c r="Q2189" s="9">
        <f>_xlfn.XLOOKUP(R2189,summary!C:C,summary!B:B)</f>
        <v>43448</v>
      </c>
      <c r="R2189" s="10" t="str">
        <f t="shared" si="714"/>
        <v>죽전1동</v>
      </c>
      <c r="S2189" s="10" t="str">
        <f t="shared" si="715"/>
        <v>죽전56통</v>
      </c>
      <c r="T2189" s="10" t="str">
        <f t="shared" si="716"/>
        <v>(죽전동)</v>
      </c>
      <c r="U2189" s="10" t="str">
        <f t="shared" si="717"/>
        <v>죽전</v>
      </c>
      <c r="V2189" s="10">
        <f t="shared" si="718"/>
        <v>56</v>
      </c>
      <c r="W2189" s="10">
        <f t="shared" si="719"/>
        <v>2</v>
      </c>
      <c r="X2189"/>
      <c r="Y2189" t="s">
        <v>8288</v>
      </c>
      <c r="Z2189" t="s">
        <v>12</v>
      </c>
      <c r="AA2189" t="s">
        <v>8763</v>
      </c>
    </row>
    <row r="2190" spans="1:27">
      <c r="A2190" t="b">
        <f t="shared" si="700"/>
        <v>0</v>
      </c>
      <c r="B2190" t="b">
        <f t="shared" si="701"/>
        <v>0</v>
      </c>
      <c r="C2190" t="b">
        <f t="shared" si="702"/>
        <v>0</v>
      </c>
      <c r="D2190" t="b">
        <f t="shared" si="703"/>
        <v>0</v>
      </c>
      <c r="E2190" t="b">
        <f t="shared" si="704"/>
        <v>0</v>
      </c>
      <c r="F2190" t="b">
        <f t="shared" si="705"/>
        <v>0</v>
      </c>
      <c r="G2190" t="b">
        <f t="shared" si="706"/>
        <v>0</v>
      </c>
      <c r="H2190" t="b">
        <f t="shared" si="707"/>
        <v>0</v>
      </c>
      <c r="I2190" t="b">
        <f t="shared" si="708"/>
        <v>0</v>
      </c>
      <c r="J2190" t="b">
        <f t="shared" si="709"/>
        <v>0</v>
      </c>
      <c r="K2190" t="str">
        <f t="shared" si="710"/>
        <v/>
      </c>
      <c r="L2190" t="str">
        <f t="shared" si="721"/>
        <v/>
      </c>
      <c r="M2190" t="str">
        <f t="shared" si="720"/>
        <v/>
      </c>
      <c r="N2190" t="str">
        <f t="shared" si="711"/>
        <v/>
      </c>
      <c r="O2190" t="str">
        <f t="shared" si="712"/>
        <v/>
      </c>
      <c r="P2190" t="str">
        <f t="shared" si="713"/>
        <v/>
      </c>
      <c r="Q2190" s="9">
        <f>_xlfn.XLOOKUP(R2190,summary!C:C,summary!B:B)</f>
        <v>43448</v>
      </c>
      <c r="R2190" s="10" t="str">
        <f t="shared" si="714"/>
        <v>죽전1동</v>
      </c>
      <c r="S2190" s="10" t="str">
        <f t="shared" si="715"/>
        <v>죽전56통</v>
      </c>
      <c r="T2190" s="10" t="str">
        <f t="shared" si="716"/>
        <v>(죽전동)</v>
      </c>
      <c r="U2190" s="10" t="str">
        <f t="shared" si="717"/>
        <v>죽전</v>
      </c>
      <c r="V2190" s="10">
        <f t="shared" si="718"/>
        <v>56</v>
      </c>
      <c r="W2190" s="10">
        <f t="shared" si="719"/>
        <v>3</v>
      </c>
      <c r="X2190"/>
      <c r="Y2190"/>
      <c r="Z2190" t="s">
        <v>14</v>
      </c>
      <c r="AA2190" t="s">
        <v>8764</v>
      </c>
    </row>
    <row r="2191" spans="1:27">
      <c r="A2191" t="b">
        <f t="shared" si="700"/>
        <v>0</v>
      </c>
      <c r="B2191" t="b">
        <f t="shared" si="701"/>
        <v>0</v>
      </c>
      <c r="C2191" t="b">
        <f t="shared" si="702"/>
        <v>0</v>
      </c>
      <c r="D2191" t="b">
        <f t="shared" si="703"/>
        <v>0</v>
      </c>
      <c r="E2191" t="b">
        <f t="shared" si="704"/>
        <v>0</v>
      </c>
      <c r="F2191" t="b">
        <f t="shared" si="705"/>
        <v>0</v>
      </c>
      <c r="G2191" t="b">
        <f t="shared" si="706"/>
        <v>0</v>
      </c>
      <c r="H2191" t="b">
        <f t="shared" si="707"/>
        <v>0</v>
      </c>
      <c r="I2191" t="b">
        <f t="shared" si="708"/>
        <v>0</v>
      </c>
      <c r="J2191" t="b">
        <f t="shared" si="709"/>
        <v>0</v>
      </c>
      <c r="K2191" t="str">
        <f t="shared" si="710"/>
        <v/>
      </c>
      <c r="L2191" t="str">
        <f t="shared" si="721"/>
        <v/>
      </c>
      <c r="M2191" t="str">
        <f t="shared" si="720"/>
        <v/>
      </c>
      <c r="N2191" t="str">
        <f t="shared" si="711"/>
        <v/>
      </c>
      <c r="O2191" t="str">
        <f t="shared" si="712"/>
        <v/>
      </c>
      <c r="P2191" t="str">
        <f t="shared" si="713"/>
        <v/>
      </c>
      <c r="Q2191" s="9">
        <f>_xlfn.XLOOKUP(R2191,summary!C:C,summary!B:B)</f>
        <v>43448</v>
      </c>
      <c r="R2191" s="10" t="str">
        <f t="shared" si="714"/>
        <v>죽전1동</v>
      </c>
      <c r="S2191" s="10" t="str">
        <f t="shared" si="715"/>
        <v>죽전56통</v>
      </c>
      <c r="T2191" s="10" t="str">
        <f t="shared" si="716"/>
        <v>(죽전동)</v>
      </c>
      <c r="U2191" s="10" t="str">
        <f t="shared" si="717"/>
        <v>죽전</v>
      </c>
      <c r="V2191" s="10">
        <f t="shared" si="718"/>
        <v>56</v>
      </c>
      <c r="W2191" s="10">
        <f t="shared" si="719"/>
        <v>4</v>
      </c>
      <c r="X2191"/>
      <c r="Y2191"/>
      <c r="Z2191" t="s">
        <v>16</v>
      </c>
      <c r="AA2191" t="s">
        <v>8765</v>
      </c>
    </row>
    <row r="2192" spans="1:27">
      <c r="A2192" t="b">
        <f t="shared" si="700"/>
        <v>0</v>
      </c>
      <c r="B2192" t="b">
        <f t="shared" si="701"/>
        <v>0</v>
      </c>
      <c r="C2192" t="b">
        <f t="shared" si="702"/>
        <v>0</v>
      </c>
      <c r="D2192" t="b">
        <f t="shared" si="703"/>
        <v>0</v>
      </c>
      <c r="E2192" t="b">
        <f t="shared" si="704"/>
        <v>0</v>
      </c>
      <c r="F2192" t="b">
        <f t="shared" si="705"/>
        <v>0</v>
      </c>
      <c r="G2192" t="b">
        <f t="shared" si="706"/>
        <v>0</v>
      </c>
      <c r="H2192" t="b">
        <f t="shared" si="707"/>
        <v>0</v>
      </c>
      <c r="I2192" t="b">
        <f t="shared" si="708"/>
        <v>0</v>
      </c>
      <c r="J2192" t="b">
        <f t="shared" si="709"/>
        <v>0</v>
      </c>
      <c r="K2192" t="str">
        <f t="shared" si="710"/>
        <v/>
      </c>
      <c r="L2192" t="str">
        <f t="shared" si="721"/>
        <v/>
      </c>
      <c r="M2192" t="str">
        <f t="shared" si="720"/>
        <v/>
      </c>
      <c r="N2192" t="str">
        <f t="shared" si="711"/>
        <v/>
      </c>
      <c r="O2192" t="str">
        <f t="shared" si="712"/>
        <v/>
      </c>
      <c r="P2192" t="str">
        <f t="shared" si="713"/>
        <v/>
      </c>
      <c r="Q2192" s="9">
        <f>_xlfn.XLOOKUP(R2192,summary!C:C,summary!B:B)</f>
        <v>43448</v>
      </c>
      <c r="R2192" s="10" t="str">
        <f t="shared" si="714"/>
        <v>죽전1동</v>
      </c>
      <c r="S2192" s="10" t="str">
        <f t="shared" si="715"/>
        <v>죽전56통</v>
      </c>
      <c r="T2192" s="10" t="str">
        <f t="shared" si="716"/>
        <v>(죽전동)</v>
      </c>
      <c r="U2192" s="10" t="str">
        <f t="shared" si="717"/>
        <v>죽전</v>
      </c>
      <c r="V2192" s="10">
        <f t="shared" si="718"/>
        <v>56</v>
      </c>
      <c r="W2192" s="10">
        <f t="shared" si="719"/>
        <v>5</v>
      </c>
      <c r="X2192"/>
      <c r="Y2192"/>
      <c r="Z2192" t="s">
        <v>18</v>
      </c>
      <c r="AA2192" t="s">
        <v>8766</v>
      </c>
    </row>
    <row r="2193" spans="1:27">
      <c r="A2193" t="b">
        <f t="shared" si="700"/>
        <v>0</v>
      </c>
      <c r="B2193" t="b">
        <f t="shared" si="701"/>
        <v>0</v>
      </c>
      <c r="C2193" t="b">
        <f t="shared" si="702"/>
        <v>0</v>
      </c>
      <c r="D2193" t="b">
        <f t="shared" si="703"/>
        <v>0</v>
      </c>
      <c r="E2193" t="b">
        <f t="shared" si="704"/>
        <v>0</v>
      </c>
      <c r="F2193" t="b">
        <f t="shared" si="705"/>
        <v>0</v>
      </c>
      <c r="G2193" t="b">
        <f t="shared" si="706"/>
        <v>0</v>
      </c>
      <c r="H2193" t="b">
        <f t="shared" si="707"/>
        <v>0</v>
      </c>
      <c r="I2193" t="b">
        <f t="shared" si="708"/>
        <v>0</v>
      </c>
      <c r="J2193" t="b">
        <f t="shared" si="709"/>
        <v>0</v>
      </c>
      <c r="K2193" t="str">
        <f t="shared" si="710"/>
        <v/>
      </c>
      <c r="L2193" t="str">
        <f t="shared" si="721"/>
        <v/>
      </c>
      <c r="M2193" t="str">
        <f t="shared" si="720"/>
        <v/>
      </c>
      <c r="N2193" t="str">
        <f t="shared" si="711"/>
        <v/>
      </c>
      <c r="O2193" t="str">
        <f t="shared" si="712"/>
        <v/>
      </c>
      <c r="P2193" t="str">
        <f t="shared" si="713"/>
        <v/>
      </c>
      <c r="Q2193" s="9">
        <f>_xlfn.XLOOKUP(R2193,summary!C:C,summary!B:B)</f>
        <v>43448</v>
      </c>
      <c r="R2193" s="10" t="str">
        <f t="shared" si="714"/>
        <v>죽전1동</v>
      </c>
      <c r="S2193" s="10" t="str">
        <f t="shared" si="715"/>
        <v>죽전56통</v>
      </c>
      <c r="T2193" s="10" t="str">
        <f t="shared" si="716"/>
        <v>(죽전동)</v>
      </c>
      <c r="U2193" s="10" t="str">
        <f t="shared" si="717"/>
        <v>죽전</v>
      </c>
      <c r="V2193" s="10">
        <f t="shared" si="718"/>
        <v>56</v>
      </c>
      <c r="W2193" s="10">
        <f t="shared" si="719"/>
        <v>6</v>
      </c>
      <c r="X2193"/>
      <c r="Y2193"/>
      <c r="Z2193" t="s">
        <v>20</v>
      </c>
      <c r="AA2193" t="s">
        <v>8767</v>
      </c>
    </row>
    <row r="2194" spans="1:27">
      <c r="A2194" t="b">
        <f t="shared" si="700"/>
        <v>0</v>
      </c>
      <c r="B2194" t="b">
        <f t="shared" si="701"/>
        <v>0</v>
      </c>
      <c r="C2194" t="b">
        <f t="shared" si="702"/>
        <v>0</v>
      </c>
      <c r="D2194" t="b">
        <f t="shared" si="703"/>
        <v>0</v>
      </c>
      <c r="E2194" t="b">
        <f t="shared" si="704"/>
        <v>0</v>
      </c>
      <c r="F2194" t="b">
        <f t="shared" si="705"/>
        <v>0</v>
      </c>
      <c r="G2194" t="b">
        <f t="shared" si="706"/>
        <v>0</v>
      </c>
      <c r="H2194" t="b">
        <f t="shared" si="707"/>
        <v>0</v>
      </c>
      <c r="I2194" t="b">
        <f t="shared" si="708"/>
        <v>0</v>
      </c>
      <c r="J2194" t="b">
        <f t="shared" si="709"/>
        <v>0</v>
      </c>
      <c r="K2194" t="str">
        <f t="shared" si="710"/>
        <v/>
      </c>
      <c r="L2194" t="str">
        <f t="shared" si="721"/>
        <v/>
      </c>
      <c r="M2194" t="str">
        <f t="shared" si="720"/>
        <v/>
      </c>
      <c r="N2194" t="str">
        <f t="shared" si="711"/>
        <v/>
      </c>
      <c r="O2194" t="str">
        <f t="shared" si="712"/>
        <v/>
      </c>
      <c r="P2194" t="str">
        <f t="shared" si="713"/>
        <v/>
      </c>
      <c r="Q2194" s="9">
        <f>_xlfn.XLOOKUP(R2194,summary!C:C,summary!B:B)</f>
        <v>43448</v>
      </c>
      <c r="R2194" s="10" t="str">
        <f t="shared" si="714"/>
        <v>죽전1동</v>
      </c>
      <c r="S2194" s="10" t="str">
        <f t="shared" si="715"/>
        <v>죽전56통</v>
      </c>
      <c r="T2194" s="10" t="str">
        <f t="shared" si="716"/>
        <v>(죽전동)</v>
      </c>
      <c r="U2194" s="10" t="str">
        <f t="shared" si="717"/>
        <v>죽전</v>
      </c>
      <c r="V2194" s="10">
        <f t="shared" si="718"/>
        <v>56</v>
      </c>
      <c r="W2194" s="10">
        <f t="shared" si="719"/>
        <v>7</v>
      </c>
      <c r="X2194"/>
      <c r="Y2194"/>
      <c r="Z2194" t="s">
        <v>99</v>
      </c>
      <c r="AA2194" t="s">
        <v>8768</v>
      </c>
    </row>
    <row r="2195" spans="1:27">
      <c r="A2195" t="b">
        <f t="shared" si="700"/>
        <v>0</v>
      </c>
      <c r="B2195" t="b">
        <f t="shared" si="701"/>
        <v>0</v>
      </c>
      <c r="C2195" t="b">
        <f t="shared" si="702"/>
        <v>0</v>
      </c>
      <c r="D2195" t="b">
        <f t="shared" si="703"/>
        <v>0</v>
      </c>
      <c r="E2195" t="b">
        <f t="shared" si="704"/>
        <v>0</v>
      </c>
      <c r="F2195" t="b">
        <f t="shared" si="705"/>
        <v>0</v>
      </c>
      <c r="G2195" t="b">
        <f t="shared" si="706"/>
        <v>0</v>
      </c>
      <c r="H2195" t="b">
        <f t="shared" si="707"/>
        <v>0</v>
      </c>
      <c r="I2195" t="b">
        <f t="shared" si="708"/>
        <v>0</v>
      </c>
      <c r="J2195" t="b">
        <f t="shared" si="709"/>
        <v>0</v>
      </c>
      <c r="K2195" t="str">
        <f t="shared" si="710"/>
        <v/>
      </c>
      <c r="L2195" t="str">
        <f t="shared" si="721"/>
        <v/>
      </c>
      <c r="M2195" t="str">
        <f t="shared" si="720"/>
        <v/>
      </c>
      <c r="N2195" t="str">
        <f t="shared" si="711"/>
        <v/>
      </c>
      <c r="O2195" t="str">
        <f t="shared" si="712"/>
        <v/>
      </c>
      <c r="P2195" t="str">
        <f t="shared" si="713"/>
        <v/>
      </c>
      <c r="Q2195" s="9">
        <f>_xlfn.XLOOKUP(R2195,summary!C:C,summary!B:B)</f>
        <v>43448</v>
      </c>
      <c r="R2195" s="10" t="str">
        <f t="shared" si="714"/>
        <v>죽전1동</v>
      </c>
      <c r="S2195" s="10" t="str">
        <f t="shared" si="715"/>
        <v>죽전56통</v>
      </c>
      <c r="T2195" s="10" t="str">
        <f t="shared" si="716"/>
        <v>(죽전동)</v>
      </c>
      <c r="U2195" s="10" t="str">
        <f t="shared" si="717"/>
        <v>죽전</v>
      </c>
      <c r="V2195" s="10">
        <f t="shared" si="718"/>
        <v>56</v>
      </c>
      <c r="W2195" s="10">
        <f t="shared" si="719"/>
        <v>8</v>
      </c>
      <c r="X2195"/>
      <c r="Y2195"/>
      <c r="Z2195" t="s">
        <v>101</v>
      </c>
      <c r="AA2195" t="s">
        <v>8769</v>
      </c>
    </row>
    <row r="2196" spans="1:27">
      <c r="A2196" t="b">
        <f t="shared" si="700"/>
        <v>0</v>
      </c>
      <c r="B2196" t="b">
        <f t="shared" si="701"/>
        <v>0</v>
      </c>
      <c r="C2196" t="b">
        <f t="shared" si="702"/>
        <v>0</v>
      </c>
      <c r="D2196" t="b">
        <f t="shared" si="703"/>
        <v>0</v>
      </c>
      <c r="E2196" t="b">
        <f t="shared" si="704"/>
        <v>0</v>
      </c>
      <c r="F2196" t="b">
        <f t="shared" si="705"/>
        <v>0</v>
      </c>
      <c r="G2196" t="b">
        <f t="shared" si="706"/>
        <v>0</v>
      </c>
      <c r="H2196" t="b">
        <f t="shared" si="707"/>
        <v>0</v>
      </c>
      <c r="I2196" t="b">
        <f t="shared" si="708"/>
        <v>0</v>
      </c>
      <c r="J2196" t="b">
        <f t="shared" si="709"/>
        <v>0</v>
      </c>
      <c r="K2196" t="str">
        <f t="shared" si="710"/>
        <v/>
      </c>
      <c r="L2196" t="str">
        <f t="shared" si="721"/>
        <v/>
      </c>
      <c r="M2196" t="str">
        <f t="shared" si="720"/>
        <v/>
      </c>
      <c r="N2196" t="str">
        <f t="shared" si="711"/>
        <v/>
      </c>
      <c r="O2196" t="str">
        <f t="shared" si="712"/>
        <v/>
      </c>
      <c r="P2196" t="str">
        <f t="shared" si="713"/>
        <v/>
      </c>
      <c r="Q2196" s="9">
        <f>_xlfn.XLOOKUP(R2196,summary!C:C,summary!B:B)</f>
        <v>43448</v>
      </c>
      <c r="R2196" s="10" t="str">
        <f t="shared" si="714"/>
        <v>죽전1동</v>
      </c>
      <c r="S2196" s="10" t="str">
        <f t="shared" si="715"/>
        <v>죽전56통</v>
      </c>
      <c r="T2196" s="10" t="str">
        <f t="shared" si="716"/>
        <v>(죽전동)</v>
      </c>
      <c r="U2196" s="10" t="str">
        <f t="shared" si="717"/>
        <v>죽전</v>
      </c>
      <c r="V2196" s="10">
        <f t="shared" si="718"/>
        <v>56</v>
      </c>
      <c r="W2196" s="10">
        <f t="shared" si="719"/>
        <v>9</v>
      </c>
      <c r="X2196"/>
      <c r="Y2196"/>
      <c r="Z2196" t="s">
        <v>349</v>
      </c>
      <c r="AA2196" t="s">
        <v>8770</v>
      </c>
    </row>
    <row r="2197" spans="1:27">
      <c r="A2197" t="b">
        <f t="shared" si="700"/>
        <v>1</v>
      </c>
      <c r="B2197" t="b">
        <f t="shared" si="701"/>
        <v>0</v>
      </c>
      <c r="C2197" t="b">
        <f t="shared" si="702"/>
        <v>0</v>
      </c>
      <c r="D2197" t="b">
        <f t="shared" si="703"/>
        <v>0</v>
      </c>
      <c r="E2197" t="b">
        <f t="shared" si="704"/>
        <v>0</v>
      </c>
      <c r="F2197" t="b">
        <f t="shared" si="705"/>
        <v>0</v>
      </c>
      <c r="G2197" t="b">
        <f t="shared" si="706"/>
        <v>0</v>
      </c>
      <c r="H2197" t="b">
        <f t="shared" si="707"/>
        <v>0</v>
      </c>
      <c r="I2197" t="b">
        <f t="shared" si="708"/>
        <v>0</v>
      </c>
      <c r="J2197" t="b">
        <f t="shared" si="709"/>
        <v>1</v>
      </c>
      <c r="K2197" t="str">
        <f t="shared" si="710"/>
        <v>죽전57통</v>
      </c>
      <c r="L2197" t="str">
        <f t="shared" si="721"/>
        <v>57</v>
      </c>
      <c r="M2197">
        <f t="shared" si="720"/>
        <v>57</v>
      </c>
      <c r="N2197" t="str">
        <f t="shared" si="711"/>
        <v>죽전</v>
      </c>
      <c r="O2197" t="str">
        <f t="shared" si="712"/>
        <v/>
      </c>
      <c r="P2197" t="str">
        <f t="shared" si="713"/>
        <v/>
      </c>
      <c r="Q2197" s="9">
        <f>_xlfn.XLOOKUP(R2197,summary!C:C,summary!B:B)</f>
        <v>43448</v>
      </c>
      <c r="R2197" s="10" t="str">
        <f t="shared" si="714"/>
        <v>죽전1동</v>
      </c>
      <c r="S2197" s="10" t="str">
        <f t="shared" si="715"/>
        <v>죽전57통</v>
      </c>
      <c r="T2197" s="10" t="str">
        <f t="shared" si="716"/>
        <v>(죽전동)</v>
      </c>
      <c r="U2197" s="10" t="str">
        <f t="shared" si="717"/>
        <v>죽전</v>
      </c>
      <c r="V2197" s="10">
        <f t="shared" si="718"/>
        <v>57</v>
      </c>
      <c r="W2197" s="10">
        <f t="shared" si="719"/>
        <v>1</v>
      </c>
      <c r="X2197"/>
      <c r="Y2197" t="s">
        <v>8771</v>
      </c>
      <c r="Z2197" t="s">
        <v>10</v>
      </c>
      <c r="AA2197" t="s">
        <v>8772</v>
      </c>
    </row>
    <row r="2198" spans="1:27">
      <c r="A2198" t="b">
        <f t="shared" si="700"/>
        <v>1</v>
      </c>
      <c r="B2198" t="b">
        <f t="shared" si="701"/>
        <v>1</v>
      </c>
      <c r="C2198" t="b">
        <f t="shared" si="702"/>
        <v>1</v>
      </c>
      <c r="D2198" t="b">
        <f t="shared" si="703"/>
        <v>1</v>
      </c>
      <c r="E2198" t="b">
        <f t="shared" si="704"/>
        <v>1</v>
      </c>
      <c r="F2198" t="b">
        <f t="shared" si="705"/>
        <v>0</v>
      </c>
      <c r="G2198" t="b">
        <f t="shared" si="706"/>
        <v>0</v>
      </c>
      <c r="H2198" t="b">
        <f t="shared" si="707"/>
        <v>0</v>
      </c>
      <c r="I2198" t="b">
        <f t="shared" si="708"/>
        <v>0</v>
      </c>
      <c r="J2198" t="b">
        <f t="shared" si="709"/>
        <v>0</v>
      </c>
      <c r="K2198" t="str">
        <f t="shared" si="710"/>
        <v/>
      </c>
      <c r="L2198" t="str">
        <f t="shared" si="721"/>
        <v/>
      </c>
      <c r="M2198" t="str">
        <f t="shared" si="720"/>
        <v/>
      </c>
      <c r="N2198" t="str">
        <f t="shared" si="711"/>
        <v/>
      </c>
      <c r="O2198" t="str">
        <f t="shared" si="712"/>
        <v/>
      </c>
      <c r="P2198" t="str">
        <f t="shared" si="713"/>
        <v>(죽전동)</v>
      </c>
      <c r="Q2198" s="9">
        <f>_xlfn.XLOOKUP(R2198,summary!C:C,summary!B:B)</f>
        <v>43448</v>
      </c>
      <c r="R2198" s="10" t="str">
        <f t="shared" si="714"/>
        <v>죽전1동</v>
      </c>
      <c r="S2198" s="10" t="str">
        <f t="shared" si="715"/>
        <v>죽전57통</v>
      </c>
      <c r="T2198" s="10" t="str">
        <f t="shared" si="716"/>
        <v>(죽전동)</v>
      </c>
      <c r="U2198" s="10" t="str">
        <f t="shared" si="717"/>
        <v>죽전</v>
      </c>
      <c r="V2198" s="10">
        <f t="shared" si="718"/>
        <v>57</v>
      </c>
      <c r="W2198" s="10">
        <f t="shared" si="719"/>
        <v>2</v>
      </c>
      <c r="X2198"/>
      <c r="Y2198" t="s">
        <v>8288</v>
      </c>
      <c r="Z2198" t="s">
        <v>12</v>
      </c>
      <c r="AA2198" t="s">
        <v>8773</v>
      </c>
    </row>
    <row r="2199" spans="1:27">
      <c r="A2199" t="b">
        <f t="shared" si="700"/>
        <v>0</v>
      </c>
      <c r="B2199" t="b">
        <f t="shared" si="701"/>
        <v>0</v>
      </c>
      <c r="C2199" t="b">
        <f t="shared" si="702"/>
        <v>0</v>
      </c>
      <c r="D2199" t="b">
        <f t="shared" si="703"/>
        <v>0</v>
      </c>
      <c r="E2199" t="b">
        <f t="shared" si="704"/>
        <v>0</v>
      </c>
      <c r="F2199" t="b">
        <f t="shared" si="705"/>
        <v>0</v>
      </c>
      <c r="G2199" t="b">
        <f t="shared" si="706"/>
        <v>0</v>
      </c>
      <c r="H2199" t="b">
        <f t="shared" si="707"/>
        <v>0</v>
      </c>
      <c r="I2199" t="b">
        <f t="shared" si="708"/>
        <v>0</v>
      </c>
      <c r="J2199" t="b">
        <f t="shared" si="709"/>
        <v>0</v>
      </c>
      <c r="K2199" t="str">
        <f t="shared" si="710"/>
        <v/>
      </c>
      <c r="L2199" t="str">
        <f t="shared" si="721"/>
        <v/>
      </c>
      <c r="M2199" t="str">
        <f t="shared" si="720"/>
        <v/>
      </c>
      <c r="N2199" t="str">
        <f t="shared" si="711"/>
        <v/>
      </c>
      <c r="O2199" t="str">
        <f t="shared" si="712"/>
        <v/>
      </c>
      <c r="P2199" t="str">
        <f t="shared" si="713"/>
        <v/>
      </c>
      <c r="Q2199" s="9">
        <f>_xlfn.XLOOKUP(R2199,summary!C:C,summary!B:B)</f>
        <v>43448</v>
      </c>
      <c r="R2199" s="10" t="str">
        <f t="shared" si="714"/>
        <v>죽전1동</v>
      </c>
      <c r="S2199" s="10" t="str">
        <f t="shared" si="715"/>
        <v>죽전57통</v>
      </c>
      <c r="T2199" s="10" t="str">
        <f t="shared" si="716"/>
        <v>(죽전동)</v>
      </c>
      <c r="U2199" s="10" t="str">
        <f t="shared" si="717"/>
        <v>죽전</v>
      </c>
      <c r="V2199" s="10">
        <f t="shared" si="718"/>
        <v>57</v>
      </c>
      <c r="W2199" s="10">
        <f t="shared" si="719"/>
        <v>3</v>
      </c>
      <c r="X2199"/>
      <c r="Y2199"/>
      <c r="Z2199" t="s">
        <v>14</v>
      </c>
      <c r="AA2199" t="s">
        <v>8774</v>
      </c>
    </row>
    <row r="2200" spans="1:27">
      <c r="A2200" t="b">
        <f t="shared" si="700"/>
        <v>0</v>
      </c>
      <c r="B2200" t="b">
        <f t="shared" si="701"/>
        <v>0</v>
      </c>
      <c r="C2200" t="b">
        <f t="shared" si="702"/>
        <v>0</v>
      </c>
      <c r="D2200" t="b">
        <f t="shared" si="703"/>
        <v>0</v>
      </c>
      <c r="E2200" t="b">
        <f t="shared" si="704"/>
        <v>0</v>
      </c>
      <c r="F2200" t="b">
        <f t="shared" si="705"/>
        <v>0</v>
      </c>
      <c r="G2200" t="b">
        <f t="shared" si="706"/>
        <v>0</v>
      </c>
      <c r="H2200" t="b">
        <f t="shared" si="707"/>
        <v>0</v>
      </c>
      <c r="I2200" t="b">
        <f t="shared" si="708"/>
        <v>0</v>
      </c>
      <c r="J2200" t="b">
        <f t="shared" si="709"/>
        <v>0</v>
      </c>
      <c r="K2200" t="str">
        <f t="shared" si="710"/>
        <v/>
      </c>
      <c r="L2200" t="str">
        <f t="shared" si="721"/>
        <v/>
      </c>
      <c r="M2200" t="str">
        <f t="shared" si="720"/>
        <v/>
      </c>
      <c r="N2200" t="str">
        <f t="shared" si="711"/>
        <v/>
      </c>
      <c r="O2200" t="str">
        <f t="shared" si="712"/>
        <v/>
      </c>
      <c r="P2200" t="str">
        <f t="shared" si="713"/>
        <v/>
      </c>
      <c r="Q2200" s="9">
        <f>_xlfn.XLOOKUP(R2200,summary!C:C,summary!B:B)</f>
        <v>43448</v>
      </c>
      <c r="R2200" s="10" t="str">
        <f t="shared" si="714"/>
        <v>죽전1동</v>
      </c>
      <c r="S2200" s="10" t="str">
        <f t="shared" si="715"/>
        <v>죽전57통</v>
      </c>
      <c r="T2200" s="10" t="str">
        <f t="shared" si="716"/>
        <v>(죽전동)</v>
      </c>
      <c r="U2200" s="10" t="str">
        <f t="shared" si="717"/>
        <v>죽전</v>
      </c>
      <c r="V2200" s="10">
        <f t="shared" si="718"/>
        <v>57</v>
      </c>
      <c r="W2200" s="10">
        <f t="shared" si="719"/>
        <v>4</v>
      </c>
      <c r="X2200"/>
      <c r="Y2200"/>
      <c r="Z2200" t="s">
        <v>16</v>
      </c>
      <c r="AA2200" t="s">
        <v>8775</v>
      </c>
    </row>
    <row r="2201" spans="1:27">
      <c r="A2201" t="b">
        <f t="shared" si="700"/>
        <v>1</v>
      </c>
      <c r="B2201" t="b">
        <f t="shared" si="701"/>
        <v>0</v>
      </c>
      <c r="C2201" t="b">
        <f t="shared" si="702"/>
        <v>0</v>
      </c>
      <c r="D2201" t="b">
        <f t="shared" si="703"/>
        <v>0</v>
      </c>
      <c r="E2201" t="b">
        <f t="shared" si="704"/>
        <v>0</v>
      </c>
      <c r="F2201" t="b">
        <f t="shared" si="705"/>
        <v>0</v>
      </c>
      <c r="G2201" t="b">
        <f t="shared" si="706"/>
        <v>0</v>
      </c>
      <c r="H2201" t="b">
        <f t="shared" si="707"/>
        <v>0</v>
      </c>
      <c r="I2201" t="b">
        <f t="shared" si="708"/>
        <v>0</v>
      </c>
      <c r="J2201" t="b">
        <f t="shared" si="709"/>
        <v>1</v>
      </c>
      <c r="K2201" t="str">
        <f t="shared" si="710"/>
        <v>죽전58통</v>
      </c>
      <c r="L2201" t="str">
        <f t="shared" si="721"/>
        <v>58</v>
      </c>
      <c r="M2201">
        <f t="shared" si="720"/>
        <v>58</v>
      </c>
      <c r="N2201" t="str">
        <f t="shared" si="711"/>
        <v>죽전</v>
      </c>
      <c r="O2201" t="str">
        <f t="shared" si="712"/>
        <v/>
      </c>
      <c r="P2201" t="str">
        <f t="shared" si="713"/>
        <v/>
      </c>
      <c r="Q2201" s="9">
        <f>_xlfn.XLOOKUP(R2201,summary!C:C,summary!B:B)</f>
        <v>43448</v>
      </c>
      <c r="R2201" s="10" t="str">
        <f t="shared" si="714"/>
        <v>죽전1동</v>
      </c>
      <c r="S2201" s="10" t="str">
        <f t="shared" si="715"/>
        <v>죽전58통</v>
      </c>
      <c r="T2201" s="10" t="str">
        <f t="shared" si="716"/>
        <v>(죽전동)</v>
      </c>
      <c r="U2201" s="10" t="str">
        <f t="shared" si="717"/>
        <v>죽전</v>
      </c>
      <c r="V2201" s="10">
        <f t="shared" si="718"/>
        <v>58</v>
      </c>
      <c r="W2201" s="10">
        <f t="shared" si="719"/>
        <v>1</v>
      </c>
      <c r="X2201"/>
      <c r="Y2201" t="s">
        <v>8776</v>
      </c>
      <c r="Z2201" t="s">
        <v>10</v>
      </c>
      <c r="AA2201" t="s">
        <v>8777</v>
      </c>
    </row>
    <row r="2202" spans="1:27">
      <c r="A2202" t="b">
        <f t="shared" si="700"/>
        <v>1</v>
      </c>
      <c r="B2202" t="b">
        <f t="shared" si="701"/>
        <v>1</v>
      </c>
      <c r="C2202" t="b">
        <f t="shared" si="702"/>
        <v>1</v>
      </c>
      <c r="D2202" t="b">
        <f t="shared" si="703"/>
        <v>1</v>
      </c>
      <c r="E2202" t="b">
        <f t="shared" si="704"/>
        <v>1</v>
      </c>
      <c r="F2202" t="b">
        <f t="shared" si="705"/>
        <v>0</v>
      </c>
      <c r="G2202" t="b">
        <f t="shared" si="706"/>
        <v>0</v>
      </c>
      <c r="H2202" t="b">
        <f t="shared" si="707"/>
        <v>0</v>
      </c>
      <c r="I2202" t="b">
        <f t="shared" si="708"/>
        <v>0</v>
      </c>
      <c r="J2202" t="b">
        <f t="shared" si="709"/>
        <v>0</v>
      </c>
      <c r="K2202" t="str">
        <f t="shared" si="710"/>
        <v/>
      </c>
      <c r="L2202" t="str">
        <f t="shared" si="721"/>
        <v/>
      </c>
      <c r="M2202" t="str">
        <f t="shared" si="720"/>
        <v/>
      </c>
      <c r="N2202" t="str">
        <f t="shared" si="711"/>
        <v/>
      </c>
      <c r="O2202" t="str">
        <f t="shared" si="712"/>
        <v/>
      </c>
      <c r="P2202" t="str">
        <f t="shared" si="713"/>
        <v>(죽전동)</v>
      </c>
      <c r="Q2202" s="9">
        <f>_xlfn.XLOOKUP(R2202,summary!C:C,summary!B:B)</f>
        <v>43448</v>
      </c>
      <c r="R2202" s="10" t="str">
        <f t="shared" si="714"/>
        <v>죽전1동</v>
      </c>
      <c r="S2202" s="10" t="str">
        <f t="shared" si="715"/>
        <v>죽전58통</v>
      </c>
      <c r="T2202" s="10" t="str">
        <f t="shared" si="716"/>
        <v>(죽전동)</v>
      </c>
      <c r="U2202" s="10" t="str">
        <f t="shared" si="717"/>
        <v>죽전</v>
      </c>
      <c r="V2202" s="10">
        <f t="shared" si="718"/>
        <v>58</v>
      </c>
      <c r="W2202" s="10">
        <f t="shared" si="719"/>
        <v>2</v>
      </c>
      <c r="X2202"/>
      <c r="Y2202" t="s">
        <v>8288</v>
      </c>
      <c r="Z2202" t="s">
        <v>12</v>
      </c>
      <c r="AA2202" t="s">
        <v>8778</v>
      </c>
    </row>
    <row r="2203" spans="1:27">
      <c r="A2203" t="b">
        <f t="shared" si="700"/>
        <v>0</v>
      </c>
      <c r="B2203" t="b">
        <f t="shared" si="701"/>
        <v>0</v>
      </c>
      <c r="C2203" t="b">
        <f t="shared" si="702"/>
        <v>0</v>
      </c>
      <c r="D2203" t="b">
        <f t="shared" si="703"/>
        <v>0</v>
      </c>
      <c r="E2203" t="b">
        <f t="shared" si="704"/>
        <v>0</v>
      </c>
      <c r="F2203" t="b">
        <f t="shared" si="705"/>
        <v>0</v>
      </c>
      <c r="G2203" t="b">
        <f t="shared" si="706"/>
        <v>0</v>
      </c>
      <c r="H2203" t="b">
        <f t="shared" si="707"/>
        <v>0</v>
      </c>
      <c r="I2203" t="b">
        <f t="shared" si="708"/>
        <v>0</v>
      </c>
      <c r="J2203" t="b">
        <f t="shared" si="709"/>
        <v>0</v>
      </c>
      <c r="K2203" t="str">
        <f t="shared" si="710"/>
        <v/>
      </c>
      <c r="L2203" t="str">
        <f t="shared" si="721"/>
        <v/>
      </c>
      <c r="M2203" t="str">
        <f t="shared" si="720"/>
        <v/>
      </c>
      <c r="N2203" t="str">
        <f t="shared" si="711"/>
        <v/>
      </c>
      <c r="O2203" t="str">
        <f t="shared" si="712"/>
        <v/>
      </c>
      <c r="P2203" t="str">
        <f t="shared" si="713"/>
        <v/>
      </c>
      <c r="Q2203" s="9">
        <f>_xlfn.XLOOKUP(R2203,summary!C:C,summary!B:B)</f>
        <v>43448</v>
      </c>
      <c r="R2203" s="10" t="str">
        <f t="shared" si="714"/>
        <v>죽전1동</v>
      </c>
      <c r="S2203" s="10" t="str">
        <f t="shared" si="715"/>
        <v>죽전58통</v>
      </c>
      <c r="T2203" s="10" t="str">
        <f t="shared" si="716"/>
        <v>(죽전동)</v>
      </c>
      <c r="U2203" s="10" t="str">
        <f t="shared" si="717"/>
        <v>죽전</v>
      </c>
      <c r="V2203" s="10">
        <f t="shared" si="718"/>
        <v>58</v>
      </c>
      <c r="W2203" s="10">
        <f t="shared" si="719"/>
        <v>3</v>
      </c>
      <c r="X2203"/>
      <c r="Y2203"/>
      <c r="Z2203" t="s">
        <v>14</v>
      </c>
      <c r="AA2203" t="s">
        <v>8779</v>
      </c>
    </row>
    <row r="2204" spans="1:27">
      <c r="A2204" t="b">
        <f t="shared" si="700"/>
        <v>0</v>
      </c>
      <c r="B2204" t="b">
        <f t="shared" si="701"/>
        <v>0</v>
      </c>
      <c r="C2204" t="b">
        <f t="shared" si="702"/>
        <v>0</v>
      </c>
      <c r="D2204" t="b">
        <f t="shared" si="703"/>
        <v>0</v>
      </c>
      <c r="E2204" t="b">
        <f t="shared" si="704"/>
        <v>0</v>
      </c>
      <c r="F2204" t="b">
        <f t="shared" si="705"/>
        <v>0</v>
      </c>
      <c r="G2204" t="b">
        <f t="shared" si="706"/>
        <v>0</v>
      </c>
      <c r="H2204" t="b">
        <f t="shared" si="707"/>
        <v>0</v>
      </c>
      <c r="I2204" t="b">
        <f t="shared" si="708"/>
        <v>0</v>
      </c>
      <c r="J2204" t="b">
        <f t="shared" si="709"/>
        <v>0</v>
      </c>
      <c r="K2204" t="str">
        <f t="shared" si="710"/>
        <v/>
      </c>
      <c r="L2204" t="str">
        <f t="shared" si="721"/>
        <v/>
      </c>
      <c r="M2204" t="str">
        <f t="shared" si="720"/>
        <v/>
      </c>
      <c r="N2204" t="str">
        <f t="shared" si="711"/>
        <v/>
      </c>
      <c r="O2204" t="str">
        <f t="shared" si="712"/>
        <v/>
      </c>
      <c r="P2204" t="str">
        <f t="shared" si="713"/>
        <v/>
      </c>
      <c r="Q2204" s="9">
        <f>_xlfn.XLOOKUP(R2204,summary!C:C,summary!B:B)</f>
        <v>43448</v>
      </c>
      <c r="R2204" s="10" t="str">
        <f t="shared" si="714"/>
        <v>죽전1동</v>
      </c>
      <c r="S2204" s="10" t="str">
        <f t="shared" si="715"/>
        <v>죽전58통</v>
      </c>
      <c r="T2204" s="10" t="str">
        <f t="shared" si="716"/>
        <v>(죽전동)</v>
      </c>
      <c r="U2204" s="10" t="str">
        <f t="shared" si="717"/>
        <v>죽전</v>
      </c>
      <c r="V2204" s="10">
        <f t="shared" si="718"/>
        <v>58</v>
      </c>
      <c r="W2204" s="10">
        <f t="shared" si="719"/>
        <v>4</v>
      </c>
      <c r="X2204"/>
      <c r="Y2204"/>
      <c r="Z2204" t="s">
        <v>16</v>
      </c>
      <c r="AA2204" t="s">
        <v>8780</v>
      </c>
    </row>
    <row r="2205" spans="1:27">
      <c r="A2205" t="b">
        <f t="shared" si="700"/>
        <v>0</v>
      </c>
      <c r="B2205" t="b">
        <f t="shared" si="701"/>
        <v>0</v>
      </c>
      <c r="C2205" t="b">
        <f t="shared" si="702"/>
        <v>0</v>
      </c>
      <c r="D2205" t="b">
        <f t="shared" si="703"/>
        <v>0</v>
      </c>
      <c r="E2205" t="b">
        <f t="shared" si="704"/>
        <v>0</v>
      </c>
      <c r="F2205" t="b">
        <f t="shared" si="705"/>
        <v>0</v>
      </c>
      <c r="G2205" t="b">
        <f t="shared" si="706"/>
        <v>0</v>
      </c>
      <c r="H2205" t="b">
        <f t="shared" si="707"/>
        <v>0</v>
      </c>
      <c r="I2205" t="b">
        <f t="shared" si="708"/>
        <v>0</v>
      </c>
      <c r="J2205" t="b">
        <f t="shared" si="709"/>
        <v>0</v>
      </c>
      <c r="K2205" t="str">
        <f t="shared" si="710"/>
        <v/>
      </c>
      <c r="L2205" t="str">
        <f t="shared" si="721"/>
        <v/>
      </c>
      <c r="M2205" t="str">
        <f t="shared" si="720"/>
        <v/>
      </c>
      <c r="N2205" t="str">
        <f t="shared" si="711"/>
        <v/>
      </c>
      <c r="O2205" t="str">
        <f t="shared" si="712"/>
        <v/>
      </c>
      <c r="P2205" t="str">
        <f t="shared" si="713"/>
        <v/>
      </c>
      <c r="Q2205" s="9">
        <f>_xlfn.XLOOKUP(R2205,summary!C:C,summary!B:B)</f>
        <v>43448</v>
      </c>
      <c r="R2205" s="10" t="str">
        <f t="shared" si="714"/>
        <v>죽전1동</v>
      </c>
      <c r="S2205" s="10" t="str">
        <f t="shared" si="715"/>
        <v>죽전58통</v>
      </c>
      <c r="T2205" s="10" t="str">
        <f t="shared" si="716"/>
        <v>(죽전동)</v>
      </c>
      <c r="U2205" s="10" t="str">
        <f t="shared" si="717"/>
        <v>죽전</v>
      </c>
      <c r="V2205" s="10">
        <f t="shared" si="718"/>
        <v>58</v>
      </c>
      <c r="W2205" s="10" t="str">
        <f t="shared" si="719"/>
        <v/>
      </c>
      <c r="X2205"/>
      <c r="Y2205"/>
      <c r="Z2205"/>
      <c r="AA2205"/>
    </row>
    <row r="2206" spans="1:27">
      <c r="A2206" t="b">
        <f t="shared" si="700"/>
        <v>0</v>
      </c>
      <c r="B2206" t="b">
        <f t="shared" si="701"/>
        <v>0</v>
      </c>
      <c r="C2206" t="b">
        <f t="shared" si="702"/>
        <v>0</v>
      </c>
      <c r="D2206" t="b">
        <f t="shared" si="703"/>
        <v>0</v>
      </c>
      <c r="E2206" t="b">
        <f t="shared" si="704"/>
        <v>0</v>
      </c>
      <c r="F2206" t="b">
        <f t="shared" si="705"/>
        <v>0</v>
      </c>
      <c r="G2206" t="b">
        <f t="shared" si="706"/>
        <v>0</v>
      </c>
      <c r="H2206" t="b">
        <f t="shared" si="707"/>
        <v>0</v>
      </c>
      <c r="I2206" t="b">
        <f t="shared" si="708"/>
        <v>0</v>
      </c>
      <c r="J2206" t="b">
        <f t="shared" si="709"/>
        <v>0</v>
      </c>
      <c r="K2206" t="str">
        <f t="shared" si="710"/>
        <v/>
      </c>
      <c r="L2206" t="str">
        <f t="shared" si="721"/>
        <v/>
      </c>
      <c r="M2206" t="str">
        <f t="shared" si="720"/>
        <v/>
      </c>
      <c r="N2206" t="str">
        <f t="shared" si="711"/>
        <v/>
      </c>
      <c r="O2206" t="str">
        <f t="shared" si="712"/>
        <v/>
      </c>
      <c r="P2206" t="str">
        <f t="shared" si="713"/>
        <v/>
      </c>
      <c r="Q2206" s="9">
        <f>_xlfn.XLOOKUP(R2206,summary!C:C,summary!B:B)</f>
        <v>43448</v>
      </c>
      <c r="R2206" s="10" t="str">
        <f t="shared" si="714"/>
        <v>죽전1동</v>
      </c>
      <c r="S2206" s="10" t="str">
        <f t="shared" si="715"/>
        <v>죽전58통</v>
      </c>
      <c r="T2206" s="10" t="str">
        <f t="shared" si="716"/>
        <v>(죽전동)</v>
      </c>
      <c r="U2206" s="10" t="str">
        <f t="shared" si="717"/>
        <v>죽전</v>
      </c>
      <c r="V2206" s="10">
        <f t="shared" si="718"/>
        <v>58</v>
      </c>
      <c r="W2206" s="10" t="str">
        <f t="shared" si="719"/>
        <v/>
      </c>
      <c r="X2206"/>
      <c r="Y2206"/>
      <c r="Z2206"/>
      <c r="AA2206"/>
    </row>
    <row r="2207" spans="1:27">
      <c r="A2207" t="b">
        <f t="shared" si="700"/>
        <v>0</v>
      </c>
      <c r="B2207" t="b">
        <f t="shared" si="701"/>
        <v>0</v>
      </c>
      <c r="C2207" t="b">
        <f t="shared" si="702"/>
        <v>0</v>
      </c>
      <c r="D2207" t="b">
        <f t="shared" si="703"/>
        <v>0</v>
      </c>
      <c r="E2207" t="b">
        <f t="shared" si="704"/>
        <v>0</v>
      </c>
      <c r="F2207" t="b">
        <f t="shared" si="705"/>
        <v>0</v>
      </c>
      <c r="G2207" t="b">
        <f t="shared" si="706"/>
        <v>0</v>
      </c>
      <c r="H2207" t="b">
        <f t="shared" si="707"/>
        <v>0</v>
      </c>
      <c r="I2207" t="b">
        <f t="shared" si="708"/>
        <v>0</v>
      </c>
      <c r="J2207" t="b">
        <f t="shared" si="709"/>
        <v>0</v>
      </c>
      <c r="K2207" t="str">
        <f t="shared" si="710"/>
        <v/>
      </c>
      <c r="L2207" t="str">
        <f t="shared" si="721"/>
        <v/>
      </c>
      <c r="M2207" t="str">
        <f t="shared" si="720"/>
        <v/>
      </c>
      <c r="N2207" t="str">
        <f t="shared" si="711"/>
        <v/>
      </c>
      <c r="O2207" t="str">
        <f t="shared" si="712"/>
        <v/>
      </c>
      <c r="P2207" t="str">
        <f t="shared" si="713"/>
        <v/>
      </c>
      <c r="Q2207" s="9">
        <f>_xlfn.XLOOKUP(R2207,summary!C:C,summary!B:B)</f>
        <v>43448</v>
      </c>
      <c r="R2207" s="10" t="str">
        <f t="shared" si="714"/>
        <v>죽전1동</v>
      </c>
      <c r="S2207" s="10" t="str">
        <f t="shared" si="715"/>
        <v>죽전58통</v>
      </c>
      <c r="T2207" s="10" t="str">
        <f t="shared" si="716"/>
        <v>(죽전동)</v>
      </c>
      <c r="U2207" s="10" t="str">
        <f t="shared" si="717"/>
        <v>죽전</v>
      </c>
      <c r="V2207" s="10">
        <f t="shared" si="718"/>
        <v>58</v>
      </c>
      <c r="W2207" s="10" t="str">
        <f t="shared" si="719"/>
        <v/>
      </c>
      <c r="X2207"/>
      <c r="Y2207"/>
      <c r="Z2207"/>
      <c r="AA2207"/>
    </row>
    <row r="2208" spans="1:27">
      <c r="A2208" t="b">
        <f t="shared" si="700"/>
        <v>1</v>
      </c>
      <c r="B2208" t="b">
        <f t="shared" si="701"/>
        <v>0</v>
      </c>
      <c r="C2208" t="b">
        <f t="shared" si="702"/>
        <v>0</v>
      </c>
      <c r="D2208" t="b">
        <f t="shared" si="703"/>
        <v>0</v>
      </c>
      <c r="E2208" t="b">
        <f t="shared" si="704"/>
        <v>0</v>
      </c>
      <c r="F2208" t="b">
        <f t="shared" si="705"/>
        <v>0</v>
      </c>
      <c r="G2208" t="b">
        <f t="shared" si="706"/>
        <v>0</v>
      </c>
      <c r="H2208" t="b">
        <f t="shared" si="707"/>
        <v>0</v>
      </c>
      <c r="I2208" t="b">
        <f t="shared" si="708"/>
        <v>0</v>
      </c>
      <c r="J2208" t="b">
        <f t="shared" si="709"/>
        <v>1</v>
      </c>
      <c r="K2208" t="str">
        <f t="shared" si="710"/>
        <v/>
      </c>
      <c r="L2208" t="str">
        <f t="shared" si="721"/>
        <v/>
      </c>
      <c r="M2208" t="str">
        <f t="shared" si="720"/>
        <v/>
      </c>
      <c r="N2208" t="str">
        <f t="shared" si="711"/>
        <v/>
      </c>
      <c r="O2208" t="str">
        <f t="shared" si="712"/>
        <v/>
      </c>
      <c r="P2208" t="str">
        <f t="shared" si="713"/>
        <v/>
      </c>
      <c r="Q2208" s="9" t="e">
        <f>_xlfn.XLOOKUP(R2208,summary!C:C,summary!B:B)</f>
        <v>#N/A</v>
      </c>
      <c r="R2208" s="10" t="str">
        <f t="shared" si="714"/>
        <v>읍 면 동</v>
      </c>
      <c r="S2208" s="10" t="str">
        <f t="shared" si="715"/>
        <v>통 리 명</v>
      </c>
      <c r="T2208" s="10" t="str">
        <f t="shared" si="716"/>
        <v/>
      </c>
      <c r="U2208" s="10" t="str">
        <f t="shared" si="717"/>
        <v/>
      </c>
      <c r="V2208" s="10" t="str">
        <f t="shared" si="718"/>
        <v/>
      </c>
      <c r="W2208" s="10" t="str">
        <f t="shared" si="719"/>
        <v/>
      </c>
      <c r="X2208" t="s">
        <v>3</v>
      </c>
      <c r="Y2208" t="s">
        <v>4</v>
      </c>
      <c r="Z2208" t="s">
        <v>5</v>
      </c>
      <c r="AA2208" t="s">
        <v>2302</v>
      </c>
    </row>
    <row r="2209" spans="1:27">
      <c r="A2209" t="b">
        <f t="shared" si="700"/>
        <v>1</v>
      </c>
      <c r="B2209" t="b">
        <f t="shared" si="701"/>
        <v>0</v>
      </c>
      <c r="C2209" t="b">
        <f t="shared" si="702"/>
        <v>0</v>
      </c>
      <c r="D2209" t="b">
        <f t="shared" si="703"/>
        <v>0</v>
      </c>
      <c r="E2209" t="b">
        <f t="shared" si="704"/>
        <v>0</v>
      </c>
      <c r="F2209" t="b">
        <f t="shared" si="705"/>
        <v>0</v>
      </c>
      <c r="G2209" t="b">
        <f t="shared" si="706"/>
        <v>0</v>
      </c>
      <c r="H2209" t="b">
        <f t="shared" si="707"/>
        <v>0</v>
      </c>
      <c r="I2209" t="b">
        <f t="shared" si="708"/>
        <v>0</v>
      </c>
      <c r="J2209" t="b">
        <f t="shared" si="709"/>
        <v>1</v>
      </c>
      <c r="K2209" t="str">
        <f t="shared" si="710"/>
        <v>죽전58통</v>
      </c>
      <c r="L2209" t="str">
        <f t="shared" si="721"/>
        <v>58</v>
      </c>
      <c r="M2209">
        <f t="shared" si="720"/>
        <v>58</v>
      </c>
      <c r="N2209" t="str">
        <f t="shared" si="711"/>
        <v>죽전</v>
      </c>
      <c r="O2209" t="str">
        <f t="shared" si="712"/>
        <v/>
      </c>
      <c r="P2209" t="str">
        <f t="shared" si="713"/>
        <v/>
      </c>
      <c r="Q2209" s="9">
        <f>_xlfn.XLOOKUP(R2209,summary!C:C,summary!B:B)</f>
        <v>43448</v>
      </c>
      <c r="R2209" s="10" t="str">
        <f t="shared" si="714"/>
        <v>죽전1동</v>
      </c>
      <c r="S2209" s="10" t="str">
        <f t="shared" si="715"/>
        <v>죽전58통</v>
      </c>
      <c r="T2209" s="10" t="str">
        <f t="shared" si="716"/>
        <v>(죽전동)</v>
      </c>
      <c r="U2209" s="10" t="str">
        <f t="shared" si="717"/>
        <v>죽전</v>
      </c>
      <c r="V2209" s="10">
        <f t="shared" si="718"/>
        <v>58</v>
      </c>
      <c r="W2209" s="10">
        <f t="shared" si="719"/>
        <v>5</v>
      </c>
      <c r="X2209" t="s">
        <v>8285</v>
      </c>
      <c r="Y2209" t="s">
        <v>8776</v>
      </c>
      <c r="Z2209" t="s">
        <v>18</v>
      </c>
      <c r="AA2209" t="s">
        <v>8781</v>
      </c>
    </row>
    <row r="2210" spans="1:27">
      <c r="A2210" t="b">
        <f t="shared" si="700"/>
        <v>1</v>
      </c>
      <c r="B2210" t="b">
        <f t="shared" si="701"/>
        <v>1</v>
      </c>
      <c r="C2210" t="b">
        <f t="shared" si="702"/>
        <v>1</v>
      </c>
      <c r="D2210" t="b">
        <f t="shared" si="703"/>
        <v>1</v>
      </c>
      <c r="E2210" t="b">
        <f t="shared" si="704"/>
        <v>1</v>
      </c>
      <c r="F2210" t="b">
        <f t="shared" si="705"/>
        <v>0</v>
      </c>
      <c r="G2210" t="b">
        <f t="shared" si="706"/>
        <v>0</v>
      </c>
      <c r="H2210" t="b">
        <f t="shared" si="707"/>
        <v>0</v>
      </c>
      <c r="I2210" t="b">
        <f t="shared" si="708"/>
        <v>0</v>
      </c>
      <c r="J2210" t="b">
        <f t="shared" si="709"/>
        <v>0</v>
      </c>
      <c r="K2210" t="str">
        <f t="shared" si="710"/>
        <v/>
      </c>
      <c r="L2210" t="str">
        <f t="shared" si="721"/>
        <v/>
      </c>
      <c r="M2210" t="str">
        <f t="shared" si="720"/>
        <v/>
      </c>
      <c r="N2210" t="str">
        <f t="shared" si="711"/>
        <v/>
      </c>
      <c r="O2210" t="str">
        <f t="shared" si="712"/>
        <v/>
      </c>
      <c r="P2210" t="str">
        <f t="shared" si="713"/>
        <v>(죽전동)</v>
      </c>
      <c r="Q2210" s="9">
        <f>_xlfn.XLOOKUP(R2210,summary!C:C,summary!B:B)</f>
        <v>43448</v>
      </c>
      <c r="R2210" s="10" t="str">
        <f t="shared" si="714"/>
        <v>죽전1동</v>
      </c>
      <c r="S2210" s="10" t="str">
        <f t="shared" si="715"/>
        <v>죽전58통</v>
      </c>
      <c r="T2210" s="10" t="str">
        <f t="shared" si="716"/>
        <v>(죽전동)</v>
      </c>
      <c r="U2210" s="10" t="str">
        <f t="shared" si="717"/>
        <v>죽전</v>
      </c>
      <c r="V2210" s="10">
        <f t="shared" si="718"/>
        <v>58</v>
      </c>
      <c r="W2210" s="10">
        <f t="shared" si="719"/>
        <v>6</v>
      </c>
      <c r="X2210"/>
      <c r="Y2210" t="s">
        <v>8288</v>
      </c>
      <c r="Z2210" t="s">
        <v>20</v>
      </c>
      <c r="AA2210" t="s">
        <v>8782</v>
      </c>
    </row>
    <row r="2211" spans="1:27">
      <c r="A2211" t="b">
        <f t="shared" si="700"/>
        <v>0</v>
      </c>
      <c r="B2211" t="b">
        <f t="shared" si="701"/>
        <v>0</v>
      </c>
      <c r="C2211" t="b">
        <f t="shared" si="702"/>
        <v>0</v>
      </c>
      <c r="D2211" t="b">
        <f t="shared" si="703"/>
        <v>0</v>
      </c>
      <c r="E2211" t="b">
        <f t="shared" si="704"/>
        <v>0</v>
      </c>
      <c r="F2211" t="b">
        <f t="shared" si="705"/>
        <v>0</v>
      </c>
      <c r="G2211" t="b">
        <f t="shared" si="706"/>
        <v>0</v>
      </c>
      <c r="H2211" t="b">
        <f t="shared" si="707"/>
        <v>0</v>
      </c>
      <c r="I2211" t="b">
        <f t="shared" si="708"/>
        <v>0</v>
      </c>
      <c r="J2211" t="b">
        <f t="shared" si="709"/>
        <v>0</v>
      </c>
      <c r="K2211" t="str">
        <f t="shared" si="710"/>
        <v/>
      </c>
      <c r="L2211" t="str">
        <f t="shared" si="721"/>
        <v/>
      </c>
      <c r="M2211" t="str">
        <f t="shared" si="720"/>
        <v/>
      </c>
      <c r="N2211" t="str">
        <f t="shared" si="711"/>
        <v/>
      </c>
      <c r="O2211" t="str">
        <f t="shared" si="712"/>
        <v/>
      </c>
      <c r="P2211" t="str">
        <f t="shared" si="713"/>
        <v/>
      </c>
      <c r="Q2211" s="9">
        <f>_xlfn.XLOOKUP(R2211,summary!C:C,summary!B:B)</f>
        <v>43448</v>
      </c>
      <c r="R2211" s="10" t="str">
        <f t="shared" si="714"/>
        <v>죽전1동</v>
      </c>
      <c r="S2211" s="10" t="str">
        <f t="shared" si="715"/>
        <v>죽전58통</v>
      </c>
      <c r="T2211" s="10" t="str">
        <f t="shared" si="716"/>
        <v>(죽전동)</v>
      </c>
      <c r="U2211" s="10" t="str">
        <f t="shared" si="717"/>
        <v>죽전</v>
      </c>
      <c r="V2211" s="10">
        <f t="shared" si="718"/>
        <v>58</v>
      </c>
      <c r="W2211" s="10">
        <f t="shared" si="719"/>
        <v>7</v>
      </c>
      <c r="X2211"/>
      <c r="Y2211"/>
      <c r="Z2211" t="s">
        <v>99</v>
      </c>
      <c r="AA2211" t="s">
        <v>8783</v>
      </c>
    </row>
    <row r="2212" spans="1:27">
      <c r="A2212" t="b">
        <f t="shared" si="700"/>
        <v>0</v>
      </c>
      <c r="B2212" t="b">
        <f t="shared" si="701"/>
        <v>0</v>
      </c>
      <c r="C2212" t="b">
        <f t="shared" si="702"/>
        <v>0</v>
      </c>
      <c r="D2212" t="b">
        <f t="shared" si="703"/>
        <v>0</v>
      </c>
      <c r="E2212" t="b">
        <f t="shared" si="704"/>
        <v>0</v>
      </c>
      <c r="F2212" t="b">
        <f t="shared" si="705"/>
        <v>0</v>
      </c>
      <c r="G2212" t="b">
        <f t="shared" si="706"/>
        <v>0</v>
      </c>
      <c r="H2212" t="b">
        <f t="shared" si="707"/>
        <v>0</v>
      </c>
      <c r="I2212" t="b">
        <f t="shared" si="708"/>
        <v>0</v>
      </c>
      <c r="J2212" t="b">
        <f t="shared" si="709"/>
        <v>0</v>
      </c>
      <c r="K2212" t="str">
        <f t="shared" si="710"/>
        <v/>
      </c>
      <c r="L2212" t="str">
        <f t="shared" si="721"/>
        <v/>
      </c>
      <c r="M2212" t="str">
        <f t="shared" si="720"/>
        <v/>
      </c>
      <c r="N2212" t="str">
        <f t="shared" si="711"/>
        <v/>
      </c>
      <c r="O2212" t="str">
        <f t="shared" si="712"/>
        <v/>
      </c>
      <c r="P2212" t="str">
        <f t="shared" si="713"/>
        <v/>
      </c>
      <c r="Q2212" s="9">
        <f>_xlfn.XLOOKUP(R2212,summary!C:C,summary!B:B)</f>
        <v>43448</v>
      </c>
      <c r="R2212" s="10" t="str">
        <f t="shared" si="714"/>
        <v>죽전1동</v>
      </c>
      <c r="S2212" s="10" t="str">
        <f t="shared" si="715"/>
        <v>죽전58통</v>
      </c>
      <c r="T2212" s="10" t="str">
        <f t="shared" si="716"/>
        <v>(죽전동)</v>
      </c>
      <c r="U2212" s="10" t="str">
        <f t="shared" si="717"/>
        <v>죽전</v>
      </c>
      <c r="V2212" s="10">
        <f t="shared" si="718"/>
        <v>58</v>
      </c>
      <c r="W2212" s="10">
        <f t="shared" si="719"/>
        <v>8</v>
      </c>
      <c r="X2212"/>
      <c r="Y2212"/>
      <c r="Z2212" t="s">
        <v>101</v>
      </c>
      <c r="AA2212" t="s">
        <v>8784</v>
      </c>
    </row>
    <row r="2213" spans="1:27">
      <c r="A2213" t="b">
        <f t="shared" si="700"/>
        <v>0</v>
      </c>
      <c r="B2213" t="b">
        <f t="shared" si="701"/>
        <v>0</v>
      </c>
      <c r="C2213" t="b">
        <f t="shared" si="702"/>
        <v>0</v>
      </c>
      <c r="D2213" t="b">
        <f t="shared" si="703"/>
        <v>0</v>
      </c>
      <c r="E2213" t="b">
        <f t="shared" si="704"/>
        <v>0</v>
      </c>
      <c r="F2213" t="b">
        <f t="shared" si="705"/>
        <v>0</v>
      </c>
      <c r="G2213" t="b">
        <f t="shared" si="706"/>
        <v>0</v>
      </c>
      <c r="H2213" t="b">
        <f t="shared" si="707"/>
        <v>0</v>
      </c>
      <c r="I2213" t="b">
        <f t="shared" si="708"/>
        <v>0</v>
      </c>
      <c r="J2213" t="b">
        <f t="shared" si="709"/>
        <v>0</v>
      </c>
      <c r="K2213" t="str">
        <f t="shared" si="710"/>
        <v/>
      </c>
      <c r="L2213" t="str">
        <f t="shared" si="721"/>
        <v/>
      </c>
      <c r="M2213" t="str">
        <f t="shared" si="720"/>
        <v/>
      </c>
      <c r="N2213" t="str">
        <f t="shared" si="711"/>
        <v/>
      </c>
      <c r="O2213" t="str">
        <f t="shared" si="712"/>
        <v/>
      </c>
      <c r="P2213" t="str">
        <f t="shared" si="713"/>
        <v/>
      </c>
      <c r="Q2213" s="9">
        <f>_xlfn.XLOOKUP(R2213,summary!C:C,summary!B:B)</f>
        <v>43448</v>
      </c>
      <c r="R2213" s="10" t="str">
        <f t="shared" si="714"/>
        <v>죽전1동</v>
      </c>
      <c r="S2213" s="10" t="str">
        <f t="shared" si="715"/>
        <v>죽전58통</v>
      </c>
      <c r="T2213" s="10" t="str">
        <f t="shared" si="716"/>
        <v>(죽전동)</v>
      </c>
      <c r="U2213" s="10" t="str">
        <f t="shared" si="717"/>
        <v>죽전</v>
      </c>
      <c r="V2213" s="10">
        <f t="shared" si="718"/>
        <v>58</v>
      </c>
      <c r="W2213" s="10">
        <f t="shared" si="719"/>
        <v>9</v>
      </c>
      <c r="X2213"/>
      <c r="Y2213"/>
      <c r="Z2213" t="s">
        <v>349</v>
      </c>
      <c r="AA2213" t="s">
        <v>8785</v>
      </c>
    </row>
    <row r="2214" spans="1:27">
      <c r="A2214" t="b">
        <f t="shared" si="700"/>
        <v>0</v>
      </c>
      <c r="B2214" t="b">
        <f t="shared" si="701"/>
        <v>0</v>
      </c>
      <c r="C2214" t="b">
        <f t="shared" si="702"/>
        <v>0</v>
      </c>
      <c r="D2214" t="b">
        <f t="shared" si="703"/>
        <v>0</v>
      </c>
      <c r="E2214" t="b">
        <f t="shared" si="704"/>
        <v>0</v>
      </c>
      <c r="F2214" t="b">
        <f t="shared" si="705"/>
        <v>0</v>
      </c>
      <c r="G2214" t="b">
        <f t="shared" si="706"/>
        <v>0</v>
      </c>
      <c r="H2214" t="b">
        <f t="shared" si="707"/>
        <v>0</v>
      </c>
      <c r="I2214" t="b">
        <f t="shared" si="708"/>
        <v>0</v>
      </c>
      <c r="J2214" t="b">
        <f t="shared" si="709"/>
        <v>0</v>
      </c>
      <c r="K2214" t="str">
        <f t="shared" si="710"/>
        <v/>
      </c>
      <c r="L2214" t="str">
        <f t="shared" si="721"/>
        <v/>
      </c>
      <c r="M2214" t="str">
        <f t="shared" si="720"/>
        <v/>
      </c>
      <c r="N2214" t="str">
        <f t="shared" si="711"/>
        <v/>
      </c>
      <c r="O2214" t="str">
        <f t="shared" si="712"/>
        <v/>
      </c>
      <c r="P2214" t="str">
        <f t="shared" si="713"/>
        <v/>
      </c>
      <c r="Q2214" s="9">
        <f>_xlfn.XLOOKUP(R2214,summary!C:C,summary!B:B)</f>
        <v>43448</v>
      </c>
      <c r="R2214" s="10" t="str">
        <f t="shared" si="714"/>
        <v>죽전1동</v>
      </c>
      <c r="S2214" s="10" t="str">
        <f t="shared" si="715"/>
        <v>죽전58통</v>
      </c>
      <c r="T2214" s="10" t="str">
        <f t="shared" si="716"/>
        <v>(죽전동)</v>
      </c>
      <c r="U2214" s="10" t="str">
        <f t="shared" si="717"/>
        <v>죽전</v>
      </c>
      <c r="V2214" s="10">
        <f t="shared" si="718"/>
        <v>58</v>
      </c>
      <c r="W2214" s="10">
        <f t="shared" si="719"/>
        <v>10</v>
      </c>
      <c r="X2214"/>
      <c r="Y2214"/>
      <c r="Z2214" t="s">
        <v>441</v>
      </c>
      <c r="AA2214" t="s">
        <v>8786</v>
      </c>
    </row>
    <row r="2215" spans="1:27">
      <c r="A2215" t="b">
        <f t="shared" si="700"/>
        <v>0</v>
      </c>
      <c r="B2215" t="b">
        <f t="shared" si="701"/>
        <v>0</v>
      </c>
      <c r="C2215" t="b">
        <f t="shared" si="702"/>
        <v>0</v>
      </c>
      <c r="D2215" t="b">
        <f t="shared" si="703"/>
        <v>0</v>
      </c>
      <c r="E2215" t="b">
        <f t="shared" si="704"/>
        <v>0</v>
      </c>
      <c r="F2215" t="b">
        <f t="shared" si="705"/>
        <v>0</v>
      </c>
      <c r="G2215" t="b">
        <f t="shared" si="706"/>
        <v>0</v>
      </c>
      <c r="H2215" t="b">
        <f t="shared" si="707"/>
        <v>0</v>
      </c>
      <c r="I2215" t="b">
        <f t="shared" si="708"/>
        <v>0</v>
      </c>
      <c r="J2215" t="b">
        <f t="shared" si="709"/>
        <v>0</v>
      </c>
      <c r="K2215" t="str">
        <f t="shared" si="710"/>
        <v/>
      </c>
      <c r="L2215" t="str">
        <f t="shared" si="721"/>
        <v/>
      </c>
      <c r="M2215" t="str">
        <f t="shared" si="720"/>
        <v/>
      </c>
      <c r="N2215" t="str">
        <f t="shared" si="711"/>
        <v/>
      </c>
      <c r="O2215" t="str">
        <f t="shared" si="712"/>
        <v/>
      </c>
      <c r="P2215" t="str">
        <f t="shared" si="713"/>
        <v/>
      </c>
      <c r="Q2215" s="9">
        <f>_xlfn.XLOOKUP(R2215,summary!C:C,summary!B:B)</f>
        <v>43448</v>
      </c>
      <c r="R2215" s="10" t="str">
        <f t="shared" si="714"/>
        <v>죽전1동</v>
      </c>
      <c r="S2215" s="10" t="str">
        <f t="shared" si="715"/>
        <v>죽전58통</v>
      </c>
      <c r="T2215" s="10" t="str">
        <f t="shared" si="716"/>
        <v>(죽전동)</v>
      </c>
      <c r="U2215" s="10" t="str">
        <f t="shared" si="717"/>
        <v>죽전</v>
      </c>
      <c r="V2215" s="10">
        <f t="shared" si="718"/>
        <v>58</v>
      </c>
      <c r="W2215" s="10">
        <f t="shared" si="719"/>
        <v>11</v>
      </c>
      <c r="X2215"/>
      <c r="Y2215"/>
      <c r="Z2215" t="s">
        <v>443</v>
      </c>
      <c r="AA2215" t="s">
        <v>8787</v>
      </c>
    </row>
    <row r="2216" spans="1:27">
      <c r="A2216" t="b">
        <f t="shared" si="700"/>
        <v>0</v>
      </c>
      <c r="B2216" t="b">
        <f t="shared" si="701"/>
        <v>0</v>
      </c>
      <c r="C2216" t="b">
        <f t="shared" si="702"/>
        <v>0</v>
      </c>
      <c r="D2216" t="b">
        <f t="shared" si="703"/>
        <v>0</v>
      </c>
      <c r="E2216" t="b">
        <f t="shared" si="704"/>
        <v>0</v>
      </c>
      <c r="F2216" t="b">
        <f t="shared" si="705"/>
        <v>0</v>
      </c>
      <c r="G2216" t="b">
        <f t="shared" si="706"/>
        <v>0</v>
      </c>
      <c r="H2216" t="b">
        <f t="shared" si="707"/>
        <v>0</v>
      </c>
      <c r="I2216" t="b">
        <f t="shared" si="708"/>
        <v>0</v>
      </c>
      <c r="J2216" t="b">
        <f t="shared" si="709"/>
        <v>0</v>
      </c>
      <c r="K2216" t="str">
        <f t="shared" si="710"/>
        <v/>
      </c>
      <c r="L2216" t="str">
        <f t="shared" si="721"/>
        <v/>
      </c>
      <c r="M2216" t="str">
        <f t="shared" si="720"/>
        <v/>
      </c>
      <c r="N2216" t="str">
        <f t="shared" si="711"/>
        <v/>
      </c>
      <c r="O2216" t="str">
        <f t="shared" si="712"/>
        <v/>
      </c>
      <c r="P2216" t="str">
        <f t="shared" si="713"/>
        <v/>
      </c>
      <c r="Q2216" s="9">
        <f>_xlfn.XLOOKUP(R2216,summary!C:C,summary!B:B)</f>
        <v>43448</v>
      </c>
      <c r="R2216" s="10" t="str">
        <f t="shared" si="714"/>
        <v>죽전1동</v>
      </c>
      <c r="S2216" s="10" t="str">
        <f t="shared" si="715"/>
        <v>죽전58통</v>
      </c>
      <c r="T2216" s="10" t="str">
        <f t="shared" si="716"/>
        <v>(죽전동)</v>
      </c>
      <c r="U2216" s="10" t="str">
        <f t="shared" si="717"/>
        <v>죽전</v>
      </c>
      <c r="V2216" s="10">
        <f t="shared" si="718"/>
        <v>58</v>
      </c>
      <c r="W2216" s="10">
        <f t="shared" si="719"/>
        <v>12</v>
      </c>
      <c r="X2216"/>
      <c r="Y2216"/>
      <c r="Z2216" t="s">
        <v>445</v>
      </c>
      <c r="AA2216" t="s">
        <v>8788</v>
      </c>
    </row>
    <row r="2217" spans="1:27">
      <c r="A2217" t="b">
        <f t="shared" si="700"/>
        <v>1</v>
      </c>
      <c r="B2217" t="b">
        <f t="shared" si="701"/>
        <v>0</v>
      </c>
      <c r="C2217" t="b">
        <f t="shared" si="702"/>
        <v>0</v>
      </c>
      <c r="D2217" t="b">
        <f t="shared" si="703"/>
        <v>0</v>
      </c>
      <c r="E2217" t="b">
        <f t="shared" si="704"/>
        <v>0</v>
      </c>
      <c r="F2217" t="b">
        <f t="shared" si="705"/>
        <v>0</v>
      </c>
      <c r="G2217" t="b">
        <f t="shared" si="706"/>
        <v>0</v>
      </c>
      <c r="H2217" t="b">
        <f t="shared" si="707"/>
        <v>0</v>
      </c>
      <c r="I2217" t="b">
        <f t="shared" si="708"/>
        <v>0</v>
      </c>
      <c r="J2217" t="b">
        <f t="shared" si="709"/>
        <v>1</v>
      </c>
      <c r="K2217" t="str">
        <f t="shared" si="710"/>
        <v>죽전59통</v>
      </c>
      <c r="L2217" t="str">
        <f t="shared" si="721"/>
        <v>59</v>
      </c>
      <c r="M2217">
        <f t="shared" si="720"/>
        <v>59</v>
      </c>
      <c r="N2217" t="str">
        <f t="shared" si="711"/>
        <v>죽전</v>
      </c>
      <c r="O2217" t="str">
        <f t="shared" si="712"/>
        <v/>
      </c>
      <c r="P2217" t="str">
        <f t="shared" si="713"/>
        <v/>
      </c>
      <c r="Q2217" s="9">
        <f>_xlfn.XLOOKUP(R2217,summary!C:C,summary!B:B)</f>
        <v>43448</v>
      </c>
      <c r="R2217" s="10" t="str">
        <f t="shared" si="714"/>
        <v>죽전1동</v>
      </c>
      <c r="S2217" s="10" t="str">
        <f t="shared" si="715"/>
        <v>죽전59통</v>
      </c>
      <c r="T2217" s="10" t="str">
        <f t="shared" si="716"/>
        <v>(죽전동)</v>
      </c>
      <c r="U2217" s="10" t="str">
        <f t="shared" si="717"/>
        <v>죽전</v>
      </c>
      <c r="V2217" s="10">
        <f t="shared" si="718"/>
        <v>59</v>
      </c>
      <c r="W2217" s="10">
        <f t="shared" si="719"/>
        <v>1</v>
      </c>
      <c r="X2217"/>
      <c r="Y2217" t="s">
        <v>8789</v>
      </c>
      <c r="Z2217" t="s">
        <v>10</v>
      </c>
      <c r="AA2217" t="s">
        <v>8790</v>
      </c>
    </row>
    <row r="2218" spans="1:27">
      <c r="A2218" t="b">
        <f t="shared" si="700"/>
        <v>1</v>
      </c>
      <c r="B2218" t="b">
        <f t="shared" si="701"/>
        <v>1</v>
      </c>
      <c r="C2218" t="b">
        <f t="shared" si="702"/>
        <v>1</v>
      </c>
      <c r="D2218" t="b">
        <f t="shared" si="703"/>
        <v>1</v>
      </c>
      <c r="E2218" t="b">
        <f t="shared" si="704"/>
        <v>1</v>
      </c>
      <c r="F2218" t="b">
        <f t="shared" si="705"/>
        <v>0</v>
      </c>
      <c r="G2218" t="b">
        <f t="shared" si="706"/>
        <v>0</v>
      </c>
      <c r="H2218" t="b">
        <f t="shared" si="707"/>
        <v>0</v>
      </c>
      <c r="I2218" t="b">
        <f t="shared" si="708"/>
        <v>0</v>
      </c>
      <c r="J2218" t="b">
        <f t="shared" si="709"/>
        <v>0</v>
      </c>
      <c r="K2218" t="str">
        <f t="shared" si="710"/>
        <v/>
      </c>
      <c r="L2218" t="str">
        <f t="shared" si="721"/>
        <v/>
      </c>
      <c r="M2218" t="str">
        <f t="shared" si="720"/>
        <v/>
      </c>
      <c r="N2218" t="str">
        <f t="shared" si="711"/>
        <v/>
      </c>
      <c r="O2218" t="str">
        <f t="shared" si="712"/>
        <v/>
      </c>
      <c r="P2218" t="str">
        <f t="shared" si="713"/>
        <v>(죽전동)</v>
      </c>
      <c r="Q2218" s="9">
        <f>_xlfn.XLOOKUP(R2218,summary!C:C,summary!B:B)</f>
        <v>43448</v>
      </c>
      <c r="R2218" s="10" t="str">
        <f t="shared" si="714"/>
        <v>죽전1동</v>
      </c>
      <c r="S2218" s="10" t="str">
        <f t="shared" si="715"/>
        <v>죽전59통</v>
      </c>
      <c r="T2218" s="10" t="str">
        <f t="shared" si="716"/>
        <v>(죽전동)</v>
      </c>
      <c r="U2218" s="10" t="str">
        <f t="shared" si="717"/>
        <v>죽전</v>
      </c>
      <c r="V2218" s="10">
        <f t="shared" si="718"/>
        <v>59</v>
      </c>
      <c r="W2218" s="10">
        <f t="shared" si="719"/>
        <v>2</v>
      </c>
      <c r="X2218"/>
      <c r="Y2218" t="s">
        <v>8288</v>
      </c>
      <c r="Z2218" t="s">
        <v>12</v>
      </c>
      <c r="AA2218" t="s">
        <v>8791</v>
      </c>
    </row>
    <row r="2219" spans="1:27">
      <c r="A2219" t="b">
        <f t="shared" si="700"/>
        <v>0</v>
      </c>
      <c r="B2219" t="b">
        <f t="shared" si="701"/>
        <v>0</v>
      </c>
      <c r="C2219" t="b">
        <f t="shared" si="702"/>
        <v>0</v>
      </c>
      <c r="D2219" t="b">
        <f t="shared" si="703"/>
        <v>0</v>
      </c>
      <c r="E2219" t="b">
        <f t="shared" si="704"/>
        <v>0</v>
      </c>
      <c r="F2219" t="b">
        <f t="shared" si="705"/>
        <v>0</v>
      </c>
      <c r="G2219" t="b">
        <f t="shared" si="706"/>
        <v>0</v>
      </c>
      <c r="H2219" t="b">
        <f t="shared" si="707"/>
        <v>0</v>
      </c>
      <c r="I2219" t="b">
        <f t="shared" si="708"/>
        <v>0</v>
      </c>
      <c r="J2219" t="b">
        <f t="shared" si="709"/>
        <v>0</v>
      </c>
      <c r="K2219" t="str">
        <f t="shared" si="710"/>
        <v/>
      </c>
      <c r="L2219" t="str">
        <f t="shared" si="721"/>
        <v/>
      </c>
      <c r="M2219" t="str">
        <f t="shared" si="720"/>
        <v/>
      </c>
      <c r="N2219" t="str">
        <f t="shared" si="711"/>
        <v/>
      </c>
      <c r="O2219" t="str">
        <f t="shared" si="712"/>
        <v/>
      </c>
      <c r="P2219" t="str">
        <f t="shared" si="713"/>
        <v/>
      </c>
      <c r="Q2219" s="9">
        <f>_xlfn.XLOOKUP(R2219,summary!C:C,summary!B:B)</f>
        <v>43448</v>
      </c>
      <c r="R2219" s="10" t="str">
        <f t="shared" si="714"/>
        <v>죽전1동</v>
      </c>
      <c r="S2219" s="10" t="str">
        <f t="shared" si="715"/>
        <v>죽전59통</v>
      </c>
      <c r="T2219" s="10" t="str">
        <f t="shared" si="716"/>
        <v>(죽전동)</v>
      </c>
      <c r="U2219" s="10" t="str">
        <f t="shared" si="717"/>
        <v>죽전</v>
      </c>
      <c r="V2219" s="10">
        <f t="shared" si="718"/>
        <v>59</v>
      </c>
      <c r="W2219" s="10">
        <f t="shared" si="719"/>
        <v>3</v>
      </c>
      <c r="X2219"/>
      <c r="Y2219"/>
      <c r="Z2219" t="s">
        <v>14</v>
      </c>
      <c r="AA2219" t="s">
        <v>8792</v>
      </c>
    </row>
    <row r="2220" spans="1:27">
      <c r="A2220" t="b">
        <f t="shared" si="700"/>
        <v>0</v>
      </c>
      <c r="B2220" t="b">
        <f t="shared" si="701"/>
        <v>0</v>
      </c>
      <c r="C2220" t="b">
        <f t="shared" si="702"/>
        <v>0</v>
      </c>
      <c r="D2220" t="b">
        <f t="shared" si="703"/>
        <v>0</v>
      </c>
      <c r="E2220" t="b">
        <f t="shared" si="704"/>
        <v>0</v>
      </c>
      <c r="F2220" t="b">
        <f t="shared" si="705"/>
        <v>0</v>
      </c>
      <c r="G2220" t="b">
        <f t="shared" si="706"/>
        <v>0</v>
      </c>
      <c r="H2220" t="b">
        <f t="shared" si="707"/>
        <v>0</v>
      </c>
      <c r="I2220" t="b">
        <f t="shared" si="708"/>
        <v>0</v>
      </c>
      <c r="J2220" t="b">
        <f t="shared" si="709"/>
        <v>0</v>
      </c>
      <c r="K2220" t="str">
        <f t="shared" si="710"/>
        <v/>
      </c>
      <c r="L2220" t="str">
        <f t="shared" si="721"/>
        <v/>
      </c>
      <c r="M2220" t="str">
        <f t="shared" si="720"/>
        <v/>
      </c>
      <c r="N2220" t="str">
        <f t="shared" si="711"/>
        <v/>
      </c>
      <c r="O2220" t="str">
        <f t="shared" si="712"/>
        <v/>
      </c>
      <c r="P2220" t="str">
        <f t="shared" si="713"/>
        <v/>
      </c>
      <c r="Q2220" s="9">
        <f>_xlfn.XLOOKUP(R2220,summary!C:C,summary!B:B)</f>
        <v>43448</v>
      </c>
      <c r="R2220" s="10" t="str">
        <f t="shared" si="714"/>
        <v>죽전1동</v>
      </c>
      <c r="S2220" s="10" t="str">
        <f t="shared" si="715"/>
        <v>죽전59통</v>
      </c>
      <c r="T2220" s="10" t="str">
        <f t="shared" si="716"/>
        <v>(죽전동)</v>
      </c>
      <c r="U2220" s="10" t="str">
        <f t="shared" si="717"/>
        <v>죽전</v>
      </c>
      <c r="V2220" s="10">
        <f t="shared" si="718"/>
        <v>59</v>
      </c>
      <c r="W2220" s="10">
        <f t="shared" si="719"/>
        <v>4</v>
      </c>
      <c r="X2220"/>
      <c r="Y2220"/>
      <c r="Z2220" t="s">
        <v>16</v>
      </c>
      <c r="AA2220" t="s">
        <v>8793</v>
      </c>
    </row>
    <row r="2221" spans="1:27">
      <c r="A2221" t="b">
        <f t="shared" si="700"/>
        <v>0</v>
      </c>
      <c r="B2221" t="b">
        <f t="shared" si="701"/>
        <v>0</v>
      </c>
      <c r="C2221" t="b">
        <f t="shared" si="702"/>
        <v>0</v>
      </c>
      <c r="D2221" t="b">
        <f t="shared" si="703"/>
        <v>0</v>
      </c>
      <c r="E2221" t="b">
        <f t="shared" si="704"/>
        <v>0</v>
      </c>
      <c r="F2221" t="b">
        <f t="shared" si="705"/>
        <v>0</v>
      </c>
      <c r="G2221" t="b">
        <f t="shared" si="706"/>
        <v>0</v>
      </c>
      <c r="H2221" t="b">
        <f t="shared" si="707"/>
        <v>0</v>
      </c>
      <c r="I2221" t="b">
        <f t="shared" si="708"/>
        <v>0</v>
      </c>
      <c r="J2221" t="b">
        <f t="shared" si="709"/>
        <v>0</v>
      </c>
      <c r="K2221" t="str">
        <f t="shared" si="710"/>
        <v/>
      </c>
      <c r="L2221" t="str">
        <f t="shared" si="721"/>
        <v/>
      </c>
      <c r="M2221" t="str">
        <f t="shared" si="720"/>
        <v/>
      </c>
      <c r="N2221" t="str">
        <f t="shared" si="711"/>
        <v/>
      </c>
      <c r="O2221" t="str">
        <f t="shared" si="712"/>
        <v/>
      </c>
      <c r="P2221" t="str">
        <f t="shared" si="713"/>
        <v/>
      </c>
      <c r="Q2221" s="9">
        <f>_xlfn.XLOOKUP(R2221,summary!C:C,summary!B:B)</f>
        <v>43448</v>
      </c>
      <c r="R2221" s="10" t="str">
        <f t="shared" si="714"/>
        <v>죽전1동</v>
      </c>
      <c r="S2221" s="10" t="str">
        <f t="shared" si="715"/>
        <v>죽전59통</v>
      </c>
      <c r="T2221" s="10" t="str">
        <f t="shared" si="716"/>
        <v>(죽전동)</v>
      </c>
      <c r="U2221" s="10" t="str">
        <f t="shared" si="717"/>
        <v>죽전</v>
      </c>
      <c r="V2221" s="10">
        <f t="shared" si="718"/>
        <v>59</v>
      </c>
      <c r="W2221" s="10">
        <f t="shared" si="719"/>
        <v>5</v>
      </c>
      <c r="X2221"/>
      <c r="Y2221"/>
      <c r="Z2221" t="s">
        <v>18</v>
      </c>
      <c r="AA2221" t="s">
        <v>8794</v>
      </c>
    </row>
    <row r="2222" spans="1:27">
      <c r="A2222" t="b">
        <f t="shared" si="700"/>
        <v>0</v>
      </c>
      <c r="B2222" t="b">
        <f t="shared" si="701"/>
        <v>0</v>
      </c>
      <c r="C2222" t="b">
        <f t="shared" si="702"/>
        <v>0</v>
      </c>
      <c r="D2222" t="b">
        <f t="shared" si="703"/>
        <v>0</v>
      </c>
      <c r="E2222" t="b">
        <f t="shared" si="704"/>
        <v>0</v>
      </c>
      <c r="F2222" t="b">
        <f t="shared" si="705"/>
        <v>0</v>
      </c>
      <c r="G2222" t="b">
        <f t="shared" si="706"/>
        <v>0</v>
      </c>
      <c r="H2222" t="b">
        <f t="shared" si="707"/>
        <v>0</v>
      </c>
      <c r="I2222" t="b">
        <f t="shared" si="708"/>
        <v>0</v>
      </c>
      <c r="J2222" t="b">
        <f t="shared" si="709"/>
        <v>0</v>
      </c>
      <c r="K2222" t="str">
        <f t="shared" si="710"/>
        <v/>
      </c>
      <c r="L2222" t="str">
        <f t="shared" si="721"/>
        <v/>
      </c>
      <c r="M2222" t="str">
        <f t="shared" si="720"/>
        <v/>
      </c>
      <c r="N2222" t="str">
        <f t="shared" si="711"/>
        <v/>
      </c>
      <c r="O2222" t="str">
        <f t="shared" si="712"/>
        <v/>
      </c>
      <c r="P2222" t="str">
        <f t="shared" si="713"/>
        <v/>
      </c>
      <c r="Q2222" s="9">
        <f>_xlfn.XLOOKUP(R2222,summary!C:C,summary!B:B)</f>
        <v>43448</v>
      </c>
      <c r="R2222" s="10" t="str">
        <f t="shared" si="714"/>
        <v>죽전1동</v>
      </c>
      <c r="S2222" s="10" t="str">
        <f t="shared" si="715"/>
        <v>죽전59통</v>
      </c>
      <c r="T2222" s="10" t="str">
        <f t="shared" si="716"/>
        <v>(죽전동)</v>
      </c>
      <c r="U2222" s="10" t="str">
        <f t="shared" si="717"/>
        <v>죽전</v>
      </c>
      <c r="V2222" s="10">
        <f t="shared" si="718"/>
        <v>59</v>
      </c>
      <c r="W2222" s="10">
        <f t="shared" si="719"/>
        <v>6</v>
      </c>
      <c r="X2222"/>
      <c r="Y2222"/>
      <c r="Z2222" t="s">
        <v>20</v>
      </c>
      <c r="AA2222" t="s">
        <v>8795</v>
      </c>
    </row>
    <row r="2223" spans="1:27">
      <c r="A2223" t="b">
        <f t="shared" si="700"/>
        <v>0</v>
      </c>
      <c r="B2223" t="b">
        <f t="shared" si="701"/>
        <v>0</v>
      </c>
      <c r="C2223" t="b">
        <f t="shared" si="702"/>
        <v>0</v>
      </c>
      <c r="D2223" t="b">
        <f t="shared" si="703"/>
        <v>0</v>
      </c>
      <c r="E2223" t="b">
        <f t="shared" si="704"/>
        <v>0</v>
      </c>
      <c r="F2223" t="b">
        <f t="shared" si="705"/>
        <v>0</v>
      </c>
      <c r="G2223" t="b">
        <f t="shared" si="706"/>
        <v>0</v>
      </c>
      <c r="H2223" t="b">
        <f t="shared" si="707"/>
        <v>0</v>
      </c>
      <c r="I2223" t="b">
        <f t="shared" si="708"/>
        <v>0</v>
      </c>
      <c r="J2223" t="b">
        <f t="shared" si="709"/>
        <v>0</v>
      </c>
      <c r="K2223" t="str">
        <f t="shared" si="710"/>
        <v/>
      </c>
      <c r="L2223" t="str">
        <f t="shared" si="721"/>
        <v/>
      </c>
      <c r="M2223" t="str">
        <f t="shared" si="720"/>
        <v/>
      </c>
      <c r="N2223" t="str">
        <f t="shared" si="711"/>
        <v/>
      </c>
      <c r="O2223" t="str">
        <f t="shared" si="712"/>
        <v/>
      </c>
      <c r="P2223" t="str">
        <f t="shared" si="713"/>
        <v/>
      </c>
      <c r="Q2223" s="9">
        <f>_xlfn.XLOOKUP(R2223,summary!C:C,summary!B:B)</f>
        <v>43448</v>
      </c>
      <c r="R2223" s="10" t="str">
        <f t="shared" si="714"/>
        <v>죽전1동</v>
      </c>
      <c r="S2223" s="10" t="str">
        <f t="shared" si="715"/>
        <v>죽전59통</v>
      </c>
      <c r="T2223" s="10" t="str">
        <f t="shared" si="716"/>
        <v>(죽전동)</v>
      </c>
      <c r="U2223" s="10" t="str">
        <f t="shared" si="717"/>
        <v>죽전</v>
      </c>
      <c r="V2223" s="10">
        <f t="shared" si="718"/>
        <v>59</v>
      </c>
      <c r="W2223" s="10">
        <f t="shared" si="719"/>
        <v>7</v>
      </c>
      <c r="X2223"/>
      <c r="Y2223"/>
      <c r="Z2223" t="s">
        <v>99</v>
      </c>
      <c r="AA2223" t="s">
        <v>8796</v>
      </c>
    </row>
    <row r="2224" spans="1:27">
      <c r="A2224" t="b">
        <f t="shared" si="700"/>
        <v>0</v>
      </c>
      <c r="B2224" t="b">
        <f t="shared" si="701"/>
        <v>0</v>
      </c>
      <c r="C2224" t="b">
        <f t="shared" si="702"/>
        <v>0</v>
      </c>
      <c r="D2224" t="b">
        <f t="shared" si="703"/>
        <v>0</v>
      </c>
      <c r="E2224" t="b">
        <f t="shared" si="704"/>
        <v>0</v>
      </c>
      <c r="F2224" t="b">
        <f t="shared" si="705"/>
        <v>0</v>
      </c>
      <c r="G2224" t="b">
        <f t="shared" si="706"/>
        <v>0</v>
      </c>
      <c r="H2224" t="b">
        <f t="shared" si="707"/>
        <v>0</v>
      </c>
      <c r="I2224" t="b">
        <f t="shared" si="708"/>
        <v>0</v>
      </c>
      <c r="J2224" t="b">
        <f t="shared" si="709"/>
        <v>0</v>
      </c>
      <c r="K2224" t="str">
        <f t="shared" si="710"/>
        <v/>
      </c>
      <c r="L2224" t="str">
        <f t="shared" si="721"/>
        <v/>
      </c>
      <c r="M2224" t="str">
        <f t="shared" si="720"/>
        <v/>
      </c>
      <c r="N2224" t="str">
        <f t="shared" si="711"/>
        <v/>
      </c>
      <c r="O2224" t="str">
        <f t="shared" si="712"/>
        <v/>
      </c>
      <c r="P2224" t="str">
        <f t="shared" si="713"/>
        <v/>
      </c>
      <c r="Q2224" s="9">
        <f>_xlfn.XLOOKUP(R2224,summary!C:C,summary!B:B)</f>
        <v>43448</v>
      </c>
      <c r="R2224" s="10" t="str">
        <f t="shared" si="714"/>
        <v>죽전1동</v>
      </c>
      <c r="S2224" s="10" t="str">
        <f t="shared" si="715"/>
        <v>죽전59통</v>
      </c>
      <c r="T2224" s="10" t="str">
        <f t="shared" si="716"/>
        <v>(죽전동)</v>
      </c>
      <c r="U2224" s="10" t="str">
        <f t="shared" si="717"/>
        <v>죽전</v>
      </c>
      <c r="V2224" s="10">
        <f t="shared" si="718"/>
        <v>59</v>
      </c>
      <c r="W2224" s="10">
        <f t="shared" si="719"/>
        <v>8</v>
      </c>
      <c r="X2224"/>
      <c r="Y2224"/>
      <c r="Z2224" t="s">
        <v>101</v>
      </c>
      <c r="AA2224" t="s">
        <v>8797</v>
      </c>
    </row>
    <row r="2225" spans="1:27">
      <c r="A2225" t="b">
        <f t="shared" si="700"/>
        <v>1</v>
      </c>
      <c r="B2225" t="b">
        <f t="shared" si="701"/>
        <v>0</v>
      </c>
      <c r="C2225" t="b">
        <f t="shared" si="702"/>
        <v>0</v>
      </c>
      <c r="D2225" t="b">
        <f t="shared" si="703"/>
        <v>0</v>
      </c>
      <c r="E2225" t="b">
        <f t="shared" si="704"/>
        <v>0</v>
      </c>
      <c r="F2225" t="b">
        <f t="shared" si="705"/>
        <v>0</v>
      </c>
      <c r="G2225" t="b">
        <f t="shared" si="706"/>
        <v>0</v>
      </c>
      <c r="H2225" t="b">
        <f t="shared" si="707"/>
        <v>0</v>
      </c>
      <c r="I2225" t="b">
        <f t="shared" si="708"/>
        <v>0</v>
      </c>
      <c r="J2225" t="b">
        <f t="shared" si="709"/>
        <v>1</v>
      </c>
      <c r="K2225" t="str">
        <f t="shared" si="710"/>
        <v>죽전60통</v>
      </c>
      <c r="L2225" t="str">
        <f t="shared" si="721"/>
        <v>60</v>
      </c>
      <c r="M2225">
        <f t="shared" si="720"/>
        <v>60</v>
      </c>
      <c r="N2225" t="str">
        <f t="shared" si="711"/>
        <v>죽전</v>
      </c>
      <c r="O2225" t="str">
        <f t="shared" si="712"/>
        <v/>
      </c>
      <c r="P2225" t="str">
        <f t="shared" si="713"/>
        <v/>
      </c>
      <c r="Q2225" s="9">
        <f>_xlfn.XLOOKUP(R2225,summary!C:C,summary!B:B)</f>
        <v>43448</v>
      </c>
      <c r="R2225" s="10" t="str">
        <f t="shared" si="714"/>
        <v>죽전1동</v>
      </c>
      <c r="S2225" s="10" t="str">
        <f t="shared" si="715"/>
        <v>죽전60통</v>
      </c>
      <c r="T2225" s="10" t="str">
        <f t="shared" si="716"/>
        <v>(죽전동)</v>
      </c>
      <c r="U2225" s="10" t="str">
        <f t="shared" si="717"/>
        <v>죽전</v>
      </c>
      <c r="V2225" s="10">
        <f t="shared" si="718"/>
        <v>60</v>
      </c>
      <c r="W2225" s="10">
        <f t="shared" si="719"/>
        <v>1</v>
      </c>
      <c r="X2225"/>
      <c r="Y2225" t="s">
        <v>8798</v>
      </c>
      <c r="Z2225" t="s">
        <v>10</v>
      </c>
      <c r="AA2225" t="s">
        <v>8799</v>
      </c>
    </row>
    <row r="2226" spans="1:27">
      <c r="A2226" t="b">
        <f t="shared" si="700"/>
        <v>1</v>
      </c>
      <c r="B2226" t="b">
        <f t="shared" si="701"/>
        <v>1</v>
      </c>
      <c r="C2226" t="b">
        <f t="shared" si="702"/>
        <v>1</v>
      </c>
      <c r="D2226" t="b">
        <f t="shared" si="703"/>
        <v>1</v>
      </c>
      <c r="E2226" t="b">
        <f t="shared" si="704"/>
        <v>1</v>
      </c>
      <c r="F2226" t="b">
        <f t="shared" si="705"/>
        <v>0</v>
      </c>
      <c r="G2226" t="b">
        <f t="shared" si="706"/>
        <v>0</v>
      </c>
      <c r="H2226" t="b">
        <f t="shared" si="707"/>
        <v>0</v>
      </c>
      <c r="I2226" t="b">
        <f t="shared" si="708"/>
        <v>0</v>
      </c>
      <c r="J2226" t="b">
        <f t="shared" si="709"/>
        <v>0</v>
      </c>
      <c r="K2226" t="str">
        <f t="shared" si="710"/>
        <v/>
      </c>
      <c r="L2226" t="str">
        <f t="shared" si="721"/>
        <v/>
      </c>
      <c r="M2226" t="str">
        <f t="shared" si="720"/>
        <v/>
      </c>
      <c r="N2226" t="str">
        <f t="shared" si="711"/>
        <v/>
      </c>
      <c r="O2226" t="str">
        <f t="shared" si="712"/>
        <v/>
      </c>
      <c r="P2226" t="str">
        <f t="shared" si="713"/>
        <v>(죽전동)</v>
      </c>
      <c r="Q2226" s="9">
        <f>_xlfn.XLOOKUP(R2226,summary!C:C,summary!B:B)</f>
        <v>43448</v>
      </c>
      <c r="R2226" s="10" t="str">
        <f t="shared" si="714"/>
        <v>죽전1동</v>
      </c>
      <c r="S2226" s="10" t="str">
        <f t="shared" si="715"/>
        <v>죽전60통</v>
      </c>
      <c r="T2226" s="10" t="str">
        <f t="shared" si="716"/>
        <v>(죽전동)</v>
      </c>
      <c r="U2226" s="10" t="str">
        <f t="shared" si="717"/>
        <v>죽전</v>
      </c>
      <c r="V2226" s="10">
        <f t="shared" si="718"/>
        <v>60</v>
      </c>
      <c r="W2226" s="10">
        <f t="shared" si="719"/>
        <v>2</v>
      </c>
      <c r="X2226"/>
      <c r="Y2226" t="s">
        <v>8288</v>
      </c>
      <c r="Z2226" t="s">
        <v>12</v>
      </c>
      <c r="AA2226" t="s">
        <v>8800</v>
      </c>
    </row>
    <row r="2227" spans="1:27">
      <c r="A2227" t="b">
        <f t="shared" ref="A2227:A2290" si="722">LEN(Y2227)&gt;0</f>
        <v>0</v>
      </c>
      <c r="B2227" t="b">
        <f t="shared" ref="B2227:B2290" si="723">LEFT(Y2227)="("</f>
        <v>0</v>
      </c>
      <c r="C2227" t="b">
        <f t="shared" ref="C2227:C2290" si="724">RIGHT(Y2227)=")"</f>
        <v>0</v>
      </c>
      <c r="D2227" t="b">
        <f t="shared" ref="D2227:D2290" si="725">AND(B2227,C2227)</f>
        <v>0</v>
      </c>
      <c r="E2227" t="b">
        <f t="shared" ref="E2227:E2290" si="726">OR(B2227,C2227)</f>
        <v>0</v>
      </c>
      <c r="F2227" t="b">
        <f t="shared" ref="F2227:F2290" si="727">_xlfn.XOR(B2227,C2227)</f>
        <v>0</v>
      </c>
      <c r="G2227" t="b">
        <f t="shared" ref="G2227:G2290" si="728">AND(B2227,F2227)</f>
        <v>0</v>
      </c>
      <c r="H2227" t="b">
        <f t="shared" ref="H2227:H2290" si="729">AND(C2227,$F2227)</f>
        <v>0</v>
      </c>
      <c r="I2227" t="b">
        <f t="shared" ref="I2227:I2290" si="730">IF(G2227,G2227,IF(H2226,FALSE,I2226))</f>
        <v>0</v>
      </c>
      <c r="J2227" t="b">
        <f t="shared" ref="J2227:J2290" si="731">AND(A2227,NOT(B2227),NOT(I2227))</f>
        <v>0</v>
      </c>
      <c r="K2227" t="str">
        <f t="shared" ref="K2227:K2290" si="732">IF(AND(J2227,RIGHT(Y2227)="통"),Y2227,"")</f>
        <v/>
      </c>
      <c r="L2227" t="str">
        <f t="shared" si="721"/>
        <v/>
      </c>
      <c r="M2227" t="str">
        <f t="shared" si="720"/>
        <v/>
      </c>
      <c r="N2227" t="str">
        <f t="shared" ref="N2227:N2290" si="733">SUBSTITUTE(K2227,_xlfn.CONCAT(TEXT(M2227,"#"),"통"),"")</f>
        <v/>
      </c>
      <c r="O2227" t="str">
        <f t="shared" ref="O2227:O2290" si="734">IF(I2227,IF(I2228,CONCATENATE(Y2227,O2228),Y2227),"")</f>
        <v/>
      </c>
      <c r="P2227" t="str">
        <f t="shared" ref="P2227:P2290" si="735">IF(G2227,O2227,IF(D2227,Y2227,""))</f>
        <v/>
      </c>
      <c r="Q2227" s="9">
        <f>_xlfn.XLOOKUP(R2227,summary!C:C,summary!B:B)</f>
        <v>43448</v>
      </c>
      <c r="R2227" s="10" t="str">
        <f t="shared" ref="R2227:R2290" si="736">IF($X2227="",R2226,$X2227)</f>
        <v>죽전1동</v>
      </c>
      <c r="S2227" s="10" t="str">
        <f t="shared" ref="S2227:S2290" si="737">IF(J2227,Y2227,S2226)</f>
        <v>죽전60통</v>
      </c>
      <c r="T2227" s="10" t="str">
        <f t="shared" ref="T2227:T2290" si="738">IF(J2227,P2228,T2226)</f>
        <v>(죽전동)</v>
      </c>
      <c r="U2227" s="10" t="str">
        <f t="shared" ref="U2227:U2290" si="739">IF($J2227,N2227,U2226)</f>
        <v>죽전</v>
      </c>
      <c r="V2227" s="10">
        <f t="shared" ref="V2227:V2290" si="740">IF(J2227,M2227,V2226)</f>
        <v>60</v>
      </c>
      <c r="W2227" s="10">
        <f t="shared" si="719"/>
        <v>3</v>
      </c>
      <c r="X2227"/>
      <c r="Y2227"/>
      <c r="Z2227" t="s">
        <v>14</v>
      </c>
      <c r="AA2227" t="s">
        <v>8801</v>
      </c>
    </row>
    <row r="2228" spans="1:27">
      <c r="A2228" t="b">
        <f t="shared" si="722"/>
        <v>0</v>
      </c>
      <c r="B2228" t="b">
        <f t="shared" si="723"/>
        <v>0</v>
      </c>
      <c r="C2228" t="b">
        <f t="shared" si="724"/>
        <v>0</v>
      </c>
      <c r="D2228" t="b">
        <f t="shared" si="725"/>
        <v>0</v>
      </c>
      <c r="E2228" t="b">
        <f t="shared" si="726"/>
        <v>0</v>
      </c>
      <c r="F2228" t="b">
        <f t="shared" si="727"/>
        <v>0</v>
      </c>
      <c r="G2228" t="b">
        <f t="shared" si="728"/>
        <v>0</v>
      </c>
      <c r="H2228" t="b">
        <f t="shared" si="729"/>
        <v>0</v>
      </c>
      <c r="I2228" t="b">
        <f t="shared" si="730"/>
        <v>0</v>
      </c>
      <c r="J2228" t="b">
        <f t="shared" si="731"/>
        <v>0</v>
      </c>
      <c r="K2228" t="str">
        <f t="shared" si="732"/>
        <v/>
      </c>
      <c r="L2228" t="str">
        <f t="shared" si="721"/>
        <v/>
      </c>
      <c r="M2228" t="str">
        <f t="shared" si="720"/>
        <v/>
      </c>
      <c r="N2228" t="str">
        <f t="shared" si="733"/>
        <v/>
      </c>
      <c r="O2228" t="str">
        <f t="shared" si="734"/>
        <v/>
      </c>
      <c r="P2228" t="str">
        <f t="shared" si="735"/>
        <v/>
      </c>
      <c r="Q2228" s="9">
        <f>_xlfn.XLOOKUP(R2228,summary!C:C,summary!B:B)</f>
        <v>43448</v>
      </c>
      <c r="R2228" s="10" t="str">
        <f t="shared" si="736"/>
        <v>죽전1동</v>
      </c>
      <c r="S2228" s="10" t="str">
        <f t="shared" si="737"/>
        <v>죽전60통</v>
      </c>
      <c r="T2228" s="10" t="str">
        <f t="shared" si="738"/>
        <v>(죽전동)</v>
      </c>
      <c r="U2228" s="10" t="str">
        <f t="shared" si="739"/>
        <v>죽전</v>
      </c>
      <c r="V2228" s="10">
        <f t="shared" si="740"/>
        <v>60</v>
      </c>
      <c r="W2228" s="10">
        <f t="shared" si="719"/>
        <v>4</v>
      </c>
      <c r="X2228"/>
      <c r="Y2228"/>
      <c r="Z2228" t="s">
        <v>16</v>
      </c>
      <c r="AA2228" t="s">
        <v>8802</v>
      </c>
    </row>
    <row r="2229" spans="1:27">
      <c r="A2229" t="b">
        <f t="shared" si="722"/>
        <v>0</v>
      </c>
      <c r="B2229" t="b">
        <f t="shared" si="723"/>
        <v>0</v>
      </c>
      <c r="C2229" t="b">
        <f t="shared" si="724"/>
        <v>0</v>
      </c>
      <c r="D2229" t="b">
        <f t="shared" si="725"/>
        <v>0</v>
      </c>
      <c r="E2229" t="b">
        <f t="shared" si="726"/>
        <v>0</v>
      </c>
      <c r="F2229" t="b">
        <f t="shared" si="727"/>
        <v>0</v>
      </c>
      <c r="G2229" t="b">
        <f t="shared" si="728"/>
        <v>0</v>
      </c>
      <c r="H2229" t="b">
        <f t="shared" si="729"/>
        <v>0</v>
      </c>
      <c r="I2229" t="b">
        <f t="shared" si="730"/>
        <v>0</v>
      </c>
      <c r="J2229" t="b">
        <f t="shared" si="731"/>
        <v>0</v>
      </c>
      <c r="K2229" t="str">
        <f t="shared" si="732"/>
        <v/>
      </c>
      <c r="L2229" t="str">
        <f t="shared" si="721"/>
        <v/>
      </c>
      <c r="M2229" t="str">
        <f t="shared" si="720"/>
        <v/>
      </c>
      <c r="N2229" t="str">
        <f t="shared" si="733"/>
        <v/>
      </c>
      <c r="O2229" t="str">
        <f t="shared" si="734"/>
        <v/>
      </c>
      <c r="P2229" t="str">
        <f t="shared" si="735"/>
        <v/>
      </c>
      <c r="Q2229" s="9">
        <f>_xlfn.XLOOKUP(R2229,summary!C:C,summary!B:B)</f>
        <v>43448</v>
      </c>
      <c r="R2229" s="10" t="str">
        <f t="shared" si="736"/>
        <v>죽전1동</v>
      </c>
      <c r="S2229" s="10" t="str">
        <f t="shared" si="737"/>
        <v>죽전60통</v>
      </c>
      <c r="T2229" s="10" t="str">
        <f t="shared" si="738"/>
        <v>(죽전동)</v>
      </c>
      <c r="U2229" s="10" t="str">
        <f t="shared" si="739"/>
        <v>죽전</v>
      </c>
      <c r="V2229" s="10">
        <f t="shared" si="740"/>
        <v>60</v>
      </c>
      <c r="W2229" s="10">
        <f t="shared" si="719"/>
        <v>5</v>
      </c>
      <c r="X2229"/>
      <c r="Y2229"/>
      <c r="Z2229" t="s">
        <v>18</v>
      </c>
      <c r="AA2229" t="s">
        <v>8803</v>
      </c>
    </row>
    <row r="2230" spans="1:27">
      <c r="A2230" t="b">
        <f t="shared" si="722"/>
        <v>0</v>
      </c>
      <c r="B2230" t="b">
        <f t="shared" si="723"/>
        <v>0</v>
      </c>
      <c r="C2230" t="b">
        <f t="shared" si="724"/>
        <v>0</v>
      </c>
      <c r="D2230" t="b">
        <f t="shared" si="725"/>
        <v>0</v>
      </c>
      <c r="E2230" t="b">
        <f t="shared" si="726"/>
        <v>0</v>
      </c>
      <c r="F2230" t="b">
        <f t="shared" si="727"/>
        <v>0</v>
      </c>
      <c r="G2230" t="b">
        <f t="shared" si="728"/>
        <v>0</v>
      </c>
      <c r="H2230" t="b">
        <f t="shared" si="729"/>
        <v>0</v>
      </c>
      <c r="I2230" t="b">
        <f t="shared" si="730"/>
        <v>0</v>
      </c>
      <c r="J2230" t="b">
        <f t="shared" si="731"/>
        <v>0</v>
      </c>
      <c r="K2230" t="str">
        <f t="shared" si="732"/>
        <v/>
      </c>
      <c r="L2230" t="str">
        <f t="shared" si="721"/>
        <v/>
      </c>
      <c r="M2230" t="str">
        <f t="shared" si="720"/>
        <v/>
      </c>
      <c r="N2230" t="str">
        <f t="shared" si="733"/>
        <v/>
      </c>
      <c r="O2230" t="str">
        <f t="shared" si="734"/>
        <v/>
      </c>
      <c r="P2230" t="str">
        <f t="shared" si="735"/>
        <v/>
      </c>
      <c r="Q2230" s="9">
        <f>_xlfn.XLOOKUP(R2230,summary!C:C,summary!B:B)</f>
        <v>43448</v>
      </c>
      <c r="R2230" s="10" t="str">
        <f t="shared" si="736"/>
        <v>죽전1동</v>
      </c>
      <c r="S2230" s="10" t="str">
        <f t="shared" si="737"/>
        <v>죽전60통</v>
      </c>
      <c r="T2230" s="10" t="str">
        <f t="shared" si="738"/>
        <v>(죽전동)</v>
      </c>
      <c r="U2230" s="10" t="str">
        <f t="shared" si="739"/>
        <v>죽전</v>
      </c>
      <c r="V2230" s="10">
        <f t="shared" si="740"/>
        <v>60</v>
      </c>
      <c r="W2230" s="10">
        <f t="shared" si="719"/>
        <v>6</v>
      </c>
      <c r="X2230"/>
      <c r="Y2230"/>
      <c r="Z2230" t="s">
        <v>20</v>
      </c>
      <c r="AA2230" t="s">
        <v>8804</v>
      </c>
    </row>
    <row r="2231" spans="1:27">
      <c r="A2231" t="b">
        <f t="shared" si="722"/>
        <v>0</v>
      </c>
      <c r="B2231" t="b">
        <f t="shared" si="723"/>
        <v>0</v>
      </c>
      <c r="C2231" t="b">
        <f t="shared" si="724"/>
        <v>0</v>
      </c>
      <c r="D2231" t="b">
        <f t="shared" si="725"/>
        <v>0</v>
      </c>
      <c r="E2231" t="b">
        <f t="shared" si="726"/>
        <v>0</v>
      </c>
      <c r="F2231" t="b">
        <f t="shared" si="727"/>
        <v>0</v>
      </c>
      <c r="G2231" t="b">
        <f t="shared" si="728"/>
        <v>0</v>
      </c>
      <c r="H2231" t="b">
        <f t="shared" si="729"/>
        <v>0</v>
      </c>
      <c r="I2231" t="b">
        <f t="shared" si="730"/>
        <v>0</v>
      </c>
      <c r="J2231" t="b">
        <f t="shared" si="731"/>
        <v>0</v>
      </c>
      <c r="K2231" t="str">
        <f t="shared" si="732"/>
        <v/>
      </c>
      <c r="L2231" t="str">
        <f t="shared" si="721"/>
        <v/>
      </c>
      <c r="M2231" t="str">
        <f t="shared" si="720"/>
        <v/>
      </c>
      <c r="N2231" t="str">
        <f t="shared" si="733"/>
        <v/>
      </c>
      <c r="O2231" t="str">
        <f t="shared" si="734"/>
        <v/>
      </c>
      <c r="P2231" t="str">
        <f t="shared" si="735"/>
        <v/>
      </c>
      <c r="Q2231" s="9">
        <f>_xlfn.XLOOKUP(R2231,summary!C:C,summary!B:B)</f>
        <v>43448</v>
      </c>
      <c r="R2231" s="10" t="str">
        <f t="shared" si="736"/>
        <v>죽전1동</v>
      </c>
      <c r="S2231" s="10" t="str">
        <f t="shared" si="737"/>
        <v>죽전60통</v>
      </c>
      <c r="T2231" s="10" t="str">
        <f t="shared" si="738"/>
        <v>(죽전동)</v>
      </c>
      <c r="U2231" s="10" t="str">
        <f t="shared" si="739"/>
        <v>죽전</v>
      </c>
      <c r="V2231" s="10">
        <f t="shared" si="740"/>
        <v>60</v>
      </c>
      <c r="W2231" s="10">
        <f t="shared" si="719"/>
        <v>7</v>
      </c>
      <c r="X2231"/>
      <c r="Y2231"/>
      <c r="Z2231" t="s">
        <v>99</v>
      </c>
      <c r="AA2231" t="s">
        <v>8805</v>
      </c>
    </row>
    <row r="2232" spans="1:27">
      <c r="A2232" t="b">
        <f t="shared" si="722"/>
        <v>0</v>
      </c>
      <c r="B2232" t="b">
        <f t="shared" si="723"/>
        <v>0</v>
      </c>
      <c r="C2232" t="b">
        <f t="shared" si="724"/>
        <v>0</v>
      </c>
      <c r="D2232" t="b">
        <f t="shared" si="725"/>
        <v>0</v>
      </c>
      <c r="E2232" t="b">
        <f t="shared" si="726"/>
        <v>0</v>
      </c>
      <c r="F2232" t="b">
        <f t="shared" si="727"/>
        <v>0</v>
      </c>
      <c r="G2232" t="b">
        <f t="shared" si="728"/>
        <v>0</v>
      </c>
      <c r="H2232" t="b">
        <f t="shared" si="729"/>
        <v>0</v>
      </c>
      <c r="I2232" t="b">
        <f t="shared" si="730"/>
        <v>0</v>
      </c>
      <c r="J2232" t="b">
        <f t="shared" si="731"/>
        <v>0</v>
      </c>
      <c r="K2232" t="str">
        <f t="shared" si="732"/>
        <v/>
      </c>
      <c r="L2232" t="str">
        <f t="shared" si="721"/>
        <v/>
      </c>
      <c r="M2232" t="str">
        <f t="shared" si="720"/>
        <v/>
      </c>
      <c r="N2232" t="str">
        <f t="shared" si="733"/>
        <v/>
      </c>
      <c r="O2232" t="str">
        <f t="shared" si="734"/>
        <v/>
      </c>
      <c r="P2232" t="str">
        <f t="shared" si="735"/>
        <v/>
      </c>
      <c r="Q2232" s="9">
        <f>_xlfn.XLOOKUP(R2232,summary!C:C,summary!B:B)</f>
        <v>43448</v>
      </c>
      <c r="R2232" s="10" t="str">
        <f t="shared" si="736"/>
        <v>죽전1동</v>
      </c>
      <c r="S2232" s="10" t="str">
        <f t="shared" si="737"/>
        <v>죽전60통</v>
      </c>
      <c r="T2232" s="10" t="str">
        <f t="shared" si="738"/>
        <v>(죽전동)</v>
      </c>
      <c r="U2232" s="10" t="str">
        <f t="shared" si="739"/>
        <v>죽전</v>
      </c>
      <c r="V2232" s="10">
        <f t="shared" si="740"/>
        <v>60</v>
      </c>
      <c r="W2232" s="10">
        <f t="shared" si="719"/>
        <v>8</v>
      </c>
      <c r="X2232"/>
      <c r="Y2232"/>
      <c r="Z2232" t="s">
        <v>101</v>
      </c>
      <c r="AA2232" t="s">
        <v>8806</v>
      </c>
    </row>
    <row r="2233" spans="1:27">
      <c r="A2233" t="b">
        <f t="shared" si="722"/>
        <v>1</v>
      </c>
      <c r="B2233" t="b">
        <f t="shared" si="723"/>
        <v>0</v>
      </c>
      <c r="C2233" t="b">
        <f t="shared" si="724"/>
        <v>0</v>
      </c>
      <c r="D2233" t="b">
        <f t="shared" si="725"/>
        <v>0</v>
      </c>
      <c r="E2233" t="b">
        <f t="shared" si="726"/>
        <v>0</v>
      </c>
      <c r="F2233" t="b">
        <f t="shared" si="727"/>
        <v>0</v>
      </c>
      <c r="G2233" t="b">
        <f t="shared" si="728"/>
        <v>0</v>
      </c>
      <c r="H2233" t="b">
        <f t="shared" si="729"/>
        <v>0</v>
      </c>
      <c r="I2233" t="b">
        <f t="shared" si="730"/>
        <v>0</v>
      </c>
      <c r="J2233" t="b">
        <f t="shared" si="731"/>
        <v>1</v>
      </c>
      <c r="K2233" t="str">
        <f t="shared" si="732"/>
        <v>죽전61통</v>
      </c>
      <c r="L2233" t="str">
        <f t="shared" si="721"/>
        <v>61</v>
      </c>
      <c r="M2233">
        <f t="shared" si="720"/>
        <v>61</v>
      </c>
      <c r="N2233" t="str">
        <f t="shared" si="733"/>
        <v>죽전</v>
      </c>
      <c r="O2233" t="str">
        <f t="shared" si="734"/>
        <v/>
      </c>
      <c r="P2233" t="str">
        <f t="shared" si="735"/>
        <v/>
      </c>
      <c r="Q2233" s="9">
        <f>_xlfn.XLOOKUP(R2233,summary!C:C,summary!B:B)</f>
        <v>43448</v>
      </c>
      <c r="R2233" s="10" t="str">
        <f t="shared" si="736"/>
        <v>죽전1동</v>
      </c>
      <c r="S2233" s="10" t="str">
        <f t="shared" si="737"/>
        <v>죽전61통</v>
      </c>
      <c r="T2233" s="10" t="str">
        <f t="shared" si="738"/>
        <v>(죽전동)</v>
      </c>
      <c r="U2233" s="10" t="str">
        <f t="shared" si="739"/>
        <v>죽전</v>
      </c>
      <c r="V2233" s="10">
        <f t="shared" si="740"/>
        <v>61</v>
      </c>
      <c r="W2233" s="10">
        <f t="shared" si="719"/>
        <v>1</v>
      </c>
      <c r="X2233"/>
      <c r="Y2233" t="s">
        <v>8807</v>
      </c>
      <c r="Z2233" t="s">
        <v>10</v>
      </c>
      <c r="AA2233" t="s">
        <v>8808</v>
      </c>
    </row>
    <row r="2234" spans="1:27">
      <c r="A2234" t="b">
        <f t="shared" si="722"/>
        <v>1</v>
      </c>
      <c r="B2234" t="b">
        <f t="shared" si="723"/>
        <v>1</v>
      </c>
      <c r="C2234" t="b">
        <f t="shared" si="724"/>
        <v>1</v>
      </c>
      <c r="D2234" t="b">
        <f t="shared" si="725"/>
        <v>1</v>
      </c>
      <c r="E2234" t="b">
        <f t="shared" si="726"/>
        <v>1</v>
      </c>
      <c r="F2234" t="b">
        <f t="shared" si="727"/>
        <v>0</v>
      </c>
      <c r="G2234" t="b">
        <f t="shared" si="728"/>
        <v>0</v>
      </c>
      <c r="H2234" t="b">
        <f t="shared" si="729"/>
        <v>0</v>
      </c>
      <c r="I2234" t="b">
        <f t="shared" si="730"/>
        <v>0</v>
      </c>
      <c r="J2234" t="b">
        <f t="shared" si="731"/>
        <v>0</v>
      </c>
      <c r="K2234" t="str">
        <f t="shared" si="732"/>
        <v/>
      </c>
      <c r="L2234" t="str">
        <f t="shared" si="721"/>
        <v/>
      </c>
      <c r="M2234" t="str">
        <f t="shared" si="720"/>
        <v/>
      </c>
      <c r="N2234" t="str">
        <f t="shared" si="733"/>
        <v/>
      </c>
      <c r="O2234" t="str">
        <f t="shared" si="734"/>
        <v/>
      </c>
      <c r="P2234" t="str">
        <f t="shared" si="735"/>
        <v>(죽전동)</v>
      </c>
      <c r="Q2234" s="9">
        <f>_xlfn.XLOOKUP(R2234,summary!C:C,summary!B:B)</f>
        <v>43448</v>
      </c>
      <c r="R2234" s="10" t="str">
        <f t="shared" si="736"/>
        <v>죽전1동</v>
      </c>
      <c r="S2234" s="10" t="str">
        <f t="shared" si="737"/>
        <v>죽전61통</v>
      </c>
      <c r="T2234" s="10" t="str">
        <f t="shared" si="738"/>
        <v>(죽전동)</v>
      </c>
      <c r="U2234" s="10" t="str">
        <f t="shared" si="739"/>
        <v>죽전</v>
      </c>
      <c r="V2234" s="10">
        <f t="shared" si="740"/>
        <v>61</v>
      </c>
      <c r="W2234" s="10">
        <f t="shared" si="719"/>
        <v>2</v>
      </c>
      <c r="X2234"/>
      <c r="Y2234" t="s">
        <v>8288</v>
      </c>
      <c r="Z2234" t="s">
        <v>12</v>
      </c>
      <c r="AA2234" t="s">
        <v>8809</v>
      </c>
    </row>
    <row r="2235" spans="1:27">
      <c r="A2235" t="b">
        <f t="shared" si="722"/>
        <v>0</v>
      </c>
      <c r="B2235" t="b">
        <f t="shared" si="723"/>
        <v>0</v>
      </c>
      <c r="C2235" t="b">
        <f t="shared" si="724"/>
        <v>0</v>
      </c>
      <c r="D2235" t="b">
        <f t="shared" si="725"/>
        <v>0</v>
      </c>
      <c r="E2235" t="b">
        <f t="shared" si="726"/>
        <v>0</v>
      </c>
      <c r="F2235" t="b">
        <f t="shared" si="727"/>
        <v>0</v>
      </c>
      <c r="G2235" t="b">
        <f t="shared" si="728"/>
        <v>0</v>
      </c>
      <c r="H2235" t="b">
        <f t="shared" si="729"/>
        <v>0</v>
      </c>
      <c r="I2235" t="b">
        <f t="shared" si="730"/>
        <v>0</v>
      </c>
      <c r="J2235" t="b">
        <f t="shared" si="731"/>
        <v>0</v>
      </c>
      <c r="K2235" t="str">
        <f t="shared" si="732"/>
        <v/>
      </c>
      <c r="L2235" t="str">
        <f t="shared" si="721"/>
        <v/>
      </c>
      <c r="M2235" t="str">
        <f t="shared" si="720"/>
        <v/>
      </c>
      <c r="N2235" t="str">
        <f t="shared" si="733"/>
        <v/>
      </c>
      <c r="O2235" t="str">
        <f t="shared" si="734"/>
        <v/>
      </c>
      <c r="P2235" t="str">
        <f t="shared" si="735"/>
        <v/>
      </c>
      <c r="Q2235" s="9">
        <f>_xlfn.XLOOKUP(R2235,summary!C:C,summary!B:B)</f>
        <v>43448</v>
      </c>
      <c r="R2235" s="10" t="str">
        <f t="shared" si="736"/>
        <v>죽전1동</v>
      </c>
      <c r="S2235" s="10" t="str">
        <f t="shared" si="737"/>
        <v>죽전61통</v>
      </c>
      <c r="T2235" s="10" t="str">
        <f t="shared" si="738"/>
        <v>(죽전동)</v>
      </c>
      <c r="U2235" s="10" t="str">
        <f t="shared" si="739"/>
        <v>죽전</v>
      </c>
      <c r="V2235" s="10">
        <f t="shared" si="740"/>
        <v>61</v>
      </c>
      <c r="W2235" s="10">
        <f t="shared" si="719"/>
        <v>3</v>
      </c>
      <c r="X2235"/>
      <c r="Y2235"/>
      <c r="Z2235" t="s">
        <v>14</v>
      </c>
      <c r="AA2235" t="s">
        <v>8810</v>
      </c>
    </row>
    <row r="2236" spans="1:27">
      <c r="A2236" t="b">
        <f t="shared" si="722"/>
        <v>0</v>
      </c>
      <c r="B2236" t="b">
        <f t="shared" si="723"/>
        <v>0</v>
      </c>
      <c r="C2236" t="b">
        <f t="shared" si="724"/>
        <v>0</v>
      </c>
      <c r="D2236" t="b">
        <f t="shared" si="725"/>
        <v>0</v>
      </c>
      <c r="E2236" t="b">
        <f t="shared" si="726"/>
        <v>0</v>
      </c>
      <c r="F2236" t="b">
        <f t="shared" si="727"/>
        <v>0</v>
      </c>
      <c r="G2236" t="b">
        <f t="shared" si="728"/>
        <v>0</v>
      </c>
      <c r="H2236" t="b">
        <f t="shared" si="729"/>
        <v>0</v>
      </c>
      <c r="I2236" t="b">
        <f t="shared" si="730"/>
        <v>0</v>
      </c>
      <c r="J2236" t="b">
        <f t="shared" si="731"/>
        <v>0</v>
      </c>
      <c r="K2236" t="str">
        <f t="shared" si="732"/>
        <v/>
      </c>
      <c r="L2236" t="str">
        <f t="shared" si="721"/>
        <v/>
      </c>
      <c r="M2236" t="str">
        <f t="shared" si="720"/>
        <v/>
      </c>
      <c r="N2236" t="str">
        <f t="shared" si="733"/>
        <v/>
      </c>
      <c r="O2236" t="str">
        <f t="shared" si="734"/>
        <v/>
      </c>
      <c r="P2236" t="str">
        <f t="shared" si="735"/>
        <v/>
      </c>
      <c r="Q2236" s="9">
        <f>_xlfn.XLOOKUP(R2236,summary!C:C,summary!B:B)</f>
        <v>43448</v>
      </c>
      <c r="R2236" s="10" t="str">
        <f t="shared" si="736"/>
        <v>죽전1동</v>
      </c>
      <c r="S2236" s="10" t="str">
        <f t="shared" si="737"/>
        <v>죽전61통</v>
      </c>
      <c r="T2236" s="10" t="str">
        <f t="shared" si="738"/>
        <v>(죽전동)</v>
      </c>
      <c r="U2236" s="10" t="str">
        <f t="shared" si="739"/>
        <v>죽전</v>
      </c>
      <c r="V2236" s="10">
        <f t="shared" si="740"/>
        <v>61</v>
      </c>
      <c r="W2236" s="10">
        <f t="shared" si="719"/>
        <v>4</v>
      </c>
      <c r="X2236"/>
      <c r="Y2236"/>
      <c r="Z2236" t="s">
        <v>16</v>
      </c>
      <c r="AA2236" t="s">
        <v>8811</v>
      </c>
    </row>
    <row r="2237" spans="1:27">
      <c r="A2237" t="b">
        <f t="shared" si="722"/>
        <v>0</v>
      </c>
      <c r="B2237" t="b">
        <f t="shared" si="723"/>
        <v>0</v>
      </c>
      <c r="C2237" t="b">
        <f t="shared" si="724"/>
        <v>0</v>
      </c>
      <c r="D2237" t="b">
        <f t="shared" si="725"/>
        <v>0</v>
      </c>
      <c r="E2237" t="b">
        <f t="shared" si="726"/>
        <v>0</v>
      </c>
      <c r="F2237" t="b">
        <f t="shared" si="727"/>
        <v>0</v>
      </c>
      <c r="G2237" t="b">
        <f t="shared" si="728"/>
        <v>0</v>
      </c>
      <c r="H2237" t="b">
        <f t="shared" si="729"/>
        <v>0</v>
      </c>
      <c r="I2237" t="b">
        <f t="shared" si="730"/>
        <v>0</v>
      </c>
      <c r="J2237" t="b">
        <f t="shared" si="731"/>
        <v>0</v>
      </c>
      <c r="K2237" t="str">
        <f t="shared" si="732"/>
        <v/>
      </c>
      <c r="L2237" t="str">
        <f t="shared" si="721"/>
        <v/>
      </c>
      <c r="M2237" t="str">
        <f t="shared" si="720"/>
        <v/>
      </c>
      <c r="N2237" t="str">
        <f t="shared" si="733"/>
        <v/>
      </c>
      <c r="O2237" t="str">
        <f t="shared" si="734"/>
        <v/>
      </c>
      <c r="P2237" t="str">
        <f t="shared" si="735"/>
        <v/>
      </c>
      <c r="Q2237" s="9">
        <f>_xlfn.XLOOKUP(R2237,summary!C:C,summary!B:B)</f>
        <v>43448</v>
      </c>
      <c r="R2237" s="10" t="str">
        <f t="shared" si="736"/>
        <v>죽전1동</v>
      </c>
      <c r="S2237" s="10" t="str">
        <f t="shared" si="737"/>
        <v>죽전61통</v>
      </c>
      <c r="T2237" s="10" t="str">
        <f t="shared" si="738"/>
        <v>(죽전동)</v>
      </c>
      <c r="U2237" s="10" t="str">
        <f t="shared" si="739"/>
        <v>죽전</v>
      </c>
      <c r="V2237" s="10">
        <f t="shared" si="740"/>
        <v>61</v>
      </c>
      <c r="W2237" s="10">
        <f t="shared" si="719"/>
        <v>5</v>
      </c>
      <c r="X2237"/>
      <c r="Y2237"/>
      <c r="Z2237" t="s">
        <v>18</v>
      </c>
      <c r="AA2237" t="s">
        <v>8812</v>
      </c>
    </row>
    <row r="2238" spans="1:27">
      <c r="A2238" t="b">
        <f t="shared" si="722"/>
        <v>0</v>
      </c>
      <c r="B2238" t="b">
        <f t="shared" si="723"/>
        <v>0</v>
      </c>
      <c r="C2238" t="b">
        <f t="shared" si="724"/>
        <v>0</v>
      </c>
      <c r="D2238" t="b">
        <f t="shared" si="725"/>
        <v>0</v>
      </c>
      <c r="E2238" t="b">
        <f t="shared" si="726"/>
        <v>0</v>
      </c>
      <c r="F2238" t="b">
        <f t="shared" si="727"/>
        <v>0</v>
      </c>
      <c r="G2238" t="b">
        <f t="shared" si="728"/>
        <v>0</v>
      </c>
      <c r="H2238" t="b">
        <f t="shared" si="729"/>
        <v>0</v>
      </c>
      <c r="I2238" t="b">
        <f t="shared" si="730"/>
        <v>0</v>
      </c>
      <c r="J2238" t="b">
        <f t="shared" si="731"/>
        <v>0</v>
      </c>
      <c r="K2238" t="str">
        <f t="shared" si="732"/>
        <v/>
      </c>
      <c r="L2238" t="str">
        <f t="shared" si="721"/>
        <v/>
      </c>
      <c r="M2238" t="str">
        <f t="shared" si="720"/>
        <v/>
      </c>
      <c r="N2238" t="str">
        <f t="shared" si="733"/>
        <v/>
      </c>
      <c r="O2238" t="str">
        <f t="shared" si="734"/>
        <v/>
      </c>
      <c r="P2238" t="str">
        <f t="shared" si="735"/>
        <v/>
      </c>
      <c r="Q2238" s="9">
        <f>_xlfn.XLOOKUP(R2238,summary!C:C,summary!B:B)</f>
        <v>43448</v>
      </c>
      <c r="R2238" s="10" t="str">
        <f t="shared" si="736"/>
        <v>죽전1동</v>
      </c>
      <c r="S2238" s="10" t="str">
        <f t="shared" si="737"/>
        <v>죽전61통</v>
      </c>
      <c r="T2238" s="10" t="str">
        <f t="shared" si="738"/>
        <v>(죽전동)</v>
      </c>
      <c r="U2238" s="10" t="str">
        <f t="shared" si="739"/>
        <v>죽전</v>
      </c>
      <c r="V2238" s="10">
        <f t="shared" si="740"/>
        <v>61</v>
      </c>
      <c r="W2238" s="10">
        <f t="shared" si="719"/>
        <v>6</v>
      </c>
      <c r="X2238"/>
      <c r="Y2238"/>
      <c r="Z2238" t="s">
        <v>20</v>
      </c>
      <c r="AA2238" t="s">
        <v>8813</v>
      </c>
    </row>
    <row r="2239" spans="1:27">
      <c r="A2239" t="b">
        <f t="shared" si="722"/>
        <v>0</v>
      </c>
      <c r="B2239" t="b">
        <f t="shared" si="723"/>
        <v>0</v>
      </c>
      <c r="C2239" t="b">
        <f t="shared" si="724"/>
        <v>0</v>
      </c>
      <c r="D2239" t="b">
        <f t="shared" si="725"/>
        <v>0</v>
      </c>
      <c r="E2239" t="b">
        <f t="shared" si="726"/>
        <v>0</v>
      </c>
      <c r="F2239" t="b">
        <f t="shared" si="727"/>
        <v>0</v>
      </c>
      <c r="G2239" t="b">
        <f t="shared" si="728"/>
        <v>0</v>
      </c>
      <c r="H2239" t="b">
        <f t="shared" si="729"/>
        <v>0</v>
      </c>
      <c r="I2239" t="b">
        <f t="shared" si="730"/>
        <v>0</v>
      </c>
      <c r="J2239" t="b">
        <f t="shared" si="731"/>
        <v>0</v>
      </c>
      <c r="K2239" t="str">
        <f t="shared" si="732"/>
        <v/>
      </c>
      <c r="L2239" t="str">
        <f t="shared" si="721"/>
        <v/>
      </c>
      <c r="M2239" t="str">
        <f t="shared" si="720"/>
        <v/>
      </c>
      <c r="N2239" t="str">
        <f t="shared" si="733"/>
        <v/>
      </c>
      <c r="O2239" t="str">
        <f t="shared" si="734"/>
        <v/>
      </c>
      <c r="P2239" t="str">
        <f t="shared" si="735"/>
        <v/>
      </c>
      <c r="Q2239" s="9">
        <f>_xlfn.XLOOKUP(R2239,summary!C:C,summary!B:B)</f>
        <v>43448</v>
      </c>
      <c r="R2239" s="10" t="str">
        <f t="shared" si="736"/>
        <v>죽전1동</v>
      </c>
      <c r="S2239" s="10" t="str">
        <f t="shared" si="737"/>
        <v>죽전61통</v>
      </c>
      <c r="T2239" s="10" t="str">
        <f t="shared" si="738"/>
        <v>(죽전동)</v>
      </c>
      <c r="U2239" s="10" t="str">
        <f t="shared" si="739"/>
        <v>죽전</v>
      </c>
      <c r="V2239" s="10">
        <f t="shared" si="740"/>
        <v>61</v>
      </c>
      <c r="W2239" s="10">
        <f t="shared" si="719"/>
        <v>7</v>
      </c>
      <c r="X2239"/>
      <c r="Y2239"/>
      <c r="Z2239" t="s">
        <v>99</v>
      </c>
      <c r="AA2239" t="s">
        <v>8814</v>
      </c>
    </row>
    <row r="2240" spans="1:27">
      <c r="A2240" t="b">
        <f t="shared" si="722"/>
        <v>0</v>
      </c>
      <c r="B2240" t="b">
        <f t="shared" si="723"/>
        <v>0</v>
      </c>
      <c r="C2240" t="b">
        <f t="shared" si="724"/>
        <v>0</v>
      </c>
      <c r="D2240" t="b">
        <f t="shared" si="725"/>
        <v>0</v>
      </c>
      <c r="E2240" t="b">
        <f t="shared" si="726"/>
        <v>0</v>
      </c>
      <c r="F2240" t="b">
        <f t="shared" si="727"/>
        <v>0</v>
      </c>
      <c r="G2240" t="b">
        <f t="shared" si="728"/>
        <v>0</v>
      </c>
      <c r="H2240" t="b">
        <f t="shared" si="729"/>
        <v>0</v>
      </c>
      <c r="I2240" t="b">
        <f t="shared" si="730"/>
        <v>0</v>
      </c>
      <c r="J2240" t="b">
        <f t="shared" si="731"/>
        <v>0</v>
      </c>
      <c r="K2240" t="str">
        <f t="shared" si="732"/>
        <v/>
      </c>
      <c r="L2240" t="str">
        <f t="shared" si="721"/>
        <v/>
      </c>
      <c r="M2240" t="str">
        <f t="shared" si="720"/>
        <v/>
      </c>
      <c r="N2240" t="str">
        <f t="shared" si="733"/>
        <v/>
      </c>
      <c r="O2240" t="str">
        <f t="shared" si="734"/>
        <v/>
      </c>
      <c r="P2240" t="str">
        <f t="shared" si="735"/>
        <v/>
      </c>
      <c r="Q2240" s="9">
        <f>_xlfn.XLOOKUP(R2240,summary!C:C,summary!B:B)</f>
        <v>43448</v>
      </c>
      <c r="R2240" s="10" t="str">
        <f t="shared" si="736"/>
        <v>죽전1동</v>
      </c>
      <c r="S2240" s="10" t="str">
        <f t="shared" si="737"/>
        <v>죽전61통</v>
      </c>
      <c r="T2240" s="10" t="str">
        <f t="shared" si="738"/>
        <v>(죽전동)</v>
      </c>
      <c r="U2240" s="10" t="str">
        <f t="shared" si="739"/>
        <v>죽전</v>
      </c>
      <c r="V2240" s="10">
        <f t="shared" si="740"/>
        <v>61</v>
      </c>
      <c r="W2240" s="10">
        <f t="shared" si="719"/>
        <v>8</v>
      </c>
      <c r="X2240"/>
      <c r="Y2240"/>
      <c r="Z2240" t="s">
        <v>101</v>
      </c>
      <c r="AA2240" t="s">
        <v>8815</v>
      </c>
    </row>
    <row r="2241" spans="1:27">
      <c r="A2241" t="b">
        <f t="shared" si="722"/>
        <v>1</v>
      </c>
      <c r="B2241" t="b">
        <f t="shared" si="723"/>
        <v>0</v>
      </c>
      <c r="C2241" t="b">
        <f t="shared" si="724"/>
        <v>0</v>
      </c>
      <c r="D2241" t="b">
        <f t="shared" si="725"/>
        <v>0</v>
      </c>
      <c r="E2241" t="b">
        <f t="shared" si="726"/>
        <v>0</v>
      </c>
      <c r="F2241" t="b">
        <f t="shared" si="727"/>
        <v>0</v>
      </c>
      <c r="G2241" t="b">
        <f t="shared" si="728"/>
        <v>0</v>
      </c>
      <c r="H2241" t="b">
        <f t="shared" si="729"/>
        <v>0</v>
      </c>
      <c r="I2241" t="b">
        <f t="shared" si="730"/>
        <v>0</v>
      </c>
      <c r="J2241" t="b">
        <f t="shared" si="731"/>
        <v>1</v>
      </c>
      <c r="K2241" t="str">
        <f t="shared" si="732"/>
        <v>죽전62통</v>
      </c>
      <c r="L2241" t="str">
        <f t="shared" si="721"/>
        <v>62</v>
      </c>
      <c r="M2241">
        <f t="shared" si="720"/>
        <v>62</v>
      </c>
      <c r="N2241" t="str">
        <f t="shared" si="733"/>
        <v>죽전</v>
      </c>
      <c r="O2241" t="str">
        <f t="shared" si="734"/>
        <v/>
      </c>
      <c r="P2241" t="str">
        <f t="shared" si="735"/>
        <v/>
      </c>
      <c r="Q2241" s="9">
        <f>_xlfn.XLOOKUP(R2241,summary!C:C,summary!B:B)</f>
        <v>43448</v>
      </c>
      <c r="R2241" s="10" t="str">
        <f t="shared" si="736"/>
        <v>죽전1동</v>
      </c>
      <c r="S2241" s="10" t="str">
        <f t="shared" si="737"/>
        <v>죽전62통</v>
      </c>
      <c r="T2241" s="10" t="str">
        <f t="shared" si="738"/>
        <v>(죽전동)</v>
      </c>
      <c r="U2241" s="10" t="str">
        <f t="shared" si="739"/>
        <v>죽전</v>
      </c>
      <c r="V2241" s="10">
        <f t="shared" si="740"/>
        <v>62</v>
      </c>
      <c r="W2241" s="10">
        <f t="shared" si="719"/>
        <v>1</v>
      </c>
      <c r="X2241"/>
      <c r="Y2241" t="s">
        <v>8816</v>
      </c>
      <c r="Z2241" t="s">
        <v>10</v>
      </c>
      <c r="AA2241" t="s">
        <v>8817</v>
      </c>
    </row>
    <row r="2242" spans="1:27">
      <c r="A2242" t="b">
        <f t="shared" si="722"/>
        <v>1</v>
      </c>
      <c r="B2242" t="b">
        <f t="shared" si="723"/>
        <v>1</v>
      </c>
      <c r="C2242" t="b">
        <f t="shared" si="724"/>
        <v>1</v>
      </c>
      <c r="D2242" t="b">
        <f t="shared" si="725"/>
        <v>1</v>
      </c>
      <c r="E2242" t="b">
        <f t="shared" si="726"/>
        <v>1</v>
      </c>
      <c r="F2242" t="b">
        <f t="shared" si="727"/>
        <v>0</v>
      </c>
      <c r="G2242" t="b">
        <f t="shared" si="728"/>
        <v>0</v>
      </c>
      <c r="H2242" t="b">
        <f t="shared" si="729"/>
        <v>0</v>
      </c>
      <c r="I2242" t="b">
        <f t="shared" si="730"/>
        <v>0</v>
      </c>
      <c r="J2242" t="b">
        <f t="shared" si="731"/>
        <v>0</v>
      </c>
      <c r="K2242" t="str">
        <f t="shared" si="732"/>
        <v/>
      </c>
      <c r="L2242" t="str">
        <f t="shared" si="721"/>
        <v/>
      </c>
      <c r="M2242" t="str">
        <f t="shared" si="720"/>
        <v/>
      </c>
      <c r="N2242" t="str">
        <f t="shared" si="733"/>
        <v/>
      </c>
      <c r="O2242" t="str">
        <f t="shared" si="734"/>
        <v/>
      </c>
      <c r="P2242" t="str">
        <f t="shared" si="735"/>
        <v>(죽전동)</v>
      </c>
      <c r="Q2242" s="9">
        <f>_xlfn.XLOOKUP(R2242,summary!C:C,summary!B:B)</f>
        <v>43448</v>
      </c>
      <c r="R2242" s="10" t="str">
        <f t="shared" si="736"/>
        <v>죽전1동</v>
      </c>
      <c r="S2242" s="10" t="str">
        <f t="shared" si="737"/>
        <v>죽전62통</v>
      </c>
      <c r="T2242" s="10" t="str">
        <f t="shared" si="738"/>
        <v>(죽전동)</v>
      </c>
      <c r="U2242" s="10" t="str">
        <f t="shared" si="739"/>
        <v>죽전</v>
      </c>
      <c r="V2242" s="10">
        <f t="shared" si="740"/>
        <v>62</v>
      </c>
      <c r="W2242" s="10">
        <f t="shared" ref="W2242:W2305" si="741">IF(ISBLANK(Z2242),"",IF(LEN(TRIM(Z2242))&lt;4,VALUE(SUBSTITUTE(TRIM(Z2242),"반","")),""))</f>
        <v>2</v>
      </c>
      <c r="X2242"/>
      <c r="Y2242" t="s">
        <v>8288</v>
      </c>
      <c r="Z2242" t="s">
        <v>12</v>
      </c>
      <c r="AA2242" t="s">
        <v>8818</v>
      </c>
    </row>
    <row r="2243" spans="1:27">
      <c r="A2243" t="b">
        <f t="shared" si="722"/>
        <v>0</v>
      </c>
      <c r="B2243" t="b">
        <f t="shared" si="723"/>
        <v>0</v>
      </c>
      <c r="C2243" t="b">
        <f t="shared" si="724"/>
        <v>0</v>
      </c>
      <c r="D2243" t="b">
        <f t="shared" si="725"/>
        <v>0</v>
      </c>
      <c r="E2243" t="b">
        <f t="shared" si="726"/>
        <v>0</v>
      </c>
      <c r="F2243" t="b">
        <f t="shared" si="727"/>
        <v>0</v>
      </c>
      <c r="G2243" t="b">
        <f t="shared" si="728"/>
        <v>0</v>
      </c>
      <c r="H2243" t="b">
        <f t="shared" si="729"/>
        <v>0</v>
      </c>
      <c r="I2243" t="b">
        <f t="shared" si="730"/>
        <v>0</v>
      </c>
      <c r="J2243" t="b">
        <f t="shared" si="731"/>
        <v>0</v>
      </c>
      <c r="K2243" t="str">
        <f t="shared" si="732"/>
        <v/>
      </c>
      <c r="L2243" t="str">
        <f t="shared" si="721"/>
        <v/>
      </c>
      <c r="M2243" t="str">
        <f t="shared" ref="M2243:M2306" si="742">IF(LEN(L2243)=0,"",IF(CODE(L2243)&lt;60,VALUE(L2243),VALUE(RIGHT(L2243))))</f>
        <v/>
      </c>
      <c r="N2243" t="str">
        <f t="shared" si="733"/>
        <v/>
      </c>
      <c r="O2243" t="str">
        <f t="shared" si="734"/>
        <v/>
      </c>
      <c r="P2243" t="str">
        <f t="shared" si="735"/>
        <v/>
      </c>
      <c r="Q2243" s="9">
        <f>_xlfn.XLOOKUP(R2243,summary!C:C,summary!B:B)</f>
        <v>43448</v>
      </c>
      <c r="R2243" s="10" t="str">
        <f t="shared" si="736"/>
        <v>죽전1동</v>
      </c>
      <c r="S2243" s="10" t="str">
        <f t="shared" si="737"/>
        <v>죽전62통</v>
      </c>
      <c r="T2243" s="10" t="str">
        <f t="shared" si="738"/>
        <v>(죽전동)</v>
      </c>
      <c r="U2243" s="10" t="str">
        <f t="shared" si="739"/>
        <v>죽전</v>
      </c>
      <c r="V2243" s="10">
        <f t="shared" si="740"/>
        <v>62</v>
      </c>
      <c r="W2243" s="10">
        <f t="shared" si="741"/>
        <v>3</v>
      </c>
      <c r="X2243"/>
      <c r="Y2243"/>
      <c r="Z2243" t="s">
        <v>14</v>
      </c>
      <c r="AA2243" t="s">
        <v>8819</v>
      </c>
    </row>
    <row r="2244" spans="1:27">
      <c r="A2244" t="b">
        <f t="shared" si="722"/>
        <v>0</v>
      </c>
      <c r="B2244" t="b">
        <f t="shared" si="723"/>
        <v>0</v>
      </c>
      <c r="C2244" t="b">
        <f t="shared" si="724"/>
        <v>0</v>
      </c>
      <c r="D2244" t="b">
        <f t="shared" si="725"/>
        <v>0</v>
      </c>
      <c r="E2244" t="b">
        <f t="shared" si="726"/>
        <v>0</v>
      </c>
      <c r="F2244" t="b">
        <f t="shared" si="727"/>
        <v>0</v>
      </c>
      <c r="G2244" t="b">
        <f t="shared" si="728"/>
        <v>0</v>
      </c>
      <c r="H2244" t="b">
        <f t="shared" si="729"/>
        <v>0</v>
      </c>
      <c r="I2244" t="b">
        <f t="shared" si="730"/>
        <v>0</v>
      </c>
      <c r="J2244" t="b">
        <f t="shared" si="731"/>
        <v>0</v>
      </c>
      <c r="K2244" t="str">
        <f t="shared" si="732"/>
        <v/>
      </c>
      <c r="L2244" t="str">
        <f t="shared" si="721"/>
        <v/>
      </c>
      <c r="M2244" t="str">
        <f t="shared" si="742"/>
        <v/>
      </c>
      <c r="N2244" t="str">
        <f t="shared" si="733"/>
        <v/>
      </c>
      <c r="O2244" t="str">
        <f t="shared" si="734"/>
        <v/>
      </c>
      <c r="P2244" t="str">
        <f t="shared" si="735"/>
        <v/>
      </c>
      <c r="Q2244" s="9">
        <f>_xlfn.XLOOKUP(R2244,summary!C:C,summary!B:B)</f>
        <v>43448</v>
      </c>
      <c r="R2244" s="10" t="str">
        <f t="shared" si="736"/>
        <v>죽전1동</v>
      </c>
      <c r="S2244" s="10" t="str">
        <f t="shared" si="737"/>
        <v>죽전62통</v>
      </c>
      <c r="T2244" s="10" t="str">
        <f t="shared" si="738"/>
        <v>(죽전동)</v>
      </c>
      <c r="U2244" s="10" t="str">
        <f t="shared" si="739"/>
        <v>죽전</v>
      </c>
      <c r="V2244" s="10">
        <f t="shared" si="740"/>
        <v>62</v>
      </c>
      <c r="W2244" s="10">
        <f t="shared" si="741"/>
        <v>4</v>
      </c>
      <c r="X2244"/>
      <c r="Y2244"/>
      <c r="Z2244" t="s">
        <v>16</v>
      </c>
      <c r="AA2244" t="s">
        <v>8820</v>
      </c>
    </row>
    <row r="2245" spans="1:27">
      <c r="A2245" t="b">
        <f t="shared" si="722"/>
        <v>0</v>
      </c>
      <c r="B2245" t="b">
        <f t="shared" si="723"/>
        <v>0</v>
      </c>
      <c r="C2245" t="b">
        <f t="shared" si="724"/>
        <v>0</v>
      </c>
      <c r="D2245" t="b">
        <f t="shared" si="725"/>
        <v>0</v>
      </c>
      <c r="E2245" t="b">
        <f t="shared" si="726"/>
        <v>0</v>
      </c>
      <c r="F2245" t="b">
        <f t="shared" si="727"/>
        <v>0</v>
      </c>
      <c r="G2245" t="b">
        <f t="shared" si="728"/>
        <v>0</v>
      </c>
      <c r="H2245" t="b">
        <f t="shared" si="729"/>
        <v>0</v>
      </c>
      <c r="I2245" t="b">
        <f t="shared" si="730"/>
        <v>0</v>
      </c>
      <c r="J2245" t="b">
        <f t="shared" si="731"/>
        <v>0</v>
      </c>
      <c r="K2245" t="str">
        <f t="shared" si="732"/>
        <v/>
      </c>
      <c r="L2245" t="str">
        <f t="shared" si="721"/>
        <v/>
      </c>
      <c r="M2245" t="str">
        <f t="shared" si="742"/>
        <v/>
      </c>
      <c r="N2245" t="str">
        <f t="shared" si="733"/>
        <v/>
      </c>
      <c r="O2245" t="str">
        <f t="shared" si="734"/>
        <v/>
      </c>
      <c r="P2245" t="str">
        <f t="shared" si="735"/>
        <v/>
      </c>
      <c r="Q2245" s="9">
        <f>_xlfn.XLOOKUP(R2245,summary!C:C,summary!B:B)</f>
        <v>43448</v>
      </c>
      <c r="R2245" s="10" t="str">
        <f t="shared" si="736"/>
        <v>죽전1동</v>
      </c>
      <c r="S2245" s="10" t="str">
        <f t="shared" si="737"/>
        <v>죽전62통</v>
      </c>
      <c r="T2245" s="10" t="str">
        <f t="shared" si="738"/>
        <v>(죽전동)</v>
      </c>
      <c r="U2245" s="10" t="str">
        <f t="shared" si="739"/>
        <v>죽전</v>
      </c>
      <c r="V2245" s="10">
        <f t="shared" si="740"/>
        <v>62</v>
      </c>
      <c r="W2245" s="10" t="str">
        <f t="shared" si="741"/>
        <v/>
      </c>
      <c r="X2245"/>
      <c r="Y2245"/>
      <c r="Z2245"/>
      <c r="AA2245"/>
    </row>
    <row r="2246" spans="1:27">
      <c r="A2246" t="b">
        <f t="shared" si="722"/>
        <v>0</v>
      </c>
      <c r="B2246" t="b">
        <f t="shared" si="723"/>
        <v>0</v>
      </c>
      <c r="C2246" t="b">
        <f t="shared" si="724"/>
        <v>0</v>
      </c>
      <c r="D2246" t="b">
        <f t="shared" si="725"/>
        <v>0</v>
      </c>
      <c r="E2246" t="b">
        <f t="shared" si="726"/>
        <v>0</v>
      </c>
      <c r="F2246" t="b">
        <f t="shared" si="727"/>
        <v>0</v>
      </c>
      <c r="G2246" t="b">
        <f t="shared" si="728"/>
        <v>0</v>
      </c>
      <c r="H2246" t="b">
        <f t="shared" si="729"/>
        <v>0</v>
      </c>
      <c r="I2246" t="b">
        <f t="shared" si="730"/>
        <v>0</v>
      </c>
      <c r="J2246" t="b">
        <f t="shared" si="731"/>
        <v>0</v>
      </c>
      <c r="K2246" t="str">
        <f t="shared" si="732"/>
        <v/>
      </c>
      <c r="L2246" t="str">
        <f t="shared" si="721"/>
        <v/>
      </c>
      <c r="M2246" t="str">
        <f t="shared" si="742"/>
        <v/>
      </c>
      <c r="N2246" t="str">
        <f t="shared" si="733"/>
        <v/>
      </c>
      <c r="O2246" t="str">
        <f t="shared" si="734"/>
        <v/>
      </c>
      <c r="P2246" t="str">
        <f t="shared" si="735"/>
        <v/>
      </c>
      <c r="Q2246" s="9">
        <f>_xlfn.XLOOKUP(R2246,summary!C:C,summary!B:B)</f>
        <v>43448</v>
      </c>
      <c r="R2246" s="10" t="str">
        <f t="shared" si="736"/>
        <v>죽전1동</v>
      </c>
      <c r="S2246" s="10" t="str">
        <f t="shared" si="737"/>
        <v>죽전62통</v>
      </c>
      <c r="T2246" s="10" t="str">
        <f t="shared" si="738"/>
        <v>(죽전동)</v>
      </c>
      <c r="U2246" s="10" t="str">
        <f t="shared" si="739"/>
        <v>죽전</v>
      </c>
      <c r="V2246" s="10">
        <f t="shared" si="740"/>
        <v>62</v>
      </c>
      <c r="W2246" s="10" t="str">
        <f t="shared" si="741"/>
        <v/>
      </c>
      <c r="X2246"/>
      <c r="Y2246"/>
      <c r="Z2246"/>
      <c r="AA2246"/>
    </row>
    <row r="2247" spans="1:27">
      <c r="A2247" t="b">
        <f t="shared" si="722"/>
        <v>0</v>
      </c>
      <c r="B2247" t="b">
        <f t="shared" si="723"/>
        <v>0</v>
      </c>
      <c r="C2247" t="b">
        <f t="shared" si="724"/>
        <v>0</v>
      </c>
      <c r="D2247" t="b">
        <f t="shared" si="725"/>
        <v>0</v>
      </c>
      <c r="E2247" t="b">
        <f t="shared" si="726"/>
        <v>0</v>
      </c>
      <c r="F2247" t="b">
        <f t="shared" si="727"/>
        <v>0</v>
      </c>
      <c r="G2247" t="b">
        <f t="shared" si="728"/>
        <v>0</v>
      </c>
      <c r="H2247" t="b">
        <f t="shared" si="729"/>
        <v>0</v>
      </c>
      <c r="I2247" t="b">
        <f t="shared" si="730"/>
        <v>0</v>
      </c>
      <c r="J2247" t="b">
        <f t="shared" si="731"/>
        <v>0</v>
      </c>
      <c r="K2247" t="str">
        <f t="shared" si="732"/>
        <v/>
      </c>
      <c r="L2247" t="str">
        <f t="shared" si="721"/>
        <v/>
      </c>
      <c r="M2247" t="str">
        <f t="shared" si="742"/>
        <v/>
      </c>
      <c r="N2247" t="str">
        <f t="shared" si="733"/>
        <v/>
      </c>
      <c r="O2247" t="str">
        <f t="shared" si="734"/>
        <v/>
      </c>
      <c r="P2247" t="str">
        <f t="shared" si="735"/>
        <v/>
      </c>
      <c r="Q2247" s="9">
        <f>_xlfn.XLOOKUP(R2247,summary!C:C,summary!B:B)</f>
        <v>43448</v>
      </c>
      <c r="R2247" s="10" t="str">
        <f t="shared" si="736"/>
        <v>죽전1동</v>
      </c>
      <c r="S2247" s="10" t="str">
        <f t="shared" si="737"/>
        <v>죽전62통</v>
      </c>
      <c r="T2247" s="10" t="str">
        <f t="shared" si="738"/>
        <v>(죽전동)</v>
      </c>
      <c r="U2247" s="10" t="str">
        <f t="shared" si="739"/>
        <v>죽전</v>
      </c>
      <c r="V2247" s="10">
        <f t="shared" si="740"/>
        <v>62</v>
      </c>
      <c r="W2247" s="10" t="str">
        <f t="shared" si="741"/>
        <v/>
      </c>
      <c r="X2247"/>
      <c r="Y2247"/>
      <c r="Z2247"/>
      <c r="AA2247"/>
    </row>
    <row r="2248" spans="1:27">
      <c r="A2248" t="b">
        <f t="shared" si="722"/>
        <v>1</v>
      </c>
      <c r="B2248" t="b">
        <f t="shared" si="723"/>
        <v>0</v>
      </c>
      <c r="C2248" t="b">
        <f t="shared" si="724"/>
        <v>0</v>
      </c>
      <c r="D2248" t="b">
        <f t="shared" si="725"/>
        <v>0</v>
      </c>
      <c r="E2248" t="b">
        <f t="shared" si="726"/>
        <v>0</v>
      </c>
      <c r="F2248" t="b">
        <f t="shared" si="727"/>
        <v>0</v>
      </c>
      <c r="G2248" t="b">
        <f t="shared" si="728"/>
        <v>0</v>
      </c>
      <c r="H2248" t="b">
        <f t="shared" si="729"/>
        <v>0</v>
      </c>
      <c r="I2248" t="b">
        <f t="shared" si="730"/>
        <v>0</v>
      </c>
      <c r="J2248" t="b">
        <f t="shared" si="731"/>
        <v>1</v>
      </c>
      <c r="K2248" t="str">
        <f t="shared" si="732"/>
        <v/>
      </c>
      <c r="L2248" t="str">
        <f t="shared" si="721"/>
        <v/>
      </c>
      <c r="M2248" t="str">
        <f t="shared" si="742"/>
        <v/>
      </c>
      <c r="N2248" t="str">
        <f t="shared" si="733"/>
        <v/>
      </c>
      <c r="O2248" t="str">
        <f t="shared" si="734"/>
        <v/>
      </c>
      <c r="P2248" t="str">
        <f t="shared" si="735"/>
        <v/>
      </c>
      <c r="Q2248" s="9" t="e">
        <f>_xlfn.XLOOKUP(R2248,summary!C:C,summary!B:B)</f>
        <v>#N/A</v>
      </c>
      <c r="R2248" s="10" t="str">
        <f t="shared" si="736"/>
        <v>읍 면 동</v>
      </c>
      <c r="S2248" s="10" t="str">
        <f t="shared" si="737"/>
        <v>통 리 명</v>
      </c>
      <c r="T2248" s="10" t="str">
        <f t="shared" si="738"/>
        <v/>
      </c>
      <c r="U2248" s="10" t="str">
        <f t="shared" si="739"/>
        <v/>
      </c>
      <c r="V2248" s="10" t="str">
        <f t="shared" si="740"/>
        <v/>
      </c>
      <c r="W2248" s="10" t="str">
        <f t="shared" si="741"/>
        <v/>
      </c>
      <c r="X2248" t="s">
        <v>3</v>
      </c>
      <c r="Y2248" t="s">
        <v>4</v>
      </c>
      <c r="Z2248" t="s">
        <v>5</v>
      </c>
      <c r="AA2248" t="s">
        <v>2302</v>
      </c>
    </row>
    <row r="2249" spans="1:27">
      <c r="A2249" t="b">
        <f t="shared" si="722"/>
        <v>1</v>
      </c>
      <c r="B2249" t="b">
        <f t="shared" si="723"/>
        <v>0</v>
      </c>
      <c r="C2249" t="b">
        <f t="shared" si="724"/>
        <v>0</v>
      </c>
      <c r="D2249" t="b">
        <f t="shared" si="725"/>
        <v>0</v>
      </c>
      <c r="E2249" t="b">
        <f t="shared" si="726"/>
        <v>0</v>
      </c>
      <c r="F2249" t="b">
        <f t="shared" si="727"/>
        <v>0</v>
      </c>
      <c r="G2249" t="b">
        <f t="shared" si="728"/>
        <v>0</v>
      </c>
      <c r="H2249" t="b">
        <f t="shared" si="729"/>
        <v>0</v>
      </c>
      <c r="I2249" t="b">
        <f t="shared" si="730"/>
        <v>0</v>
      </c>
      <c r="J2249" t="b">
        <f t="shared" si="731"/>
        <v>1</v>
      </c>
      <c r="K2249" t="str">
        <f t="shared" si="732"/>
        <v>죽전62통</v>
      </c>
      <c r="L2249" t="str">
        <f t="shared" ref="L2249:L2312" si="743">RIGHT(SUBSTITUTE(K2249,"통",""),2)</f>
        <v>62</v>
      </c>
      <c r="M2249">
        <f t="shared" si="742"/>
        <v>62</v>
      </c>
      <c r="N2249" t="str">
        <f t="shared" si="733"/>
        <v>죽전</v>
      </c>
      <c r="O2249" t="str">
        <f t="shared" si="734"/>
        <v/>
      </c>
      <c r="P2249" t="str">
        <f t="shared" si="735"/>
        <v/>
      </c>
      <c r="Q2249" s="9">
        <f>_xlfn.XLOOKUP(R2249,summary!C:C,summary!B:B)</f>
        <v>43448</v>
      </c>
      <c r="R2249" s="10" t="str">
        <f t="shared" si="736"/>
        <v>죽전1동</v>
      </c>
      <c r="S2249" s="10" t="str">
        <f t="shared" si="737"/>
        <v>죽전62통</v>
      </c>
      <c r="T2249" s="10" t="str">
        <f t="shared" si="738"/>
        <v>(죽전동)</v>
      </c>
      <c r="U2249" s="10" t="str">
        <f t="shared" si="739"/>
        <v>죽전</v>
      </c>
      <c r="V2249" s="10">
        <f t="shared" si="740"/>
        <v>62</v>
      </c>
      <c r="W2249" s="10">
        <f t="shared" si="741"/>
        <v>5</v>
      </c>
      <c r="X2249" t="s">
        <v>8285</v>
      </c>
      <c r="Y2249" t="s">
        <v>8816</v>
      </c>
      <c r="Z2249" t="s">
        <v>18</v>
      </c>
      <c r="AA2249" t="s">
        <v>8821</v>
      </c>
    </row>
    <row r="2250" spans="1:27">
      <c r="A2250" t="b">
        <f t="shared" si="722"/>
        <v>1</v>
      </c>
      <c r="B2250" t="b">
        <f t="shared" si="723"/>
        <v>1</v>
      </c>
      <c r="C2250" t="b">
        <f t="shared" si="724"/>
        <v>1</v>
      </c>
      <c r="D2250" t="b">
        <f t="shared" si="725"/>
        <v>1</v>
      </c>
      <c r="E2250" t="b">
        <f t="shared" si="726"/>
        <v>1</v>
      </c>
      <c r="F2250" t="b">
        <f t="shared" si="727"/>
        <v>0</v>
      </c>
      <c r="G2250" t="b">
        <f t="shared" si="728"/>
        <v>0</v>
      </c>
      <c r="H2250" t="b">
        <f t="shared" si="729"/>
        <v>0</v>
      </c>
      <c r="I2250" t="b">
        <f t="shared" si="730"/>
        <v>0</v>
      </c>
      <c r="J2250" t="b">
        <f t="shared" si="731"/>
        <v>0</v>
      </c>
      <c r="K2250" t="str">
        <f t="shared" si="732"/>
        <v/>
      </c>
      <c r="L2250" t="str">
        <f t="shared" si="743"/>
        <v/>
      </c>
      <c r="M2250" t="str">
        <f t="shared" si="742"/>
        <v/>
      </c>
      <c r="N2250" t="str">
        <f t="shared" si="733"/>
        <v/>
      </c>
      <c r="O2250" t="str">
        <f t="shared" si="734"/>
        <v/>
      </c>
      <c r="P2250" t="str">
        <f t="shared" si="735"/>
        <v>(죽전동)</v>
      </c>
      <c r="Q2250" s="9">
        <f>_xlfn.XLOOKUP(R2250,summary!C:C,summary!B:B)</f>
        <v>43448</v>
      </c>
      <c r="R2250" s="10" t="str">
        <f t="shared" si="736"/>
        <v>죽전1동</v>
      </c>
      <c r="S2250" s="10" t="str">
        <f t="shared" si="737"/>
        <v>죽전62통</v>
      </c>
      <c r="T2250" s="10" t="str">
        <f t="shared" si="738"/>
        <v>(죽전동)</v>
      </c>
      <c r="U2250" s="10" t="str">
        <f t="shared" si="739"/>
        <v>죽전</v>
      </c>
      <c r="V2250" s="10">
        <f t="shared" si="740"/>
        <v>62</v>
      </c>
      <c r="W2250" s="10">
        <f t="shared" si="741"/>
        <v>6</v>
      </c>
      <c r="X2250"/>
      <c r="Y2250" t="s">
        <v>8288</v>
      </c>
      <c r="Z2250" t="s">
        <v>20</v>
      </c>
      <c r="AA2250" t="s">
        <v>8822</v>
      </c>
    </row>
    <row r="2251" spans="1:27">
      <c r="A2251" t="b">
        <f t="shared" si="722"/>
        <v>0</v>
      </c>
      <c r="B2251" t="b">
        <f t="shared" si="723"/>
        <v>0</v>
      </c>
      <c r="C2251" t="b">
        <f t="shared" si="724"/>
        <v>0</v>
      </c>
      <c r="D2251" t="b">
        <f t="shared" si="725"/>
        <v>0</v>
      </c>
      <c r="E2251" t="b">
        <f t="shared" si="726"/>
        <v>0</v>
      </c>
      <c r="F2251" t="b">
        <f t="shared" si="727"/>
        <v>0</v>
      </c>
      <c r="G2251" t="b">
        <f t="shared" si="728"/>
        <v>0</v>
      </c>
      <c r="H2251" t="b">
        <f t="shared" si="729"/>
        <v>0</v>
      </c>
      <c r="I2251" t="b">
        <f t="shared" si="730"/>
        <v>0</v>
      </c>
      <c r="J2251" t="b">
        <f t="shared" si="731"/>
        <v>0</v>
      </c>
      <c r="K2251" t="str">
        <f t="shared" si="732"/>
        <v/>
      </c>
      <c r="L2251" t="str">
        <f t="shared" si="743"/>
        <v/>
      </c>
      <c r="M2251" t="str">
        <f t="shared" si="742"/>
        <v/>
      </c>
      <c r="N2251" t="str">
        <f t="shared" si="733"/>
        <v/>
      </c>
      <c r="O2251" t="str">
        <f t="shared" si="734"/>
        <v/>
      </c>
      <c r="P2251" t="str">
        <f t="shared" si="735"/>
        <v/>
      </c>
      <c r="Q2251" s="9">
        <f>_xlfn.XLOOKUP(R2251,summary!C:C,summary!B:B)</f>
        <v>43448</v>
      </c>
      <c r="R2251" s="10" t="str">
        <f t="shared" si="736"/>
        <v>죽전1동</v>
      </c>
      <c r="S2251" s="10" t="str">
        <f t="shared" si="737"/>
        <v>죽전62통</v>
      </c>
      <c r="T2251" s="10" t="str">
        <f t="shared" si="738"/>
        <v>(죽전동)</v>
      </c>
      <c r="U2251" s="10" t="str">
        <f t="shared" si="739"/>
        <v>죽전</v>
      </c>
      <c r="V2251" s="10">
        <f t="shared" si="740"/>
        <v>62</v>
      </c>
      <c r="W2251" s="10">
        <f t="shared" si="741"/>
        <v>7</v>
      </c>
      <c r="X2251"/>
      <c r="Y2251"/>
      <c r="Z2251" t="s">
        <v>99</v>
      </c>
      <c r="AA2251" t="s">
        <v>8823</v>
      </c>
    </row>
    <row r="2252" spans="1:27">
      <c r="A2252" t="b">
        <f t="shared" si="722"/>
        <v>0</v>
      </c>
      <c r="B2252" t="b">
        <f t="shared" si="723"/>
        <v>0</v>
      </c>
      <c r="C2252" t="b">
        <f t="shared" si="724"/>
        <v>0</v>
      </c>
      <c r="D2252" t="b">
        <f t="shared" si="725"/>
        <v>0</v>
      </c>
      <c r="E2252" t="b">
        <f t="shared" si="726"/>
        <v>0</v>
      </c>
      <c r="F2252" t="b">
        <f t="shared" si="727"/>
        <v>0</v>
      </c>
      <c r="G2252" t="b">
        <f t="shared" si="728"/>
        <v>0</v>
      </c>
      <c r="H2252" t="b">
        <f t="shared" si="729"/>
        <v>0</v>
      </c>
      <c r="I2252" t="b">
        <f t="shared" si="730"/>
        <v>0</v>
      </c>
      <c r="J2252" t="b">
        <f t="shared" si="731"/>
        <v>0</v>
      </c>
      <c r="K2252" t="str">
        <f t="shared" si="732"/>
        <v/>
      </c>
      <c r="L2252" t="str">
        <f t="shared" si="743"/>
        <v/>
      </c>
      <c r="M2252" t="str">
        <f t="shared" si="742"/>
        <v/>
      </c>
      <c r="N2252" t="str">
        <f t="shared" si="733"/>
        <v/>
      </c>
      <c r="O2252" t="str">
        <f t="shared" si="734"/>
        <v/>
      </c>
      <c r="P2252" t="str">
        <f t="shared" si="735"/>
        <v/>
      </c>
      <c r="Q2252" s="9">
        <f>_xlfn.XLOOKUP(R2252,summary!C:C,summary!B:B)</f>
        <v>43448</v>
      </c>
      <c r="R2252" s="10" t="str">
        <f t="shared" si="736"/>
        <v>죽전1동</v>
      </c>
      <c r="S2252" s="10" t="str">
        <f t="shared" si="737"/>
        <v>죽전62통</v>
      </c>
      <c r="T2252" s="10" t="str">
        <f t="shared" si="738"/>
        <v>(죽전동)</v>
      </c>
      <c r="U2252" s="10" t="str">
        <f t="shared" si="739"/>
        <v>죽전</v>
      </c>
      <c r="V2252" s="10">
        <f t="shared" si="740"/>
        <v>62</v>
      </c>
      <c r="W2252" s="10">
        <f t="shared" si="741"/>
        <v>8</v>
      </c>
      <c r="X2252"/>
      <c r="Y2252"/>
      <c r="Z2252" t="s">
        <v>101</v>
      </c>
      <c r="AA2252" t="s">
        <v>8824</v>
      </c>
    </row>
    <row r="2253" spans="1:27">
      <c r="A2253" t="b">
        <f t="shared" si="722"/>
        <v>0</v>
      </c>
      <c r="B2253" t="b">
        <f t="shared" si="723"/>
        <v>0</v>
      </c>
      <c r="C2253" t="b">
        <f t="shared" si="724"/>
        <v>0</v>
      </c>
      <c r="D2253" t="b">
        <f t="shared" si="725"/>
        <v>0</v>
      </c>
      <c r="E2253" t="b">
        <f t="shared" si="726"/>
        <v>0</v>
      </c>
      <c r="F2253" t="b">
        <f t="shared" si="727"/>
        <v>0</v>
      </c>
      <c r="G2253" t="b">
        <f t="shared" si="728"/>
        <v>0</v>
      </c>
      <c r="H2253" t="b">
        <f t="shared" si="729"/>
        <v>0</v>
      </c>
      <c r="I2253" t="b">
        <f t="shared" si="730"/>
        <v>0</v>
      </c>
      <c r="J2253" t="b">
        <f t="shared" si="731"/>
        <v>0</v>
      </c>
      <c r="K2253" t="str">
        <f t="shared" si="732"/>
        <v/>
      </c>
      <c r="L2253" t="str">
        <f t="shared" si="743"/>
        <v/>
      </c>
      <c r="M2253" t="str">
        <f t="shared" si="742"/>
        <v/>
      </c>
      <c r="N2253" t="str">
        <f t="shared" si="733"/>
        <v/>
      </c>
      <c r="O2253" t="str">
        <f t="shared" si="734"/>
        <v/>
      </c>
      <c r="P2253" t="str">
        <f t="shared" si="735"/>
        <v/>
      </c>
      <c r="Q2253" s="9">
        <f>_xlfn.XLOOKUP(R2253,summary!C:C,summary!B:B)</f>
        <v>43448</v>
      </c>
      <c r="R2253" s="10" t="str">
        <f t="shared" si="736"/>
        <v>죽전1동</v>
      </c>
      <c r="S2253" s="10" t="str">
        <f t="shared" si="737"/>
        <v>죽전62통</v>
      </c>
      <c r="T2253" s="10" t="str">
        <f t="shared" si="738"/>
        <v>(죽전동)</v>
      </c>
      <c r="U2253" s="10" t="str">
        <f t="shared" si="739"/>
        <v>죽전</v>
      </c>
      <c r="V2253" s="10">
        <f t="shared" si="740"/>
        <v>62</v>
      </c>
      <c r="W2253" s="10">
        <f t="shared" si="741"/>
        <v>9</v>
      </c>
      <c r="X2253"/>
      <c r="Y2253"/>
      <c r="Z2253" t="s">
        <v>349</v>
      </c>
      <c r="AA2253" t="s">
        <v>8825</v>
      </c>
    </row>
    <row r="2254" spans="1:27">
      <c r="A2254" t="b">
        <f t="shared" si="722"/>
        <v>0</v>
      </c>
      <c r="B2254" t="b">
        <f t="shared" si="723"/>
        <v>0</v>
      </c>
      <c r="C2254" t="b">
        <f t="shared" si="724"/>
        <v>0</v>
      </c>
      <c r="D2254" t="b">
        <f t="shared" si="725"/>
        <v>0</v>
      </c>
      <c r="E2254" t="b">
        <f t="shared" si="726"/>
        <v>0</v>
      </c>
      <c r="F2254" t="b">
        <f t="shared" si="727"/>
        <v>0</v>
      </c>
      <c r="G2254" t="b">
        <f t="shared" si="728"/>
        <v>0</v>
      </c>
      <c r="H2254" t="b">
        <f t="shared" si="729"/>
        <v>0</v>
      </c>
      <c r="I2254" t="b">
        <f t="shared" si="730"/>
        <v>0</v>
      </c>
      <c r="J2254" t="b">
        <f t="shared" si="731"/>
        <v>0</v>
      </c>
      <c r="K2254" t="str">
        <f t="shared" si="732"/>
        <v/>
      </c>
      <c r="L2254" t="str">
        <f t="shared" si="743"/>
        <v/>
      </c>
      <c r="M2254" t="str">
        <f t="shared" si="742"/>
        <v/>
      </c>
      <c r="N2254" t="str">
        <f t="shared" si="733"/>
        <v/>
      </c>
      <c r="O2254" t="str">
        <f t="shared" si="734"/>
        <v/>
      </c>
      <c r="P2254" t="str">
        <f t="shared" si="735"/>
        <v/>
      </c>
      <c r="Q2254" s="9">
        <f>_xlfn.XLOOKUP(R2254,summary!C:C,summary!B:B)</f>
        <v>43448</v>
      </c>
      <c r="R2254" s="10" t="str">
        <f t="shared" si="736"/>
        <v>죽전1동</v>
      </c>
      <c r="S2254" s="10" t="str">
        <f t="shared" si="737"/>
        <v>죽전62통</v>
      </c>
      <c r="T2254" s="10" t="str">
        <f t="shared" si="738"/>
        <v>(죽전동)</v>
      </c>
      <c r="U2254" s="10" t="str">
        <f t="shared" si="739"/>
        <v>죽전</v>
      </c>
      <c r="V2254" s="10">
        <f t="shared" si="740"/>
        <v>62</v>
      </c>
      <c r="W2254" s="10">
        <f t="shared" si="741"/>
        <v>10</v>
      </c>
      <c r="X2254"/>
      <c r="Y2254"/>
      <c r="Z2254" t="s">
        <v>441</v>
      </c>
      <c r="AA2254" t="s">
        <v>8826</v>
      </c>
    </row>
    <row r="2255" spans="1:27">
      <c r="A2255" t="b">
        <f t="shared" si="722"/>
        <v>1</v>
      </c>
      <c r="B2255" t="b">
        <f t="shared" si="723"/>
        <v>0</v>
      </c>
      <c r="C2255" t="b">
        <f t="shared" si="724"/>
        <v>0</v>
      </c>
      <c r="D2255" t="b">
        <f t="shared" si="725"/>
        <v>0</v>
      </c>
      <c r="E2255" t="b">
        <f t="shared" si="726"/>
        <v>0</v>
      </c>
      <c r="F2255" t="b">
        <f t="shared" si="727"/>
        <v>0</v>
      </c>
      <c r="G2255" t="b">
        <f t="shared" si="728"/>
        <v>0</v>
      </c>
      <c r="H2255" t="b">
        <f t="shared" si="729"/>
        <v>0</v>
      </c>
      <c r="I2255" t="b">
        <f t="shared" si="730"/>
        <v>0</v>
      </c>
      <c r="J2255" t="b">
        <f t="shared" si="731"/>
        <v>1</v>
      </c>
      <c r="K2255" t="str">
        <f t="shared" si="732"/>
        <v>죽전63통</v>
      </c>
      <c r="L2255" t="str">
        <f t="shared" si="743"/>
        <v>63</v>
      </c>
      <c r="M2255">
        <f t="shared" si="742"/>
        <v>63</v>
      </c>
      <c r="N2255" t="str">
        <f t="shared" si="733"/>
        <v>죽전</v>
      </c>
      <c r="O2255" t="str">
        <f t="shared" si="734"/>
        <v/>
      </c>
      <c r="P2255" t="str">
        <f t="shared" si="735"/>
        <v/>
      </c>
      <c r="Q2255" s="9">
        <f>_xlfn.XLOOKUP(R2255,summary!C:C,summary!B:B)</f>
        <v>43448</v>
      </c>
      <c r="R2255" s="10" t="str">
        <f t="shared" si="736"/>
        <v>죽전1동</v>
      </c>
      <c r="S2255" s="10" t="str">
        <f t="shared" si="737"/>
        <v>죽전63통</v>
      </c>
      <c r="T2255" s="10" t="str">
        <f t="shared" si="738"/>
        <v>(죽전동)</v>
      </c>
      <c r="U2255" s="10" t="str">
        <f t="shared" si="739"/>
        <v>죽전</v>
      </c>
      <c r="V2255" s="10">
        <f t="shared" si="740"/>
        <v>63</v>
      </c>
      <c r="W2255" s="10">
        <f t="shared" si="741"/>
        <v>1</v>
      </c>
      <c r="X2255"/>
      <c r="Y2255" t="s">
        <v>8827</v>
      </c>
      <c r="Z2255" t="s">
        <v>10</v>
      </c>
      <c r="AA2255" t="s">
        <v>10851</v>
      </c>
    </row>
    <row r="2256" spans="1:27">
      <c r="A2256" t="b">
        <f t="shared" si="722"/>
        <v>1</v>
      </c>
      <c r="B2256" t="b">
        <f t="shared" si="723"/>
        <v>1</v>
      </c>
      <c r="C2256" t="b">
        <f t="shared" si="724"/>
        <v>1</v>
      </c>
      <c r="D2256" t="b">
        <f t="shared" si="725"/>
        <v>1</v>
      </c>
      <c r="E2256" t="b">
        <f t="shared" si="726"/>
        <v>1</v>
      </c>
      <c r="F2256" t="b">
        <f t="shared" si="727"/>
        <v>0</v>
      </c>
      <c r="G2256" t="b">
        <f t="shared" si="728"/>
        <v>0</v>
      </c>
      <c r="H2256" t="b">
        <f t="shared" si="729"/>
        <v>0</v>
      </c>
      <c r="I2256" t="b">
        <f t="shared" si="730"/>
        <v>0</v>
      </c>
      <c r="J2256" t="b">
        <f t="shared" si="731"/>
        <v>0</v>
      </c>
      <c r="K2256" t="str">
        <f t="shared" si="732"/>
        <v/>
      </c>
      <c r="L2256" t="str">
        <f t="shared" si="743"/>
        <v/>
      </c>
      <c r="M2256" t="str">
        <f t="shared" si="742"/>
        <v/>
      </c>
      <c r="N2256" t="str">
        <f t="shared" si="733"/>
        <v/>
      </c>
      <c r="O2256" t="str">
        <f t="shared" si="734"/>
        <v/>
      </c>
      <c r="P2256" t="str">
        <f t="shared" si="735"/>
        <v>(죽전동)</v>
      </c>
      <c r="Q2256" s="9">
        <f>_xlfn.XLOOKUP(R2256,summary!C:C,summary!B:B)</f>
        <v>43448</v>
      </c>
      <c r="R2256" s="10" t="str">
        <f t="shared" si="736"/>
        <v>죽전1동</v>
      </c>
      <c r="S2256" s="10" t="str">
        <f t="shared" si="737"/>
        <v>죽전63통</v>
      </c>
      <c r="T2256" s="10" t="str">
        <f t="shared" si="738"/>
        <v>(죽전동)</v>
      </c>
      <c r="U2256" s="10" t="str">
        <f t="shared" si="739"/>
        <v>죽전</v>
      </c>
      <c r="V2256" s="10">
        <f t="shared" si="740"/>
        <v>63</v>
      </c>
      <c r="W2256" s="10" t="str">
        <f t="shared" si="741"/>
        <v/>
      </c>
      <c r="X2256"/>
      <c r="Y2256" t="s">
        <v>8288</v>
      </c>
      <c r="Z2256"/>
      <c r="AA2256"/>
    </row>
    <row r="2257" spans="1:27">
      <c r="A2257" t="b">
        <f t="shared" si="722"/>
        <v>0</v>
      </c>
      <c r="B2257" t="b">
        <f t="shared" si="723"/>
        <v>0</v>
      </c>
      <c r="C2257" t="b">
        <f t="shared" si="724"/>
        <v>0</v>
      </c>
      <c r="D2257" t="b">
        <f t="shared" si="725"/>
        <v>0</v>
      </c>
      <c r="E2257" t="b">
        <f t="shared" si="726"/>
        <v>0</v>
      </c>
      <c r="F2257" t="b">
        <f t="shared" si="727"/>
        <v>0</v>
      </c>
      <c r="G2257" t="b">
        <f t="shared" si="728"/>
        <v>0</v>
      </c>
      <c r="H2257" t="b">
        <f t="shared" si="729"/>
        <v>0</v>
      </c>
      <c r="I2257" t="b">
        <f t="shared" si="730"/>
        <v>0</v>
      </c>
      <c r="J2257" t="b">
        <f t="shared" si="731"/>
        <v>0</v>
      </c>
      <c r="K2257" t="str">
        <f t="shared" si="732"/>
        <v/>
      </c>
      <c r="L2257" t="str">
        <f t="shared" si="743"/>
        <v/>
      </c>
      <c r="M2257" t="str">
        <f t="shared" si="742"/>
        <v/>
      </c>
      <c r="N2257" t="str">
        <f t="shared" si="733"/>
        <v/>
      </c>
      <c r="O2257" t="str">
        <f t="shared" si="734"/>
        <v/>
      </c>
      <c r="P2257" t="str">
        <f t="shared" si="735"/>
        <v/>
      </c>
      <c r="Q2257" s="9">
        <f>_xlfn.XLOOKUP(R2257,summary!C:C,summary!B:B)</f>
        <v>43448</v>
      </c>
      <c r="R2257" s="10" t="str">
        <f t="shared" si="736"/>
        <v>죽전1동</v>
      </c>
      <c r="S2257" s="10" t="str">
        <f t="shared" si="737"/>
        <v>죽전63통</v>
      </c>
      <c r="T2257" s="10" t="str">
        <f t="shared" si="738"/>
        <v>(죽전동)</v>
      </c>
      <c r="U2257" s="10" t="str">
        <f t="shared" si="739"/>
        <v>죽전</v>
      </c>
      <c r="V2257" s="10">
        <f t="shared" si="740"/>
        <v>63</v>
      </c>
      <c r="W2257" s="10">
        <f t="shared" si="741"/>
        <v>2</v>
      </c>
      <c r="X2257"/>
      <c r="Y2257"/>
      <c r="Z2257" t="s">
        <v>12</v>
      </c>
      <c r="AA2257" t="s">
        <v>8828</v>
      </c>
    </row>
    <row r="2258" spans="1:27">
      <c r="A2258" t="b">
        <f t="shared" si="722"/>
        <v>0</v>
      </c>
      <c r="B2258" t="b">
        <f t="shared" si="723"/>
        <v>0</v>
      </c>
      <c r="C2258" t="b">
        <f t="shared" si="724"/>
        <v>0</v>
      </c>
      <c r="D2258" t="b">
        <f t="shared" si="725"/>
        <v>0</v>
      </c>
      <c r="E2258" t="b">
        <f t="shared" si="726"/>
        <v>0</v>
      </c>
      <c r="F2258" t="b">
        <f t="shared" si="727"/>
        <v>0</v>
      </c>
      <c r="G2258" t="b">
        <f t="shared" si="728"/>
        <v>0</v>
      </c>
      <c r="H2258" t="b">
        <f t="shared" si="729"/>
        <v>0</v>
      </c>
      <c r="I2258" t="b">
        <f t="shared" si="730"/>
        <v>0</v>
      </c>
      <c r="J2258" t="b">
        <f t="shared" si="731"/>
        <v>0</v>
      </c>
      <c r="K2258" t="str">
        <f t="shared" si="732"/>
        <v/>
      </c>
      <c r="L2258" t="str">
        <f t="shared" si="743"/>
        <v/>
      </c>
      <c r="M2258" t="str">
        <f t="shared" si="742"/>
        <v/>
      </c>
      <c r="N2258" t="str">
        <f t="shared" si="733"/>
        <v/>
      </c>
      <c r="O2258" t="str">
        <f t="shared" si="734"/>
        <v/>
      </c>
      <c r="P2258" t="str">
        <f t="shared" si="735"/>
        <v/>
      </c>
      <c r="Q2258" s="9">
        <f>_xlfn.XLOOKUP(R2258,summary!C:C,summary!B:B)</f>
        <v>43448</v>
      </c>
      <c r="R2258" s="10" t="str">
        <f t="shared" si="736"/>
        <v>죽전1동</v>
      </c>
      <c r="S2258" s="10" t="str">
        <f t="shared" si="737"/>
        <v>죽전63통</v>
      </c>
      <c r="T2258" s="10" t="str">
        <f t="shared" si="738"/>
        <v>(죽전동)</v>
      </c>
      <c r="U2258" s="10" t="str">
        <f t="shared" si="739"/>
        <v>죽전</v>
      </c>
      <c r="V2258" s="10">
        <f t="shared" si="740"/>
        <v>63</v>
      </c>
      <c r="W2258" s="10">
        <f t="shared" si="741"/>
        <v>3</v>
      </c>
      <c r="X2258"/>
      <c r="Y2258"/>
      <c r="Z2258" t="s">
        <v>14</v>
      </c>
      <c r="AA2258" t="s">
        <v>8829</v>
      </c>
    </row>
    <row r="2259" spans="1:27">
      <c r="A2259" t="b">
        <f t="shared" si="722"/>
        <v>1</v>
      </c>
      <c r="B2259" t="b">
        <f t="shared" si="723"/>
        <v>0</v>
      </c>
      <c r="C2259" t="b">
        <f t="shared" si="724"/>
        <v>0</v>
      </c>
      <c r="D2259" t="b">
        <f t="shared" si="725"/>
        <v>0</v>
      </c>
      <c r="E2259" t="b">
        <f t="shared" si="726"/>
        <v>0</v>
      </c>
      <c r="F2259" t="b">
        <f t="shared" si="727"/>
        <v>0</v>
      </c>
      <c r="G2259" t="b">
        <f t="shared" si="728"/>
        <v>0</v>
      </c>
      <c r="H2259" t="b">
        <f t="shared" si="729"/>
        <v>0</v>
      </c>
      <c r="I2259" t="b">
        <f t="shared" si="730"/>
        <v>0</v>
      </c>
      <c r="J2259" t="b">
        <f t="shared" si="731"/>
        <v>1</v>
      </c>
      <c r="K2259" t="str">
        <f t="shared" si="732"/>
        <v>죽전64통</v>
      </c>
      <c r="L2259" t="str">
        <f t="shared" si="743"/>
        <v>64</v>
      </c>
      <c r="M2259">
        <f t="shared" si="742"/>
        <v>64</v>
      </c>
      <c r="N2259" t="str">
        <f t="shared" si="733"/>
        <v>죽전</v>
      </c>
      <c r="O2259" t="str">
        <f t="shared" si="734"/>
        <v/>
      </c>
      <c r="P2259" t="str">
        <f t="shared" si="735"/>
        <v/>
      </c>
      <c r="Q2259" s="9">
        <f>_xlfn.XLOOKUP(R2259,summary!C:C,summary!B:B)</f>
        <v>43448</v>
      </c>
      <c r="R2259" s="10" t="str">
        <f t="shared" si="736"/>
        <v>죽전1동</v>
      </c>
      <c r="S2259" s="10" t="str">
        <f t="shared" si="737"/>
        <v>죽전64통</v>
      </c>
      <c r="T2259" s="10" t="str">
        <f t="shared" si="738"/>
        <v>(죽전동)</v>
      </c>
      <c r="U2259" s="10" t="str">
        <f t="shared" si="739"/>
        <v>죽전</v>
      </c>
      <c r="V2259" s="10">
        <f t="shared" si="740"/>
        <v>64</v>
      </c>
      <c r="W2259" s="10">
        <f t="shared" si="741"/>
        <v>1</v>
      </c>
      <c r="X2259"/>
      <c r="Y2259" t="s">
        <v>8830</v>
      </c>
      <c r="Z2259" t="s">
        <v>10</v>
      </c>
      <c r="AA2259" t="s">
        <v>8831</v>
      </c>
    </row>
    <row r="2260" spans="1:27">
      <c r="A2260" t="b">
        <f t="shared" si="722"/>
        <v>1</v>
      </c>
      <c r="B2260" t="b">
        <f t="shared" si="723"/>
        <v>1</v>
      </c>
      <c r="C2260" t="b">
        <f t="shared" si="724"/>
        <v>1</v>
      </c>
      <c r="D2260" t="b">
        <f t="shared" si="725"/>
        <v>1</v>
      </c>
      <c r="E2260" t="b">
        <f t="shared" si="726"/>
        <v>1</v>
      </c>
      <c r="F2260" t="b">
        <f t="shared" si="727"/>
        <v>0</v>
      </c>
      <c r="G2260" t="b">
        <f t="shared" si="728"/>
        <v>0</v>
      </c>
      <c r="H2260" t="b">
        <f t="shared" si="729"/>
        <v>0</v>
      </c>
      <c r="I2260" t="b">
        <f t="shared" si="730"/>
        <v>0</v>
      </c>
      <c r="J2260" t="b">
        <f t="shared" si="731"/>
        <v>0</v>
      </c>
      <c r="K2260" t="str">
        <f t="shared" si="732"/>
        <v/>
      </c>
      <c r="L2260" t="str">
        <f t="shared" si="743"/>
        <v/>
      </c>
      <c r="M2260" t="str">
        <f t="shared" si="742"/>
        <v/>
      </c>
      <c r="N2260" t="str">
        <f t="shared" si="733"/>
        <v/>
      </c>
      <c r="O2260" t="str">
        <f t="shared" si="734"/>
        <v/>
      </c>
      <c r="P2260" t="str">
        <f t="shared" si="735"/>
        <v>(죽전동)</v>
      </c>
      <c r="Q2260" s="9">
        <f>_xlfn.XLOOKUP(R2260,summary!C:C,summary!B:B)</f>
        <v>43448</v>
      </c>
      <c r="R2260" s="10" t="str">
        <f t="shared" si="736"/>
        <v>죽전1동</v>
      </c>
      <c r="S2260" s="10" t="str">
        <f t="shared" si="737"/>
        <v>죽전64통</v>
      </c>
      <c r="T2260" s="10" t="str">
        <f t="shared" si="738"/>
        <v>(죽전동)</v>
      </c>
      <c r="U2260" s="10" t="str">
        <f t="shared" si="739"/>
        <v>죽전</v>
      </c>
      <c r="V2260" s="10">
        <f t="shared" si="740"/>
        <v>64</v>
      </c>
      <c r="W2260" s="10">
        <f t="shared" si="741"/>
        <v>2</v>
      </c>
      <c r="X2260"/>
      <c r="Y2260" t="s">
        <v>8288</v>
      </c>
      <c r="Z2260" t="s">
        <v>12</v>
      </c>
      <c r="AA2260" t="s">
        <v>8832</v>
      </c>
    </row>
    <row r="2261" spans="1:27">
      <c r="A2261" t="b">
        <f t="shared" si="722"/>
        <v>0</v>
      </c>
      <c r="B2261" t="b">
        <f t="shared" si="723"/>
        <v>0</v>
      </c>
      <c r="C2261" t="b">
        <f t="shared" si="724"/>
        <v>0</v>
      </c>
      <c r="D2261" t="b">
        <f t="shared" si="725"/>
        <v>0</v>
      </c>
      <c r="E2261" t="b">
        <f t="shared" si="726"/>
        <v>0</v>
      </c>
      <c r="F2261" t="b">
        <f t="shared" si="727"/>
        <v>0</v>
      </c>
      <c r="G2261" t="b">
        <f t="shared" si="728"/>
        <v>0</v>
      </c>
      <c r="H2261" t="b">
        <f t="shared" si="729"/>
        <v>0</v>
      </c>
      <c r="I2261" t="b">
        <f t="shared" si="730"/>
        <v>0</v>
      </c>
      <c r="J2261" t="b">
        <f t="shared" si="731"/>
        <v>0</v>
      </c>
      <c r="K2261" t="str">
        <f t="shared" si="732"/>
        <v/>
      </c>
      <c r="L2261" t="str">
        <f t="shared" si="743"/>
        <v/>
      </c>
      <c r="M2261" t="str">
        <f t="shared" si="742"/>
        <v/>
      </c>
      <c r="N2261" t="str">
        <f t="shared" si="733"/>
        <v/>
      </c>
      <c r="O2261" t="str">
        <f t="shared" si="734"/>
        <v/>
      </c>
      <c r="P2261" t="str">
        <f t="shared" si="735"/>
        <v/>
      </c>
      <c r="Q2261" s="9">
        <f>_xlfn.XLOOKUP(R2261,summary!C:C,summary!B:B)</f>
        <v>43448</v>
      </c>
      <c r="R2261" s="10" t="str">
        <f t="shared" si="736"/>
        <v>죽전1동</v>
      </c>
      <c r="S2261" s="10" t="str">
        <f t="shared" si="737"/>
        <v>죽전64통</v>
      </c>
      <c r="T2261" s="10" t="str">
        <f t="shared" si="738"/>
        <v>(죽전동)</v>
      </c>
      <c r="U2261" s="10" t="str">
        <f t="shared" si="739"/>
        <v>죽전</v>
      </c>
      <c r="V2261" s="10">
        <f t="shared" si="740"/>
        <v>64</v>
      </c>
      <c r="W2261" s="10">
        <f t="shared" si="741"/>
        <v>3</v>
      </c>
      <c r="X2261"/>
      <c r="Y2261"/>
      <c r="Z2261" t="s">
        <v>14</v>
      </c>
      <c r="AA2261" t="s">
        <v>8833</v>
      </c>
    </row>
    <row r="2262" spans="1:27">
      <c r="A2262" t="b">
        <f t="shared" si="722"/>
        <v>0</v>
      </c>
      <c r="B2262" t="b">
        <f t="shared" si="723"/>
        <v>0</v>
      </c>
      <c r="C2262" t="b">
        <f t="shared" si="724"/>
        <v>0</v>
      </c>
      <c r="D2262" t="b">
        <f t="shared" si="725"/>
        <v>0</v>
      </c>
      <c r="E2262" t="b">
        <f t="shared" si="726"/>
        <v>0</v>
      </c>
      <c r="F2262" t="b">
        <f t="shared" si="727"/>
        <v>0</v>
      </c>
      <c r="G2262" t="b">
        <f t="shared" si="728"/>
        <v>0</v>
      </c>
      <c r="H2262" t="b">
        <f t="shared" si="729"/>
        <v>0</v>
      </c>
      <c r="I2262" t="b">
        <f t="shared" si="730"/>
        <v>0</v>
      </c>
      <c r="J2262" t="b">
        <f t="shared" si="731"/>
        <v>0</v>
      </c>
      <c r="K2262" t="str">
        <f t="shared" si="732"/>
        <v/>
      </c>
      <c r="L2262" t="str">
        <f t="shared" si="743"/>
        <v/>
      </c>
      <c r="M2262" t="str">
        <f t="shared" si="742"/>
        <v/>
      </c>
      <c r="N2262" t="str">
        <f t="shared" si="733"/>
        <v/>
      </c>
      <c r="O2262" t="str">
        <f t="shared" si="734"/>
        <v/>
      </c>
      <c r="P2262" t="str">
        <f t="shared" si="735"/>
        <v/>
      </c>
      <c r="Q2262" s="9">
        <f>_xlfn.XLOOKUP(R2262,summary!C:C,summary!B:B)</f>
        <v>43448</v>
      </c>
      <c r="R2262" s="10" t="str">
        <f t="shared" si="736"/>
        <v>죽전1동</v>
      </c>
      <c r="S2262" s="10" t="str">
        <f t="shared" si="737"/>
        <v>죽전64통</v>
      </c>
      <c r="T2262" s="10" t="str">
        <f t="shared" si="738"/>
        <v>(죽전동)</v>
      </c>
      <c r="U2262" s="10" t="str">
        <f t="shared" si="739"/>
        <v>죽전</v>
      </c>
      <c r="V2262" s="10">
        <f t="shared" si="740"/>
        <v>64</v>
      </c>
      <c r="W2262" s="10">
        <f t="shared" si="741"/>
        <v>4</v>
      </c>
      <c r="X2262"/>
      <c r="Y2262"/>
      <c r="Z2262" t="s">
        <v>16</v>
      </c>
      <c r="AA2262" t="s">
        <v>8834</v>
      </c>
    </row>
    <row r="2263" spans="1:27">
      <c r="A2263" t="b">
        <f t="shared" si="722"/>
        <v>0</v>
      </c>
      <c r="B2263" t="b">
        <f t="shared" si="723"/>
        <v>0</v>
      </c>
      <c r="C2263" t="b">
        <f t="shared" si="724"/>
        <v>0</v>
      </c>
      <c r="D2263" t="b">
        <f t="shared" si="725"/>
        <v>0</v>
      </c>
      <c r="E2263" t="b">
        <f t="shared" si="726"/>
        <v>0</v>
      </c>
      <c r="F2263" t="b">
        <f t="shared" si="727"/>
        <v>0</v>
      </c>
      <c r="G2263" t="b">
        <f t="shared" si="728"/>
        <v>0</v>
      </c>
      <c r="H2263" t="b">
        <f t="shared" si="729"/>
        <v>0</v>
      </c>
      <c r="I2263" t="b">
        <f t="shared" si="730"/>
        <v>0</v>
      </c>
      <c r="J2263" t="b">
        <f t="shared" si="731"/>
        <v>0</v>
      </c>
      <c r="K2263" t="str">
        <f t="shared" si="732"/>
        <v/>
      </c>
      <c r="L2263" t="str">
        <f t="shared" si="743"/>
        <v/>
      </c>
      <c r="M2263" t="str">
        <f t="shared" si="742"/>
        <v/>
      </c>
      <c r="N2263" t="str">
        <f t="shared" si="733"/>
        <v/>
      </c>
      <c r="O2263" t="str">
        <f t="shared" si="734"/>
        <v/>
      </c>
      <c r="P2263" t="str">
        <f t="shared" si="735"/>
        <v/>
      </c>
      <c r="Q2263" s="9">
        <f>_xlfn.XLOOKUP(R2263,summary!C:C,summary!B:B)</f>
        <v>43448</v>
      </c>
      <c r="R2263" s="10" t="str">
        <f t="shared" si="736"/>
        <v>죽전1동</v>
      </c>
      <c r="S2263" s="10" t="str">
        <f t="shared" si="737"/>
        <v>죽전64통</v>
      </c>
      <c r="T2263" s="10" t="str">
        <f t="shared" si="738"/>
        <v>(죽전동)</v>
      </c>
      <c r="U2263" s="10" t="str">
        <f t="shared" si="739"/>
        <v>죽전</v>
      </c>
      <c r="V2263" s="10">
        <f t="shared" si="740"/>
        <v>64</v>
      </c>
      <c r="W2263" s="10">
        <f t="shared" si="741"/>
        <v>5</v>
      </c>
      <c r="X2263"/>
      <c r="Y2263"/>
      <c r="Z2263" t="s">
        <v>18</v>
      </c>
      <c r="AA2263" t="s">
        <v>8835</v>
      </c>
    </row>
    <row r="2264" spans="1:27">
      <c r="A2264" t="b">
        <f t="shared" si="722"/>
        <v>0</v>
      </c>
      <c r="B2264" t="b">
        <f t="shared" si="723"/>
        <v>0</v>
      </c>
      <c r="C2264" t="b">
        <f t="shared" si="724"/>
        <v>0</v>
      </c>
      <c r="D2264" t="b">
        <f t="shared" si="725"/>
        <v>0</v>
      </c>
      <c r="E2264" t="b">
        <f t="shared" si="726"/>
        <v>0</v>
      </c>
      <c r="F2264" t="b">
        <f t="shared" si="727"/>
        <v>0</v>
      </c>
      <c r="G2264" t="b">
        <f t="shared" si="728"/>
        <v>0</v>
      </c>
      <c r="H2264" t="b">
        <f t="shared" si="729"/>
        <v>0</v>
      </c>
      <c r="I2264" t="b">
        <f t="shared" si="730"/>
        <v>0</v>
      </c>
      <c r="J2264" t="b">
        <f t="shared" si="731"/>
        <v>0</v>
      </c>
      <c r="K2264" t="str">
        <f t="shared" si="732"/>
        <v/>
      </c>
      <c r="L2264" t="str">
        <f t="shared" si="743"/>
        <v/>
      </c>
      <c r="M2264" t="str">
        <f t="shared" si="742"/>
        <v/>
      </c>
      <c r="N2264" t="str">
        <f t="shared" si="733"/>
        <v/>
      </c>
      <c r="O2264" t="str">
        <f t="shared" si="734"/>
        <v/>
      </c>
      <c r="P2264" t="str">
        <f t="shared" si="735"/>
        <v/>
      </c>
      <c r="Q2264" s="9">
        <f>_xlfn.XLOOKUP(R2264,summary!C:C,summary!B:B)</f>
        <v>43448</v>
      </c>
      <c r="R2264" s="10" t="str">
        <f t="shared" si="736"/>
        <v>죽전1동</v>
      </c>
      <c r="S2264" s="10" t="str">
        <f t="shared" si="737"/>
        <v>죽전64통</v>
      </c>
      <c r="T2264" s="10" t="str">
        <f t="shared" si="738"/>
        <v>(죽전동)</v>
      </c>
      <c r="U2264" s="10" t="str">
        <f t="shared" si="739"/>
        <v>죽전</v>
      </c>
      <c r="V2264" s="10">
        <f t="shared" si="740"/>
        <v>64</v>
      </c>
      <c r="W2264" s="10">
        <f t="shared" si="741"/>
        <v>6</v>
      </c>
      <c r="X2264"/>
      <c r="Y2264"/>
      <c r="Z2264" t="s">
        <v>20</v>
      </c>
      <c r="AA2264" t="s">
        <v>8836</v>
      </c>
    </row>
    <row r="2265" spans="1:27">
      <c r="A2265" t="b">
        <f t="shared" si="722"/>
        <v>0</v>
      </c>
      <c r="B2265" t="b">
        <f t="shared" si="723"/>
        <v>0</v>
      </c>
      <c r="C2265" t="b">
        <f t="shared" si="724"/>
        <v>0</v>
      </c>
      <c r="D2265" t="b">
        <f t="shared" si="725"/>
        <v>0</v>
      </c>
      <c r="E2265" t="b">
        <f t="shared" si="726"/>
        <v>0</v>
      </c>
      <c r="F2265" t="b">
        <f t="shared" si="727"/>
        <v>0</v>
      </c>
      <c r="G2265" t="b">
        <f t="shared" si="728"/>
        <v>0</v>
      </c>
      <c r="H2265" t="b">
        <f t="shared" si="729"/>
        <v>0</v>
      </c>
      <c r="I2265" t="b">
        <f t="shared" si="730"/>
        <v>0</v>
      </c>
      <c r="J2265" t="b">
        <f t="shared" si="731"/>
        <v>0</v>
      </c>
      <c r="K2265" t="str">
        <f t="shared" si="732"/>
        <v/>
      </c>
      <c r="L2265" t="str">
        <f t="shared" si="743"/>
        <v/>
      </c>
      <c r="M2265" t="str">
        <f t="shared" si="742"/>
        <v/>
      </c>
      <c r="N2265" t="str">
        <f t="shared" si="733"/>
        <v/>
      </c>
      <c r="O2265" t="str">
        <f t="shared" si="734"/>
        <v/>
      </c>
      <c r="P2265" t="str">
        <f t="shared" si="735"/>
        <v/>
      </c>
      <c r="Q2265" s="9">
        <f>_xlfn.XLOOKUP(R2265,summary!C:C,summary!B:B)</f>
        <v>43448</v>
      </c>
      <c r="R2265" s="10" t="str">
        <f t="shared" si="736"/>
        <v>죽전1동</v>
      </c>
      <c r="S2265" s="10" t="str">
        <f t="shared" si="737"/>
        <v>죽전64통</v>
      </c>
      <c r="T2265" s="10" t="str">
        <f t="shared" si="738"/>
        <v>(죽전동)</v>
      </c>
      <c r="U2265" s="10" t="str">
        <f t="shared" si="739"/>
        <v>죽전</v>
      </c>
      <c r="V2265" s="10">
        <f t="shared" si="740"/>
        <v>64</v>
      </c>
      <c r="W2265" s="10">
        <f t="shared" si="741"/>
        <v>7</v>
      </c>
      <c r="X2265"/>
      <c r="Y2265"/>
      <c r="Z2265" t="s">
        <v>99</v>
      </c>
      <c r="AA2265" t="s">
        <v>8837</v>
      </c>
    </row>
    <row r="2266" spans="1:27">
      <c r="A2266" t="b">
        <f t="shared" si="722"/>
        <v>0</v>
      </c>
      <c r="B2266" t="b">
        <f t="shared" si="723"/>
        <v>0</v>
      </c>
      <c r="C2266" t="b">
        <f t="shared" si="724"/>
        <v>0</v>
      </c>
      <c r="D2266" t="b">
        <f t="shared" si="725"/>
        <v>0</v>
      </c>
      <c r="E2266" t="b">
        <f t="shared" si="726"/>
        <v>0</v>
      </c>
      <c r="F2266" t="b">
        <f t="shared" si="727"/>
        <v>0</v>
      </c>
      <c r="G2266" t="b">
        <f t="shared" si="728"/>
        <v>0</v>
      </c>
      <c r="H2266" t="b">
        <f t="shared" si="729"/>
        <v>0</v>
      </c>
      <c r="I2266" t="b">
        <f t="shared" si="730"/>
        <v>0</v>
      </c>
      <c r="J2266" t="b">
        <f t="shared" si="731"/>
        <v>0</v>
      </c>
      <c r="K2266" t="str">
        <f t="shared" si="732"/>
        <v/>
      </c>
      <c r="L2266" t="str">
        <f t="shared" si="743"/>
        <v/>
      </c>
      <c r="M2266" t="str">
        <f t="shared" si="742"/>
        <v/>
      </c>
      <c r="N2266" t="str">
        <f t="shared" si="733"/>
        <v/>
      </c>
      <c r="O2266" t="str">
        <f t="shared" si="734"/>
        <v/>
      </c>
      <c r="P2266" t="str">
        <f t="shared" si="735"/>
        <v/>
      </c>
      <c r="Q2266" s="9">
        <f>_xlfn.XLOOKUP(R2266,summary!C:C,summary!B:B)</f>
        <v>43448</v>
      </c>
      <c r="R2266" s="10" t="str">
        <f t="shared" si="736"/>
        <v>죽전1동</v>
      </c>
      <c r="S2266" s="10" t="str">
        <f t="shared" si="737"/>
        <v>죽전64통</v>
      </c>
      <c r="T2266" s="10" t="str">
        <f t="shared" si="738"/>
        <v>(죽전동)</v>
      </c>
      <c r="U2266" s="10" t="str">
        <f t="shared" si="739"/>
        <v>죽전</v>
      </c>
      <c r="V2266" s="10">
        <f t="shared" si="740"/>
        <v>64</v>
      </c>
      <c r="W2266" s="10">
        <f t="shared" si="741"/>
        <v>8</v>
      </c>
      <c r="X2266"/>
      <c r="Y2266"/>
      <c r="Z2266" t="s">
        <v>101</v>
      </c>
      <c r="AA2266" t="s">
        <v>8838</v>
      </c>
    </row>
    <row r="2267" spans="1:27">
      <c r="A2267" t="b">
        <f t="shared" si="722"/>
        <v>0</v>
      </c>
      <c r="B2267" t="b">
        <f t="shared" si="723"/>
        <v>0</v>
      </c>
      <c r="C2267" t="b">
        <f t="shared" si="724"/>
        <v>0</v>
      </c>
      <c r="D2267" t="b">
        <f t="shared" si="725"/>
        <v>0</v>
      </c>
      <c r="E2267" t="b">
        <f t="shared" si="726"/>
        <v>0</v>
      </c>
      <c r="F2267" t="b">
        <f t="shared" si="727"/>
        <v>0</v>
      </c>
      <c r="G2267" t="b">
        <f t="shared" si="728"/>
        <v>0</v>
      </c>
      <c r="H2267" t="b">
        <f t="shared" si="729"/>
        <v>0</v>
      </c>
      <c r="I2267" t="b">
        <f t="shared" si="730"/>
        <v>0</v>
      </c>
      <c r="J2267" t="b">
        <f t="shared" si="731"/>
        <v>0</v>
      </c>
      <c r="K2267" t="str">
        <f t="shared" si="732"/>
        <v/>
      </c>
      <c r="L2267" t="str">
        <f t="shared" si="743"/>
        <v/>
      </c>
      <c r="M2267" t="str">
        <f t="shared" si="742"/>
        <v/>
      </c>
      <c r="N2267" t="str">
        <f t="shared" si="733"/>
        <v/>
      </c>
      <c r="O2267" t="str">
        <f t="shared" si="734"/>
        <v/>
      </c>
      <c r="P2267" t="str">
        <f t="shared" si="735"/>
        <v/>
      </c>
      <c r="Q2267" s="9">
        <f>_xlfn.XLOOKUP(R2267,summary!C:C,summary!B:B)</f>
        <v>43448</v>
      </c>
      <c r="R2267" s="10" t="str">
        <f t="shared" si="736"/>
        <v>죽전1동</v>
      </c>
      <c r="S2267" s="10" t="str">
        <f t="shared" si="737"/>
        <v>죽전64통</v>
      </c>
      <c r="T2267" s="10" t="str">
        <f t="shared" si="738"/>
        <v>(죽전동)</v>
      </c>
      <c r="U2267" s="10" t="str">
        <f t="shared" si="739"/>
        <v>죽전</v>
      </c>
      <c r="V2267" s="10">
        <f t="shared" si="740"/>
        <v>64</v>
      </c>
      <c r="W2267" s="10">
        <f t="shared" si="741"/>
        <v>9</v>
      </c>
      <c r="X2267"/>
      <c r="Y2267"/>
      <c r="Z2267" t="s">
        <v>349</v>
      </c>
      <c r="AA2267" t="s">
        <v>8839</v>
      </c>
    </row>
    <row r="2268" spans="1:27">
      <c r="A2268" t="b">
        <f t="shared" si="722"/>
        <v>1</v>
      </c>
      <c r="B2268" t="b">
        <f t="shared" si="723"/>
        <v>0</v>
      </c>
      <c r="C2268" t="b">
        <f t="shared" si="724"/>
        <v>0</v>
      </c>
      <c r="D2268" t="b">
        <f t="shared" si="725"/>
        <v>0</v>
      </c>
      <c r="E2268" t="b">
        <f t="shared" si="726"/>
        <v>0</v>
      </c>
      <c r="F2268" t="b">
        <f t="shared" si="727"/>
        <v>0</v>
      </c>
      <c r="G2268" t="b">
        <f t="shared" si="728"/>
        <v>0</v>
      </c>
      <c r="H2268" t="b">
        <f t="shared" si="729"/>
        <v>0</v>
      </c>
      <c r="I2268" t="b">
        <f t="shared" si="730"/>
        <v>0</v>
      </c>
      <c r="J2268" t="b">
        <f t="shared" si="731"/>
        <v>1</v>
      </c>
      <c r="K2268" t="str">
        <f t="shared" si="732"/>
        <v>죽전65통</v>
      </c>
      <c r="L2268" t="str">
        <f t="shared" si="743"/>
        <v>65</v>
      </c>
      <c r="M2268">
        <f t="shared" si="742"/>
        <v>65</v>
      </c>
      <c r="N2268" t="str">
        <f t="shared" si="733"/>
        <v>죽전</v>
      </c>
      <c r="O2268" t="str">
        <f t="shared" si="734"/>
        <v/>
      </c>
      <c r="P2268" t="str">
        <f t="shared" si="735"/>
        <v/>
      </c>
      <c r="Q2268" s="9">
        <f>_xlfn.XLOOKUP(R2268,summary!C:C,summary!B:B)</f>
        <v>43448</v>
      </c>
      <c r="R2268" s="10" t="str">
        <f t="shared" si="736"/>
        <v>죽전1동</v>
      </c>
      <c r="S2268" s="10" t="str">
        <f t="shared" si="737"/>
        <v>죽전65통</v>
      </c>
      <c r="T2268" s="10" t="str">
        <f t="shared" si="738"/>
        <v>(죽전동)</v>
      </c>
      <c r="U2268" s="10" t="str">
        <f t="shared" si="739"/>
        <v>죽전</v>
      </c>
      <c r="V2268" s="10">
        <f t="shared" si="740"/>
        <v>65</v>
      </c>
      <c r="W2268" s="10">
        <f t="shared" si="741"/>
        <v>1</v>
      </c>
      <c r="X2268"/>
      <c r="Y2268" t="s">
        <v>8840</v>
      </c>
      <c r="Z2268" t="s">
        <v>10</v>
      </c>
      <c r="AA2268" t="s">
        <v>8841</v>
      </c>
    </row>
    <row r="2269" spans="1:27">
      <c r="A2269" t="b">
        <f t="shared" si="722"/>
        <v>1</v>
      </c>
      <c r="B2269" t="b">
        <f t="shared" si="723"/>
        <v>1</v>
      </c>
      <c r="C2269" t="b">
        <f t="shared" si="724"/>
        <v>1</v>
      </c>
      <c r="D2269" t="b">
        <f t="shared" si="725"/>
        <v>1</v>
      </c>
      <c r="E2269" t="b">
        <f t="shared" si="726"/>
        <v>1</v>
      </c>
      <c r="F2269" t="b">
        <f t="shared" si="727"/>
        <v>0</v>
      </c>
      <c r="G2269" t="b">
        <f t="shared" si="728"/>
        <v>0</v>
      </c>
      <c r="H2269" t="b">
        <f t="shared" si="729"/>
        <v>0</v>
      </c>
      <c r="I2269" t="b">
        <f t="shared" si="730"/>
        <v>0</v>
      </c>
      <c r="J2269" t="b">
        <f t="shared" si="731"/>
        <v>0</v>
      </c>
      <c r="K2269" t="str">
        <f t="shared" si="732"/>
        <v/>
      </c>
      <c r="L2269" t="str">
        <f t="shared" si="743"/>
        <v/>
      </c>
      <c r="M2269" t="str">
        <f t="shared" si="742"/>
        <v/>
      </c>
      <c r="N2269" t="str">
        <f t="shared" si="733"/>
        <v/>
      </c>
      <c r="O2269" t="str">
        <f t="shared" si="734"/>
        <v/>
      </c>
      <c r="P2269" t="str">
        <f t="shared" si="735"/>
        <v>(죽전동)</v>
      </c>
      <c r="Q2269" s="9">
        <f>_xlfn.XLOOKUP(R2269,summary!C:C,summary!B:B)</f>
        <v>43448</v>
      </c>
      <c r="R2269" s="10" t="str">
        <f t="shared" si="736"/>
        <v>죽전1동</v>
      </c>
      <c r="S2269" s="10" t="str">
        <f t="shared" si="737"/>
        <v>죽전65통</v>
      </c>
      <c r="T2269" s="10" t="str">
        <f t="shared" si="738"/>
        <v>(죽전동)</v>
      </c>
      <c r="U2269" s="10" t="str">
        <f t="shared" si="739"/>
        <v>죽전</v>
      </c>
      <c r="V2269" s="10">
        <f t="shared" si="740"/>
        <v>65</v>
      </c>
      <c r="W2269" s="10">
        <f t="shared" si="741"/>
        <v>2</v>
      </c>
      <c r="X2269"/>
      <c r="Y2269" t="s">
        <v>8288</v>
      </c>
      <c r="Z2269" t="s">
        <v>12</v>
      </c>
      <c r="AA2269" t="s">
        <v>8842</v>
      </c>
    </row>
    <row r="2270" spans="1:27">
      <c r="A2270" t="b">
        <f t="shared" si="722"/>
        <v>1</v>
      </c>
      <c r="B2270" t="b">
        <f t="shared" si="723"/>
        <v>0</v>
      </c>
      <c r="C2270" t="b">
        <f t="shared" si="724"/>
        <v>0</v>
      </c>
      <c r="D2270" t="b">
        <f t="shared" si="725"/>
        <v>0</v>
      </c>
      <c r="E2270" t="b">
        <f t="shared" si="726"/>
        <v>0</v>
      </c>
      <c r="F2270" t="b">
        <f t="shared" si="727"/>
        <v>0</v>
      </c>
      <c r="G2270" t="b">
        <f t="shared" si="728"/>
        <v>0</v>
      </c>
      <c r="H2270" t="b">
        <f t="shared" si="729"/>
        <v>0</v>
      </c>
      <c r="I2270" t="b">
        <f t="shared" si="730"/>
        <v>0</v>
      </c>
      <c r="J2270" t="b">
        <f t="shared" si="731"/>
        <v>1</v>
      </c>
      <c r="K2270" t="str">
        <f t="shared" si="732"/>
        <v>죽전66통</v>
      </c>
      <c r="L2270" t="str">
        <f t="shared" si="743"/>
        <v>66</v>
      </c>
      <c r="M2270">
        <f t="shared" si="742"/>
        <v>66</v>
      </c>
      <c r="N2270" t="str">
        <f t="shared" si="733"/>
        <v>죽전</v>
      </c>
      <c r="O2270" t="str">
        <f t="shared" si="734"/>
        <v/>
      </c>
      <c r="P2270" t="str">
        <f t="shared" si="735"/>
        <v/>
      </c>
      <c r="Q2270" s="9">
        <f>_xlfn.XLOOKUP(R2270,summary!C:C,summary!B:B)</f>
        <v>43448</v>
      </c>
      <c r="R2270" s="10" t="str">
        <f t="shared" si="736"/>
        <v>죽전1동</v>
      </c>
      <c r="S2270" s="10" t="str">
        <f t="shared" si="737"/>
        <v>죽전66통</v>
      </c>
      <c r="T2270" s="10" t="str">
        <f t="shared" si="738"/>
        <v>(죽전동)</v>
      </c>
      <c r="U2270" s="10" t="str">
        <f t="shared" si="739"/>
        <v>죽전</v>
      </c>
      <c r="V2270" s="10">
        <f t="shared" si="740"/>
        <v>66</v>
      </c>
      <c r="W2270" s="10">
        <f t="shared" si="741"/>
        <v>1</v>
      </c>
      <c r="X2270"/>
      <c r="Y2270" t="s">
        <v>8843</v>
      </c>
      <c r="Z2270" t="s">
        <v>10</v>
      </c>
      <c r="AA2270" t="s">
        <v>8844</v>
      </c>
    </row>
    <row r="2271" spans="1:27">
      <c r="A2271" t="b">
        <f t="shared" si="722"/>
        <v>1</v>
      </c>
      <c r="B2271" t="b">
        <f t="shared" si="723"/>
        <v>1</v>
      </c>
      <c r="C2271" t="b">
        <f t="shared" si="724"/>
        <v>1</v>
      </c>
      <c r="D2271" t="b">
        <f t="shared" si="725"/>
        <v>1</v>
      </c>
      <c r="E2271" t="b">
        <f t="shared" si="726"/>
        <v>1</v>
      </c>
      <c r="F2271" t="b">
        <f t="shared" si="727"/>
        <v>0</v>
      </c>
      <c r="G2271" t="b">
        <f t="shared" si="728"/>
        <v>0</v>
      </c>
      <c r="H2271" t="b">
        <f t="shared" si="729"/>
        <v>0</v>
      </c>
      <c r="I2271" t="b">
        <f t="shared" si="730"/>
        <v>0</v>
      </c>
      <c r="J2271" t="b">
        <f t="shared" si="731"/>
        <v>0</v>
      </c>
      <c r="K2271" t="str">
        <f t="shared" si="732"/>
        <v/>
      </c>
      <c r="L2271" t="str">
        <f t="shared" si="743"/>
        <v/>
      </c>
      <c r="M2271" t="str">
        <f t="shared" si="742"/>
        <v/>
      </c>
      <c r="N2271" t="str">
        <f t="shared" si="733"/>
        <v/>
      </c>
      <c r="O2271" t="str">
        <f t="shared" si="734"/>
        <v/>
      </c>
      <c r="P2271" t="str">
        <f t="shared" si="735"/>
        <v>(죽전동)</v>
      </c>
      <c r="Q2271" s="9">
        <f>_xlfn.XLOOKUP(R2271,summary!C:C,summary!B:B)</f>
        <v>43448</v>
      </c>
      <c r="R2271" s="10" t="str">
        <f t="shared" si="736"/>
        <v>죽전1동</v>
      </c>
      <c r="S2271" s="10" t="str">
        <f t="shared" si="737"/>
        <v>죽전66통</v>
      </c>
      <c r="T2271" s="10" t="str">
        <f t="shared" si="738"/>
        <v>(죽전동)</v>
      </c>
      <c r="U2271" s="10" t="str">
        <f t="shared" si="739"/>
        <v>죽전</v>
      </c>
      <c r="V2271" s="10">
        <f t="shared" si="740"/>
        <v>66</v>
      </c>
      <c r="W2271" s="10">
        <f t="shared" si="741"/>
        <v>2</v>
      </c>
      <c r="X2271"/>
      <c r="Y2271" t="s">
        <v>8288</v>
      </c>
      <c r="Z2271" t="s">
        <v>12</v>
      </c>
      <c r="AA2271" t="s">
        <v>8845</v>
      </c>
    </row>
    <row r="2272" spans="1:27">
      <c r="A2272" t="b">
        <f t="shared" si="722"/>
        <v>0</v>
      </c>
      <c r="B2272" t="b">
        <f t="shared" si="723"/>
        <v>0</v>
      </c>
      <c r="C2272" t="b">
        <f t="shared" si="724"/>
        <v>0</v>
      </c>
      <c r="D2272" t="b">
        <f t="shared" si="725"/>
        <v>0</v>
      </c>
      <c r="E2272" t="b">
        <f t="shared" si="726"/>
        <v>0</v>
      </c>
      <c r="F2272" t="b">
        <f t="shared" si="727"/>
        <v>0</v>
      </c>
      <c r="G2272" t="b">
        <f t="shared" si="728"/>
        <v>0</v>
      </c>
      <c r="H2272" t="b">
        <f t="shared" si="729"/>
        <v>0</v>
      </c>
      <c r="I2272" t="b">
        <f t="shared" si="730"/>
        <v>0</v>
      </c>
      <c r="J2272" t="b">
        <f t="shared" si="731"/>
        <v>0</v>
      </c>
      <c r="K2272" t="str">
        <f t="shared" si="732"/>
        <v/>
      </c>
      <c r="L2272" t="str">
        <f t="shared" si="743"/>
        <v/>
      </c>
      <c r="M2272" t="str">
        <f t="shared" si="742"/>
        <v/>
      </c>
      <c r="N2272" t="str">
        <f t="shared" si="733"/>
        <v/>
      </c>
      <c r="O2272" t="str">
        <f t="shared" si="734"/>
        <v/>
      </c>
      <c r="P2272" t="str">
        <f t="shared" si="735"/>
        <v/>
      </c>
      <c r="Q2272" s="9">
        <f>_xlfn.XLOOKUP(R2272,summary!C:C,summary!B:B)</f>
        <v>43448</v>
      </c>
      <c r="R2272" s="10" t="str">
        <f t="shared" si="736"/>
        <v>죽전1동</v>
      </c>
      <c r="S2272" s="10" t="str">
        <f t="shared" si="737"/>
        <v>죽전66통</v>
      </c>
      <c r="T2272" s="10" t="str">
        <f t="shared" si="738"/>
        <v>(죽전동)</v>
      </c>
      <c r="U2272" s="10" t="str">
        <f t="shared" si="739"/>
        <v>죽전</v>
      </c>
      <c r="V2272" s="10">
        <f t="shared" si="740"/>
        <v>66</v>
      </c>
      <c r="W2272" s="10">
        <f t="shared" si="741"/>
        <v>3</v>
      </c>
      <c r="X2272"/>
      <c r="Y2272"/>
      <c r="Z2272" t="s">
        <v>14</v>
      </c>
      <c r="AA2272" t="s">
        <v>8846</v>
      </c>
    </row>
    <row r="2273" spans="1:27">
      <c r="A2273" t="b">
        <f t="shared" si="722"/>
        <v>1</v>
      </c>
      <c r="B2273" t="b">
        <f t="shared" si="723"/>
        <v>0</v>
      </c>
      <c r="C2273" t="b">
        <f t="shared" si="724"/>
        <v>0</v>
      </c>
      <c r="D2273" t="b">
        <f t="shared" si="725"/>
        <v>0</v>
      </c>
      <c r="E2273" t="b">
        <f t="shared" si="726"/>
        <v>0</v>
      </c>
      <c r="F2273" t="b">
        <f t="shared" si="727"/>
        <v>0</v>
      </c>
      <c r="G2273" t="b">
        <f t="shared" si="728"/>
        <v>0</v>
      </c>
      <c r="H2273" t="b">
        <f t="shared" si="729"/>
        <v>0</v>
      </c>
      <c r="I2273" t="b">
        <f t="shared" si="730"/>
        <v>0</v>
      </c>
      <c r="J2273" t="b">
        <f t="shared" si="731"/>
        <v>1</v>
      </c>
      <c r="K2273" t="str">
        <f t="shared" si="732"/>
        <v>죽전67통</v>
      </c>
      <c r="L2273" t="str">
        <f t="shared" si="743"/>
        <v>67</v>
      </c>
      <c r="M2273">
        <f t="shared" si="742"/>
        <v>67</v>
      </c>
      <c r="N2273" t="str">
        <f t="shared" si="733"/>
        <v>죽전</v>
      </c>
      <c r="O2273" t="str">
        <f t="shared" si="734"/>
        <v/>
      </c>
      <c r="P2273" t="str">
        <f t="shared" si="735"/>
        <v/>
      </c>
      <c r="Q2273" s="9">
        <f>_xlfn.XLOOKUP(R2273,summary!C:C,summary!B:B)</f>
        <v>43448</v>
      </c>
      <c r="R2273" s="10" t="str">
        <f t="shared" si="736"/>
        <v>죽전1동</v>
      </c>
      <c r="S2273" s="10" t="str">
        <f t="shared" si="737"/>
        <v>죽전67통</v>
      </c>
      <c r="T2273" s="10" t="str">
        <f t="shared" si="738"/>
        <v>(죽전동)</v>
      </c>
      <c r="U2273" s="10" t="str">
        <f t="shared" si="739"/>
        <v>죽전</v>
      </c>
      <c r="V2273" s="10">
        <f t="shared" si="740"/>
        <v>67</v>
      </c>
      <c r="W2273" s="10">
        <f t="shared" si="741"/>
        <v>1</v>
      </c>
      <c r="X2273"/>
      <c r="Y2273" t="s">
        <v>8847</v>
      </c>
      <c r="Z2273" t="s">
        <v>10</v>
      </c>
      <c r="AA2273" t="s">
        <v>8848</v>
      </c>
    </row>
    <row r="2274" spans="1:27">
      <c r="A2274" t="b">
        <f t="shared" si="722"/>
        <v>1</v>
      </c>
      <c r="B2274" t="b">
        <f t="shared" si="723"/>
        <v>1</v>
      </c>
      <c r="C2274" t="b">
        <f t="shared" si="724"/>
        <v>1</v>
      </c>
      <c r="D2274" t="b">
        <f t="shared" si="725"/>
        <v>1</v>
      </c>
      <c r="E2274" t="b">
        <f t="shared" si="726"/>
        <v>1</v>
      </c>
      <c r="F2274" t="b">
        <f t="shared" si="727"/>
        <v>0</v>
      </c>
      <c r="G2274" t="b">
        <f t="shared" si="728"/>
        <v>0</v>
      </c>
      <c r="H2274" t="b">
        <f t="shared" si="729"/>
        <v>0</v>
      </c>
      <c r="I2274" t="b">
        <f t="shared" si="730"/>
        <v>0</v>
      </c>
      <c r="J2274" t="b">
        <f t="shared" si="731"/>
        <v>0</v>
      </c>
      <c r="K2274" t="str">
        <f t="shared" si="732"/>
        <v/>
      </c>
      <c r="L2274" t="str">
        <f t="shared" si="743"/>
        <v/>
      </c>
      <c r="M2274" t="str">
        <f t="shared" si="742"/>
        <v/>
      </c>
      <c r="N2274" t="str">
        <f t="shared" si="733"/>
        <v/>
      </c>
      <c r="O2274" t="str">
        <f t="shared" si="734"/>
        <v/>
      </c>
      <c r="P2274" t="str">
        <f t="shared" si="735"/>
        <v>(죽전동)</v>
      </c>
      <c r="Q2274" s="9">
        <f>_xlfn.XLOOKUP(R2274,summary!C:C,summary!B:B)</f>
        <v>43448</v>
      </c>
      <c r="R2274" s="10" t="str">
        <f t="shared" si="736"/>
        <v>죽전1동</v>
      </c>
      <c r="S2274" s="10" t="str">
        <f t="shared" si="737"/>
        <v>죽전67통</v>
      </c>
      <c r="T2274" s="10" t="str">
        <f t="shared" si="738"/>
        <v>(죽전동)</v>
      </c>
      <c r="U2274" s="10" t="str">
        <f t="shared" si="739"/>
        <v>죽전</v>
      </c>
      <c r="V2274" s="10">
        <f t="shared" si="740"/>
        <v>67</v>
      </c>
      <c r="W2274" s="10">
        <f t="shared" si="741"/>
        <v>2</v>
      </c>
      <c r="X2274"/>
      <c r="Y2274" t="s">
        <v>8288</v>
      </c>
      <c r="Z2274" t="s">
        <v>12</v>
      </c>
      <c r="AA2274" t="s">
        <v>8849</v>
      </c>
    </row>
    <row r="2275" spans="1:27">
      <c r="A2275" t="b">
        <f t="shared" si="722"/>
        <v>0</v>
      </c>
      <c r="B2275" t="b">
        <f t="shared" si="723"/>
        <v>0</v>
      </c>
      <c r="C2275" t="b">
        <f t="shared" si="724"/>
        <v>0</v>
      </c>
      <c r="D2275" t="b">
        <f t="shared" si="725"/>
        <v>0</v>
      </c>
      <c r="E2275" t="b">
        <f t="shared" si="726"/>
        <v>0</v>
      </c>
      <c r="F2275" t="b">
        <f t="shared" si="727"/>
        <v>0</v>
      </c>
      <c r="G2275" t="b">
        <f t="shared" si="728"/>
        <v>0</v>
      </c>
      <c r="H2275" t="b">
        <f t="shared" si="729"/>
        <v>0</v>
      </c>
      <c r="I2275" t="b">
        <f t="shared" si="730"/>
        <v>0</v>
      </c>
      <c r="J2275" t="b">
        <f t="shared" si="731"/>
        <v>0</v>
      </c>
      <c r="K2275" t="str">
        <f t="shared" si="732"/>
        <v/>
      </c>
      <c r="L2275" t="str">
        <f t="shared" si="743"/>
        <v/>
      </c>
      <c r="M2275" t="str">
        <f t="shared" si="742"/>
        <v/>
      </c>
      <c r="N2275" t="str">
        <f t="shared" si="733"/>
        <v/>
      </c>
      <c r="O2275" t="str">
        <f t="shared" si="734"/>
        <v/>
      </c>
      <c r="P2275" t="str">
        <f t="shared" si="735"/>
        <v/>
      </c>
      <c r="Q2275" s="9">
        <f>_xlfn.XLOOKUP(R2275,summary!C:C,summary!B:B)</f>
        <v>43448</v>
      </c>
      <c r="R2275" s="10" t="str">
        <f t="shared" si="736"/>
        <v>죽전1동</v>
      </c>
      <c r="S2275" s="10" t="str">
        <f t="shared" si="737"/>
        <v>죽전67통</v>
      </c>
      <c r="T2275" s="10" t="str">
        <f t="shared" si="738"/>
        <v>(죽전동)</v>
      </c>
      <c r="U2275" s="10" t="str">
        <f t="shared" si="739"/>
        <v>죽전</v>
      </c>
      <c r="V2275" s="10">
        <f t="shared" si="740"/>
        <v>67</v>
      </c>
      <c r="W2275" s="10">
        <f t="shared" si="741"/>
        <v>3</v>
      </c>
      <c r="X2275"/>
      <c r="Y2275"/>
      <c r="Z2275" t="s">
        <v>14</v>
      </c>
      <c r="AA2275" t="s">
        <v>8850</v>
      </c>
    </row>
    <row r="2276" spans="1:27">
      <c r="A2276" t="b">
        <f t="shared" si="722"/>
        <v>0</v>
      </c>
      <c r="B2276" t="b">
        <f t="shared" si="723"/>
        <v>0</v>
      </c>
      <c r="C2276" t="b">
        <f t="shared" si="724"/>
        <v>0</v>
      </c>
      <c r="D2276" t="b">
        <f t="shared" si="725"/>
        <v>0</v>
      </c>
      <c r="E2276" t="b">
        <f t="shared" si="726"/>
        <v>0</v>
      </c>
      <c r="F2276" t="b">
        <f t="shared" si="727"/>
        <v>0</v>
      </c>
      <c r="G2276" t="b">
        <f t="shared" si="728"/>
        <v>0</v>
      </c>
      <c r="H2276" t="b">
        <f t="shared" si="729"/>
        <v>0</v>
      </c>
      <c r="I2276" t="b">
        <f t="shared" si="730"/>
        <v>0</v>
      </c>
      <c r="J2276" t="b">
        <f t="shared" si="731"/>
        <v>0</v>
      </c>
      <c r="K2276" t="str">
        <f t="shared" si="732"/>
        <v/>
      </c>
      <c r="L2276" t="str">
        <f t="shared" si="743"/>
        <v/>
      </c>
      <c r="M2276" t="str">
        <f t="shared" si="742"/>
        <v/>
      </c>
      <c r="N2276" t="str">
        <f t="shared" si="733"/>
        <v/>
      </c>
      <c r="O2276" t="str">
        <f t="shared" si="734"/>
        <v/>
      </c>
      <c r="P2276" t="str">
        <f t="shared" si="735"/>
        <v/>
      </c>
      <c r="Q2276" s="9">
        <f>_xlfn.XLOOKUP(R2276,summary!C:C,summary!B:B)</f>
        <v>43448</v>
      </c>
      <c r="R2276" s="10" t="str">
        <f t="shared" si="736"/>
        <v>죽전1동</v>
      </c>
      <c r="S2276" s="10" t="str">
        <f t="shared" si="737"/>
        <v>죽전67통</v>
      </c>
      <c r="T2276" s="10" t="str">
        <f t="shared" si="738"/>
        <v>(죽전동)</v>
      </c>
      <c r="U2276" s="10" t="str">
        <f t="shared" si="739"/>
        <v>죽전</v>
      </c>
      <c r="V2276" s="10">
        <f t="shared" si="740"/>
        <v>67</v>
      </c>
      <c r="W2276" s="10">
        <f t="shared" si="741"/>
        <v>4</v>
      </c>
      <c r="X2276"/>
      <c r="Y2276"/>
      <c r="Z2276" t="s">
        <v>16</v>
      </c>
      <c r="AA2276" t="s">
        <v>8851</v>
      </c>
    </row>
    <row r="2277" spans="1:27">
      <c r="A2277" t="b">
        <f t="shared" si="722"/>
        <v>0</v>
      </c>
      <c r="B2277" t="b">
        <f t="shared" si="723"/>
        <v>0</v>
      </c>
      <c r="C2277" t="b">
        <f t="shared" si="724"/>
        <v>0</v>
      </c>
      <c r="D2277" t="b">
        <f t="shared" si="725"/>
        <v>0</v>
      </c>
      <c r="E2277" t="b">
        <f t="shared" si="726"/>
        <v>0</v>
      </c>
      <c r="F2277" t="b">
        <f t="shared" si="727"/>
        <v>0</v>
      </c>
      <c r="G2277" t="b">
        <f t="shared" si="728"/>
        <v>0</v>
      </c>
      <c r="H2277" t="b">
        <f t="shared" si="729"/>
        <v>0</v>
      </c>
      <c r="I2277" t="b">
        <f t="shared" si="730"/>
        <v>0</v>
      </c>
      <c r="J2277" t="b">
        <f t="shared" si="731"/>
        <v>0</v>
      </c>
      <c r="K2277" t="str">
        <f t="shared" si="732"/>
        <v/>
      </c>
      <c r="L2277" t="str">
        <f t="shared" si="743"/>
        <v/>
      </c>
      <c r="M2277" t="str">
        <f t="shared" si="742"/>
        <v/>
      </c>
      <c r="N2277" t="str">
        <f t="shared" si="733"/>
        <v/>
      </c>
      <c r="O2277" t="str">
        <f t="shared" si="734"/>
        <v/>
      </c>
      <c r="P2277" t="str">
        <f t="shared" si="735"/>
        <v/>
      </c>
      <c r="Q2277" s="9">
        <f>_xlfn.XLOOKUP(R2277,summary!C:C,summary!B:B)</f>
        <v>43448</v>
      </c>
      <c r="R2277" s="10" t="str">
        <f t="shared" si="736"/>
        <v>죽전1동</v>
      </c>
      <c r="S2277" s="10" t="str">
        <f t="shared" si="737"/>
        <v>죽전67통</v>
      </c>
      <c r="T2277" s="10" t="str">
        <f t="shared" si="738"/>
        <v>(죽전동)</v>
      </c>
      <c r="U2277" s="10" t="str">
        <f t="shared" si="739"/>
        <v>죽전</v>
      </c>
      <c r="V2277" s="10">
        <f t="shared" si="740"/>
        <v>67</v>
      </c>
      <c r="W2277" s="10">
        <f t="shared" si="741"/>
        <v>5</v>
      </c>
      <c r="X2277"/>
      <c r="Y2277"/>
      <c r="Z2277" t="s">
        <v>18</v>
      </c>
      <c r="AA2277" t="s">
        <v>8852</v>
      </c>
    </row>
    <row r="2278" spans="1:27">
      <c r="A2278" t="b">
        <f t="shared" si="722"/>
        <v>0</v>
      </c>
      <c r="B2278" t="b">
        <f t="shared" si="723"/>
        <v>0</v>
      </c>
      <c r="C2278" t="b">
        <f t="shared" si="724"/>
        <v>0</v>
      </c>
      <c r="D2278" t="b">
        <f t="shared" si="725"/>
        <v>0</v>
      </c>
      <c r="E2278" t="b">
        <f t="shared" si="726"/>
        <v>0</v>
      </c>
      <c r="F2278" t="b">
        <f t="shared" si="727"/>
        <v>0</v>
      </c>
      <c r="G2278" t="b">
        <f t="shared" si="728"/>
        <v>0</v>
      </c>
      <c r="H2278" t="b">
        <f t="shared" si="729"/>
        <v>0</v>
      </c>
      <c r="I2278" t="b">
        <f t="shared" si="730"/>
        <v>0</v>
      </c>
      <c r="J2278" t="b">
        <f t="shared" si="731"/>
        <v>0</v>
      </c>
      <c r="K2278" t="str">
        <f t="shared" si="732"/>
        <v/>
      </c>
      <c r="L2278" t="str">
        <f t="shared" si="743"/>
        <v/>
      </c>
      <c r="M2278" t="str">
        <f t="shared" si="742"/>
        <v/>
      </c>
      <c r="N2278" t="str">
        <f t="shared" si="733"/>
        <v/>
      </c>
      <c r="O2278" t="str">
        <f t="shared" si="734"/>
        <v/>
      </c>
      <c r="P2278" t="str">
        <f t="shared" si="735"/>
        <v/>
      </c>
      <c r="Q2278" s="9">
        <f>_xlfn.XLOOKUP(R2278,summary!C:C,summary!B:B)</f>
        <v>43448</v>
      </c>
      <c r="R2278" s="10" t="str">
        <f t="shared" si="736"/>
        <v>죽전1동</v>
      </c>
      <c r="S2278" s="10" t="str">
        <f t="shared" si="737"/>
        <v>죽전67통</v>
      </c>
      <c r="T2278" s="10" t="str">
        <f t="shared" si="738"/>
        <v>(죽전동)</v>
      </c>
      <c r="U2278" s="10" t="str">
        <f t="shared" si="739"/>
        <v>죽전</v>
      </c>
      <c r="V2278" s="10">
        <f t="shared" si="740"/>
        <v>67</v>
      </c>
      <c r="W2278" s="10">
        <f t="shared" si="741"/>
        <v>6</v>
      </c>
      <c r="X2278"/>
      <c r="Y2278"/>
      <c r="Z2278" t="s">
        <v>20</v>
      </c>
      <c r="AA2278" t="s">
        <v>8853</v>
      </c>
    </row>
    <row r="2279" spans="1:27">
      <c r="A2279" t="b">
        <f t="shared" si="722"/>
        <v>0</v>
      </c>
      <c r="B2279" t="b">
        <f t="shared" si="723"/>
        <v>0</v>
      </c>
      <c r="C2279" t="b">
        <f t="shared" si="724"/>
        <v>0</v>
      </c>
      <c r="D2279" t="b">
        <f t="shared" si="725"/>
        <v>0</v>
      </c>
      <c r="E2279" t="b">
        <f t="shared" si="726"/>
        <v>0</v>
      </c>
      <c r="F2279" t="b">
        <f t="shared" si="727"/>
        <v>0</v>
      </c>
      <c r="G2279" t="b">
        <f t="shared" si="728"/>
        <v>0</v>
      </c>
      <c r="H2279" t="b">
        <f t="shared" si="729"/>
        <v>0</v>
      </c>
      <c r="I2279" t="b">
        <f t="shared" si="730"/>
        <v>0</v>
      </c>
      <c r="J2279" t="b">
        <f t="shared" si="731"/>
        <v>0</v>
      </c>
      <c r="K2279" t="str">
        <f t="shared" si="732"/>
        <v/>
      </c>
      <c r="L2279" t="str">
        <f t="shared" si="743"/>
        <v/>
      </c>
      <c r="M2279" t="str">
        <f t="shared" si="742"/>
        <v/>
      </c>
      <c r="N2279" t="str">
        <f t="shared" si="733"/>
        <v/>
      </c>
      <c r="O2279" t="str">
        <f t="shared" si="734"/>
        <v/>
      </c>
      <c r="P2279" t="str">
        <f t="shared" si="735"/>
        <v/>
      </c>
      <c r="Q2279" s="9">
        <f>_xlfn.XLOOKUP(R2279,summary!C:C,summary!B:B)</f>
        <v>43448</v>
      </c>
      <c r="R2279" s="10" t="str">
        <f t="shared" si="736"/>
        <v>죽전1동</v>
      </c>
      <c r="S2279" s="10" t="str">
        <f t="shared" si="737"/>
        <v>죽전67통</v>
      </c>
      <c r="T2279" s="10" t="str">
        <f t="shared" si="738"/>
        <v>(죽전동)</v>
      </c>
      <c r="U2279" s="10" t="str">
        <f t="shared" si="739"/>
        <v>죽전</v>
      </c>
      <c r="V2279" s="10">
        <f t="shared" si="740"/>
        <v>67</v>
      </c>
      <c r="W2279" s="10">
        <f t="shared" si="741"/>
        <v>7</v>
      </c>
      <c r="X2279"/>
      <c r="Y2279"/>
      <c r="Z2279" t="s">
        <v>99</v>
      </c>
      <c r="AA2279" t="s">
        <v>8854</v>
      </c>
    </row>
    <row r="2280" spans="1:27">
      <c r="A2280" t="b">
        <f t="shared" si="722"/>
        <v>1</v>
      </c>
      <c r="B2280" t="b">
        <f t="shared" si="723"/>
        <v>0</v>
      </c>
      <c r="C2280" t="b">
        <f t="shared" si="724"/>
        <v>0</v>
      </c>
      <c r="D2280" t="b">
        <f t="shared" si="725"/>
        <v>0</v>
      </c>
      <c r="E2280" t="b">
        <f t="shared" si="726"/>
        <v>0</v>
      </c>
      <c r="F2280" t="b">
        <f t="shared" si="727"/>
        <v>0</v>
      </c>
      <c r="G2280" t="b">
        <f t="shared" si="728"/>
        <v>0</v>
      </c>
      <c r="H2280" t="b">
        <f t="shared" si="729"/>
        <v>0</v>
      </c>
      <c r="I2280" t="b">
        <f t="shared" si="730"/>
        <v>0</v>
      </c>
      <c r="J2280" t="b">
        <f t="shared" si="731"/>
        <v>1</v>
      </c>
      <c r="K2280" t="str">
        <f t="shared" si="732"/>
        <v>죽전68통</v>
      </c>
      <c r="L2280" t="str">
        <f t="shared" si="743"/>
        <v>68</v>
      </c>
      <c r="M2280">
        <f t="shared" si="742"/>
        <v>68</v>
      </c>
      <c r="N2280" t="str">
        <f t="shared" si="733"/>
        <v>죽전</v>
      </c>
      <c r="O2280" t="str">
        <f t="shared" si="734"/>
        <v/>
      </c>
      <c r="P2280" t="str">
        <f t="shared" si="735"/>
        <v/>
      </c>
      <c r="Q2280" s="9">
        <f>_xlfn.XLOOKUP(R2280,summary!C:C,summary!B:B)</f>
        <v>43448</v>
      </c>
      <c r="R2280" s="10" t="str">
        <f t="shared" si="736"/>
        <v>죽전1동</v>
      </c>
      <c r="S2280" s="10" t="str">
        <f t="shared" si="737"/>
        <v>죽전68통</v>
      </c>
      <c r="T2280" s="10" t="str">
        <f t="shared" si="738"/>
        <v>(죽전동)</v>
      </c>
      <c r="U2280" s="10" t="str">
        <f t="shared" si="739"/>
        <v>죽전</v>
      </c>
      <c r="V2280" s="10">
        <f t="shared" si="740"/>
        <v>68</v>
      </c>
      <c r="W2280" s="10">
        <f t="shared" si="741"/>
        <v>1</v>
      </c>
      <c r="X2280"/>
      <c r="Y2280" t="s">
        <v>8855</v>
      </c>
      <c r="Z2280" t="s">
        <v>10</v>
      </c>
      <c r="AA2280" t="s">
        <v>8856</v>
      </c>
    </row>
    <row r="2281" spans="1:27">
      <c r="A2281" t="b">
        <f t="shared" si="722"/>
        <v>1</v>
      </c>
      <c r="B2281" t="b">
        <f t="shared" si="723"/>
        <v>1</v>
      </c>
      <c r="C2281" t="b">
        <f t="shared" si="724"/>
        <v>1</v>
      </c>
      <c r="D2281" t="b">
        <f t="shared" si="725"/>
        <v>1</v>
      </c>
      <c r="E2281" t="b">
        <f t="shared" si="726"/>
        <v>1</v>
      </c>
      <c r="F2281" t="b">
        <f t="shared" si="727"/>
        <v>0</v>
      </c>
      <c r="G2281" t="b">
        <f t="shared" si="728"/>
        <v>0</v>
      </c>
      <c r="H2281" t="b">
        <f t="shared" si="729"/>
        <v>0</v>
      </c>
      <c r="I2281" t="b">
        <f t="shared" si="730"/>
        <v>0</v>
      </c>
      <c r="J2281" t="b">
        <f t="shared" si="731"/>
        <v>0</v>
      </c>
      <c r="K2281" t="str">
        <f t="shared" si="732"/>
        <v/>
      </c>
      <c r="L2281" t="str">
        <f t="shared" si="743"/>
        <v/>
      </c>
      <c r="M2281" t="str">
        <f t="shared" si="742"/>
        <v/>
      </c>
      <c r="N2281" t="str">
        <f t="shared" si="733"/>
        <v/>
      </c>
      <c r="O2281" t="str">
        <f t="shared" si="734"/>
        <v/>
      </c>
      <c r="P2281" t="str">
        <f t="shared" si="735"/>
        <v>(죽전동)</v>
      </c>
      <c r="Q2281" s="9">
        <f>_xlfn.XLOOKUP(R2281,summary!C:C,summary!B:B)</f>
        <v>43448</v>
      </c>
      <c r="R2281" s="10" t="str">
        <f t="shared" si="736"/>
        <v>죽전1동</v>
      </c>
      <c r="S2281" s="10" t="str">
        <f t="shared" si="737"/>
        <v>죽전68통</v>
      </c>
      <c r="T2281" s="10" t="str">
        <f t="shared" si="738"/>
        <v>(죽전동)</v>
      </c>
      <c r="U2281" s="10" t="str">
        <f t="shared" si="739"/>
        <v>죽전</v>
      </c>
      <c r="V2281" s="10">
        <f t="shared" si="740"/>
        <v>68</v>
      </c>
      <c r="W2281" s="10">
        <f t="shared" si="741"/>
        <v>2</v>
      </c>
      <c r="X2281"/>
      <c r="Y2281" t="s">
        <v>8288</v>
      </c>
      <c r="Z2281" t="s">
        <v>12</v>
      </c>
      <c r="AA2281" t="s">
        <v>8857</v>
      </c>
    </row>
    <row r="2282" spans="1:27">
      <c r="A2282" t="b">
        <f t="shared" si="722"/>
        <v>0</v>
      </c>
      <c r="B2282" t="b">
        <f t="shared" si="723"/>
        <v>0</v>
      </c>
      <c r="C2282" t="b">
        <f t="shared" si="724"/>
        <v>0</v>
      </c>
      <c r="D2282" t="b">
        <f t="shared" si="725"/>
        <v>0</v>
      </c>
      <c r="E2282" t="b">
        <f t="shared" si="726"/>
        <v>0</v>
      </c>
      <c r="F2282" t="b">
        <f t="shared" si="727"/>
        <v>0</v>
      </c>
      <c r="G2282" t="b">
        <f t="shared" si="728"/>
        <v>0</v>
      </c>
      <c r="H2282" t="b">
        <f t="shared" si="729"/>
        <v>0</v>
      </c>
      <c r="I2282" t="b">
        <f t="shared" si="730"/>
        <v>0</v>
      </c>
      <c r="J2282" t="b">
        <f t="shared" si="731"/>
        <v>0</v>
      </c>
      <c r="K2282" t="str">
        <f t="shared" si="732"/>
        <v/>
      </c>
      <c r="L2282" t="str">
        <f t="shared" si="743"/>
        <v/>
      </c>
      <c r="M2282" t="str">
        <f t="shared" si="742"/>
        <v/>
      </c>
      <c r="N2282" t="str">
        <f t="shared" si="733"/>
        <v/>
      </c>
      <c r="O2282" t="str">
        <f t="shared" si="734"/>
        <v/>
      </c>
      <c r="P2282" t="str">
        <f t="shared" si="735"/>
        <v/>
      </c>
      <c r="Q2282" s="9">
        <f>_xlfn.XLOOKUP(R2282,summary!C:C,summary!B:B)</f>
        <v>43448</v>
      </c>
      <c r="R2282" s="10" t="str">
        <f t="shared" si="736"/>
        <v>죽전1동</v>
      </c>
      <c r="S2282" s="10" t="str">
        <f t="shared" si="737"/>
        <v>죽전68통</v>
      </c>
      <c r="T2282" s="10" t="str">
        <f t="shared" si="738"/>
        <v>(죽전동)</v>
      </c>
      <c r="U2282" s="10" t="str">
        <f t="shared" si="739"/>
        <v>죽전</v>
      </c>
      <c r="V2282" s="10">
        <f t="shared" si="740"/>
        <v>68</v>
      </c>
      <c r="W2282" s="10">
        <f t="shared" si="741"/>
        <v>3</v>
      </c>
      <c r="X2282"/>
      <c r="Y2282"/>
      <c r="Z2282" t="s">
        <v>14</v>
      </c>
      <c r="AA2282" t="s">
        <v>8858</v>
      </c>
    </row>
    <row r="2283" spans="1:27">
      <c r="A2283" t="b">
        <f t="shared" si="722"/>
        <v>0</v>
      </c>
      <c r="B2283" t="b">
        <f t="shared" si="723"/>
        <v>0</v>
      </c>
      <c r="C2283" t="b">
        <f t="shared" si="724"/>
        <v>0</v>
      </c>
      <c r="D2283" t="b">
        <f t="shared" si="725"/>
        <v>0</v>
      </c>
      <c r="E2283" t="b">
        <f t="shared" si="726"/>
        <v>0</v>
      </c>
      <c r="F2283" t="b">
        <f t="shared" si="727"/>
        <v>0</v>
      </c>
      <c r="G2283" t="b">
        <f t="shared" si="728"/>
        <v>0</v>
      </c>
      <c r="H2283" t="b">
        <f t="shared" si="729"/>
        <v>0</v>
      </c>
      <c r="I2283" t="b">
        <f t="shared" si="730"/>
        <v>0</v>
      </c>
      <c r="J2283" t="b">
        <f t="shared" si="731"/>
        <v>0</v>
      </c>
      <c r="K2283" t="str">
        <f t="shared" si="732"/>
        <v/>
      </c>
      <c r="L2283" t="str">
        <f t="shared" si="743"/>
        <v/>
      </c>
      <c r="M2283" t="str">
        <f t="shared" si="742"/>
        <v/>
      </c>
      <c r="N2283" t="str">
        <f t="shared" si="733"/>
        <v/>
      </c>
      <c r="O2283" t="str">
        <f t="shared" si="734"/>
        <v/>
      </c>
      <c r="P2283" t="str">
        <f t="shared" si="735"/>
        <v/>
      </c>
      <c r="Q2283" s="9">
        <f>_xlfn.XLOOKUP(R2283,summary!C:C,summary!B:B)</f>
        <v>43448</v>
      </c>
      <c r="R2283" s="10" t="str">
        <f t="shared" si="736"/>
        <v>죽전1동</v>
      </c>
      <c r="S2283" s="10" t="str">
        <f t="shared" si="737"/>
        <v>죽전68통</v>
      </c>
      <c r="T2283" s="10" t="str">
        <f t="shared" si="738"/>
        <v>(죽전동)</v>
      </c>
      <c r="U2283" s="10" t="str">
        <f t="shared" si="739"/>
        <v>죽전</v>
      </c>
      <c r="V2283" s="10">
        <f t="shared" si="740"/>
        <v>68</v>
      </c>
      <c r="W2283" s="10" t="str">
        <f t="shared" si="741"/>
        <v/>
      </c>
    </row>
    <row r="2284" spans="1:27">
      <c r="A2284" t="b">
        <f t="shared" si="722"/>
        <v>0</v>
      </c>
      <c r="B2284" t="b">
        <f t="shared" si="723"/>
        <v>0</v>
      </c>
      <c r="C2284" t="b">
        <f t="shared" si="724"/>
        <v>0</v>
      </c>
      <c r="D2284" t="b">
        <f t="shared" si="725"/>
        <v>0</v>
      </c>
      <c r="E2284" t="b">
        <f t="shared" si="726"/>
        <v>0</v>
      </c>
      <c r="F2284" t="b">
        <f t="shared" si="727"/>
        <v>0</v>
      </c>
      <c r="G2284" t="b">
        <f t="shared" si="728"/>
        <v>0</v>
      </c>
      <c r="H2284" t="b">
        <f t="shared" si="729"/>
        <v>0</v>
      </c>
      <c r="I2284" t="b">
        <f t="shared" si="730"/>
        <v>0</v>
      </c>
      <c r="J2284" t="b">
        <f t="shared" si="731"/>
        <v>0</v>
      </c>
      <c r="K2284" t="str">
        <f t="shared" si="732"/>
        <v/>
      </c>
      <c r="L2284" t="str">
        <f t="shared" si="743"/>
        <v/>
      </c>
      <c r="M2284" t="str">
        <f t="shared" si="742"/>
        <v/>
      </c>
      <c r="N2284" t="str">
        <f t="shared" si="733"/>
        <v/>
      </c>
      <c r="O2284" t="str">
        <f t="shared" si="734"/>
        <v/>
      </c>
      <c r="P2284" t="str">
        <f t="shared" si="735"/>
        <v/>
      </c>
      <c r="Q2284" s="9">
        <f>_xlfn.XLOOKUP(R2284,summary!C:C,summary!B:B)</f>
        <v>43448</v>
      </c>
      <c r="R2284" s="10" t="str">
        <f t="shared" si="736"/>
        <v>죽전1동</v>
      </c>
      <c r="S2284" s="10" t="str">
        <f t="shared" si="737"/>
        <v>죽전68통</v>
      </c>
      <c r="T2284" s="10" t="str">
        <f t="shared" si="738"/>
        <v>(죽전동)</v>
      </c>
      <c r="U2284" s="10" t="str">
        <f t="shared" si="739"/>
        <v>죽전</v>
      </c>
      <c r="V2284" s="10">
        <f t="shared" si="740"/>
        <v>68</v>
      </c>
      <c r="W2284" s="10" t="str">
        <f t="shared" si="741"/>
        <v/>
      </c>
      <c r="X2284"/>
      <c r="Y2284"/>
      <c r="Z2284"/>
      <c r="AA2284"/>
    </row>
    <row r="2285" spans="1:27">
      <c r="A2285" t="b">
        <f t="shared" si="722"/>
        <v>1</v>
      </c>
      <c r="B2285" t="b">
        <f t="shared" si="723"/>
        <v>0</v>
      </c>
      <c r="C2285" t="b">
        <f t="shared" si="724"/>
        <v>0</v>
      </c>
      <c r="D2285" t="b">
        <f t="shared" si="725"/>
        <v>0</v>
      </c>
      <c r="E2285" t="b">
        <f t="shared" si="726"/>
        <v>0</v>
      </c>
      <c r="F2285" t="b">
        <f t="shared" si="727"/>
        <v>0</v>
      </c>
      <c r="G2285" t="b">
        <f t="shared" si="728"/>
        <v>0</v>
      </c>
      <c r="H2285" t="b">
        <f t="shared" si="729"/>
        <v>0</v>
      </c>
      <c r="I2285" t="b">
        <f t="shared" si="730"/>
        <v>0</v>
      </c>
      <c r="J2285" t="b">
        <f t="shared" si="731"/>
        <v>1</v>
      </c>
      <c r="K2285" t="str">
        <f t="shared" si="732"/>
        <v/>
      </c>
      <c r="L2285" t="str">
        <f t="shared" si="743"/>
        <v/>
      </c>
      <c r="M2285" t="str">
        <f t="shared" si="742"/>
        <v/>
      </c>
      <c r="N2285" t="str">
        <f t="shared" si="733"/>
        <v/>
      </c>
      <c r="O2285" t="str">
        <f t="shared" si="734"/>
        <v/>
      </c>
      <c r="P2285" t="str">
        <f t="shared" si="735"/>
        <v/>
      </c>
      <c r="Q2285" s="9" t="e">
        <f>_xlfn.XLOOKUP(R2285,summary!C:C,summary!B:B)</f>
        <v>#N/A</v>
      </c>
      <c r="R2285" s="10" t="str">
        <f t="shared" si="736"/>
        <v>읍 면 동</v>
      </c>
      <c r="S2285" s="10" t="str">
        <f t="shared" si="737"/>
        <v>통 리 명</v>
      </c>
      <c r="T2285" s="10" t="str">
        <f t="shared" si="738"/>
        <v/>
      </c>
      <c r="U2285" s="10" t="str">
        <f t="shared" si="739"/>
        <v/>
      </c>
      <c r="V2285" s="10" t="str">
        <f t="shared" si="740"/>
        <v/>
      </c>
      <c r="W2285" s="10" t="str">
        <f t="shared" si="741"/>
        <v/>
      </c>
      <c r="X2285" t="s">
        <v>3</v>
      </c>
      <c r="Y2285" t="s">
        <v>4</v>
      </c>
      <c r="Z2285" t="s">
        <v>5</v>
      </c>
      <c r="AA2285" t="s">
        <v>2302</v>
      </c>
    </row>
    <row r="2286" spans="1:27">
      <c r="A2286" t="b">
        <f t="shared" si="722"/>
        <v>1</v>
      </c>
      <c r="B2286" t="b">
        <f t="shared" si="723"/>
        <v>0</v>
      </c>
      <c r="C2286" t="b">
        <f t="shared" si="724"/>
        <v>0</v>
      </c>
      <c r="D2286" t="b">
        <f t="shared" si="725"/>
        <v>0</v>
      </c>
      <c r="E2286" t="b">
        <f t="shared" si="726"/>
        <v>0</v>
      </c>
      <c r="F2286" t="b">
        <f t="shared" si="727"/>
        <v>0</v>
      </c>
      <c r="G2286" t="b">
        <f t="shared" si="728"/>
        <v>0</v>
      </c>
      <c r="H2286" t="b">
        <f t="shared" si="729"/>
        <v>0</v>
      </c>
      <c r="I2286" t="b">
        <f t="shared" si="730"/>
        <v>0</v>
      </c>
      <c r="J2286" t="b">
        <f t="shared" si="731"/>
        <v>1</v>
      </c>
      <c r="K2286" t="str">
        <f t="shared" si="732"/>
        <v>상현1통</v>
      </c>
      <c r="L2286" t="str">
        <f t="shared" si="743"/>
        <v>현1</v>
      </c>
      <c r="M2286">
        <f t="shared" si="742"/>
        <v>1</v>
      </c>
      <c r="N2286" t="str">
        <f t="shared" si="733"/>
        <v>상현</v>
      </c>
      <c r="O2286" t="str">
        <f t="shared" si="734"/>
        <v/>
      </c>
      <c r="P2286" t="str">
        <f t="shared" si="735"/>
        <v/>
      </c>
      <c r="Q2286" s="9">
        <f>_xlfn.XLOOKUP(R2286,summary!C:C,summary!B:B)</f>
        <v>43840</v>
      </c>
      <c r="R2286" s="10" t="str">
        <f t="shared" si="736"/>
        <v>상현2동</v>
      </c>
      <c r="S2286" s="10" t="str">
        <f t="shared" si="737"/>
        <v>상현1통</v>
      </c>
      <c r="T2286" s="10" t="str">
        <f t="shared" si="738"/>
        <v>(상현동)</v>
      </c>
      <c r="U2286" s="10" t="str">
        <f t="shared" si="739"/>
        <v>상현</v>
      </c>
      <c r="V2286" s="10">
        <f t="shared" si="740"/>
        <v>1</v>
      </c>
      <c r="W2286" s="10">
        <f t="shared" si="741"/>
        <v>1</v>
      </c>
      <c r="X2286" t="s">
        <v>9992</v>
      </c>
      <c r="Y2286" t="s">
        <v>9508</v>
      </c>
      <c r="Z2286" t="s">
        <v>10</v>
      </c>
      <c r="AA2286" t="s">
        <v>9993</v>
      </c>
    </row>
    <row r="2287" spans="1:27">
      <c r="A2287" t="b">
        <f t="shared" si="722"/>
        <v>1</v>
      </c>
      <c r="B2287" t="b">
        <f t="shared" si="723"/>
        <v>1</v>
      </c>
      <c r="C2287" t="b">
        <f t="shared" si="724"/>
        <v>1</v>
      </c>
      <c r="D2287" t="b">
        <f t="shared" si="725"/>
        <v>1</v>
      </c>
      <c r="E2287" t="b">
        <f t="shared" si="726"/>
        <v>1</v>
      </c>
      <c r="F2287" t="b">
        <f t="shared" si="727"/>
        <v>0</v>
      </c>
      <c r="G2287" t="b">
        <f t="shared" si="728"/>
        <v>0</v>
      </c>
      <c r="H2287" t="b">
        <f t="shared" si="729"/>
        <v>0</v>
      </c>
      <c r="I2287" t="b">
        <f t="shared" si="730"/>
        <v>0</v>
      </c>
      <c r="J2287" t="b">
        <f t="shared" si="731"/>
        <v>0</v>
      </c>
      <c r="K2287" t="str">
        <f t="shared" si="732"/>
        <v/>
      </c>
      <c r="L2287" t="str">
        <f t="shared" si="743"/>
        <v/>
      </c>
      <c r="M2287" t="str">
        <f t="shared" si="742"/>
        <v/>
      </c>
      <c r="N2287" t="str">
        <f t="shared" si="733"/>
        <v/>
      </c>
      <c r="O2287" t="str">
        <f t="shared" si="734"/>
        <v/>
      </c>
      <c r="P2287" t="str">
        <f t="shared" si="735"/>
        <v>(상현동)</v>
      </c>
      <c r="Q2287" s="9">
        <f>_xlfn.XLOOKUP(R2287,summary!C:C,summary!B:B)</f>
        <v>43840</v>
      </c>
      <c r="R2287" s="10" t="str">
        <f t="shared" si="736"/>
        <v>상현2동</v>
      </c>
      <c r="S2287" s="10" t="str">
        <f t="shared" si="737"/>
        <v>상현1통</v>
      </c>
      <c r="T2287" s="10" t="str">
        <f t="shared" si="738"/>
        <v>(상현동)</v>
      </c>
      <c r="U2287" s="10" t="str">
        <f t="shared" si="739"/>
        <v>상현</v>
      </c>
      <c r="V2287" s="10">
        <f t="shared" si="740"/>
        <v>1</v>
      </c>
      <c r="W2287" s="10">
        <f t="shared" si="741"/>
        <v>2</v>
      </c>
      <c r="X2287"/>
      <c r="Y2287" t="s">
        <v>9510</v>
      </c>
      <c r="Z2287" t="s">
        <v>12</v>
      </c>
      <c r="AA2287" t="s">
        <v>9994</v>
      </c>
    </row>
    <row r="2288" spans="1:27">
      <c r="A2288" t="b">
        <f t="shared" si="722"/>
        <v>0</v>
      </c>
      <c r="B2288" t="b">
        <f t="shared" si="723"/>
        <v>0</v>
      </c>
      <c r="C2288" t="b">
        <f t="shared" si="724"/>
        <v>0</v>
      </c>
      <c r="D2288" t="b">
        <f t="shared" si="725"/>
        <v>0</v>
      </c>
      <c r="E2288" t="b">
        <f t="shared" si="726"/>
        <v>0</v>
      </c>
      <c r="F2288" t="b">
        <f t="shared" si="727"/>
        <v>0</v>
      </c>
      <c r="G2288" t="b">
        <f t="shared" si="728"/>
        <v>0</v>
      </c>
      <c r="H2288" t="b">
        <f t="shared" si="729"/>
        <v>0</v>
      </c>
      <c r="I2288" t="b">
        <f t="shared" si="730"/>
        <v>0</v>
      </c>
      <c r="J2288" t="b">
        <f t="shared" si="731"/>
        <v>0</v>
      </c>
      <c r="K2288" t="str">
        <f t="shared" si="732"/>
        <v/>
      </c>
      <c r="L2288" t="str">
        <f t="shared" si="743"/>
        <v/>
      </c>
      <c r="M2288" t="str">
        <f t="shared" si="742"/>
        <v/>
      </c>
      <c r="N2288" t="str">
        <f t="shared" si="733"/>
        <v/>
      </c>
      <c r="O2288" t="str">
        <f t="shared" si="734"/>
        <v/>
      </c>
      <c r="P2288" t="str">
        <f t="shared" si="735"/>
        <v/>
      </c>
      <c r="Q2288" s="9">
        <f>_xlfn.XLOOKUP(R2288,summary!C:C,summary!B:B)</f>
        <v>43840</v>
      </c>
      <c r="R2288" s="10" t="str">
        <f t="shared" si="736"/>
        <v>상현2동</v>
      </c>
      <c r="S2288" s="10" t="str">
        <f t="shared" si="737"/>
        <v>상현1통</v>
      </c>
      <c r="T2288" s="10" t="str">
        <f t="shared" si="738"/>
        <v>(상현동)</v>
      </c>
      <c r="U2288" s="10" t="str">
        <f t="shared" si="739"/>
        <v>상현</v>
      </c>
      <c r="V2288" s="10">
        <f t="shared" si="740"/>
        <v>1</v>
      </c>
      <c r="W2288" s="10">
        <f t="shared" si="741"/>
        <v>3</v>
      </c>
      <c r="X2288"/>
      <c r="Y2288"/>
      <c r="Z2288" t="s">
        <v>14</v>
      </c>
      <c r="AA2288" t="s">
        <v>9995</v>
      </c>
    </row>
    <row r="2289" spans="1:27">
      <c r="A2289" t="b">
        <f t="shared" si="722"/>
        <v>0</v>
      </c>
      <c r="B2289" t="b">
        <f t="shared" si="723"/>
        <v>0</v>
      </c>
      <c r="C2289" t="b">
        <f t="shared" si="724"/>
        <v>0</v>
      </c>
      <c r="D2289" t="b">
        <f t="shared" si="725"/>
        <v>0</v>
      </c>
      <c r="E2289" t="b">
        <f t="shared" si="726"/>
        <v>0</v>
      </c>
      <c r="F2289" t="b">
        <f t="shared" si="727"/>
        <v>0</v>
      </c>
      <c r="G2289" t="b">
        <f t="shared" si="728"/>
        <v>0</v>
      </c>
      <c r="H2289" t="b">
        <f t="shared" si="729"/>
        <v>0</v>
      </c>
      <c r="I2289" t="b">
        <f t="shared" si="730"/>
        <v>0</v>
      </c>
      <c r="J2289" t="b">
        <f t="shared" si="731"/>
        <v>0</v>
      </c>
      <c r="K2289" t="str">
        <f t="shared" si="732"/>
        <v/>
      </c>
      <c r="L2289" t="str">
        <f t="shared" si="743"/>
        <v/>
      </c>
      <c r="M2289" t="str">
        <f t="shared" si="742"/>
        <v/>
      </c>
      <c r="N2289" t="str">
        <f t="shared" si="733"/>
        <v/>
      </c>
      <c r="O2289" t="str">
        <f t="shared" si="734"/>
        <v/>
      </c>
      <c r="P2289" t="str">
        <f t="shared" si="735"/>
        <v/>
      </c>
      <c r="Q2289" s="9">
        <f>_xlfn.XLOOKUP(R2289,summary!C:C,summary!B:B)</f>
        <v>43840</v>
      </c>
      <c r="R2289" s="10" t="str">
        <f t="shared" si="736"/>
        <v>상현2동</v>
      </c>
      <c r="S2289" s="10" t="str">
        <f t="shared" si="737"/>
        <v>상현1통</v>
      </c>
      <c r="T2289" s="10" t="str">
        <f t="shared" si="738"/>
        <v>(상현동)</v>
      </c>
      <c r="U2289" s="10" t="str">
        <f t="shared" si="739"/>
        <v>상현</v>
      </c>
      <c r="V2289" s="10">
        <f t="shared" si="740"/>
        <v>1</v>
      </c>
      <c r="W2289" s="10">
        <f t="shared" si="741"/>
        <v>4</v>
      </c>
      <c r="X2289"/>
      <c r="Y2289"/>
      <c r="Z2289" t="s">
        <v>16</v>
      </c>
      <c r="AA2289" t="s">
        <v>9996</v>
      </c>
    </row>
    <row r="2290" spans="1:27">
      <c r="A2290" t="b">
        <f t="shared" si="722"/>
        <v>0</v>
      </c>
      <c r="B2290" t="b">
        <f t="shared" si="723"/>
        <v>0</v>
      </c>
      <c r="C2290" t="b">
        <f t="shared" si="724"/>
        <v>0</v>
      </c>
      <c r="D2290" t="b">
        <f t="shared" si="725"/>
        <v>0</v>
      </c>
      <c r="E2290" t="b">
        <f t="shared" si="726"/>
        <v>0</v>
      </c>
      <c r="F2290" t="b">
        <f t="shared" si="727"/>
        <v>0</v>
      </c>
      <c r="G2290" t="b">
        <f t="shared" si="728"/>
        <v>0</v>
      </c>
      <c r="H2290" t="b">
        <f t="shared" si="729"/>
        <v>0</v>
      </c>
      <c r="I2290" t="b">
        <f t="shared" si="730"/>
        <v>0</v>
      </c>
      <c r="J2290" t="b">
        <f t="shared" si="731"/>
        <v>0</v>
      </c>
      <c r="K2290" t="str">
        <f t="shared" si="732"/>
        <v/>
      </c>
      <c r="L2290" t="str">
        <f t="shared" si="743"/>
        <v/>
      </c>
      <c r="M2290" t="str">
        <f t="shared" si="742"/>
        <v/>
      </c>
      <c r="N2290" t="str">
        <f t="shared" si="733"/>
        <v/>
      </c>
      <c r="O2290" t="str">
        <f t="shared" si="734"/>
        <v/>
      </c>
      <c r="P2290" t="str">
        <f t="shared" si="735"/>
        <v/>
      </c>
      <c r="Q2290" s="9">
        <f>_xlfn.XLOOKUP(R2290,summary!C:C,summary!B:B)</f>
        <v>43840</v>
      </c>
      <c r="R2290" s="10" t="str">
        <f t="shared" si="736"/>
        <v>상현2동</v>
      </c>
      <c r="S2290" s="10" t="str">
        <f t="shared" si="737"/>
        <v>상현1통</v>
      </c>
      <c r="T2290" s="10" t="str">
        <f t="shared" si="738"/>
        <v>(상현동)</v>
      </c>
      <c r="U2290" s="10" t="str">
        <f t="shared" si="739"/>
        <v>상현</v>
      </c>
      <c r="V2290" s="10">
        <f t="shared" si="740"/>
        <v>1</v>
      </c>
      <c r="W2290" s="10">
        <f t="shared" si="741"/>
        <v>5</v>
      </c>
      <c r="X2290"/>
      <c r="Y2290"/>
      <c r="Z2290" t="s">
        <v>18</v>
      </c>
      <c r="AA2290" t="s">
        <v>9997</v>
      </c>
    </row>
    <row r="2291" spans="1:27">
      <c r="A2291" t="b">
        <f t="shared" ref="A2291:A2354" si="744">LEN(Y2291)&gt;0</f>
        <v>1</v>
      </c>
      <c r="B2291" t="b">
        <f t="shared" ref="B2291:B2354" si="745">LEFT(Y2291)="("</f>
        <v>0</v>
      </c>
      <c r="C2291" t="b">
        <f t="shared" ref="C2291:C2354" si="746">RIGHT(Y2291)=")"</f>
        <v>0</v>
      </c>
      <c r="D2291" t="b">
        <f t="shared" ref="D2291:D2354" si="747">AND(B2291,C2291)</f>
        <v>0</v>
      </c>
      <c r="E2291" t="b">
        <f t="shared" ref="E2291:E2354" si="748">OR(B2291,C2291)</f>
        <v>0</v>
      </c>
      <c r="F2291" t="b">
        <f t="shared" ref="F2291:F2354" si="749">_xlfn.XOR(B2291,C2291)</f>
        <v>0</v>
      </c>
      <c r="G2291" t="b">
        <f t="shared" ref="G2291:G2354" si="750">AND(B2291,F2291)</f>
        <v>0</v>
      </c>
      <c r="H2291" t="b">
        <f t="shared" ref="H2291:H2354" si="751">AND(C2291,$F2291)</f>
        <v>0</v>
      </c>
      <c r="I2291" t="b">
        <f t="shared" ref="I2291:I2354" si="752">IF(G2291,G2291,IF(H2290,FALSE,I2290))</f>
        <v>0</v>
      </c>
      <c r="J2291" t="b">
        <f t="shared" ref="J2291:J2354" si="753">AND(A2291,NOT(B2291),NOT(I2291))</f>
        <v>1</v>
      </c>
      <c r="K2291" t="str">
        <f t="shared" ref="K2291:K2354" si="754">IF(AND(J2291,RIGHT(Y2291)="통"),Y2291,"")</f>
        <v>상현2통</v>
      </c>
      <c r="L2291" t="str">
        <f t="shared" si="743"/>
        <v>현2</v>
      </c>
      <c r="M2291">
        <f t="shared" si="742"/>
        <v>2</v>
      </c>
      <c r="N2291" t="str">
        <f t="shared" ref="N2291:N2354" si="755">SUBSTITUTE(K2291,_xlfn.CONCAT(TEXT(M2291,"#"),"통"),"")</f>
        <v>상현</v>
      </c>
      <c r="O2291" t="str">
        <f t="shared" ref="O2291:O2354" si="756">IF(I2291,IF(I2292,CONCATENATE(Y2291,O2292),Y2291),"")</f>
        <v/>
      </c>
      <c r="P2291" t="str">
        <f t="shared" ref="P2291:P2354" si="757">IF(G2291,O2291,IF(D2291,Y2291,""))</f>
        <v/>
      </c>
      <c r="Q2291" s="9">
        <f>_xlfn.XLOOKUP(R2291,summary!C:C,summary!B:B)</f>
        <v>43840</v>
      </c>
      <c r="R2291" s="10" t="str">
        <f t="shared" ref="R2291:R2354" si="758">IF($X2291="",R2290,$X2291)</f>
        <v>상현2동</v>
      </c>
      <c r="S2291" s="10" t="str">
        <f t="shared" ref="S2291:S2354" si="759">IF(J2291,Y2291,S2290)</f>
        <v>상현2통</v>
      </c>
      <c r="T2291" s="10" t="str">
        <f t="shared" ref="T2291:T2354" si="760">IF(J2291,P2292,T2290)</f>
        <v>(상현동, 현대성우3차)</v>
      </c>
      <c r="U2291" s="10" t="str">
        <f t="shared" ref="U2291:U2354" si="761">IF($J2291,N2291,U2290)</f>
        <v>상현</v>
      </c>
      <c r="V2291" s="10">
        <f t="shared" ref="V2291:V2354" si="762">IF(J2291,M2291,V2290)</f>
        <v>2</v>
      </c>
      <c r="W2291" s="10">
        <f t="shared" si="741"/>
        <v>1</v>
      </c>
      <c r="X2291"/>
      <c r="Y2291" t="s">
        <v>9516</v>
      </c>
      <c r="Z2291" t="s">
        <v>10</v>
      </c>
      <c r="AA2291" t="s">
        <v>9998</v>
      </c>
    </row>
    <row r="2292" spans="1:27">
      <c r="A2292" t="b">
        <f t="shared" si="744"/>
        <v>1</v>
      </c>
      <c r="B2292" t="b">
        <f t="shared" si="745"/>
        <v>1</v>
      </c>
      <c r="C2292" t="b">
        <f t="shared" si="746"/>
        <v>0</v>
      </c>
      <c r="D2292" t="b">
        <f t="shared" si="747"/>
        <v>0</v>
      </c>
      <c r="E2292" t="b">
        <f t="shared" si="748"/>
        <v>1</v>
      </c>
      <c r="F2292" t="b">
        <f t="shared" si="749"/>
        <v>1</v>
      </c>
      <c r="G2292" t="b">
        <f t="shared" si="750"/>
        <v>1</v>
      </c>
      <c r="H2292" t="b">
        <f t="shared" si="751"/>
        <v>0</v>
      </c>
      <c r="I2292" t="b">
        <f t="shared" si="752"/>
        <v>1</v>
      </c>
      <c r="J2292" t="b">
        <f t="shared" si="753"/>
        <v>0</v>
      </c>
      <c r="K2292" t="str">
        <f t="shared" si="754"/>
        <v/>
      </c>
      <c r="L2292" t="str">
        <f t="shared" si="743"/>
        <v/>
      </c>
      <c r="M2292" t="str">
        <f t="shared" si="742"/>
        <v/>
      </c>
      <c r="N2292" t="str">
        <f t="shared" si="755"/>
        <v/>
      </c>
      <c r="O2292" t="str">
        <f t="shared" si="756"/>
        <v>(상현동, 현대성우3차)</v>
      </c>
      <c r="P2292" t="str">
        <f t="shared" si="757"/>
        <v>(상현동, 현대성우3차)</v>
      </c>
      <c r="Q2292" s="9">
        <f>_xlfn.XLOOKUP(R2292,summary!C:C,summary!B:B)</f>
        <v>43840</v>
      </c>
      <c r="R2292" s="10" t="str">
        <f t="shared" si="758"/>
        <v>상현2동</v>
      </c>
      <c r="S2292" s="10" t="str">
        <f t="shared" si="759"/>
        <v>상현2통</v>
      </c>
      <c r="T2292" s="10" t="str">
        <f t="shared" si="760"/>
        <v>(상현동, 현대성우3차)</v>
      </c>
      <c r="U2292" s="10" t="str">
        <f t="shared" si="761"/>
        <v>상현</v>
      </c>
      <c r="V2292" s="10">
        <f t="shared" si="762"/>
        <v>2</v>
      </c>
      <c r="W2292" s="10">
        <f t="shared" si="741"/>
        <v>2</v>
      </c>
      <c r="X2292"/>
      <c r="Y2292" t="s">
        <v>9522</v>
      </c>
      <c r="Z2292" t="s">
        <v>12</v>
      </c>
      <c r="AA2292" t="s">
        <v>9999</v>
      </c>
    </row>
    <row r="2293" spans="1:27">
      <c r="A2293" t="b">
        <f t="shared" si="744"/>
        <v>1</v>
      </c>
      <c r="B2293" t="b">
        <f t="shared" si="745"/>
        <v>0</v>
      </c>
      <c r="C2293" t="b">
        <f t="shared" si="746"/>
        <v>1</v>
      </c>
      <c r="D2293" t="b">
        <f t="shared" si="747"/>
        <v>0</v>
      </c>
      <c r="E2293" t="b">
        <f t="shared" si="748"/>
        <v>1</v>
      </c>
      <c r="F2293" t="b">
        <f t="shared" si="749"/>
        <v>1</v>
      </c>
      <c r="G2293" t="b">
        <f t="shared" si="750"/>
        <v>0</v>
      </c>
      <c r="H2293" t="b">
        <f t="shared" si="751"/>
        <v>1</v>
      </c>
      <c r="I2293" t="b">
        <f t="shared" si="752"/>
        <v>1</v>
      </c>
      <c r="J2293" t="b">
        <f t="shared" si="753"/>
        <v>0</v>
      </c>
      <c r="K2293" t="str">
        <f t="shared" si="754"/>
        <v/>
      </c>
      <c r="L2293" t="str">
        <f t="shared" si="743"/>
        <v/>
      </c>
      <c r="M2293" t="str">
        <f t="shared" si="742"/>
        <v/>
      </c>
      <c r="N2293" t="str">
        <f t="shared" si="755"/>
        <v/>
      </c>
      <c r="O2293" t="str">
        <f t="shared" si="756"/>
        <v>현대성우3차)</v>
      </c>
      <c r="P2293" t="str">
        <f t="shared" si="757"/>
        <v/>
      </c>
      <c r="Q2293" s="9">
        <f>_xlfn.XLOOKUP(R2293,summary!C:C,summary!B:B)</f>
        <v>43840</v>
      </c>
      <c r="R2293" s="10" t="str">
        <f t="shared" si="758"/>
        <v>상현2동</v>
      </c>
      <c r="S2293" s="10" t="str">
        <f t="shared" si="759"/>
        <v>상현2통</v>
      </c>
      <c r="T2293" s="10" t="str">
        <f t="shared" si="760"/>
        <v>(상현동, 현대성우3차)</v>
      </c>
      <c r="U2293" s="10" t="str">
        <f t="shared" si="761"/>
        <v>상현</v>
      </c>
      <c r="V2293" s="10">
        <f t="shared" si="762"/>
        <v>2</v>
      </c>
      <c r="W2293" s="10">
        <f t="shared" si="741"/>
        <v>3</v>
      </c>
      <c r="X2293"/>
      <c r="Y2293" t="s">
        <v>10000</v>
      </c>
      <c r="Z2293" t="s">
        <v>14</v>
      </c>
      <c r="AA2293" t="s">
        <v>10001</v>
      </c>
    </row>
    <row r="2294" spans="1:27">
      <c r="A2294" t="b">
        <f t="shared" si="744"/>
        <v>0</v>
      </c>
      <c r="B2294" t="b">
        <f t="shared" si="745"/>
        <v>0</v>
      </c>
      <c r="C2294" t="b">
        <f t="shared" si="746"/>
        <v>0</v>
      </c>
      <c r="D2294" t="b">
        <f t="shared" si="747"/>
        <v>0</v>
      </c>
      <c r="E2294" t="b">
        <f t="shared" si="748"/>
        <v>0</v>
      </c>
      <c r="F2294" t="b">
        <f t="shared" si="749"/>
        <v>0</v>
      </c>
      <c r="G2294" t="b">
        <f t="shared" si="750"/>
        <v>0</v>
      </c>
      <c r="H2294" t="b">
        <f t="shared" si="751"/>
        <v>0</v>
      </c>
      <c r="I2294" t="b">
        <f t="shared" si="752"/>
        <v>0</v>
      </c>
      <c r="J2294" t="b">
        <f t="shared" si="753"/>
        <v>0</v>
      </c>
      <c r="K2294" t="str">
        <f t="shared" si="754"/>
        <v/>
      </c>
      <c r="L2294" t="str">
        <f t="shared" si="743"/>
        <v/>
      </c>
      <c r="M2294" t="str">
        <f t="shared" si="742"/>
        <v/>
      </c>
      <c r="N2294" t="str">
        <f t="shared" si="755"/>
        <v/>
      </c>
      <c r="O2294" t="str">
        <f t="shared" si="756"/>
        <v/>
      </c>
      <c r="P2294" t="str">
        <f t="shared" si="757"/>
        <v/>
      </c>
      <c r="Q2294" s="9">
        <f>_xlfn.XLOOKUP(R2294,summary!C:C,summary!B:B)</f>
        <v>43840</v>
      </c>
      <c r="R2294" s="10" t="str">
        <f t="shared" si="758"/>
        <v>상현2동</v>
      </c>
      <c r="S2294" s="10" t="str">
        <f t="shared" si="759"/>
        <v>상현2통</v>
      </c>
      <c r="T2294" s="10" t="str">
        <f t="shared" si="760"/>
        <v>(상현동, 현대성우3차)</v>
      </c>
      <c r="U2294" s="10" t="str">
        <f t="shared" si="761"/>
        <v>상현</v>
      </c>
      <c r="V2294" s="10">
        <f t="shared" si="762"/>
        <v>2</v>
      </c>
      <c r="W2294" s="10">
        <f t="shared" si="741"/>
        <v>4</v>
      </c>
      <c r="X2294"/>
      <c r="Y2294"/>
      <c r="Z2294" t="s">
        <v>16</v>
      </c>
      <c r="AA2294" t="s">
        <v>10002</v>
      </c>
    </row>
    <row r="2295" spans="1:27">
      <c r="A2295" t="b">
        <f t="shared" si="744"/>
        <v>0</v>
      </c>
      <c r="B2295" t="b">
        <f t="shared" si="745"/>
        <v>0</v>
      </c>
      <c r="C2295" t="b">
        <f t="shared" si="746"/>
        <v>0</v>
      </c>
      <c r="D2295" t="b">
        <f t="shared" si="747"/>
        <v>0</v>
      </c>
      <c r="E2295" t="b">
        <f t="shared" si="748"/>
        <v>0</v>
      </c>
      <c r="F2295" t="b">
        <f t="shared" si="749"/>
        <v>0</v>
      </c>
      <c r="G2295" t="b">
        <f t="shared" si="750"/>
        <v>0</v>
      </c>
      <c r="H2295" t="b">
        <f t="shared" si="751"/>
        <v>0</v>
      </c>
      <c r="I2295" t="b">
        <f t="shared" si="752"/>
        <v>0</v>
      </c>
      <c r="J2295" t="b">
        <f t="shared" si="753"/>
        <v>0</v>
      </c>
      <c r="K2295" t="str">
        <f t="shared" si="754"/>
        <v/>
      </c>
      <c r="L2295" t="str">
        <f t="shared" si="743"/>
        <v/>
      </c>
      <c r="M2295" t="str">
        <f t="shared" si="742"/>
        <v/>
      </c>
      <c r="N2295" t="str">
        <f t="shared" si="755"/>
        <v/>
      </c>
      <c r="O2295" t="str">
        <f t="shared" si="756"/>
        <v/>
      </c>
      <c r="P2295" t="str">
        <f t="shared" si="757"/>
        <v/>
      </c>
      <c r="Q2295" s="9">
        <f>_xlfn.XLOOKUP(R2295,summary!C:C,summary!B:B)</f>
        <v>43840</v>
      </c>
      <c r="R2295" s="10" t="str">
        <f t="shared" si="758"/>
        <v>상현2동</v>
      </c>
      <c r="S2295" s="10" t="str">
        <f t="shared" si="759"/>
        <v>상현2통</v>
      </c>
      <c r="T2295" s="10" t="str">
        <f t="shared" si="760"/>
        <v>(상현동, 현대성우3차)</v>
      </c>
      <c r="U2295" s="10" t="str">
        <f t="shared" si="761"/>
        <v>상현</v>
      </c>
      <c r="V2295" s="10">
        <f t="shared" si="762"/>
        <v>2</v>
      </c>
      <c r="W2295" s="10">
        <f t="shared" si="741"/>
        <v>5</v>
      </c>
      <c r="X2295"/>
      <c r="Y2295"/>
      <c r="Z2295" t="s">
        <v>18</v>
      </c>
      <c r="AA2295" t="s">
        <v>10003</v>
      </c>
    </row>
    <row r="2296" spans="1:27">
      <c r="A2296" t="b">
        <f t="shared" si="744"/>
        <v>0</v>
      </c>
      <c r="B2296" t="b">
        <f t="shared" si="745"/>
        <v>0</v>
      </c>
      <c r="C2296" t="b">
        <f t="shared" si="746"/>
        <v>0</v>
      </c>
      <c r="D2296" t="b">
        <f t="shared" si="747"/>
        <v>0</v>
      </c>
      <c r="E2296" t="b">
        <f t="shared" si="748"/>
        <v>0</v>
      </c>
      <c r="F2296" t="b">
        <f t="shared" si="749"/>
        <v>0</v>
      </c>
      <c r="G2296" t="b">
        <f t="shared" si="750"/>
        <v>0</v>
      </c>
      <c r="H2296" t="b">
        <f t="shared" si="751"/>
        <v>0</v>
      </c>
      <c r="I2296" t="b">
        <f t="shared" si="752"/>
        <v>0</v>
      </c>
      <c r="J2296" t="b">
        <f t="shared" si="753"/>
        <v>0</v>
      </c>
      <c r="K2296" t="str">
        <f t="shared" si="754"/>
        <v/>
      </c>
      <c r="L2296" t="str">
        <f t="shared" si="743"/>
        <v/>
      </c>
      <c r="M2296" t="str">
        <f t="shared" si="742"/>
        <v/>
      </c>
      <c r="N2296" t="str">
        <f t="shared" si="755"/>
        <v/>
      </c>
      <c r="O2296" t="str">
        <f t="shared" si="756"/>
        <v/>
      </c>
      <c r="P2296" t="str">
        <f t="shared" si="757"/>
        <v/>
      </c>
      <c r="Q2296" s="9">
        <f>_xlfn.XLOOKUP(R2296,summary!C:C,summary!B:B)</f>
        <v>43840</v>
      </c>
      <c r="R2296" s="10" t="str">
        <f t="shared" si="758"/>
        <v>상현2동</v>
      </c>
      <c r="S2296" s="10" t="str">
        <f t="shared" si="759"/>
        <v>상현2통</v>
      </c>
      <c r="T2296" s="10" t="str">
        <f t="shared" si="760"/>
        <v>(상현동, 현대성우3차)</v>
      </c>
      <c r="U2296" s="10" t="str">
        <f t="shared" si="761"/>
        <v>상현</v>
      </c>
      <c r="V2296" s="10">
        <f t="shared" si="762"/>
        <v>2</v>
      </c>
      <c r="W2296" s="10">
        <f t="shared" si="741"/>
        <v>6</v>
      </c>
      <c r="X2296"/>
      <c r="Y2296"/>
      <c r="Z2296" t="s">
        <v>20</v>
      </c>
      <c r="AA2296" t="s">
        <v>10004</v>
      </c>
    </row>
    <row r="2297" spans="1:27">
      <c r="A2297" t="b">
        <f t="shared" si="744"/>
        <v>0</v>
      </c>
      <c r="B2297" t="b">
        <f t="shared" si="745"/>
        <v>0</v>
      </c>
      <c r="C2297" t="b">
        <f t="shared" si="746"/>
        <v>0</v>
      </c>
      <c r="D2297" t="b">
        <f t="shared" si="747"/>
        <v>0</v>
      </c>
      <c r="E2297" t="b">
        <f t="shared" si="748"/>
        <v>0</v>
      </c>
      <c r="F2297" t="b">
        <f t="shared" si="749"/>
        <v>0</v>
      </c>
      <c r="G2297" t="b">
        <f t="shared" si="750"/>
        <v>0</v>
      </c>
      <c r="H2297" t="b">
        <f t="shared" si="751"/>
        <v>0</v>
      </c>
      <c r="I2297" t="b">
        <f t="shared" si="752"/>
        <v>0</v>
      </c>
      <c r="J2297" t="b">
        <f t="shared" si="753"/>
        <v>0</v>
      </c>
      <c r="K2297" t="str">
        <f t="shared" si="754"/>
        <v/>
      </c>
      <c r="L2297" t="str">
        <f t="shared" si="743"/>
        <v/>
      </c>
      <c r="M2297" t="str">
        <f t="shared" si="742"/>
        <v/>
      </c>
      <c r="N2297" t="str">
        <f t="shared" si="755"/>
        <v/>
      </c>
      <c r="O2297" t="str">
        <f t="shared" si="756"/>
        <v/>
      </c>
      <c r="P2297" t="str">
        <f t="shared" si="757"/>
        <v/>
      </c>
      <c r="Q2297" s="9">
        <f>_xlfn.XLOOKUP(R2297,summary!C:C,summary!B:B)</f>
        <v>43840</v>
      </c>
      <c r="R2297" s="10" t="str">
        <f t="shared" si="758"/>
        <v>상현2동</v>
      </c>
      <c r="S2297" s="10" t="str">
        <f t="shared" si="759"/>
        <v>상현2통</v>
      </c>
      <c r="T2297" s="10" t="str">
        <f t="shared" si="760"/>
        <v>(상현동, 현대성우3차)</v>
      </c>
      <c r="U2297" s="10" t="str">
        <f t="shared" si="761"/>
        <v>상현</v>
      </c>
      <c r="V2297" s="10">
        <f t="shared" si="762"/>
        <v>2</v>
      </c>
      <c r="W2297" s="10">
        <f t="shared" si="741"/>
        <v>7</v>
      </c>
      <c r="X2297"/>
      <c r="Y2297"/>
      <c r="Z2297" t="s">
        <v>99</v>
      </c>
      <c r="AA2297" t="s">
        <v>10005</v>
      </c>
    </row>
    <row r="2298" spans="1:27">
      <c r="A2298" t="b">
        <f t="shared" si="744"/>
        <v>0</v>
      </c>
      <c r="B2298" t="b">
        <f t="shared" si="745"/>
        <v>0</v>
      </c>
      <c r="C2298" t="b">
        <f t="shared" si="746"/>
        <v>0</v>
      </c>
      <c r="D2298" t="b">
        <f t="shared" si="747"/>
        <v>0</v>
      </c>
      <c r="E2298" t="b">
        <f t="shared" si="748"/>
        <v>0</v>
      </c>
      <c r="F2298" t="b">
        <f t="shared" si="749"/>
        <v>0</v>
      </c>
      <c r="G2298" t="b">
        <f t="shared" si="750"/>
        <v>0</v>
      </c>
      <c r="H2298" t="b">
        <f t="shared" si="751"/>
        <v>0</v>
      </c>
      <c r="I2298" t="b">
        <f t="shared" si="752"/>
        <v>0</v>
      </c>
      <c r="J2298" t="b">
        <f t="shared" si="753"/>
        <v>0</v>
      </c>
      <c r="K2298" t="str">
        <f t="shared" si="754"/>
        <v/>
      </c>
      <c r="L2298" t="str">
        <f t="shared" si="743"/>
        <v/>
      </c>
      <c r="M2298" t="str">
        <f t="shared" si="742"/>
        <v/>
      </c>
      <c r="N2298" t="str">
        <f t="shared" si="755"/>
        <v/>
      </c>
      <c r="O2298" t="str">
        <f t="shared" si="756"/>
        <v/>
      </c>
      <c r="P2298" t="str">
        <f t="shared" si="757"/>
        <v/>
      </c>
      <c r="Q2298" s="9">
        <f>_xlfn.XLOOKUP(R2298,summary!C:C,summary!B:B)</f>
        <v>43840</v>
      </c>
      <c r="R2298" s="10" t="str">
        <f t="shared" si="758"/>
        <v>상현2동</v>
      </c>
      <c r="S2298" s="10" t="str">
        <f t="shared" si="759"/>
        <v>상현2통</v>
      </c>
      <c r="T2298" s="10" t="str">
        <f t="shared" si="760"/>
        <v>(상현동, 현대성우3차)</v>
      </c>
      <c r="U2298" s="10" t="str">
        <f t="shared" si="761"/>
        <v>상현</v>
      </c>
      <c r="V2298" s="10">
        <f t="shared" si="762"/>
        <v>2</v>
      </c>
      <c r="W2298" s="10">
        <f t="shared" si="741"/>
        <v>8</v>
      </c>
      <c r="X2298"/>
      <c r="Y2298"/>
      <c r="Z2298" t="s">
        <v>101</v>
      </c>
      <c r="AA2298" t="s">
        <v>10006</v>
      </c>
    </row>
    <row r="2299" spans="1:27">
      <c r="A2299" t="b">
        <f t="shared" si="744"/>
        <v>0</v>
      </c>
      <c r="B2299" t="b">
        <f t="shared" si="745"/>
        <v>0</v>
      </c>
      <c r="C2299" t="b">
        <f t="shared" si="746"/>
        <v>0</v>
      </c>
      <c r="D2299" t="b">
        <f t="shared" si="747"/>
        <v>0</v>
      </c>
      <c r="E2299" t="b">
        <f t="shared" si="748"/>
        <v>0</v>
      </c>
      <c r="F2299" t="b">
        <f t="shared" si="749"/>
        <v>0</v>
      </c>
      <c r="G2299" t="b">
        <f t="shared" si="750"/>
        <v>0</v>
      </c>
      <c r="H2299" t="b">
        <f t="shared" si="751"/>
        <v>0</v>
      </c>
      <c r="I2299" t="b">
        <f t="shared" si="752"/>
        <v>0</v>
      </c>
      <c r="J2299" t="b">
        <f t="shared" si="753"/>
        <v>0</v>
      </c>
      <c r="K2299" t="str">
        <f t="shared" si="754"/>
        <v/>
      </c>
      <c r="L2299" t="str">
        <f t="shared" si="743"/>
        <v/>
      </c>
      <c r="M2299" t="str">
        <f t="shared" si="742"/>
        <v/>
      </c>
      <c r="N2299" t="str">
        <f t="shared" si="755"/>
        <v/>
      </c>
      <c r="O2299" t="str">
        <f t="shared" si="756"/>
        <v/>
      </c>
      <c r="P2299" t="str">
        <f t="shared" si="757"/>
        <v/>
      </c>
      <c r="Q2299" s="9">
        <f>_xlfn.XLOOKUP(R2299,summary!C:C,summary!B:B)</f>
        <v>43840</v>
      </c>
      <c r="R2299" s="10" t="str">
        <f t="shared" si="758"/>
        <v>상현2동</v>
      </c>
      <c r="S2299" s="10" t="str">
        <f t="shared" si="759"/>
        <v>상현2통</v>
      </c>
      <c r="T2299" s="10" t="str">
        <f t="shared" si="760"/>
        <v>(상현동, 현대성우3차)</v>
      </c>
      <c r="U2299" s="10" t="str">
        <f t="shared" si="761"/>
        <v>상현</v>
      </c>
      <c r="V2299" s="10">
        <f t="shared" si="762"/>
        <v>2</v>
      </c>
      <c r="W2299" s="10">
        <f t="shared" si="741"/>
        <v>9</v>
      </c>
      <c r="X2299"/>
      <c r="Y2299"/>
      <c r="Z2299" t="s">
        <v>349</v>
      </c>
      <c r="AA2299" t="s">
        <v>10007</v>
      </c>
    </row>
    <row r="2300" spans="1:27">
      <c r="A2300" t="b">
        <f t="shared" si="744"/>
        <v>0</v>
      </c>
      <c r="B2300" t="b">
        <f t="shared" si="745"/>
        <v>0</v>
      </c>
      <c r="C2300" t="b">
        <f t="shared" si="746"/>
        <v>0</v>
      </c>
      <c r="D2300" t="b">
        <f t="shared" si="747"/>
        <v>0</v>
      </c>
      <c r="E2300" t="b">
        <f t="shared" si="748"/>
        <v>0</v>
      </c>
      <c r="F2300" t="b">
        <f t="shared" si="749"/>
        <v>0</v>
      </c>
      <c r="G2300" t="b">
        <f t="shared" si="750"/>
        <v>0</v>
      </c>
      <c r="H2300" t="b">
        <f t="shared" si="751"/>
        <v>0</v>
      </c>
      <c r="I2300" t="b">
        <f t="shared" si="752"/>
        <v>0</v>
      </c>
      <c r="J2300" t="b">
        <f t="shared" si="753"/>
        <v>0</v>
      </c>
      <c r="K2300" t="str">
        <f t="shared" si="754"/>
        <v/>
      </c>
      <c r="L2300" t="str">
        <f t="shared" si="743"/>
        <v/>
      </c>
      <c r="M2300" t="str">
        <f t="shared" si="742"/>
        <v/>
      </c>
      <c r="N2300" t="str">
        <f t="shared" si="755"/>
        <v/>
      </c>
      <c r="O2300" t="str">
        <f t="shared" si="756"/>
        <v/>
      </c>
      <c r="P2300" t="str">
        <f t="shared" si="757"/>
        <v/>
      </c>
      <c r="Q2300" s="9">
        <f>_xlfn.XLOOKUP(R2300,summary!C:C,summary!B:B)</f>
        <v>43840</v>
      </c>
      <c r="R2300" s="10" t="str">
        <f t="shared" si="758"/>
        <v>상현2동</v>
      </c>
      <c r="S2300" s="10" t="str">
        <f t="shared" si="759"/>
        <v>상현2통</v>
      </c>
      <c r="T2300" s="10" t="str">
        <f t="shared" si="760"/>
        <v>(상현동, 현대성우3차)</v>
      </c>
      <c r="U2300" s="10" t="str">
        <f t="shared" si="761"/>
        <v>상현</v>
      </c>
      <c r="V2300" s="10">
        <f t="shared" si="762"/>
        <v>2</v>
      </c>
      <c r="W2300" s="10">
        <f t="shared" si="741"/>
        <v>10</v>
      </c>
      <c r="X2300"/>
      <c r="Y2300"/>
      <c r="Z2300" t="s">
        <v>441</v>
      </c>
      <c r="AA2300" t="s">
        <v>10008</v>
      </c>
    </row>
    <row r="2301" spans="1:27">
      <c r="A2301" t="b">
        <f t="shared" si="744"/>
        <v>1</v>
      </c>
      <c r="B2301" t="b">
        <f t="shared" si="745"/>
        <v>0</v>
      </c>
      <c r="C2301" t="b">
        <f t="shared" si="746"/>
        <v>0</v>
      </c>
      <c r="D2301" t="b">
        <f t="shared" si="747"/>
        <v>0</v>
      </c>
      <c r="E2301" t="b">
        <f t="shared" si="748"/>
        <v>0</v>
      </c>
      <c r="F2301" t="b">
        <f t="shared" si="749"/>
        <v>0</v>
      </c>
      <c r="G2301" t="b">
        <f t="shared" si="750"/>
        <v>0</v>
      </c>
      <c r="H2301" t="b">
        <f t="shared" si="751"/>
        <v>0</v>
      </c>
      <c r="I2301" t="b">
        <f t="shared" si="752"/>
        <v>0</v>
      </c>
      <c r="J2301" t="b">
        <f t="shared" si="753"/>
        <v>1</v>
      </c>
      <c r="K2301" t="str">
        <f t="shared" si="754"/>
        <v>상현3통</v>
      </c>
      <c r="L2301" t="str">
        <f t="shared" si="743"/>
        <v>현3</v>
      </c>
      <c r="M2301">
        <f t="shared" si="742"/>
        <v>3</v>
      </c>
      <c r="N2301" t="str">
        <f t="shared" si="755"/>
        <v>상현</v>
      </c>
      <c r="O2301" t="str">
        <f t="shared" si="756"/>
        <v/>
      </c>
      <c r="P2301" t="str">
        <f t="shared" si="757"/>
        <v/>
      </c>
      <c r="Q2301" s="9">
        <f>_xlfn.XLOOKUP(R2301,summary!C:C,summary!B:B)</f>
        <v>43840</v>
      </c>
      <c r="R2301" s="10" t="str">
        <f t="shared" si="758"/>
        <v>상현2동</v>
      </c>
      <c r="S2301" s="10" t="str">
        <f t="shared" si="759"/>
        <v>상현3통</v>
      </c>
      <c r="T2301" s="10" t="str">
        <f t="shared" si="760"/>
        <v>(상현동, 현대성우)</v>
      </c>
      <c r="U2301" s="10" t="str">
        <f t="shared" si="761"/>
        <v>상현</v>
      </c>
      <c r="V2301" s="10">
        <f t="shared" si="762"/>
        <v>3</v>
      </c>
      <c r="W2301" s="10">
        <f t="shared" si="741"/>
        <v>1</v>
      </c>
      <c r="X2301"/>
      <c r="Y2301" t="s">
        <v>9520</v>
      </c>
      <c r="Z2301" t="s">
        <v>10</v>
      </c>
      <c r="AA2301" t="s">
        <v>10009</v>
      </c>
    </row>
    <row r="2302" spans="1:27">
      <c r="A2302" t="b">
        <f t="shared" si="744"/>
        <v>1</v>
      </c>
      <c r="B2302" t="b">
        <f t="shared" si="745"/>
        <v>1</v>
      </c>
      <c r="C2302" t="b">
        <f t="shared" si="746"/>
        <v>0</v>
      </c>
      <c r="D2302" t="b">
        <f t="shared" si="747"/>
        <v>0</v>
      </c>
      <c r="E2302" t="b">
        <f t="shared" si="748"/>
        <v>1</v>
      </c>
      <c r="F2302" t="b">
        <f t="shared" si="749"/>
        <v>1</v>
      </c>
      <c r="G2302" t="b">
        <f t="shared" si="750"/>
        <v>1</v>
      </c>
      <c r="H2302" t="b">
        <f t="shared" si="751"/>
        <v>0</v>
      </c>
      <c r="I2302" t="b">
        <f t="shared" si="752"/>
        <v>1</v>
      </c>
      <c r="J2302" t="b">
        <f t="shared" si="753"/>
        <v>0</v>
      </c>
      <c r="K2302" t="str">
        <f t="shared" si="754"/>
        <v/>
      </c>
      <c r="L2302" t="str">
        <f t="shared" si="743"/>
        <v/>
      </c>
      <c r="M2302" t="str">
        <f t="shared" si="742"/>
        <v/>
      </c>
      <c r="N2302" t="str">
        <f t="shared" si="755"/>
        <v/>
      </c>
      <c r="O2302" t="str">
        <f t="shared" si="756"/>
        <v>(상현동, 현대성우)</v>
      </c>
      <c r="P2302" t="str">
        <f t="shared" si="757"/>
        <v>(상현동, 현대성우)</v>
      </c>
      <c r="Q2302" s="9">
        <f>_xlfn.XLOOKUP(R2302,summary!C:C,summary!B:B)</f>
        <v>43840</v>
      </c>
      <c r="R2302" s="10" t="str">
        <f t="shared" si="758"/>
        <v>상현2동</v>
      </c>
      <c r="S2302" s="10" t="str">
        <f t="shared" si="759"/>
        <v>상현3통</v>
      </c>
      <c r="T2302" s="10" t="str">
        <f t="shared" si="760"/>
        <v>(상현동, 현대성우)</v>
      </c>
      <c r="U2302" s="10" t="str">
        <f t="shared" si="761"/>
        <v>상현</v>
      </c>
      <c r="V2302" s="10">
        <f t="shared" si="762"/>
        <v>3</v>
      </c>
      <c r="W2302" s="10">
        <f t="shared" si="741"/>
        <v>2</v>
      </c>
      <c r="X2302"/>
      <c r="Y2302" t="s">
        <v>9522</v>
      </c>
      <c r="Z2302" t="s">
        <v>12</v>
      </c>
      <c r="AA2302" t="s">
        <v>10010</v>
      </c>
    </row>
    <row r="2303" spans="1:27">
      <c r="A2303" t="b">
        <f t="shared" si="744"/>
        <v>1</v>
      </c>
      <c r="B2303" t="b">
        <f t="shared" si="745"/>
        <v>0</v>
      </c>
      <c r="C2303" t="b">
        <f t="shared" si="746"/>
        <v>1</v>
      </c>
      <c r="D2303" t="b">
        <f t="shared" si="747"/>
        <v>0</v>
      </c>
      <c r="E2303" t="b">
        <f t="shared" si="748"/>
        <v>1</v>
      </c>
      <c r="F2303" t="b">
        <f t="shared" si="749"/>
        <v>1</v>
      </c>
      <c r="G2303" t="b">
        <f t="shared" si="750"/>
        <v>0</v>
      </c>
      <c r="H2303" t="b">
        <f t="shared" si="751"/>
        <v>1</v>
      </c>
      <c r="I2303" t="b">
        <f t="shared" si="752"/>
        <v>1</v>
      </c>
      <c r="J2303" t="b">
        <f t="shared" si="753"/>
        <v>0</v>
      </c>
      <c r="K2303" t="str">
        <f t="shared" si="754"/>
        <v/>
      </c>
      <c r="L2303" t="str">
        <f t="shared" si="743"/>
        <v/>
      </c>
      <c r="M2303" t="str">
        <f t="shared" si="742"/>
        <v/>
      </c>
      <c r="N2303" t="str">
        <f t="shared" si="755"/>
        <v/>
      </c>
      <c r="O2303" t="str">
        <f t="shared" si="756"/>
        <v>현대성우)</v>
      </c>
      <c r="P2303" t="str">
        <f t="shared" si="757"/>
        <v/>
      </c>
      <c r="Q2303" s="9">
        <f>_xlfn.XLOOKUP(R2303,summary!C:C,summary!B:B)</f>
        <v>43840</v>
      </c>
      <c r="R2303" s="10" t="str">
        <f t="shared" si="758"/>
        <v>상현2동</v>
      </c>
      <c r="S2303" s="10" t="str">
        <f t="shared" si="759"/>
        <v>상현3통</v>
      </c>
      <c r="T2303" s="10" t="str">
        <f t="shared" si="760"/>
        <v>(상현동, 현대성우)</v>
      </c>
      <c r="U2303" s="10" t="str">
        <f t="shared" si="761"/>
        <v>상현</v>
      </c>
      <c r="V2303" s="10">
        <f t="shared" si="762"/>
        <v>3</v>
      </c>
      <c r="W2303" s="10">
        <f t="shared" si="741"/>
        <v>3</v>
      </c>
      <c r="X2303"/>
      <c r="Y2303" t="s">
        <v>10011</v>
      </c>
      <c r="Z2303" t="s">
        <v>14</v>
      </c>
      <c r="AA2303" t="s">
        <v>10012</v>
      </c>
    </row>
    <row r="2304" spans="1:27">
      <c r="A2304" t="b">
        <f t="shared" si="744"/>
        <v>0</v>
      </c>
      <c r="B2304" t="b">
        <f t="shared" si="745"/>
        <v>0</v>
      </c>
      <c r="C2304" t="b">
        <f t="shared" si="746"/>
        <v>0</v>
      </c>
      <c r="D2304" t="b">
        <f t="shared" si="747"/>
        <v>0</v>
      </c>
      <c r="E2304" t="b">
        <f t="shared" si="748"/>
        <v>0</v>
      </c>
      <c r="F2304" t="b">
        <f t="shared" si="749"/>
        <v>0</v>
      </c>
      <c r="G2304" t="b">
        <f t="shared" si="750"/>
        <v>0</v>
      </c>
      <c r="H2304" t="b">
        <f t="shared" si="751"/>
        <v>0</v>
      </c>
      <c r="I2304" t="b">
        <f t="shared" si="752"/>
        <v>0</v>
      </c>
      <c r="J2304" t="b">
        <f t="shared" si="753"/>
        <v>0</v>
      </c>
      <c r="K2304" t="str">
        <f t="shared" si="754"/>
        <v/>
      </c>
      <c r="L2304" t="str">
        <f t="shared" si="743"/>
        <v/>
      </c>
      <c r="M2304" t="str">
        <f t="shared" si="742"/>
        <v/>
      </c>
      <c r="N2304" t="str">
        <f t="shared" si="755"/>
        <v/>
      </c>
      <c r="O2304" t="str">
        <f t="shared" si="756"/>
        <v/>
      </c>
      <c r="P2304" t="str">
        <f t="shared" si="757"/>
        <v/>
      </c>
      <c r="Q2304" s="9">
        <f>_xlfn.XLOOKUP(R2304,summary!C:C,summary!B:B)</f>
        <v>43840</v>
      </c>
      <c r="R2304" s="10" t="str">
        <f t="shared" si="758"/>
        <v>상현2동</v>
      </c>
      <c r="S2304" s="10" t="str">
        <f t="shared" si="759"/>
        <v>상현3통</v>
      </c>
      <c r="T2304" s="10" t="str">
        <f t="shared" si="760"/>
        <v>(상현동, 현대성우)</v>
      </c>
      <c r="U2304" s="10" t="str">
        <f t="shared" si="761"/>
        <v>상현</v>
      </c>
      <c r="V2304" s="10">
        <f t="shared" si="762"/>
        <v>3</v>
      </c>
      <c r="W2304" s="10">
        <f t="shared" si="741"/>
        <v>4</v>
      </c>
      <c r="X2304"/>
      <c r="Y2304"/>
      <c r="Z2304" t="s">
        <v>16</v>
      </c>
      <c r="AA2304" t="s">
        <v>10013</v>
      </c>
    </row>
    <row r="2305" spans="1:27">
      <c r="A2305" t="b">
        <f t="shared" si="744"/>
        <v>0</v>
      </c>
      <c r="B2305" t="b">
        <f t="shared" si="745"/>
        <v>0</v>
      </c>
      <c r="C2305" t="b">
        <f t="shared" si="746"/>
        <v>0</v>
      </c>
      <c r="D2305" t="b">
        <f t="shared" si="747"/>
        <v>0</v>
      </c>
      <c r="E2305" t="b">
        <f t="shared" si="748"/>
        <v>0</v>
      </c>
      <c r="F2305" t="b">
        <f t="shared" si="749"/>
        <v>0</v>
      </c>
      <c r="G2305" t="b">
        <f t="shared" si="750"/>
        <v>0</v>
      </c>
      <c r="H2305" t="b">
        <f t="shared" si="751"/>
        <v>0</v>
      </c>
      <c r="I2305" t="b">
        <f t="shared" si="752"/>
        <v>0</v>
      </c>
      <c r="J2305" t="b">
        <f t="shared" si="753"/>
        <v>0</v>
      </c>
      <c r="K2305" t="str">
        <f t="shared" si="754"/>
        <v/>
      </c>
      <c r="L2305" t="str">
        <f t="shared" si="743"/>
        <v/>
      </c>
      <c r="M2305" t="str">
        <f t="shared" si="742"/>
        <v/>
      </c>
      <c r="N2305" t="str">
        <f t="shared" si="755"/>
        <v/>
      </c>
      <c r="O2305" t="str">
        <f t="shared" si="756"/>
        <v/>
      </c>
      <c r="P2305" t="str">
        <f t="shared" si="757"/>
        <v/>
      </c>
      <c r="Q2305" s="9">
        <f>_xlfn.XLOOKUP(R2305,summary!C:C,summary!B:B)</f>
        <v>43840</v>
      </c>
      <c r="R2305" s="10" t="str">
        <f t="shared" si="758"/>
        <v>상현2동</v>
      </c>
      <c r="S2305" s="10" t="str">
        <f t="shared" si="759"/>
        <v>상현3통</v>
      </c>
      <c r="T2305" s="10" t="str">
        <f t="shared" si="760"/>
        <v>(상현동, 현대성우)</v>
      </c>
      <c r="U2305" s="10" t="str">
        <f t="shared" si="761"/>
        <v>상현</v>
      </c>
      <c r="V2305" s="10">
        <f t="shared" si="762"/>
        <v>3</v>
      </c>
      <c r="W2305" s="10">
        <f t="shared" si="741"/>
        <v>5</v>
      </c>
      <c r="X2305"/>
      <c r="Y2305"/>
      <c r="Z2305" t="s">
        <v>18</v>
      </c>
      <c r="AA2305" t="s">
        <v>10014</v>
      </c>
    </row>
    <row r="2306" spans="1:27">
      <c r="A2306" t="b">
        <f t="shared" si="744"/>
        <v>0</v>
      </c>
      <c r="B2306" t="b">
        <f t="shared" si="745"/>
        <v>0</v>
      </c>
      <c r="C2306" t="b">
        <f t="shared" si="746"/>
        <v>0</v>
      </c>
      <c r="D2306" t="b">
        <f t="shared" si="747"/>
        <v>0</v>
      </c>
      <c r="E2306" t="b">
        <f t="shared" si="748"/>
        <v>0</v>
      </c>
      <c r="F2306" t="b">
        <f t="shared" si="749"/>
        <v>0</v>
      </c>
      <c r="G2306" t="b">
        <f t="shared" si="750"/>
        <v>0</v>
      </c>
      <c r="H2306" t="b">
        <f t="shared" si="751"/>
        <v>0</v>
      </c>
      <c r="I2306" t="b">
        <f t="shared" si="752"/>
        <v>0</v>
      </c>
      <c r="J2306" t="b">
        <f t="shared" si="753"/>
        <v>0</v>
      </c>
      <c r="K2306" t="str">
        <f t="shared" si="754"/>
        <v/>
      </c>
      <c r="L2306" t="str">
        <f t="shared" si="743"/>
        <v/>
      </c>
      <c r="M2306" t="str">
        <f t="shared" si="742"/>
        <v/>
      </c>
      <c r="N2306" t="str">
        <f t="shared" si="755"/>
        <v/>
      </c>
      <c r="O2306" t="str">
        <f t="shared" si="756"/>
        <v/>
      </c>
      <c r="P2306" t="str">
        <f t="shared" si="757"/>
        <v/>
      </c>
      <c r="Q2306" s="9">
        <f>_xlfn.XLOOKUP(R2306,summary!C:C,summary!B:B)</f>
        <v>43840</v>
      </c>
      <c r="R2306" s="10" t="str">
        <f t="shared" si="758"/>
        <v>상현2동</v>
      </c>
      <c r="S2306" s="10" t="str">
        <f t="shared" si="759"/>
        <v>상현3통</v>
      </c>
      <c r="T2306" s="10" t="str">
        <f t="shared" si="760"/>
        <v>(상현동, 현대성우)</v>
      </c>
      <c r="U2306" s="10" t="str">
        <f t="shared" si="761"/>
        <v>상현</v>
      </c>
      <c r="V2306" s="10">
        <f t="shared" si="762"/>
        <v>3</v>
      </c>
      <c r="W2306" s="10">
        <f t="shared" ref="W2306:W2369" si="763">IF(ISBLANK(Z2306),"",IF(LEN(TRIM(Z2306))&lt;4,VALUE(SUBSTITUTE(TRIM(Z2306),"반","")),""))</f>
        <v>6</v>
      </c>
      <c r="X2306"/>
      <c r="Y2306"/>
      <c r="Z2306" t="s">
        <v>20</v>
      </c>
      <c r="AA2306" t="s">
        <v>10015</v>
      </c>
    </row>
    <row r="2307" spans="1:27">
      <c r="A2307" t="b">
        <f t="shared" si="744"/>
        <v>1</v>
      </c>
      <c r="B2307" t="b">
        <f t="shared" si="745"/>
        <v>0</v>
      </c>
      <c r="C2307" t="b">
        <f t="shared" si="746"/>
        <v>0</v>
      </c>
      <c r="D2307" t="b">
        <f t="shared" si="747"/>
        <v>0</v>
      </c>
      <c r="E2307" t="b">
        <f t="shared" si="748"/>
        <v>0</v>
      </c>
      <c r="F2307" t="b">
        <f t="shared" si="749"/>
        <v>0</v>
      </c>
      <c r="G2307" t="b">
        <f t="shared" si="750"/>
        <v>0</v>
      </c>
      <c r="H2307" t="b">
        <f t="shared" si="751"/>
        <v>0</v>
      </c>
      <c r="I2307" t="b">
        <f t="shared" si="752"/>
        <v>0</v>
      </c>
      <c r="J2307" t="b">
        <f t="shared" si="753"/>
        <v>1</v>
      </c>
      <c r="K2307" t="str">
        <f t="shared" si="754"/>
        <v>상현4통</v>
      </c>
      <c r="L2307" t="str">
        <f t="shared" si="743"/>
        <v>현4</v>
      </c>
      <c r="M2307">
        <f t="shared" ref="M2307:M2370" si="764">IF(LEN(L2307)=0,"",IF(CODE(L2307)&lt;60,VALUE(L2307),VALUE(RIGHT(L2307))))</f>
        <v>4</v>
      </c>
      <c r="N2307" t="str">
        <f t="shared" si="755"/>
        <v>상현</v>
      </c>
      <c r="O2307" t="str">
        <f t="shared" si="756"/>
        <v/>
      </c>
      <c r="P2307" t="str">
        <f t="shared" si="757"/>
        <v/>
      </c>
      <c r="Q2307" s="9">
        <f>_xlfn.XLOOKUP(R2307,summary!C:C,summary!B:B)</f>
        <v>43840</v>
      </c>
      <c r="R2307" s="10" t="str">
        <f t="shared" si="758"/>
        <v>상현2동</v>
      </c>
      <c r="S2307" s="10" t="str">
        <f t="shared" si="759"/>
        <v>상현4통</v>
      </c>
      <c r="T2307" s="10" t="str">
        <f t="shared" si="760"/>
        <v>(상현동, 현대성우)</v>
      </c>
      <c r="U2307" s="10" t="str">
        <f t="shared" si="761"/>
        <v>상현</v>
      </c>
      <c r="V2307" s="10">
        <f t="shared" si="762"/>
        <v>4</v>
      </c>
      <c r="W2307" s="10">
        <f t="shared" si="763"/>
        <v>1</v>
      </c>
      <c r="X2307"/>
      <c r="Y2307" t="s">
        <v>9536</v>
      </c>
      <c r="Z2307" t="s">
        <v>10</v>
      </c>
      <c r="AA2307" t="s">
        <v>10016</v>
      </c>
    </row>
    <row r="2308" spans="1:27">
      <c r="A2308" t="b">
        <f t="shared" si="744"/>
        <v>1</v>
      </c>
      <c r="B2308" t="b">
        <f t="shared" si="745"/>
        <v>1</v>
      </c>
      <c r="C2308" t="b">
        <f t="shared" si="746"/>
        <v>0</v>
      </c>
      <c r="D2308" t="b">
        <f t="shared" si="747"/>
        <v>0</v>
      </c>
      <c r="E2308" t="b">
        <f t="shared" si="748"/>
        <v>1</v>
      </c>
      <c r="F2308" t="b">
        <f t="shared" si="749"/>
        <v>1</v>
      </c>
      <c r="G2308" t="b">
        <f t="shared" si="750"/>
        <v>1</v>
      </c>
      <c r="H2308" t="b">
        <f t="shared" si="751"/>
        <v>0</v>
      </c>
      <c r="I2308" t="b">
        <f t="shared" si="752"/>
        <v>1</v>
      </c>
      <c r="J2308" t="b">
        <f t="shared" si="753"/>
        <v>0</v>
      </c>
      <c r="K2308" t="str">
        <f t="shared" si="754"/>
        <v/>
      </c>
      <c r="L2308" t="str">
        <f t="shared" si="743"/>
        <v/>
      </c>
      <c r="M2308" t="str">
        <f t="shared" si="764"/>
        <v/>
      </c>
      <c r="N2308" t="str">
        <f t="shared" si="755"/>
        <v/>
      </c>
      <c r="O2308" t="str">
        <f t="shared" si="756"/>
        <v>(상현동, 현대성우)</v>
      </c>
      <c r="P2308" t="str">
        <f t="shared" si="757"/>
        <v>(상현동, 현대성우)</v>
      </c>
      <c r="Q2308" s="9">
        <f>_xlfn.XLOOKUP(R2308,summary!C:C,summary!B:B)</f>
        <v>43840</v>
      </c>
      <c r="R2308" s="10" t="str">
        <f t="shared" si="758"/>
        <v>상현2동</v>
      </c>
      <c r="S2308" s="10" t="str">
        <f t="shared" si="759"/>
        <v>상현4통</v>
      </c>
      <c r="T2308" s="10" t="str">
        <f t="shared" si="760"/>
        <v>(상현동, 현대성우)</v>
      </c>
      <c r="U2308" s="10" t="str">
        <f t="shared" si="761"/>
        <v>상현</v>
      </c>
      <c r="V2308" s="10">
        <f t="shared" si="762"/>
        <v>4</v>
      </c>
      <c r="W2308" s="10">
        <f t="shared" si="763"/>
        <v>2</v>
      </c>
      <c r="X2308"/>
      <c r="Y2308" t="s">
        <v>9522</v>
      </c>
      <c r="Z2308" t="s">
        <v>12</v>
      </c>
      <c r="AA2308" t="s">
        <v>10017</v>
      </c>
    </row>
    <row r="2309" spans="1:27">
      <c r="A2309" t="b">
        <f t="shared" si="744"/>
        <v>1</v>
      </c>
      <c r="B2309" t="b">
        <f t="shared" si="745"/>
        <v>0</v>
      </c>
      <c r="C2309" t="b">
        <f t="shared" si="746"/>
        <v>1</v>
      </c>
      <c r="D2309" t="b">
        <f t="shared" si="747"/>
        <v>0</v>
      </c>
      <c r="E2309" t="b">
        <f t="shared" si="748"/>
        <v>1</v>
      </c>
      <c r="F2309" t="b">
        <f t="shared" si="749"/>
        <v>1</v>
      </c>
      <c r="G2309" t="b">
        <f t="shared" si="750"/>
        <v>0</v>
      </c>
      <c r="H2309" t="b">
        <f t="shared" si="751"/>
        <v>1</v>
      </c>
      <c r="I2309" t="b">
        <f t="shared" si="752"/>
        <v>1</v>
      </c>
      <c r="J2309" t="b">
        <f t="shared" si="753"/>
        <v>0</v>
      </c>
      <c r="K2309" t="str">
        <f t="shared" si="754"/>
        <v/>
      </c>
      <c r="L2309" t="str">
        <f t="shared" si="743"/>
        <v/>
      </c>
      <c r="M2309" t="str">
        <f t="shared" si="764"/>
        <v/>
      </c>
      <c r="N2309" t="str">
        <f t="shared" si="755"/>
        <v/>
      </c>
      <c r="O2309" t="str">
        <f t="shared" si="756"/>
        <v>현대성우)</v>
      </c>
      <c r="P2309" t="str">
        <f t="shared" si="757"/>
        <v/>
      </c>
      <c r="Q2309" s="9">
        <f>_xlfn.XLOOKUP(R2309,summary!C:C,summary!B:B)</f>
        <v>43840</v>
      </c>
      <c r="R2309" s="10" t="str">
        <f t="shared" si="758"/>
        <v>상현2동</v>
      </c>
      <c r="S2309" s="10" t="str">
        <f t="shared" si="759"/>
        <v>상현4통</v>
      </c>
      <c r="T2309" s="10" t="str">
        <f t="shared" si="760"/>
        <v>(상현동, 현대성우)</v>
      </c>
      <c r="U2309" s="10" t="str">
        <f t="shared" si="761"/>
        <v>상현</v>
      </c>
      <c r="V2309" s="10">
        <f t="shared" si="762"/>
        <v>4</v>
      </c>
      <c r="W2309" s="10">
        <f t="shared" si="763"/>
        <v>3</v>
      </c>
      <c r="X2309"/>
      <c r="Y2309" t="s">
        <v>10011</v>
      </c>
      <c r="Z2309" t="s">
        <v>14</v>
      </c>
      <c r="AA2309" t="s">
        <v>10018</v>
      </c>
    </row>
    <row r="2310" spans="1:27">
      <c r="A2310" t="b">
        <f t="shared" si="744"/>
        <v>0</v>
      </c>
      <c r="B2310" t="b">
        <f t="shared" si="745"/>
        <v>0</v>
      </c>
      <c r="C2310" t="b">
        <f t="shared" si="746"/>
        <v>0</v>
      </c>
      <c r="D2310" t="b">
        <f t="shared" si="747"/>
        <v>0</v>
      </c>
      <c r="E2310" t="b">
        <f t="shared" si="748"/>
        <v>0</v>
      </c>
      <c r="F2310" t="b">
        <f t="shared" si="749"/>
        <v>0</v>
      </c>
      <c r="G2310" t="b">
        <f t="shared" si="750"/>
        <v>0</v>
      </c>
      <c r="H2310" t="b">
        <f t="shared" si="751"/>
        <v>0</v>
      </c>
      <c r="I2310" t="b">
        <f t="shared" si="752"/>
        <v>0</v>
      </c>
      <c r="J2310" t="b">
        <f t="shared" si="753"/>
        <v>0</v>
      </c>
      <c r="K2310" t="str">
        <f t="shared" si="754"/>
        <v/>
      </c>
      <c r="L2310" t="str">
        <f t="shared" si="743"/>
        <v/>
      </c>
      <c r="M2310" t="str">
        <f t="shared" si="764"/>
        <v/>
      </c>
      <c r="N2310" t="str">
        <f t="shared" si="755"/>
        <v/>
      </c>
      <c r="O2310" t="str">
        <f t="shared" si="756"/>
        <v/>
      </c>
      <c r="P2310" t="str">
        <f t="shared" si="757"/>
        <v/>
      </c>
      <c r="Q2310" s="9">
        <f>_xlfn.XLOOKUP(R2310,summary!C:C,summary!B:B)</f>
        <v>43840</v>
      </c>
      <c r="R2310" s="10" t="str">
        <f t="shared" si="758"/>
        <v>상현2동</v>
      </c>
      <c r="S2310" s="10" t="str">
        <f t="shared" si="759"/>
        <v>상현4통</v>
      </c>
      <c r="T2310" s="10" t="str">
        <f t="shared" si="760"/>
        <v>(상현동, 현대성우)</v>
      </c>
      <c r="U2310" s="10" t="str">
        <f t="shared" si="761"/>
        <v>상현</v>
      </c>
      <c r="V2310" s="10">
        <f t="shared" si="762"/>
        <v>4</v>
      </c>
      <c r="W2310" s="10">
        <f t="shared" si="763"/>
        <v>4</v>
      </c>
      <c r="X2310"/>
      <c r="Y2310"/>
      <c r="Z2310" t="s">
        <v>16</v>
      </c>
      <c r="AA2310" t="s">
        <v>10019</v>
      </c>
    </row>
    <row r="2311" spans="1:27">
      <c r="A2311" t="b">
        <f t="shared" si="744"/>
        <v>0</v>
      </c>
      <c r="B2311" t="b">
        <f t="shared" si="745"/>
        <v>0</v>
      </c>
      <c r="C2311" t="b">
        <f t="shared" si="746"/>
        <v>0</v>
      </c>
      <c r="D2311" t="b">
        <f t="shared" si="747"/>
        <v>0</v>
      </c>
      <c r="E2311" t="b">
        <f t="shared" si="748"/>
        <v>0</v>
      </c>
      <c r="F2311" t="b">
        <f t="shared" si="749"/>
        <v>0</v>
      </c>
      <c r="G2311" t="b">
        <f t="shared" si="750"/>
        <v>0</v>
      </c>
      <c r="H2311" t="b">
        <f t="shared" si="751"/>
        <v>0</v>
      </c>
      <c r="I2311" t="b">
        <f t="shared" si="752"/>
        <v>0</v>
      </c>
      <c r="J2311" t="b">
        <f t="shared" si="753"/>
        <v>0</v>
      </c>
      <c r="K2311" t="str">
        <f t="shared" si="754"/>
        <v/>
      </c>
      <c r="L2311" t="str">
        <f t="shared" si="743"/>
        <v/>
      </c>
      <c r="M2311" t="str">
        <f t="shared" si="764"/>
        <v/>
      </c>
      <c r="N2311" t="str">
        <f t="shared" si="755"/>
        <v/>
      </c>
      <c r="O2311" t="str">
        <f t="shared" si="756"/>
        <v/>
      </c>
      <c r="P2311" t="str">
        <f t="shared" si="757"/>
        <v/>
      </c>
      <c r="Q2311" s="9">
        <f>_xlfn.XLOOKUP(R2311,summary!C:C,summary!B:B)</f>
        <v>43840</v>
      </c>
      <c r="R2311" s="10" t="str">
        <f t="shared" si="758"/>
        <v>상현2동</v>
      </c>
      <c r="S2311" s="10" t="str">
        <f t="shared" si="759"/>
        <v>상현4통</v>
      </c>
      <c r="T2311" s="10" t="str">
        <f t="shared" si="760"/>
        <v>(상현동, 현대성우)</v>
      </c>
      <c r="U2311" s="10" t="str">
        <f t="shared" si="761"/>
        <v>상현</v>
      </c>
      <c r="V2311" s="10">
        <f t="shared" si="762"/>
        <v>4</v>
      </c>
      <c r="W2311" s="10">
        <f t="shared" si="763"/>
        <v>5</v>
      </c>
      <c r="X2311"/>
      <c r="Y2311"/>
      <c r="Z2311" t="s">
        <v>18</v>
      </c>
      <c r="AA2311" t="s">
        <v>10020</v>
      </c>
    </row>
    <row r="2312" spans="1:27">
      <c r="A2312" t="b">
        <f t="shared" si="744"/>
        <v>0</v>
      </c>
      <c r="B2312" t="b">
        <f t="shared" si="745"/>
        <v>0</v>
      </c>
      <c r="C2312" t="b">
        <f t="shared" si="746"/>
        <v>0</v>
      </c>
      <c r="D2312" t="b">
        <f t="shared" si="747"/>
        <v>0</v>
      </c>
      <c r="E2312" t="b">
        <f t="shared" si="748"/>
        <v>0</v>
      </c>
      <c r="F2312" t="b">
        <f t="shared" si="749"/>
        <v>0</v>
      </c>
      <c r="G2312" t="b">
        <f t="shared" si="750"/>
        <v>0</v>
      </c>
      <c r="H2312" t="b">
        <f t="shared" si="751"/>
        <v>0</v>
      </c>
      <c r="I2312" t="b">
        <f t="shared" si="752"/>
        <v>0</v>
      </c>
      <c r="J2312" t="b">
        <f t="shared" si="753"/>
        <v>0</v>
      </c>
      <c r="K2312" t="str">
        <f t="shared" si="754"/>
        <v/>
      </c>
      <c r="L2312" t="str">
        <f t="shared" si="743"/>
        <v/>
      </c>
      <c r="M2312" t="str">
        <f t="shared" si="764"/>
        <v/>
      </c>
      <c r="N2312" t="str">
        <f t="shared" si="755"/>
        <v/>
      </c>
      <c r="O2312" t="str">
        <f t="shared" si="756"/>
        <v/>
      </c>
      <c r="P2312" t="str">
        <f t="shared" si="757"/>
        <v/>
      </c>
      <c r="Q2312" s="9">
        <f>_xlfn.XLOOKUP(R2312,summary!C:C,summary!B:B)</f>
        <v>43840</v>
      </c>
      <c r="R2312" s="10" t="str">
        <f t="shared" si="758"/>
        <v>상현2동</v>
      </c>
      <c r="S2312" s="10" t="str">
        <f t="shared" si="759"/>
        <v>상현4통</v>
      </c>
      <c r="T2312" s="10" t="str">
        <f t="shared" si="760"/>
        <v>(상현동, 현대성우)</v>
      </c>
      <c r="U2312" s="10" t="str">
        <f t="shared" si="761"/>
        <v>상현</v>
      </c>
      <c r="V2312" s="10">
        <f t="shared" si="762"/>
        <v>4</v>
      </c>
      <c r="W2312" s="10">
        <f t="shared" si="763"/>
        <v>6</v>
      </c>
      <c r="X2312"/>
      <c r="Y2312"/>
      <c r="Z2312" t="s">
        <v>20</v>
      </c>
      <c r="AA2312" t="s">
        <v>10021</v>
      </c>
    </row>
    <row r="2313" spans="1:27">
      <c r="A2313" t="b">
        <f t="shared" si="744"/>
        <v>0</v>
      </c>
      <c r="B2313" t="b">
        <f t="shared" si="745"/>
        <v>0</v>
      </c>
      <c r="C2313" t="b">
        <f t="shared" si="746"/>
        <v>0</v>
      </c>
      <c r="D2313" t="b">
        <f t="shared" si="747"/>
        <v>0</v>
      </c>
      <c r="E2313" t="b">
        <f t="shared" si="748"/>
        <v>0</v>
      </c>
      <c r="F2313" t="b">
        <f t="shared" si="749"/>
        <v>0</v>
      </c>
      <c r="G2313" t="b">
        <f t="shared" si="750"/>
        <v>0</v>
      </c>
      <c r="H2313" t="b">
        <f t="shared" si="751"/>
        <v>0</v>
      </c>
      <c r="I2313" t="b">
        <f t="shared" si="752"/>
        <v>0</v>
      </c>
      <c r="J2313" t="b">
        <f t="shared" si="753"/>
        <v>0</v>
      </c>
      <c r="K2313" t="str">
        <f t="shared" si="754"/>
        <v/>
      </c>
      <c r="L2313" t="str">
        <f t="shared" ref="L2313:L2376" si="765">RIGHT(SUBSTITUTE(K2313,"통",""),2)</f>
        <v/>
      </c>
      <c r="M2313" t="str">
        <f t="shared" si="764"/>
        <v/>
      </c>
      <c r="N2313" t="str">
        <f t="shared" si="755"/>
        <v/>
      </c>
      <c r="O2313" t="str">
        <f t="shared" si="756"/>
        <v/>
      </c>
      <c r="P2313" t="str">
        <f t="shared" si="757"/>
        <v/>
      </c>
      <c r="Q2313" s="9">
        <f>_xlfn.XLOOKUP(R2313,summary!C:C,summary!B:B)</f>
        <v>43840</v>
      </c>
      <c r="R2313" s="10" t="str">
        <f t="shared" si="758"/>
        <v>상현2동</v>
      </c>
      <c r="S2313" s="10" t="str">
        <f t="shared" si="759"/>
        <v>상현4통</v>
      </c>
      <c r="T2313" s="10" t="str">
        <f t="shared" si="760"/>
        <v>(상현동, 현대성우)</v>
      </c>
      <c r="U2313" s="10" t="str">
        <f t="shared" si="761"/>
        <v>상현</v>
      </c>
      <c r="V2313" s="10">
        <f t="shared" si="762"/>
        <v>4</v>
      </c>
      <c r="W2313" s="10">
        <f t="shared" si="763"/>
        <v>7</v>
      </c>
      <c r="X2313"/>
      <c r="Y2313"/>
      <c r="Z2313" t="s">
        <v>99</v>
      </c>
      <c r="AA2313" t="s">
        <v>10022</v>
      </c>
    </row>
    <row r="2314" spans="1:27">
      <c r="A2314" t="b">
        <f t="shared" si="744"/>
        <v>1</v>
      </c>
      <c r="B2314" t="b">
        <f t="shared" si="745"/>
        <v>0</v>
      </c>
      <c r="C2314" t="b">
        <f t="shared" si="746"/>
        <v>0</v>
      </c>
      <c r="D2314" t="b">
        <f t="shared" si="747"/>
        <v>0</v>
      </c>
      <c r="E2314" t="b">
        <f t="shared" si="748"/>
        <v>0</v>
      </c>
      <c r="F2314" t="b">
        <f t="shared" si="749"/>
        <v>0</v>
      </c>
      <c r="G2314" t="b">
        <f t="shared" si="750"/>
        <v>0</v>
      </c>
      <c r="H2314" t="b">
        <f t="shared" si="751"/>
        <v>0</v>
      </c>
      <c r="I2314" t="b">
        <f t="shared" si="752"/>
        <v>0</v>
      </c>
      <c r="J2314" t="b">
        <f t="shared" si="753"/>
        <v>1</v>
      </c>
      <c r="K2314" t="str">
        <f t="shared" si="754"/>
        <v>상현5통</v>
      </c>
      <c r="L2314" t="str">
        <f t="shared" si="765"/>
        <v>현5</v>
      </c>
      <c r="M2314">
        <f t="shared" si="764"/>
        <v>5</v>
      </c>
      <c r="N2314" t="str">
        <f t="shared" si="755"/>
        <v>상현</v>
      </c>
      <c r="O2314" t="str">
        <f t="shared" si="756"/>
        <v/>
      </c>
      <c r="P2314" t="str">
        <f t="shared" si="757"/>
        <v/>
      </c>
      <c r="Q2314" s="9">
        <f>_xlfn.XLOOKUP(R2314,summary!C:C,summary!B:B)</f>
        <v>43840</v>
      </c>
      <c r="R2314" s="10" t="str">
        <f t="shared" si="758"/>
        <v>상현2동</v>
      </c>
      <c r="S2314" s="10" t="str">
        <f t="shared" si="759"/>
        <v>상현5통</v>
      </c>
      <c r="T2314" s="10" t="str">
        <f t="shared" si="760"/>
        <v>(상현동, 엘지자이)</v>
      </c>
      <c r="U2314" s="10" t="str">
        <f t="shared" si="761"/>
        <v>상현</v>
      </c>
      <c r="V2314" s="10">
        <f t="shared" si="762"/>
        <v>5</v>
      </c>
      <c r="W2314" s="10">
        <f t="shared" si="763"/>
        <v>1</v>
      </c>
      <c r="X2314"/>
      <c r="Y2314" t="s">
        <v>9546</v>
      </c>
      <c r="Z2314" t="s">
        <v>10</v>
      </c>
      <c r="AA2314" t="s">
        <v>10023</v>
      </c>
    </row>
    <row r="2315" spans="1:27">
      <c r="A2315" t="b">
        <f t="shared" si="744"/>
        <v>1</v>
      </c>
      <c r="B2315" t="b">
        <f t="shared" si="745"/>
        <v>1</v>
      </c>
      <c r="C2315" t="b">
        <f t="shared" si="746"/>
        <v>0</v>
      </c>
      <c r="D2315" t="b">
        <f t="shared" si="747"/>
        <v>0</v>
      </c>
      <c r="E2315" t="b">
        <f t="shared" si="748"/>
        <v>1</v>
      </c>
      <c r="F2315" t="b">
        <f t="shared" si="749"/>
        <v>1</v>
      </c>
      <c r="G2315" t="b">
        <f t="shared" si="750"/>
        <v>1</v>
      </c>
      <c r="H2315" t="b">
        <f t="shared" si="751"/>
        <v>0</v>
      </c>
      <c r="I2315" t="b">
        <f t="shared" si="752"/>
        <v>1</v>
      </c>
      <c r="J2315" t="b">
        <f t="shared" si="753"/>
        <v>0</v>
      </c>
      <c r="K2315" t="str">
        <f t="shared" si="754"/>
        <v/>
      </c>
      <c r="L2315" t="str">
        <f t="shared" si="765"/>
        <v/>
      </c>
      <c r="M2315" t="str">
        <f t="shared" si="764"/>
        <v/>
      </c>
      <c r="N2315" t="str">
        <f t="shared" si="755"/>
        <v/>
      </c>
      <c r="O2315" t="str">
        <f t="shared" si="756"/>
        <v>(상현동, 엘지자이)</v>
      </c>
      <c r="P2315" t="str">
        <f t="shared" si="757"/>
        <v>(상현동, 엘지자이)</v>
      </c>
      <c r="Q2315" s="9">
        <f>_xlfn.XLOOKUP(R2315,summary!C:C,summary!B:B)</f>
        <v>43840</v>
      </c>
      <c r="R2315" s="10" t="str">
        <f t="shared" si="758"/>
        <v>상현2동</v>
      </c>
      <c r="S2315" s="10" t="str">
        <f t="shared" si="759"/>
        <v>상현5통</v>
      </c>
      <c r="T2315" s="10" t="str">
        <f t="shared" si="760"/>
        <v>(상현동, 엘지자이)</v>
      </c>
      <c r="U2315" s="10" t="str">
        <f t="shared" si="761"/>
        <v>상현</v>
      </c>
      <c r="V2315" s="10">
        <f t="shared" si="762"/>
        <v>5</v>
      </c>
      <c r="W2315" s="10">
        <f t="shared" si="763"/>
        <v>2</v>
      </c>
      <c r="X2315"/>
      <c r="Y2315" t="s">
        <v>9522</v>
      </c>
      <c r="Z2315" t="s">
        <v>12</v>
      </c>
      <c r="AA2315" t="s">
        <v>10024</v>
      </c>
    </row>
    <row r="2316" spans="1:27">
      <c r="A2316" t="b">
        <f t="shared" si="744"/>
        <v>1</v>
      </c>
      <c r="B2316" t="b">
        <f t="shared" si="745"/>
        <v>0</v>
      </c>
      <c r="C2316" t="b">
        <f t="shared" si="746"/>
        <v>1</v>
      </c>
      <c r="D2316" t="b">
        <f t="shared" si="747"/>
        <v>0</v>
      </c>
      <c r="E2316" t="b">
        <f t="shared" si="748"/>
        <v>1</v>
      </c>
      <c r="F2316" t="b">
        <f t="shared" si="749"/>
        <v>1</v>
      </c>
      <c r="G2316" t="b">
        <f t="shared" si="750"/>
        <v>0</v>
      </c>
      <c r="H2316" t="b">
        <f t="shared" si="751"/>
        <v>1</v>
      </c>
      <c r="I2316" t="b">
        <f t="shared" si="752"/>
        <v>1</v>
      </c>
      <c r="J2316" t="b">
        <f t="shared" si="753"/>
        <v>0</v>
      </c>
      <c r="K2316" t="str">
        <f t="shared" si="754"/>
        <v/>
      </c>
      <c r="L2316" t="str">
        <f t="shared" si="765"/>
        <v/>
      </c>
      <c r="M2316" t="str">
        <f t="shared" si="764"/>
        <v/>
      </c>
      <c r="N2316" t="str">
        <f t="shared" si="755"/>
        <v/>
      </c>
      <c r="O2316" t="str">
        <f t="shared" si="756"/>
        <v>엘지자이)</v>
      </c>
      <c r="P2316" t="str">
        <f t="shared" si="757"/>
        <v/>
      </c>
      <c r="Q2316" s="9">
        <f>_xlfn.XLOOKUP(R2316,summary!C:C,summary!B:B)</f>
        <v>43840</v>
      </c>
      <c r="R2316" s="10" t="str">
        <f t="shared" si="758"/>
        <v>상현2동</v>
      </c>
      <c r="S2316" s="10" t="str">
        <f t="shared" si="759"/>
        <v>상현5통</v>
      </c>
      <c r="T2316" s="10" t="str">
        <f t="shared" si="760"/>
        <v>(상현동, 엘지자이)</v>
      </c>
      <c r="U2316" s="10" t="str">
        <f t="shared" si="761"/>
        <v>상현</v>
      </c>
      <c r="V2316" s="10">
        <f t="shared" si="762"/>
        <v>5</v>
      </c>
      <c r="W2316" s="10">
        <f t="shared" si="763"/>
        <v>3</v>
      </c>
      <c r="X2316"/>
      <c r="Y2316" t="s">
        <v>6946</v>
      </c>
      <c r="Z2316" t="s">
        <v>14</v>
      </c>
      <c r="AA2316" t="s">
        <v>10025</v>
      </c>
    </row>
    <row r="2317" spans="1:27">
      <c r="A2317" t="b">
        <f t="shared" si="744"/>
        <v>0</v>
      </c>
      <c r="B2317" t="b">
        <f t="shared" si="745"/>
        <v>0</v>
      </c>
      <c r="C2317" t="b">
        <f t="shared" si="746"/>
        <v>0</v>
      </c>
      <c r="D2317" t="b">
        <f t="shared" si="747"/>
        <v>0</v>
      </c>
      <c r="E2317" t="b">
        <f t="shared" si="748"/>
        <v>0</v>
      </c>
      <c r="F2317" t="b">
        <f t="shared" si="749"/>
        <v>0</v>
      </c>
      <c r="G2317" t="b">
        <f t="shared" si="750"/>
        <v>0</v>
      </c>
      <c r="H2317" t="b">
        <f t="shared" si="751"/>
        <v>0</v>
      </c>
      <c r="I2317" t="b">
        <f t="shared" si="752"/>
        <v>0</v>
      </c>
      <c r="J2317" t="b">
        <f t="shared" si="753"/>
        <v>0</v>
      </c>
      <c r="K2317" t="str">
        <f t="shared" si="754"/>
        <v/>
      </c>
      <c r="L2317" t="str">
        <f t="shared" si="765"/>
        <v/>
      </c>
      <c r="M2317" t="str">
        <f t="shared" si="764"/>
        <v/>
      </c>
      <c r="N2317" t="str">
        <f t="shared" si="755"/>
        <v/>
      </c>
      <c r="O2317" t="str">
        <f t="shared" si="756"/>
        <v/>
      </c>
      <c r="P2317" t="str">
        <f t="shared" si="757"/>
        <v/>
      </c>
      <c r="Q2317" s="9">
        <f>_xlfn.XLOOKUP(R2317,summary!C:C,summary!B:B)</f>
        <v>43840</v>
      </c>
      <c r="R2317" s="10" t="str">
        <f t="shared" si="758"/>
        <v>상현2동</v>
      </c>
      <c r="S2317" s="10" t="str">
        <f t="shared" si="759"/>
        <v>상현5통</v>
      </c>
      <c r="T2317" s="10" t="str">
        <f t="shared" si="760"/>
        <v>(상현동, 엘지자이)</v>
      </c>
      <c r="U2317" s="10" t="str">
        <f t="shared" si="761"/>
        <v>상현</v>
      </c>
      <c r="V2317" s="10">
        <f t="shared" si="762"/>
        <v>5</v>
      </c>
      <c r="W2317" s="10">
        <f t="shared" si="763"/>
        <v>4</v>
      </c>
      <c r="X2317"/>
      <c r="Y2317"/>
      <c r="Z2317" t="s">
        <v>16</v>
      </c>
      <c r="AA2317" t="s">
        <v>10026</v>
      </c>
    </row>
    <row r="2318" spans="1:27">
      <c r="A2318" t="b">
        <f t="shared" si="744"/>
        <v>0</v>
      </c>
      <c r="B2318" t="b">
        <f t="shared" si="745"/>
        <v>0</v>
      </c>
      <c r="C2318" t="b">
        <f t="shared" si="746"/>
        <v>0</v>
      </c>
      <c r="D2318" t="b">
        <f t="shared" si="747"/>
        <v>0</v>
      </c>
      <c r="E2318" t="b">
        <f t="shared" si="748"/>
        <v>0</v>
      </c>
      <c r="F2318" t="b">
        <f t="shared" si="749"/>
        <v>0</v>
      </c>
      <c r="G2318" t="b">
        <f t="shared" si="750"/>
        <v>0</v>
      </c>
      <c r="H2318" t="b">
        <f t="shared" si="751"/>
        <v>0</v>
      </c>
      <c r="I2318" t="b">
        <f t="shared" si="752"/>
        <v>0</v>
      </c>
      <c r="J2318" t="b">
        <f t="shared" si="753"/>
        <v>0</v>
      </c>
      <c r="K2318" t="str">
        <f t="shared" si="754"/>
        <v/>
      </c>
      <c r="L2318" t="str">
        <f t="shared" si="765"/>
        <v/>
      </c>
      <c r="M2318" t="str">
        <f t="shared" si="764"/>
        <v/>
      </c>
      <c r="N2318" t="str">
        <f t="shared" si="755"/>
        <v/>
      </c>
      <c r="O2318" t="str">
        <f t="shared" si="756"/>
        <v/>
      </c>
      <c r="P2318" t="str">
        <f t="shared" si="757"/>
        <v/>
      </c>
      <c r="Q2318" s="9">
        <f>_xlfn.XLOOKUP(R2318,summary!C:C,summary!B:B)</f>
        <v>43840</v>
      </c>
      <c r="R2318" s="10" t="str">
        <f t="shared" si="758"/>
        <v>상현2동</v>
      </c>
      <c r="S2318" s="10" t="str">
        <f t="shared" si="759"/>
        <v>상현5통</v>
      </c>
      <c r="T2318" s="10" t="str">
        <f t="shared" si="760"/>
        <v>(상현동, 엘지자이)</v>
      </c>
      <c r="U2318" s="10" t="str">
        <f t="shared" si="761"/>
        <v>상현</v>
      </c>
      <c r="V2318" s="10">
        <f t="shared" si="762"/>
        <v>5</v>
      </c>
      <c r="W2318" s="10">
        <f t="shared" si="763"/>
        <v>5</v>
      </c>
      <c r="X2318"/>
      <c r="Y2318"/>
      <c r="Z2318" t="s">
        <v>18</v>
      </c>
      <c r="AA2318" t="s">
        <v>10027</v>
      </c>
    </row>
    <row r="2319" spans="1:27">
      <c r="A2319" t="b">
        <f t="shared" si="744"/>
        <v>0</v>
      </c>
      <c r="B2319" t="b">
        <f t="shared" si="745"/>
        <v>0</v>
      </c>
      <c r="C2319" t="b">
        <f t="shared" si="746"/>
        <v>0</v>
      </c>
      <c r="D2319" t="b">
        <f t="shared" si="747"/>
        <v>0</v>
      </c>
      <c r="E2319" t="b">
        <f t="shared" si="748"/>
        <v>0</v>
      </c>
      <c r="F2319" t="b">
        <f t="shared" si="749"/>
        <v>0</v>
      </c>
      <c r="G2319" t="b">
        <f t="shared" si="750"/>
        <v>0</v>
      </c>
      <c r="H2319" t="b">
        <f t="shared" si="751"/>
        <v>0</v>
      </c>
      <c r="I2319" t="b">
        <f t="shared" si="752"/>
        <v>0</v>
      </c>
      <c r="J2319" t="b">
        <f t="shared" si="753"/>
        <v>0</v>
      </c>
      <c r="K2319" t="str">
        <f t="shared" si="754"/>
        <v/>
      </c>
      <c r="L2319" t="str">
        <f t="shared" si="765"/>
        <v/>
      </c>
      <c r="M2319" t="str">
        <f t="shared" si="764"/>
        <v/>
      </c>
      <c r="N2319" t="str">
        <f t="shared" si="755"/>
        <v/>
      </c>
      <c r="O2319" t="str">
        <f t="shared" si="756"/>
        <v/>
      </c>
      <c r="P2319" t="str">
        <f t="shared" si="757"/>
        <v/>
      </c>
      <c r="Q2319" s="9">
        <f>_xlfn.XLOOKUP(R2319,summary!C:C,summary!B:B)</f>
        <v>43840</v>
      </c>
      <c r="R2319" s="10" t="str">
        <f t="shared" si="758"/>
        <v>상현2동</v>
      </c>
      <c r="S2319" s="10" t="str">
        <f t="shared" si="759"/>
        <v>상현5통</v>
      </c>
      <c r="T2319" s="10" t="str">
        <f t="shared" si="760"/>
        <v>(상현동, 엘지자이)</v>
      </c>
      <c r="U2319" s="10" t="str">
        <f t="shared" si="761"/>
        <v>상현</v>
      </c>
      <c r="V2319" s="10">
        <f t="shared" si="762"/>
        <v>5</v>
      </c>
      <c r="W2319" s="10">
        <f t="shared" si="763"/>
        <v>6</v>
      </c>
      <c r="X2319"/>
      <c r="Y2319"/>
      <c r="Z2319" t="s">
        <v>20</v>
      </c>
      <c r="AA2319" t="s">
        <v>10028</v>
      </c>
    </row>
    <row r="2320" spans="1:27">
      <c r="A2320" t="b">
        <f t="shared" si="744"/>
        <v>0</v>
      </c>
      <c r="B2320" t="b">
        <f t="shared" si="745"/>
        <v>0</v>
      </c>
      <c r="C2320" t="b">
        <f t="shared" si="746"/>
        <v>0</v>
      </c>
      <c r="D2320" t="b">
        <f t="shared" si="747"/>
        <v>0</v>
      </c>
      <c r="E2320" t="b">
        <f t="shared" si="748"/>
        <v>0</v>
      </c>
      <c r="F2320" t="b">
        <f t="shared" si="749"/>
        <v>0</v>
      </c>
      <c r="G2320" t="b">
        <f t="shared" si="750"/>
        <v>0</v>
      </c>
      <c r="H2320" t="b">
        <f t="shared" si="751"/>
        <v>0</v>
      </c>
      <c r="I2320" t="b">
        <f t="shared" si="752"/>
        <v>0</v>
      </c>
      <c r="J2320" t="b">
        <f t="shared" si="753"/>
        <v>0</v>
      </c>
      <c r="K2320" t="str">
        <f t="shared" si="754"/>
        <v/>
      </c>
      <c r="L2320" t="str">
        <f t="shared" si="765"/>
        <v/>
      </c>
      <c r="M2320" t="str">
        <f t="shared" si="764"/>
        <v/>
      </c>
      <c r="N2320" t="str">
        <f t="shared" si="755"/>
        <v/>
      </c>
      <c r="O2320" t="str">
        <f t="shared" si="756"/>
        <v/>
      </c>
      <c r="P2320" t="str">
        <f t="shared" si="757"/>
        <v/>
      </c>
      <c r="Q2320" s="9">
        <f>_xlfn.XLOOKUP(R2320,summary!C:C,summary!B:B)</f>
        <v>43840</v>
      </c>
      <c r="R2320" s="10" t="str">
        <f t="shared" si="758"/>
        <v>상현2동</v>
      </c>
      <c r="S2320" s="10" t="str">
        <f t="shared" si="759"/>
        <v>상현5통</v>
      </c>
      <c r="T2320" s="10" t="str">
        <f t="shared" si="760"/>
        <v>(상현동, 엘지자이)</v>
      </c>
      <c r="U2320" s="10" t="str">
        <f t="shared" si="761"/>
        <v>상현</v>
      </c>
      <c r="V2320" s="10">
        <f t="shared" si="762"/>
        <v>5</v>
      </c>
      <c r="W2320" s="10">
        <f t="shared" si="763"/>
        <v>7</v>
      </c>
      <c r="X2320"/>
      <c r="Y2320"/>
      <c r="Z2320" t="s">
        <v>99</v>
      </c>
      <c r="AA2320" t="s">
        <v>10029</v>
      </c>
    </row>
    <row r="2321" spans="1:27">
      <c r="A2321" t="b">
        <f t="shared" si="744"/>
        <v>0</v>
      </c>
      <c r="B2321" t="b">
        <f t="shared" si="745"/>
        <v>0</v>
      </c>
      <c r="C2321" t="b">
        <f t="shared" si="746"/>
        <v>0</v>
      </c>
      <c r="D2321" t="b">
        <f t="shared" si="747"/>
        <v>0</v>
      </c>
      <c r="E2321" t="b">
        <f t="shared" si="748"/>
        <v>0</v>
      </c>
      <c r="F2321" t="b">
        <f t="shared" si="749"/>
        <v>0</v>
      </c>
      <c r="G2321" t="b">
        <f t="shared" si="750"/>
        <v>0</v>
      </c>
      <c r="H2321" t="b">
        <f t="shared" si="751"/>
        <v>0</v>
      </c>
      <c r="I2321" t="b">
        <f t="shared" si="752"/>
        <v>0</v>
      </c>
      <c r="J2321" t="b">
        <f t="shared" si="753"/>
        <v>0</v>
      </c>
      <c r="K2321" t="str">
        <f t="shared" si="754"/>
        <v/>
      </c>
      <c r="L2321" t="str">
        <f t="shared" si="765"/>
        <v/>
      </c>
      <c r="M2321" t="str">
        <f t="shared" si="764"/>
        <v/>
      </c>
      <c r="N2321" t="str">
        <f t="shared" si="755"/>
        <v/>
      </c>
      <c r="O2321" t="str">
        <f t="shared" si="756"/>
        <v/>
      </c>
      <c r="P2321" t="str">
        <f t="shared" si="757"/>
        <v/>
      </c>
      <c r="Q2321" s="9">
        <f>_xlfn.XLOOKUP(R2321,summary!C:C,summary!B:B)</f>
        <v>43840</v>
      </c>
      <c r="R2321" s="10" t="str">
        <f t="shared" si="758"/>
        <v>상현2동</v>
      </c>
      <c r="S2321" s="10" t="str">
        <f t="shared" si="759"/>
        <v>상현5통</v>
      </c>
      <c r="T2321" s="10" t="str">
        <f t="shared" si="760"/>
        <v>(상현동, 엘지자이)</v>
      </c>
      <c r="U2321" s="10" t="str">
        <f t="shared" si="761"/>
        <v>상현</v>
      </c>
      <c r="V2321" s="10">
        <f t="shared" si="762"/>
        <v>5</v>
      </c>
      <c r="W2321" s="10">
        <f t="shared" si="763"/>
        <v>8</v>
      </c>
      <c r="X2321"/>
      <c r="Y2321"/>
      <c r="Z2321" t="s">
        <v>101</v>
      </c>
      <c r="AA2321" t="s">
        <v>10030</v>
      </c>
    </row>
    <row r="2322" spans="1:27">
      <c r="A2322" t="b">
        <f t="shared" si="744"/>
        <v>0</v>
      </c>
      <c r="B2322" t="b">
        <f t="shared" si="745"/>
        <v>0</v>
      </c>
      <c r="C2322" t="b">
        <f t="shared" si="746"/>
        <v>0</v>
      </c>
      <c r="D2322" t="b">
        <f t="shared" si="747"/>
        <v>0</v>
      </c>
      <c r="E2322" t="b">
        <f t="shared" si="748"/>
        <v>0</v>
      </c>
      <c r="F2322" t="b">
        <f t="shared" si="749"/>
        <v>0</v>
      </c>
      <c r="G2322" t="b">
        <f t="shared" si="750"/>
        <v>0</v>
      </c>
      <c r="H2322" t="b">
        <f t="shared" si="751"/>
        <v>0</v>
      </c>
      <c r="I2322" t="b">
        <f t="shared" si="752"/>
        <v>0</v>
      </c>
      <c r="J2322" t="b">
        <f t="shared" si="753"/>
        <v>0</v>
      </c>
      <c r="K2322" t="str">
        <f t="shared" si="754"/>
        <v/>
      </c>
      <c r="L2322" t="str">
        <f t="shared" si="765"/>
        <v/>
      </c>
      <c r="M2322" t="str">
        <f t="shared" si="764"/>
        <v/>
      </c>
      <c r="N2322" t="str">
        <f t="shared" si="755"/>
        <v/>
      </c>
      <c r="O2322" t="str">
        <f t="shared" si="756"/>
        <v/>
      </c>
      <c r="P2322" t="str">
        <f t="shared" si="757"/>
        <v/>
      </c>
      <c r="Q2322" s="9">
        <f>_xlfn.XLOOKUP(R2322,summary!C:C,summary!B:B)</f>
        <v>43840</v>
      </c>
      <c r="R2322" s="10" t="str">
        <f t="shared" si="758"/>
        <v>상현2동</v>
      </c>
      <c r="S2322" s="10" t="str">
        <f t="shared" si="759"/>
        <v>상현5통</v>
      </c>
      <c r="T2322" s="10" t="str">
        <f t="shared" si="760"/>
        <v>(상현동, 엘지자이)</v>
      </c>
      <c r="U2322" s="10" t="str">
        <f t="shared" si="761"/>
        <v>상현</v>
      </c>
      <c r="V2322" s="10">
        <f t="shared" si="762"/>
        <v>5</v>
      </c>
      <c r="W2322" s="10">
        <f t="shared" si="763"/>
        <v>9</v>
      </c>
      <c r="X2322"/>
      <c r="Y2322"/>
      <c r="Z2322" t="s">
        <v>349</v>
      </c>
      <c r="AA2322" t="s">
        <v>10031</v>
      </c>
    </row>
    <row r="2323" spans="1:27">
      <c r="A2323" t="b">
        <f t="shared" si="744"/>
        <v>1</v>
      </c>
      <c r="B2323" t="b">
        <f t="shared" si="745"/>
        <v>0</v>
      </c>
      <c r="C2323" t="b">
        <f t="shared" si="746"/>
        <v>0</v>
      </c>
      <c r="D2323" t="b">
        <f t="shared" si="747"/>
        <v>0</v>
      </c>
      <c r="E2323" t="b">
        <f t="shared" si="748"/>
        <v>0</v>
      </c>
      <c r="F2323" t="b">
        <f t="shared" si="749"/>
        <v>0</v>
      </c>
      <c r="G2323" t="b">
        <f t="shared" si="750"/>
        <v>0</v>
      </c>
      <c r="H2323" t="b">
        <f t="shared" si="751"/>
        <v>0</v>
      </c>
      <c r="I2323" t="b">
        <f t="shared" si="752"/>
        <v>0</v>
      </c>
      <c r="J2323" t="b">
        <f t="shared" si="753"/>
        <v>1</v>
      </c>
      <c r="K2323" t="str">
        <f t="shared" si="754"/>
        <v>상현6통</v>
      </c>
      <c r="L2323" t="str">
        <f t="shared" si="765"/>
        <v>현6</v>
      </c>
      <c r="M2323">
        <f t="shared" si="764"/>
        <v>6</v>
      </c>
      <c r="N2323" t="str">
        <f t="shared" si="755"/>
        <v>상현</v>
      </c>
      <c r="O2323" t="str">
        <f t="shared" si="756"/>
        <v/>
      </c>
      <c r="P2323" t="str">
        <f t="shared" si="757"/>
        <v/>
      </c>
      <c r="Q2323" s="9">
        <f>_xlfn.XLOOKUP(R2323,summary!C:C,summary!B:B)</f>
        <v>43840</v>
      </c>
      <c r="R2323" s="10" t="str">
        <f t="shared" si="758"/>
        <v>상현2동</v>
      </c>
      <c r="S2323" s="10" t="str">
        <f t="shared" si="759"/>
        <v>상현6통</v>
      </c>
      <c r="T2323" s="10" t="str">
        <f t="shared" si="760"/>
        <v>(상현동, 엘지자이)</v>
      </c>
      <c r="U2323" s="10" t="str">
        <f t="shared" si="761"/>
        <v>상현</v>
      </c>
      <c r="V2323" s="10">
        <f t="shared" si="762"/>
        <v>6</v>
      </c>
      <c r="W2323" s="10">
        <f t="shared" si="763"/>
        <v>1</v>
      </c>
      <c r="X2323"/>
      <c r="Y2323" t="s">
        <v>9558</v>
      </c>
      <c r="Z2323" t="s">
        <v>10</v>
      </c>
      <c r="AA2323" t="s">
        <v>10032</v>
      </c>
    </row>
    <row r="2324" spans="1:27">
      <c r="A2324" t="b">
        <f t="shared" si="744"/>
        <v>1</v>
      </c>
      <c r="B2324" t="b">
        <f t="shared" si="745"/>
        <v>1</v>
      </c>
      <c r="C2324" t="b">
        <f t="shared" si="746"/>
        <v>0</v>
      </c>
      <c r="D2324" t="b">
        <f t="shared" si="747"/>
        <v>0</v>
      </c>
      <c r="E2324" t="b">
        <f t="shared" si="748"/>
        <v>1</v>
      </c>
      <c r="F2324" t="b">
        <f t="shared" si="749"/>
        <v>1</v>
      </c>
      <c r="G2324" t="b">
        <f t="shared" si="750"/>
        <v>1</v>
      </c>
      <c r="H2324" t="b">
        <f t="shared" si="751"/>
        <v>0</v>
      </c>
      <c r="I2324" t="b">
        <f t="shared" si="752"/>
        <v>1</v>
      </c>
      <c r="J2324" t="b">
        <f t="shared" si="753"/>
        <v>0</v>
      </c>
      <c r="K2324" t="str">
        <f t="shared" si="754"/>
        <v/>
      </c>
      <c r="L2324" t="str">
        <f t="shared" si="765"/>
        <v/>
      </c>
      <c r="M2324" t="str">
        <f t="shared" si="764"/>
        <v/>
      </c>
      <c r="N2324" t="str">
        <f t="shared" si="755"/>
        <v/>
      </c>
      <c r="O2324" t="str">
        <f t="shared" si="756"/>
        <v>(상현동, 엘지자이)</v>
      </c>
      <c r="P2324" t="str">
        <f t="shared" si="757"/>
        <v>(상현동, 엘지자이)</v>
      </c>
      <c r="Q2324" s="9">
        <f>_xlfn.XLOOKUP(R2324,summary!C:C,summary!B:B)</f>
        <v>43840</v>
      </c>
      <c r="R2324" s="10" t="str">
        <f t="shared" si="758"/>
        <v>상현2동</v>
      </c>
      <c r="S2324" s="10" t="str">
        <f t="shared" si="759"/>
        <v>상현6통</v>
      </c>
      <c r="T2324" s="10" t="str">
        <f t="shared" si="760"/>
        <v>(상현동, 엘지자이)</v>
      </c>
      <c r="U2324" s="10" t="str">
        <f t="shared" si="761"/>
        <v>상현</v>
      </c>
      <c r="V2324" s="10">
        <f t="shared" si="762"/>
        <v>6</v>
      </c>
      <c r="W2324" s="10">
        <f t="shared" si="763"/>
        <v>2</v>
      </c>
      <c r="X2324"/>
      <c r="Y2324" t="s">
        <v>9522</v>
      </c>
      <c r="Z2324" t="s">
        <v>12</v>
      </c>
      <c r="AA2324" t="s">
        <v>10033</v>
      </c>
    </row>
    <row r="2325" spans="1:27">
      <c r="A2325" t="b">
        <f t="shared" si="744"/>
        <v>1</v>
      </c>
      <c r="B2325" t="b">
        <f t="shared" si="745"/>
        <v>0</v>
      </c>
      <c r="C2325" t="b">
        <f t="shared" si="746"/>
        <v>1</v>
      </c>
      <c r="D2325" t="b">
        <f t="shared" si="747"/>
        <v>0</v>
      </c>
      <c r="E2325" t="b">
        <f t="shared" si="748"/>
        <v>1</v>
      </c>
      <c r="F2325" t="b">
        <f t="shared" si="749"/>
        <v>1</v>
      </c>
      <c r="G2325" t="b">
        <f t="shared" si="750"/>
        <v>0</v>
      </c>
      <c r="H2325" t="b">
        <f t="shared" si="751"/>
        <v>1</v>
      </c>
      <c r="I2325" t="b">
        <f t="shared" si="752"/>
        <v>1</v>
      </c>
      <c r="J2325" t="b">
        <f t="shared" si="753"/>
        <v>0</v>
      </c>
      <c r="K2325" t="str">
        <f t="shared" si="754"/>
        <v/>
      </c>
      <c r="L2325" t="str">
        <f t="shared" si="765"/>
        <v/>
      </c>
      <c r="M2325" t="str">
        <f t="shared" si="764"/>
        <v/>
      </c>
      <c r="N2325" t="str">
        <f t="shared" si="755"/>
        <v/>
      </c>
      <c r="O2325" t="str">
        <f t="shared" si="756"/>
        <v>엘지자이)</v>
      </c>
      <c r="P2325" t="str">
        <f t="shared" si="757"/>
        <v/>
      </c>
      <c r="Q2325" s="9">
        <f>_xlfn.XLOOKUP(R2325,summary!C:C,summary!B:B)</f>
        <v>43840</v>
      </c>
      <c r="R2325" s="10" t="str">
        <f t="shared" si="758"/>
        <v>상현2동</v>
      </c>
      <c r="S2325" s="10" t="str">
        <f t="shared" si="759"/>
        <v>상현6통</v>
      </c>
      <c r="T2325" s="10" t="str">
        <f t="shared" si="760"/>
        <v>(상현동, 엘지자이)</v>
      </c>
      <c r="U2325" s="10" t="str">
        <f t="shared" si="761"/>
        <v>상현</v>
      </c>
      <c r="V2325" s="10">
        <f t="shared" si="762"/>
        <v>6</v>
      </c>
      <c r="W2325" s="10">
        <f t="shared" si="763"/>
        <v>3</v>
      </c>
      <c r="X2325"/>
      <c r="Y2325" t="s">
        <v>6946</v>
      </c>
      <c r="Z2325" t="s">
        <v>14</v>
      </c>
      <c r="AA2325" t="s">
        <v>10034</v>
      </c>
    </row>
    <row r="2326" spans="1:27">
      <c r="A2326" t="b">
        <f t="shared" si="744"/>
        <v>0</v>
      </c>
      <c r="B2326" t="b">
        <f t="shared" si="745"/>
        <v>0</v>
      </c>
      <c r="C2326" t="b">
        <f t="shared" si="746"/>
        <v>0</v>
      </c>
      <c r="D2326" t="b">
        <f t="shared" si="747"/>
        <v>0</v>
      </c>
      <c r="E2326" t="b">
        <f t="shared" si="748"/>
        <v>0</v>
      </c>
      <c r="F2326" t="b">
        <f t="shared" si="749"/>
        <v>0</v>
      </c>
      <c r="G2326" t="b">
        <f t="shared" si="750"/>
        <v>0</v>
      </c>
      <c r="H2326" t="b">
        <f t="shared" si="751"/>
        <v>0</v>
      </c>
      <c r="I2326" t="b">
        <f t="shared" si="752"/>
        <v>0</v>
      </c>
      <c r="J2326" t="b">
        <f t="shared" si="753"/>
        <v>0</v>
      </c>
      <c r="K2326" t="str">
        <f t="shared" si="754"/>
        <v/>
      </c>
      <c r="L2326" t="str">
        <f t="shared" si="765"/>
        <v/>
      </c>
      <c r="M2326" t="str">
        <f t="shared" si="764"/>
        <v/>
      </c>
      <c r="N2326" t="str">
        <f t="shared" si="755"/>
        <v/>
      </c>
      <c r="O2326" t="str">
        <f t="shared" si="756"/>
        <v/>
      </c>
      <c r="P2326" t="str">
        <f t="shared" si="757"/>
        <v/>
      </c>
      <c r="Q2326" s="9">
        <f>_xlfn.XLOOKUP(R2326,summary!C:C,summary!B:B)</f>
        <v>43840</v>
      </c>
      <c r="R2326" s="10" t="str">
        <f t="shared" si="758"/>
        <v>상현2동</v>
      </c>
      <c r="S2326" s="10" t="str">
        <f t="shared" si="759"/>
        <v>상현6통</v>
      </c>
      <c r="T2326" s="10" t="str">
        <f t="shared" si="760"/>
        <v>(상현동, 엘지자이)</v>
      </c>
      <c r="U2326" s="10" t="str">
        <f t="shared" si="761"/>
        <v>상현</v>
      </c>
      <c r="V2326" s="10">
        <f t="shared" si="762"/>
        <v>6</v>
      </c>
      <c r="W2326" s="10" t="str">
        <f t="shared" si="763"/>
        <v/>
      </c>
      <c r="X2326"/>
      <c r="Y2326"/>
      <c r="Z2326"/>
      <c r="AA2326"/>
    </row>
    <row r="2327" spans="1:27">
      <c r="A2327" t="b">
        <f t="shared" si="744"/>
        <v>1</v>
      </c>
      <c r="B2327" t="b">
        <f t="shared" si="745"/>
        <v>0</v>
      </c>
      <c r="C2327" t="b">
        <f t="shared" si="746"/>
        <v>0</v>
      </c>
      <c r="D2327" t="b">
        <f t="shared" si="747"/>
        <v>0</v>
      </c>
      <c r="E2327" t="b">
        <f t="shared" si="748"/>
        <v>0</v>
      </c>
      <c r="F2327" t="b">
        <f t="shared" si="749"/>
        <v>0</v>
      </c>
      <c r="G2327" t="b">
        <f t="shared" si="750"/>
        <v>0</v>
      </c>
      <c r="H2327" t="b">
        <f t="shared" si="751"/>
        <v>0</v>
      </c>
      <c r="I2327" t="b">
        <f t="shared" si="752"/>
        <v>0</v>
      </c>
      <c r="J2327" t="b">
        <f t="shared" si="753"/>
        <v>1</v>
      </c>
      <c r="K2327" t="str">
        <f t="shared" si="754"/>
        <v/>
      </c>
      <c r="L2327" t="str">
        <f t="shared" si="765"/>
        <v/>
      </c>
      <c r="M2327" t="str">
        <f t="shared" si="764"/>
        <v/>
      </c>
      <c r="N2327" t="str">
        <f t="shared" si="755"/>
        <v/>
      </c>
      <c r="O2327" t="str">
        <f t="shared" si="756"/>
        <v/>
      </c>
      <c r="P2327" t="str">
        <f t="shared" si="757"/>
        <v/>
      </c>
      <c r="Q2327" s="9" t="e">
        <f>_xlfn.XLOOKUP(R2327,summary!C:C,summary!B:B)</f>
        <v>#N/A</v>
      </c>
      <c r="R2327" s="10" t="str">
        <f t="shared" si="758"/>
        <v>읍 면 동</v>
      </c>
      <c r="S2327" s="10" t="str">
        <f t="shared" si="759"/>
        <v>통 리 명</v>
      </c>
      <c r="T2327" s="10" t="str">
        <f t="shared" si="760"/>
        <v/>
      </c>
      <c r="U2327" s="10" t="str">
        <f t="shared" si="761"/>
        <v/>
      </c>
      <c r="V2327" s="10" t="str">
        <f t="shared" si="762"/>
        <v/>
      </c>
      <c r="W2327" s="10" t="str">
        <f t="shared" si="763"/>
        <v/>
      </c>
      <c r="X2327" t="s">
        <v>3</v>
      </c>
      <c r="Y2327" t="s">
        <v>4</v>
      </c>
      <c r="Z2327" t="s">
        <v>5</v>
      </c>
      <c r="AA2327" t="s">
        <v>2302</v>
      </c>
    </row>
    <row r="2328" spans="1:27">
      <c r="A2328" t="b">
        <f t="shared" si="744"/>
        <v>1</v>
      </c>
      <c r="B2328" t="b">
        <f t="shared" si="745"/>
        <v>0</v>
      </c>
      <c r="C2328" t="b">
        <f t="shared" si="746"/>
        <v>0</v>
      </c>
      <c r="D2328" t="b">
        <f t="shared" si="747"/>
        <v>0</v>
      </c>
      <c r="E2328" t="b">
        <f t="shared" si="748"/>
        <v>0</v>
      </c>
      <c r="F2328" t="b">
        <f t="shared" si="749"/>
        <v>0</v>
      </c>
      <c r="G2328" t="b">
        <f t="shared" si="750"/>
        <v>0</v>
      </c>
      <c r="H2328" t="b">
        <f t="shared" si="751"/>
        <v>0</v>
      </c>
      <c r="I2328" t="b">
        <f t="shared" si="752"/>
        <v>0</v>
      </c>
      <c r="J2328" t="b">
        <f t="shared" si="753"/>
        <v>1</v>
      </c>
      <c r="K2328" t="str">
        <f t="shared" si="754"/>
        <v>상현6통</v>
      </c>
      <c r="L2328" t="str">
        <f t="shared" si="765"/>
        <v>현6</v>
      </c>
      <c r="M2328">
        <f t="shared" si="764"/>
        <v>6</v>
      </c>
      <c r="N2328" t="str">
        <f t="shared" si="755"/>
        <v>상현</v>
      </c>
      <c r="O2328" t="str">
        <f t="shared" si="756"/>
        <v/>
      </c>
      <c r="P2328" t="str">
        <f t="shared" si="757"/>
        <v/>
      </c>
      <c r="Q2328" s="9">
        <f>_xlfn.XLOOKUP(R2328,summary!C:C,summary!B:B)</f>
        <v>43840</v>
      </c>
      <c r="R2328" s="10" t="str">
        <f t="shared" si="758"/>
        <v>상현2동</v>
      </c>
      <c r="S2328" s="10" t="str">
        <f t="shared" si="759"/>
        <v>상현6통</v>
      </c>
      <c r="T2328" s="10" t="str">
        <f t="shared" si="760"/>
        <v>(상현동, 엘지자이)</v>
      </c>
      <c r="U2328" s="10" t="str">
        <f t="shared" si="761"/>
        <v>상현</v>
      </c>
      <c r="V2328" s="10">
        <f t="shared" si="762"/>
        <v>6</v>
      </c>
      <c r="W2328" s="10">
        <f t="shared" si="763"/>
        <v>4</v>
      </c>
      <c r="X2328" t="s">
        <v>9992</v>
      </c>
      <c r="Y2328" t="s">
        <v>9558</v>
      </c>
      <c r="Z2328" t="s">
        <v>16</v>
      </c>
      <c r="AA2328" t="s">
        <v>10035</v>
      </c>
    </row>
    <row r="2329" spans="1:27">
      <c r="A2329" t="b">
        <f t="shared" si="744"/>
        <v>1</v>
      </c>
      <c r="B2329" t="b">
        <f t="shared" si="745"/>
        <v>1</v>
      </c>
      <c r="C2329" t="b">
        <f t="shared" si="746"/>
        <v>0</v>
      </c>
      <c r="D2329" t="b">
        <f t="shared" si="747"/>
        <v>0</v>
      </c>
      <c r="E2329" t="b">
        <f t="shared" si="748"/>
        <v>1</v>
      </c>
      <c r="F2329" t="b">
        <f t="shared" si="749"/>
        <v>1</v>
      </c>
      <c r="G2329" t="b">
        <f t="shared" si="750"/>
        <v>1</v>
      </c>
      <c r="H2329" t="b">
        <f t="shared" si="751"/>
        <v>0</v>
      </c>
      <c r="I2329" t="b">
        <f t="shared" si="752"/>
        <v>1</v>
      </c>
      <c r="J2329" t="b">
        <f t="shared" si="753"/>
        <v>0</v>
      </c>
      <c r="K2329" t="str">
        <f t="shared" si="754"/>
        <v/>
      </c>
      <c r="L2329" t="str">
        <f t="shared" si="765"/>
        <v/>
      </c>
      <c r="M2329" t="str">
        <f t="shared" si="764"/>
        <v/>
      </c>
      <c r="N2329" t="str">
        <f t="shared" si="755"/>
        <v/>
      </c>
      <c r="O2329" t="str">
        <f t="shared" si="756"/>
        <v>(상현동, 엘지자이)</v>
      </c>
      <c r="P2329" t="str">
        <f t="shared" si="757"/>
        <v>(상현동, 엘지자이)</v>
      </c>
      <c r="Q2329" s="9">
        <f>_xlfn.XLOOKUP(R2329,summary!C:C,summary!B:B)</f>
        <v>43840</v>
      </c>
      <c r="R2329" s="10" t="str">
        <f t="shared" si="758"/>
        <v>상현2동</v>
      </c>
      <c r="S2329" s="10" t="str">
        <f t="shared" si="759"/>
        <v>상현6통</v>
      </c>
      <c r="T2329" s="10" t="str">
        <f t="shared" si="760"/>
        <v>(상현동, 엘지자이)</v>
      </c>
      <c r="U2329" s="10" t="str">
        <f t="shared" si="761"/>
        <v>상현</v>
      </c>
      <c r="V2329" s="10">
        <f t="shared" si="762"/>
        <v>6</v>
      </c>
      <c r="W2329" s="10">
        <f t="shared" si="763"/>
        <v>5</v>
      </c>
      <c r="X2329"/>
      <c r="Y2329" t="s">
        <v>9522</v>
      </c>
      <c r="Z2329" t="s">
        <v>18</v>
      </c>
      <c r="AA2329" t="s">
        <v>10036</v>
      </c>
    </row>
    <row r="2330" spans="1:27">
      <c r="A2330" t="b">
        <f t="shared" si="744"/>
        <v>1</v>
      </c>
      <c r="B2330" t="b">
        <f t="shared" si="745"/>
        <v>0</v>
      </c>
      <c r="C2330" t="b">
        <f t="shared" si="746"/>
        <v>1</v>
      </c>
      <c r="D2330" t="b">
        <f t="shared" si="747"/>
        <v>0</v>
      </c>
      <c r="E2330" t="b">
        <f t="shared" si="748"/>
        <v>1</v>
      </c>
      <c r="F2330" t="b">
        <f t="shared" si="749"/>
        <v>1</v>
      </c>
      <c r="G2330" t="b">
        <f t="shared" si="750"/>
        <v>0</v>
      </c>
      <c r="H2330" t="b">
        <f t="shared" si="751"/>
        <v>1</v>
      </c>
      <c r="I2330" t="b">
        <f t="shared" si="752"/>
        <v>1</v>
      </c>
      <c r="J2330" t="b">
        <f t="shared" si="753"/>
        <v>0</v>
      </c>
      <c r="K2330" t="str">
        <f t="shared" si="754"/>
        <v/>
      </c>
      <c r="L2330" t="str">
        <f t="shared" si="765"/>
        <v/>
      </c>
      <c r="M2330" t="str">
        <f t="shared" si="764"/>
        <v/>
      </c>
      <c r="N2330" t="str">
        <f t="shared" si="755"/>
        <v/>
      </c>
      <c r="O2330" t="str">
        <f t="shared" si="756"/>
        <v>엘지자이)</v>
      </c>
      <c r="P2330" t="str">
        <f t="shared" si="757"/>
        <v/>
      </c>
      <c r="Q2330" s="9">
        <f>_xlfn.XLOOKUP(R2330,summary!C:C,summary!B:B)</f>
        <v>43840</v>
      </c>
      <c r="R2330" s="10" t="str">
        <f t="shared" si="758"/>
        <v>상현2동</v>
      </c>
      <c r="S2330" s="10" t="str">
        <f t="shared" si="759"/>
        <v>상현6통</v>
      </c>
      <c r="T2330" s="10" t="str">
        <f t="shared" si="760"/>
        <v>(상현동, 엘지자이)</v>
      </c>
      <c r="U2330" s="10" t="str">
        <f t="shared" si="761"/>
        <v>상현</v>
      </c>
      <c r="V2330" s="10">
        <f t="shared" si="762"/>
        <v>6</v>
      </c>
      <c r="W2330" s="10">
        <f t="shared" si="763"/>
        <v>6</v>
      </c>
      <c r="X2330"/>
      <c r="Y2330" t="s">
        <v>6946</v>
      </c>
      <c r="Z2330" t="s">
        <v>20</v>
      </c>
      <c r="AA2330" t="s">
        <v>10037</v>
      </c>
    </row>
    <row r="2331" spans="1:27">
      <c r="A2331" t="b">
        <f t="shared" si="744"/>
        <v>0</v>
      </c>
      <c r="B2331" t="b">
        <f t="shared" si="745"/>
        <v>0</v>
      </c>
      <c r="C2331" t="b">
        <f t="shared" si="746"/>
        <v>0</v>
      </c>
      <c r="D2331" t="b">
        <f t="shared" si="747"/>
        <v>0</v>
      </c>
      <c r="E2331" t="b">
        <f t="shared" si="748"/>
        <v>0</v>
      </c>
      <c r="F2331" t="b">
        <f t="shared" si="749"/>
        <v>0</v>
      </c>
      <c r="G2331" t="b">
        <f t="shared" si="750"/>
        <v>0</v>
      </c>
      <c r="H2331" t="b">
        <f t="shared" si="751"/>
        <v>0</v>
      </c>
      <c r="I2331" t="b">
        <f t="shared" si="752"/>
        <v>0</v>
      </c>
      <c r="J2331" t="b">
        <f t="shared" si="753"/>
        <v>0</v>
      </c>
      <c r="K2331" t="str">
        <f t="shared" si="754"/>
        <v/>
      </c>
      <c r="L2331" t="str">
        <f t="shared" si="765"/>
        <v/>
      </c>
      <c r="M2331" t="str">
        <f t="shared" si="764"/>
        <v/>
      </c>
      <c r="N2331" t="str">
        <f t="shared" si="755"/>
        <v/>
      </c>
      <c r="O2331" t="str">
        <f t="shared" si="756"/>
        <v/>
      </c>
      <c r="P2331" t="str">
        <f t="shared" si="757"/>
        <v/>
      </c>
      <c r="Q2331" s="9">
        <f>_xlfn.XLOOKUP(R2331,summary!C:C,summary!B:B)</f>
        <v>43840</v>
      </c>
      <c r="R2331" s="10" t="str">
        <f t="shared" si="758"/>
        <v>상현2동</v>
      </c>
      <c r="S2331" s="10" t="str">
        <f t="shared" si="759"/>
        <v>상현6통</v>
      </c>
      <c r="T2331" s="10" t="str">
        <f t="shared" si="760"/>
        <v>(상현동, 엘지자이)</v>
      </c>
      <c r="U2331" s="10" t="str">
        <f t="shared" si="761"/>
        <v>상현</v>
      </c>
      <c r="V2331" s="10">
        <f t="shared" si="762"/>
        <v>6</v>
      </c>
      <c r="W2331" s="10">
        <f t="shared" si="763"/>
        <v>7</v>
      </c>
      <c r="X2331"/>
      <c r="Y2331"/>
      <c r="Z2331" t="s">
        <v>99</v>
      </c>
      <c r="AA2331" t="s">
        <v>10038</v>
      </c>
    </row>
    <row r="2332" spans="1:27">
      <c r="A2332" t="b">
        <f t="shared" si="744"/>
        <v>0</v>
      </c>
      <c r="B2332" t="b">
        <f t="shared" si="745"/>
        <v>0</v>
      </c>
      <c r="C2332" t="b">
        <f t="shared" si="746"/>
        <v>0</v>
      </c>
      <c r="D2332" t="b">
        <f t="shared" si="747"/>
        <v>0</v>
      </c>
      <c r="E2332" t="b">
        <f t="shared" si="748"/>
        <v>0</v>
      </c>
      <c r="F2332" t="b">
        <f t="shared" si="749"/>
        <v>0</v>
      </c>
      <c r="G2332" t="b">
        <f t="shared" si="750"/>
        <v>0</v>
      </c>
      <c r="H2332" t="b">
        <f t="shared" si="751"/>
        <v>0</v>
      </c>
      <c r="I2332" t="b">
        <f t="shared" si="752"/>
        <v>0</v>
      </c>
      <c r="J2332" t="b">
        <f t="shared" si="753"/>
        <v>0</v>
      </c>
      <c r="K2332" t="str">
        <f t="shared" si="754"/>
        <v/>
      </c>
      <c r="L2332" t="str">
        <f t="shared" si="765"/>
        <v/>
      </c>
      <c r="M2332" t="str">
        <f t="shared" si="764"/>
        <v/>
      </c>
      <c r="N2332" t="str">
        <f t="shared" si="755"/>
        <v/>
      </c>
      <c r="O2332" t="str">
        <f t="shared" si="756"/>
        <v/>
      </c>
      <c r="P2332" t="str">
        <f t="shared" si="757"/>
        <v/>
      </c>
      <c r="Q2332" s="9">
        <f>_xlfn.XLOOKUP(R2332,summary!C:C,summary!B:B)</f>
        <v>43840</v>
      </c>
      <c r="R2332" s="10" t="str">
        <f t="shared" si="758"/>
        <v>상현2동</v>
      </c>
      <c r="S2332" s="10" t="str">
        <f t="shared" si="759"/>
        <v>상현6통</v>
      </c>
      <c r="T2332" s="10" t="str">
        <f t="shared" si="760"/>
        <v>(상현동, 엘지자이)</v>
      </c>
      <c r="U2332" s="10" t="str">
        <f t="shared" si="761"/>
        <v>상현</v>
      </c>
      <c r="V2332" s="10">
        <f t="shared" si="762"/>
        <v>6</v>
      </c>
      <c r="W2332" s="10">
        <f t="shared" si="763"/>
        <v>8</v>
      </c>
      <c r="X2332"/>
      <c r="Y2332"/>
      <c r="Z2332" t="s">
        <v>101</v>
      </c>
      <c r="AA2332" t="s">
        <v>10039</v>
      </c>
    </row>
    <row r="2333" spans="1:27">
      <c r="A2333" t="b">
        <f t="shared" si="744"/>
        <v>0</v>
      </c>
      <c r="B2333" t="b">
        <f t="shared" si="745"/>
        <v>0</v>
      </c>
      <c r="C2333" t="b">
        <f t="shared" si="746"/>
        <v>0</v>
      </c>
      <c r="D2333" t="b">
        <f t="shared" si="747"/>
        <v>0</v>
      </c>
      <c r="E2333" t="b">
        <f t="shared" si="748"/>
        <v>0</v>
      </c>
      <c r="F2333" t="b">
        <f t="shared" si="749"/>
        <v>0</v>
      </c>
      <c r="G2333" t="b">
        <f t="shared" si="750"/>
        <v>0</v>
      </c>
      <c r="H2333" t="b">
        <f t="shared" si="751"/>
        <v>0</v>
      </c>
      <c r="I2333" t="b">
        <f t="shared" si="752"/>
        <v>0</v>
      </c>
      <c r="J2333" t="b">
        <f t="shared" si="753"/>
        <v>0</v>
      </c>
      <c r="K2333" t="str">
        <f t="shared" si="754"/>
        <v/>
      </c>
      <c r="L2333" t="str">
        <f t="shared" si="765"/>
        <v/>
      </c>
      <c r="M2333" t="str">
        <f t="shared" si="764"/>
        <v/>
      </c>
      <c r="N2333" t="str">
        <f t="shared" si="755"/>
        <v/>
      </c>
      <c r="O2333" t="str">
        <f t="shared" si="756"/>
        <v/>
      </c>
      <c r="P2333" t="str">
        <f t="shared" si="757"/>
        <v/>
      </c>
      <c r="Q2333" s="9">
        <f>_xlfn.XLOOKUP(R2333,summary!C:C,summary!B:B)</f>
        <v>43840</v>
      </c>
      <c r="R2333" s="10" t="str">
        <f t="shared" si="758"/>
        <v>상현2동</v>
      </c>
      <c r="S2333" s="10" t="str">
        <f t="shared" si="759"/>
        <v>상현6통</v>
      </c>
      <c r="T2333" s="10" t="str">
        <f t="shared" si="760"/>
        <v>(상현동, 엘지자이)</v>
      </c>
      <c r="U2333" s="10" t="str">
        <f t="shared" si="761"/>
        <v>상현</v>
      </c>
      <c r="V2333" s="10">
        <f t="shared" si="762"/>
        <v>6</v>
      </c>
      <c r="W2333" s="10">
        <f t="shared" si="763"/>
        <v>9</v>
      </c>
      <c r="X2333"/>
      <c r="Y2333"/>
      <c r="Z2333" t="s">
        <v>349</v>
      </c>
      <c r="AA2333" t="s">
        <v>10040</v>
      </c>
    </row>
    <row r="2334" spans="1:27">
      <c r="A2334" t="b">
        <f t="shared" si="744"/>
        <v>1</v>
      </c>
      <c r="B2334" t="b">
        <f t="shared" si="745"/>
        <v>0</v>
      </c>
      <c r="C2334" t="b">
        <f t="shared" si="746"/>
        <v>0</v>
      </c>
      <c r="D2334" t="b">
        <f t="shared" si="747"/>
        <v>0</v>
      </c>
      <c r="E2334" t="b">
        <f t="shared" si="748"/>
        <v>0</v>
      </c>
      <c r="F2334" t="b">
        <f t="shared" si="749"/>
        <v>0</v>
      </c>
      <c r="G2334" t="b">
        <f t="shared" si="750"/>
        <v>0</v>
      </c>
      <c r="H2334" t="b">
        <f t="shared" si="751"/>
        <v>0</v>
      </c>
      <c r="I2334" t="b">
        <f t="shared" si="752"/>
        <v>0</v>
      </c>
      <c r="J2334" t="b">
        <f t="shared" si="753"/>
        <v>1</v>
      </c>
      <c r="K2334" t="str">
        <f t="shared" si="754"/>
        <v>상현7통</v>
      </c>
      <c r="L2334" t="str">
        <f t="shared" si="765"/>
        <v>현7</v>
      </c>
      <c r="M2334">
        <f t="shared" si="764"/>
        <v>7</v>
      </c>
      <c r="N2334" t="str">
        <f t="shared" si="755"/>
        <v>상현</v>
      </c>
      <c r="O2334" t="str">
        <f t="shared" si="756"/>
        <v/>
      </c>
      <c r="P2334" t="str">
        <f t="shared" si="757"/>
        <v/>
      </c>
      <c r="Q2334" s="9">
        <f>_xlfn.XLOOKUP(R2334,summary!C:C,summary!B:B)</f>
        <v>43840</v>
      </c>
      <c r="R2334" s="10" t="str">
        <f t="shared" si="758"/>
        <v>상현2동</v>
      </c>
      <c r="S2334" s="10" t="str">
        <f t="shared" si="759"/>
        <v>상현7통</v>
      </c>
      <c r="T2334" s="10" t="str">
        <f t="shared" si="760"/>
        <v>(상현동, 엘지자이)</v>
      </c>
      <c r="U2334" s="10" t="str">
        <f t="shared" si="761"/>
        <v>상현</v>
      </c>
      <c r="V2334" s="10">
        <f t="shared" si="762"/>
        <v>7</v>
      </c>
      <c r="W2334" s="10">
        <f t="shared" si="763"/>
        <v>1</v>
      </c>
      <c r="X2334"/>
      <c r="Y2334" t="s">
        <v>9572</v>
      </c>
      <c r="Z2334" t="s">
        <v>10</v>
      </c>
      <c r="AA2334" t="s">
        <v>10041</v>
      </c>
    </row>
    <row r="2335" spans="1:27">
      <c r="A2335" t="b">
        <f t="shared" si="744"/>
        <v>1</v>
      </c>
      <c r="B2335" t="b">
        <f t="shared" si="745"/>
        <v>1</v>
      </c>
      <c r="C2335" t="b">
        <f t="shared" si="746"/>
        <v>0</v>
      </c>
      <c r="D2335" t="b">
        <f t="shared" si="747"/>
        <v>0</v>
      </c>
      <c r="E2335" t="b">
        <f t="shared" si="748"/>
        <v>1</v>
      </c>
      <c r="F2335" t="b">
        <f t="shared" si="749"/>
        <v>1</v>
      </c>
      <c r="G2335" t="b">
        <f t="shared" si="750"/>
        <v>1</v>
      </c>
      <c r="H2335" t="b">
        <f t="shared" si="751"/>
        <v>0</v>
      </c>
      <c r="I2335" t="b">
        <f t="shared" si="752"/>
        <v>1</v>
      </c>
      <c r="J2335" t="b">
        <f t="shared" si="753"/>
        <v>0</v>
      </c>
      <c r="K2335" t="str">
        <f t="shared" si="754"/>
        <v/>
      </c>
      <c r="L2335" t="str">
        <f t="shared" si="765"/>
        <v/>
      </c>
      <c r="M2335" t="str">
        <f t="shared" si="764"/>
        <v/>
      </c>
      <c r="N2335" t="str">
        <f t="shared" si="755"/>
        <v/>
      </c>
      <c r="O2335" t="str">
        <f t="shared" si="756"/>
        <v>(상현동, 엘지자이)</v>
      </c>
      <c r="P2335" t="str">
        <f t="shared" si="757"/>
        <v>(상현동, 엘지자이)</v>
      </c>
      <c r="Q2335" s="9">
        <f>_xlfn.XLOOKUP(R2335,summary!C:C,summary!B:B)</f>
        <v>43840</v>
      </c>
      <c r="R2335" s="10" t="str">
        <f t="shared" si="758"/>
        <v>상현2동</v>
      </c>
      <c r="S2335" s="10" t="str">
        <f t="shared" si="759"/>
        <v>상현7통</v>
      </c>
      <c r="T2335" s="10" t="str">
        <f t="shared" si="760"/>
        <v>(상현동, 엘지자이)</v>
      </c>
      <c r="U2335" s="10" t="str">
        <f t="shared" si="761"/>
        <v>상현</v>
      </c>
      <c r="V2335" s="10">
        <f t="shared" si="762"/>
        <v>7</v>
      </c>
      <c r="W2335" s="10">
        <f t="shared" si="763"/>
        <v>2</v>
      </c>
      <c r="X2335"/>
      <c r="Y2335" t="s">
        <v>9522</v>
      </c>
      <c r="Z2335" t="s">
        <v>12</v>
      </c>
      <c r="AA2335" t="s">
        <v>10042</v>
      </c>
    </row>
    <row r="2336" spans="1:27">
      <c r="A2336" t="b">
        <f t="shared" si="744"/>
        <v>1</v>
      </c>
      <c r="B2336" t="b">
        <f t="shared" si="745"/>
        <v>0</v>
      </c>
      <c r="C2336" t="b">
        <f t="shared" si="746"/>
        <v>1</v>
      </c>
      <c r="D2336" t="b">
        <f t="shared" si="747"/>
        <v>0</v>
      </c>
      <c r="E2336" t="b">
        <f t="shared" si="748"/>
        <v>1</v>
      </c>
      <c r="F2336" t="b">
        <f t="shared" si="749"/>
        <v>1</v>
      </c>
      <c r="G2336" t="b">
        <f t="shared" si="750"/>
        <v>0</v>
      </c>
      <c r="H2336" t="b">
        <f t="shared" si="751"/>
        <v>1</v>
      </c>
      <c r="I2336" t="b">
        <f t="shared" si="752"/>
        <v>1</v>
      </c>
      <c r="J2336" t="b">
        <f t="shared" si="753"/>
        <v>0</v>
      </c>
      <c r="K2336" t="str">
        <f t="shared" si="754"/>
        <v/>
      </c>
      <c r="L2336" t="str">
        <f t="shared" si="765"/>
        <v/>
      </c>
      <c r="M2336" t="str">
        <f t="shared" si="764"/>
        <v/>
      </c>
      <c r="N2336" t="str">
        <f t="shared" si="755"/>
        <v/>
      </c>
      <c r="O2336" t="str">
        <f t="shared" si="756"/>
        <v>엘지자이)</v>
      </c>
      <c r="P2336" t="str">
        <f t="shared" si="757"/>
        <v/>
      </c>
      <c r="Q2336" s="9">
        <f>_xlfn.XLOOKUP(R2336,summary!C:C,summary!B:B)</f>
        <v>43840</v>
      </c>
      <c r="R2336" s="10" t="str">
        <f t="shared" si="758"/>
        <v>상현2동</v>
      </c>
      <c r="S2336" s="10" t="str">
        <f t="shared" si="759"/>
        <v>상현7통</v>
      </c>
      <c r="T2336" s="10" t="str">
        <f t="shared" si="760"/>
        <v>(상현동, 엘지자이)</v>
      </c>
      <c r="U2336" s="10" t="str">
        <f t="shared" si="761"/>
        <v>상현</v>
      </c>
      <c r="V2336" s="10">
        <f t="shared" si="762"/>
        <v>7</v>
      </c>
      <c r="W2336" s="10">
        <f t="shared" si="763"/>
        <v>3</v>
      </c>
      <c r="X2336"/>
      <c r="Y2336" t="s">
        <v>6946</v>
      </c>
      <c r="Z2336" t="s">
        <v>14</v>
      </c>
      <c r="AA2336" t="s">
        <v>10043</v>
      </c>
    </row>
    <row r="2337" spans="1:27">
      <c r="A2337" t="b">
        <f t="shared" si="744"/>
        <v>0</v>
      </c>
      <c r="B2337" t="b">
        <f t="shared" si="745"/>
        <v>0</v>
      </c>
      <c r="C2337" t="b">
        <f t="shared" si="746"/>
        <v>0</v>
      </c>
      <c r="D2337" t="b">
        <f t="shared" si="747"/>
        <v>0</v>
      </c>
      <c r="E2337" t="b">
        <f t="shared" si="748"/>
        <v>0</v>
      </c>
      <c r="F2337" t="b">
        <f t="shared" si="749"/>
        <v>0</v>
      </c>
      <c r="G2337" t="b">
        <f t="shared" si="750"/>
        <v>0</v>
      </c>
      <c r="H2337" t="b">
        <f t="shared" si="751"/>
        <v>0</v>
      </c>
      <c r="I2337" t="b">
        <f t="shared" si="752"/>
        <v>0</v>
      </c>
      <c r="J2337" t="b">
        <f t="shared" si="753"/>
        <v>0</v>
      </c>
      <c r="K2337" t="str">
        <f t="shared" si="754"/>
        <v/>
      </c>
      <c r="L2337" t="str">
        <f t="shared" si="765"/>
        <v/>
      </c>
      <c r="M2337" t="str">
        <f t="shared" si="764"/>
        <v/>
      </c>
      <c r="N2337" t="str">
        <f t="shared" si="755"/>
        <v/>
      </c>
      <c r="O2337" t="str">
        <f t="shared" si="756"/>
        <v/>
      </c>
      <c r="P2337" t="str">
        <f t="shared" si="757"/>
        <v/>
      </c>
      <c r="Q2337" s="9">
        <f>_xlfn.XLOOKUP(R2337,summary!C:C,summary!B:B)</f>
        <v>43840</v>
      </c>
      <c r="R2337" s="10" t="str">
        <f t="shared" si="758"/>
        <v>상현2동</v>
      </c>
      <c r="S2337" s="10" t="str">
        <f t="shared" si="759"/>
        <v>상현7통</v>
      </c>
      <c r="T2337" s="10" t="str">
        <f t="shared" si="760"/>
        <v>(상현동, 엘지자이)</v>
      </c>
      <c r="U2337" s="10" t="str">
        <f t="shared" si="761"/>
        <v>상현</v>
      </c>
      <c r="V2337" s="10">
        <f t="shared" si="762"/>
        <v>7</v>
      </c>
      <c r="W2337" s="10">
        <f t="shared" si="763"/>
        <v>4</v>
      </c>
      <c r="X2337"/>
      <c r="Y2337"/>
      <c r="Z2337" t="s">
        <v>16</v>
      </c>
      <c r="AA2337" t="s">
        <v>10044</v>
      </c>
    </row>
    <row r="2338" spans="1:27">
      <c r="A2338" t="b">
        <f t="shared" si="744"/>
        <v>0</v>
      </c>
      <c r="B2338" t="b">
        <f t="shared" si="745"/>
        <v>0</v>
      </c>
      <c r="C2338" t="b">
        <f t="shared" si="746"/>
        <v>0</v>
      </c>
      <c r="D2338" t="b">
        <f t="shared" si="747"/>
        <v>0</v>
      </c>
      <c r="E2338" t="b">
        <f t="shared" si="748"/>
        <v>0</v>
      </c>
      <c r="F2338" t="b">
        <f t="shared" si="749"/>
        <v>0</v>
      </c>
      <c r="G2338" t="b">
        <f t="shared" si="750"/>
        <v>0</v>
      </c>
      <c r="H2338" t="b">
        <f t="shared" si="751"/>
        <v>0</v>
      </c>
      <c r="I2338" t="b">
        <f t="shared" si="752"/>
        <v>0</v>
      </c>
      <c r="J2338" t="b">
        <f t="shared" si="753"/>
        <v>0</v>
      </c>
      <c r="K2338" t="str">
        <f t="shared" si="754"/>
        <v/>
      </c>
      <c r="L2338" t="str">
        <f t="shared" si="765"/>
        <v/>
      </c>
      <c r="M2338" t="str">
        <f t="shared" si="764"/>
        <v/>
      </c>
      <c r="N2338" t="str">
        <f t="shared" si="755"/>
        <v/>
      </c>
      <c r="O2338" t="str">
        <f t="shared" si="756"/>
        <v/>
      </c>
      <c r="P2338" t="str">
        <f t="shared" si="757"/>
        <v/>
      </c>
      <c r="Q2338" s="9">
        <f>_xlfn.XLOOKUP(R2338,summary!C:C,summary!B:B)</f>
        <v>43840</v>
      </c>
      <c r="R2338" s="10" t="str">
        <f t="shared" si="758"/>
        <v>상현2동</v>
      </c>
      <c r="S2338" s="10" t="str">
        <f t="shared" si="759"/>
        <v>상현7통</v>
      </c>
      <c r="T2338" s="10" t="str">
        <f t="shared" si="760"/>
        <v>(상현동, 엘지자이)</v>
      </c>
      <c r="U2338" s="10" t="str">
        <f t="shared" si="761"/>
        <v>상현</v>
      </c>
      <c r="V2338" s="10">
        <f t="shared" si="762"/>
        <v>7</v>
      </c>
      <c r="W2338" s="10">
        <f t="shared" si="763"/>
        <v>5</v>
      </c>
      <c r="X2338"/>
      <c r="Y2338"/>
      <c r="Z2338" t="s">
        <v>18</v>
      </c>
      <c r="AA2338" t="s">
        <v>10045</v>
      </c>
    </row>
    <row r="2339" spans="1:27">
      <c r="A2339" t="b">
        <f t="shared" si="744"/>
        <v>0</v>
      </c>
      <c r="B2339" t="b">
        <f t="shared" si="745"/>
        <v>0</v>
      </c>
      <c r="C2339" t="b">
        <f t="shared" si="746"/>
        <v>0</v>
      </c>
      <c r="D2339" t="b">
        <f t="shared" si="747"/>
        <v>0</v>
      </c>
      <c r="E2339" t="b">
        <f t="shared" si="748"/>
        <v>0</v>
      </c>
      <c r="F2339" t="b">
        <f t="shared" si="749"/>
        <v>0</v>
      </c>
      <c r="G2339" t="b">
        <f t="shared" si="750"/>
        <v>0</v>
      </c>
      <c r="H2339" t="b">
        <f t="shared" si="751"/>
        <v>0</v>
      </c>
      <c r="I2339" t="b">
        <f t="shared" si="752"/>
        <v>0</v>
      </c>
      <c r="J2339" t="b">
        <f t="shared" si="753"/>
        <v>0</v>
      </c>
      <c r="K2339" t="str">
        <f t="shared" si="754"/>
        <v/>
      </c>
      <c r="L2339" t="str">
        <f t="shared" si="765"/>
        <v/>
      </c>
      <c r="M2339" t="str">
        <f t="shared" si="764"/>
        <v/>
      </c>
      <c r="N2339" t="str">
        <f t="shared" si="755"/>
        <v/>
      </c>
      <c r="O2339" t="str">
        <f t="shared" si="756"/>
        <v/>
      </c>
      <c r="P2339" t="str">
        <f t="shared" si="757"/>
        <v/>
      </c>
      <c r="Q2339" s="9">
        <f>_xlfn.XLOOKUP(R2339,summary!C:C,summary!B:B)</f>
        <v>43840</v>
      </c>
      <c r="R2339" s="10" t="str">
        <f t="shared" si="758"/>
        <v>상현2동</v>
      </c>
      <c r="S2339" s="10" t="str">
        <f t="shared" si="759"/>
        <v>상현7통</v>
      </c>
      <c r="T2339" s="10" t="str">
        <f t="shared" si="760"/>
        <v>(상현동, 엘지자이)</v>
      </c>
      <c r="U2339" s="10" t="str">
        <f t="shared" si="761"/>
        <v>상현</v>
      </c>
      <c r="V2339" s="10">
        <f t="shared" si="762"/>
        <v>7</v>
      </c>
      <c r="W2339" s="10">
        <f t="shared" si="763"/>
        <v>6</v>
      </c>
      <c r="X2339"/>
      <c r="Y2339"/>
      <c r="Z2339" t="s">
        <v>20</v>
      </c>
      <c r="AA2339" t="s">
        <v>10046</v>
      </c>
    </row>
    <row r="2340" spans="1:27">
      <c r="A2340" t="b">
        <f t="shared" si="744"/>
        <v>0</v>
      </c>
      <c r="B2340" t="b">
        <f t="shared" si="745"/>
        <v>0</v>
      </c>
      <c r="C2340" t="b">
        <f t="shared" si="746"/>
        <v>0</v>
      </c>
      <c r="D2340" t="b">
        <f t="shared" si="747"/>
        <v>0</v>
      </c>
      <c r="E2340" t="b">
        <f t="shared" si="748"/>
        <v>0</v>
      </c>
      <c r="F2340" t="b">
        <f t="shared" si="749"/>
        <v>0</v>
      </c>
      <c r="G2340" t="b">
        <f t="shared" si="750"/>
        <v>0</v>
      </c>
      <c r="H2340" t="b">
        <f t="shared" si="751"/>
        <v>0</v>
      </c>
      <c r="I2340" t="b">
        <f t="shared" si="752"/>
        <v>0</v>
      </c>
      <c r="J2340" t="b">
        <f t="shared" si="753"/>
        <v>0</v>
      </c>
      <c r="K2340" t="str">
        <f t="shared" si="754"/>
        <v/>
      </c>
      <c r="L2340" t="str">
        <f t="shared" si="765"/>
        <v/>
      </c>
      <c r="M2340" t="str">
        <f t="shared" si="764"/>
        <v/>
      </c>
      <c r="N2340" t="str">
        <f t="shared" si="755"/>
        <v/>
      </c>
      <c r="O2340" t="str">
        <f t="shared" si="756"/>
        <v/>
      </c>
      <c r="P2340" t="str">
        <f t="shared" si="757"/>
        <v/>
      </c>
      <c r="Q2340" s="9">
        <f>_xlfn.XLOOKUP(R2340,summary!C:C,summary!B:B)</f>
        <v>43840</v>
      </c>
      <c r="R2340" s="10" t="str">
        <f t="shared" si="758"/>
        <v>상현2동</v>
      </c>
      <c r="S2340" s="10" t="str">
        <f t="shared" si="759"/>
        <v>상현7통</v>
      </c>
      <c r="T2340" s="10" t="str">
        <f t="shared" si="760"/>
        <v>(상현동, 엘지자이)</v>
      </c>
      <c r="U2340" s="10" t="str">
        <f t="shared" si="761"/>
        <v>상현</v>
      </c>
      <c r="V2340" s="10">
        <f t="shared" si="762"/>
        <v>7</v>
      </c>
      <c r="W2340" s="10">
        <f t="shared" si="763"/>
        <v>7</v>
      </c>
      <c r="X2340"/>
      <c r="Y2340"/>
      <c r="Z2340" t="s">
        <v>99</v>
      </c>
      <c r="AA2340" t="s">
        <v>10047</v>
      </c>
    </row>
    <row r="2341" spans="1:27">
      <c r="A2341" t="b">
        <f t="shared" si="744"/>
        <v>0</v>
      </c>
      <c r="B2341" t="b">
        <f t="shared" si="745"/>
        <v>0</v>
      </c>
      <c r="C2341" t="b">
        <f t="shared" si="746"/>
        <v>0</v>
      </c>
      <c r="D2341" t="b">
        <f t="shared" si="747"/>
        <v>0</v>
      </c>
      <c r="E2341" t="b">
        <f t="shared" si="748"/>
        <v>0</v>
      </c>
      <c r="F2341" t="b">
        <f t="shared" si="749"/>
        <v>0</v>
      </c>
      <c r="G2341" t="b">
        <f t="shared" si="750"/>
        <v>0</v>
      </c>
      <c r="H2341" t="b">
        <f t="shared" si="751"/>
        <v>0</v>
      </c>
      <c r="I2341" t="b">
        <f t="shared" si="752"/>
        <v>0</v>
      </c>
      <c r="J2341" t="b">
        <f t="shared" si="753"/>
        <v>0</v>
      </c>
      <c r="K2341" t="str">
        <f t="shared" si="754"/>
        <v/>
      </c>
      <c r="L2341" t="str">
        <f t="shared" si="765"/>
        <v/>
      </c>
      <c r="M2341" t="str">
        <f t="shared" si="764"/>
        <v/>
      </c>
      <c r="N2341" t="str">
        <f t="shared" si="755"/>
        <v/>
      </c>
      <c r="O2341" t="str">
        <f t="shared" si="756"/>
        <v/>
      </c>
      <c r="P2341" t="str">
        <f t="shared" si="757"/>
        <v/>
      </c>
      <c r="Q2341" s="9">
        <f>_xlfn.XLOOKUP(R2341,summary!C:C,summary!B:B)</f>
        <v>43840</v>
      </c>
      <c r="R2341" s="10" t="str">
        <f t="shared" si="758"/>
        <v>상현2동</v>
      </c>
      <c r="S2341" s="10" t="str">
        <f t="shared" si="759"/>
        <v>상현7통</v>
      </c>
      <c r="T2341" s="10" t="str">
        <f t="shared" si="760"/>
        <v>(상현동, 엘지자이)</v>
      </c>
      <c r="U2341" s="10" t="str">
        <f t="shared" si="761"/>
        <v>상현</v>
      </c>
      <c r="V2341" s="10">
        <f t="shared" si="762"/>
        <v>7</v>
      </c>
      <c r="W2341" s="10">
        <f t="shared" si="763"/>
        <v>8</v>
      </c>
      <c r="X2341"/>
      <c r="Y2341"/>
      <c r="Z2341" t="s">
        <v>101</v>
      </c>
      <c r="AA2341" t="s">
        <v>10048</v>
      </c>
    </row>
    <row r="2342" spans="1:27">
      <c r="A2342" t="b">
        <f t="shared" si="744"/>
        <v>0</v>
      </c>
      <c r="B2342" t="b">
        <f t="shared" si="745"/>
        <v>0</v>
      </c>
      <c r="C2342" t="b">
        <f t="shared" si="746"/>
        <v>0</v>
      </c>
      <c r="D2342" t="b">
        <f t="shared" si="747"/>
        <v>0</v>
      </c>
      <c r="E2342" t="b">
        <f t="shared" si="748"/>
        <v>0</v>
      </c>
      <c r="F2342" t="b">
        <f t="shared" si="749"/>
        <v>0</v>
      </c>
      <c r="G2342" t="b">
        <f t="shared" si="750"/>
        <v>0</v>
      </c>
      <c r="H2342" t="b">
        <f t="shared" si="751"/>
        <v>0</v>
      </c>
      <c r="I2342" t="b">
        <f t="shared" si="752"/>
        <v>0</v>
      </c>
      <c r="J2342" t="b">
        <f t="shared" si="753"/>
        <v>0</v>
      </c>
      <c r="K2342" t="str">
        <f t="shared" si="754"/>
        <v/>
      </c>
      <c r="L2342" t="str">
        <f t="shared" si="765"/>
        <v/>
      </c>
      <c r="M2342" t="str">
        <f t="shared" si="764"/>
        <v/>
      </c>
      <c r="N2342" t="str">
        <f t="shared" si="755"/>
        <v/>
      </c>
      <c r="O2342" t="str">
        <f t="shared" si="756"/>
        <v/>
      </c>
      <c r="P2342" t="str">
        <f t="shared" si="757"/>
        <v/>
      </c>
      <c r="Q2342" s="9">
        <f>_xlfn.XLOOKUP(R2342,summary!C:C,summary!B:B)</f>
        <v>43840</v>
      </c>
      <c r="R2342" s="10" t="str">
        <f t="shared" si="758"/>
        <v>상현2동</v>
      </c>
      <c r="S2342" s="10" t="str">
        <f t="shared" si="759"/>
        <v>상현7통</v>
      </c>
      <c r="T2342" s="10" t="str">
        <f t="shared" si="760"/>
        <v>(상현동, 엘지자이)</v>
      </c>
      <c r="U2342" s="10" t="str">
        <f t="shared" si="761"/>
        <v>상현</v>
      </c>
      <c r="V2342" s="10">
        <f t="shared" si="762"/>
        <v>7</v>
      </c>
      <c r="W2342" s="10">
        <f t="shared" si="763"/>
        <v>9</v>
      </c>
      <c r="X2342"/>
      <c r="Y2342"/>
      <c r="Z2342" t="s">
        <v>349</v>
      </c>
      <c r="AA2342" t="s">
        <v>10049</v>
      </c>
    </row>
    <row r="2343" spans="1:27">
      <c r="A2343" t="b">
        <f t="shared" si="744"/>
        <v>0</v>
      </c>
      <c r="B2343" t="b">
        <f t="shared" si="745"/>
        <v>0</v>
      </c>
      <c r="C2343" t="b">
        <f t="shared" si="746"/>
        <v>0</v>
      </c>
      <c r="D2343" t="b">
        <f t="shared" si="747"/>
        <v>0</v>
      </c>
      <c r="E2343" t="b">
        <f t="shared" si="748"/>
        <v>0</v>
      </c>
      <c r="F2343" t="b">
        <f t="shared" si="749"/>
        <v>0</v>
      </c>
      <c r="G2343" t="b">
        <f t="shared" si="750"/>
        <v>0</v>
      </c>
      <c r="H2343" t="b">
        <f t="shared" si="751"/>
        <v>0</v>
      </c>
      <c r="I2343" t="b">
        <f t="shared" si="752"/>
        <v>0</v>
      </c>
      <c r="J2343" t="b">
        <f t="shared" si="753"/>
        <v>0</v>
      </c>
      <c r="K2343" t="str">
        <f t="shared" si="754"/>
        <v/>
      </c>
      <c r="L2343" t="str">
        <f t="shared" si="765"/>
        <v/>
      </c>
      <c r="M2343" t="str">
        <f t="shared" si="764"/>
        <v/>
      </c>
      <c r="N2343" t="str">
        <f t="shared" si="755"/>
        <v/>
      </c>
      <c r="O2343" t="str">
        <f t="shared" si="756"/>
        <v/>
      </c>
      <c r="P2343" t="str">
        <f t="shared" si="757"/>
        <v/>
      </c>
      <c r="Q2343" s="9">
        <f>_xlfn.XLOOKUP(R2343,summary!C:C,summary!B:B)</f>
        <v>43840</v>
      </c>
      <c r="R2343" s="10" t="str">
        <f t="shared" si="758"/>
        <v>상현2동</v>
      </c>
      <c r="S2343" s="10" t="str">
        <f t="shared" si="759"/>
        <v>상현7통</v>
      </c>
      <c r="T2343" s="10" t="str">
        <f t="shared" si="760"/>
        <v>(상현동, 엘지자이)</v>
      </c>
      <c r="U2343" s="10" t="str">
        <f t="shared" si="761"/>
        <v>상현</v>
      </c>
      <c r="V2343" s="10">
        <f t="shared" si="762"/>
        <v>7</v>
      </c>
      <c r="W2343" s="10">
        <f t="shared" si="763"/>
        <v>10</v>
      </c>
      <c r="X2343"/>
      <c r="Y2343"/>
      <c r="Z2343" t="s">
        <v>441</v>
      </c>
      <c r="AA2343" t="s">
        <v>10050</v>
      </c>
    </row>
    <row r="2344" spans="1:27">
      <c r="A2344" t="b">
        <f t="shared" si="744"/>
        <v>0</v>
      </c>
      <c r="B2344" t="b">
        <f t="shared" si="745"/>
        <v>0</v>
      </c>
      <c r="C2344" t="b">
        <f t="shared" si="746"/>
        <v>0</v>
      </c>
      <c r="D2344" t="b">
        <f t="shared" si="747"/>
        <v>0</v>
      </c>
      <c r="E2344" t="b">
        <f t="shared" si="748"/>
        <v>0</v>
      </c>
      <c r="F2344" t="b">
        <f t="shared" si="749"/>
        <v>0</v>
      </c>
      <c r="G2344" t="b">
        <f t="shared" si="750"/>
        <v>0</v>
      </c>
      <c r="H2344" t="b">
        <f t="shared" si="751"/>
        <v>0</v>
      </c>
      <c r="I2344" t="b">
        <f t="shared" si="752"/>
        <v>0</v>
      </c>
      <c r="J2344" t="b">
        <f t="shared" si="753"/>
        <v>0</v>
      </c>
      <c r="K2344" t="str">
        <f t="shared" si="754"/>
        <v/>
      </c>
      <c r="L2344" t="str">
        <f t="shared" si="765"/>
        <v/>
      </c>
      <c r="M2344" t="str">
        <f t="shared" si="764"/>
        <v/>
      </c>
      <c r="N2344" t="str">
        <f t="shared" si="755"/>
        <v/>
      </c>
      <c r="O2344" t="str">
        <f t="shared" si="756"/>
        <v/>
      </c>
      <c r="P2344" t="str">
        <f t="shared" si="757"/>
        <v/>
      </c>
      <c r="Q2344" s="9">
        <f>_xlfn.XLOOKUP(R2344,summary!C:C,summary!B:B)</f>
        <v>43840</v>
      </c>
      <c r="R2344" s="10" t="str">
        <f t="shared" si="758"/>
        <v>상현2동</v>
      </c>
      <c r="S2344" s="10" t="str">
        <f t="shared" si="759"/>
        <v>상현7통</v>
      </c>
      <c r="T2344" s="10" t="str">
        <f t="shared" si="760"/>
        <v>(상현동, 엘지자이)</v>
      </c>
      <c r="U2344" s="10" t="str">
        <f t="shared" si="761"/>
        <v>상현</v>
      </c>
      <c r="V2344" s="10">
        <f t="shared" si="762"/>
        <v>7</v>
      </c>
      <c r="W2344" s="10">
        <f t="shared" si="763"/>
        <v>11</v>
      </c>
      <c r="X2344"/>
      <c r="Y2344"/>
      <c r="Z2344" t="s">
        <v>443</v>
      </c>
      <c r="AA2344" t="s">
        <v>10051</v>
      </c>
    </row>
    <row r="2345" spans="1:27">
      <c r="A2345" t="b">
        <f t="shared" si="744"/>
        <v>1</v>
      </c>
      <c r="B2345" t="b">
        <f t="shared" si="745"/>
        <v>0</v>
      </c>
      <c r="C2345" t="b">
        <f t="shared" si="746"/>
        <v>0</v>
      </c>
      <c r="D2345" t="b">
        <f t="shared" si="747"/>
        <v>0</v>
      </c>
      <c r="E2345" t="b">
        <f t="shared" si="748"/>
        <v>0</v>
      </c>
      <c r="F2345" t="b">
        <f t="shared" si="749"/>
        <v>0</v>
      </c>
      <c r="G2345" t="b">
        <f t="shared" si="750"/>
        <v>0</v>
      </c>
      <c r="H2345" t="b">
        <f t="shared" si="751"/>
        <v>0</v>
      </c>
      <c r="I2345" t="b">
        <f t="shared" si="752"/>
        <v>0</v>
      </c>
      <c r="J2345" t="b">
        <f t="shared" si="753"/>
        <v>1</v>
      </c>
      <c r="K2345" t="str">
        <f t="shared" si="754"/>
        <v>상현8통</v>
      </c>
      <c r="L2345" t="str">
        <f t="shared" si="765"/>
        <v>현8</v>
      </c>
      <c r="M2345">
        <f t="shared" si="764"/>
        <v>8</v>
      </c>
      <c r="N2345" t="str">
        <f t="shared" si="755"/>
        <v>상현</v>
      </c>
      <c r="O2345" t="str">
        <f t="shared" si="756"/>
        <v/>
      </c>
      <c r="P2345" t="str">
        <f t="shared" si="757"/>
        <v/>
      </c>
      <c r="Q2345" s="9">
        <f>_xlfn.XLOOKUP(R2345,summary!C:C,summary!B:B)</f>
        <v>43840</v>
      </c>
      <c r="R2345" s="10" t="str">
        <f t="shared" si="758"/>
        <v>상현2동</v>
      </c>
      <c r="S2345" s="10" t="str">
        <f t="shared" si="759"/>
        <v>상현8통</v>
      </c>
      <c r="T2345" s="10" t="str">
        <f t="shared" si="760"/>
        <v>(상현동, 두산아파트)</v>
      </c>
      <c r="U2345" s="10" t="str">
        <f t="shared" si="761"/>
        <v>상현</v>
      </c>
      <c r="V2345" s="10">
        <f t="shared" si="762"/>
        <v>8</v>
      </c>
      <c r="W2345" s="10">
        <f t="shared" si="763"/>
        <v>1</v>
      </c>
      <c r="X2345"/>
      <c r="Y2345" t="s">
        <v>9587</v>
      </c>
      <c r="Z2345" t="s">
        <v>10</v>
      </c>
      <c r="AA2345" t="s">
        <v>10052</v>
      </c>
    </row>
    <row r="2346" spans="1:27">
      <c r="A2346" t="b">
        <f t="shared" si="744"/>
        <v>1</v>
      </c>
      <c r="B2346" t="b">
        <f t="shared" si="745"/>
        <v>1</v>
      </c>
      <c r="C2346" t="b">
        <f t="shared" si="746"/>
        <v>0</v>
      </c>
      <c r="D2346" t="b">
        <f t="shared" si="747"/>
        <v>0</v>
      </c>
      <c r="E2346" t="b">
        <f t="shared" si="748"/>
        <v>1</v>
      </c>
      <c r="F2346" t="b">
        <f t="shared" si="749"/>
        <v>1</v>
      </c>
      <c r="G2346" t="b">
        <f t="shared" si="750"/>
        <v>1</v>
      </c>
      <c r="H2346" t="b">
        <f t="shared" si="751"/>
        <v>0</v>
      </c>
      <c r="I2346" t="b">
        <f t="shared" si="752"/>
        <v>1</v>
      </c>
      <c r="J2346" t="b">
        <f t="shared" si="753"/>
        <v>0</v>
      </c>
      <c r="K2346" t="str">
        <f t="shared" si="754"/>
        <v/>
      </c>
      <c r="L2346" t="str">
        <f t="shared" si="765"/>
        <v/>
      </c>
      <c r="M2346" t="str">
        <f t="shared" si="764"/>
        <v/>
      </c>
      <c r="N2346" t="str">
        <f t="shared" si="755"/>
        <v/>
      </c>
      <c r="O2346" t="str">
        <f t="shared" si="756"/>
        <v>(상현동, 두산아파트)</v>
      </c>
      <c r="P2346" t="str">
        <f t="shared" si="757"/>
        <v>(상현동, 두산아파트)</v>
      </c>
      <c r="Q2346" s="9">
        <f>_xlfn.XLOOKUP(R2346,summary!C:C,summary!B:B)</f>
        <v>43840</v>
      </c>
      <c r="R2346" s="10" t="str">
        <f t="shared" si="758"/>
        <v>상현2동</v>
      </c>
      <c r="S2346" s="10" t="str">
        <f t="shared" si="759"/>
        <v>상현8통</v>
      </c>
      <c r="T2346" s="10" t="str">
        <f t="shared" si="760"/>
        <v>(상현동, 두산아파트)</v>
      </c>
      <c r="U2346" s="10" t="str">
        <f t="shared" si="761"/>
        <v>상현</v>
      </c>
      <c r="V2346" s="10">
        <f t="shared" si="762"/>
        <v>8</v>
      </c>
      <c r="W2346" s="10">
        <f t="shared" si="763"/>
        <v>2</v>
      </c>
      <c r="X2346"/>
      <c r="Y2346" t="s">
        <v>9522</v>
      </c>
      <c r="Z2346" t="s">
        <v>12</v>
      </c>
      <c r="AA2346" t="s">
        <v>10053</v>
      </c>
    </row>
    <row r="2347" spans="1:27">
      <c r="A2347" t="b">
        <f t="shared" si="744"/>
        <v>1</v>
      </c>
      <c r="B2347" t="b">
        <f t="shared" si="745"/>
        <v>0</v>
      </c>
      <c r="C2347" t="b">
        <f t="shared" si="746"/>
        <v>1</v>
      </c>
      <c r="D2347" t="b">
        <f t="shared" si="747"/>
        <v>0</v>
      </c>
      <c r="E2347" t="b">
        <f t="shared" si="748"/>
        <v>1</v>
      </c>
      <c r="F2347" t="b">
        <f t="shared" si="749"/>
        <v>1</v>
      </c>
      <c r="G2347" t="b">
        <f t="shared" si="750"/>
        <v>0</v>
      </c>
      <c r="H2347" t="b">
        <f t="shared" si="751"/>
        <v>1</v>
      </c>
      <c r="I2347" t="b">
        <f t="shared" si="752"/>
        <v>1</v>
      </c>
      <c r="J2347" t="b">
        <f t="shared" si="753"/>
        <v>0</v>
      </c>
      <c r="K2347" t="str">
        <f t="shared" si="754"/>
        <v/>
      </c>
      <c r="L2347" t="str">
        <f t="shared" si="765"/>
        <v/>
      </c>
      <c r="M2347" t="str">
        <f t="shared" si="764"/>
        <v/>
      </c>
      <c r="N2347" t="str">
        <f t="shared" si="755"/>
        <v/>
      </c>
      <c r="O2347" t="str">
        <f t="shared" si="756"/>
        <v>두산아파트)</v>
      </c>
      <c r="P2347" t="str">
        <f t="shared" si="757"/>
        <v/>
      </c>
      <c r="Q2347" s="9">
        <f>_xlfn.XLOOKUP(R2347,summary!C:C,summary!B:B)</f>
        <v>43840</v>
      </c>
      <c r="R2347" s="10" t="str">
        <f t="shared" si="758"/>
        <v>상현2동</v>
      </c>
      <c r="S2347" s="10" t="str">
        <f t="shared" si="759"/>
        <v>상현8통</v>
      </c>
      <c r="T2347" s="10" t="str">
        <f t="shared" si="760"/>
        <v>(상현동, 두산아파트)</v>
      </c>
      <c r="U2347" s="10" t="str">
        <f t="shared" si="761"/>
        <v>상현</v>
      </c>
      <c r="V2347" s="10">
        <f t="shared" si="762"/>
        <v>8</v>
      </c>
      <c r="W2347" s="10">
        <f t="shared" si="763"/>
        <v>3</v>
      </c>
      <c r="X2347"/>
      <c r="Y2347" t="s">
        <v>10054</v>
      </c>
      <c r="Z2347" t="s">
        <v>14</v>
      </c>
      <c r="AA2347" t="s">
        <v>10055</v>
      </c>
    </row>
    <row r="2348" spans="1:27">
      <c r="A2348" t="b">
        <f t="shared" si="744"/>
        <v>0</v>
      </c>
      <c r="B2348" t="b">
        <f t="shared" si="745"/>
        <v>0</v>
      </c>
      <c r="C2348" t="b">
        <f t="shared" si="746"/>
        <v>0</v>
      </c>
      <c r="D2348" t="b">
        <f t="shared" si="747"/>
        <v>0</v>
      </c>
      <c r="E2348" t="b">
        <f t="shared" si="748"/>
        <v>0</v>
      </c>
      <c r="F2348" t="b">
        <f t="shared" si="749"/>
        <v>0</v>
      </c>
      <c r="G2348" t="b">
        <f t="shared" si="750"/>
        <v>0</v>
      </c>
      <c r="H2348" t="b">
        <f t="shared" si="751"/>
        <v>0</v>
      </c>
      <c r="I2348" t="b">
        <f t="shared" si="752"/>
        <v>0</v>
      </c>
      <c r="J2348" t="b">
        <f t="shared" si="753"/>
        <v>0</v>
      </c>
      <c r="K2348" t="str">
        <f t="shared" si="754"/>
        <v/>
      </c>
      <c r="L2348" t="str">
        <f t="shared" si="765"/>
        <v/>
      </c>
      <c r="M2348" t="str">
        <f t="shared" si="764"/>
        <v/>
      </c>
      <c r="N2348" t="str">
        <f t="shared" si="755"/>
        <v/>
      </c>
      <c r="O2348" t="str">
        <f t="shared" si="756"/>
        <v/>
      </c>
      <c r="P2348" t="str">
        <f t="shared" si="757"/>
        <v/>
      </c>
      <c r="Q2348" s="9">
        <f>_xlfn.XLOOKUP(R2348,summary!C:C,summary!B:B)</f>
        <v>43840</v>
      </c>
      <c r="R2348" s="10" t="str">
        <f t="shared" si="758"/>
        <v>상현2동</v>
      </c>
      <c r="S2348" s="10" t="str">
        <f t="shared" si="759"/>
        <v>상현8통</v>
      </c>
      <c r="T2348" s="10" t="str">
        <f t="shared" si="760"/>
        <v>(상현동, 두산아파트)</v>
      </c>
      <c r="U2348" s="10" t="str">
        <f t="shared" si="761"/>
        <v>상현</v>
      </c>
      <c r="V2348" s="10">
        <f t="shared" si="762"/>
        <v>8</v>
      </c>
      <c r="W2348" s="10">
        <f t="shared" si="763"/>
        <v>4</v>
      </c>
      <c r="X2348"/>
      <c r="Y2348"/>
      <c r="Z2348" t="s">
        <v>16</v>
      </c>
      <c r="AA2348" t="s">
        <v>10056</v>
      </c>
    </row>
    <row r="2349" spans="1:27">
      <c r="A2349" t="b">
        <f t="shared" si="744"/>
        <v>0</v>
      </c>
      <c r="B2349" t="b">
        <f t="shared" si="745"/>
        <v>0</v>
      </c>
      <c r="C2349" t="b">
        <f t="shared" si="746"/>
        <v>0</v>
      </c>
      <c r="D2349" t="b">
        <f t="shared" si="747"/>
        <v>0</v>
      </c>
      <c r="E2349" t="b">
        <f t="shared" si="748"/>
        <v>0</v>
      </c>
      <c r="F2349" t="b">
        <f t="shared" si="749"/>
        <v>0</v>
      </c>
      <c r="G2349" t="b">
        <f t="shared" si="750"/>
        <v>0</v>
      </c>
      <c r="H2349" t="b">
        <f t="shared" si="751"/>
        <v>0</v>
      </c>
      <c r="I2349" t="b">
        <f t="shared" si="752"/>
        <v>0</v>
      </c>
      <c r="J2349" t="b">
        <f t="shared" si="753"/>
        <v>0</v>
      </c>
      <c r="K2349" t="str">
        <f t="shared" si="754"/>
        <v/>
      </c>
      <c r="L2349" t="str">
        <f t="shared" si="765"/>
        <v/>
      </c>
      <c r="M2349" t="str">
        <f t="shared" si="764"/>
        <v/>
      </c>
      <c r="N2349" t="str">
        <f t="shared" si="755"/>
        <v/>
      </c>
      <c r="O2349" t="str">
        <f t="shared" si="756"/>
        <v/>
      </c>
      <c r="P2349" t="str">
        <f t="shared" si="757"/>
        <v/>
      </c>
      <c r="Q2349" s="9">
        <f>_xlfn.XLOOKUP(R2349,summary!C:C,summary!B:B)</f>
        <v>43840</v>
      </c>
      <c r="R2349" s="10" t="str">
        <f t="shared" si="758"/>
        <v>상현2동</v>
      </c>
      <c r="S2349" s="10" t="str">
        <f t="shared" si="759"/>
        <v>상현8통</v>
      </c>
      <c r="T2349" s="10" t="str">
        <f t="shared" si="760"/>
        <v>(상현동, 두산아파트)</v>
      </c>
      <c r="U2349" s="10" t="str">
        <f t="shared" si="761"/>
        <v>상현</v>
      </c>
      <c r="V2349" s="10">
        <f t="shared" si="762"/>
        <v>8</v>
      </c>
      <c r="W2349" s="10">
        <f t="shared" si="763"/>
        <v>5</v>
      </c>
      <c r="X2349"/>
      <c r="Y2349"/>
      <c r="Z2349" t="s">
        <v>18</v>
      </c>
      <c r="AA2349" t="s">
        <v>10057</v>
      </c>
    </row>
    <row r="2350" spans="1:27">
      <c r="A2350" t="b">
        <f t="shared" si="744"/>
        <v>0</v>
      </c>
      <c r="B2350" t="b">
        <f t="shared" si="745"/>
        <v>0</v>
      </c>
      <c r="C2350" t="b">
        <f t="shared" si="746"/>
        <v>0</v>
      </c>
      <c r="D2350" t="b">
        <f t="shared" si="747"/>
        <v>0</v>
      </c>
      <c r="E2350" t="b">
        <f t="shared" si="748"/>
        <v>0</v>
      </c>
      <c r="F2350" t="b">
        <f t="shared" si="749"/>
        <v>0</v>
      </c>
      <c r="G2350" t="b">
        <f t="shared" si="750"/>
        <v>0</v>
      </c>
      <c r="H2350" t="b">
        <f t="shared" si="751"/>
        <v>0</v>
      </c>
      <c r="I2350" t="b">
        <f t="shared" si="752"/>
        <v>0</v>
      </c>
      <c r="J2350" t="b">
        <f t="shared" si="753"/>
        <v>0</v>
      </c>
      <c r="K2350" t="str">
        <f t="shared" si="754"/>
        <v/>
      </c>
      <c r="L2350" t="str">
        <f t="shared" si="765"/>
        <v/>
      </c>
      <c r="M2350" t="str">
        <f t="shared" si="764"/>
        <v/>
      </c>
      <c r="N2350" t="str">
        <f t="shared" si="755"/>
        <v/>
      </c>
      <c r="O2350" t="str">
        <f t="shared" si="756"/>
        <v/>
      </c>
      <c r="P2350" t="str">
        <f t="shared" si="757"/>
        <v/>
      </c>
      <c r="Q2350" s="9">
        <f>_xlfn.XLOOKUP(R2350,summary!C:C,summary!B:B)</f>
        <v>43840</v>
      </c>
      <c r="R2350" s="10" t="str">
        <f t="shared" si="758"/>
        <v>상현2동</v>
      </c>
      <c r="S2350" s="10" t="str">
        <f t="shared" si="759"/>
        <v>상현8통</v>
      </c>
      <c r="T2350" s="10" t="str">
        <f t="shared" si="760"/>
        <v>(상현동, 두산아파트)</v>
      </c>
      <c r="U2350" s="10" t="str">
        <f t="shared" si="761"/>
        <v>상현</v>
      </c>
      <c r="V2350" s="10">
        <f t="shared" si="762"/>
        <v>8</v>
      </c>
      <c r="W2350" s="10">
        <f t="shared" si="763"/>
        <v>6</v>
      </c>
      <c r="X2350"/>
      <c r="Y2350"/>
      <c r="Z2350" t="s">
        <v>20</v>
      </c>
      <c r="AA2350" t="s">
        <v>10058</v>
      </c>
    </row>
    <row r="2351" spans="1:27">
      <c r="A2351" t="b">
        <f t="shared" si="744"/>
        <v>0</v>
      </c>
      <c r="B2351" t="b">
        <f t="shared" si="745"/>
        <v>0</v>
      </c>
      <c r="C2351" t="b">
        <f t="shared" si="746"/>
        <v>0</v>
      </c>
      <c r="D2351" t="b">
        <f t="shared" si="747"/>
        <v>0</v>
      </c>
      <c r="E2351" t="b">
        <f t="shared" si="748"/>
        <v>0</v>
      </c>
      <c r="F2351" t="b">
        <f t="shared" si="749"/>
        <v>0</v>
      </c>
      <c r="G2351" t="b">
        <f t="shared" si="750"/>
        <v>0</v>
      </c>
      <c r="H2351" t="b">
        <f t="shared" si="751"/>
        <v>0</v>
      </c>
      <c r="I2351" t="b">
        <f t="shared" si="752"/>
        <v>0</v>
      </c>
      <c r="J2351" t="b">
        <f t="shared" si="753"/>
        <v>0</v>
      </c>
      <c r="K2351" t="str">
        <f t="shared" si="754"/>
        <v/>
      </c>
      <c r="L2351" t="str">
        <f t="shared" si="765"/>
        <v/>
      </c>
      <c r="M2351" t="str">
        <f t="shared" si="764"/>
        <v/>
      </c>
      <c r="N2351" t="str">
        <f t="shared" si="755"/>
        <v/>
      </c>
      <c r="O2351" t="str">
        <f t="shared" si="756"/>
        <v/>
      </c>
      <c r="P2351" t="str">
        <f t="shared" si="757"/>
        <v/>
      </c>
      <c r="Q2351" s="9">
        <f>_xlfn.XLOOKUP(R2351,summary!C:C,summary!B:B)</f>
        <v>43840</v>
      </c>
      <c r="R2351" s="10" t="str">
        <f t="shared" si="758"/>
        <v>상현2동</v>
      </c>
      <c r="S2351" s="10" t="str">
        <f t="shared" si="759"/>
        <v>상현8통</v>
      </c>
      <c r="T2351" s="10" t="str">
        <f t="shared" si="760"/>
        <v>(상현동, 두산아파트)</v>
      </c>
      <c r="U2351" s="10" t="str">
        <f t="shared" si="761"/>
        <v>상현</v>
      </c>
      <c r="V2351" s="10">
        <f t="shared" si="762"/>
        <v>8</v>
      </c>
      <c r="W2351" s="10">
        <f t="shared" si="763"/>
        <v>7</v>
      </c>
      <c r="X2351"/>
      <c r="Y2351"/>
      <c r="Z2351" t="s">
        <v>99</v>
      </c>
      <c r="AA2351" t="s">
        <v>10059</v>
      </c>
    </row>
    <row r="2352" spans="1:27">
      <c r="A2352" t="b">
        <f t="shared" si="744"/>
        <v>1</v>
      </c>
      <c r="B2352" t="b">
        <f t="shared" si="745"/>
        <v>0</v>
      </c>
      <c r="C2352" t="b">
        <f t="shared" si="746"/>
        <v>0</v>
      </c>
      <c r="D2352" t="b">
        <f t="shared" si="747"/>
        <v>0</v>
      </c>
      <c r="E2352" t="b">
        <f t="shared" si="748"/>
        <v>0</v>
      </c>
      <c r="F2352" t="b">
        <f t="shared" si="749"/>
        <v>0</v>
      </c>
      <c r="G2352" t="b">
        <f t="shared" si="750"/>
        <v>0</v>
      </c>
      <c r="H2352" t="b">
        <f t="shared" si="751"/>
        <v>0</v>
      </c>
      <c r="I2352" t="b">
        <f t="shared" si="752"/>
        <v>0</v>
      </c>
      <c r="J2352" t="b">
        <f t="shared" si="753"/>
        <v>1</v>
      </c>
      <c r="K2352" t="str">
        <f t="shared" si="754"/>
        <v>상현9통</v>
      </c>
      <c r="L2352" t="str">
        <f t="shared" si="765"/>
        <v>현9</v>
      </c>
      <c r="M2352">
        <f t="shared" si="764"/>
        <v>9</v>
      </c>
      <c r="N2352" t="str">
        <f t="shared" si="755"/>
        <v>상현</v>
      </c>
      <c r="O2352" t="str">
        <f t="shared" si="756"/>
        <v/>
      </c>
      <c r="P2352" t="str">
        <f t="shared" si="757"/>
        <v/>
      </c>
      <c r="Q2352" s="9">
        <f>_xlfn.XLOOKUP(R2352,summary!C:C,summary!B:B)</f>
        <v>43840</v>
      </c>
      <c r="R2352" s="10" t="str">
        <f t="shared" si="758"/>
        <v>상현2동</v>
      </c>
      <c r="S2352" s="10" t="str">
        <f t="shared" si="759"/>
        <v>상현9통</v>
      </c>
      <c r="T2352" s="10" t="str">
        <f t="shared" si="760"/>
        <v>(상현동, 두산아파트)</v>
      </c>
      <c r="U2352" s="10" t="str">
        <f t="shared" si="761"/>
        <v>상현</v>
      </c>
      <c r="V2352" s="10">
        <f t="shared" si="762"/>
        <v>9</v>
      </c>
      <c r="W2352" s="10">
        <f t="shared" si="763"/>
        <v>1</v>
      </c>
      <c r="X2352"/>
      <c r="Y2352" t="s">
        <v>9598</v>
      </c>
      <c r="Z2352" t="s">
        <v>10</v>
      </c>
      <c r="AA2352" t="s">
        <v>10060</v>
      </c>
    </row>
    <row r="2353" spans="1:27">
      <c r="A2353" t="b">
        <f t="shared" si="744"/>
        <v>1</v>
      </c>
      <c r="B2353" t="b">
        <f t="shared" si="745"/>
        <v>1</v>
      </c>
      <c r="C2353" t="b">
        <f t="shared" si="746"/>
        <v>0</v>
      </c>
      <c r="D2353" t="b">
        <f t="shared" si="747"/>
        <v>0</v>
      </c>
      <c r="E2353" t="b">
        <f t="shared" si="748"/>
        <v>1</v>
      </c>
      <c r="F2353" t="b">
        <f t="shared" si="749"/>
        <v>1</v>
      </c>
      <c r="G2353" t="b">
        <f t="shared" si="750"/>
        <v>1</v>
      </c>
      <c r="H2353" t="b">
        <f t="shared" si="751"/>
        <v>0</v>
      </c>
      <c r="I2353" t="b">
        <f t="shared" si="752"/>
        <v>1</v>
      </c>
      <c r="J2353" t="b">
        <f t="shared" si="753"/>
        <v>0</v>
      </c>
      <c r="K2353" t="str">
        <f t="shared" si="754"/>
        <v/>
      </c>
      <c r="L2353" t="str">
        <f t="shared" si="765"/>
        <v/>
      </c>
      <c r="M2353" t="str">
        <f t="shared" si="764"/>
        <v/>
      </c>
      <c r="N2353" t="str">
        <f t="shared" si="755"/>
        <v/>
      </c>
      <c r="O2353" t="str">
        <f t="shared" si="756"/>
        <v>(상현동, 두산아파트)</v>
      </c>
      <c r="P2353" t="str">
        <f t="shared" si="757"/>
        <v>(상현동, 두산아파트)</v>
      </c>
      <c r="Q2353" s="9">
        <f>_xlfn.XLOOKUP(R2353,summary!C:C,summary!B:B)</f>
        <v>43840</v>
      </c>
      <c r="R2353" s="10" t="str">
        <f t="shared" si="758"/>
        <v>상현2동</v>
      </c>
      <c r="S2353" s="10" t="str">
        <f t="shared" si="759"/>
        <v>상현9통</v>
      </c>
      <c r="T2353" s="10" t="str">
        <f t="shared" si="760"/>
        <v>(상현동, 두산아파트)</v>
      </c>
      <c r="U2353" s="10" t="str">
        <f t="shared" si="761"/>
        <v>상현</v>
      </c>
      <c r="V2353" s="10">
        <f t="shared" si="762"/>
        <v>9</v>
      </c>
      <c r="W2353" s="10">
        <f t="shared" si="763"/>
        <v>2</v>
      </c>
      <c r="X2353"/>
      <c r="Y2353" t="s">
        <v>9522</v>
      </c>
      <c r="Z2353" t="s">
        <v>12</v>
      </c>
      <c r="AA2353" t="s">
        <v>10061</v>
      </c>
    </row>
    <row r="2354" spans="1:27">
      <c r="A2354" t="b">
        <f t="shared" si="744"/>
        <v>1</v>
      </c>
      <c r="B2354" t="b">
        <f t="shared" si="745"/>
        <v>0</v>
      </c>
      <c r="C2354" t="b">
        <f t="shared" si="746"/>
        <v>1</v>
      </c>
      <c r="D2354" t="b">
        <f t="shared" si="747"/>
        <v>0</v>
      </c>
      <c r="E2354" t="b">
        <f t="shared" si="748"/>
        <v>1</v>
      </c>
      <c r="F2354" t="b">
        <f t="shared" si="749"/>
        <v>1</v>
      </c>
      <c r="G2354" t="b">
        <f t="shared" si="750"/>
        <v>0</v>
      </c>
      <c r="H2354" t="b">
        <f t="shared" si="751"/>
        <v>1</v>
      </c>
      <c r="I2354" t="b">
        <f t="shared" si="752"/>
        <v>1</v>
      </c>
      <c r="J2354" t="b">
        <f t="shared" si="753"/>
        <v>0</v>
      </c>
      <c r="K2354" t="str">
        <f t="shared" si="754"/>
        <v/>
      </c>
      <c r="L2354" t="str">
        <f t="shared" si="765"/>
        <v/>
      </c>
      <c r="M2354" t="str">
        <f t="shared" si="764"/>
        <v/>
      </c>
      <c r="N2354" t="str">
        <f t="shared" si="755"/>
        <v/>
      </c>
      <c r="O2354" t="str">
        <f t="shared" si="756"/>
        <v>두산아파트)</v>
      </c>
      <c r="P2354" t="str">
        <f t="shared" si="757"/>
        <v/>
      </c>
      <c r="Q2354" s="9">
        <f>_xlfn.XLOOKUP(R2354,summary!C:C,summary!B:B)</f>
        <v>43840</v>
      </c>
      <c r="R2354" s="10" t="str">
        <f t="shared" si="758"/>
        <v>상현2동</v>
      </c>
      <c r="S2354" s="10" t="str">
        <f t="shared" si="759"/>
        <v>상현9통</v>
      </c>
      <c r="T2354" s="10" t="str">
        <f t="shared" si="760"/>
        <v>(상현동, 두산아파트)</v>
      </c>
      <c r="U2354" s="10" t="str">
        <f t="shared" si="761"/>
        <v>상현</v>
      </c>
      <c r="V2354" s="10">
        <f t="shared" si="762"/>
        <v>9</v>
      </c>
      <c r="W2354" s="10">
        <f t="shared" si="763"/>
        <v>3</v>
      </c>
      <c r="X2354"/>
      <c r="Y2354" t="s">
        <v>10054</v>
      </c>
      <c r="Z2354" t="s">
        <v>14</v>
      </c>
      <c r="AA2354" t="s">
        <v>10062</v>
      </c>
    </row>
    <row r="2355" spans="1:27">
      <c r="A2355" t="b">
        <f t="shared" ref="A2355:A2418" si="766">LEN(Y2355)&gt;0</f>
        <v>0</v>
      </c>
      <c r="B2355" t="b">
        <f t="shared" ref="B2355:B2418" si="767">LEFT(Y2355)="("</f>
        <v>0</v>
      </c>
      <c r="C2355" t="b">
        <f t="shared" ref="C2355:C2418" si="768">RIGHT(Y2355)=")"</f>
        <v>0</v>
      </c>
      <c r="D2355" t="b">
        <f t="shared" ref="D2355:D2418" si="769">AND(B2355,C2355)</f>
        <v>0</v>
      </c>
      <c r="E2355" t="b">
        <f t="shared" ref="E2355:E2418" si="770">OR(B2355,C2355)</f>
        <v>0</v>
      </c>
      <c r="F2355" t="b">
        <f t="shared" ref="F2355:F2418" si="771">_xlfn.XOR(B2355,C2355)</f>
        <v>0</v>
      </c>
      <c r="G2355" t="b">
        <f t="shared" ref="G2355:G2418" si="772">AND(B2355,F2355)</f>
        <v>0</v>
      </c>
      <c r="H2355" t="b">
        <f t="shared" ref="H2355:H2418" si="773">AND(C2355,$F2355)</f>
        <v>0</v>
      </c>
      <c r="I2355" t="b">
        <f t="shared" ref="I2355:I2418" si="774">IF(G2355,G2355,IF(H2354,FALSE,I2354))</f>
        <v>0</v>
      </c>
      <c r="J2355" t="b">
        <f t="shared" ref="J2355:J2418" si="775">AND(A2355,NOT(B2355),NOT(I2355))</f>
        <v>0</v>
      </c>
      <c r="K2355" t="str">
        <f t="shared" ref="K2355:K2418" si="776">IF(AND(J2355,RIGHT(Y2355)="통"),Y2355,"")</f>
        <v/>
      </c>
      <c r="L2355" t="str">
        <f t="shared" si="765"/>
        <v/>
      </c>
      <c r="M2355" t="str">
        <f t="shared" si="764"/>
        <v/>
      </c>
      <c r="N2355" t="str">
        <f t="shared" ref="N2355:N2418" si="777">SUBSTITUTE(K2355,_xlfn.CONCAT(TEXT(M2355,"#"),"통"),"")</f>
        <v/>
      </c>
      <c r="O2355" t="str">
        <f t="shared" ref="O2355:O2418" si="778">IF(I2355,IF(I2356,CONCATENATE(Y2355,O2356),Y2355),"")</f>
        <v/>
      </c>
      <c r="P2355" t="str">
        <f t="shared" ref="P2355:P2418" si="779">IF(G2355,O2355,IF(D2355,Y2355,""))</f>
        <v/>
      </c>
      <c r="Q2355" s="9">
        <f>_xlfn.XLOOKUP(R2355,summary!C:C,summary!B:B)</f>
        <v>43840</v>
      </c>
      <c r="R2355" s="10" t="str">
        <f t="shared" ref="R2355:R2418" si="780">IF($X2355="",R2354,$X2355)</f>
        <v>상현2동</v>
      </c>
      <c r="S2355" s="10" t="str">
        <f t="shared" ref="S2355:S2418" si="781">IF(J2355,Y2355,S2354)</f>
        <v>상현9통</v>
      </c>
      <c r="T2355" s="10" t="str">
        <f t="shared" ref="T2355:T2418" si="782">IF(J2355,P2356,T2354)</f>
        <v>(상현동, 두산아파트)</v>
      </c>
      <c r="U2355" s="10" t="str">
        <f t="shared" ref="U2355:U2418" si="783">IF($J2355,N2355,U2354)</f>
        <v>상현</v>
      </c>
      <c r="V2355" s="10">
        <f t="shared" ref="V2355:V2418" si="784">IF(J2355,M2355,V2354)</f>
        <v>9</v>
      </c>
      <c r="W2355" s="10">
        <f t="shared" si="763"/>
        <v>4</v>
      </c>
      <c r="X2355"/>
      <c r="Y2355"/>
      <c r="Z2355" t="s">
        <v>16</v>
      </c>
      <c r="AA2355" t="s">
        <v>10063</v>
      </c>
    </row>
    <row r="2356" spans="1:27">
      <c r="A2356" t="b">
        <f t="shared" si="766"/>
        <v>0</v>
      </c>
      <c r="B2356" t="b">
        <f t="shared" si="767"/>
        <v>0</v>
      </c>
      <c r="C2356" t="b">
        <f t="shared" si="768"/>
        <v>0</v>
      </c>
      <c r="D2356" t="b">
        <f t="shared" si="769"/>
        <v>0</v>
      </c>
      <c r="E2356" t="b">
        <f t="shared" si="770"/>
        <v>0</v>
      </c>
      <c r="F2356" t="b">
        <f t="shared" si="771"/>
        <v>0</v>
      </c>
      <c r="G2356" t="b">
        <f t="shared" si="772"/>
        <v>0</v>
      </c>
      <c r="H2356" t="b">
        <f t="shared" si="773"/>
        <v>0</v>
      </c>
      <c r="I2356" t="b">
        <f t="shared" si="774"/>
        <v>0</v>
      </c>
      <c r="J2356" t="b">
        <f t="shared" si="775"/>
        <v>0</v>
      </c>
      <c r="K2356" t="str">
        <f t="shared" si="776"/>
        <v/>
      </c>
      <c r="L2356" t="str">
        <f t="shared" si="765"/>
        <v/>
      </c>
      <c r="M2356" t="str">
        <f t="shared" si="764"/>
        <v/>
      </c>
      <c r="N2356" t="str">
        <f t="shared" si="777"/>
        <v/>
      </c>
      <c r="O2356" t="str">
        <f t="shared" si="778"/>
        <v/>
      </c>
      <c r="P2356" t="str">
        <f t="shared" si="779"/>
        <v/>
      </c>
      <c r="Q2356" s="9">
        <f>_xlfn.XLOOKUP(R2356,summary!C:C,summary!B:B)</f>
        <v>43840</v>
      </c>
      <c r="R2356" s="10" t="str">
        <f t="shared" si="780"/>
        <v>상현2동</v>
      </c>
      <c r="S2356" s="10" t="str">
        <f t="shared" si="781"/>
        <v>상현9통</v>
      </c>
      <c r="T2356" s="10" t="str">
        <f t="shared" si="782"/>
        <v>(상현동, 두산아파트)</v>
      </c>
      <c r="U2356" s="10" t="str">
        <f t="shared" si="783"/>
        <v>상현</v>
      </c>
      <c r="V2356" s="10">
        <f t="shared" si="784"/>
        <v>9</v>
      </c>
      <c r="W2356" s="10">
        <f t="shared" si="763"/>
        <v>5</v>
      </c>
      <c r="X2356"/>
      <c r="Y2356"/>
      <c r="Z2356" t="s">
        <v>18</v>
      </c>
      <c r="AA2356" t="s">
        <v>10064</v>
      </c>
    </row>
    <row r="2357" spans="1:27">
      <c r="A2357" t="b">
        <f t="shared" si="766"/>
        <v>0</v>
      </c>
      <c r="B2357" t="b">
        <f t="shared" si="767"/>
        <v>0</v>
      </c>
      <c r="C2357" t="b">
        <f t="shared" si="768"/>
        <v>0</v>
      </c>
      <c r="D2357" t="b">
        <f t="shared" si="769"/>
        <v>0</v>
      </c>
      <c r="E2357" t="b">
        <f t="shared" si="770"/>
        <v>0</v>
      </c>
      <c r="F2357" t="b">
        <f t="shared" si="771"/>
        <v>0</v>
      </c>
      <c r="G2357" t="b">
        <f t="shared" si="772"/>
        <v>0</v>
      </c>
      <c r="H2357" t="b">
        <f t="shared" si="773"/>
        <v>0</v>
      </c>
      <c r="I2357" t="b">
        <f t="shared" si="774"/>
        <v>0</v>
      </c>
      <c r="J2357" t="b">
        <f t="shared" si="775"/>
        <v>0</v>
      </c>
      <c r="K2357" t="str">
        <f t="shared" si="776"/>
        <v/>
      </c>
      <c r="L2357" t="str">
        <f t="shared" si="765"/>
        <v/>
      </c>
      <c r="M2357" t="str">
        <f t="shared" si="764"/>
        <v/>
      </c>
      <c r="N2357" t="str">
        <f t="shared" si="777"/>
        <v/>
      </c>
      <c r="O2357" t="str">
        <f t="shared" si="778"/>
        <v/>
      </c>
      <c r="P2357" t="str">
        <f t="shared" si="779"/>
        <v/>
      </c>
      <c r="Q2357" s="9">
        <f>_xlfn.XLOOKUP(R2357,summary!C:C,summary!B:B)</f>
        <v>43840</v>
      </c>
      <c r="R2357" s="10" t="str">
        <f t="shared" si="780"/>
        <v>상현2동</v>
      </c>
      <c r="S2357" s="10" t="str">
        <f t="shared" si="781"/>
        <v>상현9통</v>
      </c>
      <c r="T2357" s="10" t="str">
        <f t="shared" si="782"/>
        <v>(상현동, 두산아파트)</v>
      </c>
      <c r="U2357" s="10" t="str">
        <f t="shared" si="783"/>
        <v>상현</v>
      </c>
      <c r="V2357" s="10">
        <f t="shared" si="784"/>
        <v>9</v>
      </c>
      <c r="W2357" s="10">
        <f t="shared" si="763"/>
        <v>6</v>
      </c>
      <c r="X2357"/>
      <c r="Y2357"/>
      <c r="Z2357" t="s">
        <v>20</v>
      </c>
      <c r="AA2357" t="s">
        <v>10065</v>
      </c>
    </row>
    <row r="2358" spans="1:27">
      <c r="A2358" t="b">
        <f t="shared" si="766"/>
        <v>0</v>
      </c>
      <c r="B2358" t="b">
        <f t="shared" si="767"/>
        <v>0</v>
      </c>
      <c r="C2358" t="b">
        <f t="shared" si="768"/>
        <v>0</v>
      </c>
      <c r="D2358" t="b">
        <f t="shared" si="769"/>
        <v>0</v>
      </c>
      <c r="E2358" t="b">
        <f t="shared" si="770"/>
        <v>0</v>
      </c>
      <c r="F2358" t="b">
        <f t="shared" si="771"/>
        <v>0</v>
      </c>
      <c r="G2358" t="b">
        <f t="shared" si="772"/>
        <v>0</v>
      </c>
      <c r="H2358" t="b">
        <f t="shared" si="773"/>
        <v>0</v>
      </c>
      <c r="I2358" t="b">
        <f t="shared" si="774"/>
        <v>0</v>
      </c>
      <c r="J2358" t="b">
        <f t="shared" si="775"/>
        <v>0</v>
      </c>
      <c r="K2358" t="str">
        <f t="shared" si="776"/>
        <v/>
      </c>
      <c r="L2358" t="str">
        <f t="shared" si="765"/>
        <v/>
      </c>
      <c r="M2358" t="str">
        <f t="shared" si="764"/>
        <v/>
      </c>
      <c r="N2358" t="str">
        <f t="shared" si="777"/>
        <v/>
      </c>
      <c r="O2358" t="str">
        <f t="shared" si="778"/>
        <v/>
      </c>
      <c r="P2358" t="str">
        <f t="shared" si="779"/>
        <v/>
      </c>
      <c r="Q2358" s="9">
        <f>_xlfn.XLOOKUP(R2358,summary!C:C,summary!B:B)</f>
        <v>43840</v>
      </c>
      <c r="R2358" s="10" t="str">
        <f t="shared" si="780"/>
        <v>상현2동</v>
      </c>
      <c r="S2358" s="10" t="str">
        <f t="shared" si="781"/>
        <v>상현9통</v>
      </c>
      <c r="T2358" s="10" t="str">
        <f t="shared" si="782"/>
        <v>(상현동, 두산아파트)</v>
      </c>
      <c r="U2358" s="10" t="str">
        <f t="shared" si="783"/>
        <v>상현</v>
      </c>
      <c r="V2358" s="10">
        <f t="shared" si="784"/>
        <v>9</v>
      </c>
      <c r="W2358" s="10">
        <f t="shared" si="763"/>
        <v>7</v>
      </c>
      <c r="X2358"/>
      <c r="Y2358"/>
      <c r="Z2358" t="s">
        <v>99</v>
      </c>
      <c r="AA2358" t="s">
        <v>10066</v>
      </c>
    </row>
    <row r="2359" spans="1:27">
      <c r="A2359" t="b">
        <f t="shared" si="766"/>
        <v>0</v>
      </c>
      <c r="B2359" t="b">
        <f t="shared" si="767"/>
        <v>0</v>
      </c>
      <c r="C2359" t="b">
        <f t="shared" si="768"/>
        <v>0</v>
      </c>
      <c r="D2359" t="b">
        <f t="shared" si="769"/>
        <v>0</v>
      </c>
      <c r="E2359" t="b">
        <f t="shared" si="770"/>
        <v>0</v>
      </c>
      <c r="F2359" t="b">
        <f t="shared" si="771"/>
        <v>0</v>
      </c>
      <c r="G2359" t="b">
        <f t="shared" si="772"/>
        <v>0</v>
      </c>
      <c r="H2359" t="b">
        <f t="shared" si="773"/>
        <v>0</v>
      </c>
      <c r="I2359" t="b">
        <f t="shared" si="774"/>
        <v>0</v>
      </c>
      <c r="J2359" t="b">
        <f t="shared" si="775"/>
        <v>0</v>
      </c>
      <c r="K2359" t="str">
        <f t="shared" si="776"/>
        <v/>
      </c>
      <c r="L2359" t="str">
        <f t="shared" si="765"/>
        <v/>
      </c>
      <c r="M2359" t="str">
        <f t="shared" si="764"/>
        <v/>
      </c>
      <c r="N2359" t="str">
        <f t="shared" si="777"/>
        <v/>
      </c>
      <c r="O2359" t="str">
        <f t="shared" si="778"/>
        <v/>
      </c>
      <c r="P2359" t="str">
        <f t="shared" si="779"/>
        <v/>
      </c>
      <c r="Q2359" s="9">
        <f>_xlfn.XLOOKUP(R2359,summary!C:C,summary!B:B)</f>
        <v>43840</v>
      </c>
      <c r="R2359" s="10" t="str">
        <f t="shared" si="780"/>
        <v>상현2동</v>
      </c>
      <c r="S2359" s="10" t="str">
        <f t="shared" si="781"/>
        <v>상현9통</v>
      </c>
      <c r="T2359" s="10" t="str">
        <f t="shared" si="782"/>
        <v>(상현동, 두산아파트)</v>
      </c>
      <c r="U2359" s="10" t="str">
        <f t="shared" si="783"/>
        <v>상현</v>
      </c>
      <c r="V2359" s="10">
        <f t="shared" si="784"/>
        <v>9</v>
      </c>
      <c r="W2359" s="10">
        <f t="shared" si="763"/>
        <v>8</v>
      </c>
      <c r="X2359"/>
      <c r="Y2359"/>
      <c r="Z2359" t="s">
        <v>101</v>
      </c>
      <c r="AA2359" t="s">
        <v>10067</v>
      </c>
    </row>
    <row r="2360" spans="1:27">
      <c r="A2360" t="b">
        <f t="shared" si="766"/>
        <v>1</v>
      </c>
      <c r="B2360" t="b">
        <f t="shared" si="767"/>
        <v>0</v>
      </c>
      <c r="C2360" t="b">
        <f t="shared" si="768"/>
        <v>0</v>
      </c>
      <c r="D2360" t="b">
        <f t="shared" si="769"/>
        <v>0</v>
      </c>
      <c r="E2360" t="b">
        <f t="shared" si="770"/>
        <v>0</v>
      </c>
      <c r="F2360" t="b">
        <f t="shared" si="771"/>
        <v>0</v>
      </c>
      <c r="G2360" t="b">
        <f t="shared" si="772"/>
        <v>0</v>
      </c>
      <c r="H2360" t="b">
        <f t="shared" si="773"/>
        <v>0</v>
      </c>
      <c r="I2360" t="b">
        <f t="shared" si="774"/>
        <v>0</v>
      </c>
      <c r="J2360" t="b">
        <f t="shared" si="775"/>
        <v>1</v>
      </c>
      <c r="K2360" t="str">
        <f t="shared" si="776"/>
        <v>상현10통</v>
      </c>
      <c r="L2360" t="str">
        <f t="shared" si="765"/>
        <v>10</v>
      </c>
      <c r="M2360">
        <f t="shared" si="764"/>
        <v>10</v>
      </c>
      <c r="N2360" t="str">
        <f t="shared" si="777"/>
        <v>상현</v>
      </c>
      <c r="O2360" t="str">
        <f t="shared" si="778"/>
        <v/>
      </c>
      <c r="P2360" t="str">
        <f t="shared" si="779"/>
        <v/>
      </c>
      <c r="Q2360" s="9">
        <f>_xlfn.XLOOKUP(R2360,summary!C:C,summary!B:B)</f>
        <v>43840</v>
      </c>
      <c r="R2360" s="10" t="str">
        <f t="shared" si="780"/>
        <v>상현2동</v>
      </c>
      <c r="S2360" s="10" t="str">
        <f t="shared" si="781"/>
        <v>상현10통</v>
      </c>
      <c r="T2360" s="10" t="str">
        <f t="shared" si="782"/>
        <v>(상현동, 쌍용아파트)</v>
      </c>
      <c r="U2360" s="10" t="str">
        <f t="shared" si="783"/>
        <v>상현</v>
      </c>
      <c r="V2360" s="10">
        <f t="shared" si="784"/>
        <v>10</v>
      </c>
      <c r="W2360" s="10">
        <f t="shared" si="763"/>
        <v>1</v>
      </c>
      <c r="X2360"/>
      <c r="Y2360" t="s">
        <v>9606</v>
      </c>
      <c r="Z2360" t="s">
        <v>10</v>
      </c>
      <c r="AA2360" t="s">
        <v>10068</v>
      </c>
    </row>
    <row r="2361" spans="1:27">
      <c r="A2361" t="b">
        <f t="shared" si="766"/>
        <v>1</v>
      </c>
      <c r="B2361" t="b">
        <f t="shared" si="767"/>
        <v>1</v>
      </c>
      <c r="C2361" t="b">
        <f t="shared" si="768"/>
        <v>0</v>
      </c>
      <c r="D2361" t="b">
        <f t="shared" si="769"/>
        <v>0</v>
      </c>
      <c r="E2361" t="b">
        <f t="shared" si="770"/>
        <v>1</v>
      </c>
      <c r="F2361" t="b">
        <f t="shared" si="771"/>
        <v>1</v>
      </c>
      <c r="G2361" t="b">
        <f t="shared" si="772"/>
        <v>1</v>
      </c>
      <c r="H2361" t="b">
        <f t="shared" si="773"/>
        <v>0</v>
      </c>
      <c r="I2361" t="b">
        <f t="shared" si="774"/>
        <v>1</v>
      </c>
      <c r="J2361" t="b">
        <f t="shared" si="775"/>
        <v>0</v>
      </c>
      <c r="K2361" t="str">
        <f t="shared" si="776"/>
        <v/>
      </c>
      <c r="L2361" t="str">
        <f t="shared" si="765"/>
        <v/>
      </c>
      <c r="M2361" t="str">
        <f t="shared" si="764"/>
        <v/>
      </c>
      <c r="N2361" t="str">
        <f t="shared" si="777"/>
        <v/>
      </c>
      <c r="O2361" t="str">
        <f t="shared" si="778"/>
        <v>(상현동, 쌍용아파트)</v>
      </c>
      <c r="P2361" t="str">
        <f t="shared" si="779"/>
        <v>(상현동, 쌍용아파트)</v>
      </c>
      <c r="Q2361" s="9">
        <f>_xlfn.XLOOKUP(R2361,summary!C:C,summary!B:B)</f>
        <v>43840</v>
      </c>
      <c r="R2361" s="10" t="str">
        <f t="shared" si="780"/>
        <v>상현2동</v>
      </c>
      <c r="S2361" s="10" t="str">
        <f t="shared" si="781"/>
        <v>상현10통</v>
      </c>
      <c r="T2361" s="10" t="str">
        <f t="shared" si="782"/>
        <v>(상현동, 쌍용아파트)</v>
      </c>
      <c r="U2361" s="10" t="str">
        <f t="shared" si="783"/>
        <v>상현</v>
      </c>
      <c r="V2361" s="10">
        <f t="shared" si="784"/>
        <v>10</v>
      </c>
      <c r="W2361" s="10">
        <f t="shared" si="763"/>
        <v>2</v>
      </c>
      <c r="X2361"/>
      <c r="Y2361" t="s">
        <v>9522</v>
      </c>
      <c r="Z2361" t="s">
        <v>12</v>
      </c>
      <c r="AA2361" t="s">
        <v>10069</v>
      </c>
    </row>
    <row r="2362" spans="1:27">
      <c r="A2362" t="b">
        <f t="shared" si="766"/>
        <v>1</v>
      </c>
      <c r="B2362" t="b">
        <f t="shared" si="767"/>
        <v>0</v>
      </c>
      <c r="C2362" t="b">
        <f t="shared" si="768"/>
        <v>1</v>
      </c>
      <c r="D2362" t="b">
        <f t="shared" si="769"/>
        <v>0</v>
      </c>
      <c r="E2362" t="b">
        <f t="shared" si="770"/>
        <v>1</v>
      </c>
      <c r="F2362" t="b">
        <f t="shared" si="771"/>
        <v>1</v>
      </c>
      <c r="G2362" t="b">
        <f t="shared" si="772"/>
        <v>0</v>
      </c>
      <c r="H2362" t="b">
        <f t="shared" si="773"/>
        <v>1</v>
      </c>
      <c r="I2362" t="b">
        <f t="shared" si="774"/>
        <v>1</v>
      </c>
      <c r="J2362" t="b">
        <f t="shared" si="775"/>
        <v>0</v>
      </c>
      <c r="K2362" t="str">
        <f t="shared" si="776"/>
        <v/>
      </c>
      <c r="L2362" t="str">
        <f t="shared" si="765"/>
        <v/>
      </c>
      <c r="M2362" t="str">
        <f t="shared" si="764"/>
        <v/>
      </c>
      <c r="N2362" t="str">
        <f t="shared" si="777"/>
        <v/>
      </c>
      <c r="O2362" t="str">
        <f t="shared" si="778"/>
        <v>쌍용아파트)</v>
      </c>
      <c r="P2362" t="str">
        <f t="shared" si="779"/>
        <v/>
      </c>
      <c r="Q2362" s="9">
        <f>_xlfn.XLOOKUP(R2362,summary!C:C,summary!B:B)</f>
        <v>43840</v>
      </c>
      <c r="R2362" s="10" t="str">
        <f t="shared" si="780"/>
        <v>상현2동</v>
      </c>
      <c r="S2362" s="10" t="str">
        <f t="shared" si="781"/>
        <v>상현10통</v>
      </c>
      <c r="T2362" s="10" t="str">
        <f t="shared" si="782"/>
        <v>(상현동, 쌍용아파트)</v>
      </c>
      <c r="U2362" s="10" t="str">
        <f t="shared" si="783"/>
        <v>상현</v>
      </c>
      <c r="V2362" s="10">
        <f t="shared" si="784"/>
        <v>10</v>
      </c>
      <c r="W2362" s="10">
        <f t="shared" si="763"/>
        <v>3</v>
      </c>
      <c r="X2362"/>
      <c r="Y2362" t="s">
        <v>5539</v>
      </c>
      <c r="Z2362" t="s">
        <v>14</v>
      </c>
      <c r="AA2362" t="s">
        <v>10070</v>
      </c>
    </row>
    <row r="2363" spans="1:27">
      <c r="A2363" t="b">
        <f t="shared" si="766"/>
        <v>0</v>
      </c>
      <c r="B2363" t="b">
        <f t="shared" si="767"/>
        <v>0</v>
      </c>
      <c r="C2363" t="b">
        <f t="shared" si="768"/>
        <v>0</v>
      </c>
      <c r="D2363" t="b">
        <f t="shared" si="769"/>
        <v>0</v>
      </c>
      <c r="E2363" t="b">
        <f t="shared" si="770"/>
        <v>0</v>
      </c>
      <c r="F2363" t="b">
        <f t="shared" si="771"/>
        <v>0</v>
      </c>
      <c r="G2363" t="b">
        <f t="shared" si="772"/>
        <v>0</v>
      </c>
      <c r="H2363" t="b">
        <f t="shared" si="773"/>
        <v>0</v>
      </c>
      <c r="I2363" t="b">
        <f t="shared" si="774"/>
        <v>0</v>
      </c>
      <c r="J2363" t="b">
        <f t="shared" si="775"/>
        <v>0</v>
      </c>
      <c r="K2363" t="str">
        <f t="shared" si="776"/>
        <v/>
      </c>
      <c r="L2363" t="str">
        <f t="shared" si="765"/>
        <v/>
      </c>
      <c r="M2363" t="str">
        <f t="shared" si="764"/>
        <v/>
      </c>
      <c r="N2363" t="str">
        <f t="shared" si="777"/>
        <v/>
      </c>
      <c r="O2363" t="str">
        <f t="shared" si="778"/>
        <v/>
      </c>
      <c r="P2363" t="str">
        <f t="shared" si="779"/>
        <v/>
      </c>
      <c r="Q2363" s="9">
        <f>_xlfn.XLOOKUP(R2363,summary!C:C,summary!B:B)</f>
        <v>43840</v>
      </c>
      <c r="R2363" s="10" t="str">
        <f t="shared" si="780"/>
        <v>상현2동</v>
      </c>
      <c r="S2363" s="10" t="str">
        <f t="shared" si="781"/>
        <v>상현10통</v>
      </c>
      <c r="T2363" s="10" t="str">
        <f t="shared" si="782"/>
        <v>(상현동, 쌍용아파트)</v>
      </c>
      <c r="U2363" s="10" t="str">
        <f t="shared" si="783"/>
        <v>상현</v>
      </c>
      <c r="V2363" s="10">
        <f t="shared" si="784"/>
        <v>10</v>
      </c>
      <c r="W2363" s="10">
        <f t="shared" si="763"/>
        <v>4</v>
      </c>
      <c r="X2363"/>
      <c r="Y2363"/>
      <c r="Z2363" t="s">
        <v>16</v>
      </c>
      <c r="AA2363" t="s">
        <v>10071</v>
      </c>
    </row>
    <row r="2364" spans="1:27">
      <c r="A2364" t="b">
        <f t="shared" si="766"/>
        <v>0</v>
      </c>
      <c r="B2364" t="b">
        <f t="shared" si="767"/>
        <v>0</v>
      </c>
      <c r="C2364" t="b">
        <f t="shared" si="768"/>
        <v>0</v>
      </c>
      <c r="D2364" t="b">
        <f t="shared" si="769"/>
        <v>0</v>
      </c>
      <c r="E2364" t="b">
        <f t="shared" si="770"/>
        <v>0</v>
      </c>
      <c r="F2364" t="b">
        <f t="shared" si="771"/>
        <v>0</v>
      </c>
      <c r="G2364" t="b">
        <f t="shared" si="772"/>
        <v>0</v>
      </c>
      <c r="H2364" t="b">
        <f t="shared" si="773"/>
        <v>0</v>
      </c>
      <c r="I2364" t="b">
        <f t="shared" si="774"/>
        <v>0</v>
      </c>
      <c r="J2364" t="b">
        <f t="shared" si="775"/>
        <v>0</v>
      </c>
      <c r="K2364" t="str">
        <f t="shared" si="776"/>
        <v/>
      </c>
      <c r="L2364" t="str">
        <f t="shared" si="765"/>
        <v/>
      </c>
      <c r="M2364" t="str">
        <f t="shared" si="764"/>
        <v/>
      </c>
      <c r="N2364" t="str">
        <f t="shared" si="777"/>
        <v/>
      </c>
      <c r="O2364" t="str">
        <f t="shared" si="778"/>
        <v/>
      </c>
      <c r="P2364" t="str">
        <f t="shared" si="779"/>
        <v/>
      </c>
      <c r="Q2364" s="9">
        <f>_xlfn.XLOOKUP(R2364,summary!C:C,summary!B:B)</f>
        <v>43840</v>
      </c>
      <c r="R2364" s="10" t="str">
        <f t="shared" si="780"/>
        <v>상현2동</v>
      </c>
      <c r="S2364" s="10" t="str">
        <f t="shared" si="781"/>
        <v>상현10통</v>
      </c>
      <c r="T2364" s="10" t="str">
        <f t="shared" si="782"/>
        <v>(상현동, 쌍용아파트)</v>
      </c>
      <c r="U2364" s="10" t="str">
        <f t="shared" si="783"/>
        <v>상현</v>
      </c>
      <c r="V2364" s="10">
        <f t="shared" si="784"/>
        <v>10</v>
      </c>
      <c r="W2364" s="10">
        <f t="shared" si="763"/>
        <v>5</v>
      </c>
      <c r="X2364"/>
      <c r="Y2364"/>
      <c r="Z2364" t="s">
        <v>18</v>
      </c>
      <c r="AA2364" t="s">
        <v>10072</v>
      </c>
    </row>
    <row r="2365" spans="1:27">
      <c r="A2365" t="b">
        <f t="shared" si="766"/>
        <v>0</v>
      </c>
      <c r="B2365" t="b">
        <f t="shared" si="767"/>
        <v>0</v>
      </c>
      <c r="C2365" t="b">
        <f t="shared" si="768"/>
        <v>0</v>
      </c>
      <c r="D2365" t="b">
        <f t="shared" si="769"/>
        <v>0</v>
      </c>
      <c r="E2365" t="b">
        <f t="shared" si="770"/>
        <v>0</v>
      </c>
      <c r="F2365" t="b">
        <f t="shared" si="771"/>
        <v>0</v>
      </c>
      <c r="G2365" t="b">
        <f t="shared" si="772"/>
        <v>0</v>
      </c>
      <c r="H2365" t="b">
        <f t="shared" si="773"/>
        <v>0</v>
      </c>
      <c r="I2365" t="b">
        <f t="shared" si="774"/>
        <v>0</v>
      </c>
      <c r="J2365" t="b">
        <f t="shared" si="775"/>
        <v>0</v>
      </c>
      <c r="K2365" t="str">
        <f t="shared" si="776"/>
        <v/>
      </c>
      <c r="L2365" t="str">
        <f t="shared" si="765"/>
        <v/>
      </c>
      <c r="M2365" t="str">
        <f t="shared" si="764"/>
        <v/>
      </c>
      <c r="N2365" t="str">
        <f t="shared" si="777"/>
        <v/>
      </c>
      <c r="O2365" t="str">
        <f t="shared" si="778"/>
        <v/>
      </c>
      <c r="P2365" t="str">
        <f t="shared" si="779"/>
        <v/>
      </c>
      <c r="Q2365" s="9">
        <f>_xlfn.XLOOKUP(R2365,summary!C:C,summary!B:B)</f>
        <v>43840</v>
      </c>
      <c r="R2365" s="10" t="str">
        <f t="shared" si="780"/>
        <v>상현2동</v>
      </c>
      <c r="S2365" s="10" t="str">
        <f t="shared" si="781"/>
        <v>상현10통</v>
      </c>
      <c r="T2365" s="10" t="str">
        <f t="shared" si="782"/>
        <v>(상현동, 쌍용아파트)</v>
      </c>
      <c r="U2365" s="10" t="str">
        <f t="shared" si="783"/>
        <v>상현</v>
      </c>
      <c r="V2365" s="10">
        <f t="shared" si="784"/>
        <v>10</v>
      </c>
      <c r="W2365" s="10" t="str">
        <f t="shared" si="763"/>
        <v/>
      </c>
      <c r="X2365"/>
      <c r="Y2365"/>
      <c r="Z2365"/>
      <c r="AA2365"/>
    </row>
    <row r="2366" spans="1:27">
      <c r="A2366" t="b">
        <f t="shared" si="766"/>
        <v>1</v>
      </c>
      <c r="B2366" t="b">
        <f t="shared" si="767"/>
        <v>0</v>
      </c>
      <c r="C2366" t="b">
        <f t="shared" si="768"/>
        <v>0</v>
      </c>
      <c r="D2366" t="b">
        <f t="shared" si="769"/>
        <v>0</v>
      </c>
      <c r="E2366" t="b">
        <f t="shared" si="770"/>
        <v>0</v>
      </c>
      <c r="F2366" t="b">
        <f t="shared" si="771"/>
        <v>0</v>
      </c>
      <c r="G2366" t="b">
        <f t="shared" si="772"/>
        <v>0</v>
      </c>
      <c r="H2366" t="b">
        <f t="shared" si="773"/>
        <v>0</v>
      </c>
      <c r="I2366" t="b">
        <f t="shared" si="774"/>
        <v>0</v>
      </c>
      <c r="J2366" t="b">
        <f t="shared" si="775"/>
        <v>1</v>
      </c>
      <c r="K2366" t="str">
        <f t="shared" si="776"/>
        <v/>
      </c>
      <c r="L2366" t="str">
        <f t="shared" si="765"/>
        <v/>
      </c>
      <c r="M2366" t="str">
        <f t="shared" si="764"/>
        <v/>
      </c>
      <c r="N2366" t="str">
        <f t="shared" si="777"/>
        <v/>
      </c>
      <c r="O2366" t="str">
        <f t="shared" si="778"/>
        <v/>
      </c>
      <c r="P2366" t="str">
        <f t="shared" si="779"/>
        <v/>
      </c>
      <c r="Q2366" s="9" t="e">
        <f>_xlfn.XLOOKUP(R2366,summary!C:C,summary!B:B)</f>
        <v>#N/A</v>
      </c>
      <c r="R2366" s="10" t="str">
        <f t="shared" si="780"/>
        <v>읍 면 동</v>
      </c>
      <c r="S2366" s="10" t="str">
        <f t="shared" si="781"/>
        <v>통 리 명</v>
      </c>
      <c r="T2366" s="10" t="str">
        <f t="shared" si="782"/>
        <v/>
      </c>
      <c r="U2366" s="10" t="str">
        <f t="shared" si="783"/>
        <v/>
      </c>
      <c r="V2366" s="10" t="str">
        <f t="shared" si="784"/>
        <v/>
      </c>
      <c r="W2366" s="10" t="str">
        <f t="shared" si="763"/>
        <v/>
      </c>
      <c r="X2366" t="s">
        <v>3</v>
      </c>
      <c r="Y2366" t="s">
        <v>4</v>
      </c>
      <c r="Z2366" t="s">
        <v>5</v>
      </c>
      <c r="AA2366" t="s">
        <v>2302</v>
      </c>
    </row>
    <row r="2367" spans="1:27">
      <c r="A2367" t="b">
        <f t="shared" si="766"/>
        <v>1</v>
      </c>
      <c r="B2367" t="b">
        <f t="shared" si="767"/>
        <v>0</v>
      </c>
      <c r="C2367" t="b">
        <f t="shared" si="768"/>
        <v>0</v>
      </c>
      <c r="D2367" t="b">
        <f t="shared" si="769"/>
        <v>0</v>
      </c>
      <c r="E2367" t="b">
        <f t="shared" si="770"/>
        <v>0</v>
      </c>
      <c r="F2367" t="b">
        <f t="shared" si="771"/>
        <v>0</v>
      </c>
      <c r="G2367" t="b">
        <f t="shared" si="772"/>
        <v>0</v>
      </c>
      <c r="H2367" t="b">
        <f t="shared" si="773"/>
        <v>0</v>
      </c>
      <c r="I2367" t="b">
        <f t="shared" si="774"/>
        <v>0</v>
      </c>
      <c r="J2367" t="b">
        <f t="shared" si="775"/>
        <v>1</v>
      </c>
      <c r="K2367" t="str">
        <f t="shared" si="776"/>
        <v>상현10통</v>
      </c>
      <c r="L2367" t="str">
        <f t="shared" si="765"/>
        <v>10</v>
      </c>
      <c r="M2367">
        <f t="shared" si="764"/>
        <v>10</v>
      </c>
      <c r="N2367" t="str">
        <f t="shared" si="777"/>
        <v>상현</v>
      </c>
      <c r="O2367" t="str">
        <f t="shared" si="778"/>
        <v/>
      </c>
      <c r="P2367" t="str">
        <f t="shared" si="779"/>
        <v/>
      </c>
      <c r="Q2367" s="9">
        <f>_xlfn.XLOOKUP(R2367,summary!C:C,summary!B:B)</f>
        <v>43840</v>
      </c>
      <c r="R2367" s="10" t="str">
        <f t="shared" si="780"/>
        <v>상현2동</v>
      </c>
      <c r="S2367" s="10" t="str">
        <f t="shared" si="781"/>
        <v>상현10통</v>
      </c>
      <c r="T2367" s="10" t="str">
        <f t="shared" si="782"/>
        <v>(상현동, 쌍용아파트)</v>
      </c>
      <c r="U2367" s="10" t="str">
        <f t="shared" si="783"/>
        <v>상현</v>
      </c>
      <c r="V2367" s="10">
        <f t="shared" si="784"/>
        <v>10</v>
      </c>
      <c r="W2367" s="10">
        <f t="shared" si="763"/>
        <v>6</v>
      </c>
      <c r="X2367" t="s">
        <v>9992</v>
      </c>
      <c r="Y2367" t="s">
        <v>9606</v>
      </c>
      <c r="Z2367" t="s">
        <v>20</v>
      </c>
      <c r="AA2367" t="s">
        <v>10073</v>
      </c>
    </row>
    <row r="2368" spans="1:27">
      <c r="A2368" t="b">
        <f t="shared" si="766"/>
        <v>1</v>
      </c>
      <c r="B2368" t="b">
        <f t="shared" si="767"/>
        <v>1</v>
      </c>
      <c r="C2368" t="b">
        <f t="shared" si="768"/>
        <v>0</v>
      </c>
      <c r="D2368" t="b">
        <f t="shared" si="769"/>
        <v>0</v>
      </c>
      <c r="E2368" t="b">
        <f t="shared" si="770"/>
        <v>1</v>
      </c>
      <c r="F2368" t="b">
        <f t="shared" si="771"/>
        <v>1</v>
      </c>
      <c r="G2368" t="b">
        <f t="shared" si="772"/>
        <v>1</v>
      </c>
      <c r="H2368" t="b">
        <f t="shared" si="773"/>
        <v>0</v>
      </c>
      <c r="I2368" t="b">
        <f t="shared" si="774"/>
        <v>1</v>
      </c>
      <c r="J2368" t="b">
        <f t="shared" si="775"/>
        <v>0</v>
      </c>
      <c r="K2368" t="str">
        <f t="shared" si="776"/>
        <v/>
      </c>
      <c r="L2368" t="str">
        <f t="shared" si="765"/>
        <v/>
      </c>
      <c r="M2368" t="str">
        <f t="shared" si="764"/>
        <v/>
      </c>
      <c r="N2368" t="str">
        <f t="shared" si="777"/>
        <v/>
      </c>
      <c r="O2368" t="str">
        <f t="shared" si="778"/>
        <v>(상현동, 쌍용아파트)</v>
      </c>
      <c r="P2368" t="str">
        <f t="shared" si="779"/>
        <v>(상현동, 쌍용아파트)</v>
      </c>
      <c r="Q2368" s="9">
        <f>_xlfn.XLOOKUP(R2368,summary!C:C,summary!B:B)</f>
        <v>43840</v>
      </c>
      <c r="R2368" s="10" t="str">
        <f t="shared" si="780"/>
        <v>상현2동</v>
      </c>
      <c r="S2368" s="10" t="str">
        <f t="shared" si="781"/>
        <v>상현10통</v>
      </c>
      <c r="T2368" s="10" t="str">
        <f t="shared" si="782"/>
        <v>(상현동, 쌍용아파트)</v>
      </c>
      <c r="U2368" s="10" t="str">
        <f t="shared" si="783"/>
        <v>상현</v>
      </c>
      <c r="V2368" s="10">
        <f t="shared" si="784"/>
        <v>10</v>
      </c>
      <c r="W2368" s="10">
        <f t="shared" si="763"/>
        <v>7</v>
      </c>
      <c r="X2368"/>
      <c r="Y2368" t="s">
        <v>9522</v>
      </c>
      <c r="Z2368" t="s">
        <v>99</v>
      </c>
      <c r="AA2368" t="s">
        <v>10074</v>
      </c>
    </row>
    <row r="2369" spans="1:27">
      <c r="A2369" t="b">
        <f t="shared" si="766"/>
        <v>1</v>
      </c>
      <c r="B2369" t="b">
        <f t="shared" si="767"/>
        <v>0</v>
      </c>
      <c r="C2369" t="b">
        <f t="shared" si="768"/>
        <v>1</v>
      </c>
      <c r="D2369" t="b">
        <f t="shared" si="769"/>
        <v>0</v>
      </c>
      <c r="E2369" t="b">
        <f t="shared" si="770"/>
        <v>1</v>
      </c>
      <c r="F2369" t="b">
        <f t="shared" si="771"/>
        <v>1</v>
      </c>
      <c r="G2369" t="b">
        <f t="shared" si="772"/>
        <v>0</v>
      </c>
      <c r="H2369" t="b">
        <f t="shared" si="773"/>
        <v>1</v>
      </c>
      <c r="I2369" t="b">
        <f t="shared" si="774"/>
        <v>1</v>
      </c>
      <c r="J2369" t="b">
        <f t="shared" si="775"/>
        <v>0</v>
      </c>
      <c r="K2369" t="str">
        <f t="shared" si="776"/>
        <v/>
      </c>
      <c r="L2369" t="str">
        <f t="shared" si="765"/>
        <v/>
      </c>
      <c r="M2369" t="str">
        <f t="shared" si="764"/>
        <v/>
      </c>
      <c r="N2369" t="str">
        <f t="shared" si="777"/>
        <v/>
      </c>
      <c r="O2369" t="str">
        <f t="shared" si="778"/>
        <v>쌍용아파트)</v>
      </c>
      <c r="P2369" t="str">
        <f t="shared" si="779"/>
        <v/>
      </c>
      <c r="Q2369" s="9">
        <f>_xlfn.XLOOKUP(R2369,summary!C:C,summary!B:B)</f>
        <v>43840</v>
      </c>
      <c r="R2369" s="10" t="str">
        <f t="shared" si="780"/>
        <v>상현2동</v>
      </c>
      <c r="S2369" s="10" t="str">
        <f t="shared" si="781"/>
        <v>상현10통</v>
      </c>
      <c r="T2369" s="10" t="str">
        <f t="shared" si="782"/>
        <v>(상현동, 쌍용아파트)</v>
      </c>
      <c r="U2369" s="10" t="str">
        <f t="shared" si="783"/>
        <v>상현</v>
      </c>
      <c r="V2369" s="10">
        <f t="shared" si="784"/>
        <v>10</v>
      </c>
      <c r="W2369" s="10">
        <f t="shared" si="763"/>
        <v>8</v>
      </c>
      <c r="X2369"/>
      <c r="Y2369" t="s">
        <v>5539</v>
      </c>
      <c r="Z2369" t="s">
        <v>101</v>
      </c>
      <c r="AA2369" t="s">
        <v>10075</v>
      </c>
    </row>
    <row r="2370" spans="1:27">
      <c r="A2370" t="b">
        <f t="shared" si="766"/>
        <v>0</v>
      </c>
      <c r="B2370" t="b">
        <f t="shared" si="767"/>
        <v>0</v>
      </c>
      <c r="C2370" t="b">
        <f t="shared" si="768"/>
        <v>0</v>
      </c>
      <c r="D2370" t="b">
        <f t="shared" si="769"/>
        <v>0</v>
      </c>
      <c r="E2370" t="b">
        <f t="shared" si="770"/>
        <v>0</v>
      </c>
      <c r="F2370" t="b">
        <f t="shared" si="771"/>
        <v>0</v>
      </c>
      <c r="G2370" t="b">
        <f t="shared" si="772"/>
        <v>0</v>
      </c>
      <c r="H2370" t="b">
        <f t="shared" si="773"/>
        <v>0</v>
      </c>
      <c r="I2370" t="b">
        <f t="shared" si="774"/>
        <v>0</v>
      </c>
      <c r="J2370" t="b">
        <f t="shared" si="775"/>
        <v>0</v>
      </c>
      <c r="K2370" t="str">
        <f t="shared" si="776"/>
        <v/>
      </c>
      <c r="L2370" t="str">
        <f t="shared" si="765"/>
        <v/>
      </c>
      <c r="M2370" t="str">
        <f t="shared" si="764"/>
        <v/>
      </c>
      <c r="N2370" t="str">
        <f t="shared" si="777"/>
        <v/>
      </c>
      <c r="O2370" t="str">
        <f t="shared" si="778"/>
        <v/>
      </c>
      <c r="P2370" t="str">
        <f t="shared" si="779"/>
        <v/>
      </c>
      <c r="Q2370" s="9">
        <f>_xlfn.XLOOKUP(R2370,summary!C:C,summary!B:B)</f>
        <v>43840</v>
      </c>
      <c r="R2370" s="10" t="str">
        <f t="shared" si="780"/>
        <v>상현2동</v>
      </c>
      <c r="S2370" s="10" t="str">
        <f t="shared" si="781"/>
        <v>상현10통</v>
      </c>
      <c r="T2370" s="10" t="str">
        <f t="shared" si="782"/>
        <v>(상현동, 쌍용아파트)</v>
      </c>
      <c r="U2370" s="10" t="str">
        <f t="shared" si="783"/>
        <v>상현</v>
      </c>
      <c r="V2370" s="10">
        <f t="shared" si="784"/>
        <v>10</v>
      </c>
      <c r="W2370" s="10">
        <f t="shared" ref="W2370:W2400" si="785">IF(ISBLANK(Z2370),"",IF(LEN(TRIM(Z2370))&lt;4,VALUE(SUBSTITUTE(TRIM(Z2370),"반","")),""))</f>
        <v>9</v>
      </c>
      <c r="X2370"/>
      <c r="Y2370"/>
      <c r="Z2370" t="s">
        <v>349</v>
      </c>
      <c r="AA2370" t="s">
        <v>10076</v>
      </c>
    </row>
    <row r="2371" spans="1:27">
      <c r="A2371" t="b">
        <f t="shared" si="766"/>
        <v>1</v>
      </c>
      <c r="B2371" t="b">
        <f t="shared" si="767"/>
        <v>0</v>
      </c>
      <c r="C2371" t="b">
        <f t="shared" si="768"/>
        <v>0</v>
      </c>
      <c r="D2371" t="b">
        <f t="shared" si="769"/>
        <v>0</v>
      </c>
      <c r="E2371" t="b">
        <f t="shared" si="770"/>
        <v>0</v>
      </c>
      <c r="F2371" t="b">
        <f t="shared" si="771"/>
        <v>0</v>
      </c>
      <c r="G2371" t="b">
        <f t="shared" si="772"/>
        <v>0</v>
      </c>
      <c r="H2371" t="b">
        <f t="shared" si="773"/>
        <v>0</v>
      </c>
      <c r="I2371" t="b">
        <f t="shared" si="774"/>
        <v>0</v>
      </c>
      <c r="J2371" t="b">
        <f t="shared" si="775"/>
        <v>1</v>
      </c>
      <c r="K2371" t="str">
        <f t="shared" si="776"/>
        <v>상현11통</v>
      </c>
      <c r="L2371" t="str">
        <f t="shared" si="765"/>
        <v>11</v>
      </c>
      <c r="M2371">
        <f t="shared" ref="M2371:M2434" si="786">IF(LEN(L2371)=0,"",IF(CODE(L2371)&lt;60,VALUE(L2371),VALUE(RIGHT(L2371))))</f>
        <v>11</v>
      </c>
      <c r="N2371" t="str">
        <f t="shared" si="777"/>
        <v>상현</v>
      </c>
      <c r="O2371" t="str">
        <f t="shared" si="778"/>
        <v/>
      </c>
      <c r="P2371" t="str">
        <f t="shared" si="779"/>
        <v/>
      </c>
      <c r="Q2371" s="9">
        <f>_xlfn.XLOOKUP(R2371,summary!C:C,summary!B:B)</f>
        <v>43840</v>
      </c>
      <c r="R2371" s="10" t="str">
        <f t="shared" si="780"/>
        <v>상현2동</v>
      </c>
      <c r="S2371" s="10" t="str">
        <f t="shared" si="781"/>
        <v>상현11통</v>
      </c>
      <c r="T2371" s="10" t="str">
        <f t="shared" si="782"/>
        <v>(상현동, 쌍용아파트)</v>
      </c>
      <c r="U2371" s="10" t="str">
        <f t="shared" si="783"/>
        <v>상현</v>
      </c>
      <c r="V2371" s="10">
        <f t="shared" si="784"/>
        <v>11</v>
      </c>
      <c r="W2371" s="10">
        <f t="shared" si="785"/>
        <v>1</v>
      </c>
      <c r="X2371"/>
      <c r="Y2371" t="s">
        <v>9617</v>
      </c>
      <c r="Z2371" t="s">
        <v>10</v>
      </c>
      <c r="AA2371" t="s">
        <v>10077</v>
      </c>
    </row>
    <row r="2372" spans="1:27">
      <c r="A2372" t="b">
        <f t="shared" si="766"/>
        <v>1</v>
      </c>
      <c r="B2372" t="b">
        <f t="shared" si="767"/>
        <v>1</v>
      </c>
      <c r="C2372" t="b">
        <f t="shared" si="768"/>
        <v>0</v>
      </c>
      <c r="D2372" t="b">
        <f t="shared" si="769"/>
        <v>0</v>
      </c>
      <c r="E2372" t="b">
        <f t="shared" si="770"/>
        <v>1</v>
      </c>
      <c r="F2372" t="b">
        <f t="shared" si="771"/>
        <v>1</v>
      </c>
      <c r="G2372" t="b">
        <f t="shared" si="772"/>
        <v>1</v>
      </c>
      <c r="H2372" t="b">
        <f t="shared" si="773"/>
        <v>0</v>
      </c>
      <c r="I2372" t="b">
        <f t="shared" si="774"/>
        <v>1</v>
      </c>
      <c r="J2372" t="b">
        <f t="shared" si="775"/>
        <v>0</v>
      </c>
      <c r="K2372" t="str">
        <f t="shared" si="776"/>
        <v/>
      </c>
      <c r="L2372" t="str">
        <f t="shared" si="765"/>
        <v/>
      </c>
      <c r="M2372" t="str">
        <f t="shared" si="786"/>
        <v/>
      </c>
      <c r="N2372" t="str">
        <f t="shared" si="777"/>
        <v/>
      </c>
      <c r="O2372" t="str">
        <f t="shared" si="778"/>
        <v>(상현동, 쌍용아파트)</v>
      </c>
      <c r="P2372" t="str">
        <f t="shared" si="779"/>
        <v>(상현동, 쌍용아파트)</v>
      </c>
      <c r="Q2372" s="9">
        <f>_xlfn.XLOOKUP(R2372,summary!C:C,summary!B:B)</f>
        <v>43840</v>
      </c>
      <c r="R2372" s="10" t="str">
        <f t="shared" si="780"/>
        <v>상현2동</v>
      </c>
      <c r="S2372" s="10" t="str">
        <f t="shared" si="781"/>
        <v>상현11통</v>
      </c>
      <c r="T2372" s="10" t="str">
        <f t="shared" si="782"/>
        <v>(상현동, 쌍용아파트)</v>
      </c>
      <c r="U2372" s="10" t="str">
        <f t="shared" si="783"/>
        <v>상현</v>
      </c>
      <c r="V2372" s="10">
        <f t="shared" si="784"/>
        <v>11</v>
      </c>
      <c r="W2372" s="10">
        <f t="shared" si="785"/>
        <v>2</v>
      </c>
      <c r="X2372"/>
      <c r="Y2372" t="s">
        <v>9522</v>
      </c>
      <c r="Z2372" t="s">
        <v>12</v>
      </c>
      <c r="AA2372" t="s">
        <v>10078</v>
      </c>
    </row>
    <row r="2373" spans="1:27">
      <c r="A2373" t="b">
        <f t="shared" si="766"/>
        <v>1</v>
      </c>
      <c r="B2373" t="b">
        <f t="shared" si="767"/>
        <v>0</v>
      </c>
      <c r="C2373" t="b">
        <f t="shared" si="768"/>
        <v>1</v>
      </c>
      <c r="D2373" t="b">
        <f t="shared" si="769"/>
        <v>0</v>
      </c>
      <c r="E2373" t="b">
        <f t="shared" si="770"/>
        <v>1</v>
      </c>
      <c r="F2373" t="b">
        <f t="shared" si="771"/>
        <v>1</v>
      </c>
      <c r="G2373" t="b">
        <f t="shared" si="772"/>
        <v>0</v>
      </c>
      <c r="H2373" t="b">
        <f t="shared" si="773"/>
        <v>1</v>
      </c>
      <c r="I2373" t="b">
        <f t="shared" si="774"/>
        <v>1</v>
      </c>
      <c r="J2373" t="b">
        <f t="shared" si="775"/>
        <v>0</v>
      </c>
      <c r="K2373" t="str">
        <f t="shared" si="776"/>
        <v/>
      </c>
      <c r="L2373" t="str">
        <f t="shared" si="765"/>
        <v/>
      </c>
      <c r="M2373" t="str">
        <f t="shared" si="786"/>
        <v/>
      </c>
      <c r="N2373" t="str">
        <f t="shared" si="777"/>
        <v/>
      </c>
      <c r="O2373" t="str">
        <f t="shared" si="778"/>
        <v>쌍용아파트)</v>
      </c>
      <c r="P2373" t="str">
        <f t="shared" si="779"/>
        <v/>
      </c>
      <c r="Q2373" s="9">
        <f>_xlfn.XLOOKUP(R2373,summary!C:C,summary!B:B)</f>
        <v>43840</v>
      </c>
      <c r="R2373" s="10" t="str">
        <f t="shared" si="780"/>
        <v>상현2동</v>
      </c>
      <c r="S2373" s="10" t="str">
        <f t="shared" si="781"/>
        <v>상현11통</v>
      </c>
      <c r="T2373" s="10" t="str">
        <f t="shared" si="782"/>
        <v>(상현동, 쌍용아파트)</v>
      </c>
      <c r="U2373" s="10" t="str">
        <f t="shared" si="783"/>
        <v>상현</v>
      </c>
      <c r="V2373" s="10">
        <f t="shared" si="784"/>
        <v>11</v>
      </c>
      <c r="W2373" s="10">
        <f t="shared" si="785"/>
        <v>3</v>
      </c>
      <c r="X2373"/>
      <c r="Y2373" t="s">
        <v>5539</v>
      </c>
      <c r="Z2373" t="s">
        <v>14</v>
      </c>
      <c r="AA2373" t="s">
        <v>10079</v>
      </c>
    </row>
    <row r="2374" spans="1:27">
      <c r="A2374" t="b">
        <f t="shared" si="766"/>
        <v>0</v>
      </c>
      <c r="B2374" t="b">
        <f t="shared" si="767"/>
        <v>0</v>
      </c>
      <c r="C2374" t="b">
        <f t="shared" si="768"/>
        <v>0</v>
      </c>
      <c r="D2374" t="b">
        <f t="shared" si="769"/>
        <v>0</v>
      </c>
      <c r="E2374" t="b">
        <f t="shared" si="770"/>
        <v>0</v>
      </c>
      <c r="F2374" t="b">
        <f t="shared" si="771"/>
        <v>0</v>
      </c>
      <c r="G2374" t="b">
        <f t="shared" si="772"/>
        <v>0</v>
      </c>
      <c r="H2374" t="b">
        <f t="shared" si="773"/>
        <v>0</v>
      </c>
      <c r="I2374" t="b">
        <f t="shared" si="774"/>
        <v>0</v>
      </c>
      <c r="J2374" t="b">
        <f t="shared" si="775"/>
        <v>0</v>
      </c>
      <c r="K2374" t="str">
        <f t="shared" si="776"/>
        <v/>
      </c>
      <c r="L2374" t="str">
        <f t="shared" si="765"/>
        <v/>
      </c>
      <c r="M2374" t="str">
        <f t="shared" si="786"/>
        <v/>
      </c>
      <c r="N2374" t="str">
        <f t="shared" si="777"/>
        <v/>
      </c>
      <c r="O2374" t="str">
        <f t="shared" si="778"/>
        <v/>
      </c>
      <c r="P2374" t="str">
        <f t="shared" si="779"/>
        <v/>
      </c>
      <c r="Q2374" s="9">
        <f>_xlfn.XLOOKUP(R2374,summary!C:C,summary!B:B)</f>
        <v>43840</v>
      </c>
      <c r="R2374" s="10" t="str">
        <f t="shared" si="780"/>
        <v>상현2동</v>
      </c>
      <c r="S2374" s="10" t="str">
        <f t="shared" si="781"/>
        <v>상현11통</v>
      </c>
      <c r="T2374" s="10" t="str">
        <f t="shared" si="782"/>
        <v>(상현동, 쌍용아파트)</v>
      </c>
      <c r="U2374" s="10" t="str">
        <f t="shared" si="783"/>
        <v>상현</v>
      </c>
      <c r="V2374" s="10">
        <f t="shared" si="784"/>
        <v>11</v>
      </c>
      <c r="W2374" s="10">
        <f t="shared" si="785"/>
        <v>4</v>
      </c>
      <c r="X2374"/>
      <c r="Y2374"/>
      <c r="Z2374" t="s">
        <v>16</v>
      </c>
      <c r="AA2374" t="s">
        <v>10080</v>
      </c>
    </row>
    <row r="2375" spans="1:27">
      <c r="A2375" t="b">
        <f t="shared" si="766"/>
        <v>0</v>
      </c>
      <c r="B2375" t="b">
        <f t="shared" si="767"/>
        <v>0</v>
      </c>
      <c r="C2375" t="b">
        <f t="shared" si="768"/>
        <v>0</v>
      </c>
      <c r="D2375" t="b">
        <f t="shared" si="769"/>
        <v>0</v>
      </c>
      <c r="E2375" t="b">
        <f t="shared" si="770"/>
        <v>0</v>
      </c>
      <c r="F2375" t="b">
        <f t="shared" si="771"/>
        <v>0</v>
      </c>
      <c r="G2375" t="b">
        <f t="shared" si="772"/>
        <v>0</v>
      </c>
      <c r="H2375" t="b">
        <f t="shared" si="773"/>
        <v>0</v>
      </c>
      <c r="I2375" t="b">
        <f t="shared" si="774"/>
        <v>0</v>
      </c>
      <c r="J2375" t="b">
        <f t="shared" si="775"/>
        <v>0</v>
      </c>
      <c r="K2375" t="str">
        <f t="shared" si="776"/>
        <v/>
      </c>
      <c r="L2375" t="str">
        <f t="shared" si="765"/>
        <v/>
      </c>
      <c r="M2375" t="str">
        <f t="shared" si="786"/>
        <v/>
      </c>
      <c r="N2375" t="str">
        <f t="shared" si="777"/>
        <v/>
      </c>
      <c r="O2375" t="str">
        <f t="shared" si="778"/>
        <v/>
      </c>
      <c r="P2375" t="str">
        <f t="shared" si="779"/>
        <v/>
      </c>
      <c r="Q2375" s="9">
        <f>_xlfn.XLOOKUP(R2375,summary!C:C,summary!B:B)</f>
        <v>43840</v>
      </c>
      <c r="R2375" s="10" t="str">
        <f t="shared" si="780"/>
        <v>상현2동</v>
      </c>
      <c r="S2375" s="10" t="str">
        <f t="shared" si="781"/>
        <v>상현11통</v>
      </c>
      <c r="T2375" s="10" t="str">
        <f t="shared" si="782"/>
        <v>(상현동, 쌍용아파트)</v>
      </c>
      <c r="U2375" s="10" t="str">
        <f t="shared" si="783"/>
        <v>상현</v>
      </c>
      <c r="V2375" s="10">
        <f t="shared" si="784"/>
        <v>11</v>
      </c>
      <c r="W2375" s="10">
        <f t="shared" si="785"/>
        <v>5</v>
      </c>
      <c r="X2375"/>
      <c r="Y2375"/>
      <c r="Z2375" t="s">
        <v>18</v>
      </c>
      <c r="AA2375" t="s">
        <v>10081</v>
      </c>
    </row>
    <row r="2376" spans="1:27">
      <c r="A2376" t="b">
        <f t="shared" si="766"/>
        <v>0</v>
      </c>
      <c r="B2376" t="b">
        <f t="shared" si="767"/>
        <v>0</v>
      </c>
      <c r="C2376" t="b">
        <f t="shared" si="768"/>
        <v>0</v>
      </c>
      <c r="D2376" t="b">
        <f t="shared" si="769"/>
        <v>0</v>
      </c>
      <c r="E2376" t="b">
        <f t="shared" si="770"/>
        <v>0</v>
      </c>
      <c r="F2376" t="b">
        <f t="shared" si="771"/>
        <v>0</v>
      </c>
      <c r="G2376" t="b">
        <f t="shared" si="772"/>
        <v>0</v>
      </c>
      <c r="H2376" t="b">
        <f t="shared" si="773"/>
        <v>0</v>
      </c>
      <c r="I2376" t="b">
        <f t="shared" si="774"/>
        <v>0</v>
      </c>
      <c r="J2376" t="b">
        <f t="shared" si="775"/>
        <v>0</v>
      </c>
      <c r="K2376" t="str">
        <f t="shared" si="776"/>
        <v/>
      </c>
      <c r="L2376" t="str">
        <f t="shared" si="765"/>
        <v/>
      </c>
      <c r="M2376" t="str">
        <f t="shared" si="786"/>
        <v/>
      </c>
      <c r="N2376" t="str">
        <f t="shared" si="777"/>
        <v/>
      </c>
      <c r="O2376" t="str">
        <f t="shared" si="778"/>
        <v/>
      </c>
      <c r="P2376" t="str">
        <f t="shared" si="779"/>
        <v/>
      </c>
      <c r="Q2376" s="9">
        <f>_xlfn.XLOOKUP(R2376,summary!C:C,summary!B:B)</f>
        <v>43840</v>
      </c>
      <c r="R2376" s="10" t="str">
        <f t="shared" si="780"/>
        <v>상현2동</v>
      </c>
      <c r="S2376" s="10" t="str">
        <f t="shared" si="781"/>
        <v>상현11통</v>
      </c>
      <c r="T2376" s="10" t="str">
        <f t="shared" si="782"/>
        <v>(상현동, 쌍용아파트)</v>
      </c>
      <c r="U2376" s="10" t="str">
        <f t="shared" si="783"/>
        <v>상현</v>
      </c>
      <c r="V2376" s="10">
        <f t="shared" si="784"/>
        <v>11</v>
      </c>
      <c r="W2376" s="10">
        <f t="shared" si="785"/>
        <v>6</v>
      </c>
      <c r="X2376"/>
      <c r="Y2376"/>
      <c r="Z2376" t="s">
        <v>20</v>
      </c>
      <c r="AA2376" t="s">
        <v>10082</v>
      </c>
    </row>
    <row r="2377" spans="1:27">
      <c r="A2377" t="b">
        <f t="shared" si="766"/>
        <v>0</v>
      </c>
      <c r="B2377" t="b">
        <f t="shared" si="767"/>
        <v>0</v>
      </c>
      <c r="C2377" t="b">
        <f t="shared" si="768"/>
        <v>0</v>
      </c>
      <c r="D2377" t="b">
        <f t="shared" si="769"/>
        <v>0</v>
      </c>
      <c r="E2377" t="b">
        <f t="shared" si="770"/>
        <v>0</v>
      </c>
      <c r="F2377" t="b">
        <f t="shared" si="771"/>
        <v>0</v>
      </c>
      <c r="G2377" t="b">
        <f t="shared" si="772"/>
        <v>0</v>
      </c>
      <c r="H2377" t="b">
        <f t="shared" si="773"/>
        <v>0</v>
      </c>
      <c r="I2377" t="b">
        <f t="shared" si="774"/>
        <v>0</v>
      </c>
      <c r="J2377" t="b">
        <f t="shared" si="775"/>
        <v>0</v>
      </c>
      <c r="K2377" t="str">
        <f t="shared" si="776"/>
        <v/>
      </c>
      <c r="L2377" t="str">
        <f t="shared" ref="L2377:L2440" si="787">RIGHT(SUBSTITUTE(K2377,"통",""),2)</f>
        <v/>
      </c>
      <c r="M2377" t="str">
        <f t="shared" si="786"/>
        <v/>
      </c>
      <c r="N2377" t="str">
        <f t="shared" si="777"/>
        <v/>
      </c>
      <c r="O2377" t="str">
        <f t="shared" si="778"/>
        <v/>
      </c>
      <c r="P2377" t="str">
        <f t="shared" si="779"/>
        <v/>
      </c>
      <c r="Q2377" s="9">
        <f>_xlfn.XLOOKUP(R2377,summary!C:C,summary!B:B)</f>
        <v>43840</v>
      </c>
      <c r="R2377" s="10" t="str">
        <f t="shared" si="780"/>
        <v>상현2동</v>
      </c>
      <c r="S2377" s="10" t="str">
        <f t="shared" si="781"/>
        <v>상현11통</v>
      </c>
      <c r="T2377" s="10" t="str">
        <f t="shared" si="782"/>
        <v>(상현동, 쌍용아파트)</v>
      </c>
      <c r="U2377" s="10" t="str">
        <f t="shared" si="783"/>
        <v>상현</v>
      </c>
      <c r="V2377" s="10">
        <f t="shared" si="784"/>
        <v>11</v>
      </c>
      <c r="W2377" s="10">
        <f t="shared" si="785"/>
        <v>7</v>
      </c>
      <c r="X2377"/>
      <c r="Y2377"/>
      <c r="Z2377" t="s">
        <v>99</v>
      </c>
      <c r="AA2377" t="s">
        <v>10083</v>
      </c>
    </row>
    <row r="2378" spans="1:27">
      <c r="A2378" t="b">
        <f t="shared" si="766"/>
        <v>0</v>
      </c>
      <c r="B2378" t="b">
        <f t="shared" si="767"/>
        <v>0</v>
      </c>
      <c r="C2378" t="b">
        <f t="shared" si="768"/>
        <v>0</v>
      </c>
      <c r="D2378" t="b">
        <f t="shared" si="769"/>
        <v>0</v>
      </c>
      <c r="E2378" t="b">
        <f t="shared" si="770"/>
        <v>0</v>
      </c>
      <c r="F2378" t="b">
        <f t="shared" si="771"/>
        <v>0</v>
      </c>
      <c r="G2378" t="b">
        <f t="shared" si="772"/>
        <v>0</v>
      </c>
      <c r="H2378" t="b">
        <f t="shared" si="773"/>
        <v>0</v>
      </c>
      <c r="I2378" t="b">
        <f t="shared" si="774"/>
        <v>0</v>
      </c>
      <c r="J2378" t="b">
        <f t="shared" si="775"/>
        <v>0</v>
      </c>
      <c r="K2378" t="str">
        <f t="shared" si="776"/>
        <v/>
      </c>
      <c r="L2378" t="str">
        <f t="shared" si="787"/>
        <v/>
      </c>
      <c r="M2378" t="str">
        <f t="shared" si="786"/>
        <v/>
      </c>
      <c r="N2378" t="str">
        <f t="shared" si="777"/>
        <v/>
      </c>
      <c r="O2378" t="str">
        <f t="shared" si="778"/>
        <v/>
      </c>
      <c r="P2378" t="str">
        <f t="shared" si="779"/>
        <v/>
      </c>
      <c r="Q2378" s="9">
        <f>_xlfn.XLOOKUP(R2378,summary!C:C,summary!B:B)</f>
        <v>43840</v>
      </c>
      <c r="R2378" s="10" t="str">
        <f t="shared" si="780"/>
        <v>상현2동</v>
      </c>
      <c r="S2378" s="10" t="str">
        <f t="shared" si="781"/>
        <v>상현11통</v>
      </c>
      <c r="T2378" s="10" t="str">
        <f t="shared" si="782"/>
        <v>(상현동, 쌍용아파트)</v>
      </c>
      <c r="U2378" s="10" t="str">
        <f t="shared" si="783"/>
        <v>상현</v>
      </c>
      <c r="V2378" s="10">
        <f t="shared" si="784"/>
        <v>11</v>
      </c>
      <c r="W2378" s="10">
        <f t="shared" si="785"/>
        <v>8</v>
      </c>
      <c r="X2378"/>
      <c r="Y2378"/>
      <c r="Z2378" t="s">
        <v>101</v>
      </c>
      <c r="AA2378" t="s">
        <v>10084</v>
      </c>
    </row>
    <row r="2379" spans="1:27">
      <c r="A2379" t="b">
        <f t="shared" si="766"/>
        <v>0</v>
      </c>
      <c r="B2379" t="b">
        <f t="shared" si="767"/>
        <v>0</v>
      </c>
      <c r="C2379" t="b">
        <f t="shared" si="768"/>
        <v>0</v>
      </c>
      <c r="D2379" t="b">
        <f t="shared" si="769"/>
        <v>0</v>
      </c>
      <c r="E2379" t="b">
        <f t="shared" si="770"/>
        <v>0</v>
      </c>
      <c r="F2379" t="b">
        <f t="shared" si="771"/>
        <v>0</v>
      </c>
      <c r="G2379" t="b">
        <f t="shared" si="772"/>
        <v>0</v>
      </c>
      <c r="H2379" t="b">
        <f t="shared" si="773"/>
        <v>0</v>
      </c>
      <c r="I2379" t="b">
        <f t="shared" si="774"/>
        <v>0</v>
      </c>
      <c r="J2379" t="b">
        <f t="shared" si="775"/>
        <v>0</v>
      </c>
      <c r="K2379" t="str">
        <f t="shared" si="776"/>
        <v/>
      </c>
      <c r="L2379" t="str">
        <f t="shared" si="787"/>
        <v/>
      </c>
      <c r="M2379" t="str">
        <f t="shared" si="786"/>
        <v/>
      </c>
      <c r="N2379" t="str">
        <f t="shared" si="777"/>
        <v/>
      </c>
      <c r="O2379" t="str">
        <f t="shared" si="778"/>
        <v/>
      </c>
      <c r="P2379" t="str">
        <f t="shared" si="779"/>
        <v/>
      </c>
      <c r="Q2379" s="9">
        <f>_xlfn.XLOOKUP(R2379,summary!C:C,summary!B:B)</f>
        <v>43840</v>
      </c>
      <c r="R2379" s="10" t="str">
        <f t="shared" si="780"/>
        <v>상현2동</v>
      </c>
      <c r="S2379" s="10" t="str">
        <f t="shared" si="781"/>
        <v>상현11통</v>
      </c>
      <c r="T2379" s="10" t="str">
        <f t="shared" si="782"/>
        <v>(상현동, 쌍용아파트)</v>
      </c>
      <c r="U2379" s="10" t="str">
        <f t="shared" si="783"/>
        <v>상현</v>
      </c>
      <c r="V2379" s="10">
        <f t="shared" si="784"/>
        <v>11</v>
      </c>
      <c r="W2379" s="10">
        <f t="shared" si="785"/>
        <v>9</v>
      </c>
      <c r="X2379"/>
      <c r="Y2379"/>
      <c r="Z2379" t="s">
        <v>349</v>
      </c>
      <c r="AA2379" t="s">
        <v>10085</v>
      </c>
    </row>
    <row r="2380" spans="1:27">
      <c r="A2380" t="b">
        <f t="shared" si="766"/>
        <v>0</v>
      </c>
      <c r="B2380" t="b">
        <f t="shared" si="767"/>
        <v>0</v>
      </c>
      <c r="C2380" t="b">
        <f t="shared" si="768"/>
        <v>0</v>
      </c>
      <c r="D2380" t="b">
        <f t="shared" si="769"/>
        <v>0</v>
      </c>
      <c r="E2380" t="b">
        <f t="shared" si="770"/>
        <v>0</v>
      </c>
      <c r="F2380" t="b">
        <f t="shared" si="771"/>
        <v>0</v>
      </c>
      <c r="G2380" t="b">
        <f t="shared" si="772"/>
        <v>0</v>
      </c>
      <c r="H2380" t="b">
        <f t="shared" si="773"/>
        <v>0</v>
      </c>
      <c r="I2380" t="b">
        <f t="shared" si="774"/>
        <v>0</v>
      </c>
      <c r="J2380" t="b">
        <f t="shared" si="775"/>
        <v>0</v>
      </c>
      <c r="K2380" t="str">
        <f t="shared" si="776"/>
        <v/>
      </c>
      <c r="L2380" t="str">
        <f t="shared" si="787"/>
        <v/>
      </c>
      <c r="M2380" t="str">
        <f t="shared" si="786"/>
        <v/>
      </c>
      <c r="N2380" t="str">
        <f t="shared" si="777"/>
        <v/>
      </c>
      <c r="O2380" t="str">
        <f t="shared" si="778"/>
        <v/>
      </c>
      <c r="P2380" t="str">
        <f t="shared" si="779"/>
        <v/>
      </c>
      <c r="Q2380" s="9">
        <f>_xlfn.XLOOKUP(R2380,summary!C:C,summary!B:B)</f>
        <v>43840</v>
      </c>
      <c r="R2380" s="10" t="str">
        <f t="shared" si="780"/>
        <v>상현2동</v>
      </c>
      <c r="S2380" s="10" t="str">
        <f t="shared" si="781"/>
        <v>상현11통</v>
      </c>
      <c r="T2380" s="10" t="str">
        <f t="shared" si="782"/>
        <v>(상현동, 쌍용아파트)</v>
      </c>
      <c r="U2380" s="10" t="str">
        <f t="shared" si="783"/>
        <v>상현</v>
      </c>
      <c r="V2380" s="10">
        <f t="shared" si="784"/>
        <v>11</v>
      </c>
      <c r="W2380" s="10">
        <f t="shared" si="785"/>
        <v>10</v>
      </c>
      <c r="X2380"/>
      <c r="Y2380"/>
      <c r="Z2380" t="s">
        <v>441</v>
      </c>
      <c r="AA2380" t="s">
        <v>10086</v>
      </c>
    </row>
    <row r="2381" spans="1:27">
      <c r="A2381" t="b">
        <f t="shared" si="766"/>
        <v>1</v>
      </c>
      <c r="B2381" t="b">
        <f t="shared" si="767"/>
        <v>0</v>
      </c>
      <c r="C2381" t="b">
        <f t="shared" si="768"/>
        <v>0</v>
      </c>
      <c r="D2381" t="b">
        <f t="shared" si="769"/>
        <v>0</v>
      </c>
      <c r="E2381" t="b">
        <f t="shared" si="770"/>
        <v>0</v>
      </c>
      <c r="F2381" t="b">
        <f t="shared" si="771"/>
        <v>0</v>
      </c>
      <c r="G2381" t="b">
        <f t="shared" si="772"/>
        <v>0</v>
      </c>
      <c r="H2381" t="b">
        <f t="shared" si="773"/>
        <v>0</v>
      </c>
      <c r="I2381" t="b">
        <f t="shared" si="774"/>
        <v>0</v>
      </c>
      <c r="J2381" t="b">
        <f t="shared" si="775"/>
        <v>1</v>
      </c>
      <c r="K2381" t="str">
        <f t="shared" si="776"/>
        <v>상현12통</v>
      </c>
      <c r="L2381" t="str">
        <f t="shared" si="787"/>
        <v>12</v>
      </c>
      <c r="M2381">
        <f t="shared" si="786"/>
        <v>12</v>
      </c>
      <c r="N2381" t="str">
        <f t="shared" si="777"/>
        <v>상현</v>
      </c>
      <c r="O2381" t="str">
        <f t="shared" si="778"/>
        <v/>
      </c>
      <c r="P2381" t="str">
        <f t="shared" si="779"/>
        <v/>
      </c>
      <c r="Q2381" s="9">
        <f>_xlfn.XLOOKUP(R2381,summary!C:C,summary!B:B)</f>
        <v>43840</v>
      </c>
      <c r="R2381" s="10" t="str">
        <f t="shared" si="780"/>
        <v>상현2동</v>
      </c>
      <c r="S2381" s="10" t="str">
        <f t="shared" si="781"/>
        <v>상현12통</v>
      </c>
      <c r="T2381" s="10" t="str">
        <f t="shared" si="782"/>
        <v>(상현동, 쌍용아파트)</v>
      </c>
      <c r="U2381" s="10" t="str">
        <f t="shared" si="783"/>
        <v>상현</v>
      </c>
      <c r="V2381" s="10">
        <f t="shared" si="784"/>
        <v>12</v>
      </c>
      <c r="W2381" s="10">
        <f t="shared" si="785"/>
        <v>1</v>
      </c>
      <c r="X2381"/>
      <c r="Y2381" t="s">
        <v>9631</v>
      </c>
      <c r="Z2381" t="s">
        <v>10</v>
      </c>
      <c r="AA2381" t="s">
        <v>10087</v>
      </c>
    </row>
    <row r="2382" spans="1:27">
      <c r="A2382" t="b">
        <f t="shared" si="766"/>
        <v>1</v>
      </c>
      <c r="B2382" t="b">
        <f t="shared" si="767"/>
        <v>1</v>
      </c>
      <c r="C2382" t="b">
        <f t="shared" si="768"/>
        <v>0</v>
      </c>
      <c r="D2382" t="b">
        <f t="shared" si="769"/>
        <v>0</v>
      </c>
      <c r="E2382" t="b">
        <f t="shared" si="770"/>
        <v>1</v>
      </c>
      <c r="F2382" t="b">
        <f t="shared" si="771"/>
        <v>1</v>
      </c>
      <c r="G2382" t="b">
        <f t="shared" si="772"/>
        <v>1</v>
      </c>
      <c r="H2382" t="b">
        <f t="shared" si="773"/>
        <v>0</v>
      </c>
      <c r="I2382" t="b">
        <f t="shared" si="774"/>
        <v>1</v>
      </c>
      <c r="J2382" t="b">
        <f t="shared" si="775"/>
        <v>0</v>
      </c>
      <c r="K2382" t="str">
        <f t="shared" si="776"/>
        <v/>
      </c>
      <c r="L2382" t="str">
        <f t="shared" si="787"/>
        <v/>
      </c>
      <c r="M2382" t="str">
        <f t="shared" si="786"/>
        <v/>
      </c>
      <c r="N2382" t="str">
        <f t="shared" si="777"/>
        <v/>
      </c>
      <c r="O2382" t="str">
        <f t="shared" si="778"/>
        <v>(상현동, 쌍용아파트)</v>
      </c>
      <c r="P2382" t="str">
        <f t="shared" si="779"/>
        <v>(상현동, 쌍용아파트)</v>
      </c>
      <c r="Q2382" s="9">
        <f>_xlfn.XLOOKUP(R2382,summary!C:C,summary!B:B)</f>
        <v>43840</v>
      </c>
      <c r="R2382" s="10" t="str">
        <f t="shared" si="780"/>
        <v>상현2동</v>
      </c>
      <c r="S2382" s="10" t="str">
        <f t="shared" si="781"/>
        <v>상현12통</v>
      </c>
      <c r="T2382" s="10" t="str">
        <f t="shared" si="782"/>
        <v>(상현동, 쌍용아파트)</v>
      </c>
      <c r="U2382" s="10" t="str">
        <f t="shared" si="783"/>
        <v>상현</v>
      </c>
      <c r="V2382" s="10">
        <f t="shared" si="784"/>
        <v>12</v>
      </c>
      <c r="W2382" s="10">
        <f t="shared" si="785"/>
        <v>2</v>
      </c>
      <c r="X2382"/>
      <c r="Y2382" t="s">
        <v>9522</v>
      </c>
      <c r="Z2382" t="s">
        <v>12</v>
      </c>
      <c r="AA2382" t="s">
        <v>10088</v>
      </c>
    </row>
    <row r="2383" spans="1:27">
      <c r="A2383" t="b">
        <f t="shared" si="766"/>
        <v>1</v>
      </c>
      <c r="B2383" t="b">
        <f t="shared" si="767"/>
        <v>0</v>
      </c>
      <c r="C2383" t="b">
        <f t="shared" si="768"/>
        <v>1</v>
      </c>
      <c r="D2383" t="b">
        <f t="shared" si="769"/>
        <v>0</v>
      </c>
      <c r="E2383" t="b">
        <f t="shared" si="770"/>
        <v>1</v>
      </c>
      <c r="F2383" t="b">
        <f t="shared" si="771"/>
        <v>1</v>
      </c>
      <c r="G2383" t="b">
        <f t="shared" si="772"/>
        <v>0</v>
      </c>
      <c r="H2383" t="b">
        <f t="shared" si="773"/>
        <v>1</v>
      </c>
      <c r="I2383" t="b">
        <f t="shared" si="774"/>
        <v>1</v>
      </c>
      <c r="J2383" t="b">
        <f t="shared" si="775"/>
        <v>0</v>
      </c>
      <c r="K2383" t="str">
        <f t="shared" si="776"/>
        <v/>
      </c>
      <c r="L2383" t="str">
        <f t="shared" si="787"/>
        <v/>
      </c>
      <c r="M2383" t="str">
        <f t="shared" si="786"/>
        <v/>
      </c>
      <c r="N2383" t="str">
        <f t="shared" si="777"/>
        <v/>
      </c>
      <c r="O2383" t="str">
        <f t="shared" si="778"/>
        <v>쌍용아파트)</v>
      </c>
      <c r="P2383" t="str">
        <f t="shared" si="779"/>
        <v/>
      </c>
      <c r="Q2383" s="9">
        <f>_xlfn.XLOOKUP(R2383,summary!C:C,summary!B:B)</f>
        <v>43840</v>
      </c>
      <c r="R2383" s="10" t="str">
        <f t="shared" si="780"/>
        <v>상현2동</v>
      </c>
      <c r="S2383" s="10" t="str">
        <f t="shared" si="781"/>
        <v>상현12통</v>
      </c>
      <c r="T2383" s="10" t="str">
        <f t="shared" si="782"/>
        <v>(상현동, 쌍용아파트)</v>
      </c>
      <c r="U2383" s="10" t="str">
        <f t="shared" si="783"/>
        <v>상현</v>
      </c>
      <c r="V2383" s="10">
        <f t="shared" si="784"/>
        <v>12</v>
      </c>
      <c r="W2383" s="10">
        <f t="shared" si="785"/>
        <v>3</v>
      </c>
      <c r="X2383"/>
      <c r="Y2383" t="s">
        <v>5539</v>
      </c>
      <c r="Z2383" t="s">
        <v>14</v>
      </c>
      <c r="AA2383" t="s">
        <v>10089</v>
      </c>
    </row>
    <row r="2384" spans="1:27">
      <c r="A2384" t="b">
        <f t="shared" si="766"/>
        <v>0</v>
      </c>
      <c r="B2384" t="b">
        <f t="shared" si="767"/>
        <v>0</v>
      </c>
      <c r="C2384" t="b">
        <f t="shared" si="768"/>
        <v>0</v>
      </c>
      <c r="D2384" t="b">
        <f t="shared" si="769"/>
        <v>0</v>
      </c>
      <c r="E2384" t="b">
        <f t="shared" si="770"/>
        <v>0</v>
      </c>
      <c r="F2384" t="b">
        <f t="shared" si="771"/>
        <v>0</v>
      </c>
      <c r="G2384" t="b">
        <f t="shared" si="772"/>
        <v>0</v>
      </c>
      <c r="H2384" t="b">
        <f t="shared" si="773"/>
        <v>0</v>
      </c>
      <c r="I2384" t="b">
        <f t="shared" si="774"/>
        <v>0</v>
      </c>
      <c r="J2384" t="b">
        <f t="shared" si="775"/>
        <v>0</v>
      </c>
      <c r="K2384" t="str">
        <f t="shared" si="776"/>
        <v/>
      </c>
      <c r="L2384" t="str">
        <f t="shared" si="787"/>
        <v/>
      </c>
      <c r="M2384" t="str">
        <f t="shared" si="786"/>
        <v/>
      </c>
      <c r="N2384" t="str">
        <f t="shared" si="777"/>
        <v/>
      </c>
      <c r="O2384" t="str">
        <f t="shared" si="778"/>
        <v/>
      </c>
      <c r="P2384" t="str">
        <f t="shared" si="779"/>
        <v/>
      </c>
      <c r="Q2384" s="9">
        <f>_xlfn.XLOOKUP(R2384,summary!C:C,summary!B:B)</f>
        <v>43840</v>
      </c>
      <c r="R2384" s="10" t="str">
        <f t="shared" si="780"/>
        <v>상현2동</v>
      </c>
      <c r="S2384" s="10" t="str">
        <f t="shared" si="781"/>
        <v>상현12통</v>
      </c>
      <c r="T2384" s="10" t="str">
        <f t="shared" si="782"/>
        <v>(상현동, 쌍용아파트)</v>
      </c>
      <c r="U2384" s="10" t="str">
        <f t="shared" si="783"/>
        <v>상현</v>
      </c>
      <c r="V2384" s="10">
        <f t="shared" si="784"/>
        <v>12</v>
      </c>
      <c r="W2384" s="10">
        <f t="shared" si="785"/>
        <v>4</v>
      </c>
      <c r="X2384"/>
      <c r="Y2384"/>
      <c r="Z2384" t="s">
        <v>16</v>
      </c>
      <c r="AA2384" t="s">
        <v>10090</v>
      </c>
    </row>
    <row r="2385" spans="1:27">
      <c r="A2385" t="b">
        <f t="shared" si="766"/>
        <v>0</v>
      </c>
      <c r="B2385" t="b">
        <f t="shared" si="767"/>
        <v>0</v>
      </c>
      <c r="C2385" t="b">
        <f t="shared" si="768"/>
        <v>0</v>
      </c>
      <c r="D2385" t="b">
        <f t="shared" si="769"/>
        <v>0</v>
      </c>
      <c r="E2385" t="b">
        <f t="shared" si="770"/>
        <v>0</v>
      </c>
      <c r="F2385" t="b">
        <f t="shared" si="771"/>
        <v>0</v>
      </c>
      <c r="G2385" t="b">
        <f t="shared" si="772"/>
        <v>0</v>
      </c>
      <c r="H2385" t="b">
        <f t="shared" si="773"/>
        <v>0</v>
      </c>
      <c r="I2385" t="b">
        <f t="shared" si="774"/>
        <v>0</v>
      </c>
      <c r="J2385" t="b">
        <f t="shared" si="775"/>
        <v>0</v>
      </c>
      <c r="K2385" t="str">
        <f t="shared" si="776"/>
        <v/>
      </c>
      <c r="L2385" t="str">
        <f t="shared" si="787"/>
        <v/>
      </c>
      <c r="M2385" t="str">
        <f t="shared" si="786"/>
        <v/>
      </c>
      <c r="N2385" t="str">
        <f t="shared" si="777"/>
        <v/>
      </c>
      <c r="O2385" t="str">
        <f t="shared" si="778"/>
        <v/>
      </c>
      <c r="P2385" t="str">
        <f t="shared" si="779"/>
        <v/>
      </c>
      <c r="Q2385" s="9">
        <f>_xlfn.XLOOKUP(R2385,summary!C:C,summary!B:B)</f>
        <v>43840</v>
      </c>
      <c r="R2385" s="10" t="str">
        <f t="shared" si="780"/>
        <v>상현2동</v>
      </c>
      <c r="S2385" s="10" t="str">
        <f t="shared" si="781"/>
        <v>상현12통</v>
      </c>
      <c r="T2385" s="10" t="str">
        <f t="shared" si="782"/>
        <v>(상현동, 쌍용아파트)</v>
      </c>
      <c r="U2385" s="10" t="str">
        <f t="shared" si="783"/>
        <v>상현</v>
      </c>
      <c r="V2385" s="10">
        <f t="shared" si="784"/>
        <v>12</v>
      </c>
      <c r="W2385" s="10">
        <f t="shared" si="785"/>
        <v>5</v>
      </c>
      <c r="X2385"/>
      <c r="Y2385"/>
      <c r="Z2385" t="s">
        <v>18</v>
      </c>
      <c r="AA2385" t="s">
        <v>10091</v>
      </c>
    </row>
    <row r="2386" spans="1:27">
      <c r="A2386" t="b">
        <f t="shared" si="766"/>
        <v>0</v>
      </c>
      <c r="B2386" t="b">
        <f t="shared" si="767"/>
        <v>0</v>
      </c>
      <c r="C2386" t="b">
        <f t="shared" si="768"/>
        <v>0</v>
      </c>
      <c r="D2386" t="b">
        <f t="shared" si="769"/>
        <v>0</v>
      </c>
      <c r="E2386" t="b">
        <f t="shared" si="770"/>
        <v>0</v>
      </c>
      <c r="F2386" t="b">
        <f t="shared" si="771"/>
        <v>0</v>
      </c>
      <c r="G2386" t="b">
        <f t="shared" si="772"/>
        <v>0</v>
      </c>
      <c r="H2386" t="b">
        <f t="shared" si="773"/>
        <v>0</v>
      </c>
      <c r="I2386" t="b">
        <f t="shared" si="774"/>
        <v>0</v>
      </c>
      <c r="J2386" t="b">
        <f t="shared" si="775"/>
        <v>0</v>
      </c>
      <c r="K2386" t="str">
        <f t="shared" si="776"/>
        <v/>
      </c>
      <c r="L2386" t="str">
        <f t="shared" si="787"/>
        <v/>
      </c>
      <c r="M2386" t="str">
        <f t="shared" si="786"/>
        <v/>
      </c>
      <c r="N2386" t="str">
        <f t="shared" si="777"/>
        <v/>
      </c>
      <c r="O2386" t="str">
        <f t="shared" si="778"/>
        <v/>
      </c>
      <c r="P2386" t="str">
        <f t="shared" si="779"/>
        <v/>
      </c>
      <c r="Q2386" s="9">
        <f>_xlfn.XLOOKUP(R2386,summary!C:C,summary!B:B)</f>
        <v>43840</v>
      </c>
      <c r="R2386" s="10" t="str">
        <f t="shared" si="780"/>
        <v>상현2동</v>
      </c>
      <c r="S2386" s="10" t="str">
        <f t="shared" si="781"/>
        <v>상현12통</v>
      </c>
      <c r="T2386" s="10" t="str">
        <f t="shared" si="782"/>
        <v>(상현동, 쌍용아파트)</v>
      </c>
      <c r="U2386" s="10" t="str">
        <f t="shared" si="783"/>
        <v>상현</v>
      </c>
      <c r="V2386" s="10">
        <f t="shared" si="784"/>
        <v>12</v>
      </c>
      <c r="W2386" s="10">
        <f t="shared" si="785"/>
        <v>6</v>
      </c>
      <c r="X2386"/>
      <c r="Y2386"/>
      <c r="Z2386" t="s">
        <v>20</v>
      </c>
      <c r="AA2386" t="s">
        <v>10092</v>
      </c>
    </row>
    <row r="2387" spans="1:27">
      <c r="A2387" t="b">
        <f t="shared" si="766"/>
        <v>0</v>
      </c>
      <c r="B2387" t="b">
        <f t="shared" si="767"/>
        <v>0</v>
      </c>
      <c r="C2387" t="b">
        <f t="shared" si="768"/>
        <v>0</v>
      </c>
      <c r="D2387" t="b">
        <f t="shared" si="769"/>
        <v>0</v>
      </c>
      <c r="E2387" t="b">
        <f t="shared" si="770"/>
        <v>0</v>
      </c>
      <c r="F2387" t="b">
        <f t="shared" si="771"/>
        <v>0</v>
      </c>
      <c r="G2387" t="b">
        <f t="shared" si="772"/>
        <v>0</v>
      </c>
      <c r="H2387" t="b">
        <f t="shared" si="773"/>
        <v>0</v>
      </c>
      <c r="I2387" t="b">
        <f t="shared" si="774"/>
        <v>0</v>
      </c>
      <c r="J2387" t="b">
        <f t="shared" si="775"/>
        <v>0</v>
      </c>
      <c r="K2387" t="str">
        <f t="shared" si="776"/>
        <v/>
      </c>
      <c r="L2387" t="str">
        <f t="shared" si="787"/>
        <v/>
      </c>
      <c r="M2387" t="str">
        <f t="shared" si="786"/>
        <v/>
      </c>
      <c r="N2387" t="str">
        <f t="shared" si="777"/>
        <v/>
      </c>
      <c r="O2387" t="str">
        <f t="shared" si="778"/>
        <v/>
      </c>
      <c r="P2387" t="str">
        <f t="shared" si="779"/>
        <v/>
      </c>
      <c r="Q2387" s="9">
        <f>_xlfn.XLOOKUP(R2387,summary!C:C,summary!B:B)</f>
        <v>43840</v>
      </c>
      <c r="R2387" s="10" t="str">
        <f t="shared" si="780"/>
        <v>상현2동</v>
      </c>
      <c r="S2387" s="10" t="str">
        <f t="shared" si="781"/>
        <v>상현12통</v>
      </c>
      <c r="T2387" s="10" t="str">
        <f t="shared" si="782"/>
        <v>(상현동, 쌍용아파트)</v>
      </c>
      <c r="U2387" s="10" t="str">
        <f t="shared" si="783"/>
        <v>상현</v>
      </c>
      <c r="V2387" s="10">
        <f t="shared" si="784"/>
        <v>12</v>
      </c>
      <c r="W2387" s="10">
        <f t="shared" si="785"/>
        <v>7</v>
      </c>
      <c r="X2387"/>
      <c r="Y2387"/>
      <c r="Z2387" t="s">
        <v>99</v>
      </c>
      <c r="AA2387" t="s">
        <v>10093</v>
      </c>
    </row>
    <row r="2388" spans="1:27">
      <c r="A2388" t="b">
        <f t="shared" si="766"/>
        <v>0</v>
      </c>
      <c r="B2388" t="b">
        <f t="shared" si="767"/>
        <v>0</v>
      </c>
      <c r="C2388" t="b">
        <f t="shared" si="768"/>
        <v>0</v>
      </c>
      <c r="D2388" t="b">
        <f t="shared" si="769"/>
        <v>0</v>
      </c>
      <c r="E2388" t="b">
        <f t="shared" si="770"/>
        <v>0</v>
      </c>
      <c r="F2388" t="b">
        <f t="shared" si="771"/>
        <v>0</v>
      </c>
      <c r="G2388" t="b">
        <f t="shared" si="772"/>
        <v>0</v>
      </c>
      <c r="H2388" t="b">
        <f t="shared" si="773"/>
        <v>0</v>
      </c>
      <c r="I2388" t="b">
        <f t="shared" si="774"/>
        <v>0</v>
      </c>
      <c r="J2388" t="b">
        <f t="shared" si="775"/>
        <v>0</v>
      </c>
      <c r="K2388" t="str">
        <f t="shared" si="776"/>
        <v/>
      </c>
      <c r="L2388" t="str">
        <f t="shared" si="787"/>
        <v/>
      </c>
      <c r="M2388" t="str">
        <f t="shared" si="786"/>
        <v/>
      </c>
      <c r="N2388" t="str">
        <f t="shared" si="777"/>
        <v/>
      </c>
      <c r="O2388" t="str">
        <f t="shared" si="778"/>
        <v/>
      </c>
      <c r="P2388" t="str">
        <f t="shared" si="779"/>
        <v/>
      </c>
      <c r="Q2388" s="9">
        <f>_xlfn.XLOOKUP(R2388,summary!C:C,summary!B:B)</f>
        <v>43840</v>
      </c>
      <c r="R2388" s="10" t="str">
        <f t="shared" si="780"/>
        <v>상현2동</v>
      </c>
      <c r="S2388" s="10" t="str">
        <f t="shared" si="781"/>
        <v>상현12통</v>
      </c>
      <c r="T2388" s="10" t="str">
        <f t="shared" si="782"/>
        <v>(상현동, 쌍용아파트)</v>
      </c>
      <c r="U2388" s="10" t="str">
        <f t="shared" si="783"/>
        <v>상현</v>
      </c>
      <c r="V2388" s="10">
        <f t="shared" si="784"/>
        <v>12</v>
      </c>
      <c r="W2388" s="10">
        <f t="shared" si="785"/>
        <v>8</v>
      </c>
      <c r="X2388"/>
      <c r="Y2388"/>
      <c r="Z2388" t="s">
        <v>101</v>
      </c>
      <c r="AA2388" t="s">
        <v>10094</v>
      </c>
    </row>
    <row r="2389" spans="1:27">
      <c r="A2389" t="b">
        <f t="shared" si="766"/>
        <v>0</v>
      </c>
      <c r="B2389" t="b">
        <f t="shared" si="767"/>
        <v>0</v>
      </c>
      <c r="C2389" t="b">
        <f t="shared" si="768"/>
        <v>0</v>
      </c>
      <c r="D2389" t="b">
        <f t="shared" si="769"/>
        <v>0</v>
      </c>
      <c r="E2389" t="b">
        <f t="shared" si="770"/>
        <v>0</v>
      </c>
      <c r="F2389" t="b">
        <f t="shared" si="771"/>
        <v>0</v>
      </c>
      <c r="G2389" t="b">
        <f t="shared" si="772"/>
        <v>0</v>
      </c>
      <c r="H2389" t="b">
        <f t="shared" si="773"/>
        <v>0</v>
      </c>
      <c r="I2389" t="b">
        <f t="shared" si="774"/>
        <v>0</v>
      </c>
      <c r="J2389" t="b">
        <f t="shared" si="775"/>
        <v>0</v>
      </c>
      <c r="K2389" t="str">
        <f t="shared" si="776"/>
        <v/>
      </c>
      <c r="L2389" t="str">
        <f t="shared" si="787"/>
        <v/>
      </c>
      <c r="M2389" t="str">
        <f t="shared" si="786"/>
        <v/>
      </c>
      <c r="N2389" t="str">
        <f t="shared" si="777"/>
        <v/>
      </c>
      <c r="O2389" t="str">
        <f t="shared" si="778"/>
        <v/>
      </c>
      <c r="P2389" t="str">
        <f t="shared" si="779"/>
        <v/>
      </c>
      <c r="Q2389" s="9">
        <f>_xlfn.XLOOKUP(R2389,summary!C:C,summary!B:B)</f>
        <v>43840</v>
      </c>
      <c r="R2389" s="10" t="str">
        <f t="shared" si="780"/>
        <v>상현2동</v>
      </c>
      <c r="S2389" s="10" t="str">
        <f t="shared" si="781"/>
        <v>상현12통</v>
      </c>
      <c r="T2389" s="10" t="str">
        <f t="shared" si="782"/>
        <v>(상현동, 쌍용아파트)</v>
      </c>
      <c r="U2389" s="10" t="str">
        <f t="shared" si="783"/>
        <v>상현</v>
      </c>
      <c r="V2389" s="10">
        <f t="shared" si="784"/>
        <v>12</v>
      </c>
      <c r="W2389" s="10">
        <f t="shared" si="785"/>
        <v>9</v>
      </c>
      <c r="X2389"/>
      <c r="Y2389"/>
      <c r="Z2389" t="s">
        <v>349</v>
      </c>
      <c r="AA2389" t="s">
        <v>10095</v>
      </c>
    </row>
    <row r="2390" spans="1:27">
      <c r="A2390" t="b">
        <f t="shared" si="766"/>
        <v>1</v>
      </c>
      <c r="B2390" t="b">
        <f t="shared" si="767"/>
        <v>0</v>
      </c>
      <c r="C2390" t="b">
        <f t="shared" si="768"/>
        <v>0</v>
      </c>
      <c r="D2390" t="b">
        <f t="shared" si="769"/>
        <v>0</v>
      </c>
      <c r="E2390" t="b">
        <f t="shared" si="770"/>
        <v>0</v>
      </c>
      <c r="F2390" t="b">
        <f t="shared" si="771"/>
        <v>0</v>
      </c>
      <c r="G2390" t="b">
        <f t="shared" si="772"/>
        <v>0</v>
      </c>
      <c r="H2390" t="b">
        <f t="shared" si="773"/>
        <v>0</v>
      </c>
      <c r="I2390" t="b">
        <f t="shared" si="774"/>
        <v>0</v>
      </c>
      <c r="J2390" t="b">
        <f t="shared" si="775"/>
        <v>1</v>
      </c>
      <c r="K2390" t="str">
        <f t="shared" si="776"/>
        <v>상현13통</v>
      </c>
      <c r="L2390" t="str">
        <f t="shared" si="787"/>
        <v>13</v>
      </c>
      <c r="M2390">
        <f t="shared" si="786"/>
        <v>13</v>
      </c>
      <c r="N2390" t="str">
        <f t="shared" si="777"/>
        <v>상현</v>
      </c>
      <c r="O2390" t="str">
        <f t="shared" si="778"/>
        <v/>
      </c>
      <c r="P2390" t="str">
        <f t="shared" si="779"/>
        <v/>
      </c>
      <c r="Q2390" s="9">
        <f>_xlfn.XLOOKUP(R2390,summary!C:C,summary!B:B)</f>
        <v>43840</v>
      </c>
      <c r="R2390" s="10" t="str">
        <f t="shared" si="780"/>
        <v>상현2동</v>
      </c>
      <c r="S2390" s="10" t="str">
        <f t="shared" si="781"/>
        <v>상현13통</v>
      </c>
      <c r="T2390" s="10" t="str">
        <f t="shared" si="782"/>
        <v>(상현동, 수지3차쌍용)</v>
      </c>
      <c r="U2390" s="10" t="str">
        <f t="shared" si="783"/>
        <v>상현</v>
      </c>
      <c r="V2390" s="10">
        <f t="shared" si="784"/>
        <v>13</v>
      </c>
      <c r="W2390" s="10">
        <f t="shared" si="785"/>
        <v>1</v>
      </c>
      <c r="X2390"/>
      <c r="Y2390" t="s">
        <v>9639</v>
      </c>
      <c r="Z2390" t="s">
        <v>10</v>
      </c>
      <c r="AA2390" t="s">
        <v>10096</v>
      </c>
    </row>
    <row r="2391" spans="1:27">
      <c r="A2391" t="b">
        <f t="shared" si="766"/>
        <v>1</v>
      </c>
      <c r="B2391" t="b">
        <f t="shared" si="767"/>
        <v>1</v>
      </c>
      <c r="C2391" t="b">
        <f t="shared" si="768"/>
        <v>0</v>
      </c>
      <c r="D2391" t="b">
        <f t="shared" si="769"/>
        <v>0</v>
      </c>
      <c r="E2391" t="b">
        <f t="shared" si="770"/>
        <v>1</v>
      </c>
      <c r="F2391" t="b">
        <f t="shared" si="771"/>
        <v>1</v>
      </c>
      <c r="G2391" t="b">
        <f t="shared" si="772"/>
        <v>1</v>
      </c>
      <c r="H2391" t="b">
        <f t="shared" si="773"/>
        <v>0</v>
      </c>
      <c r="I2391" t="b">
        <f t="shared" si="774"/>
        <v>1</v>
      </c>
      <c r="J2391" t="b">
        <f t="shared" si="775"/>
        <v>0</v>
      </c>
      <c r="K2391" t="str">
        <f t="shared" si="776"/>
        <v/>
      </c>
      <c r="L2391" t="str">
        <f t="shared" si="787"/>
        <v/>
      </c>
      <c r="M2391" t="str">
        <f t="shared" si="786"/>
        <v/>
      </c>
      <c r="N2391" t="str">
        <f t="shared" si="777"/>
        <v/>
      </c>
      <c r="O2391" t="str">
        <f t="shared" si="778"/>
        <v>(상현동, 수지3차쌍용)</v>
      </c>
      <c r="P2391" t="str">
        <f t="shared" si="779"/>
        <v>(상현동, 수지3차쌍용)</v>
      </c>
      <c r="Q2391" s="9">
        <f>_xlfn.XLOOKUP(R2391,summary!C:C,summary!B:B)</f>
        <v>43840</v>
      </c>
      <c r="R2391" s="10" t="str">
        <f t="shared" si="780"/>
        <v>상현2동</v>
      </c>
      <c r="S2391" s="10" t="str">
        <f t="shared" si="781"/>
        <v>상현13통</v>
      </c>
      <c r="T2391" s="10" t="str">
        <f t="shared" si="782"/>
        <v>(상현동, 수지3차쌍용)</v>
      </c>
      <c r="U2391" s="10" t="str">
        <f t="shared" si="783"/>
        <v>상현</v>
      </c>
      <c r="V2391" s="10">
        <f t="shared" si="784"/>
        <v>13</v>
      </c>
      <c r="W2391" s="10">
        <f t="shared" si="785"/>
        <v>2</v>
      </c>
      <c r="X2391"/>
      <c r="Y2391" t="s">
        <v>9522</v>
      </c>
      <c r="Z2391" t="s">
        <v>12</v>
      </c>
      <c r="AA2391" t="s">
        <v>10097</v>
      </c>
    </row>
    <row r="2392" spans="1:27">
      <c r="A2392" t="b">
        <f t="shared" si="766"/>
        <v>1</v>
      </c>
      <c r="B2392" t="b">
        <f t="shared" si="767"/>
        <v>0</v>
      </c>
      <c r="C2392" t="b">
        <f t="shared" si="768"/>
        <v>1</v>
      </c>
      <c r="D2392" t="b">
        <f t="shared" si="769"/>
        <v>0</v>
      </c>
      <c r="E2392" t="b">
        <f t="shared" si="770"/>
        <v>1</v>
      </c>
      <c r="F2392" t="b">
        <f t="shared" si="771"/>
        <v>1</v>
      </c>
      <c r="G2392" t="b">
        <f t="shared" si="772"/>
        <v>0</v>
      </c>
      <c r="H2392" t="b">
        <f t="shared" si="773"/>
        <v>1</v>
      </c>
      <c r="I2392" t="b">
        <f t="shared" si="774"/>
        <v>1</v>
      </c>
      <c r="J2392" t="b">
        <f t="shared" si="775"/>
        <v>0</v>
      </c>
      <c r="K2392" t="str">
        <f t="shared" si="776"/>
        <v/>
      </c>
      <c r="L2392" t="str">
        <f t="shared" si="787"/>
        <v/>
      </c>
      <c r="M2392" t="str">
        <f t="shared" si="786"/>
        <v/>
      </c>
      <c r="N2392" t="str">
        <f t="shared" si="777"/>
        <v/>
      </c>
      <c r="O2392" t="str">
        <f t="shared" si="778"/>
        <v>수지3차쌍용)</v>
      </c>
      <c r="P2392" t="str">
        <f t="shared" si="779"/>
        <v/>
      </c>
      <c r="Q2392" s="9">
        <f>_xlfn.XLOOKUP(R2392,summary!C:C,summary!B:B)</f>
        <v>43840</v>
      </c>
      <c r="R2392" s="10" t="str">
        <f t="shared" si="780"/>
        <v>상현2동</v>
      </c>
      <c r="S2392" s="10" t="str">
        <f t="shared" si="781"/>
        <v>상현13통</v>
      </c>
      <c r="T2392" s="10" t="str">
        <f t="shared" si="782"/>
        <v>(상현동, 수지3차쌍용)</v>
      </c>
      <c r="U2392" s="10" t="str">
        <f t="shared" si="783"/>
        <v>상현</v>
      </c>
      <c r="V2392" s="10">
        <f t="shared" si="784"/>
        <v>13</v>
      </c>
      <c r="W2392" s="10">
        <f t="shared" si="785"/>
        <v>3</v>
      </c>
      <c r="X2392"/>
      <c r="Y2392" t="s">
        <v>10098</v>
      </c>
      <c r="Z2392" t="s">
        <v>14</v>
      </c>
      <c r="AA2392" t="s">
        <v>10099</v>
      </c>
    </row>
    <row r="2393" spans="1:27">
      <c r="A2393" t="b">
        <f t="shared" si="766"/>
        <v>0</v>
      </c>
      <c r="B2393" t="b">
        <f t="shared" si="767"/>
        <v>0</v>
      </c>
      <c r="C2393" t="b">
        <f t="shared" si="768"/>
        <v>0</v>
      </c>
      <c r="D2393" t="b">
        <f t="shared" si="769"/>
        <v>0</v>
      </c>
      <c r="E2393" t="b">
        <f t="shared" si="770"/>
        <v>0</v>
      </c>
      <c r="F2393" t="b">
        <f t="shared" si="771"/>
        <v>0</v>
      </c>
      <c r="G2393" t="b">
        <f t="shared" si="772"/>
        <v>0</v>
      </c>
      <c r="H2393" t="b">
        <f t="shared" si="773"/>
        <v>0</v>
      </c>
      <c r="I2393" t="b">
        <f t="shared" si="774"/>
        <v>0</v>
      </c>
      <c r="J2393" t="b">
        <f t="shared" si="775"/>
        <v>0</v>
      </c>
      <c r="K2393" t="str">
        <f t="shared" si="776"/>
        <v/>
      </c>
      <c r="L2393" t="str">
        <f t="shared" si="787"/>
        <v/>
      </c>
      <c r="M2393" t="str">
        <f t="shared" si="786"/>
        <v/>
      </c>
      <c r="N2393" t="str">
        <f t="shared" si="777"/>
        <v/>
      </c>
      <c r="O2393" t="str">
        <f t="shared" si="778"/>
        <v/>
      </c>
      <c r="P2393" t="str">
        <f t="shared" si="779"/>
        <v/>
      </c>
      <c r="Q2393" s="9">
        <f>_xlfn.XLOOKUP(R2393,summary!C:C,summary!B:B)</f>
        <v>43840</v>
      </c>
      <c r="R2393" s="10" t="str">
        <f t="shared" si="780"/>
        <v>상현2동</v>
      </c>
      <c r="S2393" s="10" t="str">
        <f t="shared" si="781"/>
        <v>상현13통</v>
      </c>
      <c r="T2393" s="10" t="str">
        <f t="shared" si="782"/>
        <v>(상현동, 수지3차쌍용)</v>
      </c>
      <c r="U2393" s="10" t="str">
        <f t="shared" si="783"/>
        <v>상현</v>
      </c>
      <c r="V2393" s="10">
        <f t="shared" si="784"/>
        <v>13</v>
      </c>
      <c r="W2393" s="10">
        <f t="shared" si="785"/>
        <v>4</v>
      </c>
      <c r="X2393"/>
      <c r="Y2393"/>
      <c r="Z2393" t="s">
        <v>16</v>
      </c>
      <c r="AA2393" t="s">
        <v>10100</v>
      </c>
    </row>
    <row r="2394" spans="1:27">
      <c r="A2394" t="b">
        <f t="shared" si="766"/>
        <v>0</v>
      </c>
      <c r="B2394" t="b">
        <f t="shared" si="767"/>
        <v>0</v>
      </c>
      <c r="C2394" t="b">
        <f t="shared" si="768"/>
        <v>0</v>
      </c>
      <c r="D2394" t="b">
        <f t="shared" si="769"/>
        <v>0</v>
      </c>
      <c r="E2394" t="b">
        <f t="shared" si="770"/>
        <v>0</v>
      </c>
      <c r="F2394" t="b">
        <f t="shared" si="771"/>
        <v>0</v>
      </c>
      <c r="G2394" t="b">
        <f t="shared" si="772"/>
        <v>0</v>
      </c>
      <c r="H2394" t="b">
        <f t="shared" si="773"/>
        <v>0</v>
      </c>
      <c r="I2394" t="b">
        <f t="shared" si="774"/>
        <v>0</v>
      </c>
      <c r="J2394" t="b">
        <f t="shared" si="775"/>
        <v>0</v>
      </c>
      <c r="K2394" t="str">
        <f t="shared" si="776"/>
        <v/>
      </c>
      <c r="L2394" t="str">
        <f t="shared" si="787"/>
        <v/>
      </c>
      <c r="M2394" t="str">
        <f t="shared" si="786"/>
        <v/>
      </c>
      <c r="N2394" t="str">
        <f t="shared" si="777"/>
        <v/>
      </c>
      <c r="O2394" t="str">
        <f t="shared" si="778"/>
        <v/>
      </c>
      <c r="P2394" t="str">
        <f t="shared" si="779"/>
        <v/>
      </c>
      <c r="Q2394" s="9">
        <f>_xlfn.XLOOKUP(R2394,summary!C:C,summary!B:B)</f>
        <v>43840</v>
      </c>
      <c r="R2394" s="10" t="str">
        <f t="shared" si="780"/>
        <v>상현2동</v>
      </c>
      <c r="S2394" s="10" t="str">
        <f t="shared" si="781"/>
        <v>상현13통</v>
      </c>
      <c r="T2394" s="10" t="str">
        <f t="shared" si="782"/>
        <v>(상현동, 수지3차쌍용)</v>
      </c>
      <c r="U2394" s="10" t="str">
        <f t="shared" si="783"/>
        <v>상현</v>
      </c>
      <c r="V2394" s="10">
        <f t="shared" si="784"/>
        <v>13</v>
      </c>
      <c r="W2394" s="10">
        <f t="shared" si="785"/>
        <v>5</v>
      </c>
      <c r="X2394"/>
      <c r="Y2394"/>
      <c r="Z2394" t="s">
        <v>18</v>
      </c>
      <c r="AA2394" t="s">
        <v>10101</v>
      </c>
    </row>
    <row r="2395" spans="1:27">
      <c r="A2395" t="b">
        <f t="shared" si="766"/>
        <v>0</v>
      </c>
      <c r="B2395" t="b">
        <f t="shared" si="767"/>
        <v>0</v>
      </c>
      <c r="C2395" t="b">
        <f t="shared" si="768"/>
        <v>0</v>
      </c>
      <c r="D2395" t="b">
        <f t="shared" si="769"/>
        <v>0</v>
      </c>
      <c r="E2395" t="b">
        <f t="shared" si="770"/>
        <v>0</v>
      </c>
      <c r="F2395" t="b">
        <f t="shared" si="771"/>
        <v>0</v>
      </c>
      <c r="G2395" t="b">
        <f t="shared" si="772"/>
        <v>0</v>
      </c>
      <c r="H2395" t="b">
        <f t="shared" si="773"/>
        <v>0</v>
      </c>
      <c r="I2395" t="b">
        <f t="shared" si="774"/>
        <v>0</v>
      </c>
      <c r="J2395" t="b">
        <f t="shared" si="775"/>
        <v>0</v>
      </c>
      <c r="K2395" t="str">
        <f t="shared" si="776"/>
        <v/>
      </c>
      <c r="L2395" t="str">
        <f t="shared" si="787"/>
        <v/>
      </c>
      <c r="M2395" t="str">
        <f t="shared" si="786"/>
        <v/>
      </c>
      <c r="N2395" t="str">
        <f t="shared" si="777"/>
        <v/>
      </c>
      <c r="O2395" t="str">
        <f t="shared" si="778"/>
        <v/>
      </c>
      <c r="P2395" t="str">
        <f t="shared" si="779"/>
        <v/>
      </c>
      <c r="Q2395" s="9">
        <f>_xlfn.XLOOKUP(R2395,summary!C:C,summary!B:B)</f>
        <v>43840</v>
      </c>
      <c r="R2395" s="10" t="str">
        <f t="shared" si="780"/>
        <v>상현2동</v>
      </c>
      <c r="S2395" s="10" t="str">
        <f t="shared" si="781"/>
        <v>상현13통</v>
      </c>
      <c r="T2395" s="10" t="str">
        <f t="shared" si="782"/>
        <v>(상현동, 수지3차쌍용)</v>
      </c>
      <c r="U2395" s="10" t="str">
        <f t="shared" si="783"/>
        <v>상현</v>
      </c>
      <c r="V2395" s="10">
        <f t="shared" si="784"/>
        <v>13</v>
      </c>
      <c r="W2395" s="10">
        <f t="shared" si="785"/>
        <v>6</v>
      </c>
      <c r="X2395"/>
      <c r="Y2395"/>
      <c r="Z2395" t="s">
        <v>20</v>
      </c>
      <c r="AA2395" t="s">
        <v>10102</v>
      </c>
    </row>
    <row r="2396" spans="1:27">
      <c r="A2396" t="b">
        <f t="shared" si="766"/>
        <v>0</v>
      </c>
      <c r="B2396" t="b">
        <f t="shared" si="767"/>
        <v>0</v>
      </c>
      <c r="C2396" t="b">
        <f t="shared" si="768"/>
        <v>0</v>
      </c>
      <c r="D2396" t="b">
        <f t="shared" si="769"/>
        <v>0</v>
      </c>
      <c r="E2396" t="b">
        <f t="shared" si="770"/>
        <v>0</v>
      </c>
      <c r="F2396" t="b">
        <f t="shared" si="771"/>
        <v>0</v>
      </c>
      <c r="G2396" t="b">
        <f t="shared" si="772"/>
        <v>0</v>
      </c>
      <c r="H2396" t="b">
        <f t="shared" si="773"/>
        <v>0</v>
      </c>
      <c r="I2396" t="b">
        <f t="shared" si="774"/>
        <v>0</v>
      </c>
      <c r="J2396" t="b">
        <f t="shared" si="775"/>
        <v>0</v>
      </c>
      <c r="K2396" t="str">
        <f t="shared" si="776"/>
        <v/>
      </c>
      <c r="L2396" t="str">
        <f t="shared" si="787"/>
        <v/>
      </c>
      <c r="M2396" t="str">
        <f t="shared" si="786"/>
        <v/>
      </c>
      <c r="N2396" t="str">
        <f t="shared" si="777"/>
        <v/>
      </c>
      <c r="O2396" t="str">
        <f t="shared" si="778"/>
        <v/>
      </c>
      <c r="P2396" t="str">
        <f t="shared" si="779"/>
        <v/>
      </c>
      <c r="Q2396" s="9">
        <f>_xlfn.XLOOKUP(R2396,summary!C:C,summary!B:B)</f>
        <v>43840</v>
      </c>
      <c r="R2396" s="10" t="str">
        <f t="shared" si="780"/>
        <v>상현2동</v>
      </c>
      <c r="S2396" s="10" t="str">
        <f t="shared" si="781"/>
        <v>상현13통</v>
      </c>
      <c r="T2396" s="10" t="str">
        <f t="shared" si="782"/>
        <v>(상현동, 수지3차쌍용)</v>
      </c>
      <c r="U2396" s="10" t="str">
        <f t="shared" si="783"/>
        <v>상현</v>
      </c>
      <c r="V2396" s="10">
        <f t="shared" si="784"/>
        <v>13</v>
      </c>
      <c r="W2396" s="10">
        <f t="shared" si="785"/>
        <v>7</v>
      </c>
      <c r="X2396"/>
      <c r="Y2396"/>
      <c r="Z2396" t="s">
        <v>99</v>
      </c>
      <c r="AA2396" t="s">
        <v>10103</v>
      </c>
    </row>
    <row r="2397" spans="1:27">
      <c r="A2397" t="b">
        <f t="shared" si="766"/>
        <v>0</v>
      </c>
      <c r="B2397" t="b">
        <f t="shared" si="767"/>
        <v>0</v>
      </c>
      <c r="C2397" t="b">
        <f t="shared" si="768"/>
        <v>0</v>
      </c>
      <c r="D2397" t="b">
        <f t="shared" si="769"/>
        <v>0</v>
      </c>
      <c r="E2397" t="b">
        <f t="shared" si="770"/>
        <v>0</v>
      </c>
      <c r="F2397" t="b">
        <f t="shared" si="771"/>
        <v>0</v>
      </c>
      <c r="G2397" t="b">
        <f t="shared" si="772"/>
        <v>0</v>
      </c>
      <c r="H2397" t="b">
        <f t="shared" si="773"/>
        <v>0</v>
      </c>
      <c r="I2397" t="b">
        <f t="shared" si="774"/>
        <v>0</v>
      </c>
      <c r="J2397" t="b">
        <f t="shared" si="775"/>
        <v>0</v>
      </c>
      <c r="K2397" t="str">
        <f t="shared" si="776"/>
        <v/>
      </c>
      <c r="L2397" t="str">
        <f t="shared" si="787"/>
        <v/>
      </c>
      <c r="M2397" t="str">
        <f t="shared" si="786"/>
        <v/>
      </c>
      <c r="N2397" t="str">
        <f t="shared" si="777"/>
        <v/>
      </c>
      <c r="O2397" t="str">
        <f t="shared" si="778"/>
        <v/>
      </c>
      <c r="P2397" t="str">
        <f t="shared" si="779"/>
        <v/>
      </c>
      <c r="Q2397" s="9">
        <f>_xlfn.XLOOKUP(R2397,summary!C:C,summary!B:B)</f>
        <v>43840</v>
      </c>
      <c r="R2397" s="10" t="str">
        <f t="shared" si="780"/>
        <v>상현2동</v>
      </c>
      <c r="S2397" s="10" t="str">
        <f t="shared" si="781"/>
        <v>상현13통</v>
      </c>
      <c r="T2397" s="10" t="str">
        <f t="shared" si="782"/>
        <v>(상현동, 수지3차쌍용)</v>
      </c>
      <c r="U2397" s="10" t="str">
        <f t="shared" si="783"/>
        <v>상현</v>
      </c>
      <c r="V2397" s="10">
        <f t="shared" si="784"/>
        <v>13</v>
      </c>
      <c r="W2397" s="10">
        <f t="shared" si="785"/>
        <v>8</v>
      </c>
      <c r="X2397"/>
      <c r="Y2397"/>
      <c r="Z2397" t="s">
        <v>101</v>
      </c>
      <c r="AA2397" t="s">
        <v>10104</v>
      </c>
    </row>
    <row r="2398" spans="1:27">
      <c r="A2398" t="b">
        <f t="shared" si="766"/>
        <v>0</v>
      </c>
      <c r="B2398" t="b">
        <f t="shared" si="767"/>
        <v>0</v>
      </c>
      <c r="C2398" t="b">
        <f t="shared" si="768"/>
        <v>0</v>
      </c>
      <c r="D2398" t="b">
        <f t="shared" si="769"/>
        <v>0</v>
      </c>
      <c r="E2398" t="b">
        <f t="shared" si="770"/>
        <v>0</v>
      </c>
      <c r="F2398" t="b">
        <f t="shared" si="771"/>
        <v>0</v>
      </c>
      <c r="G2398" t="b">
        <f t="shared" si="772"/>
        <v>0</v>
      </c>
      <c r="H2398" t="b">
        <f t="shared" si="773"/>
        <v>0</v>
      </c>
      <c r="I2398" t="b">
        <f t="shared" si="774"/>
        <v>0</v>
      </c>
      <c r="J2398" t="b">
        <f t="shared" si="775"/>
        <v>0</v>
      </c>
      <c r="K2398" t="str">
        <f t="shared" si="776"/>
        <v/>
      </c>
      <c r="L2398" t="str">
        <f t="shared" si="787"/>
        <v/>
      </c>
      <c r="M2398" t="str">
        <f t="shared" si="786"/>
        <v/>
      </c>
      <c r="N2398" t="str">
        <f t="shared" si="777"/>
        <v/>
      </c>
      <c r="O2398" t="str">
        <f t="shared" si="778"/>
        <v/>
      </c>
      <c r="P2398" t="str">
        <f t="shared" si="779"/>
        <v/>
      </c>
      <c r="Q2398" s="9">
        <f>_xlfn.XLOOKUP(R2398,summary!C:C,summary!B:B)</f>
        <v>43840</v>
      </c>
      <c r="R2398" s="10" t="str">
        <f t="shared" si="780"/>
        <v>상현2동</v>
      </c>
      <c r="S2398" s="10" t="str">
        <f t="shared" si="781"/>
        <v>상현13통</v>
      </c>
      <c r="T2398" s="10" t="str">
        <f t="shared" si="782"/>
        <v>(상현동, 수지3차쌍용)</v>
      </c>
      <c r="U2398" s="10" t="str">
        <f t="shared" si="783"/>
        <v>상현</v>
      </c>
      <c r="V2398" s="10">
        <f t="shared" si="784"/>
        <v>13</v>
      </c>
      <c r="W2398" s="10">
        <f t="shared" si="785"/>
        <v>9</v>
      </c>
      <c r="X2398"/>
      <c r="Y2398"/>
      <c r="Z2398" t="s">
        <v>349</v>
      </c>
      <c r="AA2398" t="s">
        <v>10105</v>
      </c>
    </row>
    <row r="2399" spans="1:27">
      <c r="A2399" t="b">
        <f t="shared" si="766"/>
        <v>0</v>
      </c>
      <c r="B2399" t="b">
        <f t="shared" si="767"/>
        <v>0</v>
      </c>
      <c r="C2399" t="b">
        <f t="shared" si="768"/>
        <v>0</v>
      </c>
      <c r="D2399" t="b">
        <f t="shared" si="769"/>
        <v>0</v>
      </c>
      <c r="E2399" t="b">
        <f t="shared" si="770"/>
        <v>0</v>
      </c>
      <c r="F2399" t="b">
        <f t="shared" si="771"/>
        <v>0</v>
      </c>
      <c r="G2399" t="b">
        <f t="shared" si="772"/>
        <v>0</v>
      </c>
      <c r="H2399" t="b">
        <f t="shared" si="773"/>
        <v>0</v>
      </c>
      <c r="I2399" t="b">
        <f t="shared" si="774"/>
        <v>0</v>
      </c>
      <c r="J2399" t="b">
        <f t="shared" si="775"/>
        <v>0</v>
      </c>
      <c r="K2399" t="str">
        <f t="shared" si="776"/>
        <v/>
      </c>
      <c r="L2399" t="str">
        <f t="shared" si="787"/>
        <v/>
      </c>
      <c r="M2399" t="str">
        <f t="shared" si="786"/>
        <v/>
      </c>
      <c r="N2399" t="str">
        <f t="shared" si="777"/>
        <v/>
      </c>
      <c r="O2399" t="str">
        <f t="shared" si="778"/>
        <v/>
      </c>
      <c r="P2399" t="str">
        <f t="shared" si="779"/>
        <v/>
      </c>
      <c r="Q2399" s="9">
        <f>_xlfn.XLOOKUP(R2399,summary!C:C,summary!B:B)</f>
        <v>43840</v>
      </c>
      <c r="R2399" s="10" t="str">
        <f t="shared" si="780"/>
        <v>상현2동</v>
      </c>
      <c r="S2399" s="10" t="str">
        <f t="shared" si="781"/>
        <v>상현13통</v>
      </c>
      <c r="T2399" s="10" t="str">
        <f t="shared" si="782"/>
        <v>(상현동, 수지3차쌍용)</v>
      </c>
      <c r="U2399" s="10" t="str">
        <f t="shared" si="783"/>
        <v>상현</v>
      </c>
      <c r="V2399" s="10">
        <f t="shared" si="784"/>
        <v>13</v>
      </c>
      <c r="W2399" s="10">
        <f t="shared" si="785"/>
        <v>10</v>
      </c>
      <c r="X2399"/>
      <c r="Y2399"/>
      <c r="Z2399" t="s">
        <v>441</v>
      </c>
      <c r="AA2399" t="s">
        <v>10106</v>
      </c>
    </row>
    <row r="2400" spans="1:27">
      <c r="A2400" t="b">
        <f t="shared" si="766"/>
        <v>0</v>
      </c>
      <c r="B2400" t="b">
        <f t="shared" si="767"/>
        <v>0</v>
      </c>
      <c r="C2400" t="b">
        <f t="shared" si="768"/>
        <v>0</v>
      </c>
      <c r="D2400" t="b">
        <f t="shared" si="769"/>
        <v>0</v>
      </c>
      <c r="E2400" t="b">
        <f t="shared" si="770"/>
        <v>0</v>
      </c>
      <c r="F2400" t="b">
        <f t="shared" si="771"/>
        <v>0</v>
      </c>
      <c r="G2400" t="b">
        <f t="shared" si="772"/>
        <v>0</v>
      </c>
      <c r="H2400" t="b">
        <f t="shared" si="773"/>
        <v>0</v>
      </c>
      <c r="I2400" t="b">
        <f t="shared" si="774"/>
        <v>0</v>
      </c>
      <c r="J2400" t="b">
        <f t="shared" si="775"/>
        <v>0</v>
      </c>
      <c r="K2400" t="str">
        <f t="shared" si="776"/>
        <v/>
      </c>
      <c r="L2400" t="str">
        <f t="shared" si="787"/>
        <v/>
      </c>
      <c r="M2400" t="str">
        <f t="shared" si="786"/>
        <v/>
      </c>
      <c r="N2400" t="str">
        <f t="shared" si="777"/>
        <v/>
      </c>
      <c r="O2400" t="str">
        <f t="shared" si="778"/>
        <v/>
      </c>
      <c r="P2400" t="str">
        <f t="shared" si="779"/>
        <v/>
      </c>
      <c r="Q2400" s="9">
        <f>_xlfn.XLOOKUP(R2400,summary!C:C,summary!B:B)</f>
        <v>43840</v>
      </c>
      <c r="R2400" s="10" t="str">
        <f t="shared" si="780"/>
        <v>상현2동</v>
      </c>
      <c r="S2400" s="10" t="str">
        <f t="shared" si="781"/>
        <v>상현13통</v>
      </c>
      <c r="T2400" s="10" t="str">
        <f t="shared" si="782"/>
        <v>(상현동, 수지3차쌍용)</v>
      </c>
      <c r="U2400" s="10" t="str">
        <f t="shared" si="783"/>
        <v>상현</v>
      </c>
      <c r="V2400" s="10">
        <f t="shared" si="784"/>
        <v>13</v>
      </c>
      <c r="W2400" s="10">
        <f t="shared" si="785"/>
        <v>11</v>
      </c>
      <c r="X2400"/>
      <c r="Y2400"/>
      <c r="Z2400" t="s">
        <v>10941</v>
      </c>
      <c r="AA2400" t="s">
        <v>10107</v>
      </c>
    </row>
    <row r="2401" spans="1:33">
      <c r="A2401" t="b">
        <f t="shared" si="766"/>
        <v>0</v>
      </c>
      <c r="B2401" t="b">
        <f t="shared" si="767"/>
        <v>0</v>
      </c>
      <c r="C2401" t="b">
        <f t="shared" si="768"/>
        <v>0</v>
      </c>
      <c r="D2401" t="b">
        <f t="shared" si="769"/>
        <v>0</v>
      </c>
      <c r="E2401" t="b">
        <f t="shared" si="770"/>
        <v>0</v>
      </c>
      <c r="F2401" t="b">
        <f t="shared" si="771"/>
        <v>0</v>
      </c>
      <c r="G2401" t="b">
        <f t="shared" si="772"/>
        <v>0</v>
      </c>
      <c r="H2401" t="b">
        <f t="shared" si="773"/>
        <v>0</v>
      </c>
      <c r="I2401" t="b">
        <f t="shared" si="774"/>
        <v>0</v>
      </c>
      <c r="J2401" t="b">
        <f t="shared" si="775"/>
        <v>0</v>
      </c>
      <c r="K2401" t="str">
        <f t="shared" si="776"/>
        <v/>
      </c>
      <c r="L2401" t="str">
        <f t="shared" si="787"/>
        <v/>
      </c>
      <c r="M2401" t="str">
        <f t="shared" si="786"/>
        <v/>
      </c>
      <c r="N2401" t="str">
        <f t="shared" si="777"/>
        <v/>
      </c>
      <c r="O2401" t="str">
        <f t="shared" si="778"/>
        <v/>
      </c>
      <c r="P2401" t="str">
        <f t="shared" si="779"/>
        <v/>
      </c>
      <c r="Q2401" s="9">
        <f>_xlfn.XLOOKUP(R2401,summary!C:C,summary!B:B)</f>
        <v>43840</v>
      </c>
      <c r="R2401" s="10" t="str">
        <f t="shared" si="780"/>
        <v>상현2동</v>
      </c>
      <c r="S2401" s="10" t="str">
        <f t="shared" si="781"/>
        <v>상현13통</v>
      </c>
      <c r="T2401" s="10" t="str">
        <f t="shared" si="782"/>
        <v>(상현동, 수지3차쌍용)</v>
      </c>
      <c r="U2401" s="10" t="str">
        <f t="shared" si="783"/>
        <v>상현</v>
      </c>
      <c r="V2401" s="10">
        <f t="shared" si="784"/>
        <v>13</v>
      </c>
      <c r="W2401" s="10">
        <f>IF(ISBLANK(Z2401),"",IF(LEN(TRIM(Z2401))&lt;4,VALUE(SUBSTITUTE(TRIM(Z2401),"반","")),""))</f>
        <v>12</v>
      </c>
      <c r="X2401"/>
      <c r="Y2401"/>
      <c r="Z2401" t="s">
        <v>10940</v>
      </c>
      <c r="AA2401" t="s">
        <v>10109</v>
      </c>
      <c r="AF2401">
        <f>LEN(TRIM(Z2401))</f>
        <v>3</v>
      </c>
      <c r="AG2401" t="s">
        <v>445</v>
      </c>
    </row>
    <row r="2402" spans="1:33">
      <c r="A2402" t="b">
        <f t="shared" si="766"/>
        <v>0</v>
      </c>
      <c r="B2402" t="b">
        <f t="shared" si="767"/>
        <v>0</v>
      </c>
      <c r="C2402" t="b">
        <f t="shared" si="768"/>
        <v>0</v>
      </c>
      <c r="D2402" t="b">
        <f t="shared" si="769"/>
        <v>0</v>
      </c>
      <c r="E2402" t="b">
        <f t="shared" si="770"/>
        <v>0</v>
      </c>
      <c r="F2402" t="b">
        <f t="shared" si="771"/>
        <v>0</v>
      </c>
      <c r="G2402" t="b">
        <f t="shared" si="772"/>
        <v>0</v>
      </c>
      <c r="H2402" t="b">
        <f t="shared" si="773"/>
        <v>0</v>
      </c>
      <c r="I2402" t="b">
        <f t="shared" si="774"/>
        <v>0</v>
      </c>
      <c r="J2402" t="b">
        <f t="shared" si="775"/>
        <v>0</v>
      </c>
      <c r="K2402" t="str">
        <f t="shared" si="776"/>
        <v/>
      </c>
      <c r="L2402" t="str">
        <f t="shared" si="787"/>
        <v/>
      </c>
      <c r="M2402" t="str">
        <f t="shared" si="786"/>
        <v/>
      </c>
      <c r="N2402" t="str">
        <f t="shared" si="777"/>
        <v/>
      </c>
      <c r="O2402" t="str">
        <f t="shared" si="778"/>
        <v/>
      </c>
      <c r="P2402" t="str">
        <f t="shared" si="779"/>
        <v/>
      </c>
      <c r="Q2402" s="9">
        <f>_xlfn.XLOOKUP(R2402,summary!C:C,summary!B:B)</f>
        <v>43840</v>
      </c>
      <c r="R2402" s="10" t="str">
        <f t="shared" si="780"/>
        <v>상현2동</v>
      </c>
      <c r="S2402" s="10" t="str">
        <f t="shared" si="781"/>
        <v>상현13통</v>
      </c>
      <c r="T2402" s="10" t="str">
        <f t="shared" si="782"/>
        <v>(상현동, 수지3차쌍용)</v>
      </c>
      <c r="U2402" s="10" t="str">
        <f t="shared" si="783"/>
        <v>상현</v>
      </c>
      <c r="V2402" s="10">
        <f t="shared" si="784"/>
        <v>13</v>
      </c>
      <c r="W2402" s="10">
        <f t="shared" ref="W2402:W2465" si="788">IF(ISBLANK(Z2402),"",IF(LEN(TRIM(Z2402))&lt;4,VALUE(SUBSTITUTE(TRIM(Z2402),"반","")),""))</f>
        <v>13</v>
      </c>
      <c r="X2402"/>
      <c r="Y2402"/>
      <c r="Z2402" t="s">
        <v>447</v>
      </c>
      <c r="AA2402" t="s">
        <v>10110</v>
      </c>
      <c r="AF2402">
        <f>LEN(Z2402)</f>
        <v>3</v>
      </c>
    </row>
    <row r="2403" spans="1:33">
      <c r="A2403" t="b">
        <f t="shared" si="766"/>
        <v>0</v>
      </c>
      <c r="B2403" t="b">
        <f t="shared" si="767"/>
        <v>0</v>
      </c>
      <c r="C2403" t="b">
        <f t="shared" si="768"/>
        <v>0</v>
      </c>
      <c r="D2403" t="b">
        <f t="shared" si="769"/>
        <v>0</v>
      </c>
      <c r="E2403" t="b">
        <f t="shared" si="770"/>
        <v>0</v>
      </c>
      <c r="F2403" t="b">
        <f t="shared" si="771"/>
        <v>0</v>
      </c>
      <c r="G2403" t="b">
        <f t="shared" si="772"/>
        <v>0</v>
      </c>
      <c r="H2403" t="b">
        <f t="shared" si="773"/>
        <v>0</v>
      </c>
      <c r="I2403" t="b">
        <f t="shared" si="774"/>
        <v>0</v>
      </c>
      <c r="J2403" t="b">
        <f t="shared" si="775"/>
        <v>0</v>
      </c>
      <c r="K2403" t="str">
        <f t="shared" si="776"/>
        <v/>
      </c>
      <c r="L2403" t="str">
        <f t="shared" si="787"/>
        <v/>
      </c>
      <c r="M2403" t="str">
        <f t="shared" si="786"/>
        <v/>
      </c>
      <c r="N2403" t="str">
        <f t="shared" si="777"/>
        <v/>
      </c>
      <c r="O2403" t="str">
        <f t="shared" si="778"/>
        <v/>
      </c>
      <c r="P2403" t="str">
        <f t="shared" si="779"/>
        <v/>
      </c>
      <c r="Q2403" s="9">
        <f>_xlfn.XLOOKUP(R2403,summary!C:C,summary!B:B)</f>
        <v>43840</v>
      </c>
      <c r="R2403" s="10" t="str">
        <f t="shared" si="780"/>
        <v>상현2동</v>
      </c>
      <c r="S2403" s="10" t="str">
        <f t="shared" si="781"/>
        <v>상현13통</v>
      </c>
      <c r="T2403" s="10" t="str">
        <f t="shared" si="782"/>
        <v>(상현동, 수지3차쌍용)</v>
      </c>
      <c r="U2403" s="10" t="str">
        <f t="shared" si="783"/>
        <v>상현</v>
      </c>
      <c r="V2403" s="10">
        <f t="shared" si="784"/>
        <v>13</v>
      </c>
      <c r="W2403" s="10">
        <f t="shared" si="788"/>
        <v>14</v>
      </c>
      <c r="X2403"/>
      <c r="Y2403"/>
      <c r="Z2403" t="s">
        <v>449</v>
      </c>
      <c r="AA2403" t="s">
        <v>10111</v>
      </c>
    </row>
    <row r="2404" spans="1:33">
      <c r="A2404" t="b">
        <f t="shared" si="766"/>
        <v>0</v>
      </c>
      <c r="B2404" t="b">
        <f t="shared" si="767"/>
        <v>0</v>
      </c>
      <c r="C2404" t="b">
        <f t="shared" si="768"/>
        <v>0</v>
      </c>
      <c r="D2404" t="b">
        <f t="shared" si="769"/>
        <v>0</v>
      </c>
      <c r="E2404" t="b">
        <f t="shared" si="770"/>
        <v>0</v>
      </c>
      <c r="F2404" t="b">
        <f t="shared" si="771"/>
        <v>0</v>
      </c>
      <c r="G2404" t="b">
        <f t="shared" si="772"/>
        <v>0</v>
      </c>
      <c r="H2404" t="b">
        <f t="shared" si="773"/>
        <v>0</v>
      </c>
      <c r="I2404" t="b">
        <f t="shared" si="774"/>
        <v>0</v>
      </c>
      <c r="J2404" t="b">
        <f t="shared" si="775"/>
        <v>0</v>
      </c>
      <c r="K2404" t="str">
        <f t="shared" si="776"/>
        <v/>
      </c>
      <c r="L2404" t="str">
        <f t="shared" si="787"/>
        <v/>
      </c>
      <c r="M2404" t="str">
        <f t="shared" si="786"/>
        <v/>
      </c>
      <c r="N2404" t="str">
        <f t="shared" si="777"/>
        <v/>
      </c>
      <c r="O2404" t="str">
        <f t="shared" si="778"/>
        <v/>
      </c>
      <c r="P2404" t="str">
        <f t="shared" si="779"/>
        <v/>
      </c>
      <c r="Q2404" s="9">
        <f>_xlfn.XLOOKUP(R2404,summary!C:C,summary!B:B)</f>
        <v>43840</v>
      </c>
      <c r="R2404" s="10" t="str">
        <f t="shared" si="780"/>
        <v>상현2동</v>
      </c>
      <c r="S2404" s="10" t="str">
        <f t="shared" si="781"/>
        <v>상현13통</v>
      </c>
      <c r="T2404" s="10" t="str">
        <f t="shared" si="782"/>
        <v>(상현동, 수지3차쌍용)</v>
      </c>
      <c r="U2404" s="10" t="str">
        <f t="shared" si="783"/>
        <v>상현</v>
      </c>
      <c r="V2404" s="10">
        <f t="shared" si="784"/>
        <v>13</v>
      </c>
      <c r="W2404" s="10">
        <f t="shared" si="788"/>
        <v>15</v>
      </c>
      <c r="X2404"/>
      <c r="Y2404"/>
      <c r="Z2404" t="s">
        <v>734</v>
      </c>
      <c r="AA2404" t="s">
        <v>10112</v>
      </c>
    </row>
    <row r="2405" spans="1:33">
      <c r="A2405" t="b">
        <f t="shared" si="766"/>
        <v>0</v>
      </c>
      <c r="B2405" t="b">
        <f t="shared" si="767"/>
        <v>0</v>
      </c>
      <c r="C2405" t="b">
        <f t="shared" si="768"/>
        <v>0</v>
      </c>
      <c r="D2405" t="b">
        <f t="shared" si="769"/>
        <v>0</v>
      </c>
      <c r="E2405" t="b">
        <f t="shared" si="770"/>
        <v>0</v>
      </c>
      <c r="F2405" t="b">
        <f t="shared" si="771"/>
        <v>0</v>
      </c>
      <c r="G2405" t="b">
        <f t="shared" si="772"/>
        <v>0</v>
      </c>
      <c r="H2405" t="b">
        <f t="shared" si="773"/>
        <v>0</v>
      </c>
      <c r="I2405" t="b">
        <f t="shared" si="774"/>
        <v>0</v>
      </c>
      <c r="J2405" t="b">
        <f t="shared" si="775"/>
        <v>0</v>
      </c>
      <c r="K2405" t="str">
        <f t="shared" si="776"/>
        <v/>
      </c>
      <c r="L2405" t="str">
        <f t="shared" si="787"/>
        <v/>
      </c>
      <c r="M2405" t="str">
        <f t="shared" si="786"/>
        <v/>
      </c>
      <c r="N2405" t="str">
        <f t="shared" si="777"/>
        <v/>
      </c>
      <c r="O2405" t="str">
        <f t="shared" si="778"/>
        <v/>
      </c>
      <c r="P2405" t="str">
        <f t="shared" si="779"/>
        <v/>
      </c>
      <c r="Q2405" s="9">
        <f>_xlfn.XLOOKUP(R2405,summary!C:C,summary!B:B)</f>
        <v>43840</v>
      </c>
      <c r="R2405" s="10" t="str">
        <f t="shared" si="780"/>
        <v>상현2동</v>
      </c>
      <c r="S2405" s="10" t="str">
        <f t="shared" si="781"/>
        <v>상현13통</v>
      </c>
      <c r="T2405" s="10" t="str">
        <f t="shared" si="782"/>
        <v>(상현동, 수지3차쌍용)</v>
      </c>
      <c r="U2405" s="10" t="str">
        <f t="shared" si="783"/>
        <v>상현</v>
      </c>
      <c r="V2405" s="10">
        <f t="shared" si="784"/>
        <v>13</v>
      </c>
      <c r="W2405" s="10" t="str">
        <f t="shared" si="788"/>
        <v/>
      </c>
      <c r="X2405"/>
      <c r="Y2405"/>
      <c r="Z2405"/>
      <c r="AA2405"/>
    </row>
    <row r="2406" spans="1:33">
      <c r="A2406" t="b">
        <f t="shared" si="766"/>
        <v>1</v>
      </c>
      <c r="B2406" t="b">
        <f t="shared" si="767"/>
        <v>0</v>
      </c>
      <c r="C2406" t="b">
        <f t="shared" si="768"/>
        <v>0</v>
      </c>
      <c r="D2406" t="b">
        <f t="shared" si="769"/>
        <v>0</v>
      </c>
      <c r="E2406" t="b">
        <f t="shared" si="770"/>
        <v>0</v>
      </c>
      <c r="F2406" t="b">
        <f t="shared" si="771"/>
        <v>0</v>
      </c>
      <c r="G2406" t="b">
        <f t="shared" si="772"/>
        <v>0</v>
      </c>
      <c r="H2406" t="b">
        <f t="shared" si="773"/>
        <v>0</v>
      </c>
      <c r="I2406" t="b">
        <f t="shared" si="774"/>
        <v>0</v>
      </c>
      <c r="J2406" t="b">
        <f t="shared" si="775"/>
        <v>1</v>
      </c>
      <c r="K2406" t="str">
        <f t="shared" si="776"/>
        <v/>
      </c>
      <c r="L2406" t="str">
        <f t="shared" si="787"/>
        <v/>
      </c>
      <c r="M2406" t="str">
        <f t="shared" si="786"/>
        <v/>
      </c>
      <c r="N2406" t="str">
        <f t="shared" si="777"/>
        <v/>
      </c>
      <c r="O2406" t="str">
        <f t="shared" si="778"/>
        <v/>
      </c>
      <c r="P2406" t="str">
        <f t="shared" si="779"/>
        <v/>
      </c>
      <c r="Q2406" s="9" t="e">
        <f>_xlfn.XLOOKUP(R2406,summary!C:C,summary!B:B)</f>
        <v>#N/A</v>
      </c>
      <c r="R2406" s="10" t="str">
        <f t="shared" si="780"/>
        <v>읍 면 동</v>
      </c>
      <c r="S2406" s="10" t="str">
        <f t="shared" si="781"/>
        <v>통 리 명</v>
      </c>
      <c r="T2406" s="10" t="str">
        <f t="shared" si="782"/>
        <v/>
      </c>
      <c r="U2406" s="10" t="str">
        <f t="shared" si="783"/>
        <v/>
      </c>
      <c r="V2406" s="10" t="str">
        <f t="shared" si="784"/>
        <v/>
      </c>
      <c r="W2406" s="10" t="str">
        <f t="shared" si="788"/>
        <v/>
      </c>
      <c r="X2406" t="s">
        <v>3</v>
      </c>
      <c r="Y2406" t="s">
        <v>4</v>
      </c>
      <c r="Z2406" t="s">
        <v>5</v>
      </c>
      <c r="AA2406" t="s">
        <v>2302</v>
      </c>
    </row>
    <row r="2407" spans="1:33">
      <c r="A2407" t="b">
        <f t="shared" si="766"/>
        <v>1</v>
      </c>
      <c r="B2407" t="b">
        <f t="shared" si="767"/>
        <v>0</v>
      </c>
      <c r="C2407" t="b">
        <f t="shared" si="768"/>
        <v>0</v>
      </c>
      <c r="D2407" t="b">
        <f t="shared" si="769"/>
        <v>0</v>
      </c>
      <c r="E2407" t="b">
        <f t="shared" si="770"/>
        <v>0</v>
      </c>
      <c r="F2407" t="b">
        <f t="shared" si="771"/>
        <v>0</v>
      </c>
      <c r="G2407" t="b">
        <f t="shared" si="772"/>
        <v>0</v>
      </c>
      <c r="H2407" t="b">
        <f t="shared" si="773"/>
        <v>0</v>
      </c>
      <c r="I2407" t="b">
        <f t="shared" si="774"/>
        <v>0</v>
      </c>
      <c r="J2407" t="b">
        <f t="shared" si="775"/>
        <v>1</v>
      </c>
      <c r="K2407" t="str">
        <f t="shared" si="776"/>
        <v>상현14통</v>
      </c>
      <c r="L2407" t="str">
        <f t="shared" si="787"/>
        <v>14</v>
      </c>
      <c r="M2407">
        <f t="shared" si="786"/>
        <v>14</v>
      </c>
      <c r="N2407" t="str">
        <f t="shared" si="777"/>
        <v>상현</v>
      </c>
      <c r="O2407" t="str">
        <f t="shared" si="778"/>
        <v/>
      </c>
      <c r="P2407" t="str">
        <f t="shared" si="779"/>
        <v/>
      </c>
      <c r="Q2407" s="9">
        <f>_xlfn.XLOOKUP(R2407,summary!C:C,summary!B:B)</f>
        <v>43840</v>
      </c>
      <c r="R2407" s="10" t="str">
        <f t="shared" si="780"/>
        <v>상현2동</v>
      </c>
      <c r="S2407" s="10" t="str">
        <f t="shared" si="781"/>
        <v>상현14통</v>
      </c>
      <c r="T2407" s="10" t="str">
        <f t="shared" si="782"/>
        <v>(상현동, 현대7차아파트)</v>
      </c>
      <c r="U2407" s="10" t="str">
        <f t="shared" si="783"/>
        <v>상현</v>
      </c>
      <c r="V2407" s="10">
        <f t="shared" si="784"/>
        <v>14</v>
      </c>
      <c r="W2407" s="10">
        <f t="shared" si="788"/>
        <v>1</v>
      </c>
      <c r="X2407" t="s">
        <v>9992</v>
      </c>
      <c r="Y2407" t="s">
        <v>9650</v>
      </c>
      <c r="Z2407" t="s">
        <v>10</v>
      </c>
      <c r="AA2407" t="s">
        <v>10113</v>
      </c>
    </row>
    <row r="2408" spans="1:33">
      <c r="A2408" t="b">
        <f t="shared" si="766"/>
        <v>1</v>
      </c>
      <c r="B2408" t="b">
        <f t="shared" si="767"/>
        <v>1</v>
      </c>
      <c r="C2408" t="b">
        <f t="shared" si="768"/>
        <v>0</v>
      </c>
      <c r="D2408" t="b">
        <f t="shared" si="769"/>
        <v>0</v>
      </c>
      <c r="E2408" t="b">
        <f t="shared" si="770"/>
        <v>1</v>
      </c>
      <c r="F2408" t="b">
        <f t="shared" si="771"/>
        <v>1</v>
      </c>
      <c r="G2408" t="b">
        <f t="shared" si="772"/>
        <v>1</v>
      </c>
      <c r="H2408" t="b">
        <f t="shared" si="773"/>
        <v>0</v>
      </c>
      <c r="I2408" t="b">
        <f t="shared" si="774"/>
        <v>1</v>
      </c>
      <c r="J2408" t="b">
        <f t="shared" si="775"/>
        <v>0</v>
      </c>
      <c r="K2408" t="str">
        <f t="shared" si="776"/>
        <v/>
      </c>
      <c r="L2408" t="str">
        <f t="shared" si="787"/>
        <v/>
      </c>
      <c r="M2408" t="str">
        <f t="shared" si="786"/>
        <v/>
      </c>
      <c r="N2408" t="str">
        <f t="shared" si="777"/>
        <v/>
      </c>
      <c r="O2408" t="str">
        <f t="shared" si="778"/>
        <v>(상현동, 현대7차아파트)</v>
      </c>
      <c r="P2408" t="str">
        <f t="shared" si="779"/>
        <v>(상현동, 현대7차아파트)</v>
      </c>
      <c r="Q2408" s="9">
        <f>_xlfn.XLOOKUP(R2408,summary!C:C,summary!B:B)</f>
        <v>43840</v>
      </c>
      <c r="R2408" s="10" t="str">
        <f t="shared" si="780"/>
        <v>상현2동</v>
      </c>
      <c r="S2408" s="10" t="str">
        <f t="shared" si="781"/>
        <v>상현14통</v>
      </c>
      <c r="T2408" s="10" t="str">
        <f t="shared" si="782"/>
        <v>(상현동, 현대7차아파트)</v>
      </c>
      <c r="U2408" s="10" t="str">
        <f t="shared" si="783"/>
        <v>상현</v>
      </c>
      <c r="V2408" s="10">
        <f t="shared" si="784"/>
        <v>14</v>
      </c>
      <c r="W2408" s="10">
        <f t="shared" si="788"/>
        <v>2</v>
      </c>
      <c r="X2408"/>
      <c r="Y2408" t="s">
        <v>9522</v>
      </c>
      <c r="Z2408" t="s">
        <v>12</v>
      </c>
      <c r="AA2408" t="s">
        <v>10114</v>
      </c>
    </row>
    <row r="2409" spans="1:33">
      <c r="A2409" t="b">
        <f t="shared" si="766"/>
        <v>1</v>
      </c>
      <c r="B2409" t="b">
        <f t="shared" si="767"/>
        <v>0</v>
      </c>
      <c r="C2409" t="b">
        <f t="shared" si="768"/>
        <v>1</v>
      </c>
      <c r="D2409" t="b">
        <f t="shared" si="769"/>
        <v>0</v>
      </c>
      <c r="E2409" t="b">
        <f t="shared" si="770"/>
        <v>1</v>
      </c>
      <c r="F2409" t="b">
        <f t="shared" si="771"/>
        <v>1</v>
      </c>
      <c r="G2409" t="b">
        <f t="shared" si="772"/>
        <v>0</v>
      </c>
      <c r="H2409" t="b">
        <f t="shared" si="773"/>
        <v>1</v>
      </c>
      <c r="I2409" t="b">
        <f t="shared" si="774"/>
        <v>1</v>
      </c>
      <c r="J2409" t="b">
        <f t="shared" si="775"/>
        <v>0</v>
      </c>
      <c r="K2409" t="str">
        <f t="shared" si="776"/>
        <v/>
      </c>
      <c r="L2409" t="str">
        <f t="shared" si="787"/>
        <v/>
      </c>
      <c r="M2409" t="str">
        <f t="shared" si="786"/>
        <v/>
      </c>
      <c r="N2409" t="str">
        <f t="shared" si="777"/>
        <v/>
      </c>
      <c r="O2409" t="str">
        <f t="shared" si="778"/>
        <v>현대7차아파트)</v>
      </c>
      <c r="P2409" t="str">
        <f t="shared" si="779"/>
        <v/>
      </c>
      <c r="Q2409" s="9">
        <f>_xlfn.XLOOKUP(R2409,summary!C:C,summary!B:B)</f>
        <v>43840</v>
      </c>
      <c r="R2409" s="10" t="str">
        <f t="shared" si="780"/>
        <v>상현2동</v>
      </c>
      <c r="S2409" s="10" t="str">
        <f t="shared" si="781"/>
        <v>상현14통</v>
      </c>
      <c r="T2409" s="10" t="str">
        <f t="shared" si="782"/>
        <v>(상현동, 현대7차아파트)</v>
      </c>
      <c r="U2409" s="10" t="str">
        <f t="shared" si="783"/>
        <v>상현</v>
      </c>
      <c r="V2409" s="10">
        <f t="shared" si="784"/>
        <v>14</v>
      </c>
      <c r="W2409" s="10">
        <f t="shared" si="788"/>
        <v>3</v>
      </c>
      <c r="X2409"/>
      <c r="Y2409" t="s">
        <v>10115</v>
      </c>
      <c r="Z2409" t="s">
        <v>14</v>
      </c>
      <c r="AA2409" t="s">
        <v>10116</v>
      </c>
    </row>
    <row r="2410" spans="1:33">
      <c r="A2410" t="b">
        <f t="shared" si="766"/>
        <v>0</v>
      </c>
      <c r="B2410" t="b">
        <f t="shared" si="767"/>
        <v>0</v>
      </c>
      <c r="C2410" t="b">
        <f t="shared" si="768"/>
        <v>0</v>
      </c>
      <c r="D2410" t="b">
        <f t="shared" si="769"/>
        <v>0</v>
      </c>
      <c r="E2410" t="b">
        <f t="shared" si="770"/>
        <v>0</v>
      </c>
      <c r="F2410" t="b">
        <f t="shared" si="771"/>
        <v>0</v>
      </c>
      <c r="G2410" t="b">
        <f t="shared" si="772"/>
        <v>0</v>
      </c>
      <c r="H2410" t="b">
        <f t="shared" si="773"/>
        <v>0</v>
      </c>
      <c r="I2410" t="b">
        <f t="shared" si="774"/>
        <v>0</v>
      </c>
      <c r="J2410" t="b">
        <f t="shared" si="775"/>
        <v>0</v>
      </c>
      <c r="K2410" t="str">
        <f t="shared" si="776"/>
        <v/>
      </c>
      <c r="L2410" t="str">
        <f t="shared" si="787"/>
        <v/>
      </c>
      <c r="M2410" t="str">
        <f t="shared" si="786"/>
        <v/>
      </c>
      <c r="N2410" t="str">
        <f t="shared" si="777"/>
        <v/>
      </c>
      <c r="O2410" t="str">
        <f t="shared" si="778"/>
        <v/>
      </c>
      <c r="P2410" t="str">
        <f t="shared" si="779"/>
        <v/>
      </c>
      <c r="Q2410" s="9">
        <f>_xlfn.XLOOKUP(R2410,summary!C:C,summary!B:B)</f>
        <v>43840</v>
      </c>
      <c r="R2410" s="10" t="str">
        <f t="shared" si="780"/>
        <v>상현2동</v>
      </c>
      <c r="S2410" s="10" t="str">
        <f t="shared" si="781"/>
        <v>상현14통</v>
      </c>
      <c r="T2410" s="10" t="str">
        <f t="shared" si="782"/>
        <v>(상현동, 현대7차아파트)</v>
      </c>
      <c r="U2410" s="10" t="str">
        <f t="shared" si="783"/>
        <v>상현</v>
      </c>
      <c r="V2410" s="10">
        <f t="shared" si="784"/>
        <v>14</v>
      </c>
      <c r="W2410" s="10">
        <f t="shared" si="788"/>
        <v>4</v>
      </c>
      <c r="X2410"/>
      <c r="Y2410"/>
      <c r="Z2410" t="s">
        <v>16</v>
      </c>
      <c r="AA2410" t="s">
        <v>10117</v>
      </c>
    </row>
    <row r="2411" spans="1:33">
      <c r="A2411" t="b">
        <f t="shared" si="766"/>
        <v>0</v>
      </c>
      <c r="B2411" t="b">
        <f t="shared" si="767"/>
        <v>0</v>
      </c>
      <c r="C2411" t="b">
        <f t="shared" si="768"/>
        <v>0</v>
      </c>
      <c r="D2411" t="b">
        <f t="shared" si="769"/>
        <v>0</v>
      </c>
      <c r="E2411" t="b">
        <f t="shared" si="770"/>
        <v>0</v>
      </c>
      <c r="F2411" t="b">
        <f t="shared" si="771"/>
        <v>0</v>
      </c>
      <c r="G2411" t="b">
        <f t="shared" si="772"/>
        <v>0</v>
      </c>
      <c r="H2411" t="b">
        <f t="shared" si="773"/>
        <v>0</v>
      </c>
      <c r="I2411" t="b">
        <f t="shared" si="774"/>
        <v>0</v>
      </c>
      <c r="J2411" t="b">
        <f t="shared" si="775"/>
        <v>0</v>
      </c>
      <c r="K2411" t="str">
        <f t="shared" si="776"/>
        <v/>
      </c>
      <c r="L2411" t="str">
        <f t="shared" si="787"/>
        <v/>
      </c>
      <c r="M2411" t="str">
        <f t="shared" si="786"/>
        <v/>
      </c>
      <c r="N2411" t="str">
        <f t="shared" si="777"/>
        <v/>
      </c>
      <c r="O2411" t="str">
        <f t="shared" si="778"/>
        <v/>
      </c>
      <c r="P2411" t="str">
        <f t="shared" si="779"/>
        <v/>
      </c>
      <c r="Q2411" s="9">
        <f>_xlfn.XLOOKUP(R2411,summary!C:C,summary!B:B)</f>
        <v>43840</v>
      </c>
      <c r="R2411" s="10" t="str">
        <f t="shared" si="780"/>
        <v>상현2동</v>
      </c>
      <c r="S2411" s="10" t="str">
        <f t="shared" si="781"/>
        <v>상현14통</v>
      </c>
      <c r="T2411" s="10" t="str">
        <f t="shared" si="782"/>
        <v>(상현동, 현대7차아파트)</v>
      </c>
      <c r="U2411" s="10" t="str">
        <f t="shared" si="783"/>
        <v>상현</v>
      </c>
      <c r="V2411" s="10">
        <f t="shared" si="784"/>
        <v>14</v>
      </c>
      <c r="W2411" s="10">
        <f t="shared" si="788"/>
        <v>5</v>
      </c>
      <c r="X2411"/>
      <c r="Y2411"/>
      <c r="Z2411" t="s">
        <v>18</v>
      </c>
      <c r="AA2411" t="s">
        <v>10118</v>
      </c>
    </row>
    <row r="2412" spans="1:33">
      <c r="A2412" t="b">
        <f t="shared" si="766"/>
        <v>0</v>
      </c>
      <c r="B2412" t="b">
        <f t="shared" si="767"/>
        <v>0</v>
      </c>
      <c r="C2412" t="b">
        <f t="shared" si="768"/>
        <v>0</v>
      </c>
      <c r="D2412" t="b">
        <f t="shared" si="769"/>
        <v>0</v>
      </c>
      <c r="E2412" t="b">
        <f t="shared" si="770"/>
        <v>0</v>
      </c>
      <c r="F2412" t="b">
        <f t="shared" si="771"/>
        <v>0</v>
      </c>
      <c r="G2412" t="b">
        <f t="shared" si="772"/>
        <v>0</v>
      </c>
      <c r="H2412" t="b">
        <f t="shared" si="773"/>
        <v>0</v>
      </c>
      <c r="I2412" t="b">
        <f t="shared" si="774"/>
        <v>0</v>
      </c>
      <c r="J2412" t="b">
        <f t="shared" si="775"/>
        <v>0</v>
      </c>
      <c r="K2412" t="str">
        <f t="shared" si="776"/>
        <v/>
      </c>
      <c r="L2412" t="str">
        <f t="shared" si="787"/>
        <v/>
      </c>
      <c r="M2412" t="str">
        <f t="shared" si="786"/>
        <v/>
      </c>
      <c r="N2412" t="str">
        <f t="shared" si="777"/>
        <v/>
      </c>
      <c r="O2412" t="str">
        <f t="shared" si="778"/>
        <v/>
      </c>
      <c r="P2412" t="str">
        <f t="shared" si="779"/>
        <v/>
      </c>
      <c r="Q2412" s="9">
        <f>_xlfn.XLOOKUP(R2412,summary!C:C,summary!B:B)</f>
        <v>43840</v>
      </c>
      <c r="R2412" s="10" t="str">
        <f t="shared" si="780"/>
        <v>상현2동</v>
      </c>
      <c r="S2412" s="10" t="str">
        <f t="shared" si="781"/>
        <v>상현14통</v>
      </c>
      <c r="T2412" s="10" t="str">
        <f t="shared" si="782"/>
        <v>(상현동, 현대7차아파트)</v>
      </c>
      <c r="U2412" s="10" t="str">
        <f t="shared" si="783"/>
        <v>상현</v>
      </c>
      <c r="V2412" s="10">
        <f t="shared" si="784"/>
        <v>14</v>
      </c>
      <c r="W2412" s="10">
        <f t="shared" si="788"/>
        <v>6</v>
      </c>
      <c r="X2412"/>
      <c r="Y2412"/>
      <c r="Z2412" t="s">
        <v>20</v>
      </c>
      <c r="AA2412" t="s">
        <v>10119</v>
      </c>
    </row>
    <row r="2413" spans="1:33">
      <c r="A2413" t="b">
        <f t="shared" si="766"/>
        <v>0</v>
      </c>
      <c r="B2413" t="b">
        <f t="shared" si="767"/>
        <v>0</v>
      </c>
      <c r="C2413" t="b">
        <f t="shared" si="768"/>
        <v>0</v>
      </c>
      <c r="D2413" t="b">
        <f t="shared" si="769"/>
        <v>0</v>
      </c>
      <c r="E2413" t="b">
        <f t="shared" si="770"/>
        <v>0</v>
      </c>
      <c r="F2413" t="b">
        <f t="shared" si="771"/>
        <v>0</v>
      </c>
      <c r="G2413" t="b">
        <f t="shared" si="772"/>
        <v>0</v>
      </c>
      <c r="H2413" t="b">
        <f t="shared" si="773"/>
        <v>0</v>
      </c>
      <c r="I2413" t="b">
        <f t="shared" si="774"/>
        <v>0</v>
      </c>
      <c r="J2413" t="b">
        <f t="shared" si="775"/>
        <v>0</v>
      </c>
      <c r="K2413" t="str">
        <f t="shared" si="776"/>
        <v/>
      </c>
      <c r="L2413" t="str">
        <f t="shared" si="787"/>
        <v/>
      </c>
      <c r="M2413" t="str">
        <f t="shared" si="786"/>
        <v/>
      </c>
      <c r="N2413" t="str">
        <f t="shared" si="777"/>
        <v/>
      </c>
      <c r="O2413" t="str">
        <f t="shared" si="778"/>
        <v/>
      </c>
      <c r="P2413" t="str">
        <f t="shared" si="779"/>
        <v/>
      </c>
      <c r="Q2413" s="9">
        <f>_xlfn.XLOOKUP(R2413,summary!C:C,summary!B:B)</f>
        <v>43840</v>
      </c>
      <c r="R2413" s="10" t="str">
        <f t="shared" si="780"/>
        <v>상현2동</v>
      </c>
      <c r="S2413" s="10" t="str">
        <f t="shared" si="781"/>
        <v>상현14통</v>
      </c>
      <c r="T2413" s="10" t="str">
        <f t="shared" si="782"/>
        <v>(상현동, 현대7차아파트)</v>
      </c>
      <c r="U2413" s="10" t="str">
        <f t="shared" si="783"/>
        <v>상현</v>
      </c>
      <c r="V2413" s="10">
        <f t="shared" si="784"/>
        <v>14</v>
      </c>
      <c r="W2413" s="10">
        <f t="shared" si="788"/>
        <v>7</v>
      </c>
      <c r="X2413"/>
      <c r="Y2413"/>
      <c r="Z2413" t="s">
        <v>99</v>
      </c>
      <c r="AA2413" t="s">
        <v>10120</v>
      </c>
    </row>
    <row r="2414" spans="1:33">
      <c r="A2414" t="b">
        <f t="shared" si="766"/>
        <v>0</v>
      </c>
      <c r="B2414" t="b">
        <f t="shared" si="767"/>
        <v>0</v>
      </c>
      <c r="C2414" t="b">
        <f t="shared" si="768"/>
        <v>0</v>
      </c>
      <c r="D2414" t="b">
        <f t="shared" si="769"/>
        <v>0</v>
      </c>
      <c r="E2414" t="b">
        <f t="shared" si="770"/>
        <v>0</v>
      </c>
      <c r="F2414" t="b">
        <f t="shared" si="771"/>
        <v>0</v>
      </c>
      <c r="G2414" t="b">
        <f t="shared" si="772"/>
        <v>0</v>
      </c>
      <c r="H2414" t="b">
        <f t="shared" si="773"/>
        <v>0</v>
      </c>
      <c r="I2414" t="b">
        <f t="shared" si="774"/>
        <v>0</v>
      </c>
      <c r="J2414" t="b">
        <f t="shared" si="775"/>
        <v>0</v>
      </c>
      <c r="K2414" t="str">
        <f t="shared" si="776"/>
        <v/>
      </c>
      <c r="L2414" t="str">
        <f t="shared" si="787"/>
        <v/>
      </c>
      <c r="M2414" t="str">
        <f t="shared" si="786"/>
        <v/>
      </c>
      <c r="N2414" t="str">
        <f t="shared" si="777"/>
        <v/>
      </c>
      <c r="O2414" t="str">
        <f t="shared" si="778"/>
        <v/>
      </c>
      <c r="P2414" t="str">
        <f t="shared" si="779"/>
        <v/>
      </c>
      <c r="Q2414" s="9">
        <f>_xlfn.XLOOKUP(R2414,summary!C:C,summary!B:B)</f>
        <v>43840</v>
      </c>
      <c r="R2414" s="10" t="str">
        <f t="shared" si="780"/>
        <v>상현2동</v>
      </c>
      <c r="S2414" s="10" t="str">
        <f t="shared" si="781"/>
        <v>상현14통</v>
      </c>
      <c r="T2414" s="10" t="str">
        <f t="shared" si="782"/>
        <v>(상현동, 현대7차아파트)</v>
      </c>
      <c r="U2414" s="10" t="str">
        <f t="shared" si="783"/>
        <v>상현</v>
      </c>
      <c r="V2414" s="10">
        <f t="shared" si="784"/>
        <v>14</v>
      </c>
      <c r="W2414" s="10">
        <f t="shared" si="788"/>
        <v>8</v>
      </c>
      <c r="X2414"/>
      <c r="Y2414"/>
      <c r="Z2414" t="s">
        <v>101</v>
      </c>
      <c r="AA2414" t="s">
        <v>10121</v>
      </c>
    </row>
    <row r="2415" spans="1:33">
      <c r="A2415" t="b">
        <f t="shared" si="766"/>
        <v>1</v>
      </c>
      <c r="B2415" t="b">
        <f t="shared" si="767"/>
        <v>0</v>
      </c>
      <c r="C2415" t="b">
        <f t="shared" si="768"/>
        <v>0</v>
      </c>
      <c r="D2415" t="b">
        <f t="shared" si="769"/>
        <v>0</v>
      </c>
      <c r="E2415" t="b">
        <f t="shared" si="770"/>
        <v>0</v>
      </c>
      <c r="F2415" t="b">
        <f t="shared" si="771"/>
        <v>0</v>
      </c>
      <c r="G2415" t="b">
        <f t="shared" si="772"/>
        <v>0</v>
      </c>
      <c r="H2415" t="b">
        <f t="shared" si="773"/>
        <v>0</v>
      </c>
      <c r="I2415" t="b">
        <f t="shared" si="774"/>
        <v>0</v>
      </c>
      <c r="J2415" t="b">
        <f t="shared" si="775"/>
        <v>1</v>
      </c>
      <c r="K2415" t="str">
        <f t="shared" si="776"/>
        <v>상현15통</v>
      </c>
      <c r="L2415" t="str">
        <f t="shared" si="787"/>
        <v>15</v>
      </c>
      <c r="M2415">
        <f t="shared" si="786"/>
        <v>15</v>
      </c>
      <c r="N2415" t="str">
        <f t="shared" si="777"/>
        <v>상현</v>
      </c>
      <c r="O2415" t="str">
        <f t="shared" si="778"/>
        <v/>
      </c>
      <c r="P2415" t="str">
        <f t="shared" si="779"/>
        <v/>
      </c>
      <c r="Q2415" s="9">
        <f>_xlfn.XLOOKUP(R2415,summary!C:C,summary!B:B)</f>
        <v>43840</v>
      </c>
      <c r="R2415" s="10" t="str">
        <f t="shared" si="780"/>
        <v>상현2동</v>
      </c>
      <c r="S2415" s="10" t="str">
        <f t="shared" si="781"/>
        <v>상현15통</v>
      </c>
      <c r="T2415" s="10" t="str">
        <f t="shared" si="782"/>
        <v>(상현동, 현대7차아파트)</v>
      </c>
      <c r="U2415" s="10" t="str">
        <f t="shared" si="783"/>
        <v>상현</v>
      </c>
      <c r="V2415" s="10">
        <f t="shared" si="784"/>
        <v>15</v>
      </c>
      <c r="W2415" s="10">
        <f t="shared" si="788"/>
        <v>1</v>
      </c>
      <c r="X2415"/>
      <c r="Y2415" t="s">
        <v>9663</v>
      </c>
      <c r="Z2415" t="s">
        <v>10</v>
      </c>
      <c r="AA2415" t="s">
        <v>10122</v>
      </c>
    </row>
    <row r="2416" spans="1:33">
      <c r="A2416" t="b">
        <f t="shared" si="766"/>
        <v>1</v>
      </c>
      <c r="B2416" t="b">
        <f t="shared" si="767"/>
        <v>1</v>
      </c>
      <c r="C2416" t="b">
        <f t="shared" si="768"/>
        <v>0</v>
      </c>
      <c r="D2416" t="b">
        <f t="shared" si="769"/>
        <v>0</v>
      </c>
      <c r="E2416" t="b">
        <f t="shared" si="770"/>
        <v>1</v>
      </c>
      <c r="F2416" t="b">
        <f t="shared" si="771"/>
        <v>1</v>
      </c>
      <c r="G2416" t="b">
        <f t="shared" si="772"/>
        <v>1</v>
      </c>
      <c r="H2416" t="b">
        <f t="shared" si="773"/>
        <v>0</v>
      </c>
      <c r="I2416" t="b">
        <f t="shared" si="774"/>
        <v>1</v>
      </c>
      <c r="J2416" t="b">
        <f t="shared" si="775"/>
        <v>0</v>
      </c>
      <c r="K2416" t="str">
        <f t="shared" si="776"/>
        <v/>
      </c>
      <c r="L2416" t="str">
        <f t="shared" si="787"/>
        <v/>
      </c>
      <c r="M2416" t="str">
        <f t="shared" si="786"/>
        <v/>
      </c>
      <c r="N2416" t="str">
        <f t="shared" si="777"/>
        <v/>
      </c>
      <c r="O2416" t="str">
        <f t="shared" si="778"/>
        <v>(상현동, 현대7차아파트)</v>
      </c>
      <c r="P2416" t="str">
        <f t="shared" si="779"/>
        <v>(상현동, 현대7차아파트)</v>
      </c>
      <c r="Q2416" s="9">
        <f>_xlfn.XLOOKUP(R2416,summary!C:C,summary!B:B)</f>
        <v>43840</v>
      </c>
      <c r="R2416" s="10" t="str">
        <f t="shared" si="780"/>
        <v>상현2동</v>
      </c>
      <c r="S2416" s="10" t="str">
        <f t="shared" si="781"/>
        <v>상현15통</v>
      </c>
      <c r="T2416" s="10" t="str">
        <f t="shared" si="782"/>
        <v>(상현동, 현대7차아파트)</v>
      </c>
      <c r="U2416" s="10" t="str">
        <f t="shared" si="783"/>
        <v>상현</v>
      </c>
      <c r="V2416" s="10">
        <f t="shared" si="784"/>
        <v>15</v>
      </c>
      <c r="W2416" s="10">
        <f t="shared" si="788"/>
        <v>2</v>
      </c>
      <c r="X2416"/>
      <c r="Y2416" t="s">
        <v>9522</v>
      </c>
      <c r="Z2416" t="s">
        <v>12</v>
      </c>
      <c r="AA2416" t="s">
        <v>10123</v>
      </c>
    </row>
    <row r="2417" spans="1:27">
      <c r="A2417" t="b">
        <f t="shared" si="766"/>
        <v>1</v>
      </c>
      <c r="B2417" t="b">
        <f t="shared" si="767"/>
        <v>0</v>
      </c>
      <c r="C2417" t="b">
        <f t="shared" si="768"/>
        <v>1</v>
      </c>
      <c r="D2417" t="b">
        <f t="shared" si="769"/>
        <v>0</v>
      </c>
      <c r="E2417" t="b">
        <f t="shared" si="770"/>
        <v>1</v>
      </c>
      <c r="F2417" t="b">
        <f t="shared" si="771"/>
        <v>1</v>
      </c>
      <c r="G2417" t="b">
        <f t="shared" si="772"/>
        <v>0</v>
      </c>
      <c r="H2417" t="b">
        <f t="shared" si="773"/>
        <v>1</v>
      </c>
      <c r="I2417" t="b">
        <f t="shared" si="774"/>
        <v>1</v>
      </c>
      <c r="J2417" t="b">
        <f t="shared" si="775"/>
        <v>0</v>
      </c>
      <c r="K2417" t="str">
        <f t="shared" si="776"/>
        <v/>
      </c>
      <c r="L2417" t="str">
        <f t="shared" si="787"/>
        <v/>
      </c>
      <c r="M2417" t="str">
        <f t="shared" si="786"/>
        <v/>
      </c>
      <c r="N2417" t="str">
        <f t="shared" si="777"/>
        <v/>
      </c>
      <c r="O2417" t="str">
        <f t="shared" si="778"/>
        <v>현대7차아파트)</v>
      </c>
      <c r="P2417" t="str">
        <f t="shared" si="779"/>
        <v/>
      </c>
      <c r="Q2417" s="9">
        <f>_xlfn.XLOOKUP(R2417,summary!C:C,summary!B:B)</f>
        <v>43840</v>
      </c>
      <c r="R2417" s="10" t="str">
        <f t="shared" si="780"/>
        <v>상현2동</v>
      </c>
      <c r="S2417" s="10" t="str">
        <f t="shared" si="781"/>
        <v>상현15통</v>
      </c>
      <c r="T2417" s="10" t="str">
        <f t="shared" si="782"/>
        <v>(상현동, 현대7차아파트)</v>
      </c>
      <c r="U2417" s="10" t="str">
        <f t="shared" si="783"/>
        <v>상현</v>
      </c>
      <c r="V2417" s="10">
        <f t="shared" si="784"/>
        <v>15</v>
      </c>
      <c r="W2417" s="10">
        <f t="shared" si="788"/>
        <v>3</v>
      </c>
      <c r="X2417"/>
      <c r="Y2417" t="s">
        <v>10115</v>
      </c>
      <c r="Z2417" t="s">
        <v>14</v>
      </c>
      <c r="AA2417" t="s">
        <v>10124</v>
      </c>
    </row>
    <row r="2418" spans="1:27">
      <c r="A2418" t="b">
        <f t="shared" si="766"/>
        <v>0</v>
      </c>
      <c r="B2418" t="b">
        <f t="shared" si="767"/>
        <v>0</v>
      </c>
      <c r="C2418" t="b">
        <f t="shared" si="768"/>
        <v>0</v>
      </c>
      <c r="D2418" t="b">
        <f t="shared" si="769"/>
        <v>0</v>
      </c>
      <c r="E2418" t="b">
        <f t="shared" si="770"/>
        <v>0</v>
      </c>
      <c r="F2418" t="b">
        <f t="shared" si="771"/>
        <v>0</v>
      </c>
      <c r="G2418" t="b">
        <f t="shared" si="772"/>
        <v>0</v>
      </c>
      <c r="H2418" t="b">
        <f t="shared" si="773"/>
        <v>0</v>
      </c>
      <c r="I2418" t="b">
        <f t="shared" si="774"/>
        <v>0</v>
      </c>
      <c r="J2418" t="b">
        <f t="shared" si="775"/>
        <v>0</v>
      </c>
      <c r="K2418" t="str">
        <f t="shared" si="776"/>
        <v/>
      </c>
      <c r="L2418" t="str">
        <f t="shared" si="787"/>
        <v/>
      </c>
      <c r="M2418" t="str">
        <f t="shared" si="786"/>
        <v/>
      </c>
      <c r="N2418" t="str">
        <f t="shared" si="777"/>
        <v/>
      </c>
      <c r="O2418" t="str">
        <f t="shared" si="778"/>
        <v/>
      </c>
      <c r="P2418" t="str">
        <f t="shared" si="779"/>
        <v/>
      </c>
      <c r="Q2418" s="9">
        <f>_xlfn.XLOOKUP(R2418,summary!C:C,summary!B:B)</f>
        <v>43840</v>
      </c>
      <c r="R2418" s="10" t="str">
        <f t="shared" si="780"/>
        <v>상현2동</v>
      </c>
      <c r="S2418" s="10" t="str">
        <f t="shared" si="781"/>
        <v>상현15통</v>
      </c>
      <c r="T2418" s="10" t="str">
        <f t="shared" si="782"/>
        <v>(상현동, 현대7차아파트)</v>
      </c>
      <c r="U2418" s="10" t="str">
        <f t="shared" si="783"/>
        <v>상현</v>
      </c>
      <c r="V2418" s="10">
        <f t="shared" si="784"/>
        <v>15</v>
      </c>
      <c r="W2418" s="10">
        <f t="shared" si="788"/>
        <v>4</v>
      </c>
      <c r="X2418"/>
      <c r="Y2418"/>
      <c r="Z2418" t="s">
        <v>16</v>
      </c>
      <c r="AA2418" t="s">
        <v>10125</v>
      </c>
    </row>
    <row r="2419" spans="1:27">
      <c r="A2419" t="b">
        <f t="shared" ref="A2419:A2482" si="789">LEN(Y2419)&gt;0</f>
        <v>0</v>
      </c>
      <c r="B2419" t="b">
        <f t="shared" ref="B2419:B2482" si="790">LEFT(Y2419)="("</f>
        <v>0</v>
      </c>
      <c r="C2419" t="b">
        <f t="shared" ref="C2419:C2482" si="791">RIGHT(Y2419)=")"</f>
        <v>0</v>
      </c>
      <c r="D2419" t="b">
        <f t="shared" ref="D2419:D2482" si="792">AND(B2419,C2419)</f>
        <v>0</v>
      </c>
      <c r="E2419" t="b">
        <f t="shared" ref="E2419:E2482" si="793">OR(B2419,C2419)</f>
        <v>0</v>
      </c>
      <c r="F2419" t="b">
        <f t="shared" ref="F2419:F2482" si="794">_xlfn.XOR(B2419,C2419)</f>
        <v>0</v>
      </c>
      <c r="G2419" t="b">
        <f t="shared" ref="G2419:G2482" si="795">AND(B2419,F2419)</f>
        <v>0</v>
      </c>
      <c r="H2419" t="b">
        <f t="shared" ref="H2419:H2482" si="796">AND(C2419,$F2419)</f>
        <v>0</v>
      </c>
      <c r="I2419" t="b">
        <f t="shared" ref="I2419:I2482" si="797">IF(G2419,G2419,IF(H2418,FALSE,I2418))</f>
        <v>0</v>
      </c>
      <c r="J2419" t="b">
        <f t="shared" ref="J2419:J2482" si="798">AND(A2419,NOT(B2419),NOT(I2419))</f>
        <v>0</v>
      </c>
      <c r="K2419" t="str">
        <f t="shared" ref="K2419:K2482" si="799">IF(AND(J2419,RIGHT(Y2419)="통"),Y2419,"")</f>
        <v/>
      </c>
      <c r="L2419" t="str">
        <f t="shared" si="787"/>
        <v/>
      </c>
      <c r="M2419" t="str">
        <f t="shared" si="786"/>
        <v/>
      </c>
      <c r="N2419" t="str">
        <f t="shared" ref="N2419:N2482" si="800">SUBSTITUTE(K2419,_xlfn.CONCAT(TEXT(M2419,"#"),"통"),"")</f>
        <v/>
      </c>
      <c r="O2419" t="str">
        <f t="shared" ref="O2419:O2482" si="801">IF(I2419,IF(I2420,CONCATENATE(Y2419,O2420),Y2419),"")</f>
        <v/>
      </c>
      <c r="P2419" t="str">
        <f t="shared" ref="P2419:P2482" si="802">IF(G2419,O2419,IF(D2419,Y2419,""))</f>
        <v/>
      </c>
      <c r="Q2419" s="9">
        <f>_xlfn.XLOOKUP(R2419,summary!C:C,summary!B:B)</f>
        <v>43840</v>
      </c>
      <c r="R2419" s="10" t="str">
        <f t="shared" ref="R2419:R2482" si="803">IF($X2419="",R2418,$X2419)</f>
        <v>상현2동</v>
      </c>
      <c r="S2419" s="10" t="str">
        <f t="shared" ref="S2419:S2482" si="804">IF(J2419,Y2419,S2418)</f>
        <v>상현15통</v>
      </c>
      <c r="T2419" s="10" t="str">
        <f t="shared" ref="T2419:T2482" si="805">IF(J2419,P2420,T2418)</f>
        <v>(상현동, 현대7차아파트)</v>
      </c>
      <c r="U2419" s="10" t="str">
        <f t="shared" ref="U2419:U2482" si="806">IF($J2419,N2419,U2418)</f>
        <v>상현</v>
      </c>
      <c r="V2419" s="10">
        <f t="shared" ref="V2419:V2482" si="807">IF(J2419,M2419,V2418)</f>
        <v>15</v>
      </c>
      <c r="W2419" s="10">
        <f t="shared" si="788"/>
        <v>5</v>
      </c>
      <c r="X2419"/>
      <c r="Y2419"/>
      <c r="Z2419" t="s">
        <v>18</v>
      </c>
      <c r="AA2419" t="s">
        <v>10126</v>
      </c>
    </row>
    <row r="2420" spans="1:27">
      <c r="A2420" t="b">
        <f t="shared" si="789"/>
        <v>0</v>
      </c>
      <c r="B2420" t="b">
        <f t="shared" si="790"/>
        <v>0</v>
      </c>
      <c r="C2420" t="b">
        <f t="shared" si="791"/>
        <v>0</v>
      </c>
      <c r="D2420" t="b">
        <f t="shared" si="792"/>
        <v>0</v>
      </c>
      <c r="E2420" t="b">
        <f t="shared" si="793"/>
        <v>0</v>
      </c>
      <c r="F2420" t="b">
        <f t="shared" si="794"/>
        <v>0</v>
      </c>
      <c r="G2420" t="b">
        <f t="shared" si="795"/>
        <v>0</v>
      </c>
      <c r="H2420" t="b">
        <f t="shared" si="796"/>
        <v>0</v>
      </c>
      <c r="I2420" t="b">
        <f t="shared" si="797"/>
        <v>0</v>
      </c>
      <c r="J2420" t="b">
        <f t="shared" si="798"/>
        <v>0</v>
      </c>
      <c r="K2420" t="str">
        <f t="shared" si="799"/>
        <v/>
      </c>
      <c r="L2420" t="str">
        <f t="shared" si="787"/>
        <v/>
      </c>
      <c r="M2420" t="str">
        <f t="shared" si="786"/>
        <v/>
      </c>
      <c r="N2420" t="str">
        <f t="shared" si="800"/>
        <v/>
      </c>
      <c r="O2420" t="str">
        <f t="shared" si="801"/>
        <v/>
      </c>
      <c r="P2420" t="str">
        <f t="shared" si="802"/>
        <v/>
      </c>
      <c r="Q2420" s="9">
        <f>_xlfn.XLOOKUP(R2420,summary!C:C,summary!B:B)</f>
        <v>43840</v>
      </c>
      <c r="R2420" s="10" t="str">
        <f t="shared" si="803"/>
        <v>상현2동</v>
      </c>
      <c r="S2420" s="10" t="str">
        <f t="shared" si="804"/>
        <v>상현15통</v>
      </c>
      <c r="T2420" s="10" t="str">
        <f t="shared" si="805"/>
        <v>(상현동, 현대7차아파트)</v>
      </c>
      <c r="U2420" s="10" t="str">
        <f t="shared" si="806"/>
        <v>상현</v>
      </c>
      <c r="V2420" s="10">
        <f t="shared" si="807"/>
        <v>15</v>
      </c>
      <c r="W2420" s="10">
        <f t="shared" si="788"/>
        <v>6</v>
      </c>
      <c r="X2420"/>
      <c r="Y2420"/>
      <c r="Z2420" t="s">
        <v>20</v>
      </c>
      <c r="AA2420" t="s">
        <v>10127</v>
      </c>
    </row>
    <row r="2421" spans="1:27">
      <c r="A2421" t="b">
        <f t="shared" si="789"/>
        <v>0</v>
      </c>
      <c r="B2421" t="b">
        <f t="shared" si="790"/>
        <v>0</v>
      </c>
      <c r="C2421" t="b">
        <f t="shared" si="791"/>
        <v>0</v>
      </c>
      <c r="D2421" t="b">
        <f t="shared" si="792"/>
        <v>0</v>
      </c>
      <c r="E2421" t="b">
        <f t="shared" si="793"/>
        <v>0</v>
      </c>
      <c r="F2421" t="b">
        <f t="shared" si="794"/>
        <v>0</v>
      </c>
      <c r="G2421" t="b">
        <f t="shared" si="795"/>
        <v>0</v>
      </c>
      <c r="H2421" t="b">
        <f t="shared" si="796"/>
        <v>0</v>
      </c>
      <c r="I2421" t="b">
        <f t="shared" si="797"/>
        <v>0</v>
      </c>
      <c r="J2421" t="b">
        <f t="shared" si="798"/>
        <v>0</v>
      </c>
      <c r="K2421" t="str">
        <f t="shared" si="799"/>
        <v/>
      </c>
      <c r="L2421" t="str">
        <f t="shared" si="787"/>
        <v/>
      </c>
      <c r="M2421" t="str">
        <f t="shared" si="786"/>
        <v/>
      </c>
      <c r="N2421" t="str">
        <f t="shared" si="800"/>
        <v/>
      </c>
      <c r="O2421" t="str">
        <f t="shared" si="801"/>
        <v/>
      </c>
      <c r="P2421" t="str">
        <f t="shared" si="802"/>
        <v/>
      </c>
      <c r="Q2421" s="9">
        <f>_xlfn.XLOOKUP(R2421,summary!C:C,summary!B:B)</f>
        <v>43840</v>
      </c>
      <c r="R2421" s="10" t="str">
        <f t="shared" si="803"/>
        <v>상현2동</v>
      </c>
      <c r="S2421" s="10" t="str">
        <f t="shared" si="804"/>
        <v>상현15통</v>
      </c>
      <c r="T2421" s="10" t="str">
        <f t="shared" si="805"/>
        <v>(상현동, 현대7차아파트)</v>
      </c>
      <c r="U2421" s="10" t="str">
        <f t="shared" si="806"/>
        <v>상현</v>
      </c>
      <c r="V2421" s="10">
        <f t="shared" si="807"/>
        <v>15</v>
      </c>
      <c r="W2421" s="10">
        <f t="shared" si="788"/>
        <v>7</v>
      </c>
      <c r="X2421"/>
      <c r="Y2421"/>
      <c r="Z2421" t="s">
        <v>99</v>
      </c>
      <c r="AA2421" t="s">
        <v>10128</v>
      </c>
    </row>
    <row r="2422" spans="1:27">
      <c r="A2422" t="b">
        <f t="shared" si="789"/>
        <v>1</v>
      </c>
      <c r="B2422" t="b">
        <f t="shared" si="790"/>
        <v>0</v>
      </c>
      <c r="C2422" t="b">
        <f t="shared" si="791"/>
        <v>0</v>
      </c>
      <c r="D2422" t="b">
        <f t="shared" si="792"/>
        <v>0</v>
      </c>
      <c r="E2422" t="b">
        <f t="shared" si="793"/>
        <v>0</v>
      </c>
      <c r="F2422" t="b">
        <f t="shared" si="794"/>
        <v>0</v>
      </c>
      <c r="G2422" t="b">
        <f t="shared" si="795"/>
        <v>0</v>
      </c>
      <c r="H2422" t="b">
        <f t="shared" si="796"/>
        <v>0</v>
      </c>
      <c r="I2422" t="b">
        <f t="shared" si="797"/>
        <v>0</v>
      </c>
      <c r="J2422" t="b">
        <f t="shared" si="798"/>
        <v>1</v>
      </c>
      <c r="K2422" t="str">
        <f t="shared" si="799"/>
        <v>상현16통</v>
      </c>
      <c r="L2422" t="str">
        <f t="shared" si="787"/>
        <v>16</v>
      </c>
      <c r="M2422">
        <f t="shared" si="786"/>
        <v>16</v>
      </c>
      <c r="N2422" t="str">
        <f t="shared" si="800"/>
        <v>상현</v>
      </c>
      <c r="O2422" t="str">
        <f t="shared" si="801"/>
        <v/>
      </c>
      <c r="P2422" t="str">
        <f t="shared" si="802"/>
        <v/>
      </c>
      <c r="Q2422" s="9">
        <f>_xlfn.XLOOKUP(R2422,summary!C:C,summary!B:B)</f>
        <v>43840</v>
      </c>
      <c r="R2422" s="10" t="str">
        <f t="shared" si="803"/>
        <v>상현2동</v>
      </c>
      <c r="S2422" s="10" t="str">
        <f t="shared" si="804"/>
        <v>상현16통</v>
      </c>
      <c r="T2422" s="10" t="str">
        <f t="shared" si="805"/>
        <v>(상현동, 현대6차아파트)</v>
      </c>
      <c r="U2422" s="10" t="str">
        <f t="shared" si="806"/>
        <v>상현</v>
      </c>
      <c r="V2422" s="10">
        <f t="shared" si="807"/>
        <v>16</v>
      </c>
      <c r="W2422" s="10">
        <f t="shared" si="788"/>
        <v>1</v>
      </c>
      <c r="X2422"/>
      <c r="Y2422" t="s">
        <v>9669</v>
      </c>
      <c r="Z2422" t="s">
        <v>10</v>
      </c>
      <c r="AA2422" t="s">
        <v>10129</v>
      </c>
    </row>
    <row r="2423" spans="1:27">
      <c r="A2423" t="b">
        <f t="shared" si="789"/>
        <v>1</v>
      </c>
      <c r="B2423" t="b">
        <f t="shared" si="790"/>
        <v>1</v>
      </c>
      <c r="C2423" t="b">
        <f t="shared" si="791"/>
        <v>0</v>
      </c>
      <c r="D2423" t="b">
        <f t="shared" si="792"/>
        <v>0</v>
      </c>
      <c r="E2423" t="b">
        <f t="shared" si="793"/>
        <v>1</v>
      </c>
      <c r="F2423" t="b">
        <f t="shared" si="794"/>
        <v>1</v>
      </c>
      <c r="G2423" t="b">
        <f t="shared" si="795"/>
        <v>1</v>
      </c>
      <c r="H2423" t="b">
        <f t="shared" si="796"/>
        <v>0</v>
      </c>
      <c r="I2423" t="b">
        <f t="shared" si="797"/>
        <v>1</v>
      </c>
      <c r="J2423" t="b">
        <f t="shared" si="798"/>
        <v>0</v>
      </c>
      <c r="K2423" t="str">
        <f t="shared" si="799"/>
        <v/>
      </c>
      <c r="L2423" t="str">
        <f t="shared" si="787"/>
        <v/>
      </c>
      <c r="M2423" t="str">
        <f t="shared" si="786"/>
        <v/>
      </c>
      <c r="N2423" t="str">
        <f t="shared" si="800"/>
        <v/>
      </c>
      <c r="O2423" t="str">
        <f t="shared" si="801"/>
        <v>(상현동, 현대6차아파트)</v>
      </c>
      <c r="P2423" t="str">
        <f t="shared" si="802"/>
        <v>(상현동, 현대6차아파트)</v>
      </c>
      <c r="Q2423" s="9">
        <f>_xlfn.XLOOKUP(R2423,summary!C:C,summary!B:B)</f>
        <v>43840</v>
      </c>
      <c r="R2423" s="10" t="str">
        <f t="shared" si="803"/>
        <v>상현2동</v>
      </c>
      <c r="S2423" s="10" t="str">
        <f t="shared" si="804"/>
        <v>상현16통</v>
      </c>
      <c r="T2423" s="10" t="str">
        <f t="shared" si="805"/>
        <v>(상현동, 현대6차아파트)</v>
      </c>
      <c r="U2423" s="10" t="str">
        <f t="shared" si="806"/>
        <v>상현</v>
      </c>
      <c r="V2423" s="10">
        <f t="shared" si="807"/>
        <v>16</v>
      </c>
      <c r="W2423" s="10">
        <f t="shared" si="788"/>
        <v>2</v>
      </c>
      <c r="X2423"/>
      <c r="Y2423" t="s">
        <v>9522</v>
      </c>
      <c r="Z2423" t="s">
        <v>12</v>
      </c>
      <c r="AA2423" t="s">
        <v>10130</v>
      </c>
    </row>
    <row r="2424" spans="1:27">
      <c r="A2424" t="b">
        <f t="shared" si="789"/>
        <v>1</v>
      </c>
      <c r="B2424" t="b">
        <f t="shared" si="790"/>
        <v>0</v>
      </c>
      <c r="C2424" t="b">
        <f t="shared" si="791"/>
        <v>1</v>
      </c>
      <c r="D2424" t="b">
        <f t="shared" si="792"/>
        <v>0</v>
      </c>
      <c r="E2424" t="b">
        <f t="shared" si="793"/>
        <v>1</v>
      </c>
      <c r="F2424" t="b">
        <f t="shared" si="794"/>
        <v>1</v>
      </c>
      <c r="G2424" t="b">
        <f t="shared" si="795"/>
        <v>0</v>
      </c>
      <c r="H2424" t="b">
        <f t="shared" si="796"/>
        <v>1</v>
      </c>
      <c r="I2424" t="b">
        <f t="shared" si="797"/>
        <v>1</v>
      </c>
      <c r="J2424" t="b">
        <f t="shared" si="798"/>
        <v>0</v>
      </c>
      <c r="K2424" t="str">
        <f t="shared" si="799"/>
        <v/>
      </c>
      <c r="L2424" t="str">
        <f t="shared" si="787"/>
        <v/>
      </c>
      <c r="M2424" t="str">
        <f t="shared" si="786"/>
        <v/>
      </c>
      <c r="N2424" t="str">
        <f t="shared" si="800"/>
        <v/>
      </c>
      <c r="O2424" t="str">
        <f t="shared" si="801"/>
        <v>현대6차아파트)</v>
      </c>
      <c r="P2424" t="str">
        <f t="shared" si="802"/>
        <v/>
      </c>
      <c r="Q2424" s="9">
        <f>_xlfn.XLOOKUP(R2424,summary!C:C,summary!B:B)</f>
        <v>43840</v>
      </c>
      <c r="R2424" s="10" t="str">
        <f t="shared" si="803"/>
        <v>상현2동</v>
      </c>
      <c r="S2424" s="10" t="str">
        <f t="shared" si="804"/>
        <v>상현16통</v>
      </c>
      <c r="T2424" s="10" t="str">
        <f t="shared" si="805"/>
        <v>(상현동, 현대6차아파트)</v>
      </c>
      <c r="U2424" s="10" t="str">
        <f t="shared" si="806"/>
        <v>상현</v>
      </c>
      <c r="V2424" s="10">
        <f t="shared" si="807"/>
        <v>16</v>
      </c>
      <c r="W2424" s="10">
        <f t="shared" si="788"/>
        <v>3</v>
      </c>
      <c r="X2424"/>
      <c r="Y2424" t="s">
        <v>10131</v>
      </c>
      <c r="Z2424" t="s">
        <v>14</v>
      </c>
      <c r="AA2424" t="s">
        <v>10132</v>
      </c>
    </row>
    <row r="2425" spans="1:27">
      <c r="A2425" t="b">
        <f t="shared" si="789"/>
        <v>0</v>
      </c>
      <c r="B2425" t="b">
        <f t="shared" si="790"/>
        <v>0</v>
      </c>
      <c r="C2425" t="b">
        <f t="shared" si="791"/>
        <v>0</v>
      </c>
      <c r="D2425" t="b">
        <f t="shared" si="792"/>
        <v>0</v>
      </c>
      <c r="E2425" t="b">
        <f t="shared" si="793"/>
        <v>0</v>
      </c>
      <c r="F2425" t="b">
        <f t="shared" si="794"/>
        <v>0</v>
      </c>
      <c r="G2425" t="b">
        <f t="shared" si="795"/>
        <v>0</v>
      </c>
      <c r="H2425" t="b">
        <f t="shared" si="796"/>
        <v>0</v>
      </c>
      <c r="I2425" t="b">
        <f t="shared" si="797"/>
        <v>0</v>
      </c>
      <c r="J2425" t="b">
        <f t="shared" si="798"/>
        <v>0</v>
      </c>
      <c r="K2425" t="str">
        <f t="shared" si="799"/>
        <v/>
      </c>
      <c r="L2425" t="str">
        <f t="shared" si="787"/>
        <v/>
      </c>
      <c r="M2425" t="str">
        <f t="shared" si="786"/>
        <v/>
      </c>
      <c r="N2425" t="str">
        <f t="shared" si="800"/>
        <v/>
      </c>
      <c r="O2425" t="str">
        <f t="shared" si="801"/>
        <v/>
      </c>
      <c r="P2425" t="str">
        <f t="shared" si="802"/>
        <v/>
      </c>
      <c r="Q2425" s="9">
        <f>_xlfn.XLOOKUP(R2425,summary!C:C,summary!B:B)</f>
        <v>43840</v>
      </c>
      <c r="R2425" s="10" t="str">
        <f t="shared" si="803"/>
        <v>상현2동</v>
      </c>
      <c r="S2425" s="10" t="str">
        <f t="shared" si="804"/>
        <v>상현16통</v>
      </c>
      <c r="T2425" s="10" t="str">
        <f t="shared" si="805"/>
        <v>(상현동, 현대6차아파트)</v>
      </c>
      <c r="U2425" s="10" t="str">
        <f t="shared" si="806"/>
        <v>상현</v>
      </c>
      <c r="V2425" s="10">
        <f t="shared" si="807"/>
        <v>16</v>
      </c>
      <c r="W2425" s="10">
        <f t="shared" si="788"/>
        <v>4</v>
      </c>
      <c r="X2425"/>
      <c r="Y2425"/>
      <c r="Z2425" t="s">
        <v>16</v>
      </c>
      <c r="AA2425" t="s">
        <v>10133</v>
      </c>
    </row>
    <row r="2426" spans="1:27">
      <c r="A2426" t="b">
        <f t="shared" si="789"/>
        <v>0</v>
      </c>
      <c r="B2426" t="b">
        <f t="shared" si="790"/>
        <v>0</v>
      </c>
      <c r="C2426" t="b">
        <f t="shared" si="791"/>
        <v>0</v>
      </c>
      <c r="D2426" t="b">
        <f t="shared" si="792"/>
        <v>0</v>
      </c>
      <c r="E2426" t="b">
        <f t="shared" si="793"/>
        <v>0</v>
      </c>
      <c r="F2426" t="b">
        <f t="shared" si="794"/>
        <v>0</v>
      </c>
      <c r="G2426" t="b">
        <f t="shared" si="795"/>
        <v>0</v>
      </c>
      <c r="H2426" t="b">
        <f t="shared" si="796"/>
        <v>0</v>
      </c>
      <c r="I2426" t="b">
        <f t="shared" si="797"/>
        <v>0</v>
      </c>
      <c r="J2426" t="b">
        <f t="shared" si="798"/>
        <v>0</v>
      </c>
      <c r="K2426" t="str">
        <f t="shared" si="799"/>
        <v/>
      </c>
      <c r="L2426" t="str">
        <f t="shared" si="787"/>
        <v/>
      </c>
      <c r="M2426" t="str">
        <f t="shared" si="786"/>
        <v/>
      </c>
      <c r="N2426" t="str">
        <f t="shared" si="800"/>
        <v/>
      </c>
      <c r="O2426" t="str">
        <f t="shared" si="801"/>
        <v/>
      </c>
      <c r="P2426" t="str">
        <f t="shared" si="802"/>
        <v/>
      </c>
      <c r="Q2426" s="9">
        <f>_xlfn.XLOOKUP(R2426,summary!C:C,summary!B:B)</f>
        <v>43840</v>
      </c>
      <c r="R2426" s="10" t="str">
        <f t="shared" si="803"/>
        <v>상현2동</v>
      </c>
      <c r="S2426" s="10" t="str">
        <f t="shared" si="804"/>
        <v>상현16통</v>
      </c>
      <c r="T2426" s="10" t="str">
        <f t="shared" si="805"/>
        <v>(상현동, 현대6차아파트)</v>
      </c>
      <c r="U2426" s="10" t="str">
        <f t="shared" si="806"/>
        <v>상현</v>
      </c>
      <c r="V2426" s="10">
        <f t="shared" si="807"/>
        <v>16</v>
      </c>
      <c r="W2426" s="10">
        <f t="shared" si="788"/>
        <v>5</v>
      </c>
      <c r="X2426"/>
      <c r="Y2426"/>
      <c r="Z2426" t="s">
        <v>18</v>
      </c>
      <c r="AA2426" t="s">
        <v>10134</v>
      </c>
    </row>
    <row r="2427" spans="1:27">
      <c r="A2427" t="b">
        <f t="shared" si="789"/>
        <v>0</v>
      </c>
      <c r="B2427" t="b">
        <f t="shared" si="790"/>
        <v>0</v>
      </c>
      <c r="C2427" t="b">
        <f t="shared" si="791"/>
        <v>0</v>
      </c>
      <c r="D2427" t="b">
        <f t="shared" si="792"/>
        <v>0</v>
      </c>
      <c r="E2427" t="b">
        <f t="shared" si="793"/>
        <v>0</v>
      </c>
      <c r="F2427" t="b">
        <f t="shared" si="794"/>
        <v>0</v>
      </c>
      <c r="G2427" t="b">
        <f t="shared" si="795"/>
        <v>0</v>
      </c>
      <c r="H2427" t="b">
        <f t="shared" si="796"/>
        <v>0</v>
      </c>
      <c r="I2427" t="b">
        <f t="shared" si="797"/>
        <v>0</v>
      </c>
      <c r="J2427" t="b">
        <f t="shared" si="798"/>
        <v>0</v>
      </c>
      <c r="K2427" t="str">
        <f t="shared" si="799"/>
        <v/>
      </c>
      <c r="L2427" t="str">
        <f t="shared" si="787"/>
        <v/>
      </c>
      <c r="M2427" t="str">
        <f t="shared" si="786"/>
        <v/>
      </c>
      <c r="N2427" t="str">
        <f t="shared" si="800"/>
        <v/>
      </c>
      <c r="O2427" t="str">
        <f t="shared" si="801"/>
        <v/>
      </c>
      <c r="P2427" t="str">
        <f t="shared" si="802"/>
        <v/>
      </c>
      <c r="Q2427" s="9">
        <f>_xlfn.XLOOKUP(R2427,summary!C:C,summary!B:B)</f>
        <v>43840</v>
      </c>
      <c r="R2427" s="10" t="str">
        <f t="shared" si="803"/>
        <v>상현2동</v>
      </c>
      <c r="S2427" s="10" t="str">
        <f t="shared" si="804"/>
        <v>상현16통</v>
      </c>
      <c r="T2427" s="10" t="str">
        <f t="shared" si="805"/>
        <v>(상현동, 현대6차아파트)</v>
      </c>
      <c r="U2427" s="10" t="str">
        <f t="shared" si="806"/>
        <v>상현</v>
      </c>
      <c r="V2427" s="10">
        <f t="shared" si="807"/>
        <v>16</v>
      </c>
      <c r="W2427" s="10">
        <f t="shared" si="788"/>
        <v>6</v>
      </c>
      <c r="X2427"/>
      <c r="Y2427"/>
      <c r="Z2427" t="s">
        <v>20</v>
      </c>
      <c r="AA2427" t="s">
        <v>10135</v>
      </c>
    </row>
    <row r="2428" spans="1:27">
      <c r="A2428" t="b">
        <f t="shared" si="789"/>
        <v>0</v>
      </c>
      <c r="B2428" t="b">
        <f t="shared" si="790"/>
        <v>0</v>
      </c>
      <c r="C2428" t="b">
        <f t="shared" si="791"/>
        <v>0</v>
      </c>
      <c r="D2428" t="b">
        <f t="shared" si="792"/>
        <v>0</v>
      </c>
      <c r="E2428" t="b">
        <f t="shared" si="793"/>
        <v>0</v>
      </c>
      <c r="F2428" t="b">
        <f t="shared" si="794"/>
        <v>0</v>
      </c>
      <c r="G2428" t="b">
        <f t="shared" si="795"/>
        <v>0</v>
      </c>
      <c r="H2428" t="b">
        <f t="shared" si="796"/>
        <v>0</v>
      </c>
      <c r="I2428" t="b">
        <f t="shared" si="797"/>
        <v>0</v>
      </c>
      <c r="J2428" t="b">
        <f t="shared" si="798"/>
        <v>0</v>
      </c>
      <c r="K2428" t="str">
        <f t="shared" si="799"/>
        <v/>
      </c>
      <c r="L2428" t="str">
        <f t="shared" si="787"/>
        <v/>
      </c>
      <c r="M2428" t="str">
        <f t="shared" si="786"/>
        <v/>
      </c>
      <c r="N2428" t="str">
        <f t="shared" si="800"/>
        <v/>
      </c>
      <c r="O2428" t="str">
        <f t="shared" si="801"/>
        <v/>
      </c>
      <c r="P2428" t="str">
        <f t="shared" si="802"/>
        <v/>
      </c>
      <c r="Q2428" s="9">
        <f>_xlfn.XLOOKUP(R2428,summary!C:C,summary!B:B)</f>
        <v>43840</v>
      </c>
      <c r="R2428" s="10" t="str">
        <f t="shared" si="803"/>
        <v>상현2동</v>
      </c>
      <c r="S2428" s="10" t="str">
        <f t="shared" si="804"/>
        <v>상현16통</v>
      </c>
      <c r="T2428" s="10" t="str">
        <f t="shared" si="805"/>
        <v>(상현동, 현대6차아파트)</v>
      </c>
      <c r="U2428" s="10" t="str">
        <f t="shared" si="806"/>
        <v>상현</v>
      </c>
      <c r="V2428" s="10">
        <f t="shared" si="807"/>
        <v>16</v>
      </c>
      <c r="W2428" s="10">
        <f t="shared" si="788"/>
        <v>7</v>
      </c>
      <c r="X2428"/>
      <c r="Y2428"/>
      <c r="Z2428" t="s">
        <v>99</v>
      </c>
      <c r="AA2428" t="s">
        <v>10136</v>
      </c>
    </row>
    <row r="2429" spans="1:27">
      <c r="A2429" t="b">
        <f t="shared" si="789"/>
        <v>0</v>
      </c>
      <c r="B2429" t="b">
        <f t="shared" si="790"/>
        <v>0</v>
      </c>
      <c r="C2429" t="b">
        <f t="shared" si="791"/>
        <v>0</v>
      </c>
      <c r="D2429" t="b">
        <f t="shared" si="792"/>
        <v>0</v>
      </c>
      <c r="E2429" t="b">
        <f t="shared" si="793"/>
        <v>0</v>
      </c>
      <c r="F2429" t="b">
        <f t="shared" si="794"/>
        <v>0</v>
      </c>
      <c r="G2429" t="b">
        <f t="shared" si="795"/>
        <v>0</v>
      </c>
      <c r="H2429" t="b">
        <f t="shared" si="796"/>
        <v>0</v>
      </c>
      <c r="I2429" t="b">
        <f t="shared" si="797"/>
        <v>0</v>
      </c>
      <c r="J2429" t="b">
        <f t="shared" si="798"/>
        <v>0</v>
      </c>
      <c r="K2429" t="str">
        <f t="shared" si="799"/>
        <v/>
      </c>
      <c r="L2429" t="str">
        <f t="shared" si="787"/>
        <v/>
      </c>
      <c r="M2429" t="str">
        <f t="shared" si="786"/>
        <v/>
      </c>
      <c r="N2429" t="str">
        <f t="shared" si="800"/>
        <v/>
      </c>
      <c r="O2429" t="str">
        <f t="shared" si="801"/>
        <v/>
      </c>
      <c r="P2429" t="str">
        <f t="shared" si="802"/>
        <v/>
      </c>
      <c r="Q2429" s="9">
        <f>_xlfn.XLOOKUP(R2429,summary!C:C,summary!B:B)</f>
        <v>43840</v>
      </c>
      <c r="R2429" s="10" t="str">
        <f t="shared" si="803"/>
        <v>상현2동</v>
      </c>
      <c r="S2429" s="10" t="str">
        <f t="shared" si="804"/>
        <v>상현16통</v>
      </c>
      <c r="T2429" s="10" t="str">
        <f t="shared" si="805"/>
        <v>(상현동, 현대6차아파트)</v>
      </c>
      <c r="U2429" s="10" t="str">
        <f t="shared" si="806"/>
        <v>상현</v>
      </c>
      <c r="V2429" s="10">
        <f t="shared" si="807"/>
        <v>16</v>
      </c>
      <c r="W2429" s="10">
        <f t="shared" si="788"/>
        <v>8</v>
      </c>
      <c r="X2429"/>
      <c r="Y2429"/>
      <c r="Z2429" t="s">
        <v>101</v>
      </c>
      <c r="AA2429" t="s">
        <v>10137</v>
      </c>
    </row>
    <row r="2430" spans="1:27">
      <c r="A2430" t="b">
        <f t="shared" si="789"/>
        <v>0</v>
      </c>
      <c r="B2430" t="b">
        <f t="shared" si="790"/>
        <v>0</v>
      </c>
      <c r="C2430" t="b">
        <f t="shared" si="791"/>
        <v>0</v>
      </c>
      <c r="D2430" t="b">
        <f t="shared" si="792"/>
        <v>0</v>
      </c>
      <c r="E2430" t="b">
        <f t="shared" si="793"/>
        <v>0</v>
      </c>
      <c r="F2430" t="b">
        <f t="shared" si="794"/>
        <v>0</v>
      </c>
      <c r="G2430" t="b">
        <f t="shared" si="795"/>
        <v>0</v>
      </c>
      <c r="H2430" t="b">
        <f t="shared" si="796"/>
        <v>0</v>
      </c>
      <c r="I2430" t="b">
        <f t="shared" si="797"/>
        <v>0</v>
      </c>
      <c r="J2430" t="b">
        <f t="shared" si="798"/>
        <v>0</v>
      </c>
      <c r="K2430" t="str">
        <f t="shared" si="799"/>
        <v/>
      </c>
      <c r="L2430" t="str">
        <f t="shared" si="787"/>
        <v/>
      </c>
      <c r="M2430" t="str">
        <f t="shared" si="786"/>
        <v/>
      </c>
      <c r="N2430" t="str">
        <f t="shared" si="800"/>
        <v/>
      </c>
      <c r="O2430" t="str">
        <f t="shared" si="801"/>
        <v/>
      </c>
      <c r="P2430" t="str">
        <f t="shared" si="802"/>
        <v/>
      </c>
      <c r="Q2430" s="9">
        <f>_xlfn.XLOOKUP(R2430,summary!C:C,summary!B:B)</f>
        <v>43840</v>
      </c>
      <c r="R2430" s="10" t="str">
        <f t="shared" si="803"/>
        <v>상현2동</v>
      </c>
      <c r="S2430" s="10" t="str">
        <f t="shared" si="804"/>
        <v>상현16통</v>
      </c>
      <c r="T2430" s="10" t="str">
        <f t="shared" si="805"/>
        <v>(상현동, 현대6차아파트)</v>
      </c>
      <c r="U2430" s="10" t="str">
        <f t="shared" si="806"/>
        <v>상현</v>
      </c>
      <c r="V2430" s="10">
        <f t="shared" si="807"/>
        <v>16</v>
      </c>
      <c r="W2430" s="10">
        <f t="shared" si="788"/>
        <v>9</v>
      </c>
      <c r="X2430"/>
      <c r="Y2430"/>
      <c r="Z2430" t="s">
        <v>2007</v>
      </c>
      <c r="AA2430" t="s">
        <v>10138</v>
      </c>
    </row>
    <row r="2431" spans="1:27">
      <c r="A2431" t="b">
        <f t="shared" si="789"/>
        <v>0</v>
      </c>
      <c r="B2431" t="b">
        <f t="shared" si="790"/>
        <v>0</v>
      </c>
      <c r="C2431" t="b">
        <f t="shared" si="791"/>
        <v>0</v>
      </c>
      <c r="D2431" t="b">
        <f t="shared" si="792"/>
        <v>0</v>
      </c>
      <c r="E2431" t="b">
        <f t="shared" si="793"/>
        <v>0</v>
      </c>
      <c r="F2431" t="b">
        <f t="shared" si="794"/>
        <v>0</v>
      </c>
      <c r="G2431" t="b">
        <f t="shared" si="795"/>
        <v>0</v>
      </c>
      <c r="H2431" t="b">
        <f t="shared" si="796"/>
        <v>0</v>
      </c>
      <c r="I2431" t="b">
        <f t="shared" si="797"/>
        <v>0</v>
      </c>
      <c r="J2431" t="b">
        <f t="shared" si="798"/>
        <v>0</v>
      </c>
      <c r="K2431" t="str">
        <f t="shared" si="799"/>
        <v/>
      </c>
      <c r="L2431" t="str">
        <f t="shared" si="787"/>
        <v/>
      </c>
      <c r="M2431" t="str">
        <f t="shared" si="786"/>
        <v/>
      </c>
      <c r="N2431" t="str">
        <f t="shared" si="800"/>
        <v/>
      </c>
      <c r="O2431" t="str">
        <f t="shared" si="801"/>
        <v/>
      </c>
      <c r="P2431" t="str">
        <f t="shared" si="802"/>
        <v/>
      </c>
      <c r="Q2431" s="9">
        <f>_xlfn.XLOOKUP(R2431,summary!C:C,summary!B:B)</f>
        <v>43840</v>
      </c>
      <c r="R2431" s="10" t="str">
        <f t="shared" si="803"/>
        <v>상현2동</v>
      </c>
      <c r="S2431" s="10" t="str">
        <f t="shared" si="804"/>
        <v>상현16통</v>
      </c>
      <c r="T2431" s="10" t="str">
        <f t="shared" si="805"/>
        <v>(상현동, 현대6차아파트)</v>
      </c>
      <c r="U2431" s="10" t="str">
        <f t="shared" si="806"/>
        <v>상현</v>
      </c>
      <c r="V2431" s="10">
        <f t="shared" si="807"/>
        <v>16</v>
      </c>
      <c r="W2431" s="10">
        <f t="shared" si="788"/>
        <v>10</v>
      </c>
      <c r="X2431"/>
      <c r="Y2431"/>
      <c r="Z2431" t="s">
        <v>441</v>
      </c>
      <c r="AA2431" t="s">
        <v>10139</v>
      </c>
    </row>
    <row r="2432" spans="1:27">
      <c r="A2432" t="b">
        <f t="shared" si="789"/>
        <v>0</v>
      </c>
      <c r="B2432" t="b">
        <f t="shared" si="790"/>
        <v>0</v>
      </c>
      <c r="C2432" t="b">
        <f t="shared" si="791"/>
        <v>0</v>
      </c>
      <c r="D2432" t="b">
        <f t="shared" si="792"/>
        <v>0</v>
      </c>
      <c r="E2432" t="b">
        <f t="shared" si="793"/>
        <v>0</v>
      </c>
      <c r="F2432" t="b">
        <f t="shared" si="794"/>
        <v>0</v>
      </c>
      <c r="G2432" t="b">
        <f t="shared" si="795"/>
        <v>0</v>
      </c>
      <c r="H2432" t="b">
        <f t="shared" si="796"/>
        <v>0</v>
      </c>
      <c r="I2432" t="b">
        <f t="shared" si="797"/>
        <v>0</v>
      </c>
      <c r="J2432" t="b">
        <f t="shared" si="798"/>
        <v>0</v>
      </c>
      <c r="K2432" t="str">
        <f t="shared" si="799"/>
        <v/>
      </c>
      <c r="L2432" t="str">
        <f t="shared" si="787"/>
        <v/>
      </c>
      <c r="M2432" t="str">
        <f t="shared" si="786"/>
        <v/>
      </c>
      <c r="N2432" t="str">
        <f t="shared" si="800"/>
        <v/>
      </c>
      <c r="O2432" t="str">
        <f t="shared" si="801"/>
        <v/>
      </c>
      <c r="P2432" t="str">
        <f t="shared" si="802"/>
        <v/>
      </c>
      <c r="Q2432" s="9">
        <f>_xlfn.XLOOKUP(R2432,summary!C:C,summary!B:B)</f>
        <v>43840</v>
      </c>
      <c r="R2432" s="10" t="str">
        <f t="shared" si="803"/>
        <v>상현2동</v>
      </c>
      <c r="S2432" s="10" t="str">
        <f t="shared" si="804"/>
        <v>상현16통</v>
      </c>
      <c r="T2432" s="10" t="str">
        <f t="shared" si="805"/>
        <v>(상현동, 현대6차아파트)</v>
      </c>
      <c r="U2432" s="10" t="str">
        <f t="shared" si="806"/>
        <v>상현</v>
      </c>
      <c r="V2432" s="10">
        <f t="shared" si="807"/>
        <v>16</v>
      </c>
      <c r="W2432" s="10">
        <f t="shared" si="788"/>
        <v>11</v>
      </c>
      <c r="X2432"/>
      <c r="Y2432"/>
      <c r="Z2432" t="s">
        <v>443</v>
      </c>
      <c r="AA2432" t="s">
        <v>10140</v>
      </c>
    </row>
    <row r="2433" spans="1:27">
      <c r="A2433" t="b">
        <f t="shared" si="789"/>
        <v>1</v>
      </c>
      <c r="B2433" t="b">
        <f t="shared" si="790"/>
        <v>0</v>
      </c>
      <c r="C2433" t="b">
        <f t="shared" si="791"/>
        <v>0</v>
      </c>
      <c r="D2433" t="b">
        <f t="shared" si="792"/>
        <v>0</v>
      </c>
      <c r="E2433" t="b">
        <f t="shared" si="793"/>
        <v>0</v>
      </c>
      <c r="F2433" t="b">
        <f t="shared" si="794"/>
        <v>0</v>
      </c>
      <c r="G2433" t="b">
        <f t="shared" si="795"/>
        <v>0</v>
      </c>
      <c r="H2433" t="b">
        <f t="shared" si="796"/>
        <v>0</v>
      </c>
      <c r="I2433" t="b">
        <f t="shared" si="797"/>
        <v>0</v>
      </c>
      <c r="J2433" t="b">
        <f t="shared" si="798"/>
        <v>1</v>
      </c>
      <c r="K2433" t="str">
        <f t="shared" si="799"/>
        <v>상현17통</v>
      </c>
      <c r="L2433" t="str">
        <f t="shared" si="787"/>
        <v>17</v>
      </c>
      <c r="M2433">
        <f t="shared" si="786"/>
        <v>17</v>
      </c>
      <c r="N2433" t="str">
        <f t="shared" si="800"/>
        <v>상현</v>
      </c>
      <c r="O2433" t="str">
        <f t="shared" si="801"/>
        <v/>
      </c>
      <c r="P2433" t="str">
        <f t="shared" si="802"/>
        <v/>
      </c>
      <c r="Q2433" s="9">
        <f>_xlfn.XLOOKUP(R2433,summary!C:C,summary!B:B)</f>
        <v>43840</v>
      </c>
      <c r="R2433" s="10" t="str">
        <f t="shared" si="803"/>
        <v>상현2동</v>
      </c>
      <c r="S2433" s="10" t="str">
        <f t="shared" si="804"/>
        <v>상현17통</v>
      </c>
      <c r="T2433" s="10" t="str">
        <f t="shared" si="805"/>
        <v>(상현동, 성원5차)</v>
      </c>
      <c r="U2433" s="10" t="str">
        <f t="shared" si="806"/>
        <v>상현</v>
      </c>
      <c r="V2433" s="10">
        <f t="shared" si="807"/>
        <v>17</v>
      </c>
      <c r="W2433" s="10">
        <f t="shared" si="788"/>
        <v>1</v>
      </c>
      <c r="X2433"/>
      <c r="Y2433" t="s">
        <v>9677</v>
      </c>
      <c r="Z2433" t="s">
        <v>10</v>
      </c>
      <c r="AA2433" t="s">
        <v>10141</v>
      </c>
    </row>
    <row r="2434" spans="1:27">
      <c r="A2434" t="b">
        <f t="shared" si="789"/>
        <v>1</v>
      </c>
      <c r="B2434" t="b">
        <f t="shared" si="790"/>
        <v>1</v>
      </c>
      <c r="C2434" t="b">
        <f t="shared" si="791"/>
        <v>0</v>
      </c>
      <c r="D2434" t="b">
        <f t="shared" si="792"/>
        <v>0</v>
      </c>
      <c r="E2434" t="b">
        <f t="shared" si="793"/>
        <v>1</v>
      </c>
      <c r="F2434" t="b">
        <f t="shared" si="794"/>
        <v>1</v>
      </c>
      <c r="G2434" t="b">
        <f t="shared" si="795"/>
        <v>1</v>
      </c>
      <c r="H2434" t="b">
        <f t="shared" si="796"/>
        <v>0</v>
      </c>
      <c r="I2434" t="b">
        <f t="shared" si="797"/>
        <v>1</v>
      </c>
      <c r="J2434" t="b">
        <f t="shared" si="798"/>
        <v>0</v>
      </c>
      <c r="K2434" t="str">
        <f t="shared" si="799"/>
        <v/>
      </c>
      <c r="L2434" t="str">
        <f t="shared" si="787"/>
        <v/>
      </c>
      <c r="M2434" t="str">
        <f t="shared" si="786"/>
        <v/>
      </c>
      <c r="N2434" t="str">
        <f t="shared" si="800"/>
        <v/>
      </c>
      <c r="O2434" t="str">
        <f t="shared" si="801"/>
        <v>(상현동, 성원5차)</v>
      </c>
      <c r="P2434" t="str">
        <f t="shared" si="802"/>
        <v>(상현동, 성원5차)</v>
      </c>
      <c r="Q2434" s="9">
        <f>_xlfn.XLOOKUP(R2434,summary!C:C,summary!B:B)</f>
        <v>43840</v>
      </c>
      <c r="R2434" s="10" t="str">
        <f t="shared" si="803"/>
        <v>상현2동</v>
      </c>
      <c r="S2434" s="10" t="str">
        <f t="shared" si="804"/>
        <v>상현17통</v>
      </c>
      <c r="T2434" s="10" t="str">
        <f t="shared" si="805"/>
        <v>(상현동, 성원5차)</v>
      </c>
      <c r="U2434" s="10" t="str">
        <f t="shared" si="806"/>
        <v>상현</v>
      </c>
      <c r="V2434" s="10">
        <f t="shared" si="807"/>
        <v>17</v>
      </c>
      <c r="W2434" s="10">
        <f t="shared" si="788"/>
        <v>2</v>
      </c>
      <c r="X2434"/>
      <c r="Y2434" t="s">
        <v>9522</v>
      </c>
      <c r="Z2434" t="s">
        <v>12</v>
      </c>
      <c r="AA2434" t="s">
        <v>10142</v>
      </c>
    </row>
    <row r="2435" spans="1:27">
      <c r="A2435" t="b">
        <f t="shared" si="789"/>
        <v>1</v>
      </c>
      <c r="B2435" t="b">
        <f t="shared" si="790"/>
        <v>0</v>
      </c>
      <c r="C2435" t="b">
        <f t="shared" si="791"/>
        <v>1</v>
      </c>
      <c r="D2435" t="b">
        <f t="shared" si="792"/>
        <v>0</v>
      </c>
      <c r="E2435" t="b">
        <f t="shared" si="793"/>
        <v>1</v>
      </c>
      <c r="F2435" t="b">
        <f t="shared" si="794"/>
        <v>1</v>
      </c>
      <c r="G2435" t="b">
        <f t="shared" si="795"/>
        <v>0</v>
      </c>
      <c r="H2435" t="b">
        <f t="shared" si="796"/>
        <v>1</v>
      </c>
      <c r="I2435" t="b">
        <f t="shared" si="797"/>
        <v>1</v>
      </c>
      <c r="J2435" t="b">
        <f t="shared" si="798"/>
        <v>0</v>
      </c>
      <c r="K2435" t="str">
        <f t="shared" si="799"/>
        <v/>
      </c>
      <c r="L2435" t="str">
        <f t="shared" si="787"/>
        <v/>
      </c>
      <c r="M2435" t="str">
        <f t="shared" ref="M2435:M2498" si="808">IF(LEN(L2435)=0,"",IF(CODE(L2435)&lt;60,VALUE(L2435),VALUE(RIGHT(L2435))))</f>
        <v/>
      </c>
      <c r="N2435" t="str">
        <f t="shared" si="800"/>
        <v/>
      </c>
      <c r="O2435" t="str">
        <f t="shared" si="801"/>
        <v>성원5차)</v>
      </c>
      <c r="P2435" t="str">
        <f t="shared" si="802"/>
        <v/>
      </c>
      <c r="Q2435" s="9">
        <f>_xlfn.XLOOKUP(R2435,summary!C:C,summary!B:B)</f>
        <v>43840</v>
      </c>
      <c r="R2435" s="10" t="str">
        <f t="shared" si="803"/>
        <v>상현2동</v>
      </c>
      <c r="S2435" s="10" t="str">
        <f t="shared" si="804"/>
        <v>상현17통</v>
      </c>
      <c r="T2435" s="10" t="str">
        <f t="shared" si="805"/>
        <v>(상현동, 성원5차)</v>
      </c>
      <c r="U2435" s="10" t="str">
        <f t="shared" si="806"/>
        <v>상현</v>
      </c>
      <c r="V2435" s="10">
        <f t="shared" si="807"/>
        <v>17</v>
      </c>
      <c r="W2435" s="10">
        <f t="shared" si="788"/>
        <v>3</v>
      </c>
      <c r="X2435"/>
      <c r="Y2435" t="s">
        <v>10143</v>
      </c>
      <c r="Z2435" t="s">
        <v>14</v>
      </c>
      <c r="AA2435" t="s">
        <v>10144</v>
      </c>
    </row>
    <row r="2436" spans="1:27">
      <c r="A2436" t="b">
        <f t="shared" si="789"/>
        <v>0</v>
      </c>
      <c r="B2436" t="b">
        <f t="shared" si="790"/>
        <v>0</v>
      </c>
      <c r="C2436" t="b">
        <f t="shared" si="791"/>
        <v>0</v>
      </c>
      <c r="D2436" t="b">
        <f t="shared" si="792"/>
        <v>0</v>
      </c>
      <c r="E2436" t="b">
        <f t="shared" si="793"/>
        <v>0</v>
      </c>
      <c r="F2436" t="b">
        <f t="shared" si="794"/>
        <v>0</v>
      </c>
      <c r="G2436" t="b">
        <f t="shared" si="795"/>
        <v>0</v>
      </c>
      <c r="H2436" t="b">
        <f t="shared" si="796"/>
        <v>0</v>
      </c>
      <c r="I2436" t="b">
        <f t="shared" si="797"/>
        <v>0</v>
      </c>
      <c r="J2436" t="b">
        <f t="shared" si="798"/>
        <v>0</v>
      </c>
      <c r="K2436" t="str">
        <f t="shared" si="799"/>
        <v/>
      </c>
      <c r="L2436" t="str">
        <f t="shared" si="787"/>
        <v/>
      </c>
      <c r="M2436" t="str">
        <f t="shared" si="808"/>
        <v/>
      </c>
      <c r="N2436" t="str">
        <f t="shared" si="800"/>
        <v/>
      </c>
      <c r="O2436" t="str">
        <f t="shared" si="801"/>
        <v/>
      </c>
      <c r="P2436" t="str">
        <f t="shared" si="802"/>
        <v/>
      </c>
      <c r="Q2436" s="9">
        <f>_xlfn.XLOOKUP(R2436,summary!C:C,summary!B:B)</f>
        <v>43840</v>
      </c>
      <c r="R2436" s="10" t="str">
        <f t="shared" si="803"/>
        <v>상현2동</v>
      </c>
      <c r="S2436" s="10" t="str">
        <f t="shared" si="804"/>
        <v>상현17통</v>
      </c>
      <c r="T2436" s="10" t="str">
        <f t="shared" si="805"/>
        <v>(상현동, 성원5차)</v>
      </c>
      <c r="U2436" s="10" t="str">
        <f t="shared" si="806"/>
        <v>상현</v>
      </c>
      <c r="V2436" s="10">
        <f t="shared" si="807"/>
        <v>17</v>
      </c>
      <c r="W2436" s="10">
        <f t="shared" si="788"/>
        <v>4</v>
      </c>
      <c r="X2436"/>
      <c r="Y2436"/>
      <c r="Z2436" t="s">
        <v>16</v>
      </c>
      <c r="AA2436" t="s">
        <v>10145</v>
      </c>
    </row>
    <row r="2437" spans="1:27">
      <c r="A2437" t="b">
        <f t="shared" si="789"/>
        <v>0</v>
      </c>
      <c r="B2437" t="b">
        <f t="shared" si="790"/>
        <v>0</v>
      </c>
      <c r="C2437" t="b">
        <f t="shared" si="791"/>
        <v>0</v>
      </c>
      <c r="D2437" t="b">
        <f t="shared" si="792"/>
        <v>0</v>
      </c>
      <c r="E2437" t="b">
        <f t="shared" si="793"/>
        <v>0</v>
      </c>
      <c r="F2437" t="b">
        <f t="shared" si="794"/>
        <v>0</v>
      </c>
      <c r="G2437" t="b">
        <f t="shared" si="795"/>
        <v>0</v>
      </c>
      <c r="H2437" t="b">
        <f t="shared" si="796"/>
        <v>0</v>
      </c>
      <c r="I2437" t="b">
        <f t="shared" si="797"/>
        <v>0</v>
      </c>
      <c r="J2437" t="b">
        <f t="shared" si="798"/>
        <v>0</v>
      </c>
      <c r="K2437" t="str">
        <f t="shared" si="799"/>
        <v/>
      </c>
      <c r="L2437" t="str">
        <f t="shared" si="787"/>
        <v/>
      </c>
      <c r="M2437" t="str">
        <f t="shared" si="808"/>
        <v/>
      </c>
      <c r="N2437" t="str">
        <f t="shared" si="800"/>
        <v/>
      </c>
      <c r="O2437" t="str">
        <f t="shared" si="801"/>
        <v/>
      </c>
      <c r="P2437" t="str">
        <f t="shared" si="802"/>
        <v/>
      </c>
      <c r="Q2437" s="9">
        <f>_xlfn.XLOOKUP(R2437,summary!C:C,summary!B:B)</f>
        <v>43840</v>
      </c>
      <c r="R2437" s="10" t="str">
        <f t="shared" si="803"/>
        <v>상현2동</v>
      </c>
      <c r="S2437" s="10" t="str">
        <f t="shared" si="804"/>
        <v>상현17통</v>
      </c>
      <c r="T2437" s="10" t="str">
        <f t="shared" si="805"/>
        <v>(상현동, 성원5차)</v>
      </c>
      <c r="U2437" s="10" t="str">
        <f t="shared" si="806"/>
        <v>상현</v>
      </c>
      <c r="V2437" s="10">
        <f t="shared" si="807"/>
        <v>17</v>
      </c>
      <c r="W2437" s="10">
        <f t="shared" si="788"/>
        <v>5</v>
      </c>
      <c r="X2437"/>
      <c r="Y2437"/>
      <c r="Z2437" t="s">
        <v>18</v>
      </c>
      <c r="AA2437" t="s">
        <v>10146</v>
      </c>
    </row>
    <row r="2438" spans="1:27">
      <c r="A2438" t="b">
        <f t="shared" si="789"/>
        <v>0</v>
      </c>
      <c r="B2438" t="b">
        <f t="shared" si="790"/>
        <v>0</v>
      </c>
      <c r="C2438" t="b">
        <f t="shared" si="791"/>
        <v>0</v>
      </c>
      <c r="D2438" t="b">
        <f t="shared" si="792"/>
        <v>0</v>
      </c>
      <c r="E2438" t="b">
        <f t="shared" si="793"/>
        <v>0</v>
      </c>
      <c r="F2438" t="b">
        <f t="shared" si="794"/>
        <v>0</v>
      </c>
      <c r="G2438" t="b">
        <f t="shared" si="795"/>
        <v>0</v>
      </c>
      <c r="H2438" t="b">
        <f t="shared" si="796"/>
        <v>0</v>
      </c>
      <c r="I2438" t="b">
        <f t="shared" si="797"/>
        <v>0</v>
      </c>
      <c r="J2438" t="b">
        <f t="shared" si="798"/>
        <v>0</v>
      </c>
      <c r="K2438" t="str">
        <f t="shared" si="799"/>
        <v/>
      </c>
      <c r="L2438" t="str">
        <f t="shared" si="787"/>
        <v/>
      </c>
      <c r="M2438" t="str">
        <f t="shared" si="808"/>
        <v/>
      </c>
      <c r="N2438" t="str">
        <f t="shared" si="800"/>
        <v/>
      </c>
      <c r="O2438" t="str">
        <f t="shared" si="801"/>
        <v/>
      </c>
      <c r="P2438" t="str">
        <f t="shared" si="802"/>
        <v/>
      </c>
      <c r="Q2438" s="9">
        <f>_xlfn.XLOOKUP(R2438,summary!C:C,summary!B:B)</f>
        <v>43840</v>
      </c>
      <c r="R2438" s="10" t="str">
        <f t="shared" si="803"/>
        <v>상현2동</v>
      </c>
      <c r="S2438" s="10" t="str">
        <f t="shared" si="804"/>
        <v>상현17통</v>
      </c>
      <c r="T2438" s="10" t="str">
        <f t="shared" si="805"/>
        <v>(상현동, 성원5차)</v>
      </c>
      <c r="U2438" s="10" t="str">
        <f t="shared" si="806"/>
        <v>상현</v>
      </c>
      <c r="V2438" s="10">
        <f t="shared" si="807"/>
        <v>17</v>
      </c>
      <c r="W2438" s="10">
        <f t="shared" si="788"/>
        <v>6</v>
      </c>
      <c r="X2438"/>
      <c r="Y2438"/>
      <c r="Z2438" t="s">
        <v>20</v>
      </c>
      <c r="AA2438" t="s">
        <v>10147</v>
      </c>
    </row>
    <row r="2439" spans="1:27">
      <c r="A2439" t="b">
        <f t="shared" si="789"/>
        <v>0</v>
      </c>
      <c r="B2439" t="b">
        <f t="shared" si="790"/>
        <v>0</v>
      </c>
      <c r="C2439" t="b">
        <f t="shared" si="791"/>
        <v>0</v>
      </c>
      <c r="D2439" t="b">
        <f t="shared" si="792"/>
        <v>0</v>
      </c>
      <c r="E2439" t="b">
        <f t="shared" si="793"/>
        <v>0</v>
      </c>
      <c r="F2439" t="b">
        <f t="shared" si="794"/>
        <v>0</v>
      </c>
      <c r="G2439" t="b">
        <f t="shared" si="795"/>
        <v>0</v>
      </c>
      <c r="H2439" t="b">
        <f t="shared" si="796"/>
        <v>0</v>
      </c>
      <c r="I2439" t="b">
        <f t="shared" si="797"/>
        <v>0</v>
      </c>
      <c r="J2439" t="b">
        <f t="shared" si="798"/>
        <v>0</v>
      </c>
      <c r="K2439" t="str">
        <f t="shared" si="799"/>
        <v/>
      </c>
      <c r="L2439" t="str">
        <f t="shared" si="787"/>
        <v/>
      </c>
      <c r="M2439" t="str">
        <f t="shared" si="808"/>
        <v/>
      </c>
      <c r="N2439" t="str">
        <f t="shared" si="800"/>
        <v/>
      </c>
      <c r="O2439" t="str">
        <f t="shared" si="801"/>
        <v/>
      </c>
      <c r="P2439" t="str">
        <f t="shared" si="802"/>
        <v/>
      </c>
      <c r="Q2439" s="9">
        <f>_xlfn.XLOOKUP(R2439,summary!C:C,summary!B:B)</f>
        <v>43840</v>
      </c>
      <c r="R2439" s="10" t="str">
        <f t="shared" si="803"/>
        <v>상현2동</v>
      </c>
      <c r="S2439" s="10" t="str">
        <f t="shared" si="804"/>
        <v>상현17통</v>
      </c>
      <c r="T2439" s="10" t="str">
        <f t="shared" si="805"/>
        <v>(상현동, 성원5차)</v>
      </c>
      <c r="U2439" s="10" t="str">
        <f t="shared" si="806"/>
        <v>상현</v>
      </c>
      <c r="V2439" s="10">
        <f t="shared" si="807"/>
        <v>17</v>
      </c>
      <c r="W2439" s="10">
        <f t="shared" si="788"/>
        <v>7</v>
      </c>
      <c r="X2439"/>
      <c r="Y2439"/>
      <c r="Z2439" t="s">
        <v>99</v>
      </c>
      <c r="AA2439" t="s">
        <v>10148</v>
      </c>
    </row>
    <row r="2440" spans="1:27">
      <c r="A2440" t="b">
        <f t="shared" si="789"/>
        <v>1</v>
      </c>
      <c r="B2440" t="b">
        <f t="shared" si="790"/>
        <v>0</v>
      </c>
      <c r="C2440" t="b">
        <f t="shared" si="791"/>
        <v>0</v>
      </c>
      <c r="D2440" t="b">
        <f t="shared" si="792"/>
        <v>0</v>
      </c>
      <c r="E2440" t="b">
        <f t="shared" si="793"/>
        <v>0</v>
      </c>
      <c r="F2440" t="b">
        <f t="shared" si="794"/>
        <v>0</v>
      </c>
      <c r="G2440" t="b">
        <f t="shared" si="795"/>
        <v>0</v>
      </c>
      <c r="H2440" t="b">
        <f t="shared" si="796"/>
        <v>0</v>
      </c>
      <c r="I2440" t="b">
        <f t="shared" si="797"/>
        <v>0</v>
      </c>
      <c r="J2440" t="b">
        <f t="shared" si="798"/>
        <v>1</v>
      </c>
      <c r="K2440" t="str">
        <f t="shared" si="799"/>
        <v>상현18통</v>
      </c>
      <c r="L2440" t="str">
        <f t="shared" si="787"/>
        <v>18</v>
      </c>
      <c r="M2440">
        <f t="shared" si="808"/>
        <v>18</v>
      </c>
      <c r="N2440" t="str">
        <f t="shared" si="800"/>
        <v>상현</v>
      </c>
      <c r="O2440" t="str">
        <f t="shared" si="801"/>
        <v/>
      </c>
      <c r="P2440" t="str">
        <f t="shared" si="802"/>
        <v/>
      </c>
      <c r="Q2440" s="9">
        <f>_xlfn.XLOOKUP(R2440,summary!C:C,summary!B:B)</f>
        <v>43840</v>
      </c>
      <c r="R2440" s="10" t="str">
        <f t="shared" si="803"/>
        <v>상현2동</v>
      </c>
      <c r="S2440" s="10" t="str">
        <f t="shared" si="804"/>
        <v>상현18통</v>
      </c>
      <c r="T2440" s="10" t="str">
        <f t="shared" si="805"/>
        <v>(상현동, 성원5차)</v>
      </c>
      <c r="U2440" s="10" t="str">
        <f t="shared" si="806"/>
        <v>상현</v>
      </c>
      <c r="V2440" s="10">
        <f t="shared" si="807"/>
        <v>18</v>
      </c>
      <c r="W2440" s="10">
        <f t="shared" si="788"/>
        <v>1</v>
      </c>
      <c r="X2440"/>
      <c r="Y2440" t="s">
        <v>9687</v>
      </c>
      <c r="Z2440" t="s">
        <v>10</v>
      </c>
      <c r="AA2440" t="s">
        <v>10149</v>
      </c>
    </row>
    <row r="2441" spans="1:27">
      <c r="A2441" t="b">
        <f t="shared" si="789"/>
        <v>1</v>
      </c>
      <c r="B2441" t="b">
        <f t="shared" si="790"/>
        <v>1</v>
      </c>
      <c r="C2441" t="b">
        <f t="shared" si="791"/>
        <v>0</v>
      </c>
      <c r="D2441" t="b">
        <f t="shared" si="792"/>
        <v>0</v>
      </c>
      <c r="E2441" t="b">
        <f t="shared" si="793"/>
        <v>1</v>
      </c>
      <c r="F2441" t="b">
        <f t="shared" si="794"/>
        <v>1</v>
      </c>
      <c r="G2441" t="b">
        <f t="shared" si="795"/>
        <v>1</v>
      </c>
      <c r="H2441" t="b">
        <f t="shared" si="796"/>
        <v>0</v>
      </c>
      <c r="I2441" t="b">
        <f t="shared" si="797"/>
        <v>1</v>
      </c>
      <c r="J2441" t="b">
        <f t="shared" si="798"/>
        <v>0</v>
      </c>
      <c r="K2441" t="str">
        <f t="shared" si="799"/>
        <v/>
      </c>
      <c r="L2441" t="str">
        <f t="shared" ref="L2441:L2504" si="809">RIGHT(SUBSTITUTE(K2441,"통",""),2)</f>
        <v/>
      </c>
      <c r="M2441" t="str">
        <f t="shared" si="808"/>
        <v/>
      </c>
      <c r="N2441" t="str">
        <f t="shared" si="800"/>
        <v/>
      </c>
      <c r="O2441" t="str">
        <f t="shared" si="801"/>
        <v>(상현동, 성원5차)</v>
      </c>
      <c r="P2441" t="str">
        <f t="shared" si="802"/>
        <v>(상현동, 성원5차)</v>
      </c>
      <c r="Q2441" s="9">
        <f>_xlfn.XLOOKUP(R2441,summary!C:C,summary!B:B)</f>
        <v>43840</v>
      </c>
      <c r="R2441" s="10" t="str">
        <f t="shared" si="803"/>
        <v>상현2동</v>
      </c>
      <c r="S2441" s="10" t="str">
        <f t="shared" si="804"/>
        <v>상현18통</v>
      </c>
      <c r="T2441" s="10" t="str">
        <f t="shared" si="805"/>
        <v>(상현동, 성원5차)</v>
      </c>
      <c r="U2441" s="10" t="str">
        <f t="shared" si="806"/>
        <v>상현</v>
      </c>
      <c r="V2441" s="10">
        <f t="shared" si="807"/>
        <v>18</v>
      </c>
      <c r="W2441" s="10">
        <f t="shared" si="788"/>
        <v>2</v>
      </c>
      <c r="X2441"/>
      <c r="Y2441" t="s">
        <v>9522</v>
      </c>
      <c r="Z2441" t="s">
        <v>12</v>
      </c>
      <c r="AA2441" t="s">
        <v>10150</v>
      </c>
    </row>
    <row r="2442" spans="1:27">
      <c r="A2442" t="b">
        <f t="shared" si="789"/>
        <v>1</v>
      </c>
      <c r="B2442" t="b">
        <f t="shared" si="790"/>
        <v>0</v>
      </c>
      <c r="C2442" t="b">
        <f t="shared" si="791"/>
        <v>1</v>
      </c>
      <c r="D2442" t="b">
        <f t="shared" si="792"/>
        <v>0</v>
      </c>
      <c r="E2442" t="b">
        <f t="shared" si="793"/>
        <v>1</v>
      </c>
      <c r="F2442" t="b">
        <f t="shared" si="794"/>
        <v>1</v>
      </c>
      <c r="G2442" t="b">
        <f t="shared" si="795"/>
        <v>0</v>
      </c>
      <c r="H2442" t="b">
        <f t="shared" si="796"/>
        <v>1</v>
      </c>
      <c r="I2442" t="b">
        <f t="shared" si="797"/>
        <v>1</v>
      </c>
      <c r="J2442" t="b">
        <f t="shared" si="798"/>
        <v>0</v>
      </c>
      <c r="K2442" t="str">
        <f t="shared" si="799"/>
        <v/>
      </c>
      <c r="L2442" t="str">
        <f t="shared" si="809"/>
        <v/>
      </c>
      <c r="M2442" t="str">
        <f t="shared" si="808"/>
        <v/>
      </c>
      <c r="N2442" t="str">
        <f t="shared" si="800"/>
        <v/>
      </c>
      <c r="O2442" t="str">
        <f t="shared" si="801"/>
        <v>성원5차)</v>
      </c>
      <c r="P2442" t="str">
        <f t="shared" si="802"/>
        <v/>
      </c>
      <c r="Q2442" s="9">
        <f>_xlfn.XLOOKUP(R2442,summary!C:C,summary!B:B)</f>
        <v>43840</v>
      </c>
      <c r="R2442" s="10" t="str">
        <f t="shared" si="803"/>
        <v>상현2동</v>
      </c>
      <c r="S2442" s="10" t="str">
        <f t="shared" si="804"/>
        <v>상현18통</v>
      </c>
      <c r="T2442" s="10" t="str">
        <f t="shared" si="805"/>
        <v>(상현동, 성원5차)</v>
      </c>
      <c r="U2442" s="10" t="str">
        <f t="shared" si="806"/>
        <v>상현</v>
      </c>
      <c r="V2442" s="10">
        <f t="shared" si="807"/>
        <v>18</v>
      </c>
      <c r="W2442" s="10">
        <f t="shared" si="788"/>
        <v>3</v>
      </c>
      <c r="X2442"/>
      <c r="Y2442" t="s">
        <v>10143</v>
      </c>
      <c r="Z2442" t="s">
        <v>14</v>
      </c>
      <c r="AA2442" t="s">
        <v>10151</v>
      </c>
    </row>
    <row r="2443" spans="1:27">
      <c r="A2443" t="b">
        <f t="shared" si="789"/>
        <v>0</v>
      </c>
      <c r="B2443" t="b">
        <f t="shared" si="790"/>
        <v>0</v>
      </c>
      <c r="C2443" t="b">
        <f t="shared" si="791"/>
        <v>0</v>
      </c>
      <c r="D2443" t="b">
        <f t="shared" si="792"/>
        <v>0</v>
      </c>
      <c r="E2443" t="b">
        <f t="shared" si="793"/>
        <v>0</v>
      </c>
      <c r="F2443" t="b">
        <f t="shared" si="794"/>
        <v>0</v>
      </c>
      <c r="G2443" t="b">
        <f t="shared" si="795"/>
        <v>0</v>
      </c>
      <c r="H2443" t="b">
        <f t="shared" si="796"/>
        <v>0</v>
      </c>
      <c r="I2443" t="b">
        <f t="shared" si="797"/>
        <v>0</v>
      </c>
      <c r="J2443" t="b">
        <f t="shared" si="798"/>
        <v>0</v>
      </c>
      <c r="K2443" t="str">
        <f t="shared" si="799"/>
        <v/>
      </c>
      <c r="L2443" t="str">
        <f t="shared" si="809"/>
        <v/>
      </c>
      <c r="M2443" t="str">
        <f t="shared" si="808"/>
        <v/>
      </c>
      <c r="N2443" t="str">
        <f t="shared" si="800"/>
        <v/>
      </c>
      <c r="O2443" t="str">
        <f t="shared" si="801"/>
        <v/>
      </c>
      <c r="P2443" t="str">
        <f t="shared" si="802"/>
        <v/>
      </c>
      <c r="Q2443" s="9">
        <f>_xlfn.XLOOKUP(R2443,summary!C:C,summary!B:B)</f>
        <v>43840</v>
      </c>
      <c r="R2443" s="10" t="str">
        <f t="shared" si="803"/>
        <v>상현2동</v>
      </c>
      <c r="S2443" s="10" t="str">
        <f t="shared" si="804"/>
        <v>상현18통</v>
      </c>
      <c r="T2443" s="10" t="str">
        <f t="shared" si="805"/>
        <v>(상현동, 성원5차)</v>
      </c>
      <c r="U2443" s="10" t="str">
        <f t="shared" si="806"/>
        <v>상현</v>
      </c>
      <c r="V2443" s="10">
        <f t="shared" si="807"/>
        <v>18</v>
      </c>
      <c r="W2443" s="10" t="str">
        <f t="shared" si="788"/>
        <v/>
      </c>
      <c r="X2443"/>
      <c r="Y2443"/>
      <c r="Z2443"/>
      <c r="AA2443"/>
    </row>
    <row r="2444" spans="1:27">
      <c r="A2444" t="b">
        <f t="shared" si="789"/>
        <v>1</v>
      </c>
      <c r="B2444" t="b">
        <f t="shared" si="790"/>
        <v>0</v>
      </c>
      <c r="C2444" t="b">
        <f t="shared" si="791"/>
        <v>0</v>
      </c>
      <c r="D2444" t="b">
        <f t="shared" si="792"/>
        <v>0</v>
      </c>
      <c r="E2444" t="b">
        <f t="shared" si="793"/>
        <v>0</v>
      </c>
      <c r="F2444" t="b">
        <f t="shared" si="794"/>
        <v>0</v>
      </c>
      <c r="G2444" t="b">
        <f t="shared" si="795"/>
        <v>0</v>
      </c>
      <c r="H2444" t="b">
        <f t="shared" si="796"/>
        <v>0</v>
      </c>
      <c r="I2444" t="b">
        <f t="shared" si="797"/>
        <v>0</v>
      </c>
      <c r="J2444" t="b">
        <f t="shared" si="798"/>
        <v>1</v>
      </c>
      <c r="K2444" t="str">
        <f t="shared" si="799"/>
        <v/>
      </c>
      <c r="L2444" t="str">
        <f t="shared" si="809"/>
        <v/>
      </c>
      <c r="M2444" t="str">
        <f t="shared" si="808"/>
        <v/>
      </c>
      <c r="N2444" t="str">
        <f t="shared" si="800"/>
        <v/>
      </c>
      <c r="O2444" t="str">
        <f t="shared" si="801"/>
        <v/>
      </c>
      <c r="P2444" t="str">
        <f t="shared" si="802"/>
        <v/>
      </c>
      <c r="Q2444" s="9" t="e">
        <f>_xlfn.XLOOKUP(R2444,summary!C:C,summary!B:B)</f>
        <v>#N/A</v>
      </c>
      <c r="R2444" s="10" t="str">
        <f t="shared" si="803"/>
        <v>읍 면 동</v>
      </c>
      <c r="S2444" s="10" t="str">
        <f t="shared" si="804"/>
        <v>통 리 명</v>
      </c>
      <c r="T2444" s="10" t="str">
        <f t="shared" si="805"/>
        <v/>
      </c>
      <c r="U2444" s="10" t="str">
        <f t="shared" si="806"/>
        <v/>
      </c>
      <c r="V2444" s="10" t="str">
        <f t="shared" si="807"/>
        <v/>
      </c>
      <c r="W2444" s="10" t="str">
        <f t="shared" si="788"/>
        <v/>
      </c>
      <c r="X2444" t="s">
        <v>3</v>
      </c>
      <c r="Y2444" t="s">
        <v>4</v>
      </c>
      <c r="Z2444" t="s">
        <v>5</v>
      </c>
      <c r="AA2444" t="s">
        <v>2302</v>
      </c>
    </row>
    <row r="2445" spans="1:27">
      <c r="A2445" t="b">
        <f t="shared" si="789"/>
        <v>1</v>
      </c>
      <c r="B2445" t="b">
        <f t="shared" si="790"/>
        <v>0</v>
      </c>
      <c r="C2445" t="b">
        <f t="shared" si="791"/>
        <v>0</v>
      </c>
      <c r="D2445" t="b">
        <f t="shared" si="792"/>
        <v>0</v>
      </c>
      <c r="E2445" t="b">
        <f t="shared" si="793"/>
        <v>0</v>
      </c>
      <c r="F2445" t="b">
        <f t="shared" si="794"/>
        <v>0</v>
      </c>
      <c r="G2445" t="b">
        <f t="shared" si="795"/>
        <v>0</v>
      </c>
      <c r="H2445" t="b">
        <f t="shared" si="796"/>
        <v>0</v>
      </c>
      <c r="I2445" t="b">
        <f t="shared" si="797"/>
        <v>0</v>
      </c>
      <c r="J2445" t="b">
        <f t="shared" si="798"/>
        <v>1</v>
      </c>
      <c r="K2445" t="str">
        <f t="shared" si="799"/>
        <v>상현18통</v>
      </c>
      <c r="L2445" t="str">
        <f t="shared" si="809"/>
        <v>18</v>
      </c>
      <c r="M2445">
        <f t="shared" si="808"/>
        <v>18</v>
      </c>
      <c r="N2445" t="str">
        <f t="shared" si="800"/>
        <v>상현</v>
      </c>
      <c r="O2445" t="str">
        <f t="shared" si="801"/>
        <v/>
      </c>
      <c r="P2445" t="str">
        <f t="shared" si="802"/>
        <v/>
      </c>
      <c r="Q2445" s="9">
        <f>_xlfn.XLOOKUP(R2445,summary!C:C,summary!B:B)</f>
        <v>43840</v>
      </c>
      <c r="R2445" s="10" t="str">
        <f t="shared" si="803"/>
        <v>상현2동</v>
      </c>
      <c r="S2445" s="10" t="str">
        <f t="shared" si="804"/>
        <v>상현18통</v>
      </c>
      <c r="T2445" s="10" t="str">
        <f t="shared" si="805"/>
        <v>(상현동, 성원5차)</v>
      </c>
      <c r="U2445" s="10" t="str">
        <f t="shared" si="806"/>
        <v>상현</v>
      </c>
      <c r="V2445" s="10">
        <f t="shared" si="807"/>
        <v>18</v>
      </c>
      <c r="W2445" s="10">
        <f t="shared" si="788"/>
        <v>4</v>
      </c>
      <c r="X2445" t="s">
        <v>9992</v>
      </c>
      <c r="Y2445" t="s">
        <v>9687</v>
      </c>
      <c r="Z2445" t="s">
        <v>16</v>
      </c>
      <c r="AA2445" t="s">
        <v>10152</v>
      </c>
    </row>
    <row r="2446" spans="1:27">
      <c r="A2446" t="b">
        <f t="shared" si="789"/>
        <v>1</v>
      </c>
      <c r="B2446" t="b">
        <f t="shared" si="790"/>
        <v>1</v>
      </c>
      <c r="C2446" t="b">
        <f t="shared" si="791"/>
        <v>0</v>
      </c>
      <c r="D2446" t="b">
        <f t="shared" si="792"/>
        <v>0</v>
      </c>
      <c r="E2446" t="b">
        <f t="shared" si="793"/>
        <v>1</v>
      </c>
      <c r="F2446" t="b">
        <f t="shared" si="794"/>
        <v>1</v>
      </c>
      <c r="G2446" t="b">
        <f t="shared" si="795"/>
        <v>1</v>
      </c>
      <c r="H2446" t="b">
        <f t="shared" si="796"/>
        <v>0</v>
      </c>
      <c r="I2446" t="b">
        <f t="shared" si="797"/>
        <v>1</v>
      </c>
      <c r="J2446" t="b">
        <f t="shared" si="798"/>
        <v>0</v>
      </c>
      <c r="K2446" t="str">
        <f t="shared" si="799"/>
        <v/>
      </c>
      <c r="L2446" t="str">
        <f t="shared" si="809"/>
        <v/>
      </c>
      <c r="M2446" t="str">
        <f t="shared" si="808"/>
        <v/>
      </c>
      <c r="N2446" t="str">
        <f t="shared" si="800"/>
        <v/>
      </c>
      <c r="O2446" t="str">
        <f t="shared" si="801"/>
        <v>(상현동, 성원5차)</v>
      </c>
      <c r="P2446" t="str">
        <f t="shared" si="802"/>
        <v>(상현동, 성원5차)</v>
      </c>
      <c r="Q2446" s="9">
        <f>_xlfn.XLOOKUP(R2446,summary!C:C,summary!B:B)</f>
        <v>43840</v>
      </c>
      <c r="R2446" s="10" t="str">
        <f t="shared" si="803"/>
        <v>상현2동</v>
      </c>
      <c r="S2446" s="10" t="str">
        <f t="shared" si="804"/>
        <v>상현18통</v>
      </c>
      <c r="T2446" s="10" t="str">
        <f t="shared" si="805"/>
        <v>(상현동, 성원5차)</v>
      </c>
      <c r="U2446" s="10" t="str">
        <f t="shared" si="806"/>
        <v>상현</v>
      </c>
      <c r="V2446" s="10">
        <f t="shared" si="807"/>
        <v>18</v>
      </c>
      <c r="W2446" s="10">
        <f t="shared" si="788"/>
        <v>5</v>
      </c>
      <c r="X2446"/>
      <c r="Y2446" t="s">
        <v>9522</v>
      </c>
      <c r="Z2446" t="s">
        <v>18</v>
      </c>
      <c r="AA2446" t="s">
        <v>10153</v>
      </c>
    </row>
    <row r="2447" spans="1:27">
      <c r="A2447" t="b">
        <f t="shared" si="789"/>
        <v>1</v>
      </c>
      <c r="B2447" t="b">
        <f t="shared" si="790"/>
        <v>0</v>
      </c>
      <c r="C2447" t="b">
        <f t="shared" si="791"/>
        <v>1</v>
      </c>
      <c r="D2447" t="b">
        <f t="shared" si="792"/>
        <v>0</v>
      </c>
      <c r="E2447" t="b">
        <f t="shared" si="793"/>
        <v>1</v>
      </c>
      <c r="F2447" t="b">
        <f t="shared" si="794"/>
        <v>1</v>
      </c>
      <c r="G2447" t="b">
        <f t="shared" si="795"/>
        <v>0</v>
      </c>
      <c r="H2447" t="b">
        <f t="shared" si="796"/>
        <v>1</v>
      </c>
      <c r="I2447" t="b">
        <f t="shared" si="797"/>
        <v>1</v>
      </c>
      <c r="J2447" t="b">
        <f t="shared" si="798"/>
        <v>0</v>
      </c>
      <c r="K2447" t="str">
        <f t="shared" si="799"/>
        <v/>
      </c>
      <c r="L2447" t="str">
        <f t="shared" si="809"/>
        <v/>
      </c>
      <c r="M2447" t="str">
        <f t="shared" si="808"/>
        <v/>
      </c>
      <c r="N2447" t="str">
        <f t="shared" si="800"/>
        <v/>
      </c>
      <c r="O2447" t="str">
        <f t="shared" si="801"/>
        <v>성원5차)</v>
      </c>
      <c r="P2447" t="str">
        <f t="shared" si="802"/>
        <v/>
      </c>
      <c r="Q2447" s="9">
        <f>_xlfn.XLOOKUP(R2447,summary!C:C,summary!B:B)</f>
        <v>43840</v>
      </c>
      <c r="R2447" s="10" t="str">
        <f t="shared" si="803"/>
        <v>상현2동</v>
      </c>
      <c r="S2447" s="10" t="str">
        <f t="shared" si="804"/>
        <v>상현18통</v>
      </c>
      <c r="T2447" s="10" t="str">
        <f t="shared" si="805"/>
        <v>(상현동, 성원5차)</v>
      </c>
      <c r="U2447" s="10" t="str">
        <f t="shared" si="806"/>
        <v>상현</v>
      </c>
      <c r="V2447" s="10">
        <f t="shared" si="807"/>
        <v>18</v>
      </c>
      <c r="W2447" s="10">
        <f t="shared" si="788"/>
        <v>6</v>
      </c>
      <c r="X2447"/>
      <c r="Y2447" t="s">
        <v>10143</v>
      </c>
      <c r="Z2447" t="s">
        <v>20</v>
      </c>
      <c r="AA2447" t="s">
        <v>10154</v>
      </c>
    </row>
    <row r="2448" spans="1:27">
      <c r="A2448" t="b">
        <f t="shared" si="789"/>
        <v>0</v>
      </c>
      <c r="B2448" t="b">
        <f t="shared" si="790"/>
        <v>0</v>
      </c>
      <c r="C2448" t="b">
        <f t="shared" si="791"/>
        <v>0</v>
      </c>
      <c r="D2448" t="b">
        <f t="shared" si="792"/>
        <v>0</v>
      </c>
      <c r="E2448" t="b">
        <f t="shared" si="793"/>
        <v>0</v>
      </c>
      <c r="F2448" t="b">
        <f t="shared" si="794"/>
        <v>0</v>
      </c>
      <c r="G2448" t="b">
        <f t="shared" si="795"/>
        <v>0</v>
      </c>
      <c r="H2448" t="b">
        <f t="shared" si="796"/>
        <v>0</v>
      </c>
      <c r="I2448" t="b">
        <f t="shared" si="797"/>
        <v>0</v>
      </c>
      <c r="J2448" t="b">
        <f t="shared" si="798"/>
        <v>0</v>
      </c>
      <c r="K2448" t="str">
        <f t="shared" si="799"/>
        <v/>
      </c>
      <c r="L2448" t="str">
        <f t="shared" si="809"/>
        <v/>
      </c>
      <c r="M2448" t="str">
        <f t="shared" si="808"/>
        <v/>
      </c>
      <c r="N2448" t="str">
        <f t="shared" si="800"/>
        <v/>
      </c>
      <c r="O2448" t="str">
        <f t="shared" si="801"/>
        <v/>
      </c>
      <c r="P2448" t="str">
        <f t="shared" si="802"/>
        <v/>
      </c>
      <c r="Q2448" s="9">
        <f>_xlfn.XLOOKUP(R2448,summary!C:C,summary!B:B)</f>
        <v>43840</v>
      </c>
      <c r="R2448" s="10" t="str">
        <f t="shared" si="803"/>
        <v>상현2동</v>
      </c>
      <c r="S2448" s="10" t="str">
        <f t="shared" si="804"/>
        <v>상현18통</v>
      </c>
      <c r="T2448" s="10" t="str">
        <f t="shared" si="805"/>
        <v>(상현동, 성원5차)</v>
      </c>
      <c r="U2448" s="10" t="str">
        <f t="shared" si="806"/>
        <v>상현</v>
      </c>
      <c r="V2448" s="10">
        <f t="shared" si="807"/>
        <v>18</v>
      </c>
      <c r="W2448" s="10">
        <f t="shared" si="788"/>
        <v>7</v>
      </c>
      <c r="X2448"/>
      <c r="Y2448"/>
      <c r="Z2448" t="s">
        <v>99</v>
      </c>
      <c r="AA2448" t="s">
        <v>10155</v>
      </c>
    </row>
    <row r="2449" spans="1:27">
      <c r="A2449" t="b">
        <f t="shared" si="789"/>
        <v>0</v>
      </c>
      <c r="B2449" t="b">
        <f t="shared" si="790"/>
        <v>0</v>
      </c>
      <c r="C2449" t="b">
        <f t="shared" si="791"/>
        <v>0</v>
      </c>
      <c r="D2449" t="b">
        <f t="shared" si="792"/>
        <v>0</v>
      </c>
      <c r="E2449" t="b">
        <f t="shared" si="793"/>
        <v>0</v>
      </c>
      <c r="F2449" t="b">
        <f t="shared" si="794"/>
        <v>0</v>
      </c>
      <c r="G2449" t="b">
        <f t="shared" si="795"/>
        <v>0</v>
      </c>
      <c r="H2449" t="b">
        <f t="shared" si="796"/>
        <v>0</v>
      </c>
      <c r="I2449" t="b">
        <f t="shared" si="797"/>
        <v>0</v>
      </c>
      <c r="J2449" t="b">
        <f t="shared" si="798"/>
        <v>0</v>
      </c>
      <c r="K2449" t="str">
        <f t="shared" si="799"/>
        <v/>
      </c>
      <c r="L2449" t="str">
        <f t="shared" si="809"/>
        <v/>
      </c>
      <c r="M2449" t="str">
        <f t="shared" si="808"/>
        <v/>
      </c>
      <c r="N2449" t="str">
        <f t="shared" si="800"/>
        <v/>
      </c>
      <c r="O2449" t="str">
        <f t="shared" si="801"/>
        <v/>
      </c>
      <c r="P2449" t="str">
        <f t="shared" si="802"/>
        <v/>
      </c>
      <c r="Q2449" s="9">
        <f>_xlfn.XLOOKUP(R2449,summary!C:C,summary!B:B)</f>
        <v>43840</v>
      </c>
      <c r="R2449" s="10" t="str">
        <f t="shared" si="803"/>
        <v>상현2동</v>
      </c>
      <c r="S2449" s="10" t="str">
        <f t="shared" si="804"/>
        <v>상현18통</v>
      </c>
      <c r="T2449" s="10" t="str">
        <f t="shared" si="805"/>
        <v>(상현동, 성원5차)</v>
      </c>
      <c r="U2449" s="10" t="str">
        <f t="shared" si="806"/>
        <v>상현</v>
      </c>
      <c r="V2449" s="10">
        <f t="shared" si="807"/>
        <v>18</v>
      </c>
      <c r="W2449" s="10">
        <f t="shared" si="788"/>
        <v>8</v>
      </c>
      <c r="X2449"/>
      <c r="Y2449"/>
      <c r="Z2449" t="s">
        <v>101</v>
      </c>
      <c r="AA2449" t="s">
        <v>10156</v>
      </c>
    </row>
    <row r="2450" spans="1:27">
      <c r="A2450" t="b">
        <f t="shared" si="789"/>
        <v>1</v>
      </c>
      <c r="B2450" t="b">
        <f t="shared" si="790"/>
        <v>0</v>
      </c>
      <c r="C2450" t="b">
        <f t="shared" si="791"/>
        <v>0</v>
      </c>
      <c r="D2450" t="b">
        <f t="shared" si="792"/>
        <v>0</v>
      </c>
      <c r="E2450" t="b">
        <f t="shared" si="793"/>
        <v>0</v>
      </c>
      <c r="F2450" t="b">
        <f t="shared" si="794"/>
        <v>0</v>
      </c>
      <c r="G2450" t="b">
        <f t="shared" si="795"/>
        <v>0</v>
      </c>
      <c r="H2450" t="b">
        <f t="shared" si="796"/>
        <v>0</v>
      </c>
      <c r="I2450" t="b">
        <f t="shared" si="797"/>
        <v>0</v>
      </c>
      <c r="J2450" t="b">
        <f t="shared" si="798"/>
        <v>1</v>
      </c>
      <c r="K2450" t="str">
        <f t="shared" si="799"/>
        <v>상현19통</v>
      </c>
      <c r="L2450" t="str">
        <f t="shared" si="809"/>
        <v>19</v>
      </c>
      <c r="M2450">
        <f t="shared" si="808"/>
        <v>19</v>
      </c>
      <c r="N2450" t="str">
        <f t="shared" si="800"/>
        <v>상현</v>
      </c>
      <c r="O2450" t="str">
        <f t="shared" si="801"/>
        <v/>
      </c>
      <c r="P2450" t="str">
        <f t="shared" si="802"/>
        <v/>
      </c>
      <c r="Q2450" s="9">
        <f>_xlfn.XLOOKUP(R2450,summary!C:C,summary!B:B)</f>
        <v>43840</v>
      </c>
      <c r="R2450" s="10" t="str">
        <f t="shared" si="803"/>
        <v>상현2동</v>
      </c>
      <c r="S2450" s="10" t="str">
        <f t="shared" si="804"/>
        <v>상현19통</v>
      </c>
      <c r="T2450" s="10" t="str">
        <f t="shared" si="805"/>
        <v>(상현동,롯데캐슬아파트)</v>
      </c>
      <c r="U2450" s="10" t="str">
        <f t="shared" si="806"/>
        <v>상현</v>
      </c>
      <c r="V2450" s="10">
        <f t="shared" si="807"/>
        <v>19</v>
      </c>
      <c r="W2450" s="10">
        <f t="shared" si="788"/>
        <v>1</v>
      </c>
      <c r="X2450"/>
      <c r="Y2450" t="s">
        <v>9696</v>
      </c>
      <c r="Z2450" t="s">
        <v>10</v>
      </c>
      <c r="AA2450" t="s">
        <v>10157</v>
      </c>
    </row>
    <row r="2451" spans="1:27">
      <c r="A2451" t="b">
        <f t="shared" si="789"/>
        <v>1</v>
      </c>
      <c r="B2451" t="b">
        <f t="shared" si="790"/>
        <v>1</v>
      </c>
      <c r="C2451" t="b">
        <f t="shared" si="791"/>
        <v>0</v>
      </c>
      <c r="D2451" t="b">
        <f t="shared" si="792"/>
        <v>0</v>
      </c>
      <c r="E2451" t="b">
        <f t="shared" si="793"/>
        <v>1</v>
      </c>
      <c r="F2451" t="b">
        <f t="shared" si="794"/>
        <v>1</v>
      </c>
      <c r="G2451" t="b">
        <f t="shared" si="795"/>
        <v>1</v>
      </c>
      <c r="H2451" t="b">
        <f t="shared" si="796"/>
        <v>0</v>
      </c>
      <c r="I2451" t="b">
        <f t="shared" si="797"/>
        <v>1</v>
      </c>
      <c r="J2451" t="b">
        <f t="shared" si="798"/>
        <v>0</v>
      </c>
      <c r="K2451" t="str">
        <f t="shared" si="799"/>
        <v/>
      </c>
      <c r="L2451" t="str">
        <f t="shared" si="809"/>
        <v/>
      </c>
      <c r="M2451" t="str">
        <f t="shared" si="808"/>
        <v/>
      </c>
      <c r="N2451" t="str">
        <f t="shared" si="800"/>
        <v/>
      </c>
      <c r="O2451" t="str">
        <f t="shared" si="801"/>
        <v>(상현동,롯데캐슬아파트)</v>
      </c>
      <c r="P2451" t="str">
        <f t="shared" si="802"/>
        <v>(상현동,롯데캐슬아파트)</v>
      </c>
      <c r="Q2451" s="9">
        <f>_xlfn.XLOOKUP(R2451,summary!C:C,summary!B:B)</f>
        <v>43840</v>
      </c>
      <c r="R2451" s="10" t="str">
        <f t="shared" si="803"/>
        <v>상현2동</v>
      </c>
      <c r="S2451" s="10" t="str">
        <f t="shared" si="804"/>
        <v>상현19통</v>
      </c>
      <c r="T2451" s="10" t="str">
        <f t="shared" si="805"/>
        <v>(상현동,롯데캐슬아파트)</v>
      </c>
      <c r="U2451" s="10" t="str">
        <f t="shared" si="806"/>
        <v>상현</v>
      </c>
      <c r="V2451" s="10">
        <f t="shared" si="807"/>
        <v>19</v>
      </c>
      <c r="W2451" s="10">
        <f t="shared" si="788"/>
        <v>2</v>
      </c>
      <c r="X2451"/>
      <c r="Y2451" t="s">
        <v>10158</v>
      </c>
      <c r="Z2451" t="s">
        <v>12</v>
      </c>
      <c r="AA2451" t="s">
        <v>10159</v>
      </c>
    </row>
    <row r="2452" spans="1:27">
      <c r="A2452" t="b">
        <f t="shared" si="789"/>
        <v>1</v>
      </c>
      <c r="B2452" t="b">
        <f t="shared" si="790"/>
        <v>0</v>
      </c>
      <c r="C2452" t="b">
        <f t="shared" si="791"/>
        <v>0</v>
      </c>
      <c r="D2452" t="b">
        <f t="shared" si="792"/>
        <v>0</v>
      </c>
      <c r="E2452" t="b">
        <f t="shared" si="793"/>
        <v>0</v>
      </c>
      <c r="F2452" t="b">
        <f t="shared" si="794"/>
        <v>0</v>
      </c>
      <c r="G2452" t="b">
        <f t="shared" si="795"/>
        <v>0</v>
      </c>
      <c r="H2452" t="b">
        <f t="shared" si="796"/>
        <v>0</v>
      </c>
      <c r="I2452" t="b">
        <f t="shared" si="797"/>
        <v>1</v>
      </c>
      <c r="J2452" t="b">
        <f t="shared" si="798"/>
        <v>0</v>
      </c>
      <c r="K2452" t="str">
        <f t="shared" si="799"/>
        <v/>
      </c>
      <c r="L2452" t="str">
        <f t="shared" si="809"/>
        <v/>
      </c>
      <c r="M2452" t="str">
        <f t="shared" si="808"/>
        <v/>
      </c>
      <c r="N2452" t="str">
        <f t="shared" si="800"/>
        <v/>
      </c>
      <c r="O2452" t="str">
        <f t="shared" si="801"/>
        <v>롯데캐슬아파트)</v>
      </c>
      <c r="P2452" t="str">
        <f t="shared" si="802"/>
        <v/>
      </c>
      <c r="Q2452" s="9">
        <f>_xlfn.XLOOKUP(R2452,summary!C:C,summary!B:B)</f>
        <v>43840</v>
      </c>
      <c r="R2452" s="10" t="str">
        <f t="shared" si="803"/>
        <v>상현2동</v>
      </c>
      <c r="S2452" s="10" t="str">
        <f t="shared" si="804"/>
        <v>상현19통</v>
      </c>
      <c r="T2452" s="10" t="str">
        <f t="shared" si="805"/>
        <v>(상현동,롯데캐슬아파트)</v>
      </c>
      <c r="U2452" s="10" t="str">
        <f t="shared" si="806"/>
        <v>상현</v>
      </c>
      <c r="V2452" s="10">
        <f t="shared" si="807"/>
        <v>19</v>
      </c>
      <c r="W2452" s="10">
        <f t="shared" si="788"/>
        <v>3</v>
      </c>
      <c r="X2452"/>
      <c r="Y2452" t="s">
        <v>3922</v>
      </c>
      <c r="Z2452" t="s">
        <v>14</v>
      </c>
      <c r="AA2452" t="s">
        <v>10160</v>
      </c>
    </row>
    <row r="2453" spans="1:27">
      <c r="A2453" t="b">
        <f t="shared" si="789"/>
        <v>1</v>
      </c>
      <c r="B2453" t="b">
        <f t="shared" si="790"/>
        <v>0</v>
      </c>
      <c r="C2453" t="b">
        <f t="shared" si="791"/>
        <v>1</v>
      </c>
      <c r="D2453" t="b">
        <f t="shared" si="792"/>
        <v>0</v>
      </c>
      <c r="E2453" t="b">
        <f t="shared" si="793"/>
        <v>1</v>
      </c>
      <c r="F2453" t="b">
        <f t="shared" si="794"/>
        <v>1</v>
      </c>
      <c r="G2453" t="b">
        <f t="shared" si="795"/>
        <v>0</v>
      </c>
      <c r="H2453" t="b">
        <f t="shared" si="796"/>
        <v>1</v>
      </c>
      <c r="I2453" t="b">
        <f t="shared" si="797"/>
        <v>1</v>
      </c>
      <c r="J2453" t="b">
        <f t="shared" si="798"/>
        <v>0</v>
      </c>
      <c r="K2453" t="str">
        <f t="shared" si="799"/>
        <v/>
      </c>
      <c r="L2453" t="str">
        <f t="shared" si="809"/>
        <v/>
      </c>
      <c r="M2453" t="str">
        <f t="shared" si="808"/>
        <v/>
      </c>
      <c r="N2453" t="str">
        <f t="shared" si="800"/>
        <v/>
      </c>
      <c r="O2453" t="str">
        <f t="shared" si="801"/>
        <v>아파트)</v>
      </c>
      <c r="P2453" t="str">
        <f t="shared" si="802"/>
        <v/>
      </c>
      <c r="Q2453" s="9">
        <f>_xlfn.XLOOKUP(R2453,summary!C:C,summary!B:B)</f>
        <v>43840</v>
      </c>
      <c r="R2453" s="10" t="str">
        <f t="shared" si="803"/>
        <v>상현2동</v>
      </c>
      <c r="S2453" s="10" t="str">
        <f t="shared" si="804"/>
        <v>상현19통</v>
      </c>
      <c r="T2453" s="10" t="str">
        <f t="shared" si="805"/>
        <v>(상현동,롯데캐슬아파트)</v>
      </c>
      <c r="U2453" s="10" t="str">
        <f t="shared" si="806"/>
        <v>상현</v>
      </c>
      <c r="V2453" s="10">
        <f t="shared" si="807"/>
        <v>19</v>
      </c>
      <c r="W2453" s="10">
        <f t="shared" si="788"/>
        <v>4</v>
      </c>
      <c r="X2453"/>
      <c r="Y2453" t="s">
        <v>199</v>
      </c>
      <c r="Z2453" t="s">
        <v>16</v>
      </c>
      <c r="AA2453" t="s">
        <v>10161</v>
      </c>
    </row>
    <row r="2454" spans="1:27">
      <c r="A2454" t="b">
        <f t="shared" si="789"/>
        <v>0</v>
      </c>
      <c r="B2454" t="b">
        <f t="shared" si="790"/>
        <v>0</v>
      </c>
      <c r="C2454" t="b">
        <f t="shared" si="791"/>
        <v>0</v>
      </c>
      <c r="D2454" t="b">
        <f t="shared" si="792"/>
        <v>0</v>
      </c>
      <c r="E2454" t="b">
        <f t="shared" si="793"/>
        <v>0</v>
      </c>
      <c r="F2454" t="b">
        <f t="shared" si="794"/>
        <v>0</v>
      </c>
      <c r="G2454" t="b">
        <f t="shared" si="795"/>
        <v>0</v>
      </c>
      <c r="H2454" t="b">
        <f t="shared" si="796"/>
        <v>0</v>
      </c>
      <c r="I2454" t="b">
        <f t="shared" si="797"/>
        <v>0</v>
      </c>
      <c r="J2454" t="b">
        <f t="shared" si="798"/>
        <v>0</v>
      </c>
      <c r="K2454" t="str">
        <f t="shared" si="799"/>
        <v/>
      </c>
      <c r="L2454" t="str">
        <f t="shared" si="809"/>
        <v/>
      </c>
      <c r="M2454" t="str">
        <f t="shared" si="808"/>
        <v/>
      </c>
      <c r="N2454" t="str">
        <f t="shared" si="800"/>
        <v/>
      </c>
      <c r="O2454" t="str">
        <f t="shared" si="801"/>
        <v/>
      </c>
      <c r="P2454" t="str">
        <f t="shared" si="802"/>
        <v/>
      </c>
      <c r="Q2454" s="9">
        <f>_xlfn.XLOOKUP(R2454,summary!C:C,summary!B:B)</f>
        <v>43840</v>
      </c>
      <c r="R2454" s="10" t="str">
        <f t="shared" si="803"/>
        <v>상현2동</v>
      </c>
      <c r="S2454" s="10" t="str">
        <f t="shared" si="804"/>
        <v>상현19통</v>
      </c>
      <c r="T2454" s="10" t="str">
        <f t="shared" si="805"/>
        <v>(상현동,롯데캐슬아파트)</v>
      </c>
      <c r="U2454" s="10" t="str">
        <f t="shared" si="806"/>
        <v>상현</v>
      </c>
      <c r="V2454" s="10">
        <f t="shared" si="807"/>
        <v>19</v>
      </c>
      <c r="W2454" s="10">
        <f t="shared" si="788"/>
        <v>5</v>
      </c>
      <c r="X2454"/>
      <c r="Y2454"/>
      <c r="Z2454" t="s">
        <v>18</v>
      </c>
      <c r="AA2454" t="s">
        <v>10162</v>
      </c>
    </row>
    <row r="2455" spans="1:27">
      <c r="A2455" t="b">
        <f t="shared" si="789"/>
        <v>0</v>
      </c>
      <c r="B2455" t="b">
        <f t="shared" si="790"/>
        <v>0</v>
      </c>
      <c r="C2455" t="b">
        <f t="shared" si="791"/>
        <v>0</v>
      </c>
      <c r="D2455" t="b">
        <f t="shared" si="792"/>
        <v>0</v>
      </c>
      <c r="E2455" t="b">
        <f t="shared" si="793"/>
        <v>0</v>
      </c>
      <c r="F2455" t="b">
        <f t="shared" si="794"/>
        <v>0</v>
      </c>
      <c r="G2455" t="b">
        <f t="shared" si="795"/>
        <v>0</v>
      </c>
      <c r="H2455" t="b">
        <f t="shared" si="796"/>
        <v>0</v>
      </c>
      <c r="I2455" t="b">
        <f t="shared" si="797"/>
        <v>0</v>
      </c>
      <c r="J2455" t="b">
        <f t="shared" si="798"/>
        <v>0</v>
      </c>
      <c r="K2455" t="str">
        <f t="shared" si="799"/>
        <v/>
      </c>
      <c r="L2455" t="str">
        <f t="shared" si="809"/>
        <v/>
      </c>
      <c r="M2455" t="str">
        <f t="shared" si="808"/>
        <v/>
      </c>
      <c r="N2455" t="str">
        <f t="shared" si="800"/>
        <v/>
      </c>
      <c r="O2455" t="str">
        <f t="shared" si="801"/>
        <v/>
      </c>
      <c r="P2455" t="str">
        <f t="shared" si="802"/>
        <v/>
      </c>
      <c r="Q2455" s="9">
        <f>_xlfn.XLOOKUP(R2455,summary!C:C,summary!B:B)</f>
        <v>43840</v>
      </c>
      <c r="R2455" s="10" t="str">
        <f t="shared" si="803"/>
        <v>상현2동</v>
      </c>
      <c r="S2455" s="10" t="str">
        <f t="shared" si="804"/>
        <v>상현19통</v>
      </c>
      <c r="T2455" s="10" t="str">
        <f t="shared" si="805"/>
        <v>(상현동,롯데캐슬아파트)</v>
      </c>
      <c r="U2455" s="10" t="str">
        <f t="shared" si="806"/>
        <v>상현</v>
      </c>
      <c r="V2455" s="10">
        <f t="shared" si="807"/>
        <v>19</v>
      </c>
      <c r="W2455" s="10">
        <f t="shared" si="788"/>
        <v>6</v>
      </c>
      <c r="X2455"/>
      <c r="Y2455"/>
      <c r="Z2455" t="s">
        <v>20</v>
      </c>
      <c r="AA2455" t="s">
        <v>10163</v>
      </c>
    </row>
    <row r="2456" spans="1:27">
      <c r="A2456" t="b">
        <f t="shared" si="789"/>
        <v>0</v>
      </c>
      <c r="B2456" t="b">
        <f t="shared" si="790"/>
        <v>0</v>
      </c>
      <c r="C2456" t="b">
        <f t="shared" si="791"/>
        <v>0</v>
      </c>
      <c r="D2456" t="b">
        <f t="shared" si="792"/>
        <v>0</v>
      </c>
      <c r="E2456" t="b">
        <f t="shared" si="793"/>
        <v>0</v>
      </c>
      <c r="F2456" t="b">
        <f t="shared" si="794"/>
        <v>0</v>
      </c>
      <c r="G2456" t="b">
        <f t="shared" si="795"/>
        <v>0</v>
      </c>
      <c r="H2456" t="b">
        <f t="shared" si="796"/>
        <v>0</v>
      </c>
      <c r="I2456" t="b">
        <f t="shared" si="797"/>
        <v>0</v>
      </c>
      <c r="J2456" t="b">
        <f t="shared" si="798"/>
        <v>0</v>
      </c>
      <c r="K2456" t="str">
        <f t="shared" si="799"/>
        <v/>
      </c>
      <c r="L2456" t="str">
        <f t="shared" si="809"/>
        <v/>
      </c>
      <c r="M2456" t="str">
        <f t="shared" si="808"/>
        <v/>
      </c>
      <c r="N2456" t="str">
        <f t="shared" si="800"/>
        <v/>
      </c>
      <c r="O2456" t="str">
        <f t="shared" si="801"/>
        <v/>
      </c>
      <c r="P2456" t="str">
        <f t="shared" si="802"/>
        <v/>
      </c>
      <c r="Q2456" s="9">
        <f>_xlfn.XLOOKUP(R2456,summary!C:C,summary!B:B)</f>
        <v>43840</v>
      </c>
      <c r="R2456" s="10" t="str">
        <f t="shared" si="803"/>
        <v>상현2동</v>
      </c>
      <c r="S2456" s="10" t="str">
        <f t="shared" si="804"/>
        <v>상현19통</v>
      </c>
      <c r="T2456" s="10" t="str">
        <f t="shared" si="805"/>
        <v>(상현동,롯데캐슬아파트)</v>
      </c>
      <c r="U2456" s="10" t="str">
        <f t="shared" si="806"/>
        <v>상현</v>
      </c>
      <c r="V2456" s="10">
        <f t="shared" si="807"/>
        <v>19</v>
      </c>
      <c r="W2456" s="10">
        <f t="shared" si="788"/>
        <v>7</v>
      </c>
      <c r="X2456"/>
      <c r="Y2456"/>
      <c r="Z2456" t="s">
        <v>99</v>
      </c>
      <c r="AA2456" t="s">
        <v>10164</v>
      </c>
    </row>
    <row r="2457" spans="1:27">
      <c r="A2457" t="b">
        <f t="shared" si="789"/>
        <v>0</v>
      </c>
      <c r="B2457" t="b">
        <f t="shared" si="790"/>
        <v>0</v>
      </c>
      <c r="C2457" t="b">
        <f t="shared" si="791"/>
        <v>0</v>
      </c>
      <c r="D2457" t="b">
        <f t="shared" si="792"/>
        <v>0</v>
      </c>
      <c r="E2457" t="b">
        <f t="shared" si="793"/>
        <v>0</v>
      </c>
      <c r="F2457" t="b">
        <f t="shared" si="794"/>
        <v>0</v>
      </c>
      <c r="G2457" t="b">
        <f t="shared" si="795"/>
        <v>0</v>
      </c>
      <c r="H2457" t="b">
        <f t="shared" si="796"/>
        <v>0</v>
      </c>
      <c r="I2457" t="b">
        <f t="shared" si="797"/>
        <v>0</v>
      </c>
      <c r="J2457" t="b">
        <f t="shared" si="798"/>
        <v>0</v>
      </c>
      <c r="K2457" t="str">
        <f t="shared" si="799"/>
        <v/>
      </c>
      <c r="L2457" t="str">
        <f t="shared" si="809"/>
        <v/>
      </c>
      <c r="M2457" t="str">
        <f t="shared" si="808"/>
        <v/>
      </c>
      <c r="N2457" t="str">
        <f t="shared" si="800"/>
        <v/>
      </c>
      <c r="O2457" t="str">
        <f t="shared" si="801"/>
        <v/>
      </c>
      <c r="P2457" t="str">
        <f t="shared" si="802"/>
        <v/>
      </c>
      <c r="Q2457" s="9">
        <f>_xlfn.XLOOKUP(R2457,summary!C:C,summary!B:B)</f>
        <v>43840</v>
      </c>
      <c r="R2457" s="10" t="str">
        <f t="shared" si="803"/>
        <v>상현2동</v>
      </c>
      <c r="S2457" s="10" t="str">
        <f t="shared" si="804"/>
        <v>상현19통</v>
      </c>
      <c r="T2457" s="10" t="str">
        <f t="shared" si="805"/>
        <v>(상현동,롯데캐슬아파트)</v>
      </c>
      <c r="U2457" s="10" t="str">
        <f t="shared" si="806"/>
        <v>상현</v>
      </c>
      <c r="V2457" s="10">
        <f t="shared" si="807"/>
        <v>19</v>
      </c>
      <c r="W2457" s="10">
        <f t="shared" si="788"/>
        <v>8</v>
      </c>
      <c r="X2457"/>
      <c r="Y2457"/>
      <c r="Z2457" t="s">
        <v>101</v>
      </c>
      <c r="AA2457" t="s">
        <v>10165</v>
      </c>
    </row>
    <row r="2458" spans="1:27">
      <c r="A2458" t="b">
        <f t="shared" si="789"/>
        <v>0</v>
      </c>
      <c r="B2458" t="b">
        <f t="shared" si="790"/>
        <v>0</v>
      </c>
      <c r="C2458" t="b">
        <f t="shared" si="791"/>
        <v>0</v>
      </c>
      <c r="D2458" t="b">
        <f t="shared" si="792"/>
        <v>0</v>
      </c>
      <c r="E2458" t="b">
        <f t="shared" si="793"/>
        <v>0</v>
      </c>
      <c r="F2458" t="b">
        <f t="shared" si="794"/>
        <v>0</v>
      </c>
      <c r="G2458" t="b">
        <f t="shared" si="795"/>
        <v>0</v>
      </c>
      <c r="H2458" t="b">
        <f t="shared" si="796"/>
        <v>0</v>
      </c>
      <c r="I2458" t="b">
        <f t="shared" si="797"/>
        <v>0</v>
      </c>
      <c r="J2458" t="b">
        <f t="shared" si="798"/>
        <v>0</v>
      </c>
      <c r="K2458" t="str">
        <f t="shared" si="799"/>
        <v/>
      </c>
      <c r="L2458" t="str">
        <f t="shared" si="809"/>
        <v/>
      </c>
      <c r="M2458" t="str">
        <f t="shared" si="808"/>
        <v/>
      </c>
      <c r="N2458" t="str">
        <f t="shared" si="800"/>
        <v/>
      </c>
      <c r="O2458" t="str">
        <f t="shared" si="801"/>
        <v/>
      </c>
      <c r="P2458" t="str">
        <f t="shared" si="802"/>
        <v/>
      </c>
      <c r="Q2458" s="9">
        <f>_xlfn.XLOOKUP(R2458,summary!C:C,summary!B:B)</f>
        <v>43840</v>
      </c>
      <c r="R2458" s="10" t="str">
        <f t="shared" si="803"/>
        <v>상현2동</v>
      </c>
      <c r="S2458" s="10" t="str">
        <f t="shared" si="804"/>
        <v>상현19통</v>
      </c>
      <c r="T2458" s="10" t="str">
        <f t="shared" si="805"/>
        <v>(상현동,롯데캐슬아파트)</v>
      </c>
      <c r="U2458" s="10" t="str">
        <f t="shared" si="806"/>
        <v>상현</v>
      </c>
      <c r="V2458" s="10">
        <f t="shared" si="807"/>
        <v>19</v>
      </c>
      <c r="W2458" s="10">
        <f t="shared" si="788"/>
        <v>9</v>
      </c>
      <c r="X2458"/>
      <c r="Y2458"/>
      <c r="Z2458" t="s">
        <v>349</v>
      </c>
      <c r="AA2458" t="s">
        <v>10166</v>
      </c>
    </row>
    <row r="2459" spans="1:27">
      <c r="A2459" t="b">
        <f t="shared" si="789"/>
        <v>1</v>
      </c>
      <c r="B2459" t="b">
        <f t="shared" si="790"/>
        <v>0</v>
      </c>
      <c r="C2459" t="b">
        <f t="shared" si="791"/>
        <v>0</v>
      </c>
      <c r="D2459" t="b">
        <f t="shared" si="792"/>
        <v>0</v>
      </c>
      <c r="E2459" t="b">
        <f t="shared" si="793"/>
        <v>0</v>
      </c>
      <c r="F2459" t="b">
        <f t="shared" si="794"/>
        <v>0</v>
      </c>
      <c r="G2459" t="b">
        <f t="shared" si="795"/>
        <v>0</v>
      </c>
      <c r="H2459" t="b">
        <f t="shared" si="796"/>
        <v>0</v>
      </c>
      <c r="I2459" t="b">
        <f t="shared" si="797"/>
        <v>0</v>
      </c>
      <c r="J2459" t="b">
        <f t="shared" si="798"/>
        <v>1</v>
      </c>
      <c r="K2459" t="str">
        <f t="shared" si="799"/>
        <v>상현20통</v>
      </c>
      <c r="L2459" t="str">
        <f t="shared" si="809"/>
        <v>20</v>
      </c>
      <c r="M2459">
        <f t="shared" si="808"/>
        <v>20</v>
      </c>
      <c r="N2459" t="str">
        <f t="shared" si="800"/>
        <v>상현</v>
      </c>
      <c r="O2459" t="str">
        <f t="shared" si="801"/>
        <v/>
      </c>
      <c r="P2459" t="str">
        <f t="shared" si="802"/>
        <v/>
      </c>
      <c r="Q2459" s="9">
        <f>_xlfn.XLOOKUP(R2459,summary!C:C,summary!B:B)</f>
        <v>43840</v>
      </c>
      <c r="R2459" s="10" t="str">
        <f t="shared" si="803"/>
        <v>상현2동</v>
      </c>
      <c r="S2459" s="10" t="str">
        <f t="shared" si="804"/>
        <v>상현20통</v>
      </c>
      <c r="T2459" s="10" t="str">
        <f t="shared" si="805"/>
        <v>(상현동,롯데캐슬아파트)</v>
      </c>
      <c r="U2459" s="10" t="str">
        <f t="shared" si="806"/>
        <v>상현</v>
      </c>
      <c r="V2459" s="10">
        <f t="shared" si="807"/>
        <v>20</v>
      </c>
      <c r="W2459" s="10">
        <f t="shared" si="788"/>
        <v>1</v>
      </c>
      <c r="X2459"/>
      <c r="Y2459" t="s">
        <v>9706</v>
      </c>
      <c r="Z2459" t="s">
        <v>10</v>
      </c>
      <c r="AA2459" t="s">
        <v>10167</v>
      </c>
    </row>
    <row r="2460" spans="1:27">
      <c r="A2460" t="b">
        <f t="shared" si="789"/>
        <v>1</v>
      </c>
      <c r="B2460" t="b">
        <f t="shared" si="790"/>
        <v>1</v>
      </c>
      <c r="C2460" t="b">
        <f t="shared" si="791"/>
        <v>0</v>
      </c>
      <c r="D2460" t="b">
        <f t="shared" si="792"/>
        <v>0</v>
      </c>
      <c r="E2460" t="b">
        <f t="shared" si="793"/>
        <v>1</v>
      </c>
      <c r="F2460" t="b">
        <f t="shared" si="794"/>
        <v>1</v>
      </c>
      <c r="G2460" t="b">
        <f t="shared" si="795"/>
        <v>1</v>
      </c>
      <c r="H2460" t="b">
        <f t="shared" si="796"/>
        <v>0</v>
      </c>
      <c r="I2460" t="b">
        <f t="shared" si="797"/>
        <v>1</v>
      </c>
      <c r="J2460" t="b">
        <f t="shared" si="798"/>
        <v>0</v>
      </c>
      <c r="K2460" t="str">
        <f t="shared" si="799"/>
        <v/>
      </c>
      <c r="L2460" t="str">
        <f t="shared" si="809"/>
        <v/>
      </c>
      <c r="M2460" t="str">
        <f t="shared" si="808"/>
        <v/>
      </c>
      <c r="N2460" t="str">
        <f t="shared" si="800"/>
        <v/>
      </c>
      <c r="O2460" t="str">
        <f t="shared" si="801"/>
        <v>(상현동,롯데캐슬아파트)</v>
      </c>
      <c r="P2460" t="str">
        <f t="shared" si="802"/>
        <v>(상현동,롯데캐슬아파트)</v>
      </c>
      <c r="Q2460" s="9">
        <f>_xlfn.XLOOKUP(R2460,summary!C:C,summary!B:B)</f>
        <v>43840</v>
      </c>
      <c r="R2460" s="10" t="str">
        <f t="shared" si="803"/>
        <v>상현2동</v>
      </c>
      <c r="S2460" s="10" t="str">
        <f t="shared" si="804"/>
        <v>상현20통</v>
      </c>
      <c r="T2460" s="10" t="str">
        <f t="shared" si="805"/>
        <v>(상현동,롯데캐슬아파트)</v>
      </c>
      <c r="U2460" s="10" t="str">
        <f t="shared" si="806"/>
        <v>상현</v>
      </c>
      <c r="V2460" s="10">
        <f t="shared" si="807"/>
        <v>20</v>
      </c>
      <c r="W2460" s="10">
        <f t="shared" si="788"/>
        <v>2</v>
      </c>
      <c r="X2460"/>
      <c r="Y2460" t="s">
        <v>10158</v>
      </c>
      <c r="Z2460" t="s">
        <v>12</v>
      </c>
      <c r="AA2460" t="s">
        <v>10168</v>
      </c>
    </row>
    <row r="2461" spans="1:27">
      <c r="A2461" t="b">
        <f t="shared" si="789"/>
        <v>1</v>
      </c>
      <c r="B2461" t="b">
        <f t="shared" si="790"/>
        <v>0</v>
      </c>
      <c r="C2461" t="b">
        <f t="shared" si="791"/>
        <v>0</v>
      </c>
      <c r="D2461" t="b">
        <f t="shared" si="792"/>
        <v>0</v>
      </c>
      <c r="E2461" t="b">
        <f t="shared" si="793"/>
        <v>0</v>
      </c>
      <c r="F2461" t="b">
        <f t="shared" si="794"/>
        <v>0</v>
      </c>
      <c r="G2461" t="b">
        <f t="shared" si="795"/>
        <v>0</v>
      </c>
      <c r="H2461" t="b">
        <f t="shared" si="796"/>
        <v>0</v>
      </c>
      <c r="I2461" t="b">
        <f t="shared" si="797"/>
        <v>1</v>
      </c>
      <c r="J2461" t="b">
        <f t="shared" si="798"/>
        <v>0</v>
      </c>
      <c r="K2461" t="str">
        <f t="shared" si="799"/>
        <v/>
      </c>
      <c r="L2461" t="str">
        <f t="shared" si="809"/>
        <v/>
      </c>
      <c r="M2461" t="str">
        <f t="shared" si="808"/>
        <v/>
      </c>
      <c r="N2461" t="str">
        <f t="shared" si="800"/>
        <v/>
      </c>
      <c r="O2461" t="str">
        <f t="shared" si="801"/>
        <v>롯데캐슬아파트)</v>
      </c>
      <c r="P2461" t="str">
        <f t="shared" si="802"/>
        <v/>
      </c>
      <c r="Q2461" s="9">
        <f>_xlfn.XLOOKUP(R2461,summary!C:C,summary!B:B)</f>
        <v>43840</v>
      </c>
      <c r="R2461" s="10" t="str">
        <f t="shared" si="803"/>
        <v>상현2동</v>
      </c>
      <c r="S2461" s="10" t="str">
        <f t="shared" si="804"/>
        <v>상현20통</v>
      </c>
      <c r="T2461" s="10" t="str">
        <f t="shared" si="805"/>
        <v>(상현동,롯데캐슬아파트)</v>
      </c>
      <c r="U2461" s="10" t="str">
        <f t="shared" si="806"/>
        <v>상현</v>
      </c>
      <c r="V2461" s="10">
        <f t="shared" si="807"/>
        <v>20</v>
      </c>
      <c r="W2461" s="10">
        <f t="shared" si="788"/>
        <v>3</v>
      </c>
      <c r="X2461"/>
      <c r="Y2461" t="s">
        <v>3922</v>
      </c>
      <c r="Z2461" t="s">
        <v>14</v>
      </c>
      <c r="AA2461" t="s">
        <v>10169</v>
      </c>
    </row>
    <row r="2462" spans="1:27">
      <c r="A2462" t="b">
        <f t="shared" si="789"/>
        <v>1</v>
      </c>
      <c r="B2462" t="b">
        <f t="shared" si="790"/>
        <v>0</v>
      </c>
      <c r="C2462" t="b">
        <f t="shared" si="791"/>
        <v>1</v>
      </c>
      <c r="D2462" t="b">
        <f t="shared" si="792"/>
        <v>0</v>
      </c>
      <c r="E2462" t="b">
        <f t="shared" si="793"/>
        <v>1</v>
      </c>
      <c r="F2462" t="b">
        <f t="shared" si="794"/>
        <v>1</v>
      </c>
      <c r="G2462" t="b">
        <f t="shared" si="795"/>
        <v>0</v>
      </c>
      <c r="H2462" t="b">
        <f t="shared" si="796"/>
        <v>1</v>
      </c>
      <c r="I2462" t="b">
        <f t="shared" si="797"/>
        <v>1</v>
      </c>
      <c r="J2462" t="b">
        <f t="shared" si="798"/>
        <v>0</v>
      </c>
      <c r="K2462" t="str">
        <f t="shared" si="799"/>
        <v/>
      </c>
      <c r="L2462" t="str">
        <f t="shared" si="809"/>
        <v/>
      </c>
      <c r="M2462" t="str">
        <f t="shared" si="808"/>
        <v/>
      </c>
      <c r="N2462" t="str">
        <f t="shared" si="800"/>
        <v/>
      </c>
      <c r="O2462" t="str">
        <f t="shared" si="801"/>
        <v>아파트)</v>
      </c>
      <c r="P2462" t="str">
        <f t="shared" si="802"/>
        <v/>
      </c>
      <c r="Q2462" s="9">
        <f>_xlfn.XLOOKUP(R2462,summary!C:C,summary!B:B)</f>
        <v>43840</v>
      </c>
      <c r="R2462" s="10" t="str">
        <f t="shared" si="803"/>
        <v>상현2동</v>
      </c>
      <c r="S2462" s="10" t="str">
        <f t="shared" si="804"/>
        <v>상현20통</v>
      </c>
      <c r="T2462" s="10" t="str">
        <f t="shared" si="805"/>
        <v>(상현동,롯데캐슬아파트)</v>
      </c>
      <c r="U2462" s="10" t="str">
        <f t="shared" si="806"/>
        <v>상현</v>
      </c>
      <c r="V2462" s="10">
        <f t="shared" si="807"/>
        <v>20</v>
      </c>
      <c r="W2462" s="10">
        <f t="shared" si="788"/>
        <v>4</v>
      </c>
      <c r="X2462"/>
      <c r="Y2462" t="s">
        <v>199</v>
      </c>
      <c r="Z2462" t="s">
        <v>16</v>
      </c>
      <c r="AA2462" t="s">
        <v>10170</v>
      </c>
    </row>
    <row r="2463" spans="1:27">
      <c r="A2463" t="b">
        <f t="shared" si="789"/>
        <v>0</v>
      </c>
      <c r="B2463" t="b">
        <f t="shared" si="790"/>
        <v>0</v>
      </c>
      <c r="C2463" t="b">
        <f t="shared" si="791"/>
        <v>0</v>
      </c>
      <c r="D2463" t="b">
        <f t="shared" si="792"/>
        <v>0</v>
      </c>
      <c r="E2463" t="b">
        <f t="shared" si="793"/>
        <v>0</v>
      </c>
      <c r="F2463" t="b">
        <f t="shared" si="794"/>
        <v>0</v>
      </c>
      <c r="G2463" t="b">
        <f t="shared" si="795"/>
        <v>0</v>
      </c>
      <c r="H2463" t="b">
        <f t="shared" si="796"/>
        <v>0</v>
      </c>
      <c r="I2463" t="b">
        <f t="shared" si="797"/>
        <v>0</v>
      </c>
      <c r="J2463" t="b">
        <f t="shared" si="798"/>
        <v>0</v>
      </c>
      <c r="K2463" t="str">
        <f t="shared" si="799"/>
        <v/>
      </c>
      <c r="L2463" t="str">
        <f t="shared" si="809"/>
        <v/>
      </c>
      <c r="M2463" t="str">
        <f t="shared" si="808"/>
        <v/>
      </c>
      <c r="N2463" t="str">
        <f t="shared" si="800"/>
        <v/>
      </c>
      <c r="O2463" t="str">
        <f t="shared" si="801"/>
        <v/>
      </c>
      <c r="P2463" t="str">
        <f t="shared" si="802"/>
        <v/>
      </c>
      <c r="Q2463" s="9">
        <f>_xlfn.XLOOKUP(R2463,summary!C:C,summary!B:B)</f>
        <v>43840</v>
      </c>
      <c r="R2463" s="10" t="str">
        <f t="shared" si="803"/>
        <v>상현2동</v>
      </c>
      <c r="S2463" s="10" t="str">
        <f t="shared" si="804"/>
        <v>상현20통</v>
      </c>
      <c r="T2463" s="10" t="str">
        <f t="shared" si="805"/>
        <v>(상현동,롯데캐슬아파트)</v>
      </c>
      <c r="U2463" s="10" t="str">
        <f t="shared" si="806"/>
        <v>상현</v>
      </c>
      <c r="V2463" s="10">
        <f t="shared" si="807"/>
        <v>20</v>
      </c>
      <c r="W2463" s="10">
        <f t="shared" si="788"/>
        <v>5</v>
      </c>
      <c r="X2463"/>
      <c r="Y2463"/>
      <c r="Z2463" t="s">
        <v>18</v>
      </c>
      <c r="AA2463" t="s">
        <v>10171</v>
      </c>
    </row>
    <row r="2464" spans="1:27">
      <c r="A2464" t="b">
        <f t="shared" si="789"/>
        <v>0</v>
      </c>
      <c r="B2464" t="b">
        <f t="shared" si="790"/>
        <v>0</v>
      </c>
      <c r="C2464" t="b">
        <f t="shared" si="791"/>
        <v>0</v>
      </c>
      <c r="D2464" t="b">
        <f t="shared" si="792"/>
        <v>0</v>
      </c>
      <c r="E2464" t="b">
        <f t="shared" si="793"/>
        <v>0</v>
      </c>
      <c r="F2464" t="b">
        <f t="shared" si="794"/>
        <v>0</v>
      </c>
      <c r="G2464" t="b">
        <f t="shared" si="795"/>
        <v>0</v>
      </c>
      <c r="H2464" t="b">
        <f t="shared" si="796"/>
        <v>0</v>
      </c>
      <c r="I2464" t="b">
        <f t="shared" si="797"/>
        <v>0</v>
      </c>
      <c r="J2464" t="b">
        <f t="shared" si="798"/>
        <v>0</v>
      </c>
      <c r="K2464" t="str">
        <f t="shared" si="799"/>
        <v/>
      </c>
      <c r="L2464" t="str">
        <f t="shared" si="809"/>
        <v/>
      </c>
      <c r="M2464" t="str">
        <f t="shared" si="808"/>
        <v/>
      </c>
      <c r="N2464" t="str">
        <f t="shared" si="800"/>
        <v/>
      </c>
      <c r="O2464" t="str">
        <f t="shared" si="801"/>
        <v/>
      </c>
      <c r="P2464" t="str">
        <f t="shared" si="802"/>
        <v/>
      </c>
      <c r="Q2464" s="9">
        <f>_xlfn.XLOOKUP(R2464,summary!C:C,summary!B:B)</f>
        <v>43840</v>
      </c>
      <c r="R2464" s="10" t="str">
        <f t="shared" si="803"/>
        <v>상현2동</v>
      </c>
      <c r="S2464" s="10" t="str">
        <f t="shared" si="804"/>
        <v>상현20통</v>
      </c>
      <c r="T2464" s="10" t="str">
        <f t="shared" si="805"/>
        <v>(상현동,롯데캐슬아파트)</v>
      </c>
      <c r="U2464" s="10" t="str">
        <f t="shared" si="806"/>
        <v>상현</v>
      </c>
      <c r="V2464" s="10">
        <f t="shared" si="807"/>
        <v>20</v>
      </c>
      <c r="W2464" s="10">
        <f t="shared" si="788"/>
        <v>6</v>
      </c>
      <c r="X2464"/>
      <c r="Y2464"/>
      <c r="Z2464" t="s">
        <v>20</v>
      </c>
      <c r="AA2464" t="s">
        <v>10172</v>
      </c>
    </row>
    <row r="2465" spans="1:27">
      <c r="A2465" t="b">
        <f t="shared" si="789"/>
        <v>0</v>
      </c>
      <c r="B2465" t="b">
        <f t="shared" si="790"/>
        <v>0</v>
      </c>
      <c r="C2465" t="b">
        <f t="shared" si="791"/>
        <v>0</v>
      </c>
      <c r="D2465" t="b">
        <f t="shared" si="792"/>
        <v>0</v>
      </c>
      <c r="E2465" t="b">
        <f t="shared" si="793"/>
        <v>0</v>
      </c>
      <c r="F2465" t="b">
        <f t="shared" si="794"/>
        <v>0</v>
      </c>
      <c r="G2465" t="b">
        <f t="shared" si="795"/>
        <v>0</v>
      </c>
      <c r="H2465" t="b">
        <f t="shared" si="796"/>
        <v>0</v>
      </c>
      <c r="I2465" t="b">
        <f t="shared" si="797"/>
        <v>0</v>
      </c>
      <c r="J2465" t="b">
        <f t="shared" si="798"/>
        <v>0</v>
      </c>
      <c r="K2465" t="str">
        <f t="shared" si="799"/>
        <v/>
      </c>
      <c r="L2465" t="str">
        <f t="shared" si="809"/>
        <v/>
      </c>
      <c r="M2465" t="str">
        <f t="shared" si="808"/>
        <v/>
      </c>
      <c r="N2465" t="str">
        <f t="shared" si="800"/>
        <v/>
      </c>
      <c r="O2465" t="str">
        <f t="shared" si="801"/>
        <v/>
      </c>
      <c r="P2465" t="str">
        <f t="shared" si="802"/>
        <v/>
      </c>
      <c r="Q2465" s="9">
        <f>_xlfn.XLOOKUP(R2465,summary!C:C,summary!B:B)</f>
        <v>43840</v>
      </c>
      <c r="R2465" s="10" t="str">
        <f t="shared" si="803"/>
        <v>상현2동</v>
      </c>
      <c r="S2465" s="10" t="str">
        <f t="shared" si="804"/>
        <v>상현20통</v>
      </c>
      <c r="T2465" s="10" t="str">
        <f t="shared" si="805"/>
        <v>(상현동,롯데캐슬아파트)</v>
      </c>
      <c r="U2465" s="10" t="str">
        <f t="shared" si="806"/>
        <v>상현</v>
      </c>
      <c r="V2465" s="10">
        <f t="shared" si="807"/>
        <v>20</v>
      </c>
      <c r="W2465" s="10">
        <f t="shared" si="788"/>
        <v>7</v>
      </c>
      <c r="X2465"/>
      <c r="Y2465"/>
      <c r="Z2465" t="s">
        <v>99</v>
      </c>
      <c r="AA2465" t="s">
        <v>10173</v>
      </c>
    </row>
    <row r="2466" spans="1:27">
      <c r="A2466" t="b">
        <f t="shared" si="789"/>
        <v>0</v>
      </c>
      <c r="B2466" t="b">
        <f t="shared" si="790"/>
        <v>0</v>
      </c>
      <c r="C2466" t="b">
        <f t="shared" si="791"/>
        <v>0</v>
      </c>
      <c r="D2466" t="b">
        <f t="shared" si="792"/>
        <v>0</v>
      </c>
      <c r="E2466" t="b">
        <f t="shared" si="793"/>
        <v>0</v>
      </c>
      <c r="F2466" t="b">
        <f t="shared" si="794"/>
        <v>0</v>
      </c>
      <c r="G2466" t="b">
        <f t="shared" si="795"/>
        <v>0</v>
      </c>
      <c r="H2466" t="b">
        <f t="shared" si="796"/>
        <v>0</v>
      </c>
      <c r="I2466" t="b">
        <f t="shared" si="797"/>
        <v>0</v>
      </c>
      <c r="J2466" t="b">
        <f t="shared" si="798"/>
        <v>0</v>
      </c>
      <c r="K2466" t="str">
        <f t="shared" si="799"/>
        <v/>
      </c>
      <c r="L2466" t="str">
        <f t="shared" si="809"/>
        <v/>
      </c>
      <c r="M2466" t="str">
        <f t="shared" si="808"/>
        <v/>
      </c>
      <c r="N2466" t="str">
        <f t="shared" si="800"/>
        <v/>
      </c>
      <c r="O2466" t="str">
        <f t="shared" si="801"/>
        <v/>
      </c>
      <c r="P2466" t="str">
        <f t="shared" si="802"/>
        <v/>
      </c>
      <c r="Q2466" s="9">
        <f>_xlfn.XLOOKUP(R2466,summary!C:C,summary!B:B)</f>
        <v>43840</v>
      </c>
      <c r="R2466" s="10" t="str">
        <f t="shared" si="803"/>
        <v>상현2동</v>
      </c>
      <c r="S2466" s="10" t="str">
        <f t="shared" si="804"/>
        <v>상현20통</v>
      </c>
      <c r="T2466" s="10" t="str">
        <f t="shared" si="805"/>
        <v>(상현동,롯데캐슬아파트)</v>
      </c>
      <c r="U2466" s="10" t="str">
        <f t="shared" si="806"/>
        <v>상현</v>
      </c>
      <c r="V2466" s="10">
        <f t="shared" si="807"/>
        <v>20</v>
      </c>
      <c r="W2466" s="10">
        <f t="shared" ref="W2466:W2529" si="810">IF(ISBLANK(Z2466),"",IF(LEN(TRIM(Z2466))&lt;4,VALUE(SUBSTITUTE(TRIM(Z2466),"반","")),""))</f>
        <v>8</v>
      </c>
      <c r="X2466"/>
      <c r="Y2466"/>
      <c r="Z2466" t="s">
        <v>101</v>
      </c>
      <c r="AA2466" t="s">
        <v>10174</v>
      </c>
    </row>
    <row r="2467" spans="1:27">
      <c r="A2467" t="b">
        <f t="shared" si="789"/>
        <v>1</v>
      </c>
      <c r="B2467" t="b">
        <f t="shared" si="790"/>
        <v>0</v>
      </c>
      <c r="C2467" t="b">
        <f t="shared" si="791"/>
        <v>0</v>
      </c>
      <c r="D2467" t="b">
        <f t="shared" si="792"/>
        <v>0</v>
      </c>
      <c r="E2467" t="b">
        <f t="shared" si="793"/>
        <v>0</v>
      </c>
      <c r="F2467" t="b">
        <f t="shared" si="794"/>
        <v>0</v>
      </c>
      <c r="G2467" t="b">
        <f t="shared" si="795"/>
        <v>0</v>
      </c>
      <c r="H2467" t="b">
        <f t="shared" si="796"/>
        <v>0</v>
      </c>
      <c r="I2467" t="b">
        <f t="shared" si="797"/>
        <v>0</v>
      </c>
      <c r="J2467" t="b">
        <f t="shared" si="798"/>
        <v>1</v>
      </c>
      <c r="K2467" t="str">
        <f t="shared" si="799"/>
        <v>상현21통</v>
      </c>
      <c r="L2467" t="str">
        <f t="shared" si="809"/>
        <v>21</v>
      </c>
      <c r="M2467">
        <f t="shared" si="808"/>
        <v>21</v>
      </c>
      <c r="N2467" t="str">
        <f t="shared" si="800"/>
        <v>상현</v>
      </c>
      <c r="O2467" t="str">
        <f t="shared" si="801"/>
        <v/>
      </c>
      <c r="P2467" t="str">
        <f t="shared" si="802"/>
        <v/>
      </c>
      <c r="Q2467" s="9">
        <f>_xlfn.XLOOKUP(R2467,summary!C:C,summary!B:B)</f>
        <v>43840</v>
      </c>
      <c r="R2467" s="10" t="str">
        <f t="shared" si="803"/>
        <v>상현2동</v>
      </c>
      <c r="S2467" s="10" t="str">
        <f t="shared" si="804"/>
        <v>상현21통</v>
      </c>
      <c r="T2467" s="10" t="str">
        <f t="shared" si="805"/>
        <v>(상현동,롯데캐슬아파트)</v>
      </c>
      <c r="U2467" s="10" t="str">
        <f t="shared" si="806"/>
        <v>상현</v>
      </c>
      <c r="V2467" s="10">
        <f t="shared" si="807"/>
        <v>21</v>
      </c>
      <c r="W2467" s="10">
        <f t="shared" si="810"/>
        <v>1</v>
      </c>
      <c r="X2467"/>
      <c r="Y2467" t="s">
        <v>9713</v>
      </c>
      <c r="Z2467" t="s">
        <v>10</v>
      </c>
      <c r="AA2467" t="s">
        <v>10175</v>
      </c>
    </row>
    <row r="2468" spans="1:27">
      <c r="A2468" t="b">
        <f t="shared" si="789"/>
        <v>1</v>
      </c>
      <c r="B2468" t="b">
        <f t="shared" si="790"/>
        <v>1</v>
      </c>
      <c r="C2468" t="b">
        <f t="shared" si="791"/>
        <v>0</v>
      </c>
      <c r="D2468" t="b">
        <f t="shared" si="792"/>
        <v>0</v>
      </c>
      <c r="E2468" t="b">
        <f t="shared" si="793"/>
        <v>1</v>
      </c>
      <c r="F2468" t="b">
        <f t="shared" si="794"/>
        <v>1</v>
      </c>
      <c r="G2468" t="b">
        <f t="shared" si="795"/>
        <v>1</v>
      </c>
      <c r="H2468" t="b">
        <f t="shared" si="796"/>
        <v>0</v>
      </c>
      <c r="I2468" t="b">
        <f t="shared" si="797"/>
        <v>1</v>
      </c>
      <c r="J2468" t="b">
        <f t="shared" si="798"/>
        <v>0</v>
      </c>
      <c r="K2468" t="str">
        <f t="shared" si="799"/>
        <v/>
      </c>
      <c r="L2468" t="str">
        <f t="shared" si="809"/>
        <v/>
      </c>
      <c r="M2468" t="str">
        <f t="shared" si="808"/>
        <v/>
      </c>
      <c r="N2468" t="str">
        <f t="shared" si="800"/>
        <v/>
      </c>
      <c r="O2468" t="str">
        <f t="shared" si="801"/>
        <v>(상현동,롯데캐슬아파트)</v>
      </c>
      <c r="P2468" t="str">
        <f t="shared" si="802"/>
        <v>(상현동,롯데캐슬아파트)</v>
      </c>
      <c r="Q2468" s="9">
        <f>_xlfn.XLOOKUP(R2468,summary!C:C,summary!B:B)</f>
        <v>43840</v>
      </c>
      <c r="R2468" s="10" t="str">
        <f t="shared" si="803"/>
        <v>상현2동</v>
      </c>
      <c r="S2468" s="10" t="str">
        <f t="shared" si="804"/>
        <v>상현21통</v>
      </c>
      <c r="T2468" s="10" t="str">
        <f t="shared" si="805"/>
        <v>(상현동,롯데캐슬아파트)</v>
      </c>
      <c r="U2468" s="10" t="str">
        <f t="shared" si="806"/>
        <v>상현</v>
      </c>
      <c r="V2468" s="10">
        <f t="shared" si="807"/>
        <v>21</v>
      </c>
      <c r="W2468" s="10">
        <f t="shared" si="810"/>
        <v>2</v>
      </c>
      <c r="X2468"/>
      <c r="Y2468" t="s">
        <v>10158</v>
      </c>
      <c r="Z2468" t="s">
        <v>12</v>
      </c>
      <c r="AA2468" t="s">
        <v>10176</v>
      </c>
    </row>
    <row r="2469" spans="1:27">
      <c r="A2469" t="b">
        <f t="shared" si="789"/>
        <v>1</v>
      </c>
      <c r="B2469" t="b">
        <f t="shared" si="790"/>
        <v>0</v>
      </c>
      <c r="C2469" t="b">
        <f t="shared" si="791"/>
        <v>0</v>
      </c>
      <c r="D2469" t="b">
        <f t="shared" si="792"/>
        <v>0</v>
      </c>
      <c r="E2469" t="b">
        <f t="shared" si="793"/>
        <v>0</v>
      </c>
      <c r="F2469" t="b">
        <f t="shared" si="794"/>
        <v>0</v>
      </c>
      <c r="G2469" t="b">
        <f t="shared" si="795"/>
        <v>0</v>
      </c>
      <c r="H2469" t="b">
        <f t="shared" si="796"/>
        <v>0</v>
      </c>
      <c r="I2469" t="b">
        <f t="shared" si="797"/>
        <v>1</v>
      </c>
      <c r="J2469" t="b">
        <f t="shared" si="798"/>
        <v>0</v>
      </c>
      <c r="K2469" t="str">
        <f t="shared" si="799"/>
        <v/>
      </c>
      <c r="L2469" t="str">
        <f t="shared" si="809"/>
        <v/>
      </c>
      <c r="M2469" t="str">
        <f t="shared" si="808"/>
        <v/>
      </c>
      <c r="N2469" t="str">
        <f t="shared" si="800"/>
        <v/>
      </c>
      <c r="O2469" t="str">
        <f t="shared" si="801"/>
        <v>롯데캐슬아파트)</v>
      </c>
      <c r="P2469" t="str">
        <f t="shared" si="802"/>
        <v/>
      </c>
      <c r="Q2469" s="9">
        <f>_xlfn.XLOOKUP(R2469,summary!C:C,summary!B:B)</f>
        <v>43840</v>
      </c>
      <c r="R2469" s="10" t="str">
        <f t="shared" si="803"/>
        <v>상현2동</v>
      </c>
      <c r="S2469" s="10" t="str">
        <f t="shared" si="804"/>
        <v>상현21통</v>
      </c>
      <c r="T2469" s="10" t="str">
        <f t="shared" si="805"/>
        <v>(상현동,롯데캐슬아파트)</v>
      </c>
      <c r="U2469" s="10" t="str">
        <f t="shared" si="806"/>
        <v>상현</v>
      </c>
      <c r="V2469" s="10">
        <f t="shared" si="807"/>
        <v>21</v>
      </c>
      <c r="W2469" s="10">
        <f t="shared" si="810"/>
        <v>3</v>
      </c>
      <c r="X2469"/>
      <c r="Y2469" t="s">
        <v>3922</v>
      </c>
      <c r="Z2469" t="s">
        <v>14</v>
      </c>
      <c r="AA2469" t="s">
        <v>10177</v>
      </c>
    </row>
    <row r="2470" spans="1:27">
      <c r="A2470" t="b">
        <f t="shared" si="789"/>
        <v>1</v>
      </c>
      <c r="B2470" t="b">
        <f t="shared" si="790"/>
        <v>0</v>
      </c>
      <c r="C2470" t="b">
        <f t="shared" si="791"/>
        <v>1</v>
      </c>
      <c r="D2470" t="b">
        <f t="shared" si="792"/>
        <v>0</v>
      </c>
      <c r="E2470" t="b">
        <f t="shared" si="793"/>
        <v>1</v>
      </c>
      <c r="F2470" t="b">
        <f t="shared" si="794"/>
        <v>1</v>
      </c>
      <c r="G2470" t="b">
        <f t="shared" si="795"/>
        <v>0</v>
      </c>
      <c r="H2470" t="b">
        <f t="shared" si="796"/>
        <v>1</v>
      </c>
      <c r="I2470" t="b">
        <f t="shared" si="797"/>
        <v>1</v>
      </c>
      <c r="J2470" t="b">
        <f t="shared" si="798"/>
        <v>0</v>
      </c>
      <c r="K2470" t="str">
        <f t="shared" si="799"/>
        <v/>
      </c>
      <c r="L2470" t="str">
        <f t="shared" si="809"/>
        <v/>
      </c>
      <c r="M2470" t="str">
        <f t="shared" si="808"/>
        <v/>
      </c>
      <c r="N2470" t="str">
        <f t="shared" si="800"/>
        <v/>
      </c>
      <c r="O2470" t="str">
        <f t="shared" si="801"/>
        <v>아파트)</v>
      </c>
      <c r="P2470" t="str">
        <f t="shared" si="802"/>
        <v/>
      </c>
      <c r="Q2470" s="9">
        <f>_xlfn.XLOOKUP(R2470,summary!C:C,summary!B:B)</f>
        <v>43840</v>
      </c>
      <c r="R2470" s="10" t="str">
        <f t="shared" si="803"/>
        <v>상현2동</v>
      </c>
      <c r="S2470" s="10" t="str">
        <f t="shared" si="804"/>
        <v>상현21통</v>
      </c>
      <c r="T2470" s="10" t="str">
        <f t="shared" si="805"/>
        <v>(상현동,롯데캐슬아파트)</v>
      </c>
      <c r="U2470" s="10" t="str">
        <f t="shared" si="806"/>
        <v>상현</v>
      </c>
      <c r="V2470" s="10">
        <f t="shared" si="807"/>
        <v>21</v>
      </c>
      <c r="W2470" s="10">
        <f t="shared" si="810"/>
        <v>4</v>
      </c>
      <c r="X2470"/>
      <c r="Y2470" t="s">
        <v>199</v>
      </c>
      <c r="Z2470" t="s">
        <v>16</v>
      </c>
      <c r="AA2470" t="s">
        <v>10178</v>
      </c>
    </row>
    <row r="2471" spans="1:27">
      <c r="A2471" t="b">
        <f t="shared" si="789"/>
        <v>0</v>
      </c>
      <c r="B2471" t="b">
        <f t="shared" si="790"/>
        <v>0</v>
      </c>
      <c r="C2471" t="b">
        <f t="shared" si="791"/>
        <v>0</v>
      </c>
      <c r="D2471" t="b">
        <f t="shared" si="792"/>
        <v>0</v>
      </c>
      <c r="E2471" t="b">
        <f t="shared" si="793"/>
        <v>0</v>
      </c>
      <c r="F2471" t="b">
        <f t="shared" si="794"/>
        <v>0</v>
      </c>
      <c r="G2471" t="b">
        <f t="shared" si="795"/>
        <v>0</v>
      </c>
      <c r="H2471" t="b">
        <f t="shared" si="796"/>
        <v>0</v>
      </c>
      <c r="I2471" t="b">
        <f t="shared" si="797"/>
        <v>0</v>
      </c>
      <c r="J2471" t="b">
        <f t="shared" si="798"/>
        <v>0</v>
      </c>
      <c r="K2471" t="str">
        <f t="shared" si="799"/>
        <v/>
      </c>
      <c r="L2471" t="str">
        <f t="shared" si="809"/>
        <v/>
      </c>
      <c r="M2471" t="str">
        <f t="shared" si="808"/>
        <v/>
      </c>
      <c r="N2471" t="str">
        <f t="shared" si="800"/>
        <v/>
      </c>
      <c r="O2471" t="str">
        <f t="shared" si="801"/>
        <v/>
      </c>
      <c r="P2471" t="str">
        <f t="shared" si="802"/>
        <v/>
      </c>
      <c r="Q2471" s="9">
        <f>_xlfn.XLOOKUP(R2471,summary!C:C,summary!B:B)</f>
        <v>43840</v>
      </c>
      <c r="R2471" s="10" t="str">
        <f t="shared" si="803"/>
        <v>상현2동</v>
      </c>
      <c r="S2471" s="10" t="str">
        <f t="shared" si="804"/>
        <v>상현21통</v>
      </c>
      <c r="T2471" s="10" t="str">
        <f t="shared" si="805"/>
        <v>(상현동,롯데캐슬아파트)</v>
      </c>
      <c r="U2471" s="10" t="str">
        <f t="shared" si="806"/>
        <v>상현</v>
      </c>
      <c r="V2471" s="10">
        <f t="shared" si="807"/>
        <v>21</v>
      </c>
      <c r="W2471" s="10">
        <f t="shared" si="810"/>
        <v>5</v>
      </c>
      <c r="X2471"/>
      <c r="Y2471"/>
      <c r="Z2471" t="s">
        <v>18</v>
      </c>
      <c r="AA2471" t="s">
        <v>10179</v>
      </c>
    </row>
    <row r="2472" spans="1:27">
      <c r="A2472" t="b">
        <f t="shared" si="789"/>
        <v>0</v>
      </c>
      <c r="B2472" t="b">
        <f t="shared" si="790"/>
        <v>0</v>
      </c>
      <c r="C2472" t="b">
        <f t="shared" si="791"/>
        <v>0</v>
      </c>
      <c r="D2472" t="b">
        <f t="shared" si="792"/>
        <v>0</v>
      </c>
      <c r="E2472" t="b">
        <f t="shared" si="793"/>
        <v>0</v>
      </c>
      <c r="F2472" t="b">
        <f t="shared" si="794"/>
        <v>0</v>
      </c>
      <c r="G2472" t="b">
        <f t="shared" si="795"/>
        <v>0</v>
      </c>
      <c r="H2472" t="b">
        <f t="shared" si="796"/>
        <v>0</v>
      </c>
      <c r="I2472" t="b">
        <f t="shared" si="797"/>
        <v>0</v>
      </c>
      <c r="J2472" t="b">
        <f t="shared" si="798"/>
        <v>0</v>
      </c>
      <c r="K2472" t="str">
        <f t="shared" si="799"/>
        <v/>
      </c>
      <c r="L2472" t="str">
        <f t="shared" si="809"/>
        <v/>
      </c>
      <c r="M2472" t="str">
        <f t="shared" si="808"/>
        <v/>
      </c>
      <c r="N2472" t="str">
        <f t="shared" si="800"/>
        <v/>
      </c>
      <c r="O2472" t="str">
        <f t="shared" si="801"/>
        <v/>
      </c>
      <c r="P2472" t="str">
        <f t="shared" si="802"/>
        <v/>
      </c>
      <c r="Q2472" s="9">
        <f>_xlfn.XLOOKUP(R2472,summary!C:C,summary!B:B)</f>
        <v>43840</v>
      </c>
      <c r="R2472" s="10" t="str">
        <f t="shared" si="803"/>
        <v>상현2동</v>
      </c>
      <c r="S2472" s="10" t="str">
        <f t="shared" si="804"/>
        <v>상현21통</v>
      </c>
      <c r="T2472" s="10" t="str">
        <f t="shared" si="805"/>
        <v>(상현동,롯데캐슬아파트)</v>
      </c>
      <c r="U2472" s="10" t="str">
        <f t="shared" si="806"/>
        <v>상현</v>
      </c>
      <c r="V2472" s="10">
        <f t="shared" si="807"/>
        <v>21</v>
      </c>
      <c r="W2472" s="10">
        <f t="shared" si="810"/>
        <v>6</v>
      </c>
      <c r="X2472"/>
      <c r="Y2472"/>
      <c r="Z2472" t="s">
        <v>20</v>
      </c>
      <c r="AA2472" t="s">
        <v>10180</v>
      </c>
    </row>
    <row r="2473" spans="1:27">
      <c r="A2473" t="b">
        <f t="shared" si="789"/>
        <v>0</v>
      </c>
      <c r="B2473" t="b">
        <f t="shared" si="790"/>
        <v>0</v>
      </c>
      <c r="C2473" t="b">
        <f t="shared" si="791"/>
        <v>0</v>
      </c>
      <c r="D2473" t="b">
        <f t="shared" si="792"/>
        <v>0</v>
      </c>
      <c r="E2473" t="b">
        <f t="shared" si="793"/>
        <v>0</v>
      </c>
      <c r="F2473" t="b">
        <f t="shared" si="794"/>
        <v>0</v>
      </c>
      <c r="G2473" t="b">
        <f t="shared" si="795"/>
        <v>0</v>
      </c>
      <c r="H2473" t="b">
        <f t="shared" si="796"/>
        <v>0</v>
      </c>
      <c r="I2473" t="b">
        <f t="shared" si="797"/>
        <v>0</v>
      </c>
      <c r="J2473" t="b">
        <f t="shared" si="798"/>
        <v>0</v>
      </c>
      <c r="K2473" t="str">
        <f t="shared" si="799"/>
        <v/>
      </c>
      <c r="L2473" t="str">
        <f t="shared" si="809"/>
        <v/>
      </c>
      <c r="M2473" t="str">
        <f t="shared" si="808"/>
        <v/>
      </c>
      <c r="N2473" t="str">
        <f t="shared" si="800"/>
        <v/>
      </c>
      <c r="O2473" t="str">
        <f t="shared" si="801"/>
        <v/>
      </c>
      <c r="P2473" t="str">
        <f t="shared" si="802"/>
        <v/>
      </c>
      <c r="Q2473" s="9">
        <f>_xlfn.XLOOKUP(R2473,summary!C:C,summary!B:B)</f>
        <v>43840</v>
      </c>
      <c r="R2473" s="10" t="str">
        <f t="shared" si="803"/>
        <v>상현2동</v>
      </c>
      <c r="S2473" s="10" t="str">
        <f t="shared" si="804"/>
        <v>상현21통</v>
      </c>
      <c r="T2473" s="10" t="str">
        <f t="shared" si="805"/>
        <v>(상현동,롯데캐슬아파트)</v>
      </c>
      <c r="U2473" s="10" t="str">
        <f t="shared" si="806"/>
        <v>상현</v>
      </c>
      <c r="V2473" s="10">
        <f t="shared" si="807"/>
        <v>21</v>
      </c>
      <c r="W2473" s="10">
        <f t="shared" si="810"/>
        <v>7</v>
      </c>
      <c r="X2473"/>
      <c r="Y2473"/>
      <c r="Z2473" t="s">
        <v>99</v>
      </c>
      <c r="AA2473" t="s">
        <v>10181</v>
      </c>
    </row>
    <row r="2474" spans="1:27">
      <c r="A2474" t="b">
        <f t="shared" si="789"/>
        <v>0</v>
      </c>
      <c r="B2474" t="b">
        <f t="shared" si="790"/>
        <v>0</v>
      </c>
      <c r="C2474" t="b">
        <f t="shared" si="791"/>
        <v>0</v>
      </c>
      <c r="D2474" t="b">
        <f t="shared" si="792"/>
        <v>0</v>
      </c>
      <c r="E2474" t="b">
        <f t="shared" si="793"/>
        <v>0</v>
      </c>
      <c r="F2474" t="b">
        <f t="shared" si="794"/>
        <v>0</v>
      </c>
      <c r="G2474" t="b">
        <f t="shared" si="795"/>
        <v>0</v>
      </c>
      <c r="H2474" t="b">
        <f t="shared" si="796"/>
        <v>0</v>
      </c>
      <c r="I2474" t="b">
        <f t="shared" si="797"/>
        <v>0</v>
      </c>
      <c r="J2474" t="b">
        <f t="shared" si="798"/>
        <v>0</v>
      </c>
      <c r="K2474" t="str">
        <f t="shared" si="799"/>
        <v/>
      </c>
      <c r="L2474" t="str">
        <f t="shared" si="809"/>
        <v/>
      </c>
      <c r="M2474" t="str">
        <f t="shared" si="808"/>
        <v/>
      </c>
      <c r="N2474" t="str">
        <f t="shared" si="800"/>
        <v/>
      </c>
      <c r="O2474" t="str">
        <f t="shared" si="801"/>
        <v/>
      </c>
      <c r="P2474" t="str">
        <f t="shared" si="802"/>
        <v/>
      </c>
      <c r="Q2474" s="9">
        <f>_xlfn.XLOOKUP(R2474,summary!C:C,summary!B:B)</f>
        <v>43840</v>
      </c>
      <c r="R2474" s="10" t="str">
        <f t="shared" si="803"/>
        <v>상현2동</v>
      </c>
      <c r="S2474" s="10" t="str">
        <f t="shared" si="804"/>
        <v>상현21통</v>
      </c>
      <c r="T2474" s="10" t="str">
        <f t="shared" si="805"/>
        <v>(상현동,롯데캐슬아파트)</v>
      </c>
      <c r="U2474" s="10" t="str">
        <f t="shared" si="806"/>
        <v>상현</v>
      </c>
      <c r="V2474" s="10">
        <f t="shared" si="807"/>
        <v>21</v>
      </c>
      <c r="W2474" s="10">
        <f t="shared" si="810"/>
        <v>8</v>
      </c>
      <c r="X2474"/>
      <c r="Y2474"/>
      <c r="Z2474" t="s">
        <v>101</v>
      </c>
      <c r="AA2474" t="s">
        <v>10182</v>
      </c>
    </row>
    <row r="2475" spans="1:27">
      <c r="A2475" t="b">
        <f t="shared" si="789"/>
        <v>1</v>
      </c>
      <c r="B2475" t="b">
        <f t="shared" si="790"/>
        <v>0</v>
      </c>
      <c r="C2475" t="b">
        <f t="shared" si="791"/>
        <v>0</v>
      </c>
      <c r="D2475" t="b">
        <f t="shared" si="792"/>
        <v>0</v>
      </c>
      <c r="E2475" t="b">
        <f t="shared" si="793"/>
        <v>0</v>
      </c>
      <c r="F2475" t="b">
        <f t="shared" si="794"/>
        <v>0</v>
      </c>
      <c r="G2475" t="b">
        <f t="shared" si="795"/>
        <v>0</v>
      </c>
      <c r="H2475" t="b">
        <f t="shared" si="796"/>
        <v>0</v>
      </c>
      <c r="I2475" t="b">
        <f t="shared" si="797"/>
        <v>0</v>
      </c>
      <c r="J2475" t="b">
        <f t="shared" si="798"/>
        <v>1</v>
      </c>
      <c r="K2475" t="str">
        <f t="shared" si="799"/>
        <v>상현22통</v>
      </c>
      <c r="L2475" t="str">
        <f t="shared" si="809"/>
        <v>22</v>
      </c>
      <c r="M2475">
        <f t="shared" si="808"/>
        <v>22</v>
      </c>
      <c r="N2475" t="str">
        <f t="shared" si="800"/>
        <v>상현</v>
      </c>
      <c r="O2475" t="str">
        <f t="shared" si="801"/>
        <v/>
      </c>
      <c r="P2475" t="str">
        <f t="shared" si="802"/>
        <v/>
      </c>
      <c r="Q2475" s="9">
        <f>_xlfn.XLOOKUP(R2475,summary!C:C,summary!B:B)</f>
        <v>43840</v>
      </c>
      <c r="R2475" s="10" t="str">
        <f t="shared" si="803"/>
        <v>상현2동</v>
      </c>
      <c r="S2475" s="10" t="str">
        <f t="shared" si="804"/>
        <v>상현22통</v>
      </c>
      <c r="T2475" s="10" t="str">
        <f t="shared" si="805"/>
        <v>(상현동)</v>
      </c>
      <c r="U2475" s="10" t="str">
        <f t="shared" si="806"/>
        <v>상현</v>
      </c>
      <c r="V2475" s="10">
        <f t="shared" si="807"/>
        <v>22</v>
      </c>
      <c r="W2475" s="10">
        <f t="shared" si="810"/>
        <v>1</v>
      </c>
      <c r="X2475"/>
      <c r="Y2475" t="s">
        <v>9720</v>
      </c>
      <c r="Z2475" t="s">
        <v>10</v>
      </c>
      <c r="AA2475" t="s">
        <v>10183</v>
      </c>
    </row>
    <row r="2476" spans="1:27">
      <c r="A2476" t="b">
        <f t="shared" si="789"/>
        <v>1</v>
      </c>
      <c r="B2476" t="b">
        <f t="shared" si="790"/>
        <v>1</v>
      </c>
      <c r="C2476" t="b">
        <f t="shared" si="791"/>
        <v>1</v>
      </c>
      <c r="D2476" t="b">
        <f t="shared" si="792"/>
        <v>1</v>
      </c>
      <c r="E2476" t="b">
        <f t="shared" si="793"/>
        <v>1</v>
      </c>
      <c r="F2476" t="b">
        <f t="shared" si="794"/>
        <v>0</v>
      </c>
      <c r="G2476" t="b">
        <f t="shared" si="795"/>
        <v>0</v>
      </c>
      <c r="H2476" t="b">
        <f t="shared" si="796"/>
        <v>0</v>
      </c>
      <c r="I2476" t="b">
        <f t="shared" si="797"/>
        <v>0</v>
      </c>
      <c r="J2476" t="b">
        <f t="shared" si="798"/>
        <v>0</v>
      </c>
      <c r="K2476" t="str">
        <f t="shared" si="799"/>
        <v/>
      </c>
      <c r="L2476" t="str">
        <f t="shared" si="809"/>
        <v/>
      </c>
      <c r="M2476" t="str">
        <f t="shared" si="808"/>
        <v/>
      </c>
      <c r="N2476" t="str">
        <f t="shared" si="800"/>
        <v/>
      </c>
      <c r="O2476" t="str">
        <f t="shared" si="801"/>
        <v/>
      </c>
      <c r="P2476" t="str">
        <f t="shared" si="802"/>
        <v>(상현동)</v>
      </c>
      <c r="Q2476" s="9">
        <f>_xlfn.XLOOKUP(R2476,summary!C:C,summary!B:B)</f>
        <v>43840</v>
      </c>
      <c r="R2476" s="10" t="str">
        <f t="shared" si="803"/>
        <v>상현2동</v>
      </c>
      <c r="S2476" s="10" t="str">
        <f t="shared" si="804"/>
        <v>상현22통</v>
      </c>
      <c r="T2476" s="10" t="str">
        <f t="shared" si="805"/>
        <v>(상현동)</v>
      </c>
      <c r="U2476" s="10" t="str">
        <f t="shared" si="806"/>
        <v>상현</v>
      </c>
      <c r="V2476" s="10">
        <f t="shared" si="807"/>
        <v>22</v>
      </c>
      <c r="W2476" s="10">
        <f t="shared" si="810"/>
        <v>2</v>
      </c>
      <c r="X2476"/>
      <c r="Y2476" t="s">
        <v>9510</v>
      </c>
      <c r="Z2476" t="s">
        <v>12</v>
      </c>
      <c r="AA2476" t="s">
        <v>10184</v>
      </c>
    </row>
    <row r="2477" spans="1:27">
      <c r="A2477" t="b">
        <f t="shared" si="789"/>
        <v>0</v>
      </c>
      <c r="B2477" t="b">
        <f t="shared" si="790"/>
        <v>0</v>
      </c>
      <c r="C2477" t="b">
        <f t="shared" si="791"/>
        <v>0</v>
      </c>
      <c r="D2477" t="b">
        <f t="shared" si="792"/>
        <v>0</v>
      </c>
      <c r="E2477" t="b">
        <f t="shared" si="793"/>
        <v>0</v>
      </c>
      <c r="F2477" t="b">
        <f t="shared" si="794"/>
        <v>0</v>
      </c>
      <c r="G2477" t="b">
        <f t="shared" si="795"/>
        <v>0</v>
      </c>
      <c r="H2477" t="b">
        <f t="shared" si="796"/>
        <v>0</v>
      </c>
      <c r="I2477" t="b">
        <f t="shared" si="797"/>
        <v>0</v>
      </c>
      <c r="J2477" t="b">
        <f t="shared" si="798"/>
        <v>0</v>
      </c>
      <c r="K2477" t="str">
        <f t="shared" si="799"/>
        <v/>
      </c>
      <c r="L2477" t="str">
        <f t="shared" si="809"/>
        <v/>
      </c>
      <c r="M2477" t="str">
        <f t="shared" si="808"/>
        <v/>
      </c>
      <c r="N2477" t="str">
        <f t="shared" si="800"/>
        <v/>
      </c>
      <c r="O2477" t="str">
        <f t="shared" si="801"/>
        <v/>
      </c>
      <c r="P2477" t="str">
        <f t="shared" si="802"/>
        <v/>
      </c>
      <c r="Q2477" s="9">
        <f>_xlfn.XLOOKUP(R2477,summary!C:C,summary!B:B)</f>
        <v>43840</v>
      </c>
      <c r="R2477" s="10" t="str">
        <f t="shared" si="803"/>
        <v>상현2동</v>
      </c>
      <c r="S2477" s="10" t="str">
        <f t="shared" si="804"/>
        <v>상현22통</v>
      </c>
      <c r="T2477" s="10" t="str">
        <f t="shared" si="805"/>
        <v>(상현동)</v>
      </c>
      <c r="U2477" s="10" t="str">
        <f t="shared" si="806"/>
        <v>상현</v>
      </c>
      <c r="V2477" s="10">
        <f t="shared" si="807"/>
        <v>22</v>
      </c>
      <c r="W2477" s="10">
        <f t="shared" si="810"/>
        <v>3</v>
      </c>
      <c r="X2477"/>
      <c r="Y2477"/>
      <c r="Z2477" t="s">
        <v>14</v>
      </c>
      <c r="AA2477" t="s">
        <v>10185</v>
      </c>
    </row>
    <row r="2478" spans="1:27">
      <c r="A2478" t="b">
        <f t="shared" si="789"/>
        <v>0</v>
      </c>
      <c r="B2478" t="b">
        <f t="shared" si="790"/>
        <v>0</v>
      </c>
      <c r="C2478" t="b">
        <f t="shared" si="791"/>
        <v>0</v>
      </c>
      <c r="D2478" t="b">
        <f t="shared" si="792"/>
        <v>0</v>
      </c>
      <c r="E2478" t="b">
        <f t="shared" si="793"/>
        <v>0</v>
      </c>
      <c r="F2478" t="b">
        <f t="shared" si="794"/>
        <v>0</v>
      </c>
      <c r="G2478" t="b">
        <f t="shared" si="795"/>
        <v>0</v>
      </c>
      <c r="H2478" t="b">
        <f t="shared" si="796"/>
        <v>0</v>
      </c>
      <c r="I2478" t="b">
        <f t="shared" si="797"/>
        <v>0</v>
      </c>
      <c r="J2478" t="b">
        <f t="shared" si="798"/>
        <v>0</v>
      </c>
      <c r="K2478" t="str">
        <f t="shared" si="799"/>
        <v/>
      </c>
      <c r="L2478" t="str">
        <f t="shared" si="809"/>
        <v/>
      </c>
      <c r="M2478" t="str">
        <f t="shared" si="808"/>
        <v/>
      </c>
      <c r="N2478" t="str">
        <f t="shared" si="800"/>
        <v/>
      </c>
      <c r="O2478" t="str">
        <f t="shared" si="801"/>
        <v/>
      </c>
      <c r="P2478" t="str">
        <f t="shared" si="802"/>
        <v/>
      </c>
      <c r="Q2478" s="9">
        <f>_xlfn.XLOOKUP(R2478,summary!C:C,summary!B:B)</f>
        <v>43840</v>
      </c>
      <c r="R2478" s="10" t="str">
        <f t="shared" si="803"/>
        <v>상현2동</v>
      </c>
      <c r="S2478" s="10" t="str">
        <f t="shared" si="804"/>
        <v>상현22통</v>
      </c>
      <c r="T2478" s="10" t="str">
        <f t="shared" si="805"/>
        <v>(상현동)</v>
      </c>
      <c r="U2478" s="10" t="str">
        <f t="shared" si="806"/>
        <v>상현</v>
      </c>
      <c r="V2478" s="10">
        <f t="shared" si="807"/>
        <v>22</v>
      </c>
      <c r="W2478" s="10">
        <f t="shared" si="810"/>
        <v>4</v>
      </c>
      <c r="X2478"/>
      <c r="Y2478"/>
      <c r="Z2478" t="s">
        <v>16</v>
      </c>
      <c r="AA2478" t="s">
        <v>10186</v>
      </c>
    </row>
    <row r="2479" spans="1:27">
      <c r="A2479" t="b">
        <f t="shared" si="789"/>
        <v>0</v>
      </c>
      <c r="B2479" t="b">
        <f t="shared" si="790"/>
        <v>0</v>
      </c>
      <c r="C2479" t="b">
        <f t="shared" si="791"/>
        <v>0</v>
      </c>
      <c r="D2479" t="b">
        <f t="shared" si="792"/>
        <v>0</v>
      </c>
      <c r="E2479" t="b">
        <f t="shared" si="793"/>
        <v>0</v>
      </c>
      <c r="F2479" t="b">
        <f t="shared" si="794"/>
        <v>0</v>
      </c>
      <c r="G2479" t="b">
        <f t="shared" si="795"/>
        <v>0</v>
      </c>
      <c r="H2479" t="b">
        <f t="shared" si="796"/>
        <v>0</v>
      </c>
      <c r="I2479" t="b">
        <f t="shared" si="797"/>
        <v>0</v>
      </c>
      <c r="J2479" t="b">
        <f t="shared" si="798"/>
        <v>0</v>
      </c>
      <c r="K2479" t="str">
        <f t="shared" si="799"/>
        <v/>
      </c>
      <c r="L2479" t="str">
        <f t="shared" si="809"/>
        <v/>
      </c>
      <c r="M2479" t="str">
        <f t="shared" si="808"/>
        <v/>
      </c>
      <c r="N2479" t="str">
        <f t="shared" si="800"/>
        <v/>
      </c>
      <c r="O2479" t="str">
        <f t="shared" si="801"/>
        <v/>
      </c>
      <c r="P2479" t="str">
        <f t="shared" si="802"/>
        <v/>
      </c>
      <c r="Q2479" s="9">
        <f>_xlfn.XLOOKUP(R2479,summary!C:C,summary!B:B)</f>
        <v>43840</v>
      </c>
      <c r="R2479" s="10" t="str">
        <f t="shared" si="803"/>
        <v>상현2동</v>
      </c>
      <c r="S2479" s="10" t="str">
        <f t="shared" si="804"/>
        <v>상현22통</v>
      </c>
      <c r="T2479" s="10" t="str">
        <f t="shared" si="805"/>
        <v>(상현동)</v>
      </c>
      <c r="U2479" s="10" t="str">
        <f t="shared" si="806"/>
        <v>상현</v>
      </c>
      <c r="V2479" s="10">
        <f t="shared" si="807"/>
        <v>22</v>
      </c>
      <c r="W2479" s="10">
        <f t="shared" si="810"/>
        <v>5</v>
      </c>
      <c r="X2479"/>
      <c r="Y2479"/>
      <c r="Z2479" t="s">
        <v>18</v>
      </c>
      <c r="AA2479" t="s">
        <v>10187</v>
      </c>
    </row>
    <row r="2480" spans="1:27">
      <c r="A2480" t="b">
        <f t="shared" si="789"/>
        <v>0</v>
      </c>
      <c r="B2480" t="b">
        <f t="shared" si="790"/>
        <v>0</v>
      </c>
      <c r="C2480" t="b">
        <f t="shared" si="791"/>
        <v>0</v>
      </c>
      <c r="D2480" t="b">
        <f t="shared" si="792"/>
        <v>0</v>
      </c>
      <c r="E2480" t="b">
        <f t="shared" si="793"/>
        <v>0</v>
      </c>
      <c r="F2480" t="b">
        <f t="shared" si="794"/>
        <v>0</v>
      </c>
      <c r="G2480" t="b">
        <f t="shared" si="795"/>
        <v>0</v>
      </c>
      <c r="H2480" t="b">
        <f t="shared" si="796"/>
        <v>0</v>
      </c>
      <c r="I2480" t="b">
        <f t="shared" si="797"/>
        <v>0</v>
      </c>
      <c r="J2480" t="b">
        <f t="shared" si="798"/>
        <v>0</v>
      </c>
      <c r="K2480" t="str">
        <f t="shared" si="799"/>
        <v/>
      </c>
      <c r="L2480" t="str">
        <f t="shared" si="809"/>
        <v/>
      </c>
      <c r="M2480" t="str">
        <f t="shared" si="808"/>
        <v/>
      </c>
      <c r="N2480" t="str">
        <f t="shared" si="800"/>
        <v/>
      </c>
      <c r="O2480" t="str">
        <f t="shared" si="801"/>
        <v/>
      </c>
      <c r="P2480" t="str">
        <f t="shared" si="802"/>
        <v/>
      </c>
      <c r="Q2480" s="9">
        <f>_xlfn.XLOOKUP(R2480,summary!C:C,summary!B:B)</f>
        <v>43840</v>
      </c>
      <c r="R2480" s="10" t="str">
        <f t="shared" si="803"/>
        <v>상현2동</v>
      </c>
      <c r="S2480" s="10" t="str">
        <f t="shared" si="804"/>
        <v>상현22통</v>
      </c>
      <c r="T2480" s="10" t="str">
        <f t="shared" si="805"/>
        <v>(상현동)</v>
      </c>
      <c r="U2480" s="10" t="str">
        <f t="shared" si="806"/>
        <v>상현</v>
      </c>
      <c r="V2480" s="10">
        <f t="shared" si="807"/>
        <v>22</v>
      </c>
      <c r="W2480" s="10">
        <f t="shared" si="810"/>
        <v>6</v>
      </c>
      <c r="X2480"/>
      <c r="Y2480"/>
      <c r="Z2480" t="s">
        <v>20</v>
      </c>
      <c r="AA2480" t="s">
        <v>10188</v>
      </c>
    </row>
    <row r="2481" spans="1:27">
      <c r="A2481" t="b">
        <f t="shared" si="789"/>
        <v>0</v>
      </c>
      <c r="B2481" t="b">
        <f t="shared" si="790"/>
        <v>0</v>
      </c>
      <c r="C2481" t="b">
        <f t="shared" si="791"/>
        <v>0</v>
      </c>
      <c r="D2481" t="b">
        <f t="shared" si="792"/>
        <v>0</v>
      </c>
      <c r="E2481" t="b">
        <f t="shared" si="793"/>
        <v>0</v>
      </c>
      <c r="F2481" t="b">
        <f t="shared" si="794"/>
        <v>0</v>
      </c>
      <c r="G2481" t="b">
        <f t="shared" si="795"/>
        <v>0</v>
      </c>
      <c r="H2481" t="b">
        <f t="shared" si="796"/>
        <v>0</v>
      </c>
      <c r="I2481" t="b">
        <f t="shared" si="797"/>
        <v>0</v>
      </c>
      <c r="J2481" t="b">
        <f t="shared" si="798"/>
        <v>0</v>
      </c>
      <c r="K2481" t="str">
        <f t="shared" si="799"/>
        <v/>
      </c>
      <c r="L2481" t="str">
        <f t="shared" si="809"/>
        <v/>
      </c>
      <c r="M2481" t="str">
        <f t="shared" si="808"/>
        <v/>
      </c>
      <c r="N2481" t="str">
        <f t="shared" si="800"/>
        <v/>
      </c>
      <c r="O2481" t="str">
        <f t="shared" si="801"/>
        <v/>
      </c>
      <c r="P2481" t="str">
        <f t="shared" si="802"/>
        <v/>
      </c>
      <c r="Q2481" s="9">
        <f>_xlfn.XLOOKUP(R2481,summary!C:C,summary!B:B)</f>
        <v>43840</v>
      </c>
      <c r="R2481" s="10" t="str">
        <f t="shared" si="803"/>
        <v>상현2동</v>
      </c>
      <c r="S2481" s="10" t="str">
        <f t="shared" si="804"/>
        <v>상현22통</v>
      </c>
      <c r="T2481" s="10" t="str">
        <f t="shared" si="805"/>
        <v>(상현동)</v>
      </c>
      <c r="U2481" s="10" t="str">
        <f t="shared" si="806"/>
        <v>상현</v>
      </c>
      <c r="V2481" s="10">
        <f t="shared" si="807"/>
        <v>22</v>
      </c>
      <c r="W2481" s="10" t="str">
        <f t="shared" si="810"/>
        <v/>
      </c>
      <c r="X2481"/>
      <c r="Y2481"/>
      <c r="Z2481"/>
      <c r="AA2481"/>
    </row>
    <row r="2482" spans="1:27">
      <c r="A2482" t="b">
        <f t="shared" si="789"/>
        <v>1</v>
      </c>
      <c r="B2482" t="b">
        <f t="shared" si="790"/>
        <v>0</v>
      </c>
      <c r="C2482" t="b">
        <f t="shared" si="791"/>
        <v>0</v>
      </c>
      <c r="D2482" t="b">
        <f t="shared" si="792"/>
        <v>0</v>
      </c>
      <c r="E2482" t="b">
        <f t="shared" si="793"/>
        <v>0</v>
      </c>
      <c r="F2482" t="b">
        <f t="shared" si="794"/>
        <v>0</v>
      </c>
      <c r="G2482" t="b">
        <f t="shared" si="795"/>
        <v>0</v>
      </c>
      <c r="H2482" t="b">
        <f t="shared" si="796"/>
        <v>0</v>
      </c>
      <c r="I2482" t="b">
        <f t="shared" si="797"/>
        <v>0</v>
      </c>
      <c r="J2482" t="b">
        <f t="shared" si="798"/>
        <v>1</v>
      </c>
      <c r="K2482" t="str">
        <f t="shared" si="799"/>
        <v/>
      </c>
      <c r="L2482" t="str">
        <f t="shared" si="809"/>
        <v/>
      </c>
      <c r="M2482" t="str">
        <f t="shared" si="808"/>
        <v/>
      </c>
      <c r="N2482" t="str">
        <f t="shared" si="800"/>
        <v/>
      </c>
      <c r="O2482" t="str">
        <f t="shared" si="801"/>
        <v/>
      </c>
      <c r="P2482" t="str">
        <f t="shared" si="802"/>
        <v/>
      </c>
      <c r="Q2482" s="9" t="e">
        <f>_xlfn.XLOOKUP(R2482,summary!C:C,summary!B:B)</f>
        <v>#N/A</v>
      </c>
      <c r="R2482" s="10" t="str">
        <f t="shared" si="803"/>
        <v>읍 면 동</v>
      </c>
      <c r="S2482" s="10" t="str">
        <f t="shared" si="804"/>
        <v>통 리 명</v>
      </c>
      <c r="T2482" s="10" t="str">
        <f t="shared" si="805"/>
        <v/>
      </c>
      <c r="U2482" s="10" t="str">
        <f t="shared" si="806"/>
        <v/>
      </c>
      <c r="V2482" s="10" t="str">
        <f t="shared" si="807"/>
        <v/>
      </c>
      <c r="W2482" s="10" t="str">
        <f t="shared" si="810"/>
        <v/>
      </c>
      <c r="X2482" t="s">
        <v>3</v>
      </c>
      <c r="Y2482" t="s">
        <v>4</v>
      </c>
      <c r="Z2482" t="s">
        <v>5</v>
      </c>
      <c r="AA2482" t="s">
        <v>2302</v>
      </c>
    </row>
    <row r="2483" spans="1:27">
      <c r="A2483" t="b">
        <f t="shared" ref="A2483:A2546" si="811">LEN(Y2483)&gt;0</f>
        <v>1</v>
      </c>
      <c r="B2483" t="b">
        <f t="shared" ref="B2483:B2546" si="812">LEFT(Y2483)="("</f>
        <v>0</v>
      </c>
      <c r="C2483" t="b">
        <f t="shared" ref="C2483:C2546" si="813">RIGHT(Y2483)=")"</f>
        <v>0</v>
      </c>
      <c r="D2483" t="b">
        <f t="shared" ref="D2483:D2546" si="814">AND(B2483,C2483)</f>
        <v>0</v>
      </c>
      <c r="E2483" t="b">
        <f t="shared" ref="E2483:E2546" si="815">OR(B2483,C2483)</f>
        <v>0</v>
      </c>
      <c r="F2483" t="b">
        <f t="shared" ref="F2483:F2546" si="816">_xlfn.XOR(B2483,C2483)</f>
        <v>0</v>
      </c>
      <c r="G2483" t="b">
        <f t="shared" ref="G2483:G2546" si="817">AND(B2483,F2483)</f>
        <v>0</v>
      </c>
      <c r="H2483" t="b">
        <f t="shared" ref="H2483:H2546" si="818">AND(C2483,$F2483)</f>
        <v>0</v>
      </c>
      <c r="I2483" t="b">
        <f t="shared" ref="I2483:I2546" si="819">IF(G2483,G2483,IF(H2482,FALSE,I2482))</f>
        <v>0</v>
      </c>
      <c r="J2483" t="b">
        <f t="shared" ref="J2483:J2546" si="820">AND(A2483,NOT(B2483),NOT(I2483))</f>
        <v>1</v>
      </c>
      <c r="K2483" t="str">
        <f t="shared" ref="K2483:K2546" si="821">IF(AND(J2483,RIGHT(Y2483)="통"),Y2483,"")</f>
        <v>상현23통</v>
      </c>
      <c r="L2483" t="str">
        <f t="shared" si="809"/>
        <v>23</v>
      </c>
      <c r="M2483">
        <f t="shared" si="808"/>
        <v>23</v>
      </c>
      <c r="N2483" t="str">
        <f t="shared" ref="N2483:N2546" si="822">SUBSTITUTE(K2483,_xlfn.CONCAT(TEXT(M2483,"#"),"통"),"")</f>
        <v>상현</v>
      </c>
      <c r="O2483" t="str">
        <f t="shared" ref="O2483:O2546" si="823">IF(I2483,IF(I2484,CONCATENATE(Y2483,O2484),Y2483),"")</f>
        <v/>
      </c>
      <c r="P2483" t="str">
        <f t="shared" ref="P2483:P2546" si="824">IF(G2483,O2483,IF(D2483,Y2483,""))</f>
        <v/>
      </c>
      <c r="Q2483" s="9">
        <f>_xlfn.XLOOKUP(R2483,summary!C:C,summary!B:B)</f>
        <v>43840</v>
      </c>
      <c r="R2483" s="10" t="str">
        <f t="shared" ref="R2483:R2546" si="825">IF($X2483="",R2482,$X2483)</f>
        <v>상현2동</v>
      </c>
      <c r="S2483" s="10" t="str">
        <f t="shared" ref="S2483:S2546" si="826">IF(J2483,Y2483,S2482)</f>
        <v>상현23통</v>
      </c>
      <c r="T2483" s="10" t="str">
        <f t="shared" ref="T2483:T2546" si="827">IF(J2483,P2484,T2482)</f>
        <v>(상현동, 동보2차)</v>
      </c>
      <c r="U2483" s="10" t="str">
        <f t="shared" ref="U2483:U2546" si="828">IF($J2483,N2483,U2482)</f>
        <v>상현</v>
      </c>
      <c r="V2483" s="10">
        <f t="shared" ref="V2483:V2546" si="829">IF(J2483,M2483,V2482)</f>
        <v>23</v>
      </c>
      <c r="W2483" s="10">
        <f t="shared" si="810"/>
        <v>1</v>
      </c>
      <c r="X2483" t="s">
        <v>9992</v>
      </c>
      <c r="Y2483" t="s">
        <v>9729</v>
      </c>
      <c r="Z2483" t="s">
        <v>10</v>
      </c>
      <c r="AA2483" t="s">
        <v>10189</v>
      </c>
    </row>
    <row r="2484" spans="1:27">
      <c r="A2484" t="b">
        <f t="shared" si="811"/>
        <v>1</v>
      </c>
      <c r="B2484" t="b">
        <f t="shared" si="812"/>
        <v>1</v>
      </c>
      <c r="C2484" t="b">
        <f t="shared" si="813"/>
        <v>0</v>
      </c>
      <c r="D2484" t="b">
        <f t="shared" si="814"/>
        <v>0</v>
      </c>
      <c r="E2484" t="b">
        <f t="shared" si="815"/>
        <v>1</v>
      </c>
      <c r="F2484" t="b">
        <f t="shared" si="816"/>
        <v>1</v>
      </c>
      <c r="G2484" t="b">
        <f t="shared" si="817"/>
        <v>1</v>
      </c>
      <c r="H2484" t="b">
        <f t="shared" si="818"/>
        <v>0</v>
      </c>
      <c r="I2484" t="b">
        <f t="shared" si="819"/>
        <v>1</v>
      </c>
      <c r="J2484" t="b">
        <f t="shared" si="820"/>
        <v>0</v>
      </c>
      <c r="K2484" t="str">
        <f t="shared" si="821"/>
        <v/>
      </c>
      <c r="L2484" t="str">
        <f t="shared" si="809"/>
        <v/>
      </c>
      <c r="M2484" t="str">
        <f t="shared" si="808"/>
        <v/>
      </c>
      <c r="N2484" t="str">
        <f t="shared" si="822"/>
        <v/>
      </c>
      <c r="O2484" t="str">
        <f t="shared" si="823"/>
        <v>(상현동, 동보2차)</v>
      </c>
      <c r="P2484" t="str">
        <f t="shared" si="824"/>
        <v>(상현동, 동보2차)</v>
      </c>
      <c r="Q2484" s="9">
        <f>_xlfn.XLOOKUP(R2484,summary!C:C,summary!B:B)</f>
        <v>43840</v>
      </c>
      <c r="R2484" s="10" t="str">
        <f t="shared" si="825"/>
        <v>상현2동</v>
      </c>
      <c r="S2484" s="10" t="str">
        <f t="shared" si="826"/>
        <v>상현23통</v>
      </c>
      <c r="T2484" s="10" t="str">
        <f t="shared" si="827"/>
        <v>(상현동, 동보2차)</v>
      </c>
      <c r="U2484" s="10" t="str">
        <f t="shared" si="828"/>
        <v>상현</v>
      </c>
      <c r="V2484" s="10">
        <f t="shared" si="829"/>
        <v>23</v>
      </c>
      <c r="W2484" s="10">
        <f t="shared" si="810"/>
        <v>2</v>
      </c>
      <c r="X2484"/>
      <c r="Y2484" t="s">
        <v>9522</v>
      </c>
      <c r="Z2484" t="s">
        <v>12</v>
      </c>
      <c r="AA2484" t="s">
        <v>10190</v>
      </c>
    </row>
    <row r="2485" spans="1:27">
      <c r="A2485" t="b">
        <f t="shared" si="811"/>
        <v>1</v>
      </c>
      <c r="B2485" t="b">
        <f t="shared" si="812"/>
        <v>0</v>
      </c>
      <c r="C2485" t="b">
        <f t="shared" si="813"/>
        <v>1</v>
      </c>
      <c r="D2485" t="b">
        <f t="shared" si="814"/>
        <v>0</v>
      </c>
      <c r="E2485" t="b">
        <f t="shared" si="815"/>
        <v>1</v>
      </c>
      <c r="F2485" t="b">
        <f t="shared" si="816"/>
        <v>1</v>
      </c>
      <c r="G2485" t="b">
        <f t="shared" si="817"/>
        <v>0</v>
      </c>
      <c r="H2485" t="b">
        <f t="shared" si="818"/>
        <v>1</v>
      </c>
      <c r="I2485" t="b">
        <f t="shared" si="819"/>
        <v>1</v>
      </c>
      <c r="J2485" t="b">
        <f t="shared" si="820"/>
        <v>0</v>
      </c>
      <c r="K2485" t="str">
        <f t="shared" si="821"/>
        <v/>
      </c>
      <c r="L2485" t="str">
        <f t="shared" si="809"/>
        <v/>
      </c>
      <c r="M2485" t="str">
        <f t="shared" si="808"/>
        <v/>
      </c>
      <c r="N2485" t="str">
        <f t="shared" si="822"/>
        <v/>
      </c>
      <c r="O2485" t="str">
        <f t="shared" si="823"/>
        <v>동보2차)</v>
      </c>
      <c r="P2485" t="str">
        <f t="shared" si="824"/>
        <v/>
      </c>
      <c r="Q2485" s="9">
        <f>_xlfn.XLOOKUP(R2485,summary!C:C,summary!B:B)</f>
        <v>43840</v>
      </c>
      <c r="R2485" s="10" t="str">
        <f t="shared" si="825"/>
        <v>상현2동</v>
      </c>
      <c r="S2485" s="10" t="str">
        <f t="shared" si="826"/>
        <v>상현23통</v>
      </c>
      <c r="T2485" s="10" t="str">
        <f t="shared" si="827"/>
        <v>(상현동, 동보2차)</v>
      </c>
      <c r="U2485" s="10" t="str">
        <f t="shared" si="828"/>
        <v>상현</v>
      </c>
      <c r="V2485" s="10">
        <f t="shared" si="829"/>
        <v>23</v>
      </c>
      <c r="W2485" s="10">
        <f t="shared" si="810"/>
        <v>3</v>
      </c>
      <c r="X2485"/>
      <c r="Y2485" t="s">
        <v>10191</v>
      </c>
      <c r="Z2485" t="s">
        <v>14</v>
      </c>
      <c r="AA2485" t="s">
        <v>10192</v>
      </c>
    </row>
    <row r="2486" spans="1:27">
      <c r="A2486" t="b">
        <f t="shared" si="811"/>
        <v>0</v>
      </c>
      <c r="B2486" t="b">
        <f t="shared" si="812"/>
        <v>0</v>
      </c>
      <c r="C2486" t="b">
        <f t="shared" si="813"/>
        <v>0</v>
      </c>
      <c r="D2486" t="b">
        <f t="shared" si="814"/>
        <v>0</v>
      </c>
      <c r="E2486" t="b">
        <f t="shared" si="815"/>
        <v>0</v>
      </c>
      <c r="F2486" t="b">
        <f t="shared" si="816"/>
        <v>0</v>
      </c>
      <c r="G2486" t="b">
        <f t="shared" si="817"/>
        <v>0</v>
      </c>
      <c r="H2486" t="b">
        <f t="shared" si="818"/>
        <v>0</v>
      </c>
      <c r="I2486" t="b">
        <f t="shared" si="819"/>
        <v>0</v>
      </c>
      <c r="J2486" t="b">
        <f t="shared" si="820"/>
        <v>0</v>
      </c>
      <c r="K2486" t="str">
        <f t="shared" si="821"/>
        <v/>
      </c>
      <c r="L2486" t="str">
        <f t="shared" si="809"/>
        <v/>
      </c>
      <c r="M2486" t="str">
        <f t="shared" si="808"/>
        <v/>
      </c>
      <c r="N2486" t="str">
        <f t="shared" si="822"/>
        <v/>
      </c>
      <c r="O2486" t="str">
        <f t="shared" si="823"/>
        <v/>
      </c>
      <c r="P2486" t="str">
        <f t="shared" si="824"/>
        <v/>
      </c>
      <c r="Q2486" s="9">
        <f>_xlfn.XLOOKUP(R2486,summary!C:C,summary!B:B)</f>
        <v>43840</v>
      </c>
      <c r="R2486" s="10" t="str">
        <f t="shared" si="825"/>
        <v>상현2동</v>
      </c>
      <c r="S2486" s="10" t="str">
        <f t="shared" si="826"/>
        <v>상현23통</v>
      </c>
      <c r="T2486" s="10" t="str">
        <f t="shared" si="827"/>
        <v>(상현동, 동보2차)</v>
      </c>
      <c r="U2486" s="10" t="str">
        <f t="shared" si="828"/>
        <v>상현</v>
      </c>
      <c r="V2486" s="10">
        <f t="shared" si="829"/>
        <v>23</v>
      </c>
      <c r="W2486" s="10">
        <f t="shared" si="810"/>
        <v>4</v>
      </c>
      <c r="X2486"/>
      <c r="Y2486"/>
      <c r="Z2486" t="s">
        <v>16</v>
      </c>
      <c r="AA2486" t="s">
        <v>10193</v>
      </c>
    </row>
    <row r="2487" spans="1:27">
      <c r="A2487" t="b">
        <f t="shared" si="811"/>
        <v>0</v>
      </c>
      <c r="B2487" t="b">
        <f t="shared" si="812"/>
        <v>0</v>
      </c>
      <c r="C2487" t="b">
        <f t="shared" si="813"/>
        <v>0</v>
      </c>
      <c r="D2487" t="b">
        <f t="shared" si="814"/>
        <v>0</v>
      </c>
      <c r="E2487" t="b">
        <f t="shared" si="815"/>
        <v>0</v>
      </c>
      <c r="F2487" t="b">
        <f t="shared" si="816"/>
        <v>0</v>
      </c>
      <c r="G2487" t="b">
        <f t="shared" si="817"/>
        <v>0</v>
      </c>
      <c r="H2487" t="b">
        <f t="shared" si="818"/>
        <v>0</v>
      </c>
      <c r="I2487" t="b">
        <f t="shared" si="819"/>
        <v>0</v>
      </c>
      <c r="J2487" t="b">
        <f t="shared" si="820"/>
        <v>0</v>
      </c>
      <c r="K2487" t="str">
        <f t="shared" si="821"/>
        <v/>
      </c>
      <c r="L2487" t="str">
        <f t="shared" si="809"/>
        <v/>
      </c>
      <c r="M2487" t="str">
        <f t="shared" si="808"/>
        <v/>
      </c>
      <c r="N2487" t="str">
        <f t="shared" si="822"/>
        <v/>
      </c>
      <c r="O2487" t="str">
        <f t="shared" si="823"/>
        <v/>
      </c>
      <c r="P2487" t="str">
        <f t="shared" si="824"/>
        <v/>
      </c>
      <c r="Q2487" s="9">
        <f>_xlfn.XLOOKUP(R2487,summary!C:C,summary!B:B)</f>
        <v>43840</v>
      </c>
      <c r="R2487" s="10" t="str">
        <f t="shared" si="825"/>
        <v>상현2동</v>
      </c>
      <c r="S2487" s="10" t="str">
        <f t="shared" si="826"/>
        <v>상현23통</v>
      </c>
      <c r="T2487" s="10" t="str">
        <f t="shared" si="827"/>
        <v>(상현동, 동보2차)</v>
      </c>
      <c r="U2487" s="10" t="str">
        <f t="shared" si="828"/>
        <v>상현</v>
      </c>
      <c r="V2487" s="10">
        <f t="shared" si="829"/>
        <v>23</v>
      </c>
      <c r="W2487" s="10">
        <f t="shared" si="810"/>
        <v>5</v>
      </c>
      <c r="X2487"/>
      <c r="Y2487"/>
      <c r="Z2487" t="s">
        <v>18</v>
      </c>
      <c r="AA2487" t="s">
        <v>10194</v>
      </c>
    </row>
    <row r="2488" spans="1:27">
      <c r="A2488" t="b">
        <f t="shared" si="811"/>
        <v>0</v>
      </c>
      <c r="B2488" t="b">
        <f t="shared" si="812"/>
        <v>0</v>
      </c>
      <c r="C2488" t="b">
        <f t="shared" si="813"/>
        <v>0</v>
      </c>
      <c r="D2488" t="b">
        <f t="shared" si="814"/>
        <v>0</v>
      </c>
      <c r="E2488" t="b">
        <f t="shared" si="815"/>
        <v>0</v>
      </c>
      <c r="F2488" t="b">
        <f t="shared" si="816"/>
        <v>0</v>
      </c>
      <c r="G2488" t="b">
        <f t="shared" si="817"/>
        <v>0</v>
      </c>
      <c r="H2488" t="b">
        <f t="shared" si="818"/>
        <v>0</v>
      </c>
      <c r="I2488" t="b">
        <f t="shared" si="819"/>
        <v>0</v>
      </c>
      <c r="J2488" t="b">
        <f t="shared" si="820"/>
        <v>0</v>
      </c>
      <c r="K2488" t="str">
        <f t="shared" si="821"/>
        <v/>
      </c>
      <c r="L2488" t="str">
        <f t="shared" si="809"/>
        <v/>
      </c>
      <c r="M2488" t="str">
        <f t="shared" si="808"/>
        <v/>
      </c>
      <c r="N2488" t="str">
        <f t="shared" si="822"/>
        <v/>
      </c>
      <c r="O2488" t="str">
        <f t="shared" si="823"/>
        <v/>
      </c>
      <c r="P2488" t="str">
        <f t="shared" si="824"/>
        <v/>
      </c>
      <c r="Q2488" s="9">
        <f>_xlfn.XLOOKUP(R2488,summary!C:C,summary!B:B)</f>
        <v>43840</v>
      </c>
      <c r="R2488" s="10" t="str">
        <f t="shared" si="825"/>
        <v>상현2동</v>
      </c>
      <c r="S2488" s="10" t="str">
        <f t="shared" si="826"/>
        <v>상현23통</v>
      </c>
      <c r="T2488" s="10" t="str">
        <f t="shared" si="827"/>
        <v>(상현동, 동보2차)</v>
      </c>
      <c r="U2488" s="10" t="str">
        <f t="shared" si="828"/>
        <v>상현</v>
      </c>
      <c r="V2488" s="10">
        <f t="shared" si="829"/>
        <v>23</v>
      </c>
      <c r="W2488" s="10">
        <f t="shared" si="810"/>
        <v>6</v>
      </c>
      <c r="X2488"/>
      <c r="Y2488"/>
      <c r="Z2488" t="s">
        <v>20</v>
      </c>
      <c r="AA2488" t="s">
        <v>10195</v>
      </c>
    </row>
    <row r="2489" spans="1:27">
      <c r="A2489" t="b">
        <f t="shared" si="811"/>
        <v>0</v>
      </c>
      <c r="B2489" t="b">
        <f t="shared" si="812"/>
        <v>0</v>
      </c>
      <c r="C2489" t="b">
        <f t="shared" si="813"/>
        <v>0</v>
      </c>
      <c r="D2489" t="b">
        <f t="shared" si="814"/>
        <v>0</v>
      </c>
      <c r="E2489" t="b">
        <f t="shared" si="815"/>
        <v>0</v>
      </c>
      <c r="F2489" t="b">
        <f t="shared" si="816"/>
        <v>0</v>
      </c>
      <c r="G2489" t="b">
        <f t="shared" si="817"/>
        <v>0</v>
      </c>
      <c r="H2489" t="b">
        <f t="shared" si="818"/>
        <v>0</v>
      </c>
      <c r="I2489" t="b">
        <f t="shared" si="819"/>
        <v>0</v>
      </c>
      <c r="J2489" t="b">
        <f t="shared" si="820"/>
        <v>0</v>
      </c>
      <c r="K2489" t="str">
        <f t="shared" si="821"/>
        <v/>
      </c>
      <c r="L2489" t="str">
        <f t="shared" si="809"/>
        <v/>
      </c>
      <c r="M2489" t="str">
        <f t="shared" si="808"/>
        <v/>
      </c>
      <c r="N2489" t="str">
        <f t="shared" si="822"/>
        <v/>
      </c>
      <c r="O2489" t="str">
        <f t="shared" si="823"/>
        <v/>
      </c>
      <c r="P2489" t="str">
        <f t="shared" si="824"/>
        <v/>
      </c>
      <c r="Q2489" s="9">
        <f>_xlfn.XLOOKUP(R2489,summary!C:C,summary!B:B)</f>
        <v>43840</v>
      </c>
      <c r="R2489" s="10" t="str">
        <f t="shared" si="825"/>
        <v>상현2동</v>
      </c>
      <c r="S2489" s="10" t="str">
        <f t="shared" si="826"/>
        <v>상현23통</v>
      </c>
      <c r="T2489" s="10" t="str">
        <f t="shared" si="827"/>
        <v>(상현동, 동보2차)</v>
      </c>
      <c r="U2489" s="10" t="str">
        <f t="shared" si="828"/>
        <v>상현</v>
      </c>
      <c r="V2489" s="10">
        <f t="shared" si="829"/>
        <v>23</v>
      </c>
      <c r="W2489" s="10">
        <f t="shared" si="810"/>
        <v>7</v>
      </c>
      <c r="X2489"/>
      <c r="Y2489"/>
      <c r="Z2489" t="s">
        <v>99</v>
      </c>
      <c r="AA2489" t="s">
        <v>10196</v>
      </c>
    </row>
    <row r="2490" spans="1:27">
      <c r="A2490" t="b">
        <f t="shared" si="811"/>
        <v>0</v>
      </c>
      <c r="B2490" t="b">
        <f t="shared" si="812"/>
        <v>0</v>
      </c>
      <c r="C2490" t="b">
        <f t="shared" si="813"/>
        <v>0</v>
      </c>
      <c r="D2490" t="b">
        <f t="shared" si="814"/>
        <v>0</v>
      </c>
      <c r="E2490" t="b">
        <f t="shared" si="815"/>
        <v>0</v>
      </c>
      <c r="F2490" t="b">
        <f t="shared" si="816"/>
        <v>0</v>
      </c>
      <c r="G2490" t="b">
        <f t="shared" si="817"/>
        <v>0</v>
      </c>
      <c r="H2490" t="b">
        <f t="shared" si="818"/>
        <v>0</v>
      </c>
      <c r="I2490" t="b">
        <f t="shared" si="819"/>
        <v>0</v>
      </c>
      <c r="J2490" t="b">
        <f t="shared" si="820"/>
        <v>0</v>
      </c>
      <c r="K2490" t="str">
        <f t="shared" si="821"/>
        <v/>
      </c>
      <c r="L2490" t="str">
        <f t="shared" si="809"/>
        <v/>
      </c>
      <c r="M2490" t="str">
        <f t="shared" si="808"/>
        <v/>
      </c>
      <c r="N2490" t="str">
        <f t="shared" si="822"/>
        <v/>
      </c>
      <c r="O2490" t="str">
        <f t="shared" si="823"/>
        <v/>
      </c>
      <c r="P2490" t="str">
        <f t="shared" si="824"/>
        <v/>
      </c>
      <c r="Q2490" s="9">
        <f>_xlfn.XLOOKUP(R2490,summary!C:C,summary!B:B)</f>
        <v>43840</v>
      </c>
      <c r="R2490" s="10" t="str">
        <f t="shared" si="825"/>
        <v>상현2동</v>
      </c>
      <c r="S2490" s="10" t="str">
        <f t="shared" si="826"/>
        <v>상현23통</v>
      </c>
      <c r="T2490" s="10" t="str">
        <f t="shared" si="827"/>
        <v>(상현동, 동보2차)</v>
      </c>
      <c r="U2490" s="10" t="str">
        <f t="shared" si="828"/>
        <v>상현</v>
      </c>
      <c r="V2490" s="10">
        <f t="shared" si="829"/>
        <v>23</v>
      </c>
      <c r="W2490" s="10">
        <f t="shared" si="810"/>
        <v>8</v>
      </c>
      <c r="X2490"/>
      <c r="Y2490"/>
      <c r="Z2490" t="s">
        <v>101</v>
      </c>
      <c r="AA2490" t="s">
        <v>10197</v>
      </c>
    </row>
    <row r="2491" spans="1:27">
      <c r="A2491" t="b">
        <f t="shared" si="811"/>
        <v>0</v>
      </c>
      <c r="B2491" t="b">
        <f t="shared" si="812"/>
        <v>0</v>
      </c>
      <c r="C2491" t="b">
        <f t="shared" si="813"/>
        <v>0</v>
      </c>
      <c r="D2491" t="b">
        <f t="shared" si="814"/>
        <v>0</v>
      </c>
      <c r="E2491" t="b">
        <f t="shared" si="815"/>
        <v>0</v>
      </c>
      <c r="F2491" t="b">
        <f t="shared" si="816"/>
        <v>0</v>
      </c>
      <c r="G2491" t="b">
        <f t="shared" si="817"/>
        <v>0</v>
      </c>
      <c r="H2491" t="b">
        <f t="shared" si="818"/>
        <v>0</v>
      </c>
      <c r="I2491" t="b">
        <f t="shared" si="819"/>
        <v>0</v>
      </c>
      <c r="J2491" t="b">
        <f t="shared" si="820"/>
        <v>0</v>
      </c>
      <c r="K2491" t="str">
        <f t="shared" si="821"/>
        <v/>
      </c>
      <c r="L2491" t="str">
        <f t="shared" si="809"/>
        <v/>
      </c>
      <c r="M2491" t="str">
        <f t="shared" si="808"/>
        <v/>
      </c>
      <c r="N2491" t="str">
        <f t="shared" si="822"/>
        <v/>
      </c>
      <c r="O2491" t="str">
        <f t="shared" si="823"/>
        <v/>
      </c>
      <c r="P2491" t="str">
        <f t="shared" si="824"/>
        <v/>
      </c>
      <c r="Q2491" s="9">
        <f>_xlfn.XLOOKUP(R2491,summary!C:C,summary!B:B)</f>
        <v>43840</v>
      </c>
      <c r="R2491" s="10" t="str">
        <f t="shared" si="825"/>
        <v>상현2동</v>
      </c>
      <c r="S2491" s="10" t="str">
        <f t="shared" si="826"/>
        <v>상현23통</v>
      </c>
      <c r="T2491" s="10" t="str">
        <f t="shared" si="827"/>
        <v>(상현동, 동보2차)</v>
      </c>
      <c r="U2491" s="10" t="str">
        <f t="shared" si="828"/>
        <v>상현</v>
      </c>
      <c r="V2491" s="10">
        <f t="shared" si="829"/>
        <v>23</v>
      </c>
      <c r="W2491" s="10">
        <f t="shared" si="810"/>
        <v>9</v>
      </c>
      <c r="X2491"/>
      <c r="Y2491"/>
      <c r="Z2491" t="s">
        <v>349</v>
      </c>
      <c r="AA2491" t="s">
        <v>10198</v>
      </c>
    </row>
    <row r="2492" spans="1:27">
      <c r="A2492" t="b">
        <f t="shared" si="811"/>
        <v>1</v>
      </c>
      <c r="B2492" t="b">
        <f t="shared" si="812"/>
        <v>0</v>
      </c>
      <c r="C2492" t="b">
        <f t="shared" si="813"/>
        <v>0</v>
      </c>
      <c r="D2492" t="b">
        <f t="shared" si="814"/>
        <v>0</v>
      </c>
      <c r="E2492" t="b">
        <f t="shared" si="815"/>
        <v>0</v>
      </c>
      <c r="F2492" t="b">
        <f t="shared" si="816"/>
        <v>0</v>
      </c>
      <c r="G2492" t="b">
        <f t="shared" si="817"/>
        <v>0</v>
      </c>
      <c r="H2492" t="b">
        <f t="shared" si="818"/>
        <v>0</v>
      </c>
      <c r="I2492" t="b">
        <f t="shared" si="819"/>
        <v>0</v>
      </c>
      <c r="J2492" t="b">
        <f t="shared" si="820"/>
        <v>1</v>
      </c>
      <c r="K2492" t="str">
        <f t="shared" si="821"/>
        <v>상현24통</v>
      </c>
      <c r="L2492" t="str">
        <f t="shared" si="809"/>
        <v>24</v>
      </c>
      <c r="M2492">
        <f t="shared" si="808"/>
        <v>24</v>
      </c>
      <c r="N2492" t="str">
        <f t="shared" si="822"/>
        <v>상현</v>
      </c>
      <c r="O2492" t="str">
        <f t="shared" si="823"/>
        <v/>
      </c>
      <c r="P2492" t="str">
        <f t="shared" si="824"/>
        <v/>
      </c>
      <c r="Q2492" s="9">
        <f>_xlfn.XLOOKUP(R2492,summary!C:C,summary!B:B)</f>
        <v>43840</v>
      </c>
      <c r="R2492" s="10" t="str">
        <f t="shared" si="825"/>
        <v>상현2동</v>
      </c>
      <c r="S2492" s="10" t="str">
        <f t="shared" si="826"/>
        <v>상현24통</v>
      </c>
      <c r="T2492" s="10" t="str">
        <f t="shared" si="827"/>
        <v>(상현동, 동보2차)</v>
      </c>
      <c r="U2492" s="10" t="str">
        <f t="shared" si="828"/>
        <v>상현</v>
      </c>
      <c r="V2492" s="10">
        <f t="shared" si="829"/>
        <v>24</v>
      </c>
      <c r="W2492" s="10">
        <f t="shared" si="810"/>
        <v>1</v>
      </c>
      <c r="X2492"/>
      <c r="Y2492" t="s">
        <v>9739</v>
      </c>
      <c r="Z2492" t="s">
        <v>10</v>
      </c>
      <c r="AA2492" t="s">
        <v>10199</v>
      </c>
    </row>
    <row r="2493" spans="1:27">
      <c r="A2493" t="b">
        <f t="shared" si="811"/>
        <v>1</v>
      </c>
      <c r="B2493" t="b">
        <f t="shared" si="812"/>
        <v>1</v>
      </c>
      <c r="C2493" t="b">
        <f t="shared" si="813"/>
        <v>0</v>
      </c>
      <c r="D2493" t="b">
        <f t="shared" si="814"/>
        <v>0</v>
      </c>
      <c r="E2493" t="b">
        <f t="shared" si="815"/>
        <v>1</v>
      </c>
      <c r="F2493" t="b">
        <f t="shared" si="816"/>
        <v>1</v>
      </c>
      <c r="G2493" t="b">
        <f t="shared" si="817"/>
        <v>1</v>
      </c>
      <c r="H2493" t="b">
        <f t="shared" si="818"/>
        <v>0</v>
      </c>
      <c r="I2493" t="b">
        <f t="shared" si="819"/>
        <v>1</v>
      </c>
      <c r="J2493" t="b">
        <f t="shared" si="820"/>
        <v>0</v>
      </c>
      <c r="K2493" t="str">
        <f t="shared" si="821"/>
        <v/>
      </c>
      <c r="L2493" t="str">
        <f t="shared" si="809"/>
        <v/>
      </c>
      <c r="M2493" t="str">
        <f t="shared" si="808"/>
        <v/>
      </c>
      <c r="N2493" t="str">
        <f t="shared" si="822"/>
        <v/>
      </c>
      <c r="O2493" t="str">
        <f t="shared" si="823"/>
        <v>(상현동, 동보2차)</v>
      </c>
      <c r="P2493" t="str">
        <f t="shared" si="824"/>
        <v>(상현동, 동보2차)</v>
      </c>
      <c r="Q2493" s="9">
        <f>_xlfn.XLOOKUP(R2493,summary!C:C,summary!B:B)</f>
        <v>43840</v>
      </c>
      <c r="R2493" s="10" t="str">
        <f t="shared" si="825"/>
        <v>상현2동</v>
      </c>
      <c r="S2493" s="10" t="str">
        <f t="shared" si="826"/>
        <v>상현24통</v>
      </c>
      <c r="T2493" s="10" t="str">
        <f t="shared" si="827"/>
        <v>(상현동, 동보2차)</v>
      </c>
      <c r="U2493" s="10" t="str">
        <f t="shared" si="828"/>
        <v>상현</v>
      </c>
      <c r="V2493" s="10">
        <f t="shared" si="829"/>
        <v>24</v>
      </c>
      <c r="W2493" s="10">
        <f t="shared" si="810"/>
        <v>2</v>
      </c>
      <c r="X2493"/>
      <c r="Y2493" t="s">
        <v>9522</v>
      </c>
      <c r="Z2493" t="s">
        <v>12</v>
      </c>
      <c r="AA2493" t="s">
        <v>10200</v>
      </c>
    </row>
    <row r="2494" spans="1:27">
      <c r="A2494" t="b">
        <f t="shared" si="811"/>
        <v>1</v>
      </c>
      <c r="B2494" t="b">
        <f t="shared" si="812"/>
        <v>0</v>
      </c>
      <c r="C2494" t="b">
        <f t="shared" si="813"/>
        <v>1</v>
      </c>
      <c r="D2494" t="b">
        <f t="shared" si="814"/>
        <v>0</v>
      </c>
      <c r="E2494" t="b">
        <f t="shared" si="815"/>
        <v>1</v>
      </c>
      <c r="F2494" t="b">
        <f t="shared" si="816"/>
        <v>1</v>
      </c>
      <c r="G2494" t="b">
        <f t="shared" si="817"/>
        <v>0</v>
      </c>
      <c r="H2494" t="b">
        <f t="shared" si="818"/>
        <v>1</v>
      </c>
      <c r="I2494" t="b">
        <f t="shared" si="819"/>
        <v>1</v>
      </c>
      <c r="J2494" t="b">
        <f t="shared" si="820"/>
        <v>0</v>
      </c>
      <c r="K2494" t="str">
        <f t="shared" si="821"/>
        <v/>
      </c>
      <c r="L2494" t="str">
        <f t="shared" si="809"/>
        <v/>
      </c>
      <c r="M2494" t="str">
        <f t="shared" si="808"/>
        <v/>
      </c>
      <c r="N2494" t="str">
        <f t="shared" si="822"/>
        <v/>
      </c>
      <c r="O2494" t="str">
        <f t="shared" si="823"/>
        <v>동보2차)</v>
      </c>
      <c r="P2494" t="str">
        <f t="shared" si="824"/>
        <v/>
      </c>
      <c r="Q2494" s="9">
        <f>_xlfn.XLOOKUP(R2494,summary!C:C,summary!B:B)</f>
        <v>43840</v>
      </c>
      <c r="R2494" s="10" t="str">
        <f t="shared" si="825"/>
        <v>상현2동</v>
      </c>
      <c r="S2494" s="10" t="str">
        <f t="shared" si="826"/>
        <v>상현24통</v>
      </c>
      <c r="T2494" s="10" t="str">
        <f t="shared" si="827"/>
        <v>(상현동, 동보2차)</v>
      </c>
      <c r="U2494" s="10" t="str">
        <f t="shared" si="828"/>
        <v>상현</v>
      </c>
      <c r="V2494" s="10">
        <f t="shared" si="829"/>
        <v>24</v>
      </c>
      <c r="W2494" s="10">
        <f t="shared" si="810"/>
        <v>3</v>
      </c>
      <c r="X2494"/>
      <c r="Y2494" t="s">
        <v>10191</v>
      </c>
      <c r="Z2494" t="s">
        <v>14</v>
      </c>
      <c r="AA2494" t="s">
        <v>10201</v>
      </c>
    </row>
    <row r="2495" spans="1:27">
      <c r="A2495" t="b">
        <f t="shared" si="811"/>
        <v>0</v>
      </c>
      <c r="B2495" t="b">
        <f t="shared" si="812"/>
        <v>0</v>
      </c>
      <c r="C2495" t="b">
        <f t="shared" si="813"/>
        <v>0</v>
      </c>
      <c r="D2495" t="b">
        <f t="shared" si="814"/>
        <v>0</v>
      </c>
      <c r="E2495" t="b">
        <f t="shared" si="815"/>
        <v>0</v>
      </c>
      <c r="F2495" t="b">
        <f t="shared" si="816"/>
        <v>0</v>
      </c>
      <c r="G2495" t="b">
        <f t="shared" si="817"/>
        <v>0</v>
      </c>
      <c r="H2495" t="b">
        <f t="shared" si="818"/>
        <v>0</v>
      </c>
      <c r="I2495" t="b">
        <f t="shared" si="819"/>
        <v>0</v>
      </c>
      <c r="J2495" t="b">
        <f t="shared" si="820"/>
        <v>0</v>
      </c>
      <c r="K2495" t="str">
        <f t="shared" si="821"/>
        <v/>
      </c>
      <c r="L2495" t="str">
        <f t="shared" si="809"/>
        <v/>
      </c>
      <c r="M2495" t="str">
        <f t="shared" si="808"/>
        <v/>
      </c>
      <c r="N2495" t="str">
        <f t="shared" si="822"/>
        <v/>
      </c>
      <c r="O2495" t="str">
        <f t="shared" si="823"/>
        <v/>
      </c>
      <c r="P2495" t="str">
        <f t="shared" si="824"/>
        <v/>
      </c>
      <c r="Q2495" s="9">
        <f>_xlfn.XLOOKUP(R2495,summary!C:C,summary!B:B)</f>
        <v>43840</v>
      </c>
      <c r="R2495" s="10" t="str">
        <f t="shared" si="825"/>
        <v>상현2동</v>
      </c>
      <c r="S2495" s="10" t="str">
        <f t="shared" si="826"/>
        <v>상현24통</v>
      </c>
      <c r="T2495" s="10" t="str">
        <f t="shared" si="827"/>
        <v>(상현동, 동보2차)</v>
      </c>
      <c r="U2495" s="10" t="str">
        <f t="shared" si="828"/>
        <v>상현</v>
      </c>
      <c r="V2495" s="10">
        <f t="shared" si="829"/>
        <v>24</v>
      </c>
      <c r="W2495" s="10">
        <f t="shared" si="810"/>
        <v>4</v>
      </c>
      <c r="X2495"/>
      <c r="Y2495"/>
      <c r="Z2495" t="s">
        <v>16</v>
      </c>
      <c r="AA2495" t="s">
        <v>10202</v>
      </c>
    </row>
    <row r="2496" spans="1:27">
      <c r="A2496" t="b">
        <f t="shared" si="811"/>
        <v>0</v>
      </c>
      <c r="B2496" t="b">
        <f t="shared" si="812"/>
        <v>0</v>
      </c>
      <c r="C2496" t="b">
        <f t="shared" si="813"/>
        <v>0</v>
      </c>
      <c r="D2496" t="b">
        <f t="shared" si="814"/>
        <v>0</v>
      </c>
      <c r="E2496" t="b">
        <f t="shared" si="815"/>
        <v>0</v>
      </c>
      <c r="F2496" t="b">
        <f t="shared" si="816"/>
        <v>0</v>
      </c>
      <c r="G2496" t="b">
        <f t="shared" si="817"/>
        <v>0</v>
      </c>
      <c r="H2496" t="b">
        <f t="shared" si="818"/>
        <v>0</v>
      </c>
      <c r="I2496" t="b">
        <f t="shared" si="819"/>
        <v>0</v>
      </c>
      <c r="J2496" t="b">
        <f t="shared" si="820"/>
        <v>0</v>
      </c>
      <c r="K2496" t="str">
        <f t="shared" si="821"/>
        <v/>
      </c>
      <c r="L2496" t="str">
        <f t="shared" si="809"/>
        <v/>
      </c>
      <c r="M2496" t="str">
        <f t="shared" si="808"/>
        <v/>
      </c>
      <c r="N2496" t="str">
        <f t="shared" si="822"/>
        <v/>
      </c>
      <c r="O2496" t="str">
        <f t="shared" si="823"/>
        <v/>
      </c>
      <c r="P2496" t="str">
        <f t="shared" si="824"/>
        <v/>
      </c>
      <c r="Q2496" s="9">
        <f>_xlfn.XLOOKUP(R2496,summary!C:C,summary!B:B)</f>
        <v>43840</v>
      </c>
      <c r="R2496" s="10" t="str">
        <f t="shared" si="825"/>
        <v>상현2동</v>
      </c>
      <c r="S2496" s="10" t="str">
        <f t="shared" si="826"/>
        <v>상현24통</v>
      </c>
      <c r="T2496" s="10" t="str">
        <f t="shared" si="827"/>
        <v>(상현동, 동보2차)</v>
      </c>
      <c r="U2496" s="10" t="str">
        <f t="shared" si="828"/>
        <v>상현</v>
      </c>
      <c r="V2496" s="10">
        <f t="shared" si="829"/>
        <v>24</v>
      </c>
      <c r="W2496" s="10">
        <f t="shared" si="810"/>
        <v>5</v>
      </c>
      <c r="X2496"/>
      <c r="Y2496"/>
      <c r="Z2496" t="s">
        <v>18</v>
      </c>
      <c r="AA2496" t="s">
        <v>10203</v>
      </c>
    </row>
    <row r="2497" spans="1:27">
      <c r="A2497" t="b">
        <f t="shared" si="811"/>
        <v>0</v>
      </c>
      <c r="B2497" t="b">
        <f t="shared" si="812"/>
        <v>0</v>
      </c>
      <c r="C2497" t="b">
        <f t="shared" si="813"/>
        <v>0</v>
      </c>
      <c r="D2497" t="b">
        <f t="shared" si="814"/>
        <v>0</v>
      </c>
      <c r="E2497" t="b">
        <f t="shared" si="815"/>
        <v>0</v>
      </c>
      <c r="F2497" t="b">
        <f t="shared" si="816"/>
        <v>0</v>
      </c>
      <c r="G2497" t="b">
        <f t="shared" si="817"/>
        <v>0</v>
      </c>
      <c r="H2497" t="b">
        <f t="shared" si="818"/>
        <v>0</v>
      </c>
      <c r="I2497" t="b">
        <f t="shared" si="819"/>
        <v>0</v>
      </c>
      <c r="J2497" t="b">
        <f t="shared" si="820"/>
        <v>0</v>
      </c>
      <c r="K2497" t="str">
        <f t="shared" si="821"/>
        <v/>
      </c>
      <c r="L2497" t="str">
        <f t="shared" si="809"/>
        <v/>
      </c>
      <c r="M2497" t="str">
        <f t="shared" si="808"/>
        <v/>
      </c>
      <c r="N2497" t="str">
        <f t="shared" si="822"/>
        <v/>
      </c>
      <c r="O2497" t="str">
        <f t="shared" si="823"/>
        <v/>
      </c>
      <c r="P2497" t="str">
        <f t="shared" si="824"/>
        <v/>
      </c>
      <c r="Q2497" s="9">
        <f>_xlfn.XLOOKUP(R2497,summary!C:C,summary!B:B)</f>
        <v>43840</v>
      </c>
      <c r="R2497" s="10" t="str">
        <f t="shared" si="825"/>
        <v>상현2동</v>
      </c>
      <c r="S2497" s="10" t="str">
        <f t="shared" si="826"/>
        <v>상현24통</v>
      </c>
      <c r="T2497" s="10" t="str">
        <f t="shared" si="827"/>
        <v>(상현동, 동보2차)</v>
      </c>
      <c r="U2497" s="10" t="str">
        <f t="shared" si="828"/>
        <v>상현</v>
      </c>
      <c r="V2497" s="10">
        <f t="shared" si="829"/>
        <v>24</v>
      </c>
      <c r="W2497" s="10">
        <f t="shared" si="810"/>
        <v>6</v>
      </c>
      <c r="X2497"/>
      <c r="Y2497"/>
      <c r="Z2497" t="s">
        <v>20</v>
      </c>
      <c r="AA2497" t="s">
        <v>10204</v>
      </c>
    </row>
    <row r="2498" spans="1:27">
      <c r="A2498" t="b">
        <f t="shared" si="811"/>
        <v>0</v>
      </c>
      <c r="B2498" t="b">
        <f t="shared" si="812"/>
        <v>0</v>
      </c>
      <c r="C2498" t="b">
        <f t="shared" si="813"/>
        <v>0</v>
      </c>
      <c r="D2498" t="b">
        <f t="shared" si="814"/>
        <v>0</v>
      </c>
      <c r="E2498" t="b">
        <f t="shared" si="815"/>
        <v>0</v>
      </c>
      <c r="F2498" t="b">
        <f t="shared" si="816"/>
        <v>0</v>
      </c>
      <c r="G2498" t="b">
        <f t="shared" si="817"/>
        <v>0</v>
      </c>
      <c r="H2498" t="b">
        <f t="shared" si="818"/>
        <v>0</v>
      </c>
      <c r="I2498" t="b">
        <f t="shared" si="819"/>
        <v>0</v>
      </c>
      <c r="J2498" t="b">
        <f t="shared" si="820"/>
        <v>0</v>
      </c>
      <c r="K2498" t="str">
        <f t="shared" si="821"/>
        <v/>
      </c>
      <c r="L2498" t="str">
        <f t="shared" si="809"/>
        <v/>
      </c>
      <c r="M2498" t="str">
        <f t="shared" si="808"/>
        <v/>
      </c>
      <c r="N2498" t="str">
        <f t="shared" si="822"/>
        <v/>
      </c>
      <c r="O2498" t="str">
        <f t="shared" si="823"/>
        <v/>
      </c>
      <c r="P2498" t="str">
        <f t="shared" si="824"/>
        <v/>
      </c>
      <c r="Q2498" s="9">
        <f>_xlfn.XLOOKUP(R2498,summary!C:C,summary!B:B)</f>
        <v>43840</v>
      </c>
      <c r="R2498" s="10" t="str">
        <f t="shared" si="825"/>
        <v>상현2동</v>
      </c>
      <c r="S2498" s="10" t="str">
        <f t="shared" si="826"/>
        <v>상현24통</v>
      </c>
      <c r="T2498" s="10" t="str">
        <f t="shared" si="827"/>
        <v>(상현동, 동보2차)</v>
      </c>
      <c r="U2498" s="10" t="str">
        <f t="shared" si="828"/>
        <v>상현</v>
      </c>
      <c r="V2498" s="10">
        <f t="shared" si="829"/>
        <v>24</v>
      </c>
      <c r="W2498" s="10">
        <f t="shared" si="810"/>
        <v>7</v>
      </c>
      <c r="X2498"/>
      <c r="Y2498"/>
      <c r="Z2498" t="s">
        <v>99</v>
      </c>
      <c r="AA2498" t="s">
        <v>10205</v>
      </c>
    </row>
    <row r="2499" spans="1:27">
      <c r="A2499" t="b">
        <f t="shared" si="811"/>
        <v>0</v>
      </c>
      <c r="B2499" t="b">
        <f t="shared" si="812"/>
        <v>0</v>
      </c>
      <c r="C2499" t="b">
        <f t="shared" si="813"/>
        <v>0</v>
      </c>
      <c r="D2499" t="b">
        <f t="shared" si="814"/>
        <v>0</v>
      </c>
      <c r="E2499" t="b">
        <f t="shared" si="815"/>
        <v>0</v>
      </c>
      <c r="F2499" t="b">
        <f t="shared" si="816"/>
        <v>0</v>
      </c>
      <c r="G2499" t="b">
        <f t="shared" si="817"/>
        <v>0</v>
      </c>
      <c r="H2499" t="b">
        <f t="shared" si="818"/>
        <v>0</v>
      </c>
      <c r="I2499" t="b">
        <f t="shared" si="819"/>
        <v>0</v>
      </c>
      <c r="J2499" t="b">
        <f t="shared" si="820"/>
        <v>0</v>
      </c>
      <c r="K2499" t="str">
        <f t="shared" si="821"/>
        <v/>
      </c>
      <c r="L2499" t="str">
        <f t="shared" si="809"/>
        <v/>
      </c>
      <c r="M2499" t="str">
        <f t="shared" ref="M2499:M2562" si="830">IF(LEN(L2499)=0,"",IF(CODE(L2499)&lt;60,VALUE(L2499),VALUE(RIGHT(L2499))))</f>
        <v/>
      </c>
      <c r="N2499" t="str">
        <f t="shared" si="822"/>
        <v/>
      </c>
      <c r="O2499" t="str">
        <f t="shared" si="823"/>
        <v/>
      </c>
      <c r="P2499" t="str">
        <f t="shared" si="824"/>
        <v/>
      </c>
      <c r="Q2499" s="9">
        <f>_xlfn.XLOOKUP(R2499,summary!C:C,summary!B:B)</f>
        <v>43840</v>
      </c>
      <c r="R2499" s="10" t="str">
        <f t="shared" si="825"/>
        <v>상현2동</v>
      </c>
      <c r="S2499" s="10" t="str">
        <f t="shared" si="826"/>
        <v>상현24통</v>
      </c>
      <c r="T2499" s="10" t="str">
        <f t="shared" si="827"/>
        <v>(상현동, 동보2차)</v>
      </c>
      <c r="U2499" s="10" t="str">
        <f t="shared" si="828"/>
        <v>상현</v>
      </c>
      <c r="V2499" s="10">
        <f t="shared" si="829"/>
        <v>24</v>
      </c>
      <c r="W2499" s="10">
        <f t="shared" si="810"/>
        <v>8</v>
      </c>
      <c r="X2499"/>
      <c r="Y2499"/>
      <c r="Z2499" t="s">
        <v>101</v>
      </c>
      <c r="AA2499" t="s">
        <v>10206</v>
      </c>
    </row>
    <row r="2500" spans="1:27">
      <c r="A2500" t="b">
        <f t="shared" si="811"/>
        <v>0</v>
      </c>
      <c r="B2500" t="b">
        <f t="shared" si="812"/>
        <v>0</v>
      </c>
      <c r="C2500" t="b">
        <f t="shared" si="813"/>
        <v>0</v>
      </c>
      <c r="D2500" t="b">
        <f t="shared" si="814"/>
        <v>0</v>
      </c>
      <c r="E2500" t="b">
        <f t="shared" si="815"/>
        <v>0</v>
      </c>
      <c r="F2500" t="b">
        <f t="shared" si="816"/>
        <v>0</v>
      </c>
      <c r="G2500" t="b">
        <f t="shared" si="817"/>
        <v>0</v>
      </c>
      <c r="H2500" t="b">
        <f t="shared" si="818"/>
        <v>0</v>
      </c>
      <c r="I2500" t="b">
        <f t="shared" si="819"/>
        <v>0</v>
      </c>
      <c r="J2500" t="b">
        <f t="shared" si="820"/>
        <v>0</v>
      </c>
      <c r="K2500" t="str">
        <f t="shared" si="821"/>
        <v/>
      </c>
      <c r="L2500" t="str">
        <f t="shared" si="809"/>
        <v/>
      </c>
      <c r="M2500" t="str">
        <f t="shared" si="830"/>
        <v/>
      </c>
      <c r="N2500" t="str">
        <f t="shared" si="822"/>
        <v/>
      </c>
      <c r="O2500" t="str">
        <f t="shared" si="823"/>
        <v/>
      </c>
      <c r="P2500" t="str">
        <f t="shared" si="824"/>
        <v/>
      </c>
      <c r="Q2500" s="9">
        <f>_xlfn.XLOOKUP(R2500,summary!C:C,summary!B:B)</f>
        <v>43840</v>
      </c>
      <c r="R2500" s="10" t="str">
        <f t="shared" si="825"/>
        <v>상현2동</v>
      </c>
      <c r="S2500" s="10" t="str">
        <f t="shared" si="826"/>
        <v>상현24통</v>
      </c>
      <c r="T2500" s="10" t="str">
        <f t="shared" si="827"/>
        <v>(상현동, 동보2차)</v>
      </c>
      <c r="U2500" s="10" t="str">
        <f t="shared" si="828"/>
        <v>상현</v>
      </c>
      <c r="V2500" s="10">
        <f t="shared" si="829"/>
        <v>24</v>
      </c>
      <c r="W2500" s="10">
        <f t="shared" si="810"/>
        <v>9</v>
      </c>
      <c r="X2500"/>
      <c r="Y2500"/>
      <c r="Z2500" t="s">
        <v>349</v>
      </c>
      <c r="AA2500" t="s">
        <v>10207</v>
      </c>
    </row>
    <row r="2501" spans="1:27">
      <c r="A2501" t="b">
        <f t="shared" si="811"/>
        <v>1</v>
      </c>
      <c r="B2501" t="b">
        <f t="shared" si="812"/>
        <v>0</v>
      </c>
      <c r="C2501" t="b">
        <f t="shared" si="813"/>
        <v>0</v>
      </c>
      <c r="D2501" t="b">
        <f t="shared" si="814"/>
        <v>0</v>
      </c>
      <c r="E2501" t="b">
        <f t="shared" si="815"/>
        <v>0</v>
      </c>
      <c r="F2501" t="b">
        <f t="shared" si="816"/>
        <v>0</v>
      </c>
      <c r="G2501" t="b">
        <f t="shared" si="817"/>
        <v>0</v>
      </c>
      <c r="H2501" t="b">
        <f t="shared" si="818"/>
        <v>0</v>
      </c>
      <c r="I2501" t="b">
        <f t="shared" si="819"/>
        <v>0</v>
      </c>
      <c r="J2501" t="b">
        <f t="shared" si="820"/>
        <v>1</v>
      </c>
      <c r="K2501" t="str">
        <f t="shared" si="821"/>
        <v>상현25통</v>
      </c>
      <c r="L2501" t="str">
        <f t="shared" si="809"/>
        <v>25</v>
      </c>
      <c r="M2501">
        <f t="shared" si="830"/>
        <v>25</v>
      </c>
      <c r="N2501" t="str">
        <f t="shared" si="822"/>
        <v>상현</v>
      </c>
      <c r="O2501" t="str">
        <f t="shared" si="823"/>
        <v/>
      </c>
      <c r="P2501" t="str">
        <f t="shared" si="824"/>
        <v/>
      </c>
      <c r="Q2501" s="9">
        <f>_xlfn.XLOOKUP(R2501,summary!C:C,summary!B:B)</f>
        <v>43840</v>
      </c>
      <c r="R2501" s="10" t="str">
        <f t="shared" si="825"/>
        <v>상현2동</v>
      </c>
      <c r="S2501" s="10" t="str">
        <f t="shared" si="826"/>
        <v>상현25통</v>
      </c>
      <c r="T2501" s="10" t="str">
        <f t="shared" si="827"/>
        <v>(상현동, 현대3차아파트)</v>
      </c>
      <c r="U2501" s="10" t="str">
        <f t="shared" si="828"/>
        <v>상현</v>
      </c>
      <c r="V2501" s="10">
        <f t="shared" si="829"/>
        <v>25</v>
      </c>
      <c r="W2501" s="10">
        <f t="shared" si="810"/>
        <v>1</v>
      </c>
      <c r="X2501"/>
      <c r="Y2501" t="s">
        <v>9747</v>
      </c>
      <c r="Z2501" t="s">
        <v>10</v>
      </c>
      <c r="AA2501" t="s">
        <v>10208</v>
      </c>
    </row>
    <row r="2502" spans="1:27">
      <c r="A2502" t="b">
        <f t="shared" si="811"/>
        <v>1</v>
      </c>
      <c r="B2502" t="b">
        <f t="shared" si="812"/>
        <v>1</v>
      </c>
      <c r="C2502" t="b">
        <f t="shared" si="813"/>
        <v>0</v>
      </c>
      <c r="D2502" t="b">
        <f t="shared" si="814"/>
        <v>0</v>
      </c>
      <c r="E2502" t="b">
        <f t="shared" si="815"/>
        <v>1</v>
      </c>
      <c r="F2502" t="b">
        <f t="shared" si="816"/>
        <v>1</v>
      </c>
      <c r="G2502" t="b">
        <f t="shared" si="817"/>
        <v>1</v>
      </c>
      <c r="H2502" t="b">
        <f t="shared" si="818"/>
        <v>0</v>
      </c>
      <c r="I2502" t="b">
        <f t="shared" si="819"/>
        <v>1</v>
      </c>
      <c r="J2502" t="b">
        <f t="shared" si="820"/>
        <v>0</v>
      </c>
      <c r="K2502" t="str">
        <f t="shared" si="821"/>
        <v/>
      </c>
      <c r="L2502" t="str">
        <f t="shared" si="809"/>
        <v/>
      </c>
      <c r="M2502" t="str">
        <f t="shared" si="830"/>
        <v/>
      </c>
      <c r="N2502" t="str">
        <f t="shared" si="822"/>
        <v/>
      </c>
      <c r="O2502" t="str">
        <f t="shared" si="823"/>
        <v>(상현동, 현대3차아파트)</v>
      </c>
      <c r="P2502" t="str">
        <f t="shared" si="824"/>
        <v>(상현동, 현대3차아파트)</v>
      </c>
      <c r="Q2502" s="9">
        <f>_xlfn.XLOOKUP(R2502,summary!C:C,summary!B:B)</f>
        <v>43840</v>
      </c>
      <c r="R2502" s="10" t="str">
        <f t="shared" si="825"/>
        <v>상현2동</v>
      </c>
      <c r="S2502" s="10" t="str">
        <f t="shared" si="826"/>
        <v>상현25통</v>
      </c>
      <c r="T2502" s="10" t="str">
        <f t="shared" si="827"/>
        <v>(상현동, 현대3차아파트)</v>
      </c>
      <c r="U2502" s="10" t="str">
        <f t="shared" si="828"/>
        <v>상현</v>
      </c>
      <c r="V2502" s="10">
        <f t="shared" si="829"/>
        <v>25</v>
      </c>
      <c r="W2502" s="10">
        <f t="shared" si="810"/>
        <v>2</v>
      </c>
      <c r="X2502"/>
      <c r="Y2502" t="s">
        <v>9522</v>
      </c>
      <c r="Z2502" t="s">
        <v>12</v>
      </c>
      <c r="AA2502" t="s">
        <v>10209</v>
      </c>
    </row>
    <row r="2503" spans="1:27">
      <c r="A2503" t="b">
        <f t="shared" si="811"/>
        <v>1</v>
      </c>
      <c r="B2503" t="b">
        <f t="shared" si="812"/>
        <v>0</v>
      </c>
      <c r="C2503" t="b">
        <f t="shared" si="813"/>
        <v>1</v>
      </c>
      <c r="D2503" t="b">
        <f t="shared" si="814"/>
        <v>0</v>
      </c>
      <c r="E2503" t="b">
        <f t="shared" si="815"/>
        <v>1</v>
      </c>
      <c r="F2503" t="b">
        <f t="shared" si="816"/>
        <v>1</v>
      </c>
      <c r="G2503" t="b">
        <f t="shared" si="817"/>
        <v>0</v>
      </c>
      <c r="H2503" t="b">
        <f t="shared" si="818"/>
        <v>1</v>
      </c>
      <c r="I2503" t="b">
        <f t="shared" si="819"/>
        <v>1</v>
      </c>
      <c r="J2503" t="b">
        <f t="shared" si="820"/>
        <v>0</v>
      </c>
      <c r="K2503" t="str">
        <f t="shared" si="821"/>
        <v/>
      </c>
      <c r="L2503" t="str">
        <f t="shared" si="809"/>
        <v/>
      </c>
      <c r="M2503" t="str">
        <f t="shared" si="830"/>
        <v/>
      </c>
      <c r="N2503" t="str">
        <f t="shared" si="822"/>
        <v/>
      </c>
      <c r="O2503" t="str">
        <f t="shared" si="823"/>
        <v>현대3차아파트)</v>
      </c>
      <c r="P2503" t="str">
        <f t="shared" si="824"/>
        <v/>
      </c>
      <c r="Q2503" s="9">
        <f>_xlfn.XLOOKUP(R2503,summary!C:C,summary!B:B)</f>
        <v>43840</v>
      </c>
      <c r="R2503" s="10" t="str">
        <f t="shared" si="825"/>
        <v>상현2동</v>
      </c>
      <c r="S2503" s="10" t="str">
        <f t="shared" si="826"/>
        <v>상현25통</v>
      </c>
      <c r="T2503" s="10" t="str">
        <f t="shared" si="827"/>
        <v>(상현동, 현대3차아파트)</v>
      </c>
      <c r="U2503" s="10" t="str">
        <f t="shared" si="828"/>
        <v>상현</v>
      </c>
      <c r="V2503" s="10">
        <f t="shared" si="829"/>
        <v>25</v>
      </c>
      <c r="W2503" s="10">
        <f t="shared" si="810"/>
        <v>3</v>
      </c>
      <c r="X2503"/>
      <c r="Y2503" t="s">
        <v>10210</v>
      </c>
      <c r="Z2503" t="s">
        <v>14</v>
      </c>
      <c r="AA2503" t="s">
        <v>10211</v>
      </c>
    </row>
    <row r="2504" spans="1:27">
      <c r="A2504" t="b">
        <f t="shared" si="811"/>
        <v>0</v>
      </c>
      <c r="B2504" t="b">
        <f t="shared" si="812"/>
        <v>0</v>
      </c>
      <c r="C2504" t="b">
        <f t="shared" si="813"/>
        <v>0</v>
      </c>
      <c r="D2504" t="b">
        <f t="shared" si="814"/>
        <v>0</v>
      </c>
      <c r="E2504" t="b">
        <f t="shared" si="815"/>
        <v>0</v>
      </c>
      <c r="F2504" t="b">
        <f t="shared" si="816"/>
        <v>0</v>
      </c>
      <c r="G2504" t="b">
        <f t="shared" si="817"/>
        <v>0</v>
      </c>
      <c r="H2504" t="b">
        <f t="shared" si="818"/>
        <v>0</v>
      </c>
      <c r="I2504" t="b">
        <f t="shared" si="819"/>
        <v>0</v>
      </c>
      <c r="J2504" t="b">
        <f t="shared" si="820"/>
        <v>0</v>
      </c>
      <c r="K2504" t="str">
        <f t="shared" si="821"/>
        <v/>
      </c>
      <c r="L2504" t="str">
        <f t="shared" si="809"/>
        <v/>
      </c>
      <c r="M2504" t="str">
        <f t="shared" si="830"/>
        <v/>
      </c>
      <c r="N2504" t="str">
        <f t="shared" si="822"/>
        <v/>
      </c>
      <c r="O2504" t="str">
        <f t="shared" si="823"/>
        <v/>
      </c>
      <c r="P2504" t="str">
        <f t="shared" si="824"/>
        <v/>
      </c>
      <c r="Q2504" s="9">
        <f>_xlfn.XLOOKUP(R2504,summary!C:C,summary!B:B)</f>
        <v>43840</v>
      </c>
      <c r="R2504" s="10" t="str">
        <f t="shared" si="825"/>
        <v>상현2동</v>
      </c>
      <c r="S2504" s="10" t="str">
        <f t="shared" si="826"/>
        <v>상현25통</v>
      </c>
      <c r="T2504" s="10" t="str">
        <f t="shared" si="827"/>
        <v>(상현동, 현대3차아파트)</v>
      </c>
      <c r="U2504" s="10" t="str">
        <f t="shared" si="828"/>
        <v>상현</v>
      </c>
      <c r="V2504" s="10">
        <f t="shared" si="829"/>
        <v>25</v>
      </c>
      <c r="W2504" s="10">
        <f t="shared" si="810"/>
        <v>4</v>
      </c>
      <c r="X2504"/>
      <c r="Y2504"/>
      <c r="Z2504" t="s">
        <v>16</v>
      </c>
      <c r="AA2504" t="s">
        <v>10212</v>
      </c>
    </row>
    <row r="2505" spans="1:27">
      <c r="A2505" t="b">
        <f t="shared" si="811"/>
        <v>0</v>
      </c>
      <c r="B2505" t="b">
        <f t="shared" si="812"/>
        <v>0</v>
      </c>
      <c r="C2505" t="b">
        <f t="shared" si="813"/>
        <v>0</v>
      </c>
      <c r="D2505" t="b">
        <f t="shared" si="814"/>
        <v>0</v>
      </c>
      <c r="E2505" t="b">
        <f t="shared" si="815"/>
        <v>0</v>
      </c>
      <c r="F2505" t="b">
        <f t="shared" si="816"/>
        <v>0</v>
      </c>
      <c r="G2505" t="b">
        <f t="shared" si="817"/>
        <v>0</v>
      </c>
      <c r="H2505" t="b">
        <f t="shared" si="818"/>
        <v>0</v>
      </c>
      <c r="I2505" t="b">
        <f t="shared" si="819"/>
        <v>0</v>
      </c>
      <c r="J2505" t="b">
        <f t="shared" si="820"/>
        <v>0</v>
      </c>
      <c r="K2505" t="str">
        <f t="shared" si="821"/>
        <v/>
      </c>
      <c r="L2505" t="str">
        <f t="shared" ref="L2505:L2568" si="831">RIGHT(SUBSTITUTE(K2505,"통",""),2)</f>
        <v/>
      </c>
      <c r="M2505" t="str">
        <f t="shared" si="830"/>
        <v/>
      </c>
      <c r="N2505" t="str">
        <f t="shared" si="822"/>
        <v/>
      </c>
      <c r="O2505" t="str">
        <f t="shared" si="823"/>
        <v/>
      </c>
      <c r="P2505" t="str">
        <f t="shared" si="824"/>
        <v/>
      </c>
      <c r="Q2505" s="9">
        <f>_xlfn.XLOOKUP(R2505,summary!C:C,summary!B:B)</f>
        <v>43840</v>
      </c>
      <c r="R2505" s="10" t="str">
        <f t="shared" si="825"/>
        <v>상현2동</v>
      </c>
      <c r="S2505" s="10" t="str">
        <f t="shared" si="826"/>
        <v>상현25통</v>
      </c>
      <c r="T2505" s="10" t="str">
        <f t="shared" si="827"/>
        <v>(상현동, 현대3차아파트)</v>
      </c>
      <c r="U2505" s="10" t="str">
        <f t="shared" si="828"/>
        <v>상현</v>
      </c>
      <c r="V2505" s="10">
        <f t="shared" si="829"/>
        <v>25</v>
      </c>
      <c r="W2505" s="10">
        <f t="shared" si="810"/>
        <v>5</v>
      </c>
      <c r="X2505"/>
      <c r="Y2505"/>
      <c r="Z2505" t="s">
        <v>18</v>
      </c>
      <c r="AA2505" t="s">
        <v>10213</v>
      </c>
    </row>
    <row r="2506" spans="1:27">
      <c r="A2506" t="b">
        <f t="shared" si="811"/>
        <v>0</v>
      </c>
      <c r="B2506" t="b">
        <f t="shared" si="812"/>
        <v>0</v>
      </c>
      <c r="C2506" t="b">
        <f t="shared" si="813"/>
        <v>0</v>
      </c>
      <c r="D2506" t="b">
        <f t="shared" si="814"/>
        <v>0</v>
      </c>
      <c r="E2506" t="b">
        <f t="shared" si="815"/>
        <v>0</v>
      </c>
      <c r="F2506" t="b">
        <f t="shared" si="816"/>
        <v>0</v>
      </c>
      <c r="G2506" t="b">
        <f t="shared" si="817"/>
        <v>0</v>
      </c>
      <c r="H2506" t="b">
        <f t="shared" si="818"/>
        <v>0</v>
      </c>
      <c r="I2506" t="b">
        <f t="shared" si="819"/>
        <v>0</v>
      </c>
      <c r="J2506" t="b">
        <f t="shared" si="820"/>
        <v>0</v>
      </c>
      <c r="K2506" t="str">
        <f t="shared" si="821"/>
        <v/>
      </c>
      <c r="L2506" t="str">
        <f t="shared" si="831"/>
        <v/>
      </c>
      <c r="M2506" t="str">
        <f t="shared" si="830"/>
        <v/>
      </c>
      <c r="N2506" t="str">
        <f t="shared" si="822"/>
        <v/>
      </c>
      <c r="O2506" t="str">
        <f t="shared" si="823"/>
        <v/>
      </c>
      <c r="P2506" t="str">
        <f t="shared" si="824"/>
        <v/>
      </c>
      <c r="Q2506" s="9">
        <f>_xlfn.XLOOKUP(R2506,summary!C:C,summary!B:B)</f>
        <v>43840</v>
      </c>
      <c r="R2506" s="10" t="str">
        <f t="shared" si="825"/>
        <v>상현2동</v>
      </c>
      <c r="S2506" s="10" t="str">
        <f t="shared" si="826"/>
        <v>상현25통</v>
      </c>
      <c r="T2506" s="10" t="str">
        <f t="shared" si="827"/>
        <v>(상현동, 현대3차아파트)</v>
      </c>
      <c r="U2506" s="10" t="str">
        <f t="shared" si="828"/>
        <v>상현</v>
      </c>
      <c r="V2506" s="10">
        <f t="shared" si="829"/>
        <v>25</v>
      </c>
      <c r="W2506" s="10">
        <f t="shared" si="810"/>
        <v>6</v>
      </c>
      <c r="X2506"/>
      <c r="Y2506"/>
      <c r="Z2506" t="s">
        <v>20</v>
      </c>
      <c r="AA2506" t="s">
        <v>10214</v>
      </c>
    </row>
    <row r="2507" spans="1:27">
      <c r="A2507" t="b">
        <f t="shared" si="811"/>
        <v>0</v>
      </c>
      <c r="B2507" t="b">
        <f t="shared" si="812"/>
        <v>0</v>
      </c>
      <c r="C2507" t="b">
        <f t="shared" si="813"/>
        <v>0</v>
      </c>
      <c r="D2507" t="b">
        <f t="shared" si="814"/>
        <v>0</v>
      </c>
      <c r="E2507" t="b">
        <f t="shared" si="815"/>
        <v>0</v>
      </c>
      <c r="F2507" t="b">
        <f t="shared" si="816"/>
        <v>0</v>
      </c>
      <c r="G2507" t="b">
        <f t="shared" si="817"/>
        <v>0</v>
      </c>
      <c r="H2507" t="b">
        <f t="shared" si="818"/>
        <v>0</v>
      </c>
      <c r="I2507" t="b">
        <f t="shared" si="819"/>
        <v>0</v>
      </c>
      <c r="J2507" t="b">
        <f t="shared" si="820"/>
        <v>0</v>
      </c>
      <c r="K2507" t="str">
        <f t="shared" si="821"/>
        <v/>
      </c>
      <c r="L2507" t="str">
        <f t="shared" si="831"/>
        <v/>
      </c>
      <c r="M2507" t="str">
        <f t="shared" si="830"/>
        <v/>
      </c>
      <c r="N2507" t="str">
        <f t="shared" si="822"/>
        <v/>
      </c>
      <c r="O2507" t="str">
        <f t="shared" si="823"/>
        <v/>
      </c>
      <c r="P2507" t="str">
        <f t="shared" si="824"/>
        <v/>
      </c>
      <c r="Q2507" s="9">
        <f>_xlfn.XLOOKUP(R2507,summary!C:C,summary!B:B)</f>
        <v>43840</v>
      </c>
      <c r="R2507" s="10" t="str">
        <f t="shared" si="825"/>
        <v>상현2동</v>
      </c>
      <c r="S2507" s="10" t="str">
        <f t="shared" si="826"/>
        <v>상현25통</v>
      </c>
      <c r="T2507" s="10" t="str">
        <f t="shared" si="827"/>
        <v>(상현동, 현대3차아파트)</v>
      </c>
      <c r="U2507" s="10" t="str">
        <f t="shared" si="828"/>
        <v>상현</v>
      </c>
      <c r="V2507" s="10">
        <f t="shared" si="829"/>
        <v>25</v>
      </c>
      <c r="W2507" s="10">
        <f t="shared" si="810"/>
        <v>7</v>
      </c>
      <c r="X2507"/>
      <c r="Y2507"/>
      <c r="Z2507" t="s">
        <v>99</v>
      </c>
      <c r="AA2507" t="s">
        <v>10215</v>
      </c>
    </row>
    <row r="2508" spans="1:27">
      <c r="A2508" t="b">
        <f t="shared" si="811"/>
        <v>0</v>
      </c>
      <c r="B2508" t="b">
        <f t="shared" si="812"/>
        <v>0</v>
      </c>
      <c r="C2508" t="b">
        <f t="shared" si="813"/>
        <v>0</v>
      </c>
      <c r="D2508" t="b">
        <f t="shared" si="814"/>
        <v>0</v>
      </c>
      <c r="E2508" t="b">
        <f t="shared" si="815"/>
        <v>0</v>
      </c>
      <c r="F2508" t="b">
        <f t="shared" si="816"/>
        <v>0</v>
      </c>
      <c r="G2508" t="b">
        <f t="shared" si="817"/>
        <v>0</v>
      </c>
      <c r="H2508" t="b">
        <f t="shared" si="818"/>
        <v>0</v>
      </c>
      <c r="I2508" t="b">
        <f t="shared" si="819"/>
        <v>0</v>
      </c>
      <c r="J2508" t="b">
        <f t="shared" si="820"/>
        <v>0</v>
      </c>
      <c r="K2508" t="str">
        <f t="shared" si="821"/>
        <v/>
      </c>
      <c r="L2508" t="str">
        <f t="shared" si="831"/>
        <v/>
      </c>
      <c r="M2508" t="str">
        <f t="shared" si="830"/>
        <v/>
      </c>
      <c r="N2508" t="str">
        <f t="shared" si="822"/>
        <v/>
      </c>
      <c r="O2508" t="str">
        <f t="shared" si="823"/>
        <v/>
      </c>
      <c r="P2508" t="str">
        <f t="shared" si="824"/>
        <v/>
      </c>
      <c r="Q2508" s="9">
        <f>_xlfn.XLOOKUP(R2508,summary!C:C,summary!B:B)</f>
        <v>43840</v>
      </c>
      <c r="R2508" s="10" t="str">
        <f t="shared" si="825"/>
        <v>상현2동</v>
      </c>
      <c r="S2508" s="10" t="str">
        <f t="shared" si="826"/>
        <v>상현25통</v>
      </c>
      <c r="T2508" s="10" t="str">
        <f t="shared" si="827"/>
        <v>(상현동, 현대3차아파트)</v>
      </c>
      <c r="U2508" s="10" t="str">
        <f t="shared" si="828"/>
        <v>상현</v>
      </c>
      <c r="V2508" s="10">
        <f t="shared" si="829"/>
        <v>25</v>
      </c>
      <c r="W2508" s="10">
        <f t="shared" si="810"/>
        <v>8</v>
      </c>
      <c r="X2508"/>
      <c r="Y2508"/>
      <c r="Z2508" t="s">
        <v>101</v>
      </c>
      <c r="AA2508" t="s">
        <v>10216</v>
      </c>
    </row>
    <row r="2509" spans="1:27">
      <c r="A2509" t="b">
        <f t="shared" si="811"/>
        <v>1</v>
      </c>
      <c r="B2509" t="b">
        <f t="shared" si="812"/>
        <v>0</v>
      </c>
      <c r="C2509" t="b">
        <f t="shared" si="813"/>
        <v>0</v>
      </c>
      <c r="D2509" t="b">
        <f t="shared" si="814"/>
        <v>0</v>
      </c>
      <c r="E2509" t="b">
        <f t="shared" si="815"/>
        <v>0</v>
      </c>
      <c r="F2509" t="b">
        <f t="shared" si="816"/>
        <v>0</v>
      </c>
      <c r="G2509" t="b">
        <f t="shared" si="817"/>
        <v>0</v>
      </c>
      <c r="H2509" t="b">
        <f t="shared" si="818"/>
        <v>0</v>
      </c>
      <c r="I2509" t="b">
        <f t="shared" si="819"/>
        <v>0</v>
      </c>
      <c r="J2509" t="b">
        <f t="shared" si="820"/>
        <v>1</v>
      </c>
      <c r="K2509" t="str">
        <f t="shared" si="821"/>
        <v>상현26통</v>
      </c>
      <c r="L2509" t="str">
        <f t="shared" si="831"/>
        <v>26</v>
      </c>
      <c r="M2509">
        <f t="shared" si="830"/>
        <v>26</v>
      </c>
      <c r="N2509" t="str">
        <f t="shared" si="822"/>
        <v>상현</v>
      </c>
      <c r="O2509" t="str">
        <f t="shared" si="823"/>
        <v/>
      </c>
      <c r="P2509" t="str">
        <f t="shared" si="824"/>
        <v/>
      </c>
      <c r="Q2509" s="9">
        <f>_xlfn.XLOOKUP(R2509,summary!C:C,summary!B:B)</f>
        <v>43840</v>
      </c>
      <c r="R2509" s="10" t="str">
        <f t="shared" si="825"/>
        <v>상현2동</v>
      </c>
      <c r="S2509" s="10" t="str">
        <f t="shared" si="826"/>
        <v>상현26통</v>
      </c>
      <c r="T2509" s="10" t="str">
        <f t="shared" si="827"/>
        <v>(상현동, 현대3차아파트)</v>
      </c>
      <c r="U2509" s="10" t="str">
        <f t="shared" si="828"/>
        <v>상현</v>
      </c>
      <c r="V2509" s="10">
        <f t="shared" si="829"/>
        <v>26</v>
      </c>
      <c r="W2509" s="10">
        <f t="shared" si="810"/>
        <v>1</v>
      </c>
      <c r="X2509"/>
      <c r="Y2509" t="s">
        <v>9755</v>
      </c>
      <c r="Z2509" t="s">
        <v>10</v>
      </c>
      <c r="AA2509" t="s">
        <v>10217</v>
      </c>
    </row>
    <row r="2510" spans="1:27">
      <c r="A2510" t="b">
        <f t="shared" si="811"/>
        <v>1</v>
      </c>
      <c r="B2510" t="b">
        <f t="shared" si="812"/>
        <v>1</v>
      </c>
      <c r="C2510" t="b">
        <f t="shared" si="813"/>
        <v>0</v>
      </c>
      <c r="D2510" t="b">
        <f t="shared" si="814"/>
        <v>0</v>
      </c>
      <c r="E2510" t="b">
        <f t="shared" si="815"/>
        <v>1</v>
      </c>
      <c r="F2510" t="b">
        <f t="shared" si="816"/>
        <v>1</v>
      </c>
      <c r="G2510" t="b">
        <f t="shared" si="817"/>
        <v>1</v>
      </c>
      <c r="H2510" t="b">
        <f t="shared" si="818"/>
        <v>0</v>
      </c>
      <c r="I2510" t="b">
        <f t="shared" si="819"/>
        <v>1</v>
      </c>
      <c r="J2510" t="b">
        <f t="shared" si="820"/>
        <v>0</v>
      </c>
      <c r="K2510" t="str">
        <f t="shared" si="821"/>
        <v/>
      </c>
      <c r="L2510" t="str">
        <f t="shared" si="831"/>
        <v/>
      </c>
      <c r="M2510" t="str">
        <f t="shared" si="830"/>
        <v/>
      </c>
      <c r="N2510" t="str">
        <f t="shared" si="822"/>
        <v/>
      </c>
      <c r="O2510" t="str">
        <f t="shared" si="823"/>
        <v>(상현동, 현대3차아파트)</v>
      </c>
      <c r="P2510" t="str">
        <f t="shared" si="824"/>
        <v>(상현동, 현대3차아파트)</v>
      </c>
      <c r="Q2510" s="9">
        <f>_xlfn.XLOOKUP(R2510,summary!C:C,summary!B:B)</f>
        <v>43840</v>
      </c>
      <c r="R2510" s="10" t="str">
        <f t="shared" si="825"/>
        <v>상현2동</v>
      </c>
      <c r="S2510" s="10" t="str">
        <f t="shared" si="826"/>
        <v>상현26통</v>
      </c>
      <c r="T2510" s="10" t="str">
        <f t="shared" si="827"/>
        <v>(상현동, 현대3차아파트)</v>
      </c>
      <c r="U2510" s="10" t="str">
        <f t="shared" si="828"/>
        <v>상현</v>
      </c>
      <c r="V2510" s="10">
        <f t="shared" si="829"/>
        <v>26</v>
      </c>
      <c r="W2510" s="10">
        <f t="shared" si="810"/>
        <v>2</v>
      </c>
      <c r="X2510"/>
      <c r="Y2510" t="s">
        <v>9522</v>
      </c>
      <c r="Z2510" t="s">
        <v>12</v>
      </c>
      <c r="AA2510" t="s">
        <v>10218</v>
      </c>
    </row>
    <row r="2511" spans="1:27">
      <c r="A2511" t="b">
        <f t="shared" si="811"/>
        <v>1</v>
      </c>
      <c r="B2511" t="b">
        <f t="shared" si="812"/>
        <v>0</v>
      </c>
      <c r="C2511" t="b">
        <f t="shared" si="813"/>
        <v>1</v>
      </c>
      <c r="D2511" t="b">
        <f t="shared" si="814"/>
        <v>0</v>
      </c>
      <c r="E2511" t="b">
        <f t="shared" si="815"/>
        <v>1</v>
      </c>
      <c r="F2511" t="b">
        <f t="shared" si="816"/>
        <v>1</v>
      </c>
      <c r="G2511" t="b">
        <f t="shared" si="817"/>
        <v>0</v>
      </c>
      <c r="H2511" t="b">
        <f t="shared" si="818"/>
        <v>1</v>
      </c>
      <c r="I2511" t="b">
        <f t="shared" si="819"/>
        <v>1</v>
      </c>
      <c r="J2511" t="b">
        <f t="shared" si="820"/>
        <v>0</v>
      </c>
      <c r="K2511" t="str">
        <f t="shared" si="821"/>
        <v/>
      </c>
      <c r="L2511" t="str">
        <f t="shared" si="831"/>
        <v/>
      </c>
      <c r="M2511" t="str">
        <f t="shared" si="830"/>
        <v/>
      </c>
      <c r="N2511" t="str">
        <f t="shared" si="822"/>
        <v/>
      </c>
      <c r="O2511" t="str">
        <f t="shared" si="823"/>
        <v>현대3차아파트)</v>
      </c>
      <c r="P2511" t="str">
        <f t="shared" si="824"/>
        <v/>
      </c>
      <c r="Q2511" s="9">
        <f>_xlfn.XLOOKUP(R2511,summary!C:C,summary!B:B)</f>
        <v>43840</v>
      </c>
      <c r="R2511" s="10" t="str">
        <f t="shared" si="825"/>
        <v>상현2동</v>
      </c>
      <c r="S2511" s="10" t="str">
        <f t="shared" si="826"/>
        <v>상현26통</v>
      </c>
      <c r="T2511" s="10" t="str">
        <f t="shared" si="827"/>
        <v>(상현동, 현대3차아파트)</v>
      </c>
      <c r="U2511" s="10" t="str">
        <f t="shared" si="828"/>
        <v>상현</v>
      </c>
      <c r="V2511" s="10">
        <f t="shared" si="829"/>
        <v>26</v>
      </c>
      <c r="W2511" s="10">
        <f t="shared" si="810"/>
        <v>3</v>
      </c>
      <c r="X2511"/>
      <c r="Y2511" t="s">
        <v>10210</v>
      </c>
      <c r="Z2511" t="s">
        <v>14</v>
      </c>
      <c r="AA2511" t="s">
        <v>10219</v>
      </c>
    </row>
    <row r="2512" spans="1:27">
      <c r="A2512" t="b">
        <f t="shared" si="811"/>
        <v>0</v>
      </c>
      <c r="B2512" t="b">
        <f t="shared" si="812"/>
        <v>0</v>
      </c>
      <c r="C2512" t="b">
        <f t="shared" si="813"/>
        <v>0</v>
      </c>
      <c r="D2512" t="b">
        <f t="shared" si="814"/>
        <v>0</v>
      </c>
      <c r="E2512" t="b">
        <f t="shared" si="815"/>
        <v>0</v>
      </c>
      <c r="F2512" t="b">
        <f t="shared" si="816"/>
        <v>0</v>
      </c>
      <c r="G2512" t="b">
        <f t="shared" si="817"/>
        <v>0</v>
      </c>
      <c r="H2512" t="b">
        <f t="shared" si="818"/>
        <v>0</v>
      </c>
      <c r="I2512" t="b">
        <f t="shared" si="819"/>
        <v>0</v>
      </c>
      <c r="J2512" t="b">
        <f t="shared" si="820"/>
        <v>0</v>
      </c>
      <c r="K2512" t="str">
        <f t="shared" si="821"/>
        <v/>
      </c>
      <c r="L2512" t="str">
        <f t="shared" si="831"/>
        <v/>
      </c>
      <c r="M2512" t="str">
        <f t="shared" si="830"/>
        <v/>
      </c>
      <c r="N2512" t="str">
        <f t="shared" si="822"/>
        <v/>
      </c>
      <c r="O2512" t="str">
        <f t="shared" si="823"/>
        <v/>
      </c>
      <c r="P2512" t="str">
        <f t="shared" si="824"/>
        <v/>
      </c>
      <c r="Q2512" s="9">
        <f>_xlfn.XLOOKUP(R2512,summary!C:C,summary!B:B)</f>
        <v>43840</v>
      </c>
      <c r="R2512" s="10" t="str">
        <f t="shared" si="825"/>
        <v>상현2동</v>
      </c>
      <c r="S2512" s="10" t="str">
        <f t="shared" si="826"/>
        <v>상현26통</v>
      </c>
      <c r="T2512" s="10" t="str">
        <f t="shared" si="827"/>
        <v>(상현동, 현대3차아파트)</v>
      </c>
      <c r="U2512" s="10" t="str">
        <f t="shared" si="828"/>
        <v>상현</v>
      </c>
      <c r="V2512" s="10">
        <f t="shared" si="829"/>
        <v>26</v>
      </c>
      <c r="W2512" s="10">
        <f t="shared" si="810"/>
        <v>4</v>
      </c>
      <c r="X2512"/>
      <c r="Y2512"/>
      <c r="Z2512" t="s">
        <v>16</v>
      </c>
      <c r="AA2512" t="s">
        <v>10220</v>
      </c>
    </row>
    <row r="2513" spans="1:27">
      <c r="A2513" t="b">
        <f t="shared" si="811"/>
        <v>0</v>
      </c>
      <c r="B2513" t="b">
        <f t="shared" si="812"/>
        <v>0</v>
      </c>
      <c r="C2513" t="b">
        <f t="shared" si="813"/>
        <v>0</v>
      </c>
      <c r="D2513" t="b">
        <f t="shared" si="814"/>
        <v>0</v>
      </c>
      <c r="E2513" t="b">
        <f t="shared" si="815"/>
        <v>0</v>
      </c>
      <c r="F2513" t="b">
        <f t="shared" si="816"/>
        <v>0</v>
      </c>
      <c r="G2513" t="b">
        <f t="shared" si="817"/>
        <v>0</v>
      </c>
      <c r="H2513" t="b">
        <f t="shared" si="818"/>
        <v>0</v>
      </c>
      <c r="I2513" t="b">
        <f t="shared" si="819"/>
        <v>0</v>
      </c>
      <c r="J2513" t="b">
        <f t="shared" si="820"/>
        <v>0</v>
      </c>
      <c r="K2513" t="str">
        <f t="shared" si="821"/>
        <v/>
      </c>
      <c r="L2513" t="str">
        <f t="shared" si="831"/>
        <v/>
      </c>
      <c r="M2513" t="str">
        <f t="shared" si="830"/>
        <v/>
      </c>
      <c r="N2513" t="str">
        <f t="shared" si="822"/>
        <v/>
      </c>
      <c r="O2513" t="str">
        <f t="shared" si="823"/>
        <v/>
      </c>
      <c r="P2513" t="str">
        <f t="shared" si="824"/>
        <v/>
      </c>
      <c r="Q2513" s="9">
        <f>_xlfn.XLOOKUP(R2513,summary!C:C,summary!B:B)</f>
        <v>43840</v>
      </c>
      <c r="R2513" s="10" t="str">
        <f t="shared" si="825"/>
        <v>상현2동</v>
      </c>
      <c r="S2513" s="10" t="str">
        <f t="shared" si="826"/>
        <v>상현26통</v>
      </c>
      <c r="T2513" s="10" t="str">
        <f t="shared" si="827"/>
        <v>(상현동, 현대3차아파트)</v>
      </c>
      <c r="U2513" s="10" t="str">
        <f t="shared" si="828"/>
        <v>상현</v>
      </c>
      <c r="V2513" s="10">
        <f t="shared" si="829"/>
        <v>26</v>
      </c>
      <c r="W2513" s="10">
        <f t="shared" si="810"/>
        <v>5</v>
      </c>
      <c r="X2513"/>
      <c r="Y2513"/>
      <c r="Z2513" t="s">
        <v>18</v>
      </c>
      <c r="AA2513" t="s">
        <v>10221</v>
      </c>
    </row>
    <row r="2514" spans="1:27">
      <c r="A2514" t="b">
        <f t="shared" si="811"/>
        <v>0</v>
      </c>
      <c r="B2514" t="b">
        <f t="shared" si="812"/>
        <v>0</v>
      </c>
      <c r="C2514" t="b">
        <f t="shared" si="813"/>
        <v>0</v>
      </c>
      <c r="D2514" t="b">
        <f t="shared" si="814"/>
        <v>0</v>
      </c>
      <c r="E2514" t="b">
        <f t="shared" si="815"/>
        <v>0</v>
      </c>
      <c r="F2514" t="b">
        <f t="shared" si="816"/>
        <v>0</v>
      </c>
      <c r="G2514" t="b">
        <f t="shared" si="817"/>
        <v>0</v>
      </c>
      <c r="H2514" t="b">
        <f t="shared" si="818"/>
        <v>0</v>
      </c>
      <c r="I2514" t="b">
        <f t="shared" si="819"/>
        <v>0</v>
      </c>
      <c r="J2514" t="b">
        <f t="shared" si="820"/>
        <v>0</v>
      </c>
      <c r="K2514" t="str">
        <f t="shared" si="821"/>
        <v/>
      </c>
      <c r="L2514" t="str">
        <f t="shared" si="831"/>
        <v/>
      </c>
      <c r="M2514" t="str">
        <f t="shared" si="830"/>
        <v/>
      </c>
      <c r="N2514" t="str">
        <f t="shared" si="822"/>
        <v/>
      </c>
      <c r="O2514" t="str">
        <f t="shared" si="823"/>
        <v/>
      </c>
      <c r="P2514" t="str">
        <f t="shared" si="824"/>
        <v/>
      </c>
      <c r="Q2514" s="9">
        <f>_xlfn.XLOOKUP(R2514,summary!C:C,summary!B:B)</f>
        <v>43840</v>
      </c>
      <c r="R2514" s="10" t="str">
        <f t="shared" si="825"/>
        <v>상현2동</v>
      </c>
      <c r="S2514" s="10" t="str">
        <f t="shared" si="826"/>
        <v>상현26통</v>
      </c>
      <c r="T2514" s="10" t="str">
        <f t="shared" si="827"/>
        <v>(상현동, 현대3차아파트)</v>
      </c>
      <c r="U2514" s="10" t="str">
        <f t="shared" si="828"/>
        <v>상현</v>
      </c>
      <c r="V2514" s="10">
        <f t="shared" si="829"/>
        <v>26</v>
      </c>
      <c r="W2514" s="10">
        <f t="shared" si="810"/>
        <v>6</v>
      </c>
      <c r="X2514"/>
      <c r="Y2514"/>
      <c r="Z2514" t="s">
        <v>20</v>
      </c>
      <c r="AA2514" t="s">
        <v>10222</v>
      </c>
    </row>
    <row r="2515" spans="1:27">
      <c r="A2515" t="b">
        <f t="shared" si="811"/>
        <v>0</v>
      </c>
      <c r="B2515" t="b">
        <f t="shared" si="812"/>
        <v>0</v>
      </c>
      <c r="C2515" t="b">
        <f t="shared" si="813"/>
        <v>0</v>
      </c>
      <c r="D2515" t="b">
        <f t="shared" si="814"/>
        <v>0</v>
      </c>
      <c r="E2515" t="b">
        <f t="shared" si="815"/>
        <v>0</v>
      </c>
      <c r="F2515" t="b">
        <f t="shared" si="816"/>
        <v>0</v>
      </c>
      <c r="G2515" t="b">
        <f t="shared" si="817"/>
        <v>0</v>
      </c>
      <c r="H2515" t="b">
        <f t="shared" si="818"/>
        <v>0</v>
      </c>
      <c r="I2515" t="b">
        <f t="shared" si="819"/>
        <v>0</v>
      </c>
      <c r="J2515" t="b">
        <f t="shared" si="820"/>
        <v>0</v>
      </c>
      <c r="K2515" t="str">
        <f t="shared" si="821"/>
        <v/>
      </c>
      <c r="L2515" t="str">
        <f t="shared" si="831"/>
        <v/>
      </c>
      <c r="M2515" t="str">
        <f t="shared" si="830"/>
        <v/>
      </c>
      <c r="N2515" t="str">
        <f t="shared" si="822"/>
        <v/>
      </c>
      <c r="O2515" t="str">
        <f t="shared" si="823"/>
        <v/>
      </c>
      <c r="P2515" t="str">
        <f t="shared" si="824"/>
        <v/>
      </c>
      <c r="Q2515" s="9">
        <f>_xlfn.XLOOKUP(R2515,summary!C:C,summary!B:B)</f>
        <v>43840</v>
      </c>
      <c r="R2515" s="10" t="str">
        <f t="shared" si="825"/>
        <v>상현2동</v>
      </c>
      <c r="S2515" s="10" t="str">
        <f t="shared" si="826"/>
        <v>상현26통</v>
      </c>
      <c r="T2515" s="10" t="str">
        <f t="shared" si="827"/>
        <v>(상현동, 현대3차아파트)</v>
      </c>
      <c r="U2515" s="10" t="str">
        <f t="shared" si="828"/>
        <v>상현</v>
      </c>
      <c r="V2515" s="10">
        <f t="shared" si="829"/>
        <v>26</v>
      </c>
      <c r="W2515" s="10">
        <f t="shared" si="810"/>
        <v>7</v>
      </c>
      <c r="X2515"/>
      <c r="Y2515"/>
      <c r="Z2515" t="s">
        <v>99</v>
      </c>
      <c r="AA2515" t="s">
        <v>10223</v>
      </c>
    </row>
    <row r="2516" spans="1:27">
      <c r="A2516" t="b">
        <f t="shared" si="811"/>
        <v>0</v>
      </c>
      <c r="B2516" t="b">
        <f t="shared" si="812"/>
        <v>0</v>
      </c>
      <c r="C2516" t="b">
        <f t="shared" si="813"/>
        <v>0</v>
      </c>
      <c r="D2516" t="b">
        <f t="shared" si="814"/>
        <v>0</v>
      </c>
      <c r="E2516" t="b">
        <f t="shared" si="815"/>
        <v>0</v>
      </c>
      <c r="F2516" t="b">
        <f t="shared" si="816"/>
        <v>0</v>
      </c>
      <c r="G2516" t="b">
        <f t="shared" si="817"/>
        <v>0</v>
      </c>
      <c r="H2516" t="b">
        <f t="shared" si="818"/>
        <v>0</v>
      </c>
      <c r="I2516" t="b">
        <f t="shared" si="819"/>
        <v>0</v>
      </c>
      <c r="J2516" t="b">
        <f t="shared" si="820"/>
        <v>0</v>
      </c>
      <c r="K2516" t="str">
        <f t="shared" si="821"/>
        <v/>
      </c>
      <c r="L2516" t="str">
        <f t="shared" si="831"/>
        <v/>
      </c>
      <c r="M2516" t="str">
        <f t="shared" si="830"/>
        <v/>
      </c>
      <c r="N2516" t="str">
        <f t="shared" si="822"/>
        <v/>
      </c>
      <c r="O2516" t="str">
        <f t="shared" si="823"/>
        <v/>
      </c>
      <c r="P2516" t="str">
        <f t="shared" si="824"/>
        <v/>
      </c>
      <c r="Q2516" s="9">
        <f>_xlfn.XLOOKUP(R2516,summary!C:C,summary!B:B)</f>
        <v>43840</v>
      </c>
      <c r="R2516" s="10" t="str">
        <f t="shared" si="825"/>
        <v>상현2동</v>
      </c>
      <c r="S2516" s="10" t="str">
        <f t="shared" si="826"/>
        <v>상현26통</v>
      </c>
      <c r="T2516" s="10" t="str">
        <f t="shared" si="827"/>
        <v>(상현동, 현대3차아파트)</v>
      </c>
      <c r="U2516" s="10" t="str">
        <f t="shared" si="828"/>
        <v>상현</v>
      </c>
      <c r="V2516" s="10">
        <f t="shared" si="829"/>
        <v>26</v>
      </c>
      <c r="W2516" s="10">
        <f t="shared" si="810"/>
        <v>8</v>
      </c>
      <c r="X2516"/>
      <c r="Y2516"/>
      <c r="Z2516" t="s">
        <v>101</v>
      </c>
      <c r="AA2516" t="s">
        <v>10224</v>
      </c>
    </row>
    <row r="2517" spans="1:27">
      <c r="A2517" t="b">
        <f t="shared" si="811"/>
        <v>0</v>
      </c>
      <c r="B2517" t="b">
        <f t="shared" si="812"/>
        <v>0</v>
      </c>
      <c r="C2517" t="b">
        <f t="shared" si="813"/>
        <v>0</v>
      </c>
      <c r="D2517" t="b">
        <f t="shared" si="814"/>
        <v>0</v>
      </c>
      <c r="E2517" t="b">
        <f t="shared" si="815"/>
        <v>0</v>
      </c>
      <c r="F2517" t="b">
        <f t="shared" si="816"/>
        <v>0</v>
      </c>
      <c r="G2517" t="b">
        <f t="shared" si="817"/>
        <v>0</v>
      </c>
      <c r="H2517" t="b">
        <f t="shared" si="818"/>
        <v>0</v>
      </c>
      <c r="I2517" t="b">
        <f t="shared" si="819"/>
        <v>0</v>
      </c>
      <c r="J2517" t="b">
        <f t="shared" si="820"/>
        <v>0</v>
      </c>
      <c r="K2517" t="str">
        <f t="shared" si="821"/>
        <v/>
      </c>
      <c r="L2517" t="str">
        <f t="shared" si="831"/>
        <v/>
      </c>
      <c r="M2517" t="str">
        <f t="shared" si="830"/>
        <v/>
      </c>
      <c r="N2517" t="str">
        <f t="shared" si="822"/>
        <v/>
      </c>
      <c r="O2517" t="str">
        <f t="shared" si="823"/>
        <v/>
      </c>
      <c r="P2517" t="str">
        <f t="shared" si="824"/>
        <v/>
      </c>
      <c r="Q2517" s="9">
        <f>_xlfn.XLOOKUP(R2517,summary!C:C,summary!B:B)</f>
        <v>43840</v>
      </c>
      <c r="R2517" s="10" t="str">
        <f t="shared" si="825"/>
        <v>상현2동</v>
      </c>
      <c r="S2517" s="10" t="str">
        <f t="shared" si="826"/>
        <v>상현26통</v>
      </c>
      <c r="T2517" s="10" t="str">
        <f t="shared" si="827"/>
        <v>(상현동, 현대3차아파트)</v>
      </c>
      <c r="U2517" s="10" t="str">
        <f t="shared" si="828"/>
        <v>상현</v>
      </c>
      <c r="V2517" s="10">
        <f t="shared" si="829"/>
        <v>26</v>
      </c>
      <c r="W2517" s="10" t="str">
        <f t="shared" si="810"/>
        <v/>
      </c>
      <c r="X2517"/>
      <c r="Y2517"/>
      <c r="Z2517"/>
      <c r="AA2517"/>
    </row>
    <row r="2518" spans="1:27">
      <c r="A2518" t="b">
        <f t="shared" si="811"/>
        <v>1</v>
      </c>
      <c r="B2518" t="b">
        <f t="shared" si="812"/>
        <v>0</v>
      </c>
      <c r="C2518" t="b">
        <f t="shared" si="813"/>
        <v>0</v>
      </c>
      <c r="D2518" t="b">
        <f t="shared" si="814"/>
        <v>0</v>
      </c>
      <c r="E2518" t="b">
        <f t="shared" si="815"/>
        <v>0</v>
      </c>
      <c r="F2518" t="b">
        <f t="shared" si="816"/>
        <v>0</v>
      </c>
      <c r="G2518" t="b">
        <f t="shared" si="817"/>
        <v>0</v>
      </c>
      <c r="H2518" t="b">
        <f t="shared" si="818"/>
        <v>0</v>
      </c>
      <c r="I2518" t="b">
        <f t="shared" si="819"/>
        <v>0</v>
      </c>
      <c r="J2518" t="b">
        <f t="shared" si="820"/>
        <v>1</v>
      </c>
      <c r="K2518" t="str">
        <f t="shared" si="821"/>
        <v/>
      </c>
      <c r="L2518" t="str">
        <f t="shared" si="831"/>
        <v/>
      </c>
      <c r="M2518" t="str">
        <f t="shared" si="830"/>
        <v/>
      </c>
      <c r="N2518" t="str">
        <f t="shared" si="822"/>
        <v/>
      </c>
      <c r="O2518" t="str">
        <f t="shared" si="823"/>
        <v/>
      </c>
      <c r="P2518" t="str">
        <f t="shared" si="824"/>
        <v/>
      </c>
      <c r="Q2518" s="9" t="e">
        <f>_xlfn.XLOOKUP(R2518,summary!C:C,summary!B:B)</f>
        <v>#N/A</v>
      </c>
      <c r="R2518" s="10" t="str">
        <f t="shared" si="825"/>
        <v>읍 면 동</v>
      </c>
      <c r="S2518" s="10" t="str">
        <f t="shared" si="826"/>
        <v>통 리 명</v>
      </c>
      <c r="T2518" s="10" t="str">
        <f t="shared" si="827"/>
        <v/>
      </c>
      <c r="U2518" s="10" t="str">
        <f t="shared" si="828"/>
        <v/>
      </c>
      <c r="V2518" s="10" t="str">
        <f t="shared" si="829"/>
        <v/>
      </c>
      <c r="W2518" s="10" t="str">
        <f t="shared" si="810"/>
        <v/>
      </c>
      <c r="X2518" t="s">
        <v>3</v>
      </c>
      <c r="Y2518" t="s">
        <v>4</v>
      </c>
      <c r="Z2518" t="s">
        <v>5</v>
      </c>
      <c r="AA2518" t="s">
        <v>2302</v>
      </c>
    </row>
    <row r="2519" spans="1:27">
      <c r="A2519" t="b">
        <f t="shared" si="811"/>
        <v>1</v>
      </c>
      <c r="B2519" t="b">
        <f t="shared" si="812"/>
        <v>0</v>
      </c>
      <c r="C2519" t="b">
        <f t="shared" si="813"/>
        <v>0</v>
      </c>
      <c r="D2519" t="b">
        <f t="shared" si="814"/>
        <v>0</v>
      </c>
      <c r="E2519" t="b">
        <f t="shared" si="815"/>
        <v>0</v>
      </c>
      <c r="F2519" t="b">
        <f t="shared" si="816"/>
        <v>0</v>
      </c>
      <c r="G2519" t="b">
        <f t="shared" si="817"/>
        <v>0</v>
      </c>
      <c r="H2519" t="b">
        <f t="shared" si="818"/>
        <v>0</v>
      </c>
      <c r="I2519" t="b">
        <f t="shared" si="819"/>
        <v>0</v>
      </c>
      <c r="J2519" t="b">
        <f t="shared" si="820"/>
        <v>1</v>
      </c>
      <c r="K2519" t="str">
        <f t="shared" si="821"/>
        <v>상현27통</v>
      </c>
      <c r="L2519" t="str">
        <f t="shared" si="831"/>
        <v>27</v>
      </c>
      <c r="M2519">
        <f t="shared" si="830"/>
        <v>27</v>
      </c>
      <c r="N2519" t="str">
        <f t="shared" si="822"/>
        <v>상현</v>
      </c>
      <c r="O2519" t="str">
        <f t="shared" si="823"/>
        <v/>
      </c>
      <c r="P2519" t="str">
        <f t="shared" si="824"/>
        <v/>
      </c>
      <c r="Q2519" s="9">
        <f>_xlfn.XLOOKUP(R2519,summary!C:C,summary!B:B)</f>
        <v>43840</v>
      </c>
      <c r="R2519" s="10" t="str">
        <f t="shared" si="825"/>
        <v>상현2동</v>
      </c>
      <c r="S2519" s="10" t="str">
        <f t="shared" si="826"/>
        <v>상현27통</v>
      </c>
      <c r="T2519" s="10" t="str">
        <f t="shared" si="827"/>
        <v>(상현동, 성원아파트)</v>
      </c>
      <c r="U2519" s="10" t="str">
        <f t="shared" si="828"/>
        <v>상현</v>
      </c>
      <c r="V2519" s="10">
        <f t="shared" si="829"/>
        <v>27</v>
      </c>
      <c r="W2519" s="10">
        <f t="shared" si="810"/>
        <v>1</v>
      </c>
      <c r="X2519" t="s">
        <v>9992</v>
      </c>
      <c r="Y2519" t="s">
        <v>9763</v>
      </c>
      <c r="Z2519" t="s">
        <v>10</v>
      </c>
      <c r="AA2519" t="s">
        <v>10225</v>
      </c>
    </row>
    <row r="2520" spans="1:27">
      <c r="A2520" t="b">
        <f t="shared" si="811"/>
        <v>1</v>
      </c>
      <c r="B2520" t="b">
        <f t="shared" si="812"/>
        <v>1</v>
      </c>
      <c r="C2520" t="b">
        <f t="shared" si="813"/>
        <v>0</v>
      </c>
      <c r="D2520" t="b">
        <f t="shared" si="814"/>
        <v>0</v>
      </c>
      <c r="E2520" t="b">
        <f t="shared" si="815"/>
        <v>1</v>
      </c>
      <c r="F2520" t="b">
        <f t="shared" si="816"/>
        <v>1</v>
      </c>
      <c r="G2520" t="b">
        <f t="shared" si="817"/>
        <v>1</v>
      </c>
      <c r="H2520" t="b">
        <f t="shared" si="818"/>
        <v>0</v>
      </c>
      <c r="I2520" t="b">
        <f t="shared" si="819"/>
        <v>1</v>
      </c>
      <c r="J2520" t="b">
        <f t="shared" si="820"/>
        <v>0</v>
      </c>
      <c r="K2520" t="str">
        <f t="shared" si="821"/>
        <v/>
      </c>
      <c r="L2520" t="str">
        <f t="shared" si="831"/>
        <v/>
      </c>
      <c r="M2520" t="str">
        <f t="shared" si="830"/>
        <v/>
      </c>
      <c r="N2520" t="str">
        <f t="shared" si="822"/>
        <v/>
      </c>
      <c r="O2520" t="str">
        <f t="shared" si="823"/>
        <v>(상현동, 성원아파트)</v>
      </c>
      <c r="P2520" t="str">
        <f t="shared" si="824"/>
        <v>(상현동, 성원아파트)</v>
      </c>
      <c r="Q2520" s="9">
        <f>_xlfn.XLOOKUP(R2520,summary!C:C,summary!B:B)</f>
        <v>43840</v>
      </c>
      <c r="R2520" s="10" t="str">
        <f t="shared" si="825"/>
        <v>상현2동</v>
      </c>
      <c r="S2520" s="10" t="str">
        <f t="shared" si="826"/>
        <v>상현27통</v>
      </c>
      <c r="T2520" s="10" t="str">
        <f t="shared" si="827"/>
        <v>(상현동, 성원아파트)</v>
      </c>
      <c r="U2520" s="10" t="str">
        <f t="shared" si="828"/>
        <v>상현</v>
      </c>
      <c r="V2520" s="10">
        <f t="shared" si="829"/>
        <v>27</v>
      </c>
      <c r="W2520" s="10">
        <f t="shared" si="810"/>
        <v>2</v>
      </c>
      <c r="X2520"/>
      <c r="Y2520" t="s">
        <v>9522</v>
      </c>
      <c r="Z2520" t="s">
        <v>12</v>
      </c>
      <c r="AA2520" t="s">
        <v>10226</v>
      </c>
    </row>
    <row r="2521" spans="1:27">
      <c r="A2521" t="b">
        <f t="shared" si="811"/>
        <v>1</v>
      </c>
      <c r="B2521" t="b">
        <f t="shared" si="812"/>
        <v>0</v>
      </c>
      <c r="C2521" t="b">
        <f t="shared" si="813"/>
        <v>1</v>
      </c>
      <c r="D2521" t="b">
        <f t="shared" si="814"/>
        <v>0</v>
      </c>
      <c r="E2521" t="b">
        <f t="shared" si="815"/>
        <v>1</v>
      </c>
      <c r="F2521" t="b">
        <f t="shared" si="816"/>
        <v>1</v>
      </c>
      <c r="G2521" t="b">
        <f t="shared" si="817"/>
        <v>0</v>
      </c>
      <c r="H2521" t="b">
        <f t="shared" si="818"/>
        <v>1</v>
      </c>
      <c r="I2521" t="b">
        <f t="shared" si="819"/>
        <v>1</v>
      </c>
      <c r="J2521" t="b">
        <f t="shared" si="820"/>
        <v>0</v>
      </c>
      <c r="K2521" t="str">
        <f t="shared" si="821"/>
        <v/>
      </c>
      <c r="L2521" t="str">
        <f t="shared" si="831"/>
        <v/>
      </c>
      <c r="M2521" t="str">
        <f t="shared" si="830"/>
        <v/>
      </c>
      <c r="N2521" t="str">
        <f t="shared" si="822"/>
        <v/>
      </c>
      <c r="O2521" t="str">
        <f t="shared" si="823"/>
        <v>성원아파트)</v>
      </c>
      <c r="P2521" t="str">
        <f t="shared" si="824"/>
        <v/>
      </c>
      <c r="Q2521" s="9">
        <f>_xlfn.XLOOKUP(R2521,summary!C:C,summary!B:B)</f>
        <v>43840</v>
      </c>
      <c r="R2521" s="10" t="str">
        <f t="shared" si="825"/>
        <v>상현2동</v>
      </c>
      <c r="S2521" s="10" t="str">
        <f t="shared" si="826"/>
        <v>상현27통</v>
      </c>
      <c r="T2521" s="10" t="str">
        <f t="shared" si="827"/>
        <v>(상현동, 성원아파트)</v>
      </c>
      <c r="U2521" s="10" t="str">
        <f t="shared" si="828"/>
        <v>상현</v>
      </c>
      <c r="V2521" s="10">
        <f t="shared" si="829"/>
        <v>27</v>
      </c>
      <c r="W2521" s="10">
        <f t="shared" si="810"/>
        <v>3</v>
      </c>
      <c r="X2521"/>
      <c r="Y2521" t="s">
        <v>6785</v>
      </c>
      <c r="Z2521" t="s">
        <v>14</v>
      </c>
      <c r="AA2521" t="s">
        <v>10227</v>
      </c>
    </row>
    <row r="2522" spans="1:27">
      <c r="A2522" t="b">
        <f t="shared" si="811"/>
        <v>0</v>
      </c>
      <c r="B2522" t="b">
        <f t="shared" si="812"/>
        <v>0</v>
      </c>
      <c r="C2522" t="b">
        <f t="shared" si="813"/>
        <v>0</v>
      </c>
      <c r="D2522" t="b">
        <f t="shared" si="814"/>
        <v>0</v>
      </c>
      <c r="E2522" t="b">
        <f t="shared" si="815"/>
        <v>0</v>
      </c>
      <c r="F2522" t="b">
        <f t="shared" si="816"/>
        <v>0</v>
      </c>
      <c r="G2522" t="b">
        <f t="shared" si="817"/>
        <v>0</v>
      </c>
      <c r="H2522" t="b">
        <f t="shared" si="818"/>
        <v>0</v>
      </c>
      <c r="I2522" t="b">
        <f t="shared" si="819"/>
        <v>0</v>
      </c>
      <c r="J2522" t="b">
        <f t="shared" si="820"/>
        <v>0</v>
      </c>
      <c r="K2522" t="str">
        <f t="shared" si="821"/>
        <v/>
      </c>
      <c r="L2522" t="str">
        <f t="shared" si="831"/>
        <v/>
      </c>
      <c r="M2522" t="str">
        <f t="shared" si="830"/>
        <v/>
      </c>
      <c r="N2522" t="str">
        <f t="shared" si="822"/>
        <v/>
      </c>
      <c r="O2522" t="str">
        <f t="shared" si="823"/>
        <v/>
      </c>
      <c r="P2522" t="str">
        <f t="shared" si="824"/>
        <v/>
      </c>
      <c r="Q2522" s="9">
        <f>_xlfn.XLOOKUP(R2522,summary!C:C,summary!B:B)</f>
        <v>43840</v>
      </c>
      <c r="R2522" s="10" t="str">
        <f t="shared" si="825"/>
        <v>상현2동</v>
      </c>
      <c r="S2522" s="10" t="str">
        <f t="shared" si="826"/>
        <v>상현27통</v>
      </c>
      <c r="T2522" s="10" t="str">
        <f t="shared" si="827"/>
        <v>(상현동, 성원아파트)</v>
      </c>
      <c r="U2522" s="10" t="str">
        <f t="shared" si="828"/>
        <v>상현</v>
      </c>
      <c r="V2522" s="10">
        <f t="shared" si="829"/>
        <v>27</v>
      </c>
      <c r="W2522" s="10">
        <f t="shared" si="810"/>
        <v>4</v>
      </c>
      <c r="X2522"/>
      <c r="Y2522"/>
      <c r="Z2522" t="s">
        <v>16</v>
      </c>
      <c r="AA2522" t="s">
        <v>10228</v>
      </c>
    </row>
    <row r="2523" spans="1:27">
      <c r="A2523" t="b">
        <f t="shared" si="811"/>
        <v>0</v>
      </c>
      <c r="B2523" t="b">
        <f t="shared" si="812"/>
        <v>0</v>
      </c>
      <c r="C2523" t="b">
        <f t="shared" si="813"/>
        <v>0</v>
      </c>
      <c r="D2523" t="b">
        <f t="shared" si="814"/>
        <v>0</v>
      </c>
      <c r="E2523" t="b">
        <f t="shared" si="815"/>
        <v>0</v>
      </c>
      <c r="F2523" t="b">
        <f t="shared" si="816"/>
        <v>0</v>
      </c>
      <c r="G2523" t="b">
        <f t="shared" si="817"/>
        <v>0</v>
      </c>
      <c r="H2523" t="b">
        <f t="shared" si="818"/>
        <v>0</v>
      </c>
      <c r="I2523" t="b">
        <f t="shared" si="819"/>
        <v>0</v>
      </c>
      <c r="J2523" t="b">
        <f t="shared" si="820"/>
        <v>0</v>
      </c>
      <c r="K2523" t="str">
        <f t="shared" si="821"/>
        <v/>
      </c>
      <c r="L2523" t="str">
        <f t="shared" si="831"/>
        <v/>
      </c>
      <c r="M2523" t="str">
        <f t="shared" si="830"/>
        <v/>
      </c>
      <c r="N2523" t="str">
        <f t="shared" si="822"/>
        <v/>
      </c>
      <c r="O2523" t="str">
        <f t="shared" si="823"/>
        <v/>
      </c>
      <c r="P2523" t="str">
        <f t="shared" si="824"/>
        <v/>
      </c>
      <c r="Q2523" s="9">
        <f>_xlfn.XLOOKUP(R2523,summary!C:C,summary!B:B)</f>
        <v>43840</v>
      </c>
      <c r="R2523" s="10" t="str">
        <f t="shared" si="825"/>
        <v>상현2동</v>
      </c>
      <c r="S2523" s="10" t="str">
        <f t="shared" si="826"/>
        <v>상현27통</v>
      </c>
      <c r="T2523" s="10" t="str">
        <f t="shared" si="827"/>
        <v>(상현동, 성원아파트)</v>
      </c>
      <c r="U2523" s="10" t="str">
        <f t="shared" si="828"/>
        <v>상현</v>
      </c>
      <c r="V2523" s="10">
        <f t="shared" si="829"/>
        <v>27</v>
      </c>
      <c r="W2523" s="10">
        <f t="shared" si="810"/>
        <v>5</v>
      </c>
      <c r="X2523"/>
      <c r="Y2523"/>
      <c r="Z2523" t="s">
        <v>18</v>
      </c>
      <c r="AA2523" t="s">
        <v>10229</v>
      </c>
    </row>
    <row r="2524" spans="1:27">
      <c r="A2524" t="b">
        <f t="shared" si="811"/>
        <v>0</v>
      </c>
      <c r="B2524" t="b">
        <f t="shared" si="812"/>
        <v>0</v>
      </c>
      <c r="C2524" t="b">
        <f t="shared" si="813"/>
        <v>0</v>
      </c>
      <c r="D2524" t="b">
        <f t="shared" si="814"/>
        <v>0</v>
      </c>
      <c r="E2524" t="b">
        <f t="shared" si="815"/>
        <v>0</v>
      </c>
      <c r="F2524" t="b">
        <f t="shared" si="816"/>
        <v>0</v>
      </c>
      <c r="G2524" t="b">
        <f t="shared" si="817"/>
        <v>0</v>
      </c>
      <c r="H2524" t="b">
        <f t="shared" si="818"/>
        <v>0</v>
      </c>
      <c r="I2524" t="b">
        <f t="shared" si="819"/>
        <v>0</v>
      </c>
      <c r="J2524" t="b">
        <f t="shared" si="820"/>
        <v>0</v>
      </c>
      <c r="K2524" t="str">
        <f t="shared" si="821"/>
        <v/>
      </c>
      <c r="L2524" t="str">
        <f t="shared" si="831"/>
        <v/>
      </c>
      <c r="M2524" t="str">
        <f t="shared" si="830"/>
        <v/>
      </c>
      <c r="N2524" t="str">
        <f t="shared" si="822"/>
        <v/>
      </c>
      <c r="O2524" t="str">
        <f t="shared" si="823"/>
        <v/>
      </c>
      <c r="P2524" t="str">
        <f t="shared" si="824"/>
        <v/>
      </c>
      <c r="Q2524" s="9">
        <f>_xlfn.XLOOKUP(R2524,summary!C:C,summary!B:B)</f>
        <v>43840</v>
      </c>
      <c r="R2524" s="10" t="str">
        <f t="shared" si="825"/>
        <v>상현2동</v>
      </c>
      <c r="S2524" s="10" t="str">
        <f t="shared" si="826"/>
        <v>상현27통</v>
      </c>
      <c r="T2524" s="10" t="str">
        <f t="shared" si="827"/>
        <v>(상현동, 성원아파트)</v>
      </c>
      <c r="U2524" s="10" t="str">
        <f t="shared" si="828"/>
        <v>상현</v>
      </c>
      <c r="V2524" s="10">
        <f t="shared" si="829"/>
        <v>27</v>
      </c>
      <c r="W2524" s="10">
        <f t="shared" si="810"/>
        <v>6</v>
      </c>
      <c r="X2524"/>
      <c r="Y2524"/>
      <c r="Z2524" t="s">
        <v>20</v>
      </c>
      <c r="AA2524" t="s">
        <v>10230</v>
      </c>
    </row>
    <row r="2525" spans="1:27">
      <c r="A2525" t="b">
        <f t="shared" si="811"/>
        <v>0</v>
      </c>
      <c r="B2525" t="b">
        <f t="shared" si="812"/>
        <v>0</v>
      </c>
      <c r="C2525" t="b">
        <f t="shared" si="813"/>
        <v>0</v>
      </c>
      <c r="D2525" t="b">
        <f t="shared" si="814"/>
        <v>0</v>
      </c>
      <c r="E2525" t="b">
        <f t="shared" si="815"/>
        <v>0</v>
      </c>
      <c r="F2525" t="b">
        <f t="shared" si="816"/>
        <v>0</v>
      </c>
      <c r="G2525" t="b">
        <f t="shared" si="817"/>
        <v>0</v>
      </c>
      <c r="H2525" t="b">
        <f t="shared" si="818"/>
        <v>0</v>
      </c>
      <c r="I2525" t="b">
        <f t="shared" si="819"/>
        <v>0</v>
      </c>
      <c r="J2525" t="b">
        <f t="shared" si="820"/>
        <v>0</v>
      </c>
      <c r="K2525" t="str">
        <f t="shared" si="821"/>
        <v/>
      </c>
      <c r="L2525" t="str">
        <f t="shared" si="831"/>
        <v/>
      </c>
      <c r="M2525" t="str">
        <f t="shared" si="830"/>
        <v/>
      </c>
      <c r="N2525" t="str">
        <f t="shared" si="822"/>
        <v/>
      </c>
      <c r="O2525" t="str">
        <f t="shared" si="823"/>
        <v/>
      </c>
      <c r="P2525" t="str">
        <f t="shared" si="824"/>
        <v/>
      </c>
      <c r="Q2525" s="9">
        <f>_xlfn.XLOOKUP(R2525,summary!C:C,summary!B:B)</f>
        <v>43840</v>
      </c>
      <c r="R2525" s="10" t="str">
        <f t="shared" si="825"/>
        <v>상현2동</v>
      </c>
      <c r="S2525" s="10" t="str">
        <f t="shared" si="826"/>
        <v>상현27통</v>
      </c>
      <c r="T2525" s="10" t="str">
        <f t="shared" si="827"/>
        <v>(상현동, 성원아파트)</v>
      </c>
      <c r="U2525" s="10" t="str">
        <f t="shared" si="828"/>
        <v>상현</v>
      </c>
      <c r="V2525" s="10">
        <f t="shared" si="829"/>
        <v>27</v>
      </c>
      <c r="W2525" s="10">
        <f t="shared" si="810"/>
        <v>7</v>
      </c>
      <c r="X2525"/>
      <c r="Y2525"/>
      <c r="Z2525" t="s">
        <v>99</v>
      </c>
      <c r="AA2525" t="s">
        <v>10231</v>
      </c>
    </row>
    <row r="2526" spans="1:27">
      <c r="A2526" t="b">
        <f t="shared" si="811"/>
        <v>0</v>
      </c>
      <c r="B2526" t="b">
        <f t="shared" si="812"/>
        <v>0</v>
      </c>
      <c r="C2526" t="b">
        <f t="shared" si="813"/>
        <v>0</v>
      </c>
      <c r="D2526" t="b">
        <f t="shared" si="814"/>
        <v>0</v>
      </c>
      <c r="E2526" t="b">
        <f t="shared" si="815"/>
        <v>0</v>
      </c>
      <c r="F2526" t="b">
        <f t="shared" si="816"/>
        <v>0</v>
      </c>
      <c r="G2526" t="b">
        <f t="shared" si="817"/>
        <v>0</v>
      </c>
      <c r="H2526" t="b">
        <f t="shared" si="818"/>
        <v>0</v>
      </c>
      <c r="I2526" t="b">
        <f t="shared" si="819"/>
        <v>0</v>
      </c>
      <c r="J2526" t="b">
        <f t="shared" si="820"/>
        <v>0</v>
      </c>
      <c r="K2526" t="str">
        <f t="shared" si="821"/>
        <v/>
      </c>
      <c r="L2526" t="str">
        <f t="shared" si="831"/>
        <v/>
      </c>
      <c r="M2526" t="str">
        <f t="shared" si="830"/>
        <v/>
      </c>
      <c r="N2526" t="str">
        <f t="shared" si="822"/>
        <v/>
      </c>
      <c r="O2526" t="str">
        <f t="shared" si="823"/>
        <v/>
      </c>
      <c r="P2526" t="str">
        <f t="shared" si="824"/>
        <v/>
      </c>
      <c r="Q2526" s="9">
        <f>_xlfn.XLOOKUP(R2526,summary!C:C,summary!B:B)</f>
        <v>43840</v>
      </c>
      <c r="R2526" s="10" t="str">
        <f t="shared" si="825"/>
        <v>상현2동</v>
      </c>
      <c r="S2526" s="10" t="str">
        <f t="shared" si="826"/>
        <v>상현27통</v>
      </c>
      <c r="T2526" s="10" t="str">
        <f t="shared" si="827"/>
        <v>(상현동, 성원아파트)</v>
      </c>
      <c r="U2526" s="10" t="str">
        <f t="shared" si="828"/>
        <v>상현</v>
      </c>
      <c r="V2526" s="10">
        <f t="shared" si="829"/>
        <v>27</v>
      </c>
      <c r="W2526" s="10">
        <f t="shared" si="810"/>
        <v>8</v>
      </c>
      <c r="X2526"/>
      <c r="Y2526"/>
      <c r="Z2526" t="s">
        <v>101</v>
      </c>
      <c r="AA2526" t="s">
        <v>10232</v>
      </c>
    </row>
    <row r="2527" spans="1:27">
      <c r="A2527" t="b">
        <f t="shared" si="811"/>
        <v>1</v>
      </c>
      <c r="B2527" t="b">
        <f t="shared" si="812"/>
        <v>0</v>
      </c>
      <c r="C2527" t="b">
        <f t="shared" si="813"/>
        <v>0</v>
      </c>
      <c r="D2527" t="b">
        <f t="shared" si="814"/>
        <v>0</v>
      </c>
      <c r="E2527" t="b">
        <f t="shared" si="815"/>
        <v>0</v>
      </c>
      <c r="F2527" t="b">
        <f t="shared" si="816"/>
        <v>0</v>
      </c>
      <c r="G2527" t="b">
        <f t="shared" si="817"/>
        <v>0</v>
      </c>
      <c r="H2527" t="b">
        <f t="shared" si="818"/>
        <v>0</v>
      </c>
      <c r="I2527" t="b">
        <f t="shared" si="819"/>
        <v>0</v>
      </c>
      <c r="J2527" t="b">
        <f t="shared" si="820"/>
        <v>1</v>
      </c>
      <c r="K2527" t="str">
        <f t="shared" si="821"/>
        <v>상현28통</v>
      </c>
      <c r="L2527" t="str">
        <f t="shared" si="831"/>
        <v>28</v>
      </c>
      <c r="M2527">
        <f t="shared" si="830"/>
        <v>28</v>
      </c>
      <c r="N2527" t="str">
        <f t="shared" si="822"/>
        <v>상현</v>
      </c>
      <c r="O2527" t="str">
        <f t="shared" si="823"/>
        <v/>
      </c>
      <c r="P2527" t="str">
        <f t="shared" si="824"/>
        <v/>
      </c>
      <c r="Q2527" s="9">
        <f>_xlfn.XLOOKUP(R2527,summary!C:C,summary!B:B)</f>
        <v>43840</v>
      </c>
      <c r="R2527" s="10" t="str">
        <f t="shared" si="825"/>
        <v>상현2동</v>
      </c>
      <c r="S2527" s="10" t="str">
        <f t="shared" si="826"/>
        <v>상현28통</v>
      </c>
      <c r="T2527" s="10" t="str">
        <f t="shared" si="827"/>
        <v>(상현동, 성원아파트)</v>
      </c>
      <c r="U2527" s="10" t="str">
        <f t="shared" si="828"/>
        <v>상현</v>
      </c>
      <c r="V2527" s="10">
        <f t="shared" si="829"/>
        <v>28</v>
      </c>
      <c r="W2527" s="10">
        <f t="shared" si="810"/>
        <v>1</v>
      </c>
      <c r="X2527"/>
      <c r="Y2527" t="s">
        <v>9774</v>
      </c>
      <c r="Z2527" t="s">
        <v>10</v>
      </c>
      <c r="AA2527" t="s">
        <v>10233</v>
      </c>
    </row>
    <row r="2528" spans="1:27">
      <c r="A2528" t="b">
        <f t="shared" si="811"/>
        <v>1</v>
      </c>
      <c r="B2528" t="b">
        <f t="shared" si="812"/>
        <v>1</v>
      </c>
      <c r="C2528" t="b">
        <f t="shared" si="813"/>
        <v>0</v>
      </c>
      <c r="D2528" t="b">
        <f t="shared" si="814"/>
        <v>0</v>
      </c>
      <c r="E2528" t="b">
        <f t="shared" si="815"/>
        <v>1</v>
      </c>
      <c r="F2528" t="b">
        <f t="shared" si="816"/>
        <v>1</v>
      </c>
      <c r="G2528" t="b">
        <f t="shared" si="817"/>
        <v>1</v>
      </c>
      <c r="H2528" t="b">
        <f t="shared" si="818"/>
        <v>0</v>
      </c>
      <c r="I2528" t="b">
        <f t="shared" si="819"/>
        <v>1</v>
      </c>
      <c r="J2528" t="b">
        <f t="shared" si="820"/>
        <v>0</v>
      </c>
      <c r="K2528" t="str">
        <f t="shared" si="821"/>
        <v/>
      </c>
      <c r="L2528" t="str">
        <f t="shared" si="831"/>
        <v/>
      </c>
      <c r="M2528" t="str">
        <f t="shared" si="830"/>
        <v/>
      </c>
      <c r="N2528" t="str">
        <f t="shared" si="822"/>
        <v/>
      </c>
      <c r="O2528" t="str">
        <f t="shared" si="823"/>
        <v>(상현동, 성원아파트)</v>
      </c>
      <c r="P2528" t="str">
        <f t="shared" si="824"/>
        <v>(상현동, 성원아파트)</v>
      </c>
      <c r="Q2528" s="9">
        <f>_xlfn.XLOOKUP(R2528,summary!C:C,summary!B:B)</f>
        <v>43840</v>
      </c>
      <c r="R2528" s="10" t="str">
        <f t="shared" si="825"/>
        <v>상현2동</v>
      </c>
      <c r="S2528" s="10" t="str">
        <f t="shared" si="826"/>
        <v>상현28통</v>
      </c>
      <c r="T2528" s="10" t="str">
        <f t="shared" si="827"/>
        <v>(상현동, 성원아파트)</v>
      </c>
      <c r="U2528" s="10" t="str">
        <f t="shared" si="828"/>
        <v>상현</v>
      </c>
      <c r="V2528" s="10">
        <f t="shared" si="829"/>
        <v>28</v>
      </c>
      <c r="W2528" s="10">
        <f t="shared" si="810"/>
        <v>2</v>
      </c>
      <c r="X2528"/>
      <c r="Y2528" t="s">
        <v>9522</v>
      </c>
      <c r="Z2528" t="s">
        <v>12</v>
      </c>
      <c r="AA2528" t="s">
        <v>10234</v>
      </c>
    </row>
    <row r="2529" spans="1:27">
      <c r="A2529" t="b">
        <f t="shared" si="811"/>
        <v>1</v>
      </c>
      <c r="B2529" t="b">
        <f t="shared" si="812"/>
        <v>0</v>
      </c>
      <c r="C2529" t="b">
        <f t="shared" si="813"/>
        <v>1</v>
      </c>
      <c r="D2529" t="b">
        <f t="shared" si="814"/>
        <v>0</v>
      </c>
      <c r="E2529" t="b">
        <f t="shared" si="815"/>
        <v>1</v>
      </c>
      <c r="F2529" t="b">
        <f t="shared" si="816"/>
        <v>1</v>
      </c>
      <c r="G2529" t="b">
        <f t="shared" si="817"/>
        <v>0</v>
      </c>
      <c r="H2529" t="b">
        <f t="shared" si="818"/>
        <v>1</v>
      </c>
      <c r="I2529" t="b">
        <f t="shared" si="819"/>
        <v>1</v>
      </c>
      <c r="J2529" t="b">
        <f t="shared" si="820"/>
        <v>0</v>
      </c>
      <c r="K2529" t="str">
        <f t="shared" si="821"/>
        <v/>
      </c>
      <c r="L2529" t="str">
        <f t="shared" si="831"/>
        <v/>
      </c>
      <c r="M2529" t="str">
        <f t="shared" si="830"/>
        <v/>
      </c>
      <c r="N2529" t="str">
        <f t="shared" si="822"/>
        <v/>
      </c>
      <c r="O2529" t="str">
        <f t="shared" si="823"/>
        <v>성원아파트)</v>
      </c>
      <c r="P2529" t="str">
        <f t="shared" si="824"/>
        <v/>
      </c>
      <c r="Q2529" s="9">
        <f>_xlfn.XLOOKUP(R2529,summary!C:C,summary!B:B)</f>
        <v>43840</v>
      </c>
      <c r="R2529" s="10" t="str">
        <f t="shared" si="825"/>
        <v>상현2동</v>
      </c>
      <c r="S2529" s="10" t="str">
        <f t="shared" si="826"/>
        <v>상현28통</v>
      </c>
      <c r="T2529" s="10" t="str">
        <f t="shared" si="827"/>
        <v>(상현동, 성원아파트)</v>
      </c>
      <c r="U2529" s="10" t="str">
        <f t="shared" si="828"/>
        <v>상현</v>
      </c>
      <c r="V2529" s="10">
        <f t="shared" si="829"/>
        <v>28</v>
      </c>
      <c r="W2529" s="10">
        <f t="shared" si="810"/>
        <v>3</v>
      </c>
      <c r="X2529"/>
      <c r="Y2529" t="s">
        <v>6785</v>
      </c>
      <c r="Z2529" t="s">
        <v>14</v>
      </c>
      <c r="AA2529" t="s">
        <v>10235</v>
      </c>
    </row>
    <row r="2530" spans="1:27">
      <c r="A2530" t="b">
        <f t="shared" si="811"/>
        <v>0</v>
      </c>
      <c r="B2530" t="b">
        <f t="shared" si="812"/>
        <v>0</v>
      </c>
      <c r="C2530" t="b">
        <f t="shared" si="813"/>
        <v>0</v>
      </c>
      <c r="D2530" t="b">
        <f t="shared" si="814"/>
        <v>0</v>
      </c>
      <c r="E2530" t="b">
        <f t="shared" si="815"/>
        <v>0</v>
      </c>
      <c r="F2530" t="b">
        <f t="shared" si="816"/>
        <v>0</v>
      </c>
      <c r="G2530" t="b">
        <f t="shared" si="817"/>
        <v>0</v>
      </c>
      <c r="H2530" t="b">
        <f t="shared" si="818"/>
        <v>0</v>
      </c>
      <c r="I2530" t="b">
        <f t="shared" si="819"/>
        <v>0</v>
      </c>
      <c r="J2530" t="b">
        <f t="shared" si="820"/>
        <v>0</v>
      </c>
      <c r="K2530" t="str">
        <f t="shared" si="821"/>
        <v/>
      </c>
      <c r="L2530" t="str">
        <f t="shared" si="831"/>
        <v/>
      </c>
      <c r="M2530" t="str">
        <f t="shared" si="830"/>
        <v/>
      </c>
      <c r="N2530" t="str">
        <f t="shared" si="822"/>
        <v/>
      </c>
      <c r="O2530" t="str">
        <f t="shared" si="823"/>
        <v/>
      </c>
      <c r="P2530" t="str">
        <f t="shared" si="824"/>
        <v/>
      </c>
      <c r="Q2530" s="9">
        <f>_xlfn.XLOOKUP(R2530,summary!C:C,summary!B:B)</f>
        <v>43840</v>
      </c>
      <c r="R2530" s="10" t="str">
        <f t="shared" si="825"/>
        <v>상현2동</v>
      </c>
      <c r="S2530" s="10" t="str">
        <f t="shared" si="826"/>
        <v>상현28통</v>
      </c>
      <c r="T2530" s="10" t="str">
        <f t="shared" si="827"/>
        <v>(상현동, 성원아파트)</v>
      </c>
      <c r="U2530" s="10" t="str">
        <f t="shared" si="828"/>
        <v>상현</v>
      </c>
      <c r="V2530" s="10">
        <f t="shared" si="829"/>
        <v>28</v>
      </c>
      <c r="W2530" s="10">
        <f t="shared" ref="W2530:W2593" si="832">IF(ISBLANK(Z2530),"",IF(LEN(TRIM(Z2530))&lt;4,VALUE(SUBSTITUTE(TRIM(Z2530),"반","")),""))</f>
        <v>4</v>
      </c>
      <c r="X2530"/>
      <c r="Y2530"/>
      <c r="Z2530" t="s">
        <v>16</v>
      </c>
      <c r="AA2530" t="s">
        <v>10236</v>
      </c>
    </row>
    <row r="2531" spans="1:27">
      <c r="A2531" t="b">
        <f t="shared" si="811"/>
        <v>0</v>
      </c>
      <c r="B2531" t="b">
        <f t="shared" si="812"/>
        <v>0</v>
      </c>
      <c r="C2531" t="b">
        <f t="shared" si="813"/>
        <v>0</v>
      </c>
      <c r="D2531" t="b">
        <f t="shared" si="814"/>
        <v>0</v>
      </c>
      <c r="E2531" t="b">
        <f t="shared" si="815"/>
        <v>0</v>
      </c>
      <c r="F2531" t="b">
        <f t="shared" si="816"/>
        <v>0</v>
      </c>
      <c r="G2531" t="b">
        <f t="shared" si="817"/>
        <v>0</v>
      </c>
      <c r="H2531" t="b">
        <f t="shared" si="818"/>
        <v>0</v>
      </c>
      <c r="I2531" t="b">
        <f t="shared" si="819"/>
        <v>0</v>
      </c>
      <c r="J2531" t="b">
        <f t="shared" si="820"/>
        <v>0</v>
      </c>
      <c r="K2531" t="str">
        <f t="shared" si="821"/>
        <v/>
      </c>
      <c r="L2531" t="str">
        <f t="shared" si="831"/>
        <v/>
      </c>
      <c r="M2531" t="str">
        <f t="shared" si="830"/>
        <v/>
      </c>
      <c r="N2531" t="str">
        <f t="shared" si="822"/>
        <v/>
      </c>
      <c r="O2531" t="str">
        <f t="shared" si="823"/>
        <v/>
      </c>
      <c r="P2531" t="str">
        <f t="shared" si="824"/>
        <v/>
      </c>
      <c r="Q2531" s="9">
        <f>_xlfn.XLOOKUP(R2531,summary!C:C,summary!B:B)</f>
        <v>43840</v>
      </c>
      <c r="R2531" s="10" t="str">
        <f t="shared" si="825"/>
        <v>상현2동</v>
      </c>
      <c r="S2531" s="10" t="str">
        <f t="shared" si="826"/>
        <v>상현28통</v>
      </c>
      <c r="T2531" s="10" t="str">
        <f t="shared" si="827"/>
        <v>(상현동, 성원아파트)</v>
      </c>
      <c r="U2531" s="10" t="str">
        <f t="shared" si="828"/>
        <v>상현</v>
      </c>
      <c r="V2531" s="10">
        <f t="shared" si="829"/>
        <v>28</v>
      </c>
      <c r="W2531" s="10">
        <f t="shared" si="832"/>
        <v>5</v>
      </c>
      <c r="X2531"/>
      <c r="Y2531"/>
      <c r="Z2531" t="s">
        <v>18</v>
      </c>
      <c r="AA2531" t="s">
        <v>10237</v>
      </c>
    </row>
    <row r="2532" spans="1:27">
      <c r="A2532" t="b">
        <f t="shared" si="811"/>
        <v>0</v>
      </c>
      <c r="B2532" t="b">
        <f t="shared" si="812"/>
        <v>0</v>
      </c>
      <c r="C2532" t="b">
        <f t="shared" si="813"/>
        <v>0</v>
      </c>
      <c r="D2532" t="b">
        <f t="shared" si="814"/>
        <v>0</v>
      </c>
      <c r="E2532" t="b">
        <f t="shared" si="815"/>
        <v>0</v>
      </c>
      <c r="F2532" t="b">
        <f t="shared" si="816"/>
        <v>0</v>
      </c>
      <c r="G2532" t="b">
        <f t="shared" si="817"/>
        <v>0</v>
      </c>
      <c r="H2532" t="b">
        <f t="shared" si="818"/>
        <v>0</v>
      </c>
      <c r="I2532" t="b">
        <f t="shared" si="819"/>
        <v>0</v>
      </c>
      <c r="J2532" t="b">
        <f t="shared" si="820"/>
        <v>0</v>
      </c>
      <c r="K2532" t="str">
        <f t="shared" si="821"/>
        <v/>
      </c>
      <c r="L2532" t="str">
        <f t="shared" si="831"/>
        <v/>
      </c>
      <c r="M2532" t="str">
        <f t="shared" si="830"/>
        <v/>
      </c>
      <c r="N2532" t="str">
        <f t="shared" si="822"/>
        <v/>
      </c>
      <c r="O2532" t="str">
        <f t="shared" si="823"/>
        <v/>
      </c>
      <c r="P2532" t="str">
        <f t="shared" si="824"/>
        <v/>
      </c>
      <c r="Q2532" s="9">
        <f>_xlfn.XLOOKUP(R2532,summary!C:C,summary!B:B)</f>
        <v>43840</v>
      </c>
      <c r="R2532" s="10" t="str">
        <f t="shared" si="825"/>
        <v>상현2동</v>
      </c>
      <c r="S2532" s="10" t="str">
        <f t="shared" si="826"/>
        <v>상현28통</v>
      </c>
      <c r="T2532" s="10" t="str">
        <f t="shared" si="827"/>
        <v>(상현동, 성원아파트)</v>
      </c>
      <c r="U2532" s="10" t="str">
        <f t="shared" si="828"/>
        <v>상현</v>
      </c>
      <c r="V2532" s="10">
        <f t="shared" si="829"/>
        <v>28</v>
      </c>
      <c r="W2532" s="10">
        <f t="shared" si="832"/>
        <v>6</v>
      </c>
      <c r="X2532"/>
      <c r="Y2532"/>
      <c r="Z2532" t="s">
        <v>20</v>
      </c>
      <c r="AA2532" t="s">
        <v>10238</v>
      </c>
    </row>
    <row r="2533" spans="1:27">
      <c r="A2533" t="b">
        <f t="shared" si="811"/>
        <v>0</v>
      </c>
      <c r="B2533" t="b">
        <f t="shared" si="812"/>
        <v>0</v>
      </c>
      <c r="C2533" t="b">
        <f t="shared" si="813"/>
        <v>0</v>
      </c>
      <c r="D2533" t="b">
        <f t="shared" si="814"/>
        <v>0</v>
      </c>
      <c r="E2533" t="b">
        <f t="shared" si="815"/>
        <v>0</v>
      </c>
      <c r="F2533" t="b">
        <f t="shared" si="816"/>
        <v>0</v>
      </c>
      <c r="G2533" t="b">
        <f t="shared" si="817"/>
        <v>0</v>
      </c>
      <c r="H2533" t="b">
        <f t="shared" si="818"/>
        <v>0</v>
      </c>
      <c r="I2533" t="b">
        <f t="shared" si="819"/>
        <v>0</v>
      </c>
      <c r="J2533" t="b">
        <f t="shared" si="820"/>
        <v>0</v>
      </c>
      <c r="K2533" t="str">
        <f t="shared" si="821"/>
        <v/>
      </c>
      <c r="L2533" t="str">
        <f t="shared" si="831"/>
        <v/>
      </c>
      <c r="M2533" t="str">
        <f t="shared" si="830"/>
        <v/>
      </c>
      <c r="N2533" t="str">
        <f t="shared" si="822"/>
        <v/>
      </c>
      <c r="O2533" t="str">
        <f t="shared" si="823"/>
        <v/>
      </c>
      <c r="P2533" t="str">
        <f t="shared" si="824"/>
        <v/>
      </c>
      <c r="Q2533" s="9">
        <f>_xlfn.XLOOKUP(R2533,summary!C:C,summary!B:B)</f>
        <v>43840</v>
      </c>
      <c r="R2533" s="10" t="str">
        <f t="shared" si="825"/>
        <v>상현2동</v>
      </c>
      <c r="S2533" s="10" t="str">
        <f t="shared" si="826"/>
        <v>상현28통</v>
      </c>
      <c r="T2533" s="10" t="str">
        <f t="shared" si="827"/>
        <v>(상현동, 성원아파트)</v>
      </c>
      <c r="U2533" s="10" t="str">
        <f t="shared" si="828"/>
        <v>상현</v>
      </c>
      <c r="V2533" s="10">
        <f t="shared" si="829"/>
        <v>28</v>
      </c>
      <c r="W2533" s="10">
        <f t="shared" si="832"/>
        <v>7</v>
      </c>
      <c r="X2533"/>
      <c r="Y2533"/>
      <c r="Z2533" t="s">
        <v>99</v>
      </c>
      <c r="AA2533" t="s">
        <v>10239</v>
      </c>
    </row>
    <row r="2534" spans="1:27">
      <c r="A2534" t="b">
        <f t="shared" si="811"/>
        <v>0</v>
      </c>
      <c r="B2534" t="b">
        <f t="shared" si="812"/>
        <v>0</v>
      </c>
      <c r="C2534" t="b">
        <f t="shared" si="813"/>
        <v>0</v>
      </c>
      <c r="D2534" t="b">
        <f t="shared" si="814"/>
        <v>0</v>
      </c>
      <c r="E2534" t="b">
        <f t="shared" si="815"/>
        <v>0</v>
      </c>
      <c r="F2534" t="b">
        <f t="shared" si="816"/>
        <v>0</v>
      </c>
      <c r="G2534" t="b">
        <f t="shared" si="817"/>
        <v>0</v>
      </c>
      <c r="H2534" t="b">
        <f t="shared" si="818"/>
        <v>0</v>
      </c>
      <c r="I2534" t="b">
        <f t="shared" si="819"/>
        <v>0</v>
      </c>
      <c r="J2534" t="b">
        <f t="shared" si="820"/>
        <v>0</v>
      </c>
      <c r="K2534" t="str">
        <f t="shared" si="821"/>
        <v/>
      </c>
      <c r="L2534" t="str">
        <f t="shared" si="831"/>
        <v/>
      </c>
      <c r="M2534" t="str">
        <f t="shared" si="830"/>
        <v/>
      </c>
      <c r="N2534" t="str">
        <f t="shared" si="822"/>
        <v/>
      </c>
      <c r="O2534" t="str">
        <f t="shared" si="823"/>
        <v/>
      </c>
      <c r="P2534" t="str">
        <f t="shared" si="824"/>
        <v/>
      </c>
      <c r="Q2534" s="9">
        <f>_xlfn.XLOOKUP(R2534,summary!C:C,summary!B:B)</f>
        <v>43840</v>
      </c>
      <c r="R2534" s="10" t="str">
        <f t="shared" si="825"/>
        <v>상현2동</v>
      </c>
      <c r="S2534" s="10" t="str">
        <f t="shared" si="826"/>
        <v>상현28통</v>
      </c>
      <c r="T2534" s="10" t="str">
        <f t="shared" si="827"/>
        <v>(상현동, 성원아파트)</v>
      </c>
      <c r="U2534" s="10" t="str">
        <f t="shared" si="828"/>
        <v>상현</v>
      </c>
      <c r="V2534" s="10">
        <f t="shared" si="829"/>
        <v>28</v>
      </c>
      <c r="W2534" s="10">
        <f t="shared" si="832"/>
        <v>8</v>
      </c>
      <c r="X2534"/>
      <c r="Y2534"/>
      <c r="Z2534" t="s">
        <v>101</v>
      </c>
      <c r="AA2534" t="s">
        <v>10240</v>
      </c>
    </row>
    <row r="2535" spans="1:27">
      <c r="A2535" t="b">
        <f t="shared" si="811"/>
        <v>0</v>
      </c>
      <c r="B2535" t="b">
        <f t="shared" si="812"/>
        <v>0</v>
      </c>
      <c r="C2535" t="b">
        <f t="shared" si="813"/>
        <v>0</v>
      </c>
      <c r="D2535" t="b">
        <f t="shared" si="814"/>
        <v>0</v>
      </c>
      <c r="E2535" t="b">
        <f t="shared" si="815"/>
        <v>0</v>
      </c>
      <c r="F2535" t="b">
        <f t="shared" si="816"/>
        <v>0</v>
      </c>
      <c r="G2535" t="b">
        <f t="shared" si="817"/>
        <v>0</v>
      </c>
      <c r="H2535" t="b">
        <f t="shared" si="818"/>
        <v>0</v>
      </c>
      <c r="I2535" t="b">
        <f t="shared" si="819"/>
        <v>0</v>
      </c>
      <c r="J2535" t="b">
        <f t="shared" si="820"/>
        <v>0</v>
      </c>
      <c r="K2535" t="str">
        <f t="shared" si="821"/>
        <v/>
      </c>
      <c r="L2535" t="str">
        <f t="shared" si="831"/>
        <v/>
      </c>
      <c r="M2535" t="str">
        <f t="shared" si="830"/>
        <v/>
      </c>
      <c r="N2535" t="str">
        <f t="shared" si="822"/>
        <v/>
      </c>
      <c r="O2535" t="str">
        <f t="shared" si="823"/>
        <v/>
      </c>
      <c r="P2535" t="str">
        <f t="shared" si="824"/>
        <v/>
      </c>
      <c r="Q2535" s="9">
        <f>_xlfn.XLOOKUP(R2535,summary!C:C,summary!B:B)</f>
        <v>43840</v>
      </c>
      <c r="R2535" s="10" t="str">
        <f t="shared" si="825"/>
        <v>상현2동</v>
      </c>
      <c r="S2535" s="10" t="str">
        <f t="shared" si="826"/>
        <v>상현28통</v>
      </c>
      <c r="T2535" s="10" t="str">
        <f t="shared" si="827"/>
        <v>(상현동, 성원아파트)</v>
      </c>
      <c r="U2535" s="10" t="str">
        <f t="shared" si="828"/>
        <v>상현</v>
      </c>
      <c r="V2535" s="10">
        <f t="shared" si="829"/>
        <v>28</v>
      </c>
      <c r="W2535" s="10">
        <f t="shared" si="832"/>
        <v>9</v>
      </c>
      <c r="X2535"/>
      <c r="Y2535"/>
      <c r="Z2535" t="s">
        <v>349</v>
      </c>
      <c r="AA2535" t="s">
        <v>10241</v>
      </c>
    </row>
    <row r="2536" spans="1:27">
      <c r="A2536" t="b">
        <f t="shared" si="811"/>
        <v>1</v>
      </c>
      <c r="B2536" t="b">
        <f t="shared" si="812"/>
        <v>0</v>
      </c>
      <c r="C2536" t="b">
        <f t="shared" si="813"/>
        <v>0</v>
      </c>
      <c r="D2536" t="b">
        <f t="shared" si="814"/>
        <v>0</v>
      </c>
      <c r="E2536" t="b">
        <f t="shared" si="815"/>
        <v>0</v>
      </c>
      <c r="F2536" t="b">
        <f t="shared" si="816"/>
        <v>0</v>
      </c>
      <c r="G2536" t="b">
        <f t="shared" si="817"/>
        <v>0</v>
      </c>
      <c r="H2536" t="b">
        <f t="shared" si="818"/>
        <v>0</v>
      </c>
      <c r="I2536" t="b">
        <f t="shared" si="819"/>
        <v>0</v>
      </c>
      <c r="J2536" t="b">
        <f t="shared" si="820"/>
        <v>1</v>
      </c>
      <c r="K2536" t="str">
        <f t="shared" si="821"/>
        <v>상현29통</v>
      </c>
      <c r="L2536" t="str">
        <f t="shared" si="831"/>
        <v>29</v>
      </c>
      <c r="M2536">
        <f t="shared" si="830"/>
        <v>29</v>
      </c>
      <c r="N2536" t="str">
        <f t="shared" si="822"/>
        <v>상현</v>
      </c>
      <c r="O2536" t="str">
        <f t="shared" si="823"/>
        <v/>
      </c>
      <c r="P2536" t="str">
        <f t="shared" si="824"/>
        <v/>
      </c>
      <c r="Q2536" s="9">
        <f>_xlfn.XLOOKUP(R2536,summary!C:C,summary!B:B)</f>
        <v>43840</v>
      </c>
      <c r="R2536" s="10" t="str">
        <f t="shared" si="825"/>
        <v>상현2동</v>
      </c>
      <c r="S2536" s="10" t="str">
        <f t="shared" si="826"/>
        <v>상현29통</v>
      </c>
      <c r="T2536" s="10" t="str">
        <f t="shared" si="827"/>
        <v>(상현동, 성원아파트)</v>
      </c>
      <c r="U2536" s="10" t="str">
        <f t="shared" si="828"/>
        <v>상현</v>
      </c>
      <c r="V2536" s="10">
        <f t="shared" si="829"/>
        <v>29</v>
      </c>
      <c r="W2536" s="10">
        <f t="shared" si="832"/>
        <v>1</v>
      </c>
      <c r="X2536"/>
      <c r="Y2536" t="s">
        <v>9786</v>
      </c>
      <c r="Z2536" t="s">
        <v>10</v>
      </c>
      <c r="AA2536" t="s">
        <v>10242</v>
      </c>
    </row>
    <row r="2537" spans="1:27">
      <c r="A2537" t="b">
        <f t="shared" si="811"/>
        <v>1</v>
      </c>
      <c r="B2537" t="b">
        <f t="shared" si="812"/>
        <v>1</v>
      </c>
      <c r="C2537" t="b">
        <f t="shared" si="813"/>
        <v>0</v>
      </c>
      <c r="D2537" t="b">
        <f t="shared" si="814"/>
        <v>0</v>
      </c>
      <c r="E2537" t="b">
        <f t="shared" si="815"/>
        <v>1</v>
      </c>
      <c r="F2537" t="b">
        <f t="shared" si="816"/>
        <v>1</v>
      </c>
      <c r="G2537" t="b">
        <f t="shared" si="817"/>
        <v>1</v>
      </c>
      <c r="H2537" t="b">
        <f t="shared" si="818"/>
        <v>0</v>
      </c>
      <c r="I2537" t="b">
        <f t="shared" si="819"/>
        <v>1</v>
      </c>
      <c r="J2537" t="b">
        <f t="shared" si="820"/>
        <v>0</v>
      </c>
      <c r="K2537" t="str">
        <f t="shared" si="821"/>
        <v/>
      </c>
      <c r="L2537" t="str">
        <f t="shared" si="831"/>
        <v/>
      </c>
      <c r="M2537" t="str">
        <f t="shared" si="830"/>
        <v/>
      </c>
      <c r="N2537" t="str">
        <f t="shared" si="822"/>
        <v/>
      </c>
      <c r="O2537" t="str">
        <f t="shared" si="823"/>
        <v>(상현동, 성원아파트)</v>
      </c>
      <c r="P2537" t="str">
        <f t="shared" si="824"/>
        <v>(상현동, 성원아파트)</v>
      </c>
      <c r="Q2537" s="9">
        <f>_xlfn.XLOOKUP(R2537,summary!C:C,summary!B:B)</f>
        <v>43840</v>
      </c>
      <c r="R2537" s="10" t="str">
        <f t="shared" si="825"/>
        <v>상현2동</v>
      </c>
      <c r="S2537" s="10" t="str">
        <f t="shared" si="826"/>
        <v>상현29통</v>
      </c>
      <c r="T2537" s="10" t="str">
        <f t="shared" si="827"/>
        <v>(상현동, 성원아파트)</v>
      </c>
      <c r="U2537" s="10" t="str">
        <f t="shared" si="828"/>
        <v>상현</v>
      </c>
      <c r="V2537" s="10">
        <f t="shared" si="829"/>
        <v>29</v>
      </c>
      <c r="W2537" s="10">
        <f t="shared" si="832"/>
        <v>2</v>
      </c>
      <c r="X2537"/>
      <c r="Y2537" t="s">
        <v>9522</v>
      </c>
      <c r="Z2537" t="s">
        <v>12</v>
      </c>
      <c r="AA2537" t="s">
        <v>10243</v>
      </c>
    </row>
    <row r="2538" spans="1:27">
      <c r="A2538" t="b">
        <f t="shared" si="811"/>
        <v>1</v>
      </c>
      <c r="B2538" t="b">
        <f t="shared" si="812"/>
        <v>0</v>
      </c>
      <c r="C2538" t="b">
        <f t="shared" si="813"/>
        <v>1</v>
      </c>
      <c r="D2538" t="b">
        <f t="shared" si="814"/>
        <v>0</v>
      </c>
      <c r="E2538" t="b">
        <f t="shared" si="815"/>
        <v>1</v>
      </c>
      <c r="F2538" t="b">
        <f t="shared" si="816"/>
        <v>1</v>
      </c>
      <c r="G2538" t="b">
        <f t="shared" si="817"/>
        <v>0</v>
      </c>
      <c r="H2538" t="b">
        <f t="shared" si="818"/>
        <v>1</v>
      </c>
      <c r="I2538" t="b">
        <f t="shared" si="819"/>
        <v>1</v>
      </c>
      <c r="J2538" t="b">
        <f t="shared" si="820"/>
        <v>0</v>
      </c>
      <c r="K2538" t="str">
        <f t="shared" si="821"/>
        <v/>
      </c>
      <c r="L2538" t="str">
        <f t="shared" si="831"/>
        <v/>
      </c>
      <c r="M2538" t="str">
        <f t="shared" si="830"/>
        <v/>
      </c>
      <c r="N2538" t="str">
        <f t="shared" si="822"/>
        <v/>
      </c>
      <c r="O2538" t="str">
        <f t="shared" si="823"/>
        <v>성원아파트)</v>
      </c>
      <c r="P2538" t="str">
        <f t="shared" si="824"/>
        <v/>
      </c>
      <c r="Q2538" s="9">
        <f>_xlfn.XLOOKUP(R2538,summary!C:C,summary!B:B)</f>
        <v>43840</v>
      </c>
      <c r="R2538" s="10" t="str">
        <f t="shared" si="825"/>
        <v>상현2동</v>
      </c>
      <c r="S2538" s="10" t="str">
        <f t="shared" si="826"/>
        <v>상현29통</v>
      </c>
      <c r="T2538" s="10" t="str">
        <f t="shared" si="827"/>
        <v>(상현동, 성원아파트)</v>
      </c>
      <c r="U2538" s="10" t="str">
        <f t="shared" si="828"/>
        <v>상현</v>
      </c>
      <c r="V2538" s="10">
        <f t="shared" si="829"/>
        <v>29</v>
      </c>
      <c r="W2538" s="10">
        <f t="shared" si="832"/>
        <v>3</v>
      </c>
      <c r="X2538"/>
      <c r="Y2538" t="s">
        <v>6785</v>
      </c>
      <c r="Z2538" t="s">
        <v>14</v>
      </c>
      <c r="AA2538" t="s">
        <v>10244</v>
      </c>
    </row>
    <row r="2539" spans="1:27">
      <c r="A2539" t="b">
        <f t="shared" si="811"/>
        <v>0</v>
      </c>
      <c r="B2539" t="b">
        <f t="shared" si="812"/>
        <v>0</v>
      </c>
      <c r="C2539" t="b">
        <f t="shared" si="813"/>
        <v>0</v>
      </c>
      <c r="D2539" t="b">
        <f t="shared" si="814"/>
        <v>0</v>
      </c>
      <c r="E2539" t="b">
        <f t="shared" si="815"/>
        <v>0</v>
      </c>
      <c r="F2539" t="b">
        <f t="shared" si="816"/>
        <v>0</v>
      </c>
      <c r="G2539" t="b">
        <f t="shared" si="817"/>
        <v>0</v>
      </c>
      <c r="H2539" t="b">
        <f t="shared" si="818"/>
        <v>0</v>
      </c>
      <c r="I2539" t="b">
        <f t="shared" si="819"/>
        <v>0</v>
      </c>
      <c r="J2539" t="b">
        <f t="shared" si="820"/>
        <v>0</v>
      </c>
      <c r="K2539" t="str">
        <f t="shared" si="821"/>
        <v/>
      </c>
      <c r="L2539" t="str">
        <f t="shared" si="831"/>
        <v/>
      </c>
      <c r="M2539" t="str">
        <f t="shared" si="830"/>
        <v/>
      </c>
      <c r="N2539" t="str">
        <f t="shared" si="822"/>
        <v/>
      </c>
      <c r="O2539" t="str">
        <f t="shared" si="823"/>
        <v/>
      </c>
      <c r="P2539" t="str">
        <f t="shared" si="824"/>
        <v/>
      </c>
      <c r="Q2539" s="9">
        <f>_xlfn.XLOOKUP(R2539,summary!C:C,summary!B:B)</f>
        <v>43840</v>
      </c>
      <c r="R2539" s="10" t="str">
        <f t="shared" si="825"/>
        <v>상현2동</v>
      </c>
      <c r="S2539" s="10" t="str">
        <f t="shared" si="826"/>
        <v>상현29통</v>
      </c>
      <c r="T2539" s="10" t="str">
        <f t="shared" si="827"/>
        <v>(상현동, 성원아파트)</v>
      </c>
      <c r="U2539" s="10" t="str">
        <f t="shared" si="828"/>
        <v>상현</v>
      </c>
      <c r="V2539" s="10">
        <f t="shared" si="829"/>
        <v>29</v>
      </c>
      <c r="W2539" s="10">
        <f t="shared" si="832"/>
        <v>4</v>
      </c>
      <c r="X2539"/>
      <c r="Y2539"/>
      <c r="Z2539" t="s">
        <v>16</v>
      </c>
      <c r="AA2539" t="s">
        <v>10245</v>
      </c>
    </row>
    <row r="2540" spans="1:27">
      <c r="A2540" t="b">
        <f t="shared" si="811"/>
        <v>0</v>
      </c>
      <c r="B2540" t="b">
        <f t="shared" si="812"/>
        <v>0</v>
      </c>
      <c r="C2540" t="b">
        <f t="shared" si="813"/>
        <v>0</v>
      </c>
      <c r="D2540" t="b">
        <f t="shared" si="814"/>
        <v>0</v>
      </c>
      <c r="E2540" t="b">
        <f t="shared" si="815"/>
        <v>0</v>
      </c>
      <c r="F2540" t="b">
        <f t="shared" si="816"/>
        <v>0</v>
      </c>
      <c r="G2540" t="b">
        <f t="shared" si="817"/>
        <v>0</v>
      </c>
      <c r="H2540" t="b">
        <f t="shared" si="818"/>
        <v>0</v>
      </c>
      <c r="I2540" t="b">
        <f t="shared" si="819"/>
        <v>0</v>
      </c>
      <c r="J2540" t="b">
        <f t="shared" si="820"/>
        <v>0</v>
      </c>
      <c r="K2540" t="str">
        <f t="shared" si="821"/>
        <v/>
      </c>
      <c r="L2540" t="str">
        <f t="shared" si="831"/>
        <v/>
      </c>
      <c r="M2540" t="str">
        <f t="shared" si="830"/>
        <v/>
      </c>
      <c r="N2540" t="str">
        <f t="shared" si="822"/>
        <v/>
      </c>
      <c r="O2540" t="str">
        <f t="shared" si="823"/>
        <v/>
      </c>
      <c r="P2540" t="str">
        <f t="shared" si="824"/>
        <v/>
      </c>
      <c r="Q2540" s="9">
        <f>_xlfn.XLOOKUP(R2540,summary!C:C,summary!B:B)</f>
        <v>43840</v>
      </c>
      <c r="R2540" s="10" t="str">
        <f t="shared" si="825"/>
        <v>상현2동</v>
      </c>
      <c r="S2540" s="10" t="str">
        <f t="shared" si="826"/>
        <v>상현29통</v>
      </c>
      <c r="T2540" s="10" t="str">
        <f t="shared" si="827"/>
        <v>(상현동, 성원아파트)</v>
      </c>
      <c r="U2540" s="10" t="str">
        <f t="shared" si="828"/>
        <v>상현</v>
      </c>
      <c r="V2540" s="10">
        <f t="shared" si="829"/>
        <v>29</v>
      </c>
      <c r="W2540" s="10">
        <f t="shared" si="832"/>
        <v>5</v>
      </c>
      <c r="X2540"/>
      <c r="Y2540"/>
      <c r="Z2540" t="s">
        <v>18</v>
      </c>
      <c r="AA2540" t="s">
        <v>10246</v>
      </c>
    </row>
    <row r="2541" spans="1:27">
      <c r="A2541" t="b">
        <f t="shared" si="811"/>
        <v>0</v>
      </c>
      <c r="B2541" t="b">
        <f t="shared" si="812"/>
        <v>0</v>
      </c>
      <c r="C2541" t="b">
        <f t="shared" si="813"/>
        <v>0</v>
      </c>
      <c r="D2541" t="b">
        <f t="shared" si="814"/>
        <v>0</v>
      </c>
      <c r="E2541" t="b">
        <f t="shared" si="815"/>
        <v>0</v>
      </c>
      <c r="F2541" t="b">
        <f t="shared" si="816"/>
        <v>0</v>
      </c>
      <c r="G2541" t="b">
        <f t="shared" si="817"/>
        <v>0</v>
      </c>
      <c r="H2541" t="b">
        <f t="shared" si="818"/>
        <v>0</v>
      </c>
      <c r="I2541" t="b">
        <f t="shared" si="819"/>
        <v>0</v>
      </c>
      <c r="J2541" t="b">
        <f t="shared" si="820"/>
        <v>0</v>
      </c>
      <c r="K2541" t="str">
        <f t="shared" si="821"/>
        <v/>
      </c>
      <c r="L2541" t="str">
        <f t="shared" si="831"/>
        <v/>
      </c>
      <c r="M2541" t="str">
        <f t="shared" si="830"/>
        <v/>
      </c>
      <c r="N2541" t="str">
        <f t="shared" si="822"/>
        <v/>
      </c>
      <c r="O2541" t="str">
        <f t="shared" si="823"/>
        <v/>
      </c>
      <c r="P2541" t="str">
        <f t="shared" si="824"/>
        <v/>
      </c>
      <c r="Q2541" s="9">
        <f>_xlfn.XLOOKUP(R2541,summary!C:C,summary!B:B)</f>
        <v>43840</v>
      </c>
      <c r="R2541" s="10" t="str">
        <f t="shared" si="825"/>
        <v>상현2동</v>
      </c>
      <c r="S2541" s="10" t="str">
        <f t="shared" si="826"/>
        <v>상현29통</v>
      </c>
      <c r="T2541" s="10" t="str">
        <f t="shared" si="827"/>
        <v>(상현동, 성원아파트)</v>
      </c>
      <c r="U2541" s="10" t="str">
        <f t="shared" si="828"/>
        <v>상현</v>
      </c>
      <c r="V2541" s="10">
        <f t="shared" si="829"/>
        <v>29</v>
      </c>
      <c r="W2541" s="10">
        <f t="shared" si="832"/>
        <v>6</v>
      </c>
      <c r="X2541"/>
      <c r="Y2541"/>
      <c r="Z2541" t="s">
        <v>20</v>
      </c>
      <c r="AA2541" t="s">
        <v>10247</v>
      </c>
    </row>
    <row r="2542" spans="1:27">
      <c r="A2542" t="b">
        <f t="shared" si="811"/>
        <v>0</v>
      </c>
      <c r="B2542" t="b">
        <f t="shared" si="812"/>
        <v>0</v>
      </c>
      <c r="C2542" t="b">
        <f t="shared" si="813"/>
        <v>0</v>
      </c>
      <c r="D2542" t="b">
        <f t="shared" si="814"/>
        <v>0</v>
      </c>
      <c r="E2542" t="b">
        <f t="shared" si="815"/>
        <v>0</v>
      </c>
      <c r="F2542" t="b">
        <f t="shared" si="816"/>
        <v>0</v>
      </c>
      <c r="G2542" t="b">
        <f t="shared" si="817"/>
        <v>0</v>
      </c>
      <c r="H2542" t="b">
        <f t="shared" si="818"/>
        <v>0</v>
      </c>
      <c r="I2542" t="b">
        <f t="shared" si="819"/>
        <v>0</v>
      </c>
      <c r="J2542" t="b">
        <f t="shared" si="820"/>
        <v>0</v>
      </c>
      <c r="K2542" t="str">
        <f t="shared" si="821"/>
        <v/>
      </c>
      <c r="L2542" t="str">
        <f t="shared" si="831"/>
        <v/>
      </c>
      <c r="M2542" t="str">
        <f t="shared" si="830"/>
        <v/>
      </c>
      <c r="N2542" t="str">
        <f t="shared" si="822"/>
        <v/>
      </c>
      <c r="O2542" t="str">
        <f t="shared" si="823"/>
        <v/>
      </c>
      <c r="P2542" t="str">
        <f t="shared" si="824"/>
        <v/>
      </c>
      <c r="Q2542" s="9">
        <f>_xlfn.XLOOKUP(R2542,summary!C:C,summary!B:B)</f>
        <v>43840</v>
      </c>
      <c r="R2542" s="10" t="str">
        <f t="shared" si="825"/>
        <v>상현2동</v>
      </c>
      <c r="S2542" s="10" t="str">
        <f t="shared" si="826"/>
        <v>상현29통</v>
      </c>
      <c r="T2542" s="10" t="str">
        <f t="shared" si="827"/>
        <v>(상현동, 성원아파트)</v>
      </c>
      <c r="U2542" s="10" t="str">
        <f t="shared" si="828"/>
        <v>상현</v>
      </c>
      <c r="V2542" s="10">
        <f t="shared" si="829"/>
        <v>29</v>
      </c>
      <c r="W2542" s="10">
        <f t="shared" si="832"/>
        <v>7</v>
      </c>
      <c r="X2542"/>
      <c r="Y2542"/>
      <c r="Z2542" t="s">
        <v>99</v>
      </c>
      <c r="AA2542" t="s">
        <v>10248</v>
      </c>
    </row>
    <row r="2543" spans="1:27">
      <c r="A2543" t="b">
        <f t="shared" si="811"/>
        <v>0</v>
      </c>
      <c r="B2543" t="b">
        <f t="shared" si="812"/>
        <v>0</v>
      </c>
      <c r="C2543" t="b">
        <f t="shared" si="813"/>
        <v>0</v>
      </c>
      <c r="D2543" t="b">
        <f t="shared" si="814"/>
        <v>0</v>
      </c>
      <c r="E2543" t="b">
        <f t="shared" si="815"/>
        <v>0</v>
      </c>
      <c r="F2543" t="b">
        <f t="shared" si="816"/>
        <v>0</v>
      </c>
      <c r="G2543" t="b">
        <f t="shared" si="817"/>
        <v>0</v>
      </c>
      <c r="H2543" t="b">
        <f t="shared" si="818"/>
        <v>0</v>
      </c>
      <c r="I2543" t="b">
        <f t="shared" si="819"/>
        <v>0</v>
      </c>
      <c r="J2543" t="b">
        <f t="shared" si="820"/>
        <v>0</v>
      </c>
      <c r="K2543" t="str">
        <f t="shared" si="821"/>
        <v/>
      </c>
      <c r="L2543" t="str">
        <f t="shared" si="831"/>
        <v/>
      </c>
      <c r="M2543" t="str">
        <f t="shared" si="830"/>
        <v/>
      </c>
      <c r="N2543" t="str">
        <f t="shared" si="822"/>
        <v/>
      </c>
      <c r="O2543" t="str">
        <f t="shared" si="823"/>
        <v/>
      </c>
      <c r="P2543" t="str">
        <f t="shared" si="824"/>
        <v/>
      </c>
      <c r="Q2543" s="9">
        <f>_xlfn.XLOOKUP(R2543,summary!C:C,summary!B:B)</f>
        <v>43840</v>
      </c>
      <c r="R2543" s="10" t="str">
        <f t="shared" si="825"/>
        <v>상현2동</v>
      </c>
      <c r="S2543" s="10" t="str">
        <f t="shared" si="826"/>
        <v>상현29통</v>
      </c>
      <c r="T2543" s="10" t="str">
        <f t="shared" si="827"/>
        <v>(상현동, 성원아파트)</v>
      </c>
      <c r="U2543" s="10" t="str">
        <f t="shared" si="828"/>
        <v>상현</v>
      </c>
      <c r="V2543" s="10">
        <f t="shared" si="829"/>
        <v>29</v>
      </c>
      <c r="W2543" s="10">
        <f t="shared" si="832"/>
        <v>8</v>
      </c>
      <c r="X2543"/>
      <c r="Y2543"/>
      <c r="Z2543" t="s">
        <v>101</v>
      </c>
      <c r="AA2543" t="s">
        <v>10249</v>
      </c>
    </row>
    <row r="2544" spans="1:27">
      <c r="A2544" t="b">
        <f t="shared" si="811"/>
        <v>1</v>
      </c>
      <c r="B2544" t="b">
        <f t="shared" si="812"/>
        <v>0</v>
      </c>
      <c r="C2544" t="b">
        <f t="shared" si="813"/>
        <v>0</v>
      </c>
      <c r="D2544" t="b">
        <f t="shared" si="814"/>
        <v>0</v>
      </c>
      <c r="E2544" t="b">
        <f t="shared" si="815"/>
        <v>0</v>
      </c>
      <c r="F2544" t="b">
        <f t="shared" si="816"/>
        <v>0</v>
      </c>
      <c r="G2544" t="b">
        <f t="shared" si="817"/>
        <v>0</v>
      </c>
      <c r="H2544" t="b">
        <f t="shared" si="818"/>
        <v>0</v>
      </c>
      <c r="I2544" t="b">
        <f t="shared" si="819"/>
        <v>0</v>
      </c>
      <c r="J2544" t="b">
        <f t="shared" si="820"/>
        <v>1</v>
      </c>
      <c r="K2544" t="str">
        <f t="shared" si="821"/>
        <v>상현30통</v>
      </c>
      <c r="L2544" t="str">
        <f t="shared" si="831"/>
        <v>30</v>
      </c>
      <c r="M2544">
        <f t="shared" si="830"/>
        <v>30</v>
      </c>
      <c r="N2544" t="str">
        <f t="shared" si="822"/>
        <v>상현</v>
      </c>
      <c r="O2544" t="str">
        <f t="shared" si="823"/>
        <v/>
      </c>
      <c r="P2544" t="str">
        <f t="shared" si="824"/>
        <v/>
      </c>
      <c r="Q2544" s="9">
        <f>_xlfn.XLOOKUP(R2544,summary!C:C,summary!B:B)</f>
        <v>43840</v>
      </c>
      <c r="R2544" s="10" t="str">
        <f t="shared" si="825"/>
        <v>상현2동</v>
      </c>
      <c r="S2544" s="10" t="str">
        <f t="shared" si="826"/>
        <v>상현30통</v>
      </c>
      <c r="T2544" s="10" t="str">
        <f t="shared" si="827"/>
        <v>(상현동, 성원아파트)</v>
      </c>
      <c r="U2544" s="10" t="str">
        <f t="shared" si="828"/>
        <v>상현</v>
      </c>
      <c r="V2544" s="10">
        <f t="shared" si="829"/>
        <v>30</v>
      </c>
      <c r="W2544" s="10">
        <f t="shared" si="832"/>
        <v>1</v>
      </c>
      <c r="X2544"/>
      <c r="Y2544" t="s">
        <v>9795</v>
      </c>
      <c r="Z2544" t="s">
        <v>10</v>
      </c>
      <c r="AA2544" t="s">
        <v>10250</v>
      </c>
    </row>
    <row r="2545" spans="1:27">
      <c r="A2545" t="b">
        <f t="shared" si="811"/>
        <v>1</v>
      </c>
      <c r="B2545" t="b">
        <f t="shared" si="812"/>
        <v>1</v>
      </c>
      <c r="C2545" t="b">
        <f t="shared" si="813"/>
        <v>0</v>
      </c>
      <c r="D2545" t="b">
        <f t="shared" si="814"/>
        <v>0</v>
      </c>
      <c r="E2545" t="b">
        <f t="shared" si="815"/>
        <v>1</v>
      </c>
      <c r="F2545" t="b">
        <f t="shared" si="816"/>
        <v>1</v>
      </c>
      <c r="G2545" t="b">
        <f t="shared" si="817"/>
        <v>1</v>
      </c>
      <c r="H2545" t="b">
        <f t="shared" si="818"/>
        <v>0</v>
      </c>
      <c r="I2545" t="b">
        <f t="shared" si="819"/>
        <v>1</v>
      </c>
      <c r="J2545" t="b">
        <f t="shared" si="820"/>
        <v>0</v>
      </c>
      <c r="K2545" t="str">
        <f t="shared" si="821"/>
        <v/>
      </c>
      <c r="L2545" t="str">
        <f t="shared" si="831"/>
        <v/>
      </c>
      <c r="M2545" t="str">
        <f t="shared" si="830"/>
        <v/>
      </c>
      <c r="N2545" t="str">
        <f t="shared" si="822"/>
        <v/>
      </c>
      <c r="O2545" t="str">
        <f t="shared" si="823"/>
        <v>(상현동, 성원아파트)</v>
      </c>
      <c r="P2545" t="str">
        <f t="shared" si="824"/>
        <v>(상현동, 성원아파트)</v>
      </c>
      <c r="Q2545" s="9">
        <f>_xlfn.XLOOKUP(R2545,summary!C:C,summary!B:B)</f>
        <v>43840</v>
      </c>
      <c r="R2545" s="10" t="str">
        <f t="shared" si="825"/>
        <v>상현2동</v>
      </c>
      <c r="S2545" s="10" t="str">
        <f t="shared" si="826"/>
        <v>상현30통</v>
      </c>
      <c r="T2545" s="10" t="str">
        <f t="shared" si="827"/>
        <v>(상현동, 성원아파트)</v>
      </c>
      <c r="U2545" s="10" t="str">
        <f t="shared" si="828"/>
        <v>상현</v>
      </c>
      <c r="V2545" s="10">
        <f t="shared" si="829"/>
        <v>30</v>
      </c>
      <c r="W2545" s="10">
        <f t="shared" si="832"/>
        <v>2</v>
      </c>
      <c r="X2545"/>
      <c r="Y2545" t="s">
        <v>9522</v>
      </c>
      <c r="Z2545" t="s">
        <v>12</v>
      </c>
      <c r="AA2545" t="s">
        <v>10251</v>
      </c>
    </row>
    <row r="2546" spans="1:27">
      <c r="A2546" t="b">
        <f t="shared" si="811"/>
        <v>1</v>
      </c>
      <c r="B2546" t="b">
        <f t="shared" si="812"/>
        <v>0</v>
      </c>
      <c r="C2546" t="b">
        <f t="shared" si="813"/>
        <v>1</v>
      </c>
      <c r="D2546" t="b">
        <f t="shared" si="814"/>
        <v>0</v>
      </c>
      <c r="E2546" t="b">
        <f t="shared" si="815"/>
        <v>1</v>
      </c>
      <c r="F2546" t="b">
        <f t="shared" si="816"/>
        <v>1</v>
      </c>
      <c r="G2546" t="b">
        <f t="shared" si="817"/>
        <v>0</v>
      </c>
      <c r="H2546" t="b">
        <f t="shared" si="818"/>
        <v>1</v>
      </c>
      <c r="I2546" t="b">
        <f t="shared" si="819"/>
        <v>1</v>
      </c>
      <c r="J2546" t="b">
        <f t="shared" si="820"/>
        <v>0</v>
      </c>
      <c r="K2546" t="str">
        <f t="shared" si="821"/>
        <v/>
      </c>
      <c r="L2546" t="str">
        <f t="shared" si="831"/>
        <v/>
      </c>
      <c r="M2546" t="str">
        <f t="shared" si="830"/>
        <v/>
      </c>
      <c r="N2546" t="str">
        <f t="shared" si="822"/>
        <v/>
      </c>
      <c r="O2546" t="str">
        <f t="shared" si="823"/>
        <v>성원아파트)</v>
      </c>
      <c r="P2546" t="str">
        <f t="shared" si="824"/>
        <v/>
      </c>
      <c r="Q2546" s="9">
        <f>_xlfn.XLOOKUP(R2546,summary!C:C,summary!B:B)</f>
        <v>43840</v>
      </c>
      <c r="R2546" s="10" t="str">
        <f t="shared" si="825"/>
        <v>상현2동</v>
      </c>
      <c r="S2546" s="10" t="str">
        <f t="shared" si="826"/>
        <v>상현30통</v>
      </c>
      <c r="T2546" s="10" t="str">
        <f t="shared" si="827"/>
        <v>(상현동, 성원아파트)</v>
      </c>
      <c r="U2546" s="10" t="str">
        <f t="shared" si="828"/>
        <v>상현</v>
      </c>
      <c r="V2546" s="10">
        <f t="shared" si="829"/>
        <v>30</v>
      </c>
      <c r="W2546" s="10">
        <f t="shared" si="832"/>
        <v>3</v>
      </c>
      <c r="X2546"/>
      <c r="Y2546" t="s">
        <v>6785</v>
      </c>
      <c r="Z2546" t="s">
        <v>14</v>
      </c>
      <c r="AA2546" t="s">
        <v>10252</v>
      </c>
    </row>
    <row r="2547" spans="1:27">
      <c r="A2547" t="b">
        <f t="shared" ref="A2547:A2610" si="833">LEN(Y2547)&gt;0</f>
        <v>0</v>
      </c>
      <c r="B2547" t="b">
        <f t="shared" ref="B2547:B2610" si="834">LEFT(Y2547)="("</f>
        <v>0</v>
      </c>
      <c r="C2547" t="b">
        <f t="shared" ref="C2547:C2610" si="835">RIGHT(Y2547)=")"</f>
        <v>0</v>
      </c>
      <c r="D2547" t="b">
        <f t="shared" ref="D2547:D2610" si="836">AND(B2547,C2547)</f>
        <v>0</v>
      </c>
      <c r="E2547" t="b">
        <f t="shared" ref="E2547:E2610" si="837">OR(B2547,C2547)</f>
        <v>0</v>
      </c>
      <c r="F2547" t="b">
        <f t="shared" ref="F2547:F2610" si="838">_xlfn.XOR(B2547,C2547)</f>
        <v>0</v>
      </c>
      <c r="G2547" t="b">
        <f t="shared" ref="G2547:G2610" si="839">AND(B2547,F2547)</f>
        <v>0</v>
      </c>
      <c r="H2547" t="b">
        <f t="shared" ref="H2547:H2610" si="840">AND(C2547,$F2547)</f>
        <v>0</v>
      </c>
      <c r="I2547" t="b">
        <f t="shared" ref="I2547:I2610" si="841">IF(G2547,G2547,IF(H2546,FALSE,I2546))</f>
        <v>0</v>
      </c>
      <c r="J2547" t="b">
        <f t="shared" ref="J2547:J2610" si="842">AND(A2547,NOT(B2547),NOT(I2547))</f>
        <v>0</v>
      </c>
      <c r="K2547" t="str">
        <f t="shared" ref="K2547:K2610" si="843">IF(AND(J2547,RIGHT(Y2547)="통"),Y2547,"")</f>
        <v/>
      </c>
      <c r="L2547" t="str">
        <f t="shared" si="831"/>
        <v/>
      </c>
      <c r="M2547" t="str">
        <f t="shared" si="830"/>
        <v/>
      </c>
      <c r="N2547" t="str">
        <f t="shared" ref="N2547:N2610" si="844">SUBSTITUTE(K2547,_xlfn.CONCAT(TEXT(M2547,"#"),"통"),"")</f>
        <v/>
      </c>
      <c r="O2547" t="str">
        <f t="shared" ref="O2547:O2610" si="845">IF(I2547,IF(I2548,CONCATENATE(Y2547,O2548),Y2547),"")</f>
        <v/>
      </c>
      <c r="P2547" t="str">
        <f t="shared" ref="P2547:P2610" si="846">IF(G2547,O2547,IF(D2547,Y2547,""))</f>
        <v/>
      </c>
      <c r="Q2547" s="9">
        <f>_xlfn.XLOOKUP(R2547,summary!C:C,summary!B:B)</f>
        <v>43840</v>
      </c>
      <c r="R2547" s="10" t="str">
        <f t="shared" ref="R2547:R2610" si="847">IF($X2547="",R2546,$X2547)</f>
        <v>상현2동</v>
      </c>
      <c r="S2547" s="10" t="str">
        <f t="shared" ref="S2547:S2610" si="848">IF(J2547,Y2547,S2546)</f>
        <v>상현30통</v>
      </c>
      <c r="T2547" s="10" t="str">
        <f t="shared" ref="T2547:T2610" si="849">IF(J2547,P2548,T2546)</f>
        <v>(상현동, 성원아파트)</v>
      </c>
      <c r="U2547" s="10" t="str">
        <f t="shared" ref="U2547:U2610" si="850">IF($J2547,N2547,U2546)</f>
        <v>상현</v>
      </c>
      <c r="V2547" s="10">
        <f t="shared" ref="V2547:V2610" si="851">IF(J2547,M2547,V2546)</f>
        <v>30</v>
      </c>
      <c r="W2547" s="10">
        <f t="shared" si="832"/>
        <v>4</v>
      </c>
      <c r="X2547"/>
      <c r="Y2547"/>
      <c r="Z2547" t="s">
        <v>16</v>
      </c>
      <c r="AA2547" t="s">
        <v>10253</v>
      </c>
    </row>
    <row r="2548" spans="1:27">
      <c r="A2548" t="b">
        <f t="shared" si="833"/>
        <v>0</v>
      </c>
      <c r="B2548" t="b">
        <f t="shared" si="834"/>
        <v>0</v>
      </c>
      <c r="C2548" t="b">
        <f t="shared" si="835"/>
        <v>0</v>
      </c>
      <c r="D2548" t="b">
        <f t="shared" si="836"/>
        <v>0</v>
      </c>
      <c r="E2548" t="b">
        <f t="shared" si="837"/>
        <v>0</v>
      </c>
      <c r="F2548" t="b">
        <f t="shared" si="838"/>
        <v>0</v>
      </c>
      <c r="G2548" t="b">
        <f t="shared" si="839"/>
        <v>0</v>
      </c>
      <c r="H2548" t="b">
        <f t="shared" si="840"/>
        <v>0</v>
      </c>
      <c r="I2548" t="b">
        <f t="shared" si="841"/>
        <v>0</v>
      </c>
      <c r="J2548" t="b">
        <f t="shared" si="842"/>
        <v>0</v>
      </c>
      <c r="K2548" t="str">
        <f t="shared" si="843"/>
        <v/>
      </c>
      <c r="L2548" t="str">
        <f t="shared" si="831"/>
        <v/>
      </c>
      <c r="M2548" t="str">
        <f t="shared" si="830"/>
        <v/>
      </c>
      <c r="N2548" t="str">
        <f t="shared" si="844"/>
        <v/>
      </c>
      <c r="O2548" t="str">
        <f t="shared" si="845"/>
        <v/>
      </c>
      <c r="P2548" t="str">
        <f t="shared" si="846"/>
        <v/>
      </c>
      <c r="Q2548" s="9">
        <f>_xlfn.XLOOKUP(R2548,summary!C:C,summary!B:B)</f>
        <v>43840</v>
      </c>
      <c r="R2548" s="10" t="str">
        <f t="shared" si="847"/>
        <v>상현2동</v>
      </c>
      <c r="S2548" s="10" t="str">
        <f t="shared" si="848"/>
        <v>상현30통</v>
      </c>
      <c r="T2548" s="10" t="str">
        <f t="shared" si="849"/>
        <v>(상현동, 성원아파트)</v>
      </c>
      <c r="U2548" s="10" t="str">
        <f t="shared" si="850"/>
        <v>상현</v>
      </c>
      <c r="V2548" s="10">
        <f t="shared" si="851"/>
        <v>30</v>
      </c>
      <c r="W2548" s="10">
        <f t="shared" si="832"/>
        <v>5</v>
      </c>
      <c r="X2548"/>
      <c r="Y2548"/>
      <c r="Z2548" t="s">
        <v>18</v>
      </c>
      <c r="AA2548" t="s">
        <v>10254</v>
      </c>
    </row>
    <row r="2549" spans="1:27">
      <c r="A2549" t="b">
        <f t="shared" si="833"/>
        <v>0</v>
      </c>
      <c r="B2549" t="b">
        <f t="shared" si="834"/>
        <v>0</v>
      </c>
      <c r="C2549" t="b">
        <f t="shared" si="835"/>
        <v>0</v>
      </c>
      <c r="D2549" t="b">
        <f t="shared" si="836"/>
        <v>0</v>
      </c>
      <c r="E2549" t="b">
        <f t="shared" si="837"/>
        <v>0</v>
      </c>
      <c r="F2549" t="b">
        <f t="shared" si="838"/>
        <v>0</v>
      </c>
      <c r="G2549" t="b">
        <f t="shared" si="839"/>
        <v>0</v>
      </c>
      <c r="H2549" t="b">
        <f t="shared" si="840"/>
        <v>0</v>
      </c>
      <c r="I2549" t="b">
        <f t="shared" si="841"/>
        <v>0</v>
      </c>
      <c r="J2549" t="b">
        <f t="shared" si="842"/>
        <v>0</v>
      </c>
      <c r="K2549" t="str">
        <f t="shared" si="843"/>
        <v/>
      </c>
      <c r="L2549" t="str">
        <f t="shared" si="831"/>
        <v/>
      </c>
      <c r="M2549" t="str">
        <f t="shared" si="830"/>
        <v/>
      </c>
      <c r="N2549" t="str">
        <f t="shared" si="844"/>
        <v/>
      </c>
      <c r="O2549" t="str">
        <f t="shared" si="845"/>
        <v/>
      </c>
      <c r="P2549" t="str">
        <f t="shared" si="846"/>
        <v/>
      </c>
      <c r="Q2549" s="9">
        <f>_xlfn.XLOOKUP(R2549,summary!C:C,summary!B:B)</f>
        <v>43840</v>
      </c>
      <c r="R2549" s="10" t="str">
        <f t="shared" si="847"/>
        <v>상현2동</v>
      </c>
      <c r="S2549" s="10" t="str">
        <f t="shared" si="848"/>
        <v>상현30통</v>
      </c>
      <c r="T2549" s="10" t="str">
        <f t="shared" si="849"/>
        <v>(상현동, 성원아파트)</v>
      </c>
      <c r="U2549" s="10" t="str">
        <f t="shared" si="850"/>
        <v>상현</v>
      </c>
      <c r="V2549" s="10">
        <f t="shared" si="851"/>
        <v>30</v>
      </c>
      <c r="W2549" s="10">
        <f t="shared" si="832"/>
        <v>6</v>
      </c>
      <c r="X2549"/>
      <c r="Y2549"/>
      <c r="Z2549" t="s">
        <v>20</v>
      </c>
      <c r="AA2549" t="s">
        <v>10255</v>
      </c>
    </row>
    <row r="2550" spans="1:27">
      <c r="A2550" t="b">
        <f t="shared" si="833"/>
        <v>0</v>
      </c>
      <c r="B2550" t="b">
        <f t="shared" si="834"/>
        <v>0</v>
      </c>
      <c r="C2550" t="b">
        <f t="shared" si="835"/>
        <v>0</v>
      </c>
      <c r="D2550" t="b">
        <f t="shared" si="836"/>
        <v>0</v>
      </c>
      <c r="E2550" t="b">
        <f t="shared" si="837"/>
        <v>0</v>
      </c>
      <c r="F2550" t="b">
        <f t="shared" si="838"/>
        <v>0</v>
      </c>
      <c r="G2550" t="b">
        <f t="shared" si="839"/>
        <v>0</v>
      </c>
      <c r="H2550" t="b">
        <f t="shared" si="840"/>
        <v>0</v>
      </c>
      <c r="I2550" t="b">
        <f t="shared" si="841"/>
        <v>0</v>
      </c>
      <c r="J2550" t="b">
        <f t="shared" si="842"/>
        <v>0</v>
      </c>
      <c r="K2550" t="str">
        <f t="shared" si="843"/>
        <v/>
      </c>
      <c r="L2550" t="str">
        <f t="shared" si="831"/>
        <v/>
      </c>
      <c r="M2550" t="str">
        <f t="shared" si="830"/>
        <v/>
      </c>
      <c r="N2550" t="str">
        <f t="shared" si="844"/>
        <v/>
      </c>
      <c r="O2550" t="str">
        <f t="shared" si="845"/>
        <v/>
      </c>
      <c r="P2550" t="str">
        <f t="shared" si="846"/>
        <v/>
      </c>
      <c r="Q2550" s="9">
        <f>_xlfn.XLOOKUP(R2550,summary!C:C,summary!B:B)</f>
        <v>43840</v>
      </c>
      <c r="R2550" s="10" t="str">
        <f t="shared" si="847"/>
        <v>상현2동</v>
      </c>
      <c r="S2550" s="10" t="str">
        <f t="shared" si="848"/>
        <v>상현30통</v>
      </c>
      <c r="T2550" s="10" t="str">
        <f t="shared" si="849"/>
        <v>(상현동, 성원아파트)</v>
      </c>
      <c r="U2550" s="10" t="str">
        <f t="shared" si="850"/>
        <v>상현</v>
      </c>
      <c r="V2550" s="10">
        <f t="shared" si="851"/>
        <v>30</v>
      </c>
      <c r="W2550" s="10">
        <f t="shared" si="832"/>
        <v>7</v>
      </c>
      <c r="X2550"/>
      <c r="Y2550"/>
      <c r="Z2550" t="s">
        <v>99</v>
      </c>
      <c r="AA2550" t="s">
        <v>10256</v>
      </c>
    </row>
    <row r="2551" spans="1:27">
      <c r="A2551" t="b">
        <f t="shared" si="833"/>
        <v>0</v>
      </c>
      <c r="B2551" t="b">
        <f t="shared" si="834"/>
        <v>0</v>
      </c>
      <c r="C2551" t="b">
        <f t="shared" si="835"/>
        <v>0</v>
      </c>
      <c r="D2551" t="b">
        <f t="shared" si="836"/>
        <v>0</v>
      </c>
      <c r="E2551" t="b">
        <f t="shared" si="837"/>
        <v>0</v>
      </c>
      <c r="F2551" t="b">
        <f t="shared" si="838"/>
        <v>0</v>
      </c>
      <c r="G2551" t="b">
        <f t="shared" si="839"/>
        <v>0</v>
      </c>
      <c r="H2551" t="b">
        <f t="shared" si="840"/>
        <v>0</v>
      </c>
      <c r="I2551" t="b">
        <f t="shared" si="841"/>
        <v>0</v>
      </c>
      <c r="J2551" t="b">
        <f t="shared" si="842"/>
        <v>0</v>
      </c>
      <c r="K2551" t="str">
        <f t="shared" si="843"/>
        <v/>
      </c>
      <c r="L2551" t="str">
        <f t="shared" si="831"/>
        <v/>
      </c>
      <c r="M2551" t="str">
        <f t="shared" si="830"/>
        <v/>
      </c>
      <c r="N2551" t="str">
        <f t="shared" si="844"/>
        <v/>
      </c>
      <c r="O2551" t="str">
        <f t="shared" si="845"/>
        <v/>
      </c>
      <c r="P2551" t="str">
        <f t="shared" si="846"/>
        <v/>
      </c>
      <c r="Q2551" s="9">
        <f>_xlfn.XLOOKUP(R2551,summary!C:C,summary!B:B)</f>
        <v>43840</v>
      </c>
      <c r="R2551" s="10" t="str">
        <f t="shared" si="847"/>
        <v>상현2동</v>
      </c>
      <c r="S2551" s="10" t="str">
        <f t="shared" si="848"/>
        <v>상현30통</v>
      </c>
      <c r="T2551" s="10" t="str">
        <f t="shared" si="849"/>
        <v>(상현동, 성원아파트)</v>
      </c>
      <c r="U2551" s="10" t="str">
        <f t="shared" si="850"/>
        <v>상현</v>
      </c>
      <c r="V2551" s="10">
        <f t="shared" si="851"/>
        <v>30</v>
      </c>
      <c r="W2551" s="10">
        <f t="shared" si="832"/>
        <v>8</v>
      </c>
      <c r="X2551"/>
      <c r="Y2551"/>
      <c r="Z2551" t="s">
        <v>101</v>
      </c>
      <c r="AA2551" t="s">
        <v>10257</v>
      </c>
    </row>
    <row r="2552" spans="1:27">
      <c r="A2552" t="b">
        <f t="shared" si="833"/>
        <v>0</v>
      </c>
      <c r="B2552" t="b">
        <f t="shared" si="834"/>
        <v>0</v>
      </c>
      <c r="C2552" t="b">
        <f t="shared" si="835"/>
        <v>0</v>
      </c>
      <c r="D2552" t="b">
        <f t="shared" si="836"/>
        <v>0</v>
      </c>
      <c r="E2552" t="b">
        <f t="shared" si="837"/>
        <v>0</v>
      </c>
      <c r="F2552" t="b">
        <f t="shared" si="838"/>
        <v>0</v>
      </c>
      <c r="G2552" t="b">
        <f t="shared" si="839"/>
        <v>0</v>
      </c>
      <c r="H2552" t="b">
        <f t="shared" si="840"/>
        <v>0</v>
      </c>
      <c r="I2552" t="b">
        <f t="shared" si="841"/>
        <v>0</v>
      </c>
      <c r="J2552" t="b">
        <f t="shared" si="842"/>
        <v>0</v>
      </c>
      <c r="K2552" t="str">
        <f t="shared" si="843"/>
        <v/>
      </c>
      <c r="L2552" t="str">
        <f t="shared" si="831"/>
        <v/>
      </c>
      <c r="M2552" t="str">
        <f t="shared" si="830"/>
        <v/>
      </c>
      <c r="N2552" t="str">
        <f t="shared" si="844"/>
        <v/>
      </c>
      <c r="O2552" t="str">
        <f t="shared" si="845"/>
        <v/>
      </c>
      <c r="P2552" t="str">
        <f t="shared" si="846"/>
        <v/>
      </c>
      <c r="Q2552" s="9">
        <f>_xlfn.XLOOKUP(R2552,summary!C:C,summary!B:B)</f>
        <v>43840</v>
      </c>
      <c r="R2552" s="10" t="str">
        <f t="shared" si="847"/>
        <v>상현2동</v>
      </c>
      <c r="S2552" s="10" t="str">
        <f t="shared" si="848"/>
        <v>상현30통</v>
      </c>
      <c r="T2552" s="10" t="str">
        <f t="shared" si="849"/>
        <v>(상현동, 성원아파트)</v>
      </c>
      <c r="U2552" s="10" t="str">
        <f t="shared" si="850"/>
        <v>상현</v>
      </c>
      <c r="V2552" s="10">
        <f t="shared" si="851"/>
        <v>30</v>
      </c>
      <c r="W2552" s="10">
        <f t="shared" si="832"/>
        <v>9</v>
      </c>
      <c r="X2552"/>
      <c r="Y2552"/>
      <c r="Z2552" t="s">
        <v>349</v>
      </c>
      <c r="AA2552" t="s">
        <v>10258</v>
      </c>
    </row>
    <row r="2553" spans="1:27">
      <c r="A2553" t="b">
        <f t="shared" si="833"/>
        <v>0</v>
      </c>
      <c r="B2553" t="b">
        <f t="shared" si="834"/>
        <v>0</v>
      </c>
      <c r="C2553" t="b">
        <f t="shared" si="835"/>
        <v>0</v>
      </c>
      <c r="D2553" t="b">
        <f t="shared" si="836"/>
        <v>0</v>
      </c>
      <c r="E2553" t="b">
        <f t="shared" si="837"/>
        <v>0</v>
      </c>
      <c r="F2553" t="b">
        <f t="shared" si="838"/>
        <v>0</v>
      </c>
      <c r="G2553" t="b">
        <f t="shared" si="839"/>
        <v>0</v>
      </c>
      <c r="H2553" t="b">
        <f t="shared" si="840"/>
        <v>0</v>
      </c>
      <c r="I2553" t="b">
        <f t="shared" si="841"/>
        <v>0</v>
      </c>
      <c r="J2553" t="b">
        <f t="shared" si="842"/>
        <v>0</v>
      </c>
      <c r="K2553" t="str">
        <f t="shared" si="843"/>
        <v/>
      </c>
      <c r="L2553" t="str">
        <f t="shared" si="831"/>
        <v/>
      </c>
      <c r="M2553" t="str">
        <f t="shared" si="830"/>
        <v/>
      </c>
      <c r="N2553" t="str">
        <f t="shared" si="844"/>
        <v/>
      </c>
      <c r="O2553" t="str">
        <f t="shared" si="845"/>
        <v/>
      </c>
      <c r="P2553" t="str">
        <f t="shared" si="846"/>
        <v/>
      </c>
      <c r="Q2553" s="9">
        <f>_xlfn.XLOOKUP(R2553,summary!C:C,summary!B:B)</f>
        <v>43840</v>
      </c>
      <c r="R2553" s="10" t="str">
        <f t="shared" si="847"/>
        <v>상현2동</v>
      </c>
      <c r="S2553" s="10" t="str">
        <f t="shared" si="848"/>
        <v>상현30통</v>
      </c>
      <c r="T2553" s="10" t="str">
        <f t="shared" si="849"/>
        <v>(상현동, 성원아파트)</v>
      </c>
      <c r="U2553" s="10" t="str">
        <f t="shared" si="850"/>
        <v>상현</v>
      </c>
      <c r="V2553" s="10">
        <f t="shared" si="851"/>
        <v>30</v>
      </c>
      <c r="W2553" s="10" t="str">
        <f t="shared" si="832"/>
        <v/>
      </c>
      <c r="X2553"/>
      <c r="Y2553"/>
      <c r="Z2553"/>
      <c r="AA2553"/>
    </row>
    <row r="2554" spans="1:27">
      <c r="A2554" t="b">
        <f t="shared" si="833"/>
        <v>1</v>
      </c>
      <c r="B2554" t="b">
        <f t="shared" si="834"/>
        <v>0</v>
      </c>
      <c r="C2554" t="b">
        <f t="shared" si="835"/>
        <v>0</v>
      </c>
      <c r="D2554" t="b">
        <f t="shared" si="836"/>
        <v>0</v>
      </c>
      <c r="E2554" t="b">
        <f t="shared" si="837"/>
        <v>0</v>
      </c>
      <c r="F2554" t="b">
        <f t="shared" si="838"/>
        <v>0</v>
      </c>
      <c r="G2554" t="b">
        <f t="shared" si="839"/>
        <v>0</v>
      </c>
      <c r="H2554" t="b">
        <f t="shared" si="840"/>
        <v>0</v>
      </c>
      <c r="I2554" t="b">
        <f t="shared" si="841"/>
        <v>0</v>
      </c>
      <c r="J2554" t="b">
        <f t="shared" si="842"/>
        <v>1</v>
      </c>
      <c r="K2554" t="str">
        <f t="shared" si="843"/>
        <v/>
      </c>
      <c r="L2554" t="str">
        <f t="shared" si="831"/>
        <v/>
      </c>
      <c r="M2554" t="str">
        <f t="shared" si="830"/>
        <v/>
      </c>
      <c r="N2554" t="str">
        <f t="shared" si="844"/>
        <v/>
      </c>
      <c r="O2554" t="str">
        <f t="shared" si="845"/>
        <v/>
      </c>
      <c r="P2554" t="str">
        <f t="shared" si="846"/>
        <v/>
      </c>
      <c r="Q2554" s="9" t="e">
        <f>_xlfn.XLOOKUP(R2554,summary!C:C,summary!B:B)</f>
        <v>#N/A</v>
      </c>
      <c r="R2554" s="10" t="str">
        <f t="shared" si="847"/>
        <v>읍 면 동</v>
      </c>
      <c r="S2554" s="10" t="str">
        <f t="shared" si="848"/>
        <v>통 리 명</v>
      </c>
      <c r="T2554" s="10" t="str">
        <f t="shared" si="849"/>
        <v/>
      </c>
      <c r="U2554" s="10" t="str">
        <f t="shared" si="850"/>
        <v/>
      </c>
      <c r="V2554" s="10" t="str">
        <f t="shared" si="851"/>
        <v/>
      </c>
      <c r="W2554" s="10" t="str">
        <f t="shared" si="832"/>
        <v/>
      </c>
      <c r="X2554" t="s">
        <v>3</v>
      </c>
      <c r="Y2554" t="s">
        <v>4</v>
      </c>
      <c r="Z2554" t="s">
        <v>5</v>
      </c>
      <c r="AA2554" t="s">
        <v>2302</v>
      </c>
    </row>
    <row r="2555" spans="1:27">
      <c r="A2555" t="b">
        <f t="shared" si="833"/>
        <v>1</v>
      </c>
      <c r="B2555" t="b">
        <f t="shared" si="834"/>
        <v>0</v>
      </c>
      <c r="C2555" t="b">
        <f t="shared" si="835"/>
        <v>0</v>
      </c>
      <c r="D2555" t="b">
        <f t="shared" si="836"/>
        <v>0</v>
      </c>
      <c r="E2555" t="b">
        <f t="shared" si="837"/>
        <v>0</v>
      </c>
      <c r="F2555" t="b">
        <f t="shared" si="838"/>
        <v>0</v>
      </c>
      <c r="G2555" t="b">
        <f t="shared" si="839"/>
        <v>0</v>
      </c>
      <c r="H2555" t="b">
        <f t="shared" si="840"/>
        <v>0</v>
      </c>
      <c r="I2555" t="b">
        <f t="shared" si="841"/>
        <v>0</v>
      </c>
      <c r="J2555" t="b">
        <f t="shared" si="842"/>
        <v>1</v>
      </c>
      <c r="K2555" t="str">
        <f t="shared" si="843"/>
        <v>상현31통</v>
      </c>
      <c r="L2555" t="str">
        <f t="shared" si="831"/>
        <v>31</v>
      </c>
      <c r="M2555">
        <f t="shared" si="830"/>
        <v>31</v>
      </c>
      <c r="N2555" t="str">
        <f t="shared" si="844"/>
        <v>상현</v>
      </c>
      <c r="O2555" t="str">
        <f t="shared" si="845"/>
        <v/>
      </c>
      <c r="P2555" t="str">
        <f t="shared" si="846"/>
        <v/>
      </c>
      <c r="Q2555" s="9">
        <f>_xlfn.XLOOKUP(R2555,summary!C:C,summary!B:B)</f>
        <v>43840</v>
      </c>
      <c r="R2555" s="10" t="str">
        <f t="shared" si="847"/>
        <v>상현2동</v>
      </c>
      <c r="S2555" s="10" t="str">
        <f t="shared" si="848"/>
        <v>상현31통</v>
      </c>
      <c r="T2555" s="10" t="str">
        <f t="shared" si="849"/>
        <v>(상현동, 성원아파트)</v>
      </c>
      <c r="U2555" s="10" t="str">
        <f t="shared" si="850"/>
        <v>상현</v>
      </c>
      <c r="V2555" s="10">
        <f t="shared" si="851"/>
        <v>31</v>
      </c>
      <c r="W2555" s="10">
        <f t="shared" si="832"/>
        <v>1</v>
      </c>
      <c r="X2555" t="s">
        <v>9992</v>
      </c>
      <c r="Y2555" t="s">
        <v>9810</v>
      </c>
      <c r="Z2555" t="s">
        <v>10</v>
      </c>
      <c r="AA2555" t="s">
        <v>10259</v>
      </c>
    </row>
    <row r="2556" spans="1:27">
      <c r="A2556" t="b">
        <f t="shared" si="833"/>
        <v>1</v>
      </c>
      <c r="B2556" t="b">
        <f t="shared" si="834"/>
        <v>1</v>
      </c>
      <c r="C2556" t="b">
        <f t="shared" si="835"/>
        <v>0</v>
      </c>
      <c r="D2556" t="b">
        <f t="shared" si="836"/>
        <v>0</v>
      </c>
      <c r="E2556" t="b">
        <f t="shared" si="837"/>
        <v>1</v>
      </c>
      <c r="F2556" t="b">
        <f t="shared" si="838"/>
        <v>1</v>
      </c>
      <c r="G2556" t="b">
        <f t="shared" si="839"/>
        <v>1</v>
      </c>
      <c r="H2556" t="b">
        <f t="shared" si="840"/>
        <v>0</v>
      </c>
      <c r="I2556" t="b">
        <f t="shared" si="841"/>
        <v>1</v>
      </c>
      <c r="J2556" t="b">
        <f t="shared" si="842"/>
        <v>0</v>
      </c>
      <c r="K2556" t="str">
        <f t="shared" si="843"/>
        <v/>
      </c>
      <c r="L2556" t="str">
        <f t="shared" si="831"/>
        <v/>
      </c>
      <c r="M2556" t="str">
        <f t="shared" si="830"/>
        <v/>
      </c>
      <c r="N2556" t="str">
        <f t="shared" si="844"/>
        <v/>
      </c>
      <c r="O2556" t="str">
        <f t="shared" si="845"/>
        <v>(상현동, 성원아파트)</v>
      </c>
      <c r="P2556" t="str">
        <f t="shared" si="846"/>
        <v>(상현동, 성원아파트)</v>
      </c>
      <c r="Q2556" s="9">
        <f>_xlfn.XLOOKUP(R2556,summary!C:C,summary!B:B)</f>
        <v>43840</v>
      </c>
      <c r="R2556" s="10" t="str">
        <f t="shared" si="847"/>
        <v>상현2동</v>
      </c>
      <c r="S2556" s="10" t="str">
        <f t="shared" si="848"/>
        <v>상현31통</v>
      </c>
      <c r="T2556" s="10" t="str">
        <f t="shared" si="849"/>
        <v>(상현동, 성원아파트)</v>
      </c>
      <c r="U2556" s="10" t="str">
        <f t="shared" si="850"/>
        <v>상현</v>
      </c>
      <c r="V2556" s="10">
        <f t="shared" si="851"/>
        <v>31</v>
      </c>
      <c r="W2556" s="10">
        <f t="shared" si="832"/>
        <v>2</v>
      </c>
      <c r="X2556"/>
      <c r="Y2556" t="s">
        <v>9522</v>
      </c>
      <c r="Z2556" t="s">
        <v>12</v>
      </c>
      <c r="AA2556" t="s">
        <v>10260</v>
      </c>
    </row>
    <row r="2557" spans="1:27">
      <c r="A2557" t="b">
        <f t="shared" si="833"/>
        <v>1</v>
      </c>
      <c r="B2557" t="b">
        <f t="shared" si="834"/>
        <v>0</v>
      </c>
      <c r="C2557" t="b">
        <f t="shared" si="835"/>
        <v>1</v>
      </c>
      <c r="D2557" t="b">
        <f t="shared" si="836"/>
        <v>0</v>
      </c>
      <c r="E2557" t="b">
        <f t="shared" si="837"/>
        <v>1</v>
      </c>
      <c r="F2557" t="b">
        <f t="shared" si="838"/>
        <v>1</v>
      </c>
      <c r="G2557" t="b">
        <f t="shared" si="839"/>
        <v>0</v>
      </c>
      <c r="H2557" t="b">
        <f t="shared" si="840"/>
        <v>1</v>
      </c>
      <c r="I2557" t="b">
        <f t="shared" si="841"/>
        <v>1</v>
      </c>
      <c r="J2557" t="b">
        <f t="shared" si="842"/>
        <v>0</v>
      </c>
      <c r="K2557" t="str">
        <f t="shared" si="843"/>
        <v/>
      </c>
      <c r="L2557" t="str">
        <f t="shared" si="831"/>
        <v/>
      </c>
      <c r="M2557" t="str">
        <f t="shared" si="830"/>
        <v/>
      </c>
      <c r="N2557" t="str">
        <f t="shared" si="844"/>
        <v/>
      </c>
      <c r="O2557" t="str">
        <f t="shared" si="845"/>
        <v>성원아파트)</v>
      </c>
      <c r="P2557" t="str">
        <f t="shared" si="846"/>
        <v/>
      </c>
      <c r="Q2557" s="9">
        <f>_xlfn.XLOOKUP(R2557,summary!C:C,summary!B:B)</f>
        <v>43840</v>
      </c>
      <c r="R2557" s="10" t="str">
        <f t="shared" si="847"/>
        <v>상현2동</v>
      </c>
      <c r="S2557" s="10" t="str">
        <f t="shared" si="848"/>
        <v>상현31통</v>
      </c>
      <c r="T2557" s="10" t="str">
        <f t="shared" si="849"/>
        <v>(상현동, 성원아파트)</v>
      </c>
      <c r="U2557" s="10" t="str">
        <f t="shared" si="850"/>
        <v>상현</v>
      </c>
      <c r="V2557" s="10">
        <f t="shared" si="851"/>
        <v>31</v>
      </c>
      <c r="W2557" s="10">
        <f t="shared" si="832"/>
        <v>3</v>
      </c>
      <c r="X2557"/>
      <c r="Y2557" t="s">
        <v>6785</v>
      </c>
      <c r="Z2557" t="s">
        <v>14</v>
      </c>
      <c r="AA2557" t="s">
        <v>10261</v>
      </c>
    </row>
    <row r="2558" spans="1:27">
      <c r="A2558" t="b">
        <f t="shared" si="833"/>
        <v>0</v>
      </c>
      <c r="B2558" t="b">
        <f t="shared" si="834"/>
        <v>0</v>
      </c>
      <c r="C2558" t="b">
        <f t="shared" si="835"/>
        <v>0</v>
      </c>
      <c r="D2558" t="b">
        <f t="shared" si="836"/>
        <v>0</v>
      </c>
      <c r="E2558" t="b">
        <f t="shared" si="837"/>
        <v>0</v>
      </c>
      <c r="F2558" t="b">
        <f t="shared" si="838"/>
        <v>0</v>
      </c>
      <c r="G2558" t="b">
        <f t="shared" si="839"/>
        <v>0</v>
      </c>
      <c r="H2558" t="b">
        <f t="shared" si="840"/>
        <v>0</v>
      </c>
      <c r="I2558" t="b">
        <f t="shared" si="841"/>
        <v>0</v>
      </c>
      <c r="J2558" t="b">
        <f t="shared" si="842"/>
        <v>0</v>
      </c>
      <c r="K2558" t="str">
        <f t="shared" si="843"/>
        <v/>
      </c>
      <c r="L2558" t="str">
        <f t="shared" si="831"/>
        <v/>
      </c>
      <c r="M2558" t="str">
        <f t="shared" si="830"/>
        <v/>
      </c>
      <c r="N2558" t="str">
        <f t="shared" si="844"/>
        <v/>
      </c>
      <c r="O2558" t="str">
        <f t="shared" si="845"/>
        <v/>
      </c>
      <c r="P2558" t="str">
        <f t="shared" si="846"/>
        <v/>
      </c>
      <c r="Q2558" s="9">
        <f>_xlfn.XLOOKUP(R2558,summary!C:C,summary!B:B)</f>
        <v>43840</v>
      </c>
      <c r="R2558" s="10" t="str">
        <f t="shared" si="847"/>
        <v>상현2동</v>
      </c>
      <c r="S2558" s="10" t="str">
        <f t="shared" si="848"/>
        <v>상현31통</v>
      </c>
      <c r="T2558" s="10" t="str">
        <f t="shared" si="849"/>
        <v>(상현동, 성원아파트)</v>
      </c>
      <c r="U2558" s="10" t="str">
        <f t="shared" si="850"/>
        <v>상현</v>
      </c>
      <c r="V2558" s="10">
        <f t="shared" si="851"/>
        <v>31</v>
      </c>
      <c r="W2558" s="10">
        <f t="shared" si="832"/>
        <v>4</v>
      </c>
      <c r="X2558"/>
      <c r="Y2558"/>
      <c r="Z2558" t="s">
        <v>16</v>
      </c>
      <c r="AA2558" t="s">
        <v>10262</v>
      </c>
    </row>
    <row r="2559" spans="1:27">
      <c r="A2559" t="b">
        <f t="shared" si="833"/>
        <v>0</v>
      </c>
      <c r="B2559" t="b">
        <f t="shared" si="834"/>
        <v>0</v>
      </c>
      <c r="C2559" t="b">
        <f t="shared" si="835"/>
        <v>0</v>
      </c>
      <c r="D2559" t="b">
        <f t="shared" si="836"/>
        <v>0</v>
      </c>
      <c r="E2559" t="b">
        <f t="shared" si="837"/>
        <v>0</v>
      </c>
      <c r="F2559" t="b">
        <f t="shared" si="838"/>
        <v>0</v>
      </c>
      <c r="G2559" t="b">
        <f t="shared" si="839"/>
        <v>0</v>
      </c>
      <c r="H2559" t="b">
        <f t="shared" si="840"/>
        <v>0</v>
      </c>
      <c r="I2559" t="b">
        <f t="shared" si="841"/>
        <v>0</v>
      </c>
      <c r="J2559" t="b">
        <f t="shared" si="842"/>
        <v>0</v>
      </c>
      <c r="K2559" t="str">
        <f t="shared" si="843"/>
        <v/>
      </c>
      <c r="L2559" t="str">
        <f t="shared" si="831"/>
        <v/>
      </c>
      <c r="M2559" t="str">
        <f t="shared" si="830"/>
        <v/>
      </c>
      <c r="N2559" t="str">
        <f t="shared" si="844"/>
        <v/>
      </c>
      <c r="O2559" t="str">
        <f t="shared" si="845"/>
        <v/>
      </c>
      <c r="P2559" t="str">
        <f t="shared" si="846"/>
        <v/>
      </c>
      <c r="Q2559" s="9">
        <f>_xlfn.XLOOKUP(R2559,summary!C:C,summary!B:B)</f>
        <v>43840</v>
      </c>
      <c r="R2559" s="10" t="str">
        <f t="shared" si="847"/>
        <v>상현2동</v>
      </c>
      <c r="S2559" s="10" t="str">
        <f t="shared" si="848"/>
        <v>상현31통</v>
      </c>
      <c r="T2559" s="10" t="str">
        <f t="shared" si="849"/>
        <v>(상현동, 성원아파트)</v>
      </c>
      <c r="U2559" s="10" t="str">
        <f t="shared" si="850"/>
        <v>상현</v>
      </c>
      <c r="V2559" s="10">
        <f t="shared" si="851"/>
        <v>31</v>
      </c>
      <c r="W2559" s="10">
        <f t="shared" si="832"/>
        <v>5</v>
      </c>
      <c r="X2559"/>
      <c r="Y2559"/>
      <c r="Z2559" t="s">
        <v>18</v>
      </c>
      <c r="AA2559" t="s">
        <v>10263</v>
      </c>
    </row>
    <row r="2560" spans="1:27">
      <c r="A2560" t="b">
        <f t="shared" si="833"/>
        <v>0</v>
      </c>
      <c r="B2560" t="b">
        <f t="shared" si="834"/>
        <v>0</v>
      </c>
      <c r="C2560" t="b">
        <f t="shared" si="835"/>
        <v>0</v>
      </c>
      <c r="D2560" t="b">
        <f t="shared" si="836"/>
        <v>0</v>
      </c>
      <c r="E2560" t="b">
        <f t="shared" si="837"/>
        <v>0</v>
      </c>
      <c r="F2560" t="b">
        <f t="shared" si="838"/>
        <v>0</v>
      </c>
      <c r="G2560" t="b">
        <f t="shared" si="839"/>
        <v>0</v>
      </c>
      <c r="H2560" t="b">
        <f t="shared" si="840"/>
        <v>0</v>
      </c>
      <c r="I2560" t="b">
        <f t="shared" si="841"/>
        <v>0</v>
      </c>
      <c r="J2560" t="b">
        <f t="shared" si="842"/>
        <v>0</v>
      </c>
      <c r="K2560" t="str">
        <f t="shared" si="843"/>
        <v/>
      </c>
      <c r="L2560" t="str">
        <f t="shared" si="831"/>
        <v/>
      </c>
      <c r="M2560" t="str">
        <f t="shared" si="830"/>
        <v/>
      </c>
      <c r="N2560" t="str">
        <f t="shared" si="844"/>
        <v/>
      </c>
      <c r="O2560" t="str">
        <f t="shared" si="845"/>
        <v/>
      </c>
      <c r="P2560" t="str">
        <f t="shared" si="846"/>
        <v/>
      </c>
      <c r="Q2560" s="9">
        <f>_xlfn.XLOOKUP(R2560,summary!C:C,summary!B:B)</f>
        <v>43840</v>
      </c>
      <c r="R2560" s="10" t="str">
        <f t="shared" si="847"/>
        <v>상현2동</v>
      </c>
      <c r="S2560" s="10" t="str">
        <f t="shared" si="848"/>
        <v>상현31통</v>
      </c>
      <c r="T2560" s="10" t="str">
        <f t="shared" si="849"/>
        <v>(상현동, 성원아파트)</v>
      </c>
      <c r="U2560" s="10" t="str">
        <f t="shared" si="850"/>
        <v>상현</v>
      </c>
      <c r="V2560" s="10">
        <f t="shared" si="851"/>
        <v>31</v>
      </c>
      <c r="W2560" s="10">
        <f t="shared" si="832"/>
        <v>6</v>
      </c>
      <c r="X2560"/>
      <c r="Y2560"/>
      <c r="Z2560" t="s">
        <v>20</v>
      </c>
      <c r="AA2560" t="s">
        <v>10264</v>
      </c>
    </row>
    <row r="2561" spans="1:27">
      <c r="A2561" t="b">
        <f t="shared" si="833"/>
        <v>0</v>
      </c>
      <c r="B2561" t="b">
        <f t="shared" si="834"/>
        <v>0</v>
      </c>
      <c r="C2561" t="b">
        <f t="shared" si="835"/>
        <v>0</v>
      </c>
      <c r="D2561" t="b">
        <f t="shared" si="836"/>
        <v>0</v>
      </c>
      <c r="E2561" t="b">
        <f t="shared" si="837"/>
        <v>0</v>
      </c>
      <c r="F2561" t="b">
        <f t="shared" si="838"/>
        <v>0</v>
      </c>
      <c r="G2561" t="b">
        <f t="shared" si="839"/>
        <v>0</v>
      </c>
      <c r="H2561" t="b">
        <f t="shared" si="840"/>
        <v>0</v>
      </c>
      <c r="I2561" t="b">
        <f t="shared" si="841"/>
        <v>0</v>
      </c>
      <c r="J2561" t="b">
        <f t="shared" si="842"/>
        <v>0</v>
      </c>
      <c r="K2561" t="str">
        <f t="shared" si="843"/>
        <v/>
      </c>
      <c r="L2561" t="str">
        <f t="shared" si="831"/>
        <v/>
      </c>
      <c r="M2561" t="str">
        <f t="shared" si="830"/>
        <v/>
      </c>
      <c r="N2561" t="str">
        <f t="shared" si="844"/>
        <v/>
      </c>
      <c r="O2561" t="str">
        <f t="shared" si="845"/>
        <v/>
      </c>
      <c r="P2561" t="str">
        <f t="shared" si="846"/>
        <v/>
      </c>
      <c r="Q2561" s="9">
        <f>_xlfn.XLOOKUP(R2561,summary!C:C,summary!B:B)</f>
        <v>43840</v>
      </c>
      <c r="R2561" s="10" t="str">
        <f t="shared" si="847"/>
        <v>상현2동</v>
      </c>
      <c r="S2561" s="10" t="str">
        <f t="shared" si="848"/>
        <v>상현31통</v>
      </c>
      <c r="T2561" s="10" t="str">
        <f t="shared" si="849"/>
        <v>(상현동, 성원아파트)</v>
      </c>
      <c r="U2561" s="10" t="str">
        <f t="shared" si="850"/>
        <v>상현</v>
      </c>
      <c r="V2561" s="10">
        <f t="shared" si="851"/>
        <v>31</v>
      </c>
      <c r="W2561" s="10">
        <f t="shared" si="832"/>
        <v>7</v>
      </c>
      <c r="X2561"/>
      <c r="Y2561"/>
      <c r="Z2561" t="s">
        <v>99</v>
      </c>
      <c r="AA2561" t="s">
        <v>10265</v>
      </c>
    </row>
    <row r="2562" spans="1:27">
      <c r="A2562" t="b">
        <f t="shared" si="833"/>
        <v>0</v>
      </c>
      <c r="B2562" t="b">
        <f t="shared" si="834"/>
        <v>0</v>
      </c>
      <c r="C2562" t="b">
        <f t="shared" si="835"/>
        <v>0</v>
      </c>
      <c r="D2562" t="b">
        <f t="shared" si="836"/>
        <v>0</v>
      </c>
      <c r="E2562" t="b">
        <f t="shared" si="837"/>
        <v>0</v>
      </c>
      <c r="F2562" t="b">
        <f t="shared" si="838"/>
        <v>0</v>
      </c>
      <c r="G2562" t="b">
        <f t="shared" si="839"/>
        <v>0</v>
      </c>
      <c r="H2562" t="b">
        <f t="shared" si="840"/>
        <v>0</v>
      </c>
      <c r="I2562" t="b">
        <f t="shared" si="841"/>
        <v>0</v>
      </c>
      <c r="J2562" t="b">
        <f t="shared" si="842"/>
        <v>0</v>
      </c>
      <c r="K2562" t="str">
        <f t="shared" si="843"/>
        <v/>
      </c>
      <c r="L2562" t="str">
        <f t="shared" si="831"/>
        <v/>
      </c>
      <c r="M2562" t="str">
        <f t="shared" si="830"/>
        <v/>
      </c>
      <c r="N2562" t="str">
        <f t="shared" si="844"/>
        <v/>
      </c>
      <c r="O2562" t="str">
        <f t="shared" si="845"/>
        <v/>
      </c>
      <c r="P2562" t="str">
        <f t="shared" si="846"/>
        <v/>
      </c>
      <c r="Q2562" s="9">
        <f>_xlfn.XLOOKUP(R2562,summary!C:C,summary!B:B)</f>
        <v>43840</v>
      </c>
      <c r="R2562" s="10" t="str">
        <f t="shared" si="847"/>
        <v>상현2동</v>
      </c>
      <c r="S2562" s="10" t="str">
        <f t="shared" si="848"/>
        <v>상현31통</v>
      </c>
      <c r="T2562" s="10" t="str">
        <f t="shared" si="849"/>
        <v>(상현동, 성원아파트)</v>
      </c>
      <c r="U2562" s="10" t="str">
        <f t="shared" si="850"/>
        <v>상현</v>
      </c>
      <c r="V2562" s="10">
        <f t="shared" si="851"/>
        <v>31</v>
      </c>
      <c r="W2562" s="10">
        <f t="shared" si="832"/>
        <v>8</v>
      </c>
      <c r="X2562"/>
      <c r="Y2562"/>
      <c r="Z2562" t="s">
        <v>101</v>
      </c>
      <c r="AA2562" t="s">
        <v>10266</v>
      </c>
    </row>
    <row r="2563" spans="1:27">
      <c r="A2563" t="b">
        <f t="shared" si="833"/>
        <v>0</v>
      </c>
      <c r="B2563" t="b">
        <f t="shared" si="834"/>
        <v>0</v>
      </c>
      <c r="C2563" t="b">
        <f t="shared" si="835"/>
        <v>0</v>
      </c>
      <c r="D2563" t="b">
        <f t="shared" si="836"/>
        <v>0</v>
      </c>
      <c r="E2563" t="b">
        <f t="shared" si="837"/>
        <v>0</v>
      </c>
      <c r="F2563" t="b">
        <f t="shared" si="838"/>
        <v>0</v>
      </c>
      <c r="G2563" t="b">
        <f t="shared" si="839"/>
        <v>0</v>
      </c>
      <c r="H2563" t="b">
        <f t="shared" si="840"/>
        <v>0</v>
      </c>
      <c r="I2563" t="b">
        <f t="shared" si="841"/>
        <v>0</v>
      </c>
      <c r="J2563" t="b">
        <f t="shared" si="842"/>
        <v>0</v>
      </c>
      <c r="K2563" t="str">
        <f t="shared" si="843"/>
        <v/>
      </c>
      <c r="L2563" t="str">
        <f t="shared" si="831"/>
        <v/>
      </c>
      <c r="M2563" t="str">
        <f t="shared" ref="M2563:M2613" si="852">IF(LEN(L2563)=0,"",IF(CODE(L2563)&lt;60,VALUE(L2563),VALUE(RIGHT(L2563))))</f>
        <v/>
      </c>
      <c r="N2563" t="str">
        <f t="shared" si="844"/>
        <v/>
      </c>
      <c r="O2563" t="str">
        <f t="shared" si="845"/>
        <v/>
      </c>
      <c r="P2563" t="str">
        <f t="shared" si="846"/>
        <v/>
      </c>
      <c r="Q2563" s="9">
        <f>_xlfn.XLOOKUP(R2563,summary!C:C,summary!B:B)</f>
        <v>43840</v>
      </c>
      <c r="R2563" s="10" t="str">
        <f t="shared" si="847"/>
        <v>상현2동</v>
      </c>
      <c r="S2563" s="10" t="str">
        <f t="shared" si="848"/>
        <v>상현31통</v>
      </c>
      <c r="T2563" s="10" t="str">
        <f t="shared" si="849"/>
        <v>(상현동, 성원아파트)</v>
      </c>
      <c r="U2563" s="10" t="str">
        <f t="shared" si="850"/>
        <v>상현</v>
      </c>
      <c r="V2563" s="10">
        <f t="shared" si="851"/>
        <v>31</v>
      </c>
      <c r="W2563" s="10">
        <f t="shared" si="832"/>
        <v>9</v>
      </c>
      <c r="X2563"/>
      <c r="Y2563"/>
      <c r="Z2563" t="s">
        <v>349</v>
      </c>
      <c r="AA2563" t="s">
        <v>10267</v>
      </c>
    </row>
    <row r="2564" spans="1:27">
      <c r="A2564" t="b">
        <f t="shared" si="833"/>
        <v>0</v>
      </c>
      <c r="B2564" t="b">
        <f t="shared" si="834"/>
        <v>0</v>
      </c>
      <c r="C2564" t="b">
        <f t="shared" si="835"/>
        <v>0</v>
      </c>
      <c r="D2564" t="b">
        <f t="shared" si="836"/>
        <v>0</v>
      </c>
      <c r="E2564" t="b">
        <f t="shared" si="837"/>
        <v>0</v>
      </c>
      <c r="F2564" t="b">
        <f t="shared" si="838"/>
        <v>0</v>
      </c>
      <c r="G2564" t="b">
        <f t="shared" si="839"/>
        <v>0</v>
      </c>
      <c r="H2564" t="b">
        <f t="shared" si="840"/>
        <v>0</v>
      </c>
      <c r="I2564" t="b">
        <f t="shared" si="841"/>
        <v>0</v>
      </c>
      <c r="J2564" t="b">
        <f t="shared" si="842"/>
        <v>0</v>
      </c>
      <c r="K2564" t="str">
        <f t="shared" si="843"/>
        <v/>
      </c>
      <c r="L2564" t="str">
        <f t="shared" si="831"/>
        <v/>
      </c>
      <c r="M2564" t="str">
        <f t="shared" si="852"/>
        <v/>
      </c>
      <c r="N2564" t="str">
        <f t="shared" si="844"/>
        <v/>
      </c>
      <c r="O2564" t="str">
        <f t="shared" si="845"/>
        <v/>
      </c>
      <c r="P2564" t="str">
        <f t="shared" si="846"/>
        <v/>
      </c>
      <c r="Q2564" s="9">
        <f>_xlfn.XLOOKUP(R2564,summary!C:C,summary!B:B)</f>
        <v>43840</v>
      </c>
      <c r="R2564" s="10" t="str">
        <f t="shared" si="847"/>
        <v>상현2동</v>
      </c>
      <c r="S2564" s="10" t="str">
        <f t="shared" si="848"/>
        <v>상현31통</v>
      </c>
      <c r="T2564" s="10" t="str">
        <f t="shared" si="849"/>
        <v>(상현동, 성원아파트)</v>
      </c>
      <c r="U2564" s="10" t="str">
        <f t="shared" si="850"/>
        <v>상현</v>
      </c>
      <c r="V2564" s="10">
        <f t="shared" si="851"/>
        <v>31</v>
      </c>
      <c r="W2564" s="10">
        <f t="shared" si="832"/>
        <v>10</v>
      </c>
      <c r="X2564"/>
      <c r="Y2564"/>
      <c r="Z2564" t="s">
        <v>9627</v>
      </c>
      <c r="AA2564" t="s">
        <v>10268</v>
      </c>
    </row>
    <row r="2565" spans="1:27">
      <c r="A2565" t="b">
        <f t="shared" si="833"/>
        <v>1</v>
      </c>
      <c r="B2565" t="b">
        <f t="shared" si="834"/>
        <v>0</v>
      </c>
      <c r="C2565" t="b">
        <f t="shared" si="835"/>
        <v>0</v>
      </c>
      <c r="D2565" t="b">
        <f t="shared" si="836"/>
        <v>0</v>
      </c>
      <c r="E2565" t="b">
        <f t="shared" si="837"/>
        <v>0</v>
      </c>
      <c r="F2565" t="b">
        <f t="shared" si="838"/>
        <v>0</v>
      </c>
      <c r="G2565" t="b">
        <f t="shared" si="839"/>
        <v>0</v>
      </c>
      <c r="H2565" t="b">
        <f t="shared" si="840"/>
        <v>0</v>
      </c>
      <c r="I2565" t="b">
        <f t="shared" si="841"/>
        <v>0</v>
      </c>
      <c r="J2565" t="b">
        <f t="shared" si="842"/>
        <v>1</v>
      </c>
      <c r="K2565" t="str">
        <f t="shared" si="843"/>
        <v>상현32통</v>
      </c>
      <c r="L2565" t="str">
        <f t="shared" si="831"/>
        <v>32</v>
      </c>
      <c r="M2565">
        <f t="shared" si="852"/>
        <v>32</v>
      </c>
      <c r="N2565" t="str">
        <f t="shared" si="844"/>
        <v>상현</v>
      </c>
      <c r="O2565" t="str">
        <f t="shared" si="845"/>
        <v/>
      </c>
      <c r="P2565" t="str">
        <f t="shared" si="846"/>
        <v/>
      </c>
      <c r="Q2565" s="9">
        <f>_xlfn.XLOOKUP(R2565,summary!C:C,summary!B:B)</f>
        <v>43840</v>
      </c>
      <c r="R2565" s="10" t="str">
        <f t="shared" si="847"/>
        <v>상현2동</v>
      </c>
      <c r="S2565" s="10" t="str">
        <f t="shared" si="848"/>
        <v>상현32통</v>
      </c>
      <c r="T2565" s="10" t="str">
        <f t="shared" si="849"/>
        <v>(상현동)</v>
      </c>
      <c r="U2565" s="10" t="str">
        <f t="shared" si="850"/>
        <v>상현</v>
      </c>
      <c r="V2565" s="10">
        <f t="shared" si="851"/>
        <v>32</v>
      </c>
      <c r="W2565" s="10">
        <f t="shared" si="832"/>
        <v>1</v>
      </c>
      <c r="X2565"/>
      <c r="Y2565" t="s">
        <v>9823</v>
      </c>
      <c r="Z2565" t="s">
        <v>10</v>
      </c>
      <c r="AA2565" t="s">
        <v>10269</v>
      </c>
    </row>
    <row r="2566" spans="1:27">
      <c r="A2566" t="b">
        <f t="shared" si="833"/>
        <v>1</v>
      </c>
      <c r="B2566" t="b">
        <f t="shared" si="834"/>
        <v>1</v>
      </c>
      <c r="C2566" t="b">
        <f t="shared" si="835"/>
        <v>1</v>
      </c>
      <c r="D2566" t="b">
        <f t="shared" si="836"/>
        <v>1</v>
      </c>
      <c r="E2566" t="b">
        <f t="shared" si="837"/>
        <v>1</v>
      </c>
      <c r="F2566" t="b">
        <f t="shared" si="838"/>
        <v>0</v>
      </c>
      <c r="G2566" t="b">
        <f t="shared" si="839"/>
        <v>0</v>
      </c>
      <c r="H2566" t="b">
        <f t="shared" si="840"/>
        <v>0</v>
      </c>
      <c r="I2566" t="b">
        <f t="shared" si="841"/>
        <v>0</v>
      </c>
      <c r="J2566" t="b">
        <f t="shared" si="842"/>
        <v>0</v>
      </c>
      <c r="K2566" t="str">
        <f t="shared" si="843"/>
        <v/>
      </c>
      <c r="L2566" t="str">
        <f t="shared" si="831"/>
        <v/>
      </c>
      <c r="M2566" t="str">
        <f t="shared" si="852"/>
        <v/>
      </c>
      <c r="N2566" t="str">
        <f t="shared" si="844"/>
        <v/>
      </c>
      <c r="O2566" t="str">
        <f t="shared" si="845"/>
        <v/>
      </c>
      <c r="P2566" t="str">
        <f t="shared" si="846"/>
        <v>(상현동)</v>
      </c>
      <c r="Q2566" s="9">
        <f>_xlfn.XLOOKUP(R2566,summary!C:C,summary!B:B)</f>
        <v>43840</v>
      </c>
      <c r="R2566" s="10" t="str">
        <f t="shared" si="847"/>
        <v>상현2동</v>
      </c>
      <c r="S2566" s="10" t="str">
        <f t="shared" si="848"/>
        <v>상현32통</v>
      </c>
      <c r="T2566" s="10" t="str">
        <f t="shared" si="849"/>
        <v>(상현동)</v>
      </c>
      <c r="U2566" s="10" t="str">
        <f t="shared" si="850"/>
        <v>상현</v>
      </c>
      <c r="V2566" s="10">
        <f t="shared" si="851"/>
        <v>32</v>
      </c>
      <c r="W2566" s="10">
        <f t="shared" si="832"/>
        <v>2</v>
      </c>
      <c r="X2566"/>
      <c r="Y2566" t="s">
        <v>9510</v>
      </c>
      <c r="Z2566" t="s">
        <v>12</v>
      </c>
      <c r="AA2566" t="s">
        <v>10270</v>
      </c>
    </row>
    <row r="2567" spans="1:27">
      <c r="A2567" t="b">
        <f t="shared" si="833"/>
        <v>1</v>
      </c>
      <c r="B2567" t="b">
        <f t="shared" si="834"/>
        <v>0</v>
      </c>
      <c r="C2567" t="b">
        <f t="shared" si="835"/>
        <v>0</v>
      </c>
      <c r="D2567" t="b">
        <f t="shared" si="836"/>
        <v>0</v>
      </c>
      <c r="E2567" t="b">
        <f t="shared" si="837"/>
        <v>0</v>
      </c>
      <c r="F2567" t="b">
        <f t="shared" si="838"/>
        <v>0</v>
      </c>
      <c r="G2567" t="b">
        <f t="shared" si="839"/>
        <v>0</v>
      </c>
      <c r="H2567" t="b">
        <f t="shared" si="840"/>
        <v>0</v>
      </c>
      <c r="I2567" t="b">
        <f t="shared" si="841"/>
        <v>0</v>
      </c>
      <c r="J2567" t="b">
        <f t="shared" si="842"/>
        <v>1</v>
      </c>
      <c r="K2567" t="str">
        <f t="shared" si="843"/>
        <v>상현33통</v>
      </c>
      <c r="L2567" t="str">
        <f t="shared" si="831"/>
        <v>33</v>
      </c>
      <c r="M2567">
        <f t="shared" si="852"/>
        <v>33</v>
      </c>
      <c r="N2567" t="str">
        <f t="shared" si="844"/>
        <v>상현</v>
      </c>
      <c r="O2567" t="str">
        <f t="shared" si="845"/>
        <v/>
      </c>
      <c r="P2567" t="str">
        <f t="shared" si="846"/>
        <v/>
      </c>
      <c r="Q2567" s="9">
        <f>_xlfn.XLOOKUP(R2567,summary!C:C,summary!B:B)</f>
        <v>43840</v>
      </c>
      <c r="R2567" s="10" t="str">
        <f t="shared" si="847"/>
        <v>상현2동</v>
      </c>
      <c r="S2567" s="10" t="str">
        <f t="shared" si="848"/>
        <v>상현33통</v>
      </c>
      <c r="T2567" s="10" t="str">
        <f t="shared" si="849"/>
        <v>(상현동, 수지동도센트리움)</v>
      </c>
      <c r="U2567" s="10" t="str">
        <f t="shared" si="850"/>
        <v>상현</v>
      </c>
      <c r="V2567" s="10">
        <f t="shared" si="851"/>
        <v>33</v>
      </c>
      <c r="W2567" s="10">
        <f t="shared" si="832"/>
        <v>1</v>
      </c>
      <c r="X2567"/>
      <c r="Y2567" t="s">
        <v>9839</v>
      </c>
      <c r="Z2567" t="s">
        <v>10</v>
      </c>
      <c r="AA2567" t="s">
        <v>10271</v>
      </c>
    </row>
    <row r="2568" spans="1:27">
      <c r="A2568" t="b">
        <f t="shared" si="833"/>
        <v>1</v>
      </c>
      <c r="B2568" t="b">
        <f t="shared" si="834"/>
        <v>1</v>
      </c>
      <c r="C2568" t="b">
        <f t="shared" si="835"/>
        <v>0</v>
      </c>
      <c r="D2568" t="b">
        <f t="shared" si="836"/>
        <v>0</v>
      </c>
      <c r="E2568" t="b">
        <f t="shared" si="837"/>
        <v>1</v>
      </c>
      <c r="F2568" t="b">
        <f t="shared" si="838"/>
        <v>1</v>
      </c>
      <c r="G2568" t="b">
        <f t="shared" si="839"/>
        <v>1</v>
      </c>
      <c r="H2568" t="b">
        <f t="shared" si="840"/>
        <v>0</v>
      </c>
      <c r="I2568" t="b">
        <f t="shared" si="841"/>
        <v>1</v>
      </c>
      <c r="J2568" t="b">
        <f t="shared" si="842"/>
        <v>0</v>
      </c>
      <c r="K2568" t="str">
        <f t="shared" si="843"/>
        <v/>
      </c>
      <c r="L2568" t="str">
        <f t="shared" si="831"/>
        <v/>
      </c>
      <c r="M2568" t="str">
        <f t="shared" si="852"/>
        <v/>
      </c>
      <c r="N2568" t="str">
        <f t="shared" si="844"/>
        <v/>
      </c>
      <c r="O2568" t="str">
        <f t="shared" si="845"/>
        <v>(상현동, 수지동도센트리움)</v>
      </c>
      <c r="P2568" t="str">
        <f t="shared" si="846"/>
        <v>(상현동, 수지동도센트리움)</v>
      </c>
      <c r="Q2568" s="9">
        <f>_xlfn.XLOOKUP(R2568,summary!C:C,summary!B:B)</f>
        <v>43840</v>
      </c>
      <c r="R2568" s="10" t="str">
        <f t="shared" si="847"/>
        <v>상현2동</v>
      </c>
      <c r="S2568" s="10" t="str">
        <f t="shared" si="848"/>
        <v>상현33통</v>
      </c>
      <c r="T2568" s="10" t="str">
        <f t="shared" si="849"/>
        <v>(상현동, 수지동도센트리움)</v>
      </c>
      <c r="U2568" s="10" t="str">
        <f t="shared" si="850"/>
        <v>상현</v>
      </c>
      <c r="V2568" s="10">
        <f t="shared" si="851"/>
        <v>33</v>
      </c>
      <c r="W2568" s="10">
        <f t="shared" si="832"/>
        <v>2</v>
      </c>
      <c r="X2568"/>
      <c r="Y2568" t="s">
        <v>9522</v>
      </c>
      <c r="Z2568" t="s">
        <v>12</v>
      </c>
      <c r="AA2568" t="s">
        <v>10272</v>
      </c>
    </row>
    <row r="2569" spans="1:27">
      <c r="A2569" t="b">
        <f t="shared" si="833"/>
        <v>1</v>
      </c>
      <c r="B2569" t="b">
        <f t="shared" si="834"/>
        <v>0</v>
      </c>
      <c r="C2569" t="b">
        <f t="shared" si="835"/>
        <v>0</v>
      </c>
      <c r="D2569" t="b">
        <f t="shared" si="836"/>
        <v>0</v>
      </c>
      <c r="E2569" t="b">
        <f t="shared" si="837"/>
        <v>0</v>
      </c>
      <c r="F2569" t="b">
        <f t="shared" si="838"/>
        <v>0</v>
      </c>
      <c r="G2569" t="b">
        <f t="shared" si="839"/>
        <v>0</v>
      </c>
      <c r="H2569" t="b">
        <f t="shared" si="840"/>
        <v>0</v>
      </c>
      <c r="I2569" t="b">
        <f t="shared" si="841"/>
        <v>1</v>
      </c>
      <c r="J2569" t="b">
        <f t="shared" si="842"/>
        <v>0</v>
      </c>
      <c r="K2569" t="str">
        <f t="shared" si="843"/>
        <v/>
      </c>
      <c r="L2569" t="str">
        <f t="shared" ref="L2569:L2613" si="853">RIGHT(SUBSTITUTE(K2569,"통",""),2)</f>
        <v/>
      </c>
      <c r="M2569" t="str">
        <f t="shared" si="852"/>
        <v/>
      </c>
      <c r="N2569" t="str">
        <f t="shared" si="844"/>
        <v/>
      </c>
      <c r="O2569" t="str">
        <f t="shared" si="845"/>
        <v>수지동도센트리움)</v>
      </c>
      <c r="P2569" t="str">
        <f t="shared" si="846"/>
        <v/>
      </c>
      <c r="Q2569" s="9">
        <f>_xlfn.XLOOKUP(R2569,summary!C:C,summary!B:B)</f>
        <v>43840</v>
      </c>
      <c r="R2569" s="10" t="str">
        <f t="shared" si="847"/>
        <v>상현2동</v>
      </c>
      <c r="S2569" s="10" t="str">
        <f t="shared" si="848"/>
        <v>상현33통</v>
      </c>
      <c r="T2569" s="10" t="str">
        <f t="shared" si="849"/>
        <v>(상현동, 수지동도센트리움)</v>
      </c>
      <c r="U2569" s="10" t="str">
        <f t="shared" si="850"/>
        <v>상현</v>
      </c>
      <c r="V2569" s="10">
        <f t="shared" si="851"/>
        <v>33</v>
      </c>
      <c r="W2569" s="10">
        <f t="shared" si="832"/>
        <v>3</v>
      </c>
      <c r="X2569"/>
      <c r="Y2569" t="s">
        <v>10273</v>
      </c>
      <c r="Z2569" t="s">
        <v>14</v>
      </c>
      <c r="AA2569" t="s">
        <v>10274</v>
      </c>
    </row>
    <row r="2570" spans="1:27">
      <c r="A2570" t="b">
        <f t="shared" si="833"/>
        <v>1</v>
      </c>
      <c r="B2570" t="b">
        <f t="shared" si="834"/>
        <v>0</v>
      </c>
      <c r="C2570" t="b">
        <f t="shared" si="835"/>
        <v>1</v>
      </c>
      <c r="D2570" t="b">
        <f t="shared" si="836"/>
        <v>0</v>
      </c>
      <c r="E2570" t="b">
        <f t="shared" si="837"/>
        <v>1</v>
      </c>
      <c r="F2570" t="b">
        <f t="shared" si="838"/>
        <v>1</v>
      </c>
      <c r="G2570" t="b">
        <f t="shared" si="839"/>
        <v>0</v>
      </c>
      <c r="H2570" t="b">
        <f t="shared" si="840"/>
        <v>1</v>
      </c>
      <c r="I2570" t="b">
        <f t="shared" si="841"/>
        <v>1</v>
      </c>
      <c r="J2570" t="b">
        <f t="shared" si="842"/>
        <v>0</v>
      </c>
      <c r="K2570" t="str">
        <f t="shared" si="843"/>
        <v/>
      </c>
      <c r="L2570" t="str">
        <f t="shared" si="853"/>
        <v/>
      </c>
      <c r="M2570" t="str">
        <f t="shared" si="852"/>
        <v/>
      </c>
      <c r="N2570" t="str">
        <f t="shared" si="844"/>
        <v/>
      </c>
      <c r="O2570" t="str">
        <f t="shared" si="845"/>
        <v>동도센트리움)</v>
      </c>
      <c r="P2570" t="str">
        <f t="shared" si="846"/>
        <v/>
      </c>
      <c r="Q2570" s="9">
        <f>_xlfn.XLOOKUP(R2570,summary!C:C,summary!B:B)</f>
        <v>43840</v>
      </c>
      <c r="R2570" s="10" t="str">
        <f t="shared" si="847"/>
        <v>상현2동</v>
      </c>
      <c r="S2570" s="10" t="str">
        <f t="shared" si="848"/>
        <v>상현33통</v>
      </c>
      <c r="T2570" s="10" t="str">
        <f t="shared" si="849"/>
        <v>(상현동, 수지동도센트리움)</v>
      </c>
      <c r="U2570" s="10" t="str">
        <f t="shared" si="850"/>
        <v>상현</v>
      </c>
      <c r="V2570" s="10">
        <f t="shared" si="851"/>
        <v>33</v>
      </c>
      <c r="W2570" s="10">
        <f t="shared" si="832"/>
        <v>4</v>
      </c>
      <c r="X2570"/>
      <c r="Y2570" t="s">
        <v>10275</v>
      </c>
      <c r="Z2570" t="s">
        <v>16</v>
      </c>
      <c r="AA2570" t="s">
        <v>10276</v>
      </c>
    </row>
    <row r="2571" spans="1:27">
      <c r="A2571" t="b">
        <f t="shared" si="833"/>
        <v>0</v>
      </c>
      <c r="B2571" t="b">
        <f t="shared" si="834"/>
        <v>0</v>
      </c>
      <c r="C2571" t="b">
        <f t="shared" si="835"/>
        <v>0</v>
      </c>
      <c r="D2571" t="b">
        <f t="shared" si="836"/>
        <v>0</v>
      </c>
      <c r="E2571" t="b">
        <f t="shared" si="837"/>
        <v>0</v>
      </c>
      <c r="F2571" t="b">
        <f t="shared" si="838"/>
        <v>0</v>
      </c>
      <c r="G2571" t="b">
        <f t="shared" si="839"/>
        <v>0</v>
      </c>
      <c r="H2571" t="b">
        <f t="shared" si="840"/>
        <v>0</v>
      </c>
      <c r="I2571" t="b">
        <f t="shared" si="841"/>
        <v>0</v>
      </c>
      <c r="J2571" t="b">
        <f t="shared" si="842"/>
        <v>0</v>
      </c>
      <c r="K2571" t="str">
        <f t="shared" si="843"/>
        <v/>
      </c>
      <c r="L2571" t="str">
        <f t="shared" si="853"/>
        <v/>
      </c>
      <c r="M2571" t="str">
        <f t="shared" si="852"/>
        <v/>
      </c>
      <c r="N2571" t="str">
        <f t="shared" si="844"/>
        <v/>
      </c>
      <c r="O2571" t="str">
        <f t="shared" si="845"/>
        <v/>
      </c>
      <c r="P2571" t="str">
        <f t="shared" si="846"/>
        <v/>
      </c>
      <c r="Q2571" s="9">
        <f>_xlfn.XLOOKUP(R2571,summary!C:C,summary!B:B)</f>
        <v>43840</v>
      </c>
      <c r="R2571" s="10" t="str">
        <f t="shared" si="847"/>
        <v>상현2동</v>
      </c>
      <c r="S2571" s="10" t="str">
        <f t="shared" si="848"/>
        <v>상현33통</v>
      </c>
      <c r="T2571" s="10" t="str">
        <f t="shared" si="849"/>
        <v>(상현동, 수지동도센트리움)</v>
      </c>
      <c r="U2571" s="10" t="str">
        <f t="shared" si="850"/>
        <v>상현</v>
      </c>
      <c r="V2571" s="10">
        <f t="shared" si="851"/>
        <v>33</v>
      </c>
      <c r="W2571" s="10">
        <f t="shared" si="832"/>
        <v>5</v>
      </c>
      <c r="X2571"/>
      <c r="Y2571"/>
      <c r="Z2571" t="s">
        <v>18</v>
      </c>
      <c r="AA2571" t="s">
        <v>10277</v>
      </c>
    </row>
    <row r="2572" spans="1:27">
      <c r="A2572" t="b">
        <f t="shared" si="833"/>
        <v>0</v>
      </c>
      <c r="B2572" t="b">
        <f t="shared" si="834"/>
        <v>0</v>
      </c>
      <c r="C2572" t="b">
        <f t="shared" si="835"/>
        <v>0</v>
      </c>
      <c r="D2572" t="b">
        <f t="shared" si="836"/>
        <v>0</v>
      </c>
      <c r="E2572" t="b">
        <f t="shared" si="837"/>
        <v>0</v>
      </c>
      <c r="F2572" t="b">
        <f t="shared" si="838"/>
        <v>0</v>
      </c>
      <c r="G2572" t="b">
        <f t="shared" si="839"/>
        <v>0</v>
      </c>
      <c r="H2572" t="b">
        <f t="shared" si="840"/>
        <v>0</v>
      </c>
      <c r="I2572" t="b">
        <f t="shared" si="841"/>
        <v>0</v>
      </c>
      <c r="J2572" t="b">
        <f t="shared" si="842"/>
        <v>0</v>
      </c>
      <c r="K2572" t="str">
        <f t="shared" si="843"/>
        <v/>
      </c>
      <c r="L2572" t="str">
        <f t="shared" si="853"/>
        <v/>
      </c>
      <c r="M2572" t="str">
        <f t="shared" si="852"/>
        <v/>
      </c>
      <c r="N2572" t="str">
        <f t="shared" si="844"/>
        <v/>
      </c>
      <c r="O2572" t="str">
        <f t="shared" si="845"/>
        <v/>
      </c>
      <c r="P2572" t="str">
        <f t="shared" si="846"/>
        <v/>
      </c>
      <c r="Q2572" s="9">
        <f>_xlfn.XLOOKUP(R2572,summary!C:C,summary!B:B)</f>
        <v>43840</v>
      </c>
      <c r="R2572" s="10" t="str">
        <f t="shared" si="847"/>
        <v>상현2동</v>
      </c>
      <c r="S2572" s="10" t="str">
        <f t="shared" si="848"/>
        <v>상현33통</v>
      </c>
      <c r="T2572" s="10" t="str">
        <f t="shared" si="849"/>
        <v>(상현동, 수지동도센트리움)</v>
      </c>
      <c r="U2572" s="10" t="str">
        <f t="shared" si="850"/>
        <v>상현</v>
      </c>
      <c r="V2572" s="10">
        <f t="shared" si="851"/>
        <v>33</v>
      </c>
      <c r="W2572" s="10">
        <f t="shared" si="832"/>
        <v>6</v>
      </c>
      <c r="X2572"/>
      <c r="Y2572"/>
      <c r="Z2572" t="s">
        <v>20</v>
      </c>
      <c r="AA2572" t="s">
        <v>10278</v>
      </c>
    </row>
    <row r="2573" spans="1:27">
      <c r="A2573" t="b">
        <f t="shared" si="833"/>
        <v>1</v>
      </c>
      <c r="B2573" t="b">
        <f t="shared" si="834"/>
        <v>0</v>
      </c>
      <c r="C2573" t="b">
        <f t="shared" si="835"/>
        <v>0</v>
      </c>
      <c r="D2573" t="b">
        <f t="shared" si="836"/>
        <v>0</v>
      </c>
      <c r="E2573" t="b">
        <f t="shared" si="837"/>
        <v>0</v>
      </c>
      <c r="F2573" t="b">
        <f t="shared" si="838"/>
        <v>0</v>
      </c>
      <c r="G2573" t="b">
        <f t="shared" si="839"/>
        <v>0</v>
      </c>
      <c r="H2573" t="b">
        <f t="shared" si="840"/>
        <v>0</v>
      </c>
      <c r="I2573" t="b">
        <f t="shared" si="841"/>
        <v>0</v>
      </c>
      <c r="J2573" t="b">
        <f t="shared" si="842"/>
        <v>1</v>
      </c>
      <c r="K2573" t="str">
        <f t="shared" si="843"/>
        <v>상현34통</v>
      </c>
      <c r="L2573" t="str">
        <f t="shared" si="853"/>
        <v>34</v>
      </c>
      <c r="M2573">
        <f t="shared" si="852"/>
        <v>34</v>
      </c>
      <c r="N2573" t="str">
        <f t="shared" si="844"/>
        <v>상현</v>
      </c>
      <c r="O2573" t="str">
        <f t="shared" si="845"/>
        <v/>
      </c>
      <c r="P2573" t="str">
        <f t="shared" si="846"/>
        <v/>
      </c>
      <c r="Q2573" s="9">
        <f>_xlfn.XLOOKUP(R2573,summary!C:C,summary!B:B)</f>
        <v>43840</v>
      </c>
      <c r="R2573" s="10" t="str">
        <f t="shared" si="847"/>
        <v>상현2동</v>
      </c>
      <c r="S2573" s="10" t="str">
        <f t="shared" si="848"/>
        <v>상현34통</v>
      </c>
      <c r="T2573" s="10" t="str">
        <f t="shared" si="849"/>
        <v>(상현동,레이크포레아파트)</v>
      </c>
      <c r="U2573" s="10" t="str">
        <f t="shared" si="850"/>
        <v>상현</v>
      </c>
      <c r="V2573" s="10">
        <f t="shared" si="851"/>
        <v>34</v>
      </c>
      <c r="W2573" s="10">
        <f t="shared" si="832"/>
        <v>1</v>
      </c>
      <c r="X2573"/>
      <c r="Y2573" t="s">
        <v>9854</v>
      </c>
      <c r="Z2573" t="s">
        <v>10</v>
      </c>
      <c r="AA2573" t="s">
        <v>10279</v>
      </c>
    </row>
    <row r="2574" spans="1:27">
      <c r="A2574" t="b">
        <f t="shared" si="833"/>
        <v>1</v>
      </c>
      <c r="B2574" t="b">
        <f t="shared" si="834"/>
        <v>1</v>
      </c>
      <c r="C2574" t="b">
        <f t="shared" si="835"/>
        <v>0</v>
      </c>
      <c r="D2574" t="b">
        <f t="shared" si="836"/>
        <v>0</v>
      </c>
      <c r="E2574" t="b">
        <f t="shared" si="837"/>
        <v>1</v>
      </c>
      <c r="F2574" t="b">
        <f t="shared" si="838"/>
        <v>1</v>
      </c>
      <c r="G2574" t="b">
        <f t="shared" si="839"/>
        <v>1</v>
      </c>
      <c r="H2574" t="b">
        <f t="shared" si="840"/>
        <v>0</v>
      </c>
      <c r="I2574" t="b">
        <f t="shared" si="841"/>
        <v>1</v>
      </c>
      <c r="J2574" t="b">
        <f t="shared" si="842"/>
        <v>0</v>
      </c>
      <c r="K2574" t="str">
        <f t="shared" si="843"/>
        <v/>
      </c>
      <c r="L2574" t="str">
        <f t="shared" si="853"/>
        <v/>
      </c>
      <c r="M2574" t="str">
        <f t="shared" si="852"/>
        <v/>
      </c>
      <c r="N2574" t="str">
        <f t="shared" si="844"/>
        <v/>
      </c>
      <c r="O2574" t="str">
        <f t="shared" si="845"/>
        <v>(상현동,레이크포레아파트)</v>
      </c>
      <c r="P2574" t="str">
        <f t="shared" si="846"/>
        <v>(상현동,레이크포레아파트)</v>
      </c>
      <c r="Q2574" s="9">
        <f>_xlfn.XLOOKUP(R2574,summary!C:C,summary!B:B)</f>
        <v>43840</v>
      </c>
      <c r="R2574" s="10" t="str">
        <f t="shared" si="847"/>
        <v>상현2동</v>
      </c>
      <c r="S2574" s="10" t="str">
        <f t="shared" si="848"/>
        <v>상현34통</v>
      </c>
      <c r="T2574" s="10" t="str">
        <f t="shared" si="849"/>
        <v>(상현동,레이크포레아파트)</v>
      </c>
      <c r="U2574" s="10" t="str">
        <f t="shared" si="850"/>
        <v>상현</v>
      </c>
      <c r="V2574" s="10">
        <f t="shared" si="851"/>
        <v>34</v>
      </c>
      <c r="W2574" s="10">
        <f t="shared" si="832"/>
        <v>2</v>
      </c>
      <c r="X2574"/>
      <c r="Y2574" t="s">
        <v>10158</v>
      </c>
      <c r="Z2574" t="s">
        <v>12</v>
      </c>
      <c r="AA2574" t="s">
        <v>10280</v>
      </c>
    </row>
    <row r="2575" spans="1:27">
      <c r="A2575" t="b">
        <f t="shared" si="833"/>
        <v>1</v>
      </c>
      <c r="B2575" t="b">
        <f t="shared" si="834"/>
        <v>0</v>
      </c>
      <c r="C2575" t="b">
        <f t="shared" si="835"/>
        <v>1</v>
      </c>
      <c r="D2575" t="b">
        <f t="shared" si="836"/>
        <v>0</v>
      </c>
      <c r="E2575" t="b">
        <f t="shared" si="837"/>
        <v>1</v>
      </c>
      <c r="F2575" t="b">
        <f t="shared" si="838"/>
        <v>1</v>
      </c>
      <c r="G2575" t="b">
        <f t="shared" si="839"/>
        <v>0</v>
      </c>
      <c r="H2575" t="b">
        <f t="shared" si="840"/>
        <v>1</v>
      </c>
      <c r="I2575" t="b">
        <f t="shared" si="841"/>
        <v>1</v>
      </c>
      <c r="J2575" t="b">
        <f t="shared" si="842"/>
        <v>0</v>
      </c>
      <c r="K2575" t="str">
        <f t="shared" si="843"/>
        <v/>
      </c>
      <c r="L2575" t="str">
        <f t="shared" si="853"/>
        <v/>
      </c>
      <c r="M2575" t="str">
        <f t="shared" si="852"/>
        <v/>
      </c>
      <c r="N2575" t="str">
        <f t="shared" si="844"/>
        <v/>
      </c>
      <c r="O2575" t="str">
        <f t="shared" si="845"/>
        <v>레이크포레아파트)</v>
      </c>
      <c r="P2575" t="str">
        <f t="shared" si="846"/>
        <v/>
      </c>
      <c r="Q2575" s="9">
        <f>_xlfn.XLOOKUP(R2575,summary!C:C,summary!B:B)</f>
        <v>43840</v>
      </c>
      <c r="R2575" s="10" t="str">
        <f t="shared" si="847"/>
        <v>상현2동</v>
      </c>
      <c r="S2575" s="10" t="str">
        <f t="shared" si="848"/>
        <v>상현34통</v>
      </c>
      <c r="T2575" s="10" t="str">
        <f t="shared" si="849"/>
        <v>(상현동,레이크포레아파트)</v>
      </c>
      <c r="U2575" s="10" t="str">
        <f t="shared" si="850"/>
        <v>상현</v>
      </c>
      <c r="V2575" s="10">
        <f t="shared" si="851"/>
        <v>34</v>
      </c>
      <c r="W2575" s="10">
        <f t="shared" si="832"/>
        <v>3</v>
      </c>
      <c r="X2575"/>
      <c r="Y2575" t="s">
        <v>10281</v>
      </c>
      <c r="Z2575" t="s">
        <v>14</v>
      </c>
      <c r="AA2575" t="s">
        <v>10282</v>
      </c>
    </row>
    <row r="2576" spans="1:27">
      <c r="A2576" t="b">
        <f t="shared" si="833"/>
        <v>0</v>
      </c>
      <c r="B2576" t="b">
        <f t="shared" si="834"/>
        <v>0</v>
      </c>
      <c r="C2576" t="b">
        <f t="shared" si="835"/>
        <v>0</v>
      </c>
      <c r="D2576" t="b">
        <f t="shared" si="836"/>
        <v>0</v>
      </c>
      <c r="E2576" t="b">
        <f t="shared" si="837"/>
        <v>0</v>
      </c>
      <c r="F2576" t="b">
        <f t="shared" si="838"/>
        <v>0</v>
      </c>
      <c r="G2576" t="b">
        <f t="shared" si="839"/>
        <v>0</v>
      </c>
      <c r="H2576" t="b">
        <f t="shared" si="840"/>
        <v>0</v>
      </c>
      <c r="I2576" t="b">
        <f t="shared" si="841"/>
        <v>0</v>
      </c>
      <c r="J2576" t="b">
        <f t="shared" si="842"/>
        <v>0</v>
      </c>
      <c r="K2576" t="str">
        <f t="shared" si="843"/>
        <v/>
      </c>
      <c r="L2576" t="str">
        <f t="shared" si="853"/>
        <v/>
      </c>
      <c r="M2576" t="str">
        <f t="shared" si="852"/>
        <v/>
      </c>
      <c r="N2576" t="str">
        <f t="shared" si="844"/>
        <v/>
      </c>
      <c r="O2576" t="str">
        <f t="shared" si="845"/>
        <v/>
      </c>
      <c r="P2576" t="str">
        <f t="shared" si="846"/>
        <v/>
      </c>
      <c r="Q2576" s="9">
        <f>_xlfn.XLOOKUP(R2576,summary!C:C,summary!B:B)</f>
        <v>43840</v>
      </c>
      <c r="R2576" s="10" t="str">
        <f t="shared" si="847"/>
        <v>상현2동</v>
      </c>
      <c r="S2576" s="10" t="str">
        <f t="shared" si="848"/>
        <v>상현34통</v>
      </c>
      <c r="T2576" s="10" t="str">
        <f t="shared" si="849"/>
        <v>(상현동,레이크포레아파트)</v>
      </c>
      <c r="U2576" s="10" t="str">
        <f t="shared" si="850"/>
        <v>상현</v>
      </c>
      <c r="V2576" s="10">
        <f t="shared" si="851"/>
        <v>34</v>
      </c>
      <c r="W2576" s="10">
        <f t="shared" si="832"/>
        <v>4</v>
      </c>
      <c r="X2576"/>
      <c r="Y2576"/>
      <c r="Z2576" t="s">
        <v>16</v>
      </c>
      <c r="AA2576" t="s">
        <v>10283</v>
      </c>
    </row>
    <row r="2577" spans="1:27">
      <c r="A2577" t="b">
        <f t="shared" si="833"/>
        <v>0</v>
      </c>
      <c r="B2577" t="b">
        <f t="shared" si="834"/>
        <v>0</v>
      </c>
      <c r="C2577" t="b">
        <f t="shared" si="835"/>
        <v>0</v>
      </c>
      <c r="D2577" t="b">
        <f t="shared" si="836"/>
        <v>0</v>
      </c>
      <c r="E2577" t="b">
        <f t="shared" si="837"/>
        <v>0</v>
      </c>
      <c r="F2577" t="b">
        <f t="shared" si="838"/>
        <v>0</v>
      </c>
      <c r="G2577" t="b">
        <f t="shared" si="839"/>
        <v>0</v>
      </c>
      <c r="H2577" t="b">
        <f t="shared" si="840"/>
        <v>0</v>
      </c>
      <c r="I2577" t="b">
        <f t="shared" si="841"/>
        <v>0</v>
      </c>
      <c r="J2577" t="b">
        <f t="shared" si="842"/>
        <v>0</v>
      </c>
      <c r="K2577" t="str">
        <f t="shared" si="843"/>
        <v/>
      </c>
      <c r="L2577" t="str">
        <f t="shared" si="853"/>
        <v/>
      </c>
      <c r="M2577" t="str">
        <f t="shared" si="852"/>
        <v/>
      </c>
      <c r="N2577" t="str">
        <f t="shared" si="844"/>
        <v/>
      </c>
      <c r="O2577" t="str">
        <f t="shared" si="845"/>
        <v/>
      </c>
      <c r="P2577" t="str">
        <f t="shared" si="846"/>
        <v/>
      </c>
      <c r="Q2577" s="9">
        <f>_xlfn.XLOOKUP(R2577,summary!C:C,summary!B:B)</f>
        <v>43840</v>
      </c>
      <c r="R2577" s="10" t="str">
        <f t="shared" si="847"/>
        <v>상현2동</v>
      </c>
      <c r="S2577" s="10" t="str">
        <f t="shared" si="848"/>
        <v>상현34통</v>
      </c>
      <c r="T2577" s="10" t="str">
        <f t="shared" si="849"/>
        <v>(상현동,레이크포레아파트)</v>
      </c>
      <c r="U2577" s="10" t="str">
        <f t="shared" si="850"/>
        <v>상현</v>
      </c>
      <c r="V2577" s="10">
        <f t="shared" si="851"/>
        <v>34</v>
      </c>
      <c r="W2577" s="10">
        <f t="shared" si="832"/>
        <v>5</v>
      </c>
      <c r="X2577"/>
      <c r="Y2577"/>
      <c r="Z2577" t="s">
        <v>18</v>
      </c>
      <c r="AA2577" t="s">
        <v>10284</v>
      </c>
    </row>
    <row r="2578" spans="1:27">
      <c r="A2578" t="b">
        <f t="shared" si="833"/>
        <v>0</v>
      </c>
      <c r="B2578" t="b">
        <f t="shared" si="834"/>
        <v>0</v>
      </c>
      <c r="C2578" t="b">
        <f t="shared" si="835"/>
        <v>0</v>
      </c>
      <c r="D2578" t="b">
        <f t="shared" si="836"/>
        <v>0</v>
      </c>
      <c r="E2578" t="b">
        <f t="shared" si="837"/>
        <v>0</v>
      </c>
      <c r="F2578" t="b">
        <f t="shared" si="838"/>
        <v>0</v>
      </c>
      <c r="G2578" t="b">
        <f t="shared" si="839"/>
        <v>0</v>
      </c>
      <c r="H2578" t="b">
        <f t="shared" si="840"/>
        <v>0</v>
      </c>
      <c r="I2578" t="b">
        <f t="shared" si="841"/>
        <v>0</v>
      </c>
      <c r="J2578" t="b">
        <f t="shared" si="842"/>
        <v>0</v>
      </c>
      <c r="K2578" t="str">
        <f t="shared" si="843"/>
        <v/>
      </c>
      <c r="L2578" t="str">
        <f t="shared" si="853"/>
        <v/>
      </c>
      <c r="M2578" t="str">
        <f t="shared" si="852"/>
        <v/>
      </c>
      <c r="N2578" t="str">
        <f t="shared" si="844"/>
        <v/>
      </c>
      <c r="O2578" t="str">
        <f t="shared" si="845"/>
        <v/>
      </c>
      <c r="P2578" t="str">
        <f t="shared" si="846"/>
        <v/>
      </c>
      <c r="Q2578" s="9">
        <f>_xlfn.XLOOKUP(R2578,summary!C:C,summary!B:B)</f>
        <v>43840</v>
      </c>
      <c r="R2578" s="10" t="str">
        <f t="shared" si="847"/>
        <v>상현2동</v>
      </c>
      <c r="S2578" s="10" t="str">
        <f t="shared" si="848"/>
        <v>상현34통</v>
      </c>
      <c r="T2578" s="10" t="str">
        <f t="shared" si="849"/>
        <v>(상현동,레이크포레아파트)</v>
      </c>
      <c r="U2578" s="10" t="str">
        <f t="shared" si="850"/>
        <v>상현</v>
      </c>
      <c r="V2578" s="10">
        <f t="shared" si="851"/>
        <v>34</v>
      </c>
      <c r="W2578" s="10">
        <f t="shared" si="832"/>
        <v>6</v>
      </c>
      <c r="X2578"/>
      <c r="Y2578"/>
      <c r="Z2578" t="s">
        <v>20</v>
      </c>
      <c r="AA2578" t="s">
        <v>10285</v>
      </c>
    </row>
    <row r="2579" spans="1:27">
      <c r="A2579" t="b">
        <f t="shared" si="833"/>
        <v>1</v>
      </c>
      <c r="B2579" t="b">
        <f t="shared" si="834"/>
        <v>0</v>
      </c>
      <c r="C2579" t="b">
        <f t="shared" si="835"/>
        <v>0</v>
      </c>
      <c r="D2579" t="b">
        <f t="shared" si="836"/>
        <v>0</v>
      </c>
      <c r="E2579" t="b">
        <f t="shared" si="837"/>
        <v>0</v>
      </c>
      <c r="F2579" t="b">
        <f t="shared" si="838"/>
        <v>0</v>
      </c>
      <c r="G2579" t="b">
        <f t="shared" si="839"/>
        <v>0</v>
      </c>
      <c r="H2579" t="b">
        <f t="shared" si="840"/>
        <v>0</v>
      </c>
      <c r="I2579" t="b">
        <f t="shared" si="841"/>
        <v>0</v>
      </c>
      <c r="J2579" t="b">
        <f t="shared" si="842"/>
        <v>1</v>
      </c>
      <c r="K2579" t="str">
        <f t="shared" si="843"/>
        <v>상현35통</v>
      </c>
      <c r="L2579" t="str">
        <f t="shared" si="853"/>
        <v>35</v>
      </c>
      <c r="M2579">
        <f t="shared" si="852"/>
        <v>35</v>
      </c>
      <c r="N2579" t="str">
        <f t="shared" si="844"/>
        <v>상현</v>
      </c>
      <c r="O2579" t="str">
        <f t="shared" si="845"/>
        <v/>
      </c>
      <c r="P2579" t="str">
        <f t="shared" si="846"/>
        <v/>
      </c>
      <c r="Q2579" s="9">
        <f>_xlfn.XLOOKUP(R2579,summary!C:C,summary!B:B)</f>
        <v>43840</v>
      </c>
      <c r="R2579" s="10" t="str">
        <f t="shared" si="847"/>
        <v>상현2동</v>
      </c>
      <c r="S2579" s="10" t="str">
        <f t="shared" si="848"/>
        <v>상현35통</v>
      </c>
      <c r="T2579" s="10" t="str">
        <f t="shared" si="849"/>
        <v>(상현동, 더샵파크사이드)</v>
      </c>
      <c r="U2579" s="10" t="str">
        <f t="shared" si="850"/>
        <v>상현</v>
      </c>
      <c r="V2579" s="10">
        <f t="shared" si="851"/>
        <v>35</v>
      </c>
      <c r="W2579" s="10">
        <f t="shared" si="832"/>
        <v>1</v>
      </c>
      <c r="X2579"/>
      <c r="Y2579" t="s">
        <v>9864</v>
      </c>
      <c r="Z2579" t="s">
        <v>10</v>
      </c>
      <c r="AA2579" t="s">
        <v>10286</v>
      </c>
    </row>
    <row r="2580" spans="1:27">
      <c r="A2580" t="b">
        <f t="shared" si="833"/>
        <v>1</v>
      </c>
      <c r="B2580" t="b">
        <f t="shared" si="834"/>
        <v>1</v>
      </c>
      <c r="C2580" t="b">
        <f t="shared" si="835"/>
        <v>0</v>
      </c>
      <c r="D2580" t="b">
        <f t="shared" si="836"/>
        <v>0</v>
      </c>
      <c r="E2580" t="b">
        <f t="shared" si="837"/>
        <v>1</v>
      </c>
      <c r="F2580" t="b">
        <f t="shared" si="838"/>
        <v>1</v>
      </c>
      <c r="G2580" t="b">
        <f t="shared" si="839"/>
        <v>1</v>
      </c>
      <c r="H2580" t="b">
        <f t="shared" si="840"/>
        <v>0</v>
      </c>
      <c r="I2580" t="b">
        <f t="shared" si="841"/>
        <v>1</v>
      </c>
      <c r="J2580" t="b">
        <f t="shared" si="842"/>
        <v>0</v>
      </c>
      <c r="K2580" t="str">
        <f t="shared" si="843"/>
        <v/>
      </c>
      <c r="L2580" t="str">
        <f t="shared" si="853"/>
        <v/>
      </c>
      <c r="M2580" t="str">
        <f t="shared" si="852"/>
        <v/>
      </c>
      <c r="N2580" t="str">
        <f t="shared" si="844"/>
        <v/>
      </c>
      <c r="O2580" t="str">
        <f t="shared" si="845"/>
        <v>(상현동, 더샵파크사이드)</v>
      </c>
      <c r="P2580" t="str">
        <f t="shared" si="846"/>
        <v>(상현동, 더샵파크사이드)</v>
      </c>
      <c r="Q2580" s="9">
        <f>_xlfn.XLOOKUP(R2580,summary!C:C,summary!B:B)</f>
        <v>43840</v>
      </c>
      <c r="R2580" s="10" t="str">
        <f t="shared" si="847"/>
        <v>상현2동</v>
      </c>
      <c r="S2580" s="10" t="str">
        <f t="shared" si="848"/>
        <v>상현35통</v>
      </c>
      <c r="T2580" s="10" t="str">
        <f t="shared" si="849"/>
        <v>(상현동, 더샵파크사이드)</v>
      </c>
      <c r="U2580" s="10" t="str">
        <f t="shared" si="850"/>
        <v>상현</v>
      </c>
      <c r="V2580" s="10">
        <f t="shared" si="851"/>
        <v>35</v>
      </c>
      <c r="W2580" s="10">
        <f t="shared" si="832"/>
        <v>2</v>
      </c>
      <c r="X2580"/>
      <c r="Y2580" t="s">
        <v>9522</v>
      </c>
      <c r="Z2580" t="s">
        <v>12</v>
      </c>
      <c r="AA2580" t="s">
        <v>10287</v>
      </c>
    </row>
    <row r="2581" spans="1:27">
      <c r="A2581" t="b">
        <f t="shared" si="833"/>
        <v>1</v>
      </c>
      <c r="B2581" t="b">
        <f t="shared" si="834"/>
        <v>0</v>
      </c>
      <c r="C2581" t="b">
        <f t="shared" si="835"/>
        <v>0</v>
      </c>
      <c r="D2581" t="b">
        <f t="shared" si="836"/>
        <v>0</v>
      </c>
      <c r="E2581" t="b">
        <f t="shared" si="837"/>
        <v>0</v>
      </c>
      <c r="F2581" t="b">
        <f t="shared" si="838"/>
        <v>0</v>
      </c>
      <c r="G2581" t="b">
        <f t="shared" si="839"/>
        <v>0</v>
      </c>
      <c r="H2581" t="b">
        <f t="shared" si="840"/>
        <v>0</v>
      </c>
      <c r="I2581" t="b">
        <f t="shared" si="841"/>
        <v>1</v>
      </c>
      <c r="J2581" t="b">
        <f t="shared" si="842"/>
        <v>0</v>
      </c>
      <c r="K2581" t="str">
        <f t="shared" si="843"/>
        <v/>
      </c>
      <c r="L2581" t="str">
        <f t="shared" si="853"/>
        <v/>
      </c>
      <c r="M2581" t="str">
        <f t="shared" si="852"/>
        <v/>
      </c>
      <c r="N2581" t="str">
        <f t="shared" si="844"/>
        <v/>
      </c>
      <c r="O2581" t="str">
        <f t="shared" si="845"/>
        <v>더샵파크사이드)</v>
      </c>
      <c r="P2581" t="str">
        <f t="shared" si="846"/>
        <v/>
      </c>
      <c r="Q2581" s="9">
        <f>_xlfn.XLOOKUP(R2581,summary!C:C,summary!B:B)</f>
        <v>43840</v>
      </c>
      <c r="R2581" s="10" t="str">
        <f t="shared" si="847"/>
        <v>상현2동</v>
      </c>
      <c r="S2581" s="10" t="str">
        <f t="shared" si="848"/>
        <v>상현35통</v>
      </c>
      <c r="T2581" s="10" t="str">
        <f t="shared" si="849"/>
        <v>(상현동, 더샵파크사이드)</v>
      </c>
      <c r="U2581" s="10" t="str">
        <f t="shared" si="850"/>
        <v>상현</v>
      </c>
      <c r="V2581" s="10">
        <f t="shared" si="851"/>
        <v>35</v>
      </c>
      <c r="W2581" s="10">
        <f t="shared" si="832"/>
        <v>3</v>
      </c>
      <c r="X2581"/>
      <c r="Y2581" t="s">
        <v>10288</v>
      </c>
      <c r="Z2581" t="s">
        <v>14</v>
      </c>
      <c r="AA2581" t="s">
        <v>10289</v>
      </c>
    </row>
    <row r="2582" spans="1:27">
      <c r="A2582" t="b">
        <f t="shared" si="833"/>
        <v>1</v>
      </c>
      <c r="B2582" t="b">
        <f t="shared" si="834"/>
        <v>0</v>
      </c>
      <c r="C2582" t="b">
        <f t="shared" si="835"/>
        <v>1</v>
      </c>
      <c r="D2582" t="b">
        <f t="shared" si="836"/>
        <v>0</v>
      </c>
      <c r="E2582" t="b">
        <f t="shared" si="837"/>
        <v>1</v>
      </c>
      <c r="F2582" t="b">
        <f t="shared" si="838"/>
        <v>1</v>
      </c>
      <c r="G2582" t="b">
        <f t="shared" si="839"/>
        <v>0</v>
      </c>
      <c r="H2582" t="b">
        <f t="shared" si="840"/>
        <v>1</v>
      </c>
      <c r="I2582" t="b">
        <f t="shared" si="841"/>
        <v>1</v>
      </c>
      <c r="J2582" t="b">
        <f t="shared" si="842"/>
        <v>0</v>
      </c>
      <c r="K2582" t="str">
        <f t="shared" si="843"/>
        <v/>
      </c>
      <c r="L2582" t="str">
        <f t="shared" si="853"/>
        <v/>
      </c>
      <c r="M2582" t="str">
        <f t="shared" si="852"/>
        <v/>
      </c>
      <c r="N2582" t="str">
        <f t="shared" si="844"/>
        <v/>
      </c>
      <c r="O2582" t="str">
        <f t="shared" si="845"/>
        <v>파크사이드)</v>
      </c>
      <c r="P2582" t="str">
        <f t="shared" si="846"/>
        <v/>
      </c>
      <c r="Q2582" s="9">
        <f>_xlfn.XLOOKUP(R2582,summary!C:C,summary!B:B)</f>
        <v>43840</v>
      </c>
      <c r="R2582" s="10" t="str">
        <f t="shared" si="847"/>
        <v>상현2동</v>
      </c>
      <c r="S2582" s="10" t="str">
        <f t="shared" si="848"/>
        <v>상현35통</v>
      </c>
      <c r="T2582" s="10" t="str">
        <f t="shared" si="849"/>
        <v>(상현동, 더샵파크사이드)</v>
      </c>
      <c r="U2582" s="10" t="str">
        <f t="shared" si="850"/>
        <v>상현</v>
      </c>
      <c r="V2582" s="10">
        <f t="shared" si="851"/>
        <v>35</v>
      </c>
      <c r="W2582" s="10">
        <f t="shared" si="832"/>
        <v>4</v>
      </c>
      <c r="X2582"/>
      <c r="Y2582" t="s">
        <v>10290</v>
      </c>
      <c r="Z2582" t="s">
        <v>16</v>
      </c>
      <c r="AA2582" t="s">
        <v>10291</v>
      </c>
    </row>
    <row r="2583" spans="1:27">
      <c r="A2583" t="b">
        <f t="shared" si="833"/>
        <v>0</v>
      </c>
      <c r="B2583" t="b">
        <f t="shared" si="834"/>
        <v>0</v>
      </c>
      <c r="C2583" t="b">
        <f t="shared" si="835"/>
        <v>0</v>
      </c>
      <c r="D2583" t="b">
        <f t="shared" si="836"/>
        <v>0</v>
      </c>
      <c r="E2583" t="b">
        <f t="shared" si="837"/>
        <v>0</v>
      </c>
      <c r="F2583" t="b">
        <f t="shared" si="838"/>
        <v>0</v>
      </c>
      <c r="G2583" t="b">
        <f t="shared" si="839"/>
        <v>0</v>
      </c>
      <c r="H2583" t="b">
        <f t="shared" si="840"/>
        <v>0</v>
      </c>
      <c r="I2583" t="b">
        <f t="shared" si="841"/>
        <v>0</v>
      </c>
      <c r="J2583" t="b">
        <f t="shared" si="842"/>
        <v>0</v>
      </c>
      <c r="K2583" t="str">
        <f t="shared" si="843"/>
        <v/>
      </c>
      <c r="L2583" t="str">
        <f t="shared" si="853"/>
        <v/>
      </c>
      <c r="M2583" t="str">
        <f t="shared" si="852"/>
        <v/>
      </c>
      <c r="N2583" t="str">
        <f t="shared" si="844"/>
        <v/>
      </c>
      <c r="O2583" t="str">
        <f t="shared" si="845"/>
        <v/>
      </c>
      <c r="P2583" t="str">
        <f t="shared" si="846"/>
        <v/>
      </c>
      <c r="Q2583" s="9">
        <f>_xlfn.XLOOKUP(R2583,summary!C:C,summary!B:B)</f>
        <v>43840</v>
      </c>
      <c r="R2583" s="10" t="str">
        <f t="shared" si="847"/>
        <v>상현2동</v>
      </c>
      <c r="S2583" s="10" t="str">
        <f t="shared" si="848"/>
        <v>상현35통</v>
      </c>
      <c r="T2583" s="10" t="str">
        <f t="shared" si="849"/>
        <v>(상현동, 더샵파크사이드)</v>
      </c>
      <c r="U2583" s="10" t="str">
        <f t="shared" si="850"/>
        <v>상현</v>
      </c>
      <c r="V2583" s="10">
        <f t="shared" si="851"/>
        <v>35</v>
      </c>
      <c r="W2583" s="10">
        <f t="shared" si="832"/>
        <v>5</v>
      </c>
      <c r="X2583"/>
      <c r="Y2583"/>
      <c r="Z2583" t="s">
        <v>18</v>
      </c>
      <c r="AA2583" t="s">
        <v>10292</v>
      </c>
    </row>
    <row r="2584" spans="1:27">
      <c r="A2584" t="b">
        <f t="shared" si="833"/>
        <v>0</v>
      </c>
      <c r="B2584" t="b">
        <f t="shared" si="834"/>
        <v>0</v>
      </c>
      <c r="C2584" t="b">
        <f t="shared" si="835"/>
        <v>0</v>
      </c>
      <c r="D2584" t="b">
        <f t="shared" si="836"/>
        <v>0</v>
      </c>
      <c r="E2584" t="b">
        <f t="shared" si="837"/>
        <v>0</v>
      </c>
      <c r="F2584" t="b">
        <f t="shared" si="838"/>
        <v>0</v>
      </c>
      <c r="G2584" t="b">
        <f t="shared" si="839"/>
        <v>0</v>
      </c>
      <c r="H2584" t="b">
        <f t="shared" si="840"/>
        <v>0</v>
      </c>
      <c r="I2584" t="b">
        <f t="shared" si="841"/>
        <v>0</v>
      </c>
      <c r="J2584" t="b">
        <f t="shared" si="842"/>
        <v>0</v>
      </c>
      <c r="K2584" t="str">
        <f t="shared" si="843"/>
        <v/>
      </c>
      <c r="L2584" t="str">
        <f t="shared" si="853"/>
        <v/>
      </c>
      <c r="M2584" t="str">
        <f t="shared" si="852"/>
        <v/>
      </c>
      <c r="N2584" t="str">
        <f t="shared" si="844"/>
        <v/>
      </c>
      <c r="O2584" t="str">
        <f t="shared" si="845"/>
        <v/>
      </c>
      <c r="P2584" t="str">
        <f t="shared" si="846"/>
        <v/>
      </c>
      <c r="Q2584" s="9">
        <f>_xlfn.XLOOKUP(R2584,summary!C:C,summary!B:B)</f>
        <v>43840</v>
      </c>
      <c r="R2584" s="10" t="str">
        <f t="shared" si="847"/>
        <v>상현2동</v>
      </c>
      <c r="S2584" s="10" t="str">
        <f t="shared" si="848"/>
        <v>상현35통</v>
      </c>
      <c r="T2584" s="10" t="str">
        <f t="shared" si="849"/>
        <v>(상현동, 더샵파크사이드)</v>
      </c>
      <c r="U2584" s="10" t="str">
        <f t="shared" si="850"/>
        <v>상현</v>
      </c>
      <c r="V2584" s="10">
        <f t="shared" si="851"/>
        <v>35</v>
      </c>
      <c r="W2584" s="10">
        <f t="shared" si="832"/>
        <v>6</v>
      </c>
      <c r="X2584"/>
      <c r="Y2584"/>
      <c r="Z2584" t="s">
        <v>20</v>
      </c>
      <c r="AA2584" t="s">
        <v>10293</v>
      </c>
    </row>
    <row r="2585" spans="1:27">
      <c r="A2585" t="b">
        <f t="shared" si="833"/>
        <v>0</v>
      </c>
      <c r="B2585" t="b">
        <f t="shared" si="834"/>
        <v>0</v>
      </c>
      <c r="C2585" t="b">
        <f t="shared" si="835"/>
        <v>0</v>
      </c>
      <c r="D2585" t="b">
        <f t="shared" si="836"/>
        <v>0</v>
      </c>
      <c r="E2585" t="b">
        <f t="shared" si="837"/>
        <v>0</v>
      </c>
      <c r="F2585" t="b">
        <f t="shared" si="838"/>
        <v>0</v>
      </c>
      <c r="G2585" t="b">
        <f t="shared" si="839"/>
        <v>0</v>
      </c>
      <c r="H2585" t="b">
        <f t="shared" si="840"/>
        <v>0</v>
      </c>
      <c r="I2585" t="b">
        <f t="shared" si="841"/>
        <v>0</v>
      </c>
      <c r="J2585" t="b">
        <f t="shared" si="842"/>
        <v>0</v>
      </c>
      <c r="K2585" t="str">
        <f t="shared" si="843"/>
        <v/>
      </c>
      <c r="L2585" t="str">
        <f t="shared" si="853"/>
        <v/>
      </c>
      <c r="M2585" t="str">
        <f t="shared" si="852"/>
        <v/>
      </c>
      <c r="N2585" t="str">
        <f t="shared" si="844"/>
        <v/>
      </c>
      <c r="O2585" t="str">
        <f t="shared" si="845"/>
        <v/>
      </c>
      <c r="P2585" t="str">
        <f t="shared" si="846"/>
        <v/>
      </c>
      <c r="Q2585" s="9">
        <f>_xlfn.XLOOKUP(R2585,summary!C:C,summary!B:B)</f>
        <v>43840</v>
      </c>
      <c r="R2585" s="10" t="str">
        <f t="shared" si="847"/>
        <v>상현2동</v>
      </c>
      <c r="S2585" s="10" t="str">
        <f t="shared" si="848"/>
        <v>상현35통</v>
      </c>
      <c r="T2585" s="10" t="str">
        <f t="shared" si="849"/>
        <v>(상현동, 더샵파크사이드)</v>
      </c>
      <c r="U2585" s="10" t="str">
        <f t="shared" si="850"/>
        <v>상현</v>
      </c>
      <c r="V2585" s="10">
        <f t="shared" si="851"/>
        <v>35</v>
      </c>
      <c r="W2585" s="10">
        <f t="shared" si="832"/>
        <v>7</v>
      </c>
      <c r="X2585"/>
      <c r="Y2585"/>
      <c r="Z2585" t="s">
        <v>99</v>
      </c>
      <c r="AA2585" t="s">
        <v>10294</v>
      </c>
    </row>
    <row r="2586" spans="1:27">
      <c r="A2586" t="b">
        <f t="shared" si="833"/>
        <v>0</v>
      </c>
      <c r="B2586" t="b">
        <f t="shared" si="834"/>
        <v>0</v>
      </c>
      <c r="C2586" t="b">
        <f t="shared" si="835"/>
        <v>0</v>
      </c>
      <c r="D2586" t="b">
        <f t="shared" si="836"/>
        <v>0</v>
      </c>
      <c r="E2586" t="b">
        <f t="shared" si="837"/>
        <v>0</v>
      </c>
      <c r="F2586" t="b">
        <f t="shared" si="838"/>
        <v>0</v>
      </c>
      <c r="G2586" t="b">
        <f t="shared" si="839"/>
        <v>0</v>
      </c>
      <c r="H2586" t="b">
        <f t="shared" si="840"/>
        <v>0</v>
      </c>
      <c r="I2586" t="b">
        <f t="shared" si="841"/>
        <v>0</v>
      </c>
      <c r="J2586" t="b">
        <f t="shared" si="842"/>
        <v>0</v>
      </c>
      <c r="K2586" t="str">
        <f t="shared" si="843"/>
        <v/>
      </c>
      <c r="L2586" t="str">
        <f t="shared" si="853"/>
        <v/>
      </c>
      <c r="M2586" t="str">
        <f t="shared" si="852"/>
        <v/>
      </c>
      <c r="N2586" t="str">
        <f t="shared" si="844"/>
        <v/>
      </c>
      <c r="O2586" t="str">
        <f t="shared" si="845"/>
        <v/>
      </c>
      <c r="P2586" t="str">
        <f t="shared" si="846"/>
        <v/>
      </c>
      <c r="Q2586" s="9">
        <f>_xlfn.XLOOKUP(R2586,summary!C:C,summary!B:B)</f>
        <v>43840</v>
      </c>
      <c r="R2586" s="10" t="str">
        <f t="shared" si="847"/>
        <v>상현2동</v>
      </c>
      <c r="S2586" s="10" t="str">
        <f t="shared" si="848"/>
        <v>상현35통</v>
      </c>
      <c r="T2586" s="10" t="str">
        <f t="shared" si="849"/>
        <v>(상현동, 더샵파크사이드)</v>
      </c>
      <c r="U2586" s="10" t="str">
        <f t="shared" si="850"/>
        <v>상현</v>
      </c>
      <c r="V2586" s="10">
        <f t="shared" si="851"/>
        <v>35</v>
      </c>
      <c r="W2586" s="10">
        <f t="shared" si="832"/>
        <v>8</v>
      </c>
      <c r="X2586"/>
      <c r="Y2586"/>
      <c r="Z2586" t="s">
        <v>101</v>
      </c>
      <c r="AA2586" t="s">
        <v>10295</v>
      </c>
    </row>
    <row r="2587" spans="1:27">
      <c r="A2587" t="b">
        <f t="shared" si="833"/>
        <v>0</v>
      </c>
      <c r="B2587" t="b">
        <f t="shared" si="834"/>
        <v>0</v>
      </c>
      <c r="C2587" t="b">
        <f t="shared" si="835"/>
        <v>0</v>
      </c>
      <c r="D2587" t="b">
        <f t="shared" si="836"/>
        <v>0</v>
      </c>
      <c r="E2587" t="b">
        <f t="shared" si="837"/>
        <v>0</v>
      </c>
      <c r="F2587" t="b">
        <f t="shared" si="838"/>
        <v>0</v>
      </c>
      <c r="G2587" t="b">
        <f t="shared" si="839"/>
        <v>0</v>
      </c>
      <c r="H2587" t="b">
        <f t="shared" si="840"/>
        <v>0</v>
      </c>
      <c r="I2587" t="b">
        <f t="shared" si="841"/>
        <v>0</v>
      </c>
      <c r="J2587" t="b">
        <f t="shared" si="842"/>
        <v>0</v>
      </c>
      <c r="K2587" t="str">
        <f t="shared" si="843"/>
        <v/>
      </c>
      <c r="L2587" t="str">
        <f t="shared" si="853"/>
        <v/>
      </c>
      <c r="M2587" t="str">
        <f t="shared" si="852"/>
        <v/>
      </c>
      <c r="N2587" t="str">
        <f t="shared" si="844"/>
        <v/>
      </c>
      <c r="O2587" t="str">
        <f t="shared" si="845"/>
        <v/>
      </c>
      <c r="P2587" t="str">
        <f t="shared" si="846"/>
        <v/>
      </c>
      <c r="Q2587" s="9">
        <f>_xlfn.XLOOKUP(R2587,summary!C:C,summary!B:B)</f>
        <v>43840</v>
      </c>
      <c r="R2587" s="10" t="str">
        <f t="shared" si="847"/>
        <v>상현2동</v>
      </c>
      <c r="S2587" s="10" t="str">
        <f t="shared" si="848"/>
        <v>상현35통</v>
      </c>
      <c r="T2587" s="10" t="str">
        <f t="shared" si="849"/>
        <v>(상현동, 더샵파크사이드)</v>
      </c>
      <c r="U2587" s="10" t="str">
        <f t="shared" si="850"/>
        <v>상현</v>
      </c>
      <c r="V2587" s="10">
        <f t="shared" si="851"/>
        <v>35</v>
      </c>
      <c r="W2587" s="10">
        <f t="shared" si="832"/>
        <v>9</v>
      </c>
      <c r="X2587"/>
      <c r="Y2587"/>
      <c r="Z2587" t="s">
        <v>349</v>
      </c>
      <c r="AA2587" t="s">
        <v>10296</v>
      </c>
    </row>
    <row r="2588" spans="1:27">
      <c r="A2588" t="b">
        <f t="shared" si="833"/>
        <v>0</v>
      </c>
      <c r="B2588" t="b">
        <f t="shared" si="834"/>
        <v>0</v>
      </c>
      <c r="C2588" t="b">
        <f t="shared" si="835"/>
        <v>0</v>
      </c>
      <c r="D2588" t="b">
        <f t="shared" si="836"/>
        <v>0</v>
      </c>
      <c r="E2588" t="b">
        <f t="shared" si="837"/>
        <v>0</v>
      </c>
      <c r="F2588" t="b">
        <f t="shared" si="838"/>
        <v>0</v>
      </c>
      <c r="G2588" t="b">
        <f t="shared" si="839"/>
        <v>0</v>
      </c>
      <c r="H2588" t="b">
        <f t="shared" si="840"/>
        <v>0</v>
      </c>
      <c r="I2588" t="b">
        <f t="shared" si="841"/>
        <v>0</v>
      </c>
      <c r="J2588" t="b">
        <f t="shared" si="842"/>
        <v>0</v>
      </c>
      <c r="K2588" t="str">
        <f t="shared" si="843"/>
        <v/>
      </c>
      <c r="L2588" t="str">
        <f t="shared" si="853"/>
        <v/>
      </c>
      <c r="M2588" t="str">
        <f t="shared" si="852"/>
        <v/>
      </c>
      <c r="N2588" t="str">
        <f t="shared" si="844"/>
        <v/>
      </c>
      <c r="O2588" t="str">
        <f t="shared" si="845"/>
        <v/>
      </c>
      <c r="P2588" t="str">
        <f t="shared" si="846"/>
        <v/>
      </c>
      <c r="Q2588" s="9">
        <f>_xlfn.XLOOKUP(R2588,summary!C:C,summary!B:B)</f>
        <v>43840</v>
      </c>
      <c r="R2588" s="10" t="str">
        <f t="shared" si="847"/>
        <v>상현2동</v>
      </c>
      <c r="S2588" s="10" t="str">
        <f t="shared" si="848"/>
        <v>상현35통</v>
      </c>
      <c r="T2588" s="10" t="str">
        <f t="shared" si="849"/>
        <v>(상현동, 더샵파크사이드)</v>
      </c>
      <c r="U2588" s="10" t="str">
        <f t="shared" si="850"/>
        <v>상현</v>
      </c>
      <c r="V2588" s="10">
        <f t="shared" si="851"/>
        <v>35</v>
      </c>
      <c r="W2588" s="10" t="str">
        <f t="shared" si="832"/>
        <v/>
      </c>
    </row>
    <row r="2589" spans="1:27">
      <c r="A2589" t="b">
        <f t="shared" si="833"/>
        <v>0</v>
      </c>
      <c r="B2589" t="b">
        <f t="shared" si="834"/>
        <v>0</v>
      </c>
      <c r="C2589" t="b">
        <f t="shared" si="835"/>
        <v>0</v>
      </c>
      <c r="D2589" t="b">
        <f t="shared" si="836"/>
        <v>0</v>
      </c>
      <c r="E2589" t="b">
        <f t="shared" si="837"/>
        <v>0</v>
      </c>
      <c r="F2589" t="b">
        <f t="shared" si="838"/>
        <v>0</v>
      </c>
      <c r="G2589" t="b">
        <f t="shared" si="839"/>
        <v>0</v>
      </c>
      <c r="H2589" t="b">
        <f t="shared" si="840"/>
        <v>0</v>
      </c>
      <c r="I2589" t="b">
        <f t="shared" si="841"/>
        <v>0</v>
      </c>
      <c r="J2589" t="b">
        <f t="shared" si="842"/>
        <v>0</v>
      </c>
      <c r="K2589" t="str">
        <f t="shared" si="843"/>
        <v/>
      </c>
      <c r="L2589" t="str">
        <f t="shared" si="853"/>
        <v/>
      </c>
      <c r="M2589" t="str">
        <f t="shared" si="852"/>
        <v/>
      </c>
      <c r="N2589" t="str">
        <f t="shared" si="844"/>
        <v/>
      </c>
      <c r="O2589" t="str">
        <f t="shared" si="845"/>
        <v/>
      </c>
      <c r="P2589" t="str">
        <f t="shared" si="846"/>
        <v/>
      </c>
      <c r="Q2589" s="9">
        <f>_xlfn.XLOOKUP(R2589,summary!C:C,summary!B:B)</f>
        <v>43840</v>
      </c>
      <c r="R2589" s="10" t="str">
        <f t="shared" si="847"/>
        <v>상현2동</v>
      </c>
      <c r="S2589" s="10" t="str">
        <f t="shared" si="848"/>
        <v>상현35통</v>
      </c>
      <c r="T2589" s="10" t="str">
        <f t="shared" si="849"/>
        <v>(상현동, 더샵파크사이드)</v>
      </c>
      <c r="U2589" s="10" t="str">
        <f t="shared" si="850"/>
        <v>상현</v>
      </c>
      <c r="V2589" s="10">
        <f t="shared" si="851"/>
        <v>35</v>
      </c>
      <c r="W2589" s="10" t="str">
        <f t="shared" si="832"/>
        <v/>
      </c>
    </row>
    <row r="2590" spans="1:27">
      <c r="A2590" t="b">
        <f t="shared" si="833"/>
        <v>0</v>
      </c>
      <c r="B2590" t="b">
        <f t="shared" si="834"/>
        <v>0</v>
      </c>
      <c r="C2590" t="b">
        <f t="shared" si="835"/>
        <v>0</v>
      </c>
      <c r="D2590" t="b">
        <f t="shared" si="836"/>
        <v>0</v>
      </c>
      <c r="E2590" t="b">
        <f t="shared" si="837"/>
        <v>0</v>
      </c>
      <c r="F2590" t="b">
        <f t="shared" si="838"/>
        <v>0</v>
      </c>
      <c r="G2590" t="b">
        <f t="shared" si="839"/>
        <v>0</v>
      </c>
      <c r="H2590" t="b">
        <f t="shared" si="840"/>
        <v>0</v>
      </c>
      <c r="I2590" t="b">
        <f t="shared" si="841"/>
        <v>0</v>
      </c>
      <c r="J2590" t="b">
        <f t="shared" si="842"/>
        <v>0</v>
      </c>
      <c r="K2590" t="str">
        <f t="shared" si="843"/>
        <v/>
      </c>
      <c r="L2590" t="str">
        <f t="shared" si="853"/>
        <v/>
      </c>
      <c r="M2590" t="str">
        <f t="shared" si="852"/>
        <v/>
      </c>
      <c r="N2590" t="str">
        <f t="shared" si="844"/>
        <v/>
      </c>
      <c r="O2590" t="str">
        <f t="shared" si="845"/>
        <v/>
      </c>
      <c r="P2590" t="str">
        <f t="shared" si="846"/>
        <v/>
      </c>
      <c r="Q2590" s="9">
        <f>_xlfn.XLOOKUP(R2590,summary!C:C,summary!B:B)</f>
        <v>43840</v>
      </c>
      <c r="R2590" s="10" t="str">
        <f t="shared" si="847"/>
        <v>상현2동</v>
      </c>
      <c r="S2590" s="10" t="str">
        <f t="shared" si="848"/>
        <v>상현35통</v>
      </c>
      <c r="T2590" s="10" t="str">
        <f t="shared" si="849"/>
        <v>(상현동, 더샵파크사이드)</v>
      </c>
      <c r="U2590" s="10" t="str">
        <f t="shared" si="850"/>
        <v>상현</v>
      </c>
      <c r="V2590" s="10">
        <f t="shared" si="851"/>
        <v>35</v>
      </c>
      <c r="W2590" s="10" t="str">
        <f t="shared" si="832"/>
        <v/>
      </c>
    </row>
    <row r="2591" spans="1:27">
      <c r="A2591" t="b">
        <f t="shared" si="833"/>
        <v>0</v>
      </c>
      <c r="B2591" t="b">
        <f t="shared" si="834"/>
        <v>0</v>
      </c>
      <c r="C2591" t="b">
        <f t="shared" si="835"/>
        <v>0</v>
      </c>
      <c r="D2591" t="b">
        <f t="shared" si="836"/>
        <v>0</v>
      </c>
      <c r="E2591" t="b">
        <f t="shared" si="837"/>
        <v>0</v>
      </c>
      <c r="F2591" t="b">
        <f t="shared" si="838"/>
        <v>0</v>
      </c>
      <c r="G2591" t="b">
        <f t="shared" si="839"/>
        <v>0</v>
      </c>
      <c r="H2591" t="b">
        <f t="shared" si="840"/>
        <v>0</v>
      </c>
      <c r="I2591" t="b">
        <f t="shared" si="841"/>
        <v>0</v>
      </c>
      <c r="J2591" t="b">
        <f t="shared" si="842"/>
        <v>0</v>
      </c>
      <c r="K2591" t="str">
        <f t="shared" si="843"/>
        <v/>
      </c>
      <c r="L2591" t="str">
        <f t="shared" si="853"/>
        <v/>
      </c>
      <c r="M2591" t="str">
        <f t="shared" si="852"/>
        <v/>
      </c>
      <c r="N2591" t="str">
        <f t="shared" si="844"/>
        <v/>
      </c>
      <c r="O2591" t="str">
        <f t="shared" si="845"/>
        <v/>
      </c>
      <c r="P2591" t="str">
        <f t="shared" si="846"/>
        <v/>
      </c>
      <c r="Q2591" s="9">
        <f>_xlfn.XLOOKUP(R2591,summary!C:C,summary!B:B)</f>
        <v>43840</v>
      </c>
      <c r="R2591" s="10" t="str">
        <f t="shared" si="847"/>
        <v>상현2동</v>
      </c>
      <c r="S2591" s="10" t="str">
        <f t="shared" si="848"/>
        <v>상현35통</v>
      </c>
      <c r="T2591" s="10" t="str">
        <f t="shared" si="849"/>
        <v>(상현동, 더샵파크사이드)</v>
      </c>
      <c r="U2591" s="10" t="str">
        <f t="shared" si="850"/>
        <v>상현</v>
      </c>
      <c r="V2591" s="10">
        <f t="shared" si="851"/>
        <v>35</v>
      </c>
      <c r="W2591" s="10" t="str">
        <f t="shared" si="832"/>
        <v/>
      </c>
    </row>
    <row r="2592" spans="1:27">
      <c r="A2592" t="b">
        <f t="shared" si="833"/>
        <v>0</v>
      </c>
      <c r="B2592" t="b">
        <f t="shared" si="834"/>
        <v>0</v>
      </c>
      <c r="C2592" t="b">
        <f t="shared" si="835"/>
        <v>0</v>
      </c>
      <c r="D2592" t="b">
        <f t="shared" si="836"/>
        <v>0</v>
      </c>
      <c r="E2592" t="b">
        <f t="shared" si="837"/>
        <v>0</v>
      </c>
      <c r="F2592" t="b">
        <f t="shared" si="838"/>
        <v>0</v>
      </c>
      <c r="G2592" t="b">
        <f t="shared" si="839"/>
        <v>0</v>
      </c>
      <c r="H2592" t="b">
        <f t="shared" si="840"/>
        <v>0</v>
      </c>
      <c r="I2592" t="b">
        <f t="shared" si="841"/>
        <v>0</v>
      </c>
      <c r="J2592" t="b">
        <f t="shared" si="842"/>
        <v>0</v>
      </c>
      <c r="K2592" t="str">
        <f t="shared" si="843"/>
        <v/>
      </c>
      <c r="L2592" t="str">
        <f t="shared" si="853"/>
        <v/>
      </c>
      <c r="M2592" t="str">
        <f t="shared" si="852"/>
        <v/>
      </c>
      <c r="N2592" t="str">
        <f t="shared" si="844"/>
        <v/>
      </c>
      <c r="O2592" t="str">
        <f t="shared" si="845"/>
        <v/>
      </c>
      <c r="P2592" t="str">
        <f t="shared" si="846"/>
        <v/>
      </c>
      <c r="Q2592" s="9">
        <f>_xlfn.XLOOKUP(R2592,summary!C:C,summary!B:B)</f>
        <v>43840</v>
      </c>
      <c r="R2592" s="10" t="str">
        <f t="shared" si="847"/>
        <v>상현2동</v>
      </c>
      <c r="S2592" s="10" t="str">
        <f t="shared" si="848"/>
        <v>상현35통</v>
      </c>
      <c r="T2592" s="10" t="str">
        <f t="shared" si="849"/>
        <v>(상현동, 더샵파크사이드)</v>
      </c>
      <c r="U2592" s="10" t="str">
        <f t="shared" si="850"/>
        <v>상현</v>
      </c>
      <c r="V2592" s="10">
        <f t="shared" si="851"/>
        <v>35</v>
      </c>
      <c r="W2592" s="10" t="str">
        <f t="shared" si="832"/>
        <v/>
      </c>
    </row>
    <row r="2593" spans="1:23">
      <c r="A2593" t="b">
        <f t="shared" si="833"/>
        <v>0</v>
      </c>
      <c r="B2593" t="b">
        <f t="shared" si="834"/>
        <v>0</v>
      </c>
      <c r="C2593" t="b">
        <f t="shared" si="835"/>
        <v>0</v>
      </c>
      <c r="D2593" t="b">
        <f t="shared" si="836"/>
        <v>0</v>
      </c>
      <c r="E2593" t="b">
        <f t="shared" si="837"/>
        <v>0</v>
      </c>
      <c r="F2593" t="b">
        <f t="shared" si="838"/>
        <v>0</v>
      </c>
      <c r="G2593" t="b">
        <f t="shared" si="839"/>
        <v>0</v>
      </c>
      <c r="H2593" t="b">
        <f t="shared" si="840"/>
        <v>0</v>
      </c>
      <c r="I2593" t="b">
        <f t="shared" si="841"/>
        <v>0</v>
      </c>
      <c r="J2593" t="b">
        <f t="shared" si="842"/>
        <v>0</v>
      </c>
      <c r="K2593" t="str">
        <f t="shared" si="843"/>
        <v/>
      </c>
      <c r="L2593" t="str">
        <f t="shared" si="853"/>
        <v/>
      </c>
      <c r="M2593" t="str">
        <f t="shared" si="852"/>
        <v/>
      </c>
      <c r="N2593" t="str">
        <f t="shared" si="844"/>
        <v/>
      </c>
      <c r="O2593" t="str">
        <f t="shared" si="845"/>
        <v/>
      </c>
      <c r="P2593" t="str">
        <f t="shared" si="846"/>
        <v/>
      </c>
      <c r="Q2593" s="9">
        <f>_xlfn.XLOOKUP(R2593,summary!C:C,summary!B:B)</f>
        <v>43840</v>
      </c>
      <c r="R2593" s="10" t="str">
        <f t="shared" si="847"/>
        <v>상현2동</v>
      </c>
      <c r="S2593" s="10" t="str">
        <f t="shared" si="848"/>
        <v>상현35통</v>
      </c>
      <c r="T2593" s="10" t="str">
        <f t="shared" si="849"/>
        <v>(상현동, 더샵파크사이드)</v>
      </c>
      <c r="U2593" s="10" t="str">
        <f t="shared" si="850"/>
        <v>상현</v>
      </c>
      <c r="V2593" s="10">
        <f t="shared" si="851"/>
        <v>35</v>
      </c>
      <c r="W2593" s="10" t="str">
        <f t="shared" si="832"/>
        <v/>
      </c>
    </row>
    <row r="2594" spans="1:23">
      <c r="A2594" t="b">
        <f t="shared" si="833"/>
        <v>0</v>
      </c>
      <c r="B2594" t="b">
        <f t="shared" si="834"/>
        <v>0</v>
      </c>
      <c r="C2594" t="b">
        <f t="shared" si="835"/>
        <v>0</v>
      </c>
      <c r="D2594" t="b">
        <f t="shared" si="836"/>
        <v>0</v>
      </c>
      <c r="E2594" t="b">
        <f t="shared" si="837"/>
        <v>0</v>
      </c>
      <c r="F2594" t="b">
        <f t="shared" si="838"/>
        <v>0</v>
      </c>
      <c r="G2594" t="b">
        <f t="shared" si="839"/>
        <v>0</v>
      </c>
      <c r="H2594" t="b">
        <f t="shared" si="840"/>
        <v>0</v>
      </c>
      <c r="I2594" t="b">
        <f t="shared" si="841"/>
        <v>0</v>
      </c>
      <c r="J2594" t="b">
        <f t="shared" si="842"/>
        <v>0</v>
      </c>
      <c r="K2594" t="str">
        <f t="shared" si="843"/>
        <v/>
      </c>
      <c r="L2594" t="str">
        <f t="shared" si="853"/>
        <v/>
      </c>
      <c r="M2594" t="str">
        <f t="shared" si="852"/>
        <v/>
      </c>
      <c r="N2594" t="str">
        <f t="shared" si="844"/>
        <v/>
      </c>
      <c r="O2594" t="str">
        <f t="shared" si="845"/>
        <v/>
      </c>
      <c r="P2594" t="str">
        <f t="shared" si="846"/>
        <v/>
      </c>
      <c r="Q2594" s="9">
        <f>_xlfn.XLOOKUP(R2594,summary!C:C,summary!B:B)</f>
        <v>43840</v>
      </c>
      <c r="R2594" s="10" t="str">
        <f t="shared" si="847"/>
        <v>상현2동</v>
      </c>
      <c r="S2594" s="10" t="str">
        <f t="shared" si="848"/>
        <v>상현35통</v>
      </c>
      <c r="T2594" s="10" t="str">
        <f t="shared" si="849"/>
        <v>(상현동, 더샵파크사이드)</v>
      </c>
      <c r="U2594" s="10" t="str">
        <f t="shared" si="850"/>
        <v>상현</v>
      </c>
      <c r="V2594" s="10">
        <f t="shared" si="851"/>
        <v>35</v>
      </c>
      <c r="W2594" s="10" t="str">
        <f t="shared" ref="W2594:W2613" si="854">IF(ISBLANK(Z2594),"",IF(LEN(TRIM(Z2594))&lt;4,VALUE(SUBSTITUTE(TRIM(Z2594),"반","")),""))</f>
        <v/>
      </c>
    </row>
    <row r="2595" spans="1:23">
      <c r="A2595" t="b">
        <f t="shared" si="833"/>
        <v>0</v>
      </c>
      <c r="B2595" t="b">
        <f t="shared" si="834"/>
        <v>0</v>
      </c>
      <c r="C2595" t="b">
        <f t="shared" si="835"/>
        <v>0</v>
      </c>
      <c r="D2595" t="b">
        <f t="shared" si="836"/>
        <v>0</v>
      </c>
      <c r="E2595" t="b">
        <f t="shared" si="837"/>
        <v>0</v>
      </c>
      <c r="F2595" t="b">
        <f t="shared" si="838"/>
        <v>0</v>
      </c>
      <c r="G2595" t="b">
        <f t="shared" si="839"/>
        <v>0</v>
      </c>
      <c r="H2595" t="b">
        <f t="shared" si="840"/>
        <v>0</v>
      </c>
      <c r="I2595" t="b">
        <f t="shared" si="841"/>
        <v>0</v>
      </c>
      <c r="J2595" t="b">
        <f t="shared" si="842"/>
        <v>0</v>
      </c>
      <c r="K2595" t="str">
        <f t="shared" si="843"/>
        <v/>
      </c>
      <c r="L2595" t="str">
        <f t="shared" si="853"/>
        <v/>
      </c>
      <c r="M2595" t="str">
        <f t="shared" si="852"/>
        <v/>
      </c>
      <c r="N2595" t="str">
        <f t="shared" si="844"/>
        <v/>
      </c>
      <c r="O2595" t="str">
        <f t="shared" si="845"/>
        <v/>
      </c>
      <c r="P2595" t="str">
        <f t="shared" si="846"/>
        <v/>
      </c>
      <c r="Q2595" s="9">
        <f>_xlfn.XLOOKUP(R2595,summary!C:C,summary!B:B)</f>
        <v>43840</v>
      </c>
      <c r="R2595" s="10" t="str">
        <f t="shared" si="847"/>
        <v>상현2동</v>
      </c>
      <c r="S2595" s="10" t="str">
        <f t="shared" si="848"/>
        <v>상현35통</v>
      </c>
      <c r="T2595" s="10" t="str">
        <f t="shared" si="849"/>
        <v>(상현동, 더샵파크사이드)</v>
      </c>
      <c r="U2595" s="10" t="str">
        <f t="shared" si="850"/>
        <v>상현</v>
      </c>
      <c r="V2595" s="10">
        <f t="shared" si="851"/>
        <v>35</v>
      </c>
      <c r="W2595" s="10" t="str">
        <f t="shared" si="854"/>
        <v/>
      </c>
    </row>
    <row r="2596" spans="1:23">
      <c r="A2596" t="b">
        <f t="shared" si="833"/>
        <v>0</v>
      </c>
      <c r="B2596" t="b">
        <f t="shared" si="834"/>
        <v>0</v>
      </c>
      <c r="C2596" t="b">
        <f t="shared" si="835"/>
        <v>0</v>
      </c>
      <c r="D2596" t="b">
        <f t="shared" si="836"/>
        <v>0</v>
      </c>
      <c r="E2596" t="b">
        <f t="shared" si="837"/>
        <v>0</v>
      </c>
      <c r="F2596" t="b">
        <f t="shared" si="838"/>
        <v>0</v>
      </c>
      <c r="G2596" t="b">
        <f t="shared" si="839"/>
        <v>0</v>
      </c>
      <c r="H2596" t="b">
        <f t="shared" si="840"/>
        <v>0</v>
      </c>
      <c r="I2596" t="b">
        <f t="shared" si="841"/>
        <v>0</v>
      </c>
      <c r="J2596" t="b">
        <f t="shared" si="842"/>
        <v>0</v>
      </c>
      <c r="K2596" t="str">
        <f t="shared" si="843"/>
        <v/>
      </c>
      <c r="L2596" t="str">
        <f t="shared" si="853"/>
        <v/>
      </c>
      <c r="M2596" t="str">
        <f t="shared" si="852"/>
        <v/>
      </c>
      <c r="N2596" t="str">
        <f t="shared" si="844"/>
        <v/>
      </c>
      <c r="O2596" t="str">
        <f t="shared" si="845"/>
        <v/>
      </c>
      <c r="P2596" t="str">
        <f t="shared" si="846"/>
        <v/>
      </c>
      <c r="Q2596" s="9">
        <f>_xlfn.XLOOKUP(R2596,summary!C:C,summary!B:B)</f>
        <v>43840</v>
      </c>
      <c r="R2596" s="10" t="str">
        <f t="shared" si="847"/>
        <v>상현2동</v>
      </c>
      <c r="S2596" s="10" t="str">
        <f t="shared" si="848"/>
        <v>상현35통</v>
      </c>
      <c r="T2596" s="10" t="str">
        <f t="shared" si="849"/>
        <v>(상현동, 더샵파크사이드)</v>
      </c>
      <c r="U2596" s="10" t="str">
        <f t="shared" si="850"/>
        <v>상현</v>
      </c>
      <c r="V2596" s="10">
        <f t="shared" si="851"/>
        <v>35</v>
      </c>
      <c r="W2596" s="10" t="str">
        <f t="shared" si="854"/>
        <v/>
      </c>
    </row>
    <row r="2597" spans="1:23">
      <c r="A2597" t="b">
        <f t="shared" si="833"/>
        <v>0</v>
      </c>
      <c r="B2597" t="b">
        <f t="shared" si="834"/>
        <v>0</v>
      </c>
      <c r="C2597" t="b">
        <f t="shared" si="835"/>
        <v>0</v>
      </c>
      <c r="D2597" t="b">
        <f t="shared" si="836"/>
        <v>0</v>
      </c>
      <c r="E2597" t="b">
        <f t="shared" si="837"/>
        <v>0</v>
      </c>
      <c r="F2597" t="b">
        <f t="shared" si="838"/>
        <v>0</v>
      </c>
      <c r="G2597" t="b">
        <f t="shared" si="839"/>
        <v>0</v>
      </c>
      <c r="H2597" t="b">
        <f t="shared" si="840"/>
        <v>0</v>
      </c>
      <c r="I2597" t="b">
        <f t="shared" si="841"/>
        <v>0</v>
      </c>
      <c r="J2597" t="b">
        <f t="shared" si="842"/>
        <v>0</v>
      </c>
      <c r="K2597" t="str">
        <f t="shared" si="843"/>
        <v/>
      </c>
      <c r="L2597" t="str">
        <f t="shared" si="853"/>
        <v/>
      </c>
      <c r="M2597" t="str">
        <f t="shared" si="852"/>
        <v/>
      </c>
      <c r="N2597" t="str">
        <f t="shared" si="844"/>
        <v/>
      </c>
      <c r="O2597" t="str">
        <f t="shared" si="845"/>
        <v/>
      </c>
      <c r="P2597" t="str">
        <f t="shared" si="846"/>
        <v/>
      </c>
      <c r="Q2597" s="9">
        <f>_xlfn.XLOOKUP(R2597,summary!C:C,summary!B:B)</f>
        <v>43840</v>
      </c>
      <c r="R2597" s="10" t="str">
        <f t="shared" si="847"/>
        <v>상현2동</v>
      </c>
      <c r="S2597" s="10" t="str">
        <f t="shared" si="848"/>
        <v>상현35통</v>
      </c>
      <c r="T2597" s="10" t="str">
        <f t="shared" si="849"/>
        <v>(상현동, 더샵파크사이드)</v>
      </c>
      <c r="U2597" s="10" t="str">
        <f t="shared" si="850"/>
        <v>상현</v>
      </c>
      <c r="V2597" s="10">
        <f t="shared" si="851"/>
        <v>35</v>
      </c>
      <c r="W2597" s="10" t="str">
        <f t="shared" si="854"/>
        <v/>
      </c>
    </row>
    <row r="2598" spans="1:23">
      <c r="A2598" t="b">
        <f t="shared" si="833"/>
        <v>0</v>
      </c>
      <c r="B2598" t="b">
        <f t="shared" si="834"/>
        <v>0</v>
      </c>
      <c r="C2598" t="b">
        <f t="shared" si="835"/>
        <v>0</v>
      </c>
      <c r="D2598" t="b">
        <f t="shared" si="836"/>
        <v>0</v>
      </c>
      <c r="E2598" t="b">
        <f t="shared" si="837"/>
        <v>0</v>
      </c>
      <c r="F2598" t="b">
        <f t="shared" si="838"/>
        <v>0</v>
      </c>
      <c r="G2598" t="b">
        <f t="shared" si="839"/>
        <v>0</v>
      </c>
      <c r="H2598" t="b">
        <f t="shared" si="840"/>
        <v>0</v>
      </c>
      <c r="I2598" t="b">
        <f t="shared" si="841"/>
        <v>0</v>
      </c>
      <c r="J2598" t="b">
        <f t="shared" si="842"/>
        <v>0</v>
      </c>
      <c r="K2598" t="str">
        <f t="shared" si="843"/>
        <v/>
      </c>
      <c r="L2598" t="str">
        <f t="shared" si="853"/>
        <v/>
      </c>
      <c r="M2598" t="str">
        <f t="shared" si="852"/>
        <v/>
      </c>
      <c r="N2598" t="str">
        <f t="shared" si="844"/>
        <v/>
      </c>
      <c r="O2598" t="str">
        <f t="shared" si="845"/>
        <v/>
      </c>
      <c r="P2598" t="str">
        <f t="shared" si="846"/>
        <v/>
      </c>
      <c r="Q2598" s="9">
        <f>_xlfn.XLOOKUP(R2598,summary!C:C,summary!B:B)</f>
        <v>43840</v>
      </c>
      <c r="R2598" s="10" t="str">
        <f t="shared" si="847"/>
        <v>상현2동</v>
      </c>
      <c r="S2598" s="10" t="str">
        <f t="shared" si="848"/>
        <v>상현35통</v>
      </c>
      <c r="T2598" s="10" t="str">
        <f t="shared" si="849"/>
        <v>(상현동, 더샵파크사이드)</v>
      </c>
      <c r="U2598" s="10" t="str">
        <f t="shared" si="850"/>
        <v>상현</v>
      </c>
      <c r="V2598" s="10">
        <f t="shared" si="851"/>
        <v>35</v>
      </c>
      <c r="W2598" s="10" t="str">
        <f t="shared" si="854"/>
        <v/>
      </c>
    </row>
    <row r="2599" spans="1:23">
      <c r="A2599" t="b">
        <f t="shared" si="833"/>
        <v>0</v>
      </c>
      <c r="B2599" t="b">
        <f t="shared" si="834"/>
        <v>0</v>
      </c>
      <c r="C2599" t="b">
        <f t="shared" si="835"/>
        <v>0</v>
      </c>
      <c r="D2599" t="b">
        <f t="shared" si="836"/>
        <v>0</v>
      </c>
      <c r="E2599" t="b">
        <f t="shared" si="837"/>
        <v>0</v>
      </c>
      <c r="F2599" t="b">
        <f t="shared" si="838"/>
        <v>0</v>
      </c>
      <c r="G2599" t="b">
        <f t="shared" si="839"/>
        <v>0</v>
      </c>
      <c r="H2599" t="b">
        <f t="shared" si="840"/>
        <v>0</v>
      </c>
      <c r="I2599" t="b">
        <f t="shared" si="841"/>
        <v>0</v>
      </c>
      <c r="J2599" t="b">
        <f t="shared" si="842"/>
        <v>0</v>
      </c>
      <c r="K2599" t="str">
        <f t="shared" si="843"/>
        <v/>
      </c>
      <c r="L2599" t="str">
        <f t="shared" si="853"/>
        <v/>
      </c>
      <c r="M2599" t="str">
        <f t="shared" si="852"/>
        <v/>
      </c>
      <c r="N2599" t="str">
        <f t="shared" si="844"/>
        <v/>
      </c>
      <c r="O2599" t="str">
        <f t="shared" si="845"/>
        <v/>
      </c>
      <c r="P2599" t="str">
        <f t="shared" si="846"/>
        <v/>
      </c>
      <c r="Q2599" s="9">
        <f>_xlfn.XLOOKUP(R2599,summary!C:C,summary!B:B)</f>
        <v>43840</v>
      </c>
      <c r="R2599" s="10" t="str">
        <f t="shared" si="847"/>
        <v>상현2동</v>
      </c>
      <c r="S2599" s="10" t="str">
        <f t="shared" si="848"/>
        <v>상현35통</v>
      </c>
      <c r="T2599" s="10" t="str">
        <f t="shared" si="849"/>
        <v>(상현동, 더샵파크사이드)</v>
      </c>
      <c r="U2599" s="10" t="str">
        <f t="shared" si="850"/>
        <v>상현</v>
      </c>
      <c r="V2599" s="10">
        <f t="shared" si="851"/>
        <v>35</v>
      </c>
      <c r="W2599" s="10" t="str">
        <f t="shared" si="854"/>
        <v/>
      </c>
    </row>
    <row r="2600" spans="1:23">
      <c r="A2600" t="b">
        <f t="shared" si="833"/>
        <v>0</v>
      </c>
      <c r="B2600" t="b">
        <f t="shared" si="834"/>
        <v>0</v>
      </c>
      <c r="C2600" t="b">
        <f t="shared" si="835"/>
        <v>0</v>
      </c>
      <c r="D2600" t="b">
        <f t="shared" si="836"/>
        <v>0</v>
      </c>
      <c r="E2600" t="b">
        <f t="shared" si="837"/>
        <v>0</v>
      </c>
      <c r="F2600" t="b">
        <f t="shared" si="838"/>
        <v>0</v>
      </c>
      <c r="G2600" t="b">
        <f t="shared" si="839"/>
        <v>0</v>
      </c>
      <c r="H2600" t="b">
        <f t="shared" si="840"/>
        <v>0</v>
      </c>
      <c r="I2600" t="b">
        <f t="shared" si="841"/>
        <v>0</v>
      </c>
      <c r="J2600" t="b">
        <f t="shared" si="842"/>
        <v>0</v>
      </c>
      <c r="K2600" t="str">
        <f t="shared" si="843"/>
        <v/>
      </c>
      <c r="L2600" t="str">
        <f t="shared" si="853"/>
        <v/>
      </c>
      <c r="M2600" t="str">
        <f t="shared" si="852"/>
        <v/>
      </c>
      <c r="N2600" t="str">
        <f t="shared" si="844"/>
        <v/>
      </c>
      <c r="O2600" t="str">
        <f t="shared" si="845"/>
        <v/>
      </c>
      <c r="P2600" t="str">
        <f t="shared" si="846"/>
        <v/>
      </c>
      <c r="Q2600" s="9">
        <f>_xlfn.XLOOKUP(R2600,summary!C:C,summary!B:B)</f>
        <v>43840</v>
      </c>
      <c r="R2600" s="10" t="str">
        <f t="shared" si="847"/>
        <v>상현2동</v>
      </c>
      <c r="S2600" s="10" t="str">
        <f t="shared" si="848"/>
        <v>상현35통</v>
      </c>
      <c r="T2600" s="10" t="str">
        <f t="shared" si="849"/>
        <v>(상현동, 더샵파크사이드)</v>
      </c>
      <c r="U2600" s="10" t="str">
        <f t="shared" si="850"/>
        <v>상현</v>
      </c>
      <c r="V2600" s="10">
        <f t="shared" si="851"/>
        <v>35</v>
      </c>
      <c r="W2600" s="10" t="str">
        <f t="shared" si="854"/>
        <v/>
      </c>
    </row>
    <row r="2601" spans="1:23">
      <c r="A2601" t="b">
        <f t="shared" si="833"/>
        <v>0</v>
      </c>
      <c r="B2601" t="b">
        <f t="shared" si="834"/>
        <v>0</v>
      </c>
      <c r="C2601" t="b">
        <f t="shared" si="835"/>
        <v>0</v>
      </c>
      <c r="D2601" t="b">
        <f t="shared" si="836"/>
        <v>0</v>
      </c>
      <c r="E2601" t="b">
        <f t="shared" si="837"/>
        <v>0</v>
      </c>
      <c r="F2601" t="b">
        <f t="shared" si="838"/>
        <v>0</v>
      </c>
      <c r="G2601" t="b">
        <f t="shared" si="839"/>
        <v>0</v>
      </c>
      <c r="H2601" t="b">
        <f t="shared" si="840"/>
        <v>0</v>
      </c>
      <c r="I2601" t="b">
        <f t="shared" si="841"/>
        <v>0</v>
      </c>
      <c r="J2601" t="b">
        <f t="shared" si="842"/>
        <v>0</v>
      </c>
      <c r="K2601" t="str">
        <f t="shared" si="843"/>
        <v/>
      </c>
      <c r="L2601" t="str">
        <f t="shared" si="853"/>
        <v/>
      </c>
      <c r="M2601" t="str">
        <f t="shared" si="852"/>
        <v/>
      </c>
      <c r="N2601" t="str">
        <f t="shared" si="844"/>
        <v/>
      </c>
      <c r="O2601" t="str">
        <f t="shared" si="845"/>
        <v/>
      </c>
      <c r="P2601" t="str">
        <f t="shared" si="846"/>
        <v/>
      </c>
      <c r="Q2601" s="9">
        <f>_xlfn.XLOOKUP(R2601,summary!C:C,summary!B:B)</f>
        <v>43840</v>
      </c>
      <c r="R2601" s="10" t="str">
        <f t="shared" si="847"/>
        <v>상현2동</v>
      </c>
      <c r="S2601" s="10" t="str">
        <f t="shared" si="848"/>
        <v>상현35통</v>
      </c>
      <c r="T2601" s="10" t="str">
        <f t="shared" si="849"/>
        <v>(상현동, 더샵파크사이드)</v>
      </c>
      <c r="U2601" s="10" t="str">
        <f t="shared" si="850"/>
        <v>상현</v>
      </c>
      <c r="V2601" s="10">
        <f t="shared" si="851"/>
        <v>35</v>
      </c>
      <c r="W2601" s="10" t="str">
        <f t="shared" si="854"/>
        <v/>
      </c>
    </row>
    <row r="2602" spans="1:23">
      <c r="A2602" t="b">
        <f t="shared" si="833"/>
        <v>0</v>
      </c>
      <c r="B2602" t="b">
        <f t="shared" si="834"/>
        <v>0</v>
      </c>
      <c r="C2602" t="b">
        <f t="shared" si="835"/>
        <v>0</v>
      </c>
      <c r="D2602" t="b">
        <f t="shared" si="836"/>
        <v>0</v>
      </c>
      <c r="E2602" t="b">
        <f t="shared" si="837"/>
        <v>0</v>
      </c>
      <c r="F2602" t="b">
        <f t="shared" si="838"/>
        <v>0</v>
      </c>
      <c r="G2602" t="b">
        <f t="shared" si="839"/>
        <v>0</v>
      </c>
      <c r="H2602" t="b">
        <f t="shared" si="840"/>
        <v>0</v>
      </c>
      <c r="I2602" t="b">
        <f t="shared" si="841"/>
        <v>0</v>
      </c>
      <c r="J2602" t="b">
        <f t="shared" si="842"/>
        <v>0</v>
      </c>
      <c r="K2602" t="str">
        <f t="shared" si="843"/>
        <v/>
      </c>
      <c r="L2602" t="str">
        <f t="shared" si="853"/>
        <v/>
      </c>
      <c r="M2602" t="str">
        <f t="shared" si="852"/>
        <v/>
      </c>
      <c r="N2602" t="str">
        <f t="shared" si="844"/>
        <v/>
      </c>
      <c r="O2602" t="str">
        <f t="shared" si="845"/>
        <v/>
      </c>
      <c r="P2602" t="str">
        <f t="shared" si="846"/>
        <v/>
      </c>
      <c r="Q2602" s="9">
        <f>_xlfn.XLOOKUP(R2602,summary!C:C,summary!B:B)</f>
        <v>43840</v>
      </c>
      <c r="R2602" s="10" t="str">
        <f t="shared" si="847"/>
        <v>상현2동</v>
      </c>
      <c r="S2602" s="10" t="str">
        <f t="shared" si="848"/>
        <v>상현35통</v>
      </c>
      <c r="T2602" s="10" t="str">
        <f t="shared" si="849"/>
        <v>(상현동, 더샵파크사이드)</v>
      </c>
      <c r="U2602" s="10" t="str">
        <f t="shared" si="850"/>
        <v>상현</v>
      </c>
      <c r="V2602" s="10">
        <f t="shared" si="851"/>
        <v>35</v>
      </c>
      <c r="W2602" s="10" t="str">
        <f t="shared" si="854"/>
        <v/>
      </c>
    </row>
    <row r="2603" spans="1:23">
      <c r="A2603" t="b">
        <f t="shared" si="833"/>
        <v>0</v>
      </c>
      <c r="B2603" t="b">
        <f t="shared" si="834"/>
        <v>0</v>
      </c>
      <c r="C2603" t="b">
        <f t="shared" si="835"/>
        <v>0</v>
      </c>
      <c r="D2603" t="b">
        <f t="shared" si="836"/>
        <v>0</v>
      </c>
      <c r="E2603" t="b">
        <f t="shared" si="837"/>
        <v>0</v>
      </c>
      <c r="F2603" t="b">
        <f t="shared" si="838"/>
        <v>0</v>
      </c>
      <c r="G2603" t="b">
        <f t="shared" si="839"/>
        <v>0</v>
      </c>
      <c r="H2603" t="b">
        <f t="shared" si="840"/>
        <v>0</v>
      </c>
      <c r="I2603" t="b">
        <f t="shared" si="841"/>
        <v>0</v>
      </c>
      <c r="J2603" t="b">
        <f t="shared" si="842"/>
        <v>0</v>
      </c>
      <c r="K2603" t="str">
        <f t="shared" si="843"/>
        <v/>
      </c>
      <c r="L2603" t="str">
        <f t="shared" si="853"/>
        <v/>
      </c>
      <c r="M2603" t="str">
        <f t="shared" si="852"/>
        <v/>
      </c>
      <c r="N2603" t="str">
        <f t="shared" si="844"/>
        <v/>
      </c>
      <c r="O2603" t="str">
        <f t="shared" si="845"/>
        <v/>
      </c>
      <c r="P2603" t="str">
        <f t="shared" si="846"/>
        <v/>
      </c>
      <c r="Q2603" s="9">
        <f>_xlfn.XLOOKUP(R2603,summary!C:C,summary!B:B)</f>
        <v>43840</v>
      </c>
      <c r="R2603" s="10" t="str">
        <f t="shared" si="847"/>
        <v>상현2동</v>
      </c>
      <c r="S2603" s="10" t="str">
        <f t="shared" si="848"/>
        <v>상현35통</v>
      </c>
      <c r="T2603" s="10" t="str">
        <f t="shared" si="849"/>
        <v>(상현동, 더샵파크사이드)</v>
      </c>
      <c r="U2603" s="10" t="str">
        <f t="shared" si="850"/>
        <v>상현</v>
      </c>
      <c r="V2603" s="10">
        <f t="shared" si="851"/>
        <v>35</v>
      </c>
      <c r="W2603" s="10" t="str">
        <f t="shared" si="854"/>
        <v/>
      </c>
    </row>
    <row r="2604" spans="1:23">
      <c r="A2604" t="b">
        <f t="shared" si="833"/>
        <v>0</v>
      </c>
      <c r="B2604" t="b">
        <f t="shared" si="834"/>
        <v>0</v>
      </c>
      <c r="C2604" t="b">
        <f t="shared" si="835"/>
        <v>0</v>
      </c>
      <c r="D2604" t="b">
        <f t="shared" si="836"/>
        <v>0</v>
      </c>
      <c r="E2604" t="b">
        <f t="shared" si="837"/>
        <v>0</v>
      </c>
      <c r="F2604" t="b">
        <f t="shared" si="838"/>
        <v>0</v>
      </c>
      <c r="G2604" t="b">
        <f t="shared" si="839"/>
        <v>0</v>
      </c>
      <c r="H2604" t="b">
        <f t="shared" si="840"/>
        <v>0</v>
      </c>
      <c r="I2604" t="b">
        <f t="shared" si="841"/>
        <v>0</v>
      </c>
      <c r="J2604" t="b">
        <f t="shared" si="842"/>
        <v>0</v>
      </c>
      <c r="K2604" t="str">
        <f t="shared" si="843"/>
        <v/>
      </c>
      <c r="L2604" t="str">
        <f t="shared" si="853"/>
        <v/>
      </c>
      <c r="M2604" t="str">
        <f t="shared" si="852"/>
        <v/>
      </c>
      <c r="N2604" t="str">
        <f t="shared" si="844"/>
        <v/>
      </c>
      <c r="O2604" t="str">
        <f t="shared" si="845"/>
        <v/>
      </c>
      <c r="P2604" t="str">
        <f t="shared" si="846"/>
        <v/>
      </c>
      <c r="Q2604" s="9">
        <f>_xlfn.XLOOKUP(R2604,summary!C:C,summary!B:B)</f>
        <v>43840</v>
      </c>
      <c r="R2604" s="10" t="str">
        <f t="shared" si="847"/>
        <v>상현2동</v>
      </c>
      <c r="S2604" s="10" t="str">
        <f t="shared" si="848"/>
        <v>상현35통</v>
      </c>
      <c r="T2604" s="10" t="str">
        <f t="shared" si="849"/>
        <v>(상현동, 더샵파크사이드)</v>
      </c>
      <c r="U2604" s="10" t="str">
        <f t="shared" si="850"/>
        <v>상현</v>
      </c>
      <c r="V2604" s="10">
        <f t="shared" si="851"/>
        <v>35</v>
      </c>
      <c r="W2604" s="10" t="str">
        <f t="shared" si="854"/>
        <v/>
      </c>
    </row>
    <row r="2605" spans="1:23">
      <c r="A2605" t="b">
        <f t="shared" si="833"/>
        <v>0</v>
      </c>
      <c r="B2605" t="b">
        <f t="shared" si="834"/>
        <v>0</v>
      </c>
      <c r="C2605" t="b">
        <f t="shared" si="835"/>
        <v>0</v>
      </c>
      <c r="D2605" t="b">
        <f t="shared" si="836"/>
        <v>0</v>
      </c>
      <c r="E2605" t="b">
        <f t="shared" si="837"/>
        <v>0</v>
      </c>
      <c r="F2605" t="b">
        <f t="shared" si="838"/>
        <v>0</v>
      </c>
      <c r="G2605" t="b">
        <f t="shared" si="839"/>
        <v>0</v>
      </c>
      <c r="H2605" t="b">
        <f t="shared" si="840"/>
        <v>0</v>
      </c>
      <c r="I2605" t="b">
        <f t="shared" si="841"/>
        <v>0</v>
      </c>
      <c r="J2605" t="b">
        <f t="shared" si="842"/>
        <v>0</v>
      </c>
      <c r="K2605" t="str">
        <f t="shared" si="843"/>
        <v/>
      </c>
      <c r="L2605" t="str">
        <f t="shared" si="853"/>
        <v/>
      </c>
      <c r="M2605" t="str">
        <f t="shared" si="852"/>
        <v/>
      </c>
      <c r="N2605" t="str">
        <f t="shared" si="844"/>
        <v/>
      </c>
      <c r="O2605" t="str">
        <f t="shared" si="845"/>
        <v/>
      </c>
      <c r="P2605" t="str">
        <f t="shared" si="846"/>
        <v/>
      </c>
      <c r="Q2605" s="9">
        <f>_xlfn.XLOOKUP(R2605,summary!C:C,summary!B:B)</f>
        <v>43840</v>
      </c>
      <c r="R2605" s="10" t="str">
        <f t="shared" si="847"/>
        <v>상현2동</v>
      </c>
      <c r="S2605" s="10" t="str">
        <f t="shared" si="848"/>
        <v>상현35통</v>
      </c>
      <c r="T2605" s="10" t="str">
        <f t="shared" si="849"/>
        <v>(상현동, 더샵파크사이드)</v>
      </c>
      <c r="U2605" s="10" t="str">
        <f t="shared" si="850"/>
        <v>상현</v>
      </c>
      <c r="V2605" s="10">
        <f t="shared" si="851"/>
        <v>35</v>
      </c>
      <c r="W2605" s="10" t="str">
        <f t="shared" si="854"/>
        <v/>
      </c>
    </row>
    <row r="2606" spans="1:23">
      <c r="A2606" t="b">
        <f t="shared" si="833"/>
        <v>0</v>
      </c>
      <c r="B2606" t="b">
        <f t="shared" si="834"/>
        <v>0</v>
      </c>
      <c r="C2606" t="b">
        <f t="shared" si="835"/>
        <v>0</v>
      </c>
      <c r="D2606" t="b">
        <f t="shared" si="836"/>
        <v>0</v>
      </c>
      <c r="E2606" t="b">
        <f t="shared" si="837"/>
        <v>0</v>
      </c>
      <c r="F2606" t="b">
        <f t="shared" si="838"/>
        <v>0</v>
      </c>
      <c r="G2606" t="b">
        <f t="shared" si="839"/>
        <v>0</v>
      </c>
      <c r="H2606" t="b">
        <f t="shared" si="840"/>
        <v>0</v>
      </c>
      <c r="I2606" t="b">
        <f t="shared" si="841"/>
        <v>0</v>
      </c>
      <c r="J2606" t="b">
        <f t="shared" si="842"/>
        <v>0</v>
      </c>
      <c r="K2606" t="str">
        <f t="shared" si="843"/>
        <v/>
      </c>
      <c r="L2606" t="str">
        <f t="shared" si="853"/>
        <v/>
      </c>
      <c r="M2606" t="str">
        <f t="shared" si="852"/>
        <v/>
      </c>
      <c r="N2606" t="str">
        <f t="shared" si="844"/>
        <v/>
      </c>
      <c r="O2606" t="str">
        <f t="shared" si="845"/>
        <v/>
      </c>
      <c r="P2606" t="str">
        <f t="shared" si="846"/>
        <v/>
      </c>
      <c r="Q2606" s="9">
        <f>_xlfn.XLOOKUP(R2606,summary!C:C,summary!B:B)</f>
        <v>43840</v>
      </c>
      <c r="R2606" s="10" t="str">
        <f t="shared" si="847"/>
        <v>상현2동</v>
      </c>
      <c r="S2606" s="10" t="str">
        <f t="shared" si="848"/>
        <v>상현35통</v>
      </c>
      <c r="T2606" s="10" t="str">
        <f t="shared" si="849"/>
        <v>(상현동, 더샵파크사이드)</v>
      </c>
      <c r="U2606" s="10" t="str">
        <f t="shared" si="850"/>
        <v>상현</v>
      </c>
      <c r="V2606" s="10">
        <f t="shared" si="851"/>
        <v>35</v>
      </c>
      <c r="W2606" s="10" t="str">
        <f t="shared" si="854"/>
        <v/>
      </c>
    </row>
    <row r="2607" spans="1:23">
      <c r="A2607" t="b">
        <f t="shared" si="833"/>
        <v>0</v>
      </c>
      <c r="B2607" t="b">
        <f t="shared" si="834"/>
        <v>0</v>
      </c>
      <c r="C2607" t="b">
        <f t="shared" si="835"/>
        <v>0</v>
      </c>
      <c r="D2607" t="b">
        <f t="shared" si="836"/>
        <v>0</v>
      </c>
      <c r="E2607" t="b">
        <f t="shared" si="837"/>
        <v>0</v>
      </c>
      <c r="F2607" t="b">
        <f t="shared" si="838"/>
        <v>0</v>
      </c>
      <c r="G2607" t="b">
        <f t="shared" si="839"/>
        <v>0</v>
      </c>
      <c r="H2607" t="b">
        <f t="shared" si="840"/>
        <v>0</v>
      </c>
      <c r="I2607" t="b">
        <f t="shared" si="841"/>
        <v>0</v>
      </c>
      <c r="J2607" t="b">
        <f t="shared" si="842"/>
        <v>0</v>
      </c>
      <c r="K2607" t="str">
        <f t="shared" si="843"/>
        <v/>
      </c>
      <c r="L2607" t="str">
        <f t="shared" si="853"/>
        <v/>
      </c>
      <c r="M2607" t="str">
        <f t="shared" si="852"/>
        <v/>
      </c>
      <c r="N2607" t="str">
        <f t="shared" si="844"/>
        <v/>
      </c>
      <c r="O2607" t="str">
        <f t="shared" si="845"/>
        <v/>
      </c>
      <c r="P2607" t="str">
        <f t="shared" si="846"/>
        <v/>
      </c>
      <c r="Q2607" s="9">
        <f>_xlfn.XLOOKUP(R2607,summary!C:C,summary!B:B)</f>
        <v>43840</v>
      </c>
      <c r="R2607" s="10" t="str">
        <f t="shared" si="847"/>
        <v>상현2동</v>
      </c>
      <c r="S2607" s="10" t="str">
        <f t="shared" si="848"/>
        <v>상현35통</v>
      </c>
      <c r="T2607" s="10" t="str">
        <f t="shared" si="849"/>
        <v>(상현동, 더샵파크사이드)</v>
      </c>
      <c r="U2607" s="10" t="str">
        <f t="shared" si="850"/>
        <v>상현</v>
      </c>
      <c r="V2607" s="10">
        <f t="shared" si="851"/>
        <v>35</v>
      </c>
      <c r="W2607" s="10" t="str">
        <f t="shared" si="854"/>
        <v/>
      </c>
    </row>
    <row r="2608" spans="1:23">
      <c r="A2608" t="b">
        <f t="shared" si="833"/>
        <v>0</v>
      </c>
      <c r="B2608" t="b">
        <f t="shared" si="834"/>
        <v>0</v>
      </c>
      <c r="C2608" t="b">
        <f t="shared" si="835"/>
        <v>0</v>
      </c>
      <c r="D2608" t="b">
        <f t="shared" si="836"/>
        <v>0</v>
      </c>
      <c r="E2608" t="b">
        <f t="shared" si="837"/>
        <v>0</v>
      </c>
      <c r="F2608" t="b">
        <f t="shared" si="838"/>
        <v>0</v>
      </c>
      <c r="G2608" t="b">
        <f t="shared" si="839"/>
        <v>0</v>
      </c>
      <c r="H2608" t="b">
        <f t="shared" si="840"/>
        <v>0</v>
      </c>
      <c r="I2608" t="b">
        <f t="shared" si="841"/>
        <v>0</v>
      </c>
      <c r="J2608" t="b">
        <f t="shared" si="842"/>
        <v>0</v>
      </c>
      <c r="K2608" t="str">
        <f t="shared" si="843"/>
        <v/>
      </c>
      <c r="L2608" t="str">
        <f t="shared" si="853"/>
        <v/>
      </c>
      <c r="M2608" t="str">
        <f t="shared" si="852"/>
        <v/>
      </c>
      <c r="N2608" t="str">
        <f t="shared" si="844"/>
        <v/>
      </c>
      <c r="O2608" t="str">
        <f t="shared" si="845"/>
        <v/>
      </c>
      <c r="P2608" t="str">
        <f t="shared" si="846"/>
        <v/>
      </c>
      <c r="Q2608" s="9">
        <f>_xlfn.XLOOKUP(R2608,summary!C:C,summary!B:B)</f>
        <v>43840</v>
      </c>
      <c r="R2608" s="10" t="str">
        <f t="shared" si="847"/>
        <v>상현2동</v>
      </c>
      <c r="S2608" s="10" t="str">
        <f t="shared" si="848"/>
        <v>상현35통</v>
      </c>
      <c r="T2608" s="10" t="str">
        <f t="shared" si="849"/>
        <v>(상현동, 더샵파크사이드)</v>
      </c>
      <c r="U2608" s="10" t="str">
        <f t="shared" si="850"/>
        <v>상현</v>
      </c>
      <c r="V2608" s="10">
        <f t="shared" si="851"/>
        <v>35</v>
      </c>
      <c r="W2608" s="10" t="str">
        <f t="shared" si="854"/>
        <v/>
      </c>
    </row>
    <row r="2609" spans="1:23">
      <c r="A2609" t="b">
        <f t="shared" si="833"/>
        <v>0</v>
      </c>
      <c r="B2609" t="b">
        <f t="shared" si="834"/>
        <v>0</v>
      </c>
      <c r="C2609" t="b">
        <f t="shared" si="835"/>
        <v>0</v>
      </c>
      <c r="D2609" t="b">
        <f t="shared" si="836"/>
        <v>0</v>
      </c>
      <c r="E2609" t="b">
        <f t="shared" si="837"/>
        <v>0</v>
      </c>
      <c r="F2609" t="b">
        <f t="shared" si="838"/>
        <v>0</v>
      </c>
      <c r="G2609" t="b">
        <f t="shared" si="839"/>
        <v>0</v>
      </c>
      <c r="H2609" t="b">
        <f t="shared" si="840"/>
        <v>0</v>
      </c>
      <c r="I2609" t="b">
        <f t="shared" si="841"/>
        <v>0</v>
      </c>
      <c r="J2609" t="b">
        <f t="shared" si="842"/>
        <v>0</v>
      </c>
      <c r="K2609" t="str">
        <f t="shared" si="843"/>
        <v/>
      </c>
      <c r="L2609" t="str">
        <f t="shared" si="853"/>
        <v/>
      </c>
      <c r="M2609" t="str">
        <f t="shared" si="852"/>
        <v/>
      </c>
      <c r="N2609" t="str">
        <f t="shared" si="844"/>
        <v/>
      </c>
      <c r="O2609" t="str">
        <f t="shared" si="845"/>
        <v/>
      </c>
      <c r="P2609" t="str">
        <f t="shared" si="846"/>
        <v/>
      </c>
      <c r="Q2609" s="9">
        <f>_xlfn.XLOOKUP(R2609,summary!C:C,summary!B:B)</f>
        <v>43840</v>
      </c>
      <c r="R2609" s="10" t="str">
        <f t="shared" si="847"/>
        <v>상현2동</v>
      </c>
      <c r="S2609" s="10" t="str">
        <f t="shared" si="848"/>
        <v>상현35통</v>
      </c>
      <c r="T2609" s="10" t="str">
        <f t="shared" si="849"/>
        <v>(상현동, 더샵파크사이드)</v>
      </c>
      <c r="U2609" s="10" t="str">
        <f t="shared" si="850"/>
        <v>상현</v>
      </c>
      <c r="V2609" s="10">
        <f t="shared" si="851"/>
        <v>35</v>
      </c>
      <c r="W2609" s="10" t="str">
        <f t="shared" si="854"/>
        <v/>
      </c>
    </row>
    <row r="2610" spans="1:23">
      <c r="A2610" t="b">
        <f t="shared" si="833"/>
        <v>0</v>
      </c>
      <c r="B2610" t="b">
        <f t="shared" si="834"/>
        <v>0</v>
      </c>
      <c r="C2610" t="b">
        <f t="shared" si="835"/>
        <v>0</v>
      </c>
      <c r="D2610" t="b">
        <f t="shared" si="836"/>
        <v>0</v>
      </c>
      <c r="E2610" t="b">
        <f t="shared" si="837"/>
        <v>0</v>
      </c>
      <c r="F2610" t="b">
        <f t="shared" si="838"/>
        <v>0</v>
      </c>
      <c r="G2610" t="b">
        <f t="shared" si="839"/>
        <v>0</v>
      </c>
      <c r="H2610" t="b">
        <f t="shared" si="840"/>
        <v>0</v>
      </c>
      <c r="I2610" t="b">
        <f t="shared" si="841"/>
        <v>0</v>
      </c>
      <c r="J2610" t="b">
        <f t="shared" si="842"/>
        <v>0</v>
      </c>
      <c r="K2610" t="str">
        <f t="shared" si="843"/>
        <v/>
      </c>
      <c r="L2610" t="str">
        <f t="shared" si="853"/>
        <v/>
      </c>
      <c r="M2610" t="str">
        <f t="shared" si="852"/>
        <v/>
      </c>
      <c r="N2610" t="str">
        <f t="shared" si="844"/>
        <v/>
      </c>
      <c r="O2610" t="str">
        <f t="shared" si="845"/>
        <v/>
      </c>
      <c r="P2610" t="str">
        <f t="shared" si="846"/>
        <v/>
      </c>
      <c r="Q2610" s="9">
        <f>_xlfn.XLOOKUP(R2610,summary!C:C,summary!B:B)</f>
        <v>43840</v>
      </c>
      <c r="R2610" s="10" t="str">
        <f t="shared" si="847"/>
        <v>상현2동</v>
      </c>
      <c r="S2610" s="10" t="str">
        <f t="shared" si="848"/>
        <v>상현35통</v>
      </c>
      <c r="T2610" s="10" t="str">
        <f t="shared" si="849"/>
        <v>(상현동, 더샵파크사이드)</v>
      </c>
      <c r="U2610" s="10" t="str">
        <f t="shared" si="850"/>
        <v>상현</v>
      </c>
      <c r="V2610" s="10">
        <f t="shared" si="851"/>
        <v>35</v>
      </c>
      <c r="W2610" s="10" t="str">
        <f t="shared" si="854"/>
        <v/>
      </c>
    </row>
    <row r="2611" spans="1:23">
      <c r="A2611" t="b">
        <f t="shared" ref="A2611:A2613" si="855">LEN(Y2611)&gt;0</f>
        <v>0</v>
      </c>
      <c r="B2611" t="b">
        <f t="shared" ref="B2611:B2613" si="856">LEFT(Y2611)="("</f>
        <v>0</v>
      </c>
      <c r="C2611" t="b">
        <f t="shared" ref="C2611:C2613" si="857">RIGHT(Y2611)=")"</f>
        <v>0</v>
      </c>
      <c r="D2611" t="b">
        <f t="shared" ref="D2611:D2613" si="858">AND(B2611,C2611)</f>
        <v>0</v>
      </c>
      <c r="E2611" t="b">
        <f t="shared" ref="E2611:E2613" si="859">OR(B2611,C2611)</f>
        <v>0</v>
      </c>
      <c r="F2611" t="b">
        <f t="shared" ref="F2611:F2613" si="860">_xlfn.XOR(B2611,C2611)</f>
        <v>0</v>
      </c>
      <c r="G2611" t="b">
        <f t="shared" ref="G2611:G2613" si="861">AND(B2611,F2611)</f>
        <v>0</v>
      </c>
      <c r="H2611" t="b">
        <f t="shared" ref="H2611:H2613" si="862">AND(C2611,$F2611)</f>
        <v>0</v>
      </c>
      <c r="I2611" t="b">
        <f t="shared" ref="I2611:I2613" si="863">IF(G2611,G2611,IF(H2610,FALSE,I2610))</f>
        <v>0</v>
      </c>
      <c r="J2611" t="b">
        <f t="shared" ref="J2611:J2613" si="864">AND(A2611,NOT(B2611),NOT(I2611))</f>
        <v>0</v>
      </c>
      <c r="K2611" t="str">
        <f t="shared" ref="K2611:K2613" si="865">IF(AND(J2611,RIGHT(Y2611)="통"),Y2611,"")</f>
        <v/>
      </c>
      <c r="L2611" t="str">
        <f t="shared" si="853"/>
        <v/>
      </c>
      <c r="M2611" t="str">
        <f t="shared" si="852"/>
        <v/>
      </c>
      <c r="N2611" t="str">
        <f t="shared" ref="N2611:N2613" si="866">SUBSTITUTE(K2611,_xlfn.CONCAT(TEXT(M2611,"#"),"통"),"")</f>
        <v/>
      </c>
      <c r="O2611" t="str">
        <f t="shared" ref="O2611:O2613" si="867">IF(I2611,IF(I2612,CONCATENATE(Y2611,O2612),Y2611),"")</f>
        <v/>
      </c>
      <c r="P2611" t="str">
        <f t="shared" ref="P2611:P2613" si="868">IF(G2611,O2611,IF(D2611,Y2611,""))</f>
        <v/>
      </c>
      <c r="Q2611" s="9">
        <f>_xlfn.XLOOKUP(R2611,summary!C:C,summary!B:B)</f>
        <v>43840</v>
      </c>
      <c r="R2611" s="10" t="str">
        <f t="shared" ref="R2611:R2613" si="869">IF($X2611="",R2610,$X2611)</f>
        <v>상현2동</v>
      </c>
      <c r="S2611" s="10" t="str">
        <f t="shared" ref="S2611:S2613" si="870">IF(J2611,Y2611,S2610)</f>
        <v>상현35통</v>
      </c>
      <c r="T2611" s="10" t="str">
        <f t="shared" ref="T2611:T2613" si="871">IF(J2611,P2612,T2610)</f>
        <v>(상현동, 더샵파크사이드)</v>
      </c>
      <c r="U2611" s="10" t="str">
        <f t="shared" ref="U2611:U2613" si="872">IF($J2611,N2611,U2610)</f>
        <v>상현</v>
      </c>
      <c r="V2611" s="10">
        <f t="shared" ref="V2611:V2613" si="873">IF(J2611,M2611,V2610)</f>
        <v>35</v>
      </c>
      <c r="W2611" s="10" t="str">
        <f t="shared" si="854"/>
        <v/>
      </c>
    </row>
    <row r="2612" spans="1:23">
      <c r="A2612" t="b">
        <f t="shared" si="855"/>
        <v>0</v>
      </c>
      <c r="B2612" t="b">
        <f t="shared" si="856"/>
        <v>0</v>
      </c>
      <c r="C2612" t="b">
        <f t="shared" si="857"/>
        <v>0</v>
      </c>
      <c r="D2612" t="b">
        <f t="shared" si="858"/>
        <v>0</v>
      </c>
      <c r="E2612" t="b">
        <f t="shared" si="859"/>
        <v>0</v>
      </c>
      <c r="F2612" t="b">
        <f t="shared" si="860"/>
        <v>0</v>
      </c>
      <c r="G2612" t="b">
        <f t="shared" si="861"/>
        <v>0</v>
      </c>
      <c r="H2612" t="b">
        <f t="shared" si="862"/>
        <v>0</v>
      </c>
      <c r="I2612" t="b">
        <f t="shared" si="863"/>
        <v>0</v>
      </c>
      <c r="J2612" t="b">
        <f t="shared" si="864"/>
        <v>0</v>
      </c>
      <c r="K2612" t="str">
        <f t="shared" si="865"/>
        <v/>
      </c>
      <c r="L2612" t="str">
        <f t="shared" si="853"/>
        <v/>
      </c>
      <c r="M2612" t="str">
        <f t="shared" si="852"/>
        <v/>
      </c>
      <c r="N2612" t="str">
        <f t="shared" si="866"/>
        <v/>
      </c>
      <c r="O2612" t="str">
        <f t="shared" si="867"/>
        <v/>
      </c>
      <c r="P2612" t="str">
        <f t="shared" si="868"/>
        <v/>
      </c>
      <c r="Q2612" s="9">
        <f>_xlfn.XLOOKUP(R2612,summary!C:C,summary!B:B)</f>
        <v>43840</v>
      </c>
      <c r="R2612" s="10" t="str">
        <f t="shared" si="869"/>
        <v>상현2동</v>
      </c>
      <c r="S2612" s="10" t="str">
        <f t="shared" si="870"/>
        <v>상현35통</v>
      </c>
      <c r="T2612" s="10" t="str">
        <f t="shared" si="871"/>
        <v>(상현동, 더샵파크사이드)</v>
      </c>
      <c r="U2612" s="10" t="str">
        <f t="shared" si="872"/>
        <v>상현</v>
      </c>
      <c r="V2612" s="10">
        <f t="shared" si="873"/>
        <v>35</v>
      </c>
      <c r="W2612" s="10" t="str">
        <f t="shared" si="854"/>
        <v/>
      </c>
    </row>
    <row r="2613" spans="1:23">
      <c r="A2613" t="b">
        <f t="shared" si="855"/>
        <v>0</v>
      </c>
      <c r="B2613" t="b">
        <f t="shared" si="856"/>
        <v>0</v>
      </c>
      <c r="C2613" t="b">
        <f t="shared" si="857"/>
        <v>0</v>
      </c>
      <c r="D2613" t="b">
        <f t="shared" si="858"/>
        <v>0</v>
      </c>
      <c r="E2613" t="b">
        <f t="shared" si="859"/>
        <v>0</v>
      </c>
      <c r="F2613" t="b">
        <f t="shared" si="860"/>
        <v>0</v>
      </c>
      <c r="G2613" t="b">
        <f t="shared" si="861"/>
        <v>0</v>
      </c>
      <c r="H2613" t="b">
        <f t="shared" si="862"/>
        <v>0</v>
      </c>
      <c r="I2613" t="b">
        <f t="shared" si="863"/>
        <v>0</v>
      </c>
      <c r="J2613" t="b">
        <f t="shared" si="864"/>
        <v>0</v>
      </c>
      <c r="K2613" t="str">
        <f t="shared" si="865"/>
        <v/>
      </c>
      <c r="L2613" t="str">
        <f t="shared" si="853"/>
        <v/>
      </c>
      <c r="M2613" t="str">
        <f t="shared" si="852"/>
        <v/>
      </c>
      <c r="N2613" t="str">
        <f t="shared" si="866"/>
        <v/>
      </c>
      <c r="O2613" t="str">
        <f t="shared" si="867"/>
        <v/>
      </c>
      <c r="P2613" t="str">
        <f t="shared" si="868"/>
        <v/>
      </c>
      <c r="Q2613" s="9">
        <f>_xlfn.XLOOKUP(R2613,summary!C:C,summary!B:B)</f>
        <v>43840</v>
      </c>
      <c r="R2613" s="10" t="str">
        <f t="shared" si="869"/>
        <v>상현2동</v>
      </c>
      <c r="S2613" s="10" t="str">
        <f t="shared" si="870"/>
        <v>상현35통</v>
      </c>
      <c r="T2613" s="10" t="str">
        <f t="shared" si="871"/>
        <v>(상현동, 더샵파크사이드)</v>
      </c>
      <c r="U2613" s="10" t="str">
        <f t="shared" si="872"/>
        <v>상현</v>
      </c>
      <c r="V2613" s="10">
        <f t="shared" si="873"/>
        <v>35</v>
      </c>
      <c r="W2613" s="10" t="str">
        <f t="shared" si="854"/>
        <v/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2B2A-9FA9-4846-A18C-3A061594E48C}">
  <dimension ref="A1:K2324"/>
  <sheetViews>
    <sheetView tabSelected="1" workbookViewId="0">
      <selection sqref="A1:A1048576"/>
    </sheetView>
  </sheetViews>
  <sheetFormatPr defaultRowHeight="16.5"/>
  <cols>
    <col min="1" max="1" width="11.125" style="8" bestFit="1" customWidth="1"/>
    <col min="2" max="2" width="8.375" bestFit="1" customWidth="1"/>
    <col min="3" max="3" width="9.125" bestFit="1" customWidth="1"/>
    <col min="4" max="4" width="41.25" bestFit="1" customWidth="1"/>
    <col min="5" max="5" width="5.25" bestFit="1" customWidth="1"/>
    <col min="6" max="7" width="7.125" bestFit="1" customWidth="1"/>
    <col min="8" max="8" width="8.375" bestFit="1" customWidth="1"/>
    <col min="9" max="9" width="17.875" bestFit="1" customWidth="1"/>
    <col min="10" max="10" width="9" bestFit="1" customWidth="1"/>
    <col min="11" max="11" width="255.625" bestFit="1" customWidth="1"/>
  </cols>
  <sheetData>
    <row r="1" spans="1:11">
      <c r="A1" s="8" t="s">
        <v>1</v>
      </c>
      <c r="B1" t="s">
        <v>3</v>
      </c>
      <c r="C1" t="s">
        <v>4</v>
      </c>
      <c r="D1" t="s">
        <v>10821</v>
      </c>
      <c r="E1" t="s">
        <v>10828</v>
      </c>
      <c r="F1" t="s">
        <v>10824</v>
      </c>
      <c r="G1" t="s">
        <v>10826</v>
      </c>
      <c r="H1" t="s">
        <v>3</v>
      </c>
      <c r="I1" t="s">
        <v>4</v>
      </c>
      <c r="J1" t="s">
        <v>5</v>
      </c>
      <c r="K1" t="s">
        <v>2302</v>
      </c>
    </row>
    <row r="2" spans="1:11">
      <c r="A2" s="8">
        <v>43840</v>
      </c>
      <c r="B2" t="s">
        <v>4920</v>
      </c>
      <c r="C2" t="s">
        <v>4921</v>
      </c>
      <c r="D2" t="s">
        <v>4923</v>
      </c>
      <c r="E2" t="s">
        <v>10857</v>
      </c>
      <c r="F2">
        <v>1</v>
      </c>
      <c r="G2">
        <v>1</v>
      </c>
      <c r="H2" t="s">
        <v>4920</v>
      </c>
      <c r="I2" t="s">
        <v>4921</v>
      </c>
      <c r="J2" t="s">
        <v>10</v>
      </c>
      <c r="K2" t="s">
        <v>4922</v>
      </c>
    </row>
    <row r="3" spans="1:11">
      <c r="A3" s="8">
        <v>43840</v>
      </c>
      <c r="B3" t="s">
        <v>4920</v>
      </c>
      <c r="C3" t="s">
        <v>4921</v>
      </c>
      <c r="D3" t="s">
        <v>4923</v>
      </c>
      <c r="E3" t="s">
        <v>10857</v>
      </c>
      <c r="F3">
        <v>1</v>
      </c>
      <c r="G3">
        <v>2</v>
      </c>
      <c r="I3" t="s">
        <v>4923</v>
      </c>
      <c r="J3" t="s">
        <v>12</v>
      </c>
      <c r="K3" t="s">
        <v>4924</v>
      </c>
    </row>
    <row r="4" spans="1:11">
      <c r="A4" s="8">
        <v>43840</v>
      </c>
      <c r="B4" t="s">
        <v>4920</v>
      </c>
      <c r="C4" t="s">
        <v>4921</v>
      </c>
      <c r="D4" t="s">
        <v>4923</v>
      </c>
      <c r="E4" t="s">
        <v>10857</v>
      </c>
      <c r="F4">
        <v>1</v>
      </c>
      <c r="G4">
        <v>3</v>
      </c>
      <c r="J4" t="s">
        <v>14</v>
      </c>
      <c r="K4" t="s">
        <v>4925</v>
      </c>
    </row>
    <row r="5" spans="1:11">
      <c r="A5" s="8">
        <v>43840</v>
      </c>
      <c r="B5" t="s">
        <v>4920</v>
      </c>
      <c r="C5" t="s">
        <v>4926</v>
      </c>
      <c r="D5" t="s">
        <v>4927</v>
      </c>
      <c r="E5" t="s">
        <v>10857</v>
      </c>
      <c r="F5">
        <v>2</v>
      </c>
      <c r="G5">
        <v>1</v>
      </c>
      <c r="I5" t="s">
        <v>4926</v>
      </c>
      <c r="J5" t="s">
        <v>10</v>
      </c>
      <c r="K5" t="s">
        <v>4928</v>
      </c>
    </row>
    <row r="6" spans="1:11">
      <c r="A6" s="8">
        <v>43840</v>
      </c>
      <c r="B6" t="s">
        <v>4920</v>
      </c>
      <c r="C6" t="s">
        <v>4926</v>
      </c>
      <c r="D6" t="s">
        <v>4927</v>
      </c>
      <c r="E6" t="s">
        <v>10857</v>
      </c>
      <c r="F6">
        <v>2</v>
      </c>
      <c r="G6">
        <v>2</v>
      </c>
      <c r="J6" t="s">
        <v>12</v>
      </c>
      <c r="K6" t="s">
        <v>4929</v>
      </c>
    </row>
    <row r="7" spans="1:11">
      <c r="A7" s="8">
        <v>43840</v>
      </c>
      <c r="B7" t="s">
        <v>4920</v>
      </c>
      <c r="C7" t="s">
        <v>4926</v>
      </c>
      <c r="D7" t="s">
        <v>4927</v>
      </c>
      <c r="E7" t="s">
        <v>10857</v>
      </c>
      <c r="F7">
        <v>2</v>
      </c>
      <c r="G7">
        <v>3</v>
      </c>
      <c r="J7" t="s">
        <v>14</v>
      </c>
      <c r="K7" t="s">
        <v>4930</v>
      </c>
    </row>
    <row r="8" spans="1:11">
      <c r="A8" s="8">
        <v>43840</v>
      </c>
      <c r="B8" t="s">
        <v>4920</v>
      </c>
      <c r="C8" t="s">
        <v>4926</v>
      </c>
      <c r="D8" t="s">
        <v>4927</v>
      </c>
      <c r="E8" t="s">
        <v>10857</v>
      </c>
      <c r="F8">
        <v>2</v>
      </c>
      <c r="G8">
        <v>4</v>
      </c>
      <c r="J8" t="s">
        <v>16</v>
      </c>
      <c r="K8" t="s">
        <v>10843</v>
      </c>
    </row>
    <row r="9" spans="1:11">
      <c r="A9" s="8">
        <v>43840</v>
      </c>
      <c r="B9" t="s">
        <v>4920</v>
      </c>
      <c r="C9" t="s">
        <v>4931</v>
      </c>
      <c r="D9" t="s">
        <v>4933</v>
      </c>
      <c r="E9" t="s">
        <v>10857</v>
      </c>
      <c r="F9">
        <v>3</v>
      </c>
      <c r="G9">
        <v>1</v>
      </c>
      <c r="I9" t="s">
        <v>4931</v>
      </c>
      <c r="J9" t="s">
        <v>10</v>
      </c>
      <c r="K9" t="s">
        <v>4932</v>
      </c>
    </row>
    <row r="10" spans="1:11">
      <c r="A10" s="8">
        <v>43840</v>
      </c>
      <c r="B10" t="s">
        <v>4920</v>
      </c>
      <c r="C10" t="s">
        <v>4931</v>
      </c>
      <c r="D10" t="s">
        <v>4933</v>
      </c>
      <c r="E10" t="s">
        <v>10857</v>
      </c>
      <c r="F10">
        <v>3</v>
      </c>
      <c r="G10">
        <v>2</v>
      </c>
      <c r="I10" t="s">
        <v>4933</v>
      </c>
      <c r="J10" t="s">
        <v>12</v>
      </c>
      <c r="K10" t="s">
        <v>4934</v>
      </c>
    </row>
    <row r="11" spans="1:11">
      <c r="A11" s="8">
        <v>43840</v>
      </c>
      <c r="B11" t="s">
        <v>4920</v>
      </c>
      <c r="C11" t="s">
        <v>4931</v>
      </c>
      <c r="D11" t="s">
        <v>4933</v>
      </c>
      <c r="E11" t="s">
        <v>10857</v>
      </c>
      <c r="F11">
        <v>3</v>
      </c>
      <c r="G11">
        <v>3</v>
      </c>
      <c r="J11" t="s">
        <v>14</v>
      </c>
      <c r="K11" t="s">
        <v>4935</v>
      </c>
    </row>
    <row r="12" spans="1:11">
      <c r="A12" s="8">
        <v>43840</v>
      </c>
      <c r="B12" t="s">
        <v>4920</v>
      </c>
      <c r="C12" t="s">
        <v>4931</v>
      </c>
      <c r="D12" t="s">
        <v>4933</v>
      </c>
      <c r="E12" t="s">
        <v>10857</v>
      </c>
      <c r="F12">
        <v>3</v>
      </c>
      <c r="G12">
        <v>4</v>
      </c>
      <c r="J12" t="s">
        <v>16</v>
      </c>
      <c r="K12" t="s">
        <v>4936</v>
      </c>
    </row>
    <row r="13" spans="1:11">
      <c r="A13" s="8">
        <v>43840</v>
      </c>
      <c r="B13" t="s">
        <v>4920</v>
      </c>
      <c r="C13" t="s">
        <v>4937</v>
      </c>
      <c r="D13" t="s">
        <v>10858</v>
      </c>
      <c r="E13" t="s">
        <v>10857</v>
      </c>
      <c r="F13">
        <v>4</v>
      </c>
      <c r="G13">
        <v>1</v>
      </c>
      <c r="I13" t="s">
        <v>4937</v>
      </c>
      <c r="J13" t="s">
        <v>10</v>
      </c>
      <c r="K13" t="s">
        <v>4938</v>
      </c>
    </row>
    <row r="14" spans="1:11">
      <c r="A14" s="8">
        <v>43840</v>
      </c>
      <c r="B14" t="s">
        <v>4920</v>
      </c>
      <c r="C14" t="s">
        <v>4937</v>
      </c>
      <c r="D14" t="s">
        <v>10858</v>
      </c>
      <c r="E14" t="s">
        <v>10857</v>
      </c>
      <c r="F14">
        <v>4</v>
      </c>
      <c r="G14">
        <v>2</v>
      </c>
      <c r="I14" t="s">
        <v>4939</v>
      </c>
      <c r="J14" t="s">
        <v>12</v>
      </c>
      <c r="K14" t="s">
        <v>4940</v>
      </c>
    </row>
    <row r="15" spans="1:11">
      <c r="A15" s="8">
        <v>43840</v>
      </c>
      <c r="B15" t="s">
        <v>4920</v>
      </c>
      <c r="C15" t="s">
        <v>4937</v>
      </c>
      <c r="D15" t="s">
        <v>10858</v>
      </c>
      <c r="E15" t="s">
        <v>10857</v>
      </c>
      <c r="F15">
        <v>4</v>
      </c>
      <c r="G15">
        <v>3</v>
      </c>
      <c r="I15" t="s">
        <v>3725</v>
      </c>
      <c r="J15" t="s">
        <v>14</v>
      </c>
      <c r="K15" t="s">
        <v>4941</v>
      </c>
    </row>
    <row r="16" spans="1:11">
      <c r="A16" s="8">
        <v>43840</v>
      </c>
      <c r="B16" t="s">
        <v>4920</v>
      </c>
      <c r="C16" t="s">
        <v>4937</v>
      </c>
      <c r="D16" t="s">
        <v>10858</v>
      </c>
      <c r="E16" t="s">
        <v>10857</v>
      </c>
      <c r="F16">
        <v>4</v>
      </c>
      <c r="G16">
        <v>4</v>
      </c>
      <c r="J16" t="s">
        <v>16</v>
      </c>
      <c r="K16" t="s">
        <v>4942</v>
      </c>
    </row>
    <row r="17" spans="1:11">
      <c r="A17" s="8">
        <v>43840</v>
      </c>
      <c r="B17" t="s">
        <v>4920</v>
      </c>
      <c r="C17" t="s">
        <v>4937</v>
      </c>
      <c r="D17" t="s">
        <v>10858</v>
      </c>
      <c r="E17" t="s">
        <v>10857</v>
      </c>
      <c r="F17">
        <v>4</v>
      </c>
      <c r="G17">
        <v>5</v>
      </c>
      <c r="J17" t="s">
        <v>18</v>
      </c>
      <c r="K17" t="s">
        <v>4943</v>
      </c>
    </row>
    <row r="18" spans="1:11">
      <c r="A18" s="8">
        <v>43840</v>
      </c>
      <c r="B18" t="s">
        <v>4920</v>
      </c>
      <c r="C18" t="s">
        <v>4937</v>
      </c>
      <c r="D18" t="s">
        <v>10858</v>
      </c>
      <c r="E18" t="s">
        <v>10857</v>
      </c>
      <c r="F18">
        <v>4</v>
      </c>
      <c r="G18">
        <v>6</v>
      </c>
      <c r="J18" t="s">
        <v>20</v>
      </c>
      <c r="K18" t="s">
        <v>4944</v>
      </c>
    </row>
    <row r="19" spans="1:11">
      <c r="A19" s="8">
        <v>43840</v>
      </c>
      <c r="B19" t="s">
        <v>4920</v>
      </c>
      <c r="C19" t="s">
        <v>4937</v>
      </c>
      <c r="D19" t="s">
        <v>10858</v>
      </c>
      <c r="E19" t="s">
        <v>10857</v>
      </c>
      <c r="F19">
        <v>4</v>
      </c>
      <c r="G19">
        <v>7</v>
      </c>
      <c r="J19" t="s">
        <v>99</v>
      </c>
      <c r="K19" t="s">
        <v>4945</v>
      </c>
    </row>
    <row r="20" spans="1:11">
      <c r="A20" s="8">
        <v>43840</v>
      </c>
      <c r="B20" t="s">
        <v>4920</v>
      </c>
      <c r="C20" t="s">
        <v>4937</v>
      </c>
      <c r="D20" t="s">
        <v>10858</v>
      </c>
      <c r="E20" t="s">
        <v>10857</v>
      </c>
      <c r="F20">
        <v>4</v>
      </c>
      <c r="G20">
        <v>8</v>
      </c>
      <c r="J20" t="s">
        <v>101</v>
      </c>
      <c r="K20" t="s">
        <v>4946</v>
      </c>
    </row>
    <row r="21" spans="1:11">
      <c r="A21" s="8">
        <v>43840</v>
      </c>
      <c r="B21" t="s">
        <v>4920</v>
      </c>
      <c r="C21" t="s">
        <v>4937</v>
      </c>
      <c r="D21" t="s">
        <v>10858</v>
      </c>
      <c r="E21" t="s">
        <v>10857</v>
      </c>
      <c r="F21">
        <v>4</v>
      </c>
      <c r="G21">
        <v>9</v>
      </c>
      <c r="J21" t="s">
        <v>349</v>
      </c>
      <c r="K21" t="s">
        <v>4947</v>
      </c>
    </row>
    <row r="22" spans="1:11">
      <c r="A22" s="8">
        <v>43840</v>
      </c>
      <c r="B22" t="s">
        <v>4920</v>
      </c>
      <c r="C22" t="s">
        <v>4937</v>
      </c>
      <c r="D22" t="s">
        <v>10858</v>
      </c>
      <c r="E22" t="s">
        <v>10857</v>
      </c>
      <c r="F22">
        <v>4</v>
      </c>
      <c r="G22">
        <v>10</v>
      </c>
      <c r="J22" t="s">
        <v>441</v>
      </c>
      <c r="K22" t="s">
        <v>4948</v>
      </c>
    </row>
    <row r="23" spans="1:11">
      <c r="A23" s="8">
        <v>43840</v>
      </c>
      <c r="B23" t="s">
        <v>4920</v>
      </c>
      <c r="C23" t="s">
        <v>4937</v>
      </c>
      <c r="D23" t="s">
        <v>10858</v>
      </c>
      <c r="E23" t="s">
        <v>10857</v>
      </c>
      <c r="F23">
        <v>4</v>
      </c>
      <c r="G23">
        <v>11</v>
      </c>
      <c r="J23" t="s">
        <v>443</v>
      </c>
      <c r="K23" t="s">
        <v>4949</v>
      </c>
    </row>
    <row r="24" spans="1:11">
      <c r="A24" s="8">
        <v>43840</v>
      </c>
      <c r="B24" t="s">
        <v>4920</v>
      </c>
      <c r="C24" t="s">
        <v>4937</v>
      </c>
      <c r="D24" t="s">
        <v>10858</v>
      </c>
      <c r="E24" t="s">
        <v>10857</v>
      </c>
      <c r="F24">
        <v>4</v>
      </c>
      <c r="G24">
        <v>12</v>
      </c>
      <c r="J24" t="s">
        <v>445</v>
      </c>
      <c r="K24" t="s">
        <v>4950</v>
      </c>
    </row>
    <row r="25" spans="1:11">
      <c r="A25" s="8">
        <v>43840</v>
      </c>
      <c r="B25" t="s">
        <v>4920</v>
      </c>
      <c r="C25" t="s">
        <v>4951</v>
      </c>
      <c r="D25" t="s">
        <v>10859</v>
      </c>
      <c r="E25" t="s">
        <v>10857</v>
      </c>
      <c r="F25">
        <v>5</v>
      </c>
      <c r="G25">
        <v>1</v>
      </c>
      <c r="I25" t="s">
        <v>4951</v>
      </c>
      <c r="J25" t="s">
        <v>10</v>
      </c>
      <c r="K25" t="s">
        <v>4952</v>
      </c>
    </row>
    <row r="26" spans="1:11">
      <c r="A26" s="8">
        <v>43840</v>
      </c>
      <c r="B26" t="s">
        <v>4920</v>
      </c>
      <c r="C26" t="s">
        <v>4951</v>
      </c>
      <c r="D26" t="s">
        <v>10859</v>
      </c>
      <c r="E26" t="s">
        <v>10857</v>
      </c>
      <c r="F26">
        <v>5</v>
      </c>
      <c r="G26">
        <v>2</v>
      </c>
      <c r="I26" t="s">
        <v>4939</v>
      </c>
      <c r="J26" t="s">
        <v>12</v>
      </c>
      <c r="K26" t="s">
        <v>4953</v>
      </c>
    </row>
    <row r="27" spans="1:11">
      <c r="A27" s="8">
        <v>43840</v>
      </c>
      <c r="B27" t="s">
        <v>4920</v>
      </c>
      <c r="C27" t="s">
        <v>4951</v>
      </c>
      <c r="D27" t="s">
        <v>10859</v>
      </c>
      <c r="E27" t="s">
        <v>10857</v>
      </c>
      <c r="F27">
        <v>5</v>
      </c>
      <c r="G27">
        <v>3</v>
      </c>
      <c r="I27" t="s">
        <v>4954</v>
      </c>
      <c r="J27" t="s">
        <v>14</v>
      </c>
      <c r="K27" t="s">
        <v>4955</v>
      </c>
    </row>
    <row r="28" spans="1:11">
      <c r="A28" s="8">
        <v>43840</v>
      </c>
      <c r="B28" t="s">
        <v>4920</v>
      </c>
      <c r="C28" t="s">
        <v>4951</v>
      </c>
      <c r="D28" t="s">
        <v>10859</v>
      </c>
      <c r="E28" t="s">
        <v>10857</v>
      </c>
      <c r="F28">
        <v>5</v>
      </c>
      <c r="G28">
        <v>4</v>
      </c>
      <c r="J28" t="s">
        <v>16</v>
      </c>
      <c r="K28" t="s">
        <v>4956</v>
      </c>
    </row>
    <row r="29" spans="1:11">
      <c r="A29" s="8">
        <v>43840</v>
      </c>
      <c r="B29" t="s">
        <v>4920</v>
      </c>
      <c r="C29" t="s">
        <v>4951</v>
      </c>
      <c r="D29" t="s">
        <v>10859</v>
      </c>
      <c r="E29" t="s">
        <v>10857</v>
      </c>
      <c r="F29">
        <v>5</v>
      </c>
      <c r="G29">
        <v>5</v>
      </c>
      <c r="J29" t="s">
        <v>18</v>
      </c>
      <c r="K29" t="s">
        <v>4957</v>
      </c>
    </row>
    <row r="30" spans="1:11">
      <c r="A30" s="8">
        <v>43840</v>
      </c>
      <c r="B30" t="s">
        <v>4920</v>
      </c>
      <c r="C30" t="s">
        <v>4951</v>
      </c>
      <c r="D30" t="s">
        <v>10859</v>
      </c>
      <c r="E30" t="s">
        <v>10857</v>
      </c>
      <c r="F30">
        <v>5</v>
      </c>
      <c r="G30">
        <v>6</v>
      </c>
      <c r="J30" t="s">
        <v>20</v>
      </c>
      <c r="K30" t="s">
        <v>4958</v>
      </c>
    </row>
    <row r="31" spans="1:11">
      <c r="A31" s="8">
        <v>43840</v>
      </c>
      <c r="B31" t="s">
        <v>4920</v>
      </c>
      <c r="C31" t="s">
        <v>4951</v>
      </c>
      <c r="D31" t="s">
        <v>10859</v>
      </c>
      <c r="E31" t="s">
        <v>10857</v>
      </c>
      <c r="F31">
        <v>5</v>
      </c>
      <c r="G31">
        <v>7</v>
      </c>
      <c r="J31" t="s">
        <v>99</v>
      </c>
      <c r="K31" t="s">
        <v>4959</v>
      </c>
    </row>
    <row r="32" spans="1:11">
      <c r="A32" s="8">
        <v>43840</v>
      </c>
      <c r="B32" t="s">
        <v>4920</v>
      </c>
      <c r="C32" t="s">
        <v>4951</v>
      </c>
      <c r="D32" t="s">
        <v>10859</v>
      </c>
      <c r="E32" t="s">
        <v>10857</v>
      </c>
      <c r="F32">
        <v>5</v>
      </c>
      <c r="G32">
        <v>8</v>
      </c>
      <c r="J32" t="s">
        <v>101</v>
      </c>
      <c r="K32" t="s">
        <v>4960</v>
      </c>
    </row>
    <row r="33" spans="1:11">
      <c r="A33" s="8">
        <v>43840</v>
      </c>
      <c r="B33" t="s">
        <v>4920</v>
      </c>
      <c r="C33" t="s">
        <v>4951</v>
      </c>
      <c r="D33" t="s">
        <v>10859</v>
      </c>
      <c r="E33" t="s">
        <v>10857</v>
      </c>
      <c r="F33">
        <v>5</v>
      </c>
      <c r="G33">
        <v>9</v>
      </c>
      <c r="J33" t="s">
        <v>349</v>
      </c>
      <c r="K33" t="s">
        <v>4961</v>
      </c>
    </row>
    <row r="34" spans="1:11">
      <c r="A34" s="8">
        <v>43840</v>
      </c>
      <c r="B34" t="s">
        <v>4920</v>
      </c>
      <c r="C34" t="s">
        <v>4951</v>
      </c>
      <c r="D34" t="s">
        <v>10859</v>
      </c>
      <c r="E34" t="s">
        <v>10857</v>
      </c>
      <c r="F34">
        <v>5</v>
      </c>
      <c r="G34">
        <v>10</v>
      </c>
      <c r="J34" t="s">
        <v>441</v>
      </c>
      <c r="K34" t="s">
        <v>4962</v>
      </c>
    </row>
    <row r="35" spans="1:11">
      <c r="A35" s="8">
        <v>43840</v>
      </c>
      <c r="B35" t="s">
        <v>4920</v>
      </c>
      <c r="C35" t="s">
        <v>4951</v>
      </c>
      <c r="D35" t="s">
        <v>10859</v>
      </c>
      <c r="E35" t="s">
        <v>10857</v>
      </c>
      <c r="F35">
        <v>5</v>
      </c>
      <c r="G35">
        <v>11</v>
      </c>
      <c r="J35" t="s">
        <v>443</v>
      </c>
      <c r="K35" t="s">
        <v>4963</v>
      </c>
    </row>
    <row r="36" spans="1:11">
      <c r="A36" s="8">
        <v>43840</v>
      </c>
      <c r="B36" t="s">
        <v>4920</v>
      </c>
      <c r="C36" t="s">
        <v>4951</v>
      </c>
      <c r="D36" t="s">
        <v>10859</v>
      </c>
      <c r="E36" t="s">
        <v>10857</v>
      </c>
      <c r="F36">
        <v>5</v>
      </c>
      <c r="G36">
        <v>12</v>
      </c>
      <c r="J36" t="s">
        <v>445</v>
      </c>
      <c r="K36" t="s">
        <v>4964</v>
      </c>
    </row>
    <row r="37" spans="1:11">
      <c r="A37" s="8">
        <v>43840</v>
      </c>
      <c r="B37" t="s">
        <v>4920</v>
      </c>
      <c r="C37" t="s">
        <v>4951</v>
      </c>
      <c r="D37" t="s">
        <v>10859</v>
      </c>
      <c r="E37" t="s">
        <v>10857</v>
      </c>
      <c r="F37">
        <v>5</v>
      </c>
      <c r="G37">
        <v>13</v>
      </c>
      <c r="J37" t="s">
        <v>447</v>
      </c>
      <c r="K37" t="s">
        <v>4965</v>
      </c>
    </row>
    <row r="38" spans="1:11">
      <c r="A38" s="8">
        <v>43840</v>
      </c>
      <c r="B38" t="s">
        <v>4920</v>
      </c>
      <c r="C38" t="s">
        <v>4951</v>
      </c>
      <c r="D38" t="s">
        <v>10859</v>
      </c>
      <c r="E38" t="s">
        <v>10857</v>
      </c>
      <c r="F38">
        <v>5</v>
      </c>
      <c r="G38">
        <v>14</v>
      </c>
      <c r="J38" t="s">
        <v>449</v>
      </c>
      <c r="K38" t="s">
        <v>4966</v>
      </c>
    </row>
    <row r="39" spans="1:11">
      <c r="A39" s="8">
        <v>43840</v>
      </c>
      <c r="B39" t="s">
        <v>4920</v>
      </c>
      <c r="C39" t="s">
        <v>4967</v>
      </c>
      <c r="D39" t="s">
        <v>10859</v>
      </c>
      <c r="E39" t="s">
        <v>10857</v>
      </c>
      <c r="F39">
        <v>6</v>
      </c>
      <c r="G39">
        <v>1</v>
      </c>
      <c r="H39" t="s">
        <v>4920</v>
      </c>
      <c r="I39" t="s">
        <v>4967</v>
      </c>
      <c r="J39" t="s">
        <v>10</v>
      </c>
      <c r="K39" t="s">
        <v>4968</v>
      </c>
    </row>
    <row r="40" spans="1:11">
      <c r="A40" s="8">
        <v>43840</v>
      </c>
      <c r="B40" t="s">
        <v>4920</v>
      </c>
      <c r="C40" t="s">
        <v>4967</v>
      </c>
      <c r="D40" t="s">
        <v>10859</v>
      </c>
      <c r="E40" t="s">
        <v>10857</v>
      </c>
      <c r="F40">
        <v>6</v>
      </c>
      <c r="G40">
        <v>2</v>
      </c>
      <c r="I40" t="s">
        <v>4939</v>
      </c>
      <c r="J40" t="s">
        <v>12</v>
      </c>
      <c r="K40" t="s">
        <v>4969</v>
      </c>
    </row>
    <row r="41" spans="1:11">
      <c r="A41" s="8">
        <v>43840</v>
      </c>
      <c r="B41" t="s">
        <v>4920</v>
      </c>
      <c r="C41" t="s">
        <v>4967</v>
      </c>
      <c r="D41" t="s">
        <v>10859</v>
      </c>
      <c r="E41" t="s">
        <v>10857</v>
      </c>
      <c r="F41">
        <v>6</v>
      </c>
      <c r="G41">
        <v>3</v>
      </c>
      <c r="I41" t="s">
        <v>4954</v>
      </c>
      <c r="J41" t="s">
        <v>14</v>
      </c>
      <c r="K41" t="s">
        <v>4970</v>
      </c>
    </row>
    <row r="42" spans="1:11">
      <c r="A42" s="8">
        <v>43840</v>
      </c>
      <c r="B42" t="s">
        <v>4920</v>
      </c>
      <c r="C42" t="s">
        <v>4967</v>
      </c>
      <c r="D42" t="s">
        <v>10859</v>
      </c>
      <c r="E42" t="s">
        <v>10857</v>
      </c>
      <c r="F42">
        <v>6</v>
      </c>
      <c r="G42">
        <v>4</v>
      </c>
      <c r="J42" t="s">
        <v>16</v>
      </c>
      <c r="K42" t="s">
        <v>4971</v>
      </c>
    </row>
    <row r="43" spans="1:11">
      <c r="A43" s="8">
        <v>43840</v>
      </c>
      <c r="B43" t="s">
        <v>4920</v>
      </c>
      <c r="C43" t="s">
        <v>4967</v>
      </c>
      <c r="D43" t="s">
        <v>10859</v>
      </c>
      <c r="E43" t="s">
        <v>10857</v>
      </c>
      <c r="F43">
        <v>6</v>
      </c>
      <c r="G43">
        <v>5</v>
      </c>
      <c r="J43" t="s">
        <v>18</v>
      </c>
      <c r="K43" t="s">
        <v>4972</v>
      </c>
    </row>
    <row r="44" spans="1:11">
      <c r="A44" s="8">
        <v>43840</v>
      </c>
      <c r="B44" t="s">
        <v>4920</v>
      </c>
      <c r="C44" t="s">
        <v>4967</v>
      </c>
      <c r="D44" t="s">
        <v>10859</v>
      </c>
      <c r="E44" t="s">
        <v>10857</v>
      </c>
      <c r="F44">
        <v>6</v>
      </c>
      <c r="G44">
        <v>6</v>
      </c>
      <c r="J44" t="s">
        <v>20</v>
      </c>
      <c r="K44" t="s">
        <v>4973</v>
      </c>
    </row>
    <row r="45" spans="1:11">
      <c r="A45" s="8">
        <v>43840</v>
      </c>
      <c r="B45" t="s">
        <v>4920</v>
      </c>
      <c r="C45" t="s">
        <v>4967</v>
      </c>
      <c r="D45" t="s">
        <v>10859</v>
      </c>
      <c r="E45" t="s">
        <v>10857</v>
      </c>
      <c r="F45">
        <v>6</v>
      </c>
      <c r="G45">
        <v>7</v>
      </c>
      <c r="J45" t="s">
        <v>99</v>
      </c>
      <c r="K45" t="s">
        <v>4974</v>
      </c>
    </row>
    <row r="46" spans="1:11">
      <c r="A46" s="8">
        <v>43840</v>
      </c>
      <c r="B46" t="s">
        <v>4920</v>
      </c>
      <c r="C46" t="s">
        <v>4967</v>
      </c>
      <c r="D46" t="s">
        <v>10859</v>
      </c>
      <c r="E46" t="s">
        <v>10857</v>
      </c>
      <c r="F46">
        <v>6</v>
      </c>
      <c r="G46">
        <v>8</v>
      </c>
      <c r="J46" t="s">
        <v>101</v>
      </c>
      <c r="K46" t="s">
        <v>4975</v>
      </c>
    </row>
    <row r="47" spans="1:11">
      <c r="A47" s="8">
        <v>43840</v>
      </c>
      <c r="B47" t="s">
        <v>4920</v>
      </c>
      <c r="C47" t="s">
        <v>4967</v>
      </c>
      <c r="D47" t="s">
        <v>10859</v>
      </c>
      <c r="E47" t="s">
        <v>10857</v>
      </c>
      <c r="F47">
        <v>6</v>
      </c>
      <c r="G47">
        <v>9</v>
      </c>
      <c r="J47" t="s">
        <v>349</v>
      </c>
      <c r="K47" t="s">
        <v>4976</v>
      </c>
    </row>
    <row r="48" spans="1:11">
      <c r="A48" s="8">
        <v>43840</v>
      </c>
      <c r="B48" t="s">
        <v>4920</v>
      </c>
      <c r="C48" t="s">
        <v>4967</v>
      </c>
      <c r="D48" t="s">
        <v>10859</v>
      </c>
      <c r="E48" t="s">
        <v>10857</v>
      </c>
      <c r="F48">
        <v>6</v>
      </c>
      <c r="G48">
        <v>10</v>
      </c>
      <c r="J48" t="s">
        <v>441</v>
      </c>
      <c r="K48" t="s">
        <v>4977</v>
      </c>
    </row>
    <row r="49" spans="1:11">
      <c r="A49" s="8">
        <v>43840</v>
      </c>
      <c r="B49" t="s">
        <v>4920</v>
      </c>
      <c r="C49" t="s">
        <v>4967</v>
      </c>
      <c r="D49" t="s">
        <v>10859</v>
      </c>
      <c r="E49" t="s">
        <v>10857</v>
      </c>
      <c r="F49">
        <v>6</v>
      </c>
      <c r="G49">
        <v>11</v>
      </c>
      <c r="J49" t="s">
        <v>443</v>
      </c>
      <c r="K49" t="s">
        <v>4978</v>
      </c>
    </row>
    <row r="50" spans="1:11">
      <c r="A50" s="8">
        <v>43840</v>
      </c>
      <c r="B50" t="s">
        <v>4920</v>
      </c>
      <c r="C50" t="s">
        <v>4967</v>
      </c>
      <c r="D50" t="s">
        <v>10859</v>
      </c>
      <c r="E50" t="s">
        <v>10857</v>
      </c>
      <c r="F50">
        <v>6</v>
      </c>
      <c r="G50">
        <v>12</v>
      </c>
      <c r="J50" t="s">
        <v>445</v>
      </c>
      <c r="K50" t="s">
        <v>4979</v>
      </c>
    </row>
    <row r="51" spans="1:11">
      <c r="A51" s="8">
        <v>43840</v>
      </c>
      <c r="B51" t="s">
        <v>4920</v>
      </c>
      <c r="C51" t="s">
        <v>4967</v>
      </c>
      <c r="D51" t="s">
        <v>10859</v>
      </c>
      <c r="E51" t="s">
        <v>10857</v>
      </c>
      <c r="F51">
        <v>6</v>
      </c>
      <c r="G51">
        <v>13</v>
      </c>
      <c r="J51" t="s">
        <v>447</v>
      </c>
      <c r="K51" t="s">
        <v>4980</v>
      </c>
    </row>
    <row r="52" spans="1:11">
      <c r="A52" s="8">
        <v>43840</v>
      </c>
      <c r="B52" t="s">
        <v>4920</v>
      </c>
      <c r="C52" t="s">
        <v>4967</v>
      </c>
      <c r="D52" t="s">
        <v>10859</v>
      </c>
      <c r="E52" t="s">
        <v>10857</v>
      </c>
      <c r="F52">
        <v>6</v>
      </c>
      <c r="G52">
        <v>14</v>
      </c>
      <c r="J52" t="s">
        <v>449</v>
      </c>
      <c r="K52" t="s">
        <v>4981</v>
      </c>
    </row>
    <row r="53" spans="1:11">
      <c r="A53" s="8">
        <v>43840</v>
      </c>
      <c r="B53" t="s">
        <v>4920</v>
      </c>
      <c r="C53" t="s">
        <v>4982</v>
      </c>
      <c r="D53" t="s">
        <v>10860</v>
      </c>
      <c r="E53" t="s">
        <v>10857</v>
      </c>
      <c r="F53">
        <v>7</v>
      </c>
      <c r="G53">
        <v>1</v>
      </c>
      <c r="I53" t="s">
        <v>4982</v>
      </c>
      <c r="J53" t="s">
        <v>10</v>
      </c>
      <c r="K53" t="s">
        <v>4983</v>
      </c>
    </row>
    <row r="54" spans="1:11">
      <c r="A54" s="8">
        <v>43840</v>
      </c>
      <c r="B54" t="s">
        <v>4920</v>
      </c>
      <c r="C54" t="s">
        <v>4982</v>
      </c>
      <c r="D54" t="s">
        <v>10860</v>
      </c>
      <c r="E54" t="s">
        <v>10857</v>
      </c>
      <c r="F54">
        <v>7</v>
      </c>
      <c r="G54">
        <v>2</v>
      </c>
      <c r="I54" t="s">
        <v>4939</v>
      </c>
      <c r="J54" t="s">
        <v>12</v>
      </c>
      <c r="K54" t="s">
        <v>4984</v>
      </c>
    </row>
    <row r="55" spans="1:11">
      <c r="A55" s="8">
        <v>43840</v>
      </c>
      <c r="B55" t="s">
        <v>4920</v>
      </c>
      <c r="C55" t="s">
        <v>4982</v>
      </c>
      <c r="D55" t="s">
        <v>10860</v>
      </c>
      <c r="E55" t="s">
        <v>10857</v>
      </c>
      <c r="F55">
        <v>7</v>
      </c>
      <c r="G55">
        <v>3</v>
      </c>
      <c r="I55" t="s">
        <v>4985</v>
      </c>
      <c r="J55" t="s">
        <v>14</v>
      </c>
      <c r="K55" t="s">
        <v>4986</v>
      </c>
    </row>
    <row r="56" spans="1:11">
      <c r="A56" s="8">
        <v>43840</v>
      </c>
      <c r="B56" t="s">
        <v>4920</v>
      </c>
      <c r="C56" t="s">
        <v>4982</v>
      </c>
      <c r="D56" t="s">
        <v>10860</v>
      </c>
      <c r="E56" t="s">
        <v>10857</v>
      </c>
      <c r="F56">
        <v>7</v>
      </c>
      <c r="G56">
        <v>4</v>
      </c>
      <c r="I56" t="s">
        <v>199</v>
      </c>
      <c r="J56" t="s">
        <v>16</v>
      </c>
      <c r="K56" t="s">
        <v>4987</v>
      </c>
    </row>
    <row r="57" spans="1:11">
      <c r="A57" s="8">
        <v>43840</v>
      </c>
      <c r="B57" t="s">
        <v>4920</v>
      </c>
      <c r="C57" t="s">
        <v>4982</v>
      </c>
      <c r="D57" t="s">
        <v>10860</v>
      </c>
      <c r="E57" t="s">
        <v>10857</v>
      </c>
      <c r="F57">
        <v>7</v>
      </c>
      <c r="G57">
        <v>5</v>
      </c>
      <c r="J57" t="s">
        <v>18</v>
      </c>
      <c r="K57" t="s">
        <v>4988</v>
      </c>
    </row>
    <row r="58" spans="1:11">
      <c r="A58" s="8">
        <v>43840</v>
      </c>
      <c r="B58" t="s">
        <v>4920</v>
      </c>
      <c r="C58" t="s">
        <v>4982</v>
      </c>
      <c r="D58" t="s">
        <v>10860</v>
      </c>
      <c r="E58" t="s">
        <v>10857</v>
      </c>
      <c r="F58">
        <v>7</v>
      </c>
      <c r="G58">
        <v>6</v>
      </c>
      <c r="J58" t="s">
        <v>20</v>
      </c>
      <c r="K58" t="s">
        <v>4989</v>
      </c>
    </row>
    <row r="59" spans="1:11">
      <c r="A59" s="8">
        <v>43840</v>
      </c>
      <c r="B59" t="s">
        <v>4920</v>
      </c>
      <c r="C59" t="s">
        <v>4982</v>
      </c>
      <c r="D59" t="s">
        <v>10860</v>
      </c>
      <c r="E59" t="s">
        <v>10857</v>
      </c>
      <c r="F59">
        <v>7</v>
      </c>
      <c r="G59">
        <v>7</v>
      </c>
      <c r="J59" t="s">
        <v>99</v>
      </c>
      <c r="K59" t="s">
        <v>4990</v>
      </c>
    </row>
    <row r="60" spans="1:11">
      <c r="A60" s="8">
        <v>43840</v>
      </c>
      <c r="B60" t="s">
        <v>4920</v>
      </c>
      <c r="C60" t="s">
        <v>4982</v>
      </c>
      <c r="D60" t="s">
        <v>10860</v>
      </c>
      <c r="E60" t="s">
        <v>10857</v>
      </c>
      <c r="F60">
        <v>7</v>
      </c>
      <c r="G60">
        <v>8</v>
      </c>
      <c r="J60" t="s">
        <v>101</v>
      </c>
      <c r="K60" t="s">
        <v>4991</v>
      </c>
    </row>
    <row r="61" spans="1:11">
      <c r="A61" s="8">
        <v>43840</v>
      </c>
      <c r="B61" t="s">
        <v>4920</v>
      </c>
      <c r="C61" t="s">
        <v>4982</v>
      </c>
      <c r="D61" t="s">
        <v>10860</v>
      </c>
      <c r="E61" t="s">
        <v>10857</v>
      </c>
      <c r="F61">
        <v>7</v>
      </c>
      <c r="G61">
        <v>9</v>
      </c>
      <c r="J61" t="s">
        <v>349</v>
      </c>
      <c r="K61" t="s">
        <v>4992</v>
      </c>
    </row>
    <row r="62" spans="1:11">
      <c r="A62" s="8">
        <v>43840</v>
      </c>
      <c r="B62" t="s">
        <v>4920</v>
      </c>
      <c r="C62" t="s">
        <v>4982</v>
      </c>
      <c r="D62" t="s">
        <v>10860</v>
      </c>
      <c r="E62" t="s">
        <v>10857</v>
      </c>
      <c r="F62">
        <v>7</v>
      </c>
      <c r="G62">
        <v>10</v>
      </c>
      <c r="J62" t="s">
        <v>441</v>
      </c>
      <c r="K62" t="s">
        <v>4993</v>
      </c>
    </row>
    <row r="63" spans="1:11">
      <c r="A63" s="8">
        <v>43840</v>
      </c>
      <c r="B63" t="s">
        <v>4920</v>
      </c>
      <c r="C63" t="s">
        <v>4982</v>
      </c>
      <c r="D63" t="s">
        <v>10860</v>
      </c>
      <c r="E63" t="s">
        <v>10857</v>
      </c>
      <c r="F63">
        <v>7</v>
      </c>
      <c r="G63">
        <v>11</v>
      </c>
      <c r="J63" t="s">
        <v>443</v>
      </c>
      <c r="K63" t="s">
        <v>4994</v>
      </c>
    </row>
    <row r="64" spans="1:11">
      <c r="A64" s="8">
        <v>43840</v>
      </c>
      <c r="B64" t="s">
        <v>4920</v>
      </c>
      <c r="C64" t="s">
        <v>4982</v>
      </c>
      <c r="D64" t="s">
        <v>10860</v>
      </c>
      <c r="E64" t="s">
        <v>10857</v>
      </c>
      <c r="F64">
        <v>7</v>
      </c>
      <c r="G64">
        <v>12</v>
      </c>
      <c r="J64" t="s">
        <v>445</v>
      </c>
      <c r="K64" t="s">
        <v>4995</v>
      </c>
    </row>
    <row r="65" spans="1:11">
      <c r="A65" s="8">
        <v>43840</v>
      </c>
      <c r="B65" t="s">
        <v>4920</v>
      </c>
      <c r="C65" t="s">
        <v>4982</v>
      </c>
      <c r="D65" t="s">
        <v>10860</v>
      </c>
      <c r="E65" t="s">
        <v>10857</v>
      </c>
      <c r="F65">
        <v>7</v>
      </c>
      <c r="G65">
        <v>13</v>
      </c>
      <c r="J65" t="s">
        <v>447</v>
      </c>
      <c r="K65" t="s">
        <v>4996</v>
      </c>
    </row>
    <row r="66" spans="1:11">
      <c r="A66" s="8">
        <v>43840</v>
      </c>
      <c r="B66" t="s">
        <v>4920</v>
      </c>
      <c r="C66" t="s">
        <v>4997</v>
      </c>
      <c r="D66" t="s">
        <v>10861</v>
      </c>
      <c r="E66" t="s">
        <v>10857</v>
      </c>
      <c r="F66">
        <v>8</v>
      </c>
      <c r="G66">
        <v>1</v>
      </c>
      <c r="I66" t="s">
        <v>4997</v>
      </c>
      <c r="J66" t="s">
        <v>10</v>
      </c>
      <c r="K66" t="s">
        <v>4998</v>
      </c>
    </row>
    <row r="67" spans="1:11">
      <c r="A67" s="8">
        <v>43840</v>
      </c>
      <c r="B67" t="s">
        <v>4920</v>
      </c>
      <c r="C67" t="s">
        <v>4997</v>
      </c>
      <c r="D67" t="s">
        <v>10861</v>
      </c>
      <c r="E67" t="s">
        <v>10857</v>
      </c>
      <c r="F67">
        <v>8</v>
      </c>
      <c r="G67">
        <v>2</v>
      </c>
      <c r="I67" t="s">
        <v>4939</v>
      </c>
      <c r="J67" t="s">
        <v>12</v>
      </c>
      <c r="K67" t="s">
        <v>4999</v>
      </c>
    </row>
    <row r="68" spans="1:11">
      <c r="A68" s="8">
        <v>43840</v>
      </c>
      <c r="B68" t="s">
        <v>4920</v>
      </c>
      <c r="C68" t="s">
        <v>4997</v>
      </c>
      <c r="D68" t="s">
        <v>10861</v>
      </c>
      <c r="E68" t="s">
        <v>10857</v>
      </c>
      <c r="F68">
        <v>8</v>
      </c>
      <c r="G68">
        <v>3</v>
      </c>
      <c r="I68" t="s">
        <v>5000</v>
      </c>
      <c r="J68" t="s">
        <v>14</v>
      </c>
      <c r="K68" t="s">
        <v>5001</v>
      </c>
    </row>
    <row r="69" spans="1:11">
      <c r="A69" s="8">
        <v>43840</v>
      </c>
      <c r="B69" t="s">
        <v>4920</v>
      </c>
      <c r="C69" t="s">
        <v>4997</v>
      </c>
      <c r="D69" t="s">
        <v>10861</v>
      </c>
      <c r="E69" t="s">
        <v>10857</v>
      </c>
      <c r="F69">
        <v>8</v>
      </c>
      <c r="G69">
        <v>4</v>
      </c>
      <c r="J69" t="s">
        <v>16</v>
      </c>
      <c r="K69" t="s">
        <v>5002</v>
      </c>
    </row>
    <row r="70" spans="1:11">
      <c r="A70" s="8">
        <v>43840</v>
      </c>
      <c r="B70" t="s">
        <v>4920</v>
      </c>
      <c r="C70" t="s">
        <v>4997</v>
      </c>
      <c r="D70" t="s">
        <v>10861</v>
      </c>
      <c r="E70" t="s">
        <v>10857</v>
      </c>
      <c r="F70">
        <v>8</v>
      </c>
      <c r="G70">
        <v>5</v>
      </c>
      <c r="J70" t="s">
        <v>18</v>
      </c>
      <c r="K70" t="s">
        <v>5003</v>
      </c>
    </row>
    <row r="71" spans="1:11">
      <c r="A71" s="8">
        <v>43840</v>
      </c>
      <c r="B71" t="s">
        <v>4920</v>
      </c>
      <c r="C71" t="s">
        <v>4997</v>
      </c>
      <c r="D71" t="s">
        <v>10861</v>
      </c>
      <c r="E71" t="s">
        <v>10857</v>
      </c>
      <c r="F71">
        <v>8</v>
      </c>
      <c r="G71">
        <v>6</v>
      </c>
      <c r="J71" t="s">
        <v>20</v>
      </c>
      <c r="K71" t="s">
        <v>5004</v>
      </c>
    </row>
    <row r="72" spans="1:11">
      <c r="A72" s="8">
        <v>43840</v>
      </c>
      <c r="B72" t="s">
        <v>4920</v>
      </c>
      <c r="C72" t="s">
        <v>4997</v>
      </c>
      <c r="D72" t="s">
        <v>10861</v>
      </c>
      <c r="E72" t="s">
        <v>10857</v>
      </c>
      <c r="F72">
        <v>8</v>
      </c>
      <c r="G72">
        <v>7</v>
      </c>
      <c r="J72" t="s">
        <v>99</v>
      </c>
      <c r="K72" t="s">
        <v>5005</v>
      </c>
    </row>
    <row r="73" spans="1:11">
      <c r="A73" s="8">
        <v>43840</v>
      </c>
      <c r="B73" t="s">
        <v>4920</v>
      </c>
      <c r="C73" t="s">
        <v>4997</v>
      </c>
      <c r="D73" t="s">
        <v>10861</v>
      </c>
      <c r="E73" t="s">
        <v>10857</v>
      </c>
      <c r="F73">
        <v>8</v>
      </c>
      <c r="G73">
        <v>8</v>
      </c>
      <c r="J73" t="s">
        <v>101</v>
      </c>
      <c r="K73" t="s">
        <v>5006</v>
      </c>
    </row>
    <row r="74" spans="1:11">
      <c r="A74" s="8">
        <v>43840</v>
      </c>
      <c r="B74" t="s">
        <v>4920</v>
      </c>
      <c r="C74" t="s">
        <v>4997</v>
      </c>
      <c r="D74" t="s">
        <v>10861</v>
      </c>
      <c r="E74" t="s">
        <v>10857</v>
      </c>
      <c r="F74">
        <v>8</v>
      </c>
      <c r="G74">
        <v>9</v>
      </c>
      <c r="J74" t="s">
        <v>349</v>
      </c>
      <c r="K74" t="s">
        <v>5007</v>
      </c>
    </row>
    <row r="75" spans="1:11">
      <c r="A75" s="8">
        <v>43840</v>
      </c>
      <c r="B75" t="s">
        <v>4920</v>
      </c>
      <c r="C75" t="s">
        <v>4997</v>
      </c>
      <c r="D75" t="s">
        <v>10861</v>
      </c>
      <c r="E75" t="s">
        <v>10857</v>
      </c>
      <c r="F75">
        <v>8</v>
      </c>
      <c r="G75">
        <v>10</v>
      </c>
      <c r="J75" t="s">
        <v>441</v>
      </c>
      <c r="K75" t="s">
        <v>5008</v>
      </c>
    </row>
    <row r="76" spans="1:11">
      <c r="A76" s="8">
        <v>43840</v>
      </c>
      <c r="B76" t="s">
        <v>4920</v>
      </c>
      <c r="C76" t="s">
        <v>5009</v>
      </c>
      <c r="D76" t="s">
        <v>10862</v>
      </c>
      <c r="E76" t="s">
        <v>10857</v>
      </c>
      <c r="F76">
        <v>9</v>
      </c>
      <c r="G76">
        <v>1</v>
      </c>
      <c r="H76" t="s">
        <v>4920</v>
      </c>
      <c r="I76" t="s">
        <v>5009</v>
      </c>
      <c r="J76" t="s">
        <v>10</v>
      </c>
      <c r="K76" t="s">
        <v>5010</v>
      </c>
    </row>
    <row r="77" spans="1:11">
      <c r="A77" s="8">
        <v>43840</v>
      </c>
      <c r="B77" t="s">
        <v>4920</v>
      </c>
      <c r="C77" t="s">
        <v>5009</v>
      </c>
      <c r="D77" t="s">
        <v>10862</v>
      </c>
      <c r="E77" t="s">
        <v>10857</v>
      </c>
      <c r="F77">
        <v>9</v>
      </c>
      <c r="G77">
        <v>2</v>
      </c>
      <c r="I77" t="s">
        <v>4939</v>
      </c>
      <c r="J77" t="s">
        <v>12</v>
      </c>
      <c r="K77" t="s">
        <v>5011</v>
      </c>
    </row>
    <row r="78" spans="1:11">
      <c r="A78" s="8">
        <v>43840</v>
      </c>
      <c r="B78" t="s">
        <v>4920</v>
      </c>
      <c r="C78" t="s">
        <v>5009</v>
      </c>
      <c r="D78" t="s">
        <v>10862</v>
      </c>
      <c r="E78" t="s">
        <v>10857</v>
      </c>
      <c r="F78">
        <v>9</v>
      </c>
      <c r="G78">
        <v>3</v>
      </c>
      <c r="I78" t="s">
        <v>5012</v>
      </c>
      <c r="J78" t="s">
        <v>14</v>
      </c>
      <c r="K78" t="s">
        <v>5013</v>
      </c>
    </row>
    <row r="79" spans="1:11">
      <c r="A79" s="8">
        <v>43840</v>
      </c>
      <c r="B79" t="s">
        <v>4920</v>
      </c>
      <c r="C79" t="s">
        <v>5009</v>
      </c>
      <c r="D79" t="s">
        <v>10862</v>
      </c>
      <c r="E79" t="s">
        <v>10857</v>
      </c>
      <c r="F79">
        <v>9</v>
      </c>
      <c r="G79">
        <v>4</v>
      </c>
      <c r="J79" t="s">
        <v>16</v>
      </c>
      <c r="K79" t="s">
        <v>5014</v>
      </c>
    </row>
    <row r="80" spans="1:11">
      <c r="A80" s="8">
        <v>43840</v>
      </c>
      <c r="B80" t="s">
        <v>4920</v>
      </c>
      <c r="C80" t="s">
        <v>5009</v>
      </c>
      <c r="D80" t="s">
        <v>10862</v>
      </c>
      <c r="E80" t="s">
        <v>10857</v>
      </c>
      <c r="F80">
        <v>9</v>
      </c>
      <c r="G80">
        <v>5</v>
      </c>
      <c r="J80" t="s">
        <v>18</v>
      </c>
      <c r="K80" t="s">
        <v>5015</v>
      </c>
    </row>
    <row r="81" spans="1:11">
      <c r="A81" s="8">
        <v>43840</v>
      </c>
      <c r="B81" t="s">
        <v>4920</v>
      </c>
      <c r="C81" t="s">
        <v>5009</v>
      </c>
      <c r="D81" t="s">
        <v>10862</v>
      </c>
      <c r="E81" t="s">
        <v>10857</v>
      </c>
      <c r="F81">
        <v>9</v>
      </c>
      <c r="G81">
        <v>6</v>
      </c>
      <c r="J81" t="s">
        <v>20</v>
      </c>
      <c r="K81" t="s">
        <v>5016</v>
      </c>
    </row>
    <row r="82" spans="1:11">
      <c r="A82" s="8">
        <v>43840</v>
      </c>
      <c r="B82" t="s">
        <v>4920</v>
      </c>
      <c r="C82" t="s">
        <v>5009</v>
      </c>
      <c r="D82" t="s">
        <v>10862</v>
      </c>
      <c r="E82" t="s">
        <v>10857</v>
      </c>
      <c r="F82">
        <v>9</v>
      </c>
      <c r="G82">
        <v>7</v>
      </c>
      <c r="J82" t="s">
        <v>99</v>
      </c>
      <c r="K82" t="s">
        <v>5017</v>
      </c>
    </row>
    <row r="83" spans="1:11">
      <c r="A83" s="8">
        <v>43840</v>
      </c>
      <c r="B83" t="s">
        <v>4920</v>
      </c>
      <c r="C83" t="s">
        <v>5009</v>
      </c>
      <c r="D83" t="s">
        <v>10862</v>
      </c>
      <c r="E83" t="s">
        <v>10857</v>
      </c>
      <c r="F83">
        <v>9</v>
      </c>
      <c r="G83">
        <v>8</v>
      </c>
      <c r="J83" t="s">
        <v>101</v>
      </c>
      <c r="K83" t="s">
        <v>5018</v>
      </c>
    </row>
    <row r="84" spans="1:11">
      <c r="A84" s="8">
        <v>43840</v>
      </c>
      <c r="B84" t="s">
        <v>4920</v>
      </c>
      <c r="C84" t="s">
        <v>5009</v>
      </c>
      <c r="D84" t="s">
        <v>10862</v>
      </c>
      <c r="E84" t="s">
        <v>10857</v>
      </c>
      <c r="F84">
        <v>9</v>
      </c>
      <c r="G84">
        <v>9</v>
      </c>
      <c r="J84" t="s">
        <v>349</v>
      </c>
      <c r="K84" t="s">
        <v>5019</v>
      </c>
    </row>
    <row r="85" spans="1:11">
      <c r="A85" s="8">
        <v>43840</v>
      </c>
      <c r="B85" t="s">
        <v>4920</v>
      </c>
      <c r="C85" t="s">
        <v>5009</v>
      </c>
      <c r="D85" t="s">
        <v>10862</v>
      </c>
      <c r="E85" t="s">
        <v>10857</v>
      </c>
      <c r="F85">
        <v>9</v>
      </c>
      <c r="G85">
        <v>10</v>
      </c>
      <c r="J85" t="s">
        <v>441</v>
      </c>
      <c r="K85" t="s">
        <v>5020</v>
      </c>
    </row>
    <row r="86" spans="1:11">
      <c r="A86" s="8">
        <v>43840</v>
      </c>
      <c r="B86" t="s">
        <v>4920</v>
      </c>
      <c r="C86" t="s">
        <v>5009</v>
      </c>
      <c r="D86" t="s">
        <v>10862</v>
      </c>
      <c r="E86" t="s">
        <v>10857</v>
      </c>
      <c r="F86">
        <v>9</v>
      </c>
      <c r="G86">
        <v>11</v>
      </c>
      <c r="J86" t="s">
        <v>443</v>
      </c>
      <c r="K86" t="s">
        <v>5021</v>
      </c>
    </row>
    <row r="87" spans="1:11">
      <c r="A87" s="8">
        <v>43840</v>
      </c>
      <c r="B87" t="s">
        <v>4920</v>
      </c>
      <c r="C87" t="s">
        <v>5009</v>
      </c>
      <c r="D87" t="s">
        <v>10862</v>
      </c>
      <c r="E87" t="s">
        <v>10857</v>
      </c>
      <c r="F87">
        <v>9</v>
      </c>
      <c r="G87">
        <v>12</v>
      </c>
      <c r="J87" t="s">
        <v>445</v>
      </c>
      <c r="K87" t="s">
        <v>5022</v>
      </c>
    </row>
    <row r="88" spans="1:11">
      <c r="A88" s="8">
        <v>43840</v>
      </c>
      <c r="B88" t="s">
        <v>4920</v>
      </c>
      <c r="C88" t="s">
        <v>5023</v>
      </c>
      <c r="D88" t="s">
        <v>10862</v>
      </c>
      <c r="E88" t="s">
        <v>10857</v>
      </c>
      <c r="F88">
        <v>10</v>
      </c>
      <c r="G88">
        <v>1</v>
      </c>
      <c r="I88" t="s">
        <v>5023</v>
      </c>
      <c r="J88" t="s">
        <v>10</v>
      </c>
      <c r="K88" t="s">
        <v>5024</v>
      </c>
    </row>
    <row r="89" spans="1:11">
      <c r="A89" s="8">
        <v>43840</v>
      </c>
      <c r="B89" t="s">
        <v>4920</v>
      </c>
      <c r="C89" t="s">
        <v>5023</v>
      </c>
      <c r="D89" t="s">
        <v>10862</v>
      </c>
      <c r="E89" t="s">
        <v>10857</v>
      </c>
      <c r="F89">
        <v>10</v>
      </c>
      <c r="G89">
        <v>2</v>
      </c>
      <c r="I89" t="s">
        <v>4939</v>
      </c>
      <c r="J89" t="s">
        <v>12</v>
      </c>
      <c r="K89" t="s">
        <v>5025</v>
      </c>
    </row>
    <row r="90" spans="1:11">
      <c r="A90" s="8">
        <v>43840</v>
      </c>
      <c r="B90" t="s">
        <v>4920</v>
      </c>
      <c r="C90" t="s">
        <v>5023</v>
      </c>
      <c r="D90" t="s">
        <v>10862</v>
      </c>
      <c r="E90" t="s">
        <v>10857</v>
      </c>
      <c r="F90">
        <v>10</v>
      </c>
      <c r="G90">
        <v>3</v>
      </c>
      <c r="I90" t="s">
        <v>5012</v>
      </c>
      <c r="J90" t="s">
        <v>14</v>
      </c>
      <c r="K90" t="s">
        <v>5026</v>
      </c>
    </row>
    <row r="91" spans="1:11">
      <c r="A91" s="8">
        <v>43840</v>
      </c>
      <c r="B91" t="s">
        <v>4920</v>
      </c>
      <c r="C91" t="s">
        <v>5023</v>
      </c>
      <c r="D91" t="s">
        <v>10862</v>
      </c>
      <c r="E91" t="s">
        <v>10857</v>
      </c>
      <c r="F91">
        <v>10</v>
      </c>
      <c r="G91">
        <v>4</v>
      </c>
      <c r="J91" t="s">
        <v>16</v>
      </c>
      <c r="K91" t="s">
        <v>5027</v>
      </c>
    </row>
    <row r="92" spans="1:11">
      <c r="A92" s="8">
        <v>43840</v>
      </c>
      <c r="B92" t="s">
        <v>4920</v>
      </c>
      <c r="C92" t="s">
        <v>5023</v>
      </c>
      <c r="D92" t="s">
        <v>10862</v>
      </c>
      <c r="E92" t="s">
        <v>10857</v>
      </c>
      <c r="F92">
        <v>10</v>
      </c>
      <c r="G92">
        <v>5</v>
      </c>
      <c r="J92" t="s">
        <v>18</v>
      </c>
      <c r="K92" t="s">
        <v>5028</v>
      </c>
    </row>
    <row r="93" spans="1:11">
      <c r="A93" s="8">
        <v>43840</v>
      </c>
      <c r="B93" t="s">
        <v>4920</v>
      </c>
      <c r="C93" t="s">
        <v>5023</v>
      </c>
      <c r="D93" t="s">
        <v>10862</v>
      </c>
      <c r="E93" t="s">
        <v>10857</v>
      </c>
      <c r="F93">
        <v>10</v>
      </c>
      <c r="G93">
        <v>6</v>
      </c>
      <c r="J93" t="s">
        <v>20</v>
      </c>
      <c r="K93" t="s">
        <v>5029</v>
      </c>
    </row>
    <row r="94" spans="1:11">
      <c r="A94" s="8">
        <v>43840</v>
      </c>
      <c r="B94" t="s">
        <v>4920</v>
      </c>
      <c r="C94" t="s">
        <v>5023</v>
      </c>
      <c r="D94" t="s">
        <v>10862</v>
      </c>
      <c r="E94" t="s">
        <v>10857</v>
      </c>
      <c r="F94">
        <v>10</v>
      </c>
      <c r="G94">
        <v>7</v>
      </c>
      <c r="J94" t="s">
        <v>99</v>
      </c>
      <c r="K94" t="s">
        <v>5030</v>
      </c>
    </row>
    <row r="95" spans="1:11">
      <c r="A95" s="8">
        <v>43840</v>
      </c>
      <c r="B95" t="s">
        <v>4920</v>
      </c>
      <c r="C95" t="s">
        <v>5023</v>
      </c>
      <c r="D95" t="s">
        <v>10862</v>
      </c>
      <c r="E95" t="s">
        <v>10857</v>
      </c>
      <c r="F95">
        <v>10</v>
      </c>
      <c r="G95">
        <v>8</v>
      </c>
      <c r="J95" t="s">
        <v>101</v>
      </c>
      <c r="K95" t="s">
        <v>5031</v>
      </c>
    </row>
    <row r="96" spans="1:11">
      <c r="A96" s="8">
        <v>43840</v>
      </c>
      <c r="B96" t="s">
        <v>4920</v>
      </c>
      <c r="C96" t="s">
        <v>5023</v>
      </c>
      <c r="D96" t="s">
        <v>10862</v>
      </c>
      <c r="E96" t="s">
        <v>10857</v>
      </c>
      <c r="F96">
        <v>10</v>
      </c>
      <c r="G96">
        <v>9</v>
      </c>
      <c r="J96" t="s">
        <v>349</v>
      </c>
      <c r="K96" t="s">
        <v>5032</v>
      </c>
    </row>
    <row r="97" spans="1:11">
      <c r="A97" s="8">
        <v>43840</v>
      </c>
      <c r="B97" t="s">
        <v>4920</v>
      </c>
      <c r="C97" t="s">
        <v>5023</v>
      </c>
      <c r="D97" t="s">
        <v>10862</v>
      </c>
      <c r="E97" t="s">
        <v>10857</v>
      </c>
      <c r="F97">
        <v>10</v>
      </c>
      <c r="G97">
        <v>10</v>
      </c>
      <c r="J97" t="s">
        <v>441</v>
      </c>
      <c r="K97" t="s">
        <v>5033</v>
      </c>
    </row>
    <row r="98" spans="1:11">
      <c r="A98" s="8">
        <v>43840</v>
      </c>
      <c r="B98" t="s">
        <v>4920</v>
      </c>
      <c r="C98" t="s">
        <v>5023</v>
      </c>
      <c r="D98" t="s">
        <v>10862</v>
      </c>
      <c r="E98" t="s">
        <v>10857</v>
      </c>
      <c r="F98">
        <v>10</v>
      </c>
      <c r="G98">
        <v>11</v>
      </c>
      <c r="J98" t="s">
        <v>443</v>
      </c>
      <c r="K98" t="s">
        <v>5034</v>
      </c>
    </row>
    <row r="99" spans="1:11">
      <c r="A99" s="8">
        <v>43840</v>
      </c>
      <c r="B99" t="s">
        <v>4920</v>
      </c>
      <c r="C99" t="s">
        <v>5035</v>
      </c>
      <c r="D99" t="s">
        <v>5037</v>
      </c>
      <c r="E99" t="s">
        <v>10857</v>
      </c>
      <c r="F99">
        <v>11</v>
      </c>
      <c r="G99">
        <v>1</v>
      </c>
      <c r="I99" t="s">
        <v>5035</v>
      </c>
      <c r="J99" t="s">
        <v>10</v>
      </c>
      <c r="K99" t="s">
        <v>5036</v>
      </c>
    </row>
    <row r="100" spans="1:11">
      <c r="A100" s="8">
        <v>43840</v>
      </c>
      <c r="B100" t="s">
        <v>4920</v>
      </c>
      <c r="C100" t="s">
        <v>5035</v>
      </c>
      <c r="D100" t="s">
        <v>5037</v>
      </c>
      <c r="E100" t="s">
        <v>10857</v>
      </c>
      <c r="F100">
        <v>11</v>
      </c>
      <c r="G100">
        <v>2</v>
      </c>
      <c r="I100" t="s">
        <v>5037</v>
      </c>
      <c r="J100" t="s">
        <v>12</v>
      </c>
      <c r="K100" t="s">
        <v>5038</v>
      </c>
    </row>
    <row r="101" spans="1:11">
      <c r="A101" s="8">
        <v>43840</v>
      </c>
      <c r="B101" t="s">
        <v>4920</v>
      </c>
      <c r="C101" t="s">
        <v>5035</v>
      </c>
      <c r="D101" t="s">
        <v>5037</v>
      </c>
      <c r="E101" t="s">
        <v>10857</v>
      </c>
      <c r="F101">
        <v>11</v>
      </c>
      <c r="G101">
        <v>3</v>
      </c>
      <c r="J101" t="s">
        <v>14</v>
      </c>
      <c r="K101" t="s">
        <v>5039</v>
      </c>
    </row>
    <row r="102" spans="1:11">
      <c r="A102" s="8">
        <v>43840</v>
      </c>
      <c r="B102" t="s">
        <v>4920</v>
      </c>
      <c r="C102" t="s">
        <v>5040</v>
      </c>
      <c r="D102" t="s">
        <v>10863</v>
      </c>
      <c r="E102" t="s">
        <v>10857</v>
      </c>
      <c r="F102">
        <v>12</v>
      </c>
      <c r="G102">
        <v>1</v>
      </c>
      <c r="I102" t="s">
        <v>5040</v>
      </c>
      <c r="J102" t="s">
        <v>10</v>
      </c>
      <c r="K102" t="s">
        <v>5041</v>
      </c>
    </row>
    <row r="103" spans="1:11">
      <c r="A103" s="8">
        <v>43840</v>
      </c>
      <c r="B103" t="s">
        <v>4920</v>
      </c>
      <c r="C103" t="s">
        <v>5040</v>
      </c>
      <c r="D103" t="s">
        <v>10863</v>
      </c>
      <c r="E103" t="s">
        <v>10857</v>
      </c>
      <c r="F103">
        <v>12</v>
      </c>
      <c r="G103">
        <v>2</v>
      </c>
      <c r="I103" t="s">
        <v>4939</v>
      </c>
      <c r="J103" t="s">
        <v>12</v>
      </c>
      <c r="K103" t="s">
        <v>5042</v>
      </c>
    </row>
    <row r="104" spans="1:11">
      <c r="A104" s="8">
        <v>43840</v>
      </c>
      <c r="B104" t="s">
        <v>4920</v>
      </c>
      <c r="C104" t="s">
        <v>5040</v>
      </c>
      <c r="D104" t="s">
        <v>10863</v>
      </c>
      <c r="E104" t="s">
        <v>10857</v>
      </c>
      <c r="F104">
        <v>12</v>
      </c>
      <c r="G104">
        <v>3</v>
      </c>
      <c r="I104" t="s">
        <v>5043</v>
      </c>
      <c r="J104" t="s">
        <v>14</v>
      </c>
      <c r="K104" t="s">
        <v>5044</v>
      </c>
    </row>
    <row r="105" spans="1:11">
      <c r="A105" s="8">
        <v>43840</v>
      </c>
      <c r="B105" t="s">
        <v>4920</v>
      </c>
      <c r="C105" t="s">
        <v>5040</v>
      </c>
      <c r="D105" t="s">
        <v>10863</v>
      </c>
      <c r="E105" t="s">
        <v>10857</v>
      </c>
      <c r="F105">
        <v>12</v>
      </c>
      <c r="G105">
        <v>4</v>
      </c>
      <c r="I105" t="s">
        <v>199</v>
      </c>
      <c r="J105" t="s">
        <v>16</v>
      </c>
      <c r="K105" t="s">
        <v>5045</v>
      </c>
    </row>
    <row r="106" spans="1:11">
      <c r="A106" s="8">
        <v>43840</v>
      </c>
      <c r="B106" t="s">
        <v>4920</v>
      </c>
      <c r="C106" t="s">
        <v>5040</v>
      </c>
      <c r="D106" t="s">
        <v>10863</v>
      </c>
      <c r="E106" t="s">
        <v>10857</v>
      </c>
      <c r="F106">
        <v>12</v>
      </c>
      <c r="G106">
        <v>5</v>
      </c>
      <c r="J106" t="s">
        <v>18</v>
      </c>
      <c r="K106" t="s">
        <v>5046</v>
      </c>
    </row>
    <row r="107" spans="1:11">
      <c r="A107" s="8">
        <v>43840</v>
      </c>
      <c r="B107" t="s">
        <v>4920</v>
      </c>
      <c r="C107" t="s">
        <v>5040</v>
      </c>
      <c r="D107" t="s">
        <v>10863</v>
      </c>
      <c r="E107" t="s">
        <v>10857</v>
      </c>
      <c r="F107">
        <v>12</v>
      </c>
      <c r="G107">
        <v>6</v>
      </c>
      <c r="J107" t="s">
        <v>20</v>
      </c>
      <c r="K107" t="s">
        <v>5047</v>
      </c>
    </row>
    <row r="108" spans="1:11">
      <c r="A108" s="8">
        <v>43840</v>
      </c>
      <c r="B108" t="s">
        <v>4920</v>
      </c>
      <c r="C108" t="s">
        <v>5040</v>
      </c>
      <c r="D108" t="s">
        <v>10863</v>
      </c>
      <c r="E108" t="s">
        <v>10857</v>
      </c>
      <c r="F108">
        <v>12</v>
      </c>
      <c r="G108">
        <v>7</v>
      </c>
      <c r="J108" t="s">
        <v>99</v>
      </c>
      <c r="K108" t="s">
        <v>5048</v>
      </c>
    </row>
    <row r="109" spans="1:11">
      <c r="A109" s="8">
        <v>43840</v>
      </c>
      <c r="B109" t="s">
        <v>4920</v>
      </c>
      <c r="C109" t="s">
        <v>5040</v>
      </c>
      <c r="D109" t="s">
        <v>10863</v>
      </c>
      <c r="E109" t="s">
        <v>10857</v>
      </c>
      <c r="F109">
        <v>12</v>
      </c>
      <c r="G109">
        <v>8</v>
      </c>
      <c r="J109" t="s">
        <v>101</v>
      </c>
      <c r="K109" t="s">
        <v>5049</v>
      </c>
    </row>
    <row r="110" spans="1:11">
      <c r="A110" s="8">
        <v>43840</v>
      </c>
      <c r="B110" t="s">
        <v>4920</v>
      </c>
      <c r="C110" t="s">
        <v>5040</v>
      </c>
      <c r="D110" t="s">
        <v>10863</v>
      </c>
      <c r="E110" t="s">
        <v>10857</v>
      </c>
      <c r="F110">
        <v>12</v>
      </c>
      <c r="G110">
        <v>9</v>
      </c>
      <c r="J110" t="s">
        <v>349</v>
      </c>
      <c r="K110" t="s">
        <v>5050</v>
      </c>
    </row>
    <row r="111" spans="1:11">
      <c r="A111" s="8">
        <v>43840</v>
      </c>
      <c r="B111" t="s">
        <v>4920</v>
      </c>
      <c r="C111" t="s">
        <v>5040</v>
      </c>
      <c r="D111" t="s">
        <v>10863</v>
      </c>
      <c r="E111" t="s">
        <v>10857</v>
      </c>
      <c r="F111">
        <v>12</v>
      </c>
      <c r="G111">
        <v>10</v>
      </c>
      <c r="J111" t="s">
        <v>441</v>
      </c>
      <c r="K111" t="s">
        <v>5051</v>
      </c>
    </row>
    <row r="112" spans="1:11">
      <c r="A112" s="8">
        <v>43840</v>
      </c>
      <c r="B112" t="s">
        <v>4920</v>
      </c>
      <c r="C112" t="s">
        <v>5053</v>
      </c>
      <c r="D112" t="s">
        <v>10863</v>
      </c>
      <c r="E112" t="s">
        <v>10857</v>
      </c>
      <c r="F112">
        <v>13</v>
      </c>
      <c r="G112">
        <v>1</v>
      </c>
      <c r="H112" t="s">
        <v>4920</v>
      </c>
      <c r="I112" t="s">
        <v>5053</v>
      </c>
      <c r="J112" t="s">
        <v>10</v>
      </c>
      <c r="K112" t="s">
        <v>5054</v>
      </c>
    </row>
    <row r="113" spans="1:11">
      <c r="A113" s="8">
        <v>43840</v>
      </c>
      <c r="B113" t="s">
        <v>4920</v>
      </c>
      <c r="C113" t="s">
        <v>5053</v>
      </c>
      <c r="D113" t="s">
        <v>10863</v>
      </c>
      <c r="E113" t="s">
        <v>10857</v>
      </c>
      <c r="F113">
        <v>13</v>
      </c>
      <c r="G113">
        <v>2</v>
      </c>
      <c r="I113" t="s">
        <v>4939</v>
      </c>
      <c r="J113" t="s">
        <v>12</v>
      </c>
      <c r="K113" t="s">
        <v>5055</v>
      </c>
    </row>
    <row r="114" spans="1:11">
      <c r="A114" s="8">
        <v>43840</v>
      </c>
      <c r="B114" t="s">
        <v>4920</v>
      </c>
      <c r="C114" t="s">
        <v>5053</v>
      </c>
      <c r="D114" t="s">
        <v>10863</v>
      </c>
      <c r="E114" t="s">
        <v>10857</v>
      </c>
      <c r="F114">
        <v>13</v>
      </c>
      <c r="G114">
        <v>3</v>
      </c>
      <c r="I114" t="s">
        <v>5043</v>
      </c>
      <c r="J114" t="s">
        <v>14</v>
      </c>
      <c r="K114" t="s">
        <v>5056</v>
      </c>
    </row>
    <row r="115" spans="1:11">
      <c r="A115" s="8">
        <v>43840</v>
      </c>
      <c r="B115" t="s">
        <v>4920</v>
      </c>
      <c r="C115" t="s">
        <v>5053</v>
      </c>
      <c r="D115" t="s">
        <v>10863</v>
      </c>
      <c r="E115" t="s">
        <v>10857</v>
      </c>
      <c r="F115">
        <v>13</v>
      </c>
      <c r="G115">
        <v>4</v>
      </c>
      <c r="I115" t="s">
        <v>199</v>
      </c>
      <c r="J115" t="s">
        <v>16</v>
      </c>
      <c r="K115" t="s">
        <v>5057</v>
      </c>
    </row>
    <row r="116" spans="1:11">
      <c r="A116" s="8">
        <v>43840</v>
      </c>
      <c r="B116" t="s">
        <v>4920</v>
      </c>
      <c r="C116" t="s">
        <v>5053</v>
      </c>
      <c r="D116" t="s">
        <v>10863</v>
      </c>
      <c r="E116" t="s">
        <v>10857</v>
      </c>
      <c r="F116">
        <v>13</v>
      </c>
      <c r="G116">
        <v>5</v>
      </c>
      <c r="J116" t="s">
        <v>18</v>
      </c>
      <c r="K116" t="s">
        <v>5058</v>
      </c>
    </row>
    <row r="117" spans="1:11">
      <c r="A117" s="8">
        <v>43840</v>
      </c>
      <c r="B117" t="s">
        <v>4920</v>
      </c>
      <c r="C117" t="s">
        <v>5053</v>
      </c>
      <c r="D117" t="s">
        <v>10863</v>
      </c>
      <c r="E117" t="s">
        <v>10857</v>
      </c>
      <c r="F117">
        <v>13</v>
      </c>
      <c r="G117">
        <v>6</v>
      </c>
      <c r="J117" t="s">
        <v>20</v>
      </c>
      <c r="K117" t="s">
        <v>5059</v>
      </c>
    </row>
    <row r="118" spans="1:11">
      <c r="A118" s="8">
        <v>43840</v>
      </c>
      <c r="B118" t="s">
        <v>4920</v>
      </c>
      <c r="C118" t="s">
        <v>5053</v>
      </c>
      <c r="D118" t="s">
        <v>10863</v>
      </c>
      <c r="E118" t="s">
        <v>10857</v>
      </c>
      <c r="F118">
        <v>13</v>
      </c>
      <c r="G118">
        <v>7</v>
      </c>
      <c r="J118" t="s">
        <v>99</v>
      </c>
      <c r="K118" t="s">
        <v>5060</v>
      </c>
    </row>
    <row r="119" spans="1:11">
      <c r="A119" s="8">
        <v>43840</v>
      </c>
      <c r="B119" t="s">
        <v>4920</v>
      </c>
      <c r="C119" t="s">
        <v>5053</v>
      </c>
      <c r="D119" t="s">
        <v>10863</v>
      </c>
      <c r="E119" t="s">
        <v>10857</v>
      </c>
      <c r="F119">
        <v>13</v>
      </c>
      <c r="G119">
        <v>8</v>
      </c>
      <c r="J119" t="s">
        <v>101</v>
      </c>
      <c r="K119" t="s">
        <v>5061</v>
      </c>
    </row>
    <row r="120" spans="1:11">
      <c r="A120" s="8">
        <v>43840</v>
      </c>
      <c r="B120" t="s">
        <v>4920</v>
      </c>
      <c r="C120" t="s">
        <v>5053</v>
      </c>
      <c r="D120" t="s">
        <v>10863</v>
      </c>
      <c r="E120" t="s">
        <v>10857</v>
      </c>
      <c r="F120">
        <v>13</v>
      </c>
      <c r="G120">
        <v>9</v>
      </c>
      <c r="J120" t="s">
        <v>349</v>
      </c>
      <c r="K120" t="s">
        <v>5062</v>
      </c>
    </row>
    <row r="121" spans="1:11">
      <c r="A121" s="8">
        <v>43840</v>
      </c>
      <c r="B121" t="s">
        <v>4920</v>
      </c>
      <c r="C121" t="s">
        <v>5053</v>
      </c>
      <c r="D121" t="s">
        <v>10863</v>
      </c>
      <c r="E121" t="s">
        <v>10857</v>
      </c>
      <c r="F121">
        <v>13</v>
      </c>
      <c r="G121">
        <v>10</v>
      </c>
      <c r="J121" t="s">
        <v>441</v>
      </c>
      <c r="K121" t="s">
        <v>5063</v>
      </c>
    </row>
    <row r="122" spans="1:11">
      <c r="A122" s="8">
        <v>43840</v>
      </c>
      <c r="B122" t="s">
        <v>4920</v>
      </c>
      <c r="C122" t="s">
        <v>5064</v>
      </c>
      <c r="D122" t="s">
        <v>10864</v>
      </c>
      <c r="E122" t="s">
        <v>10857</v>
      </c>
      <c r="F122">
        <v>14</v>
      </c>
      <c r="G122">
        <v>1</v>
      </c>
      <c r="I122" t="s">
        <v>5064</v>
      </c>
      <c r="J122" t="s">
        <v>10</v>
      </c>
      <c r="K122" t="s">
        <v>5065</v>
      </c>
    </row>
    <row r="123" spans="1:11">
      <c r="A123" s="8">
        <v>43840</v>
      </c>
      <c r="B123" t="s">
        <v>4920</v>
      </c>
      <c r="C123" t="s">
        <v>5064</v>
      </c>
      <c r="D123" t="s">
        <v>10864</v>
      </c>
      <c r="E123" t="s">
        <v>10857</v>
      </c>
      <c r="F123">
        <v>14</v>
      </c>
      <c r="G123">
        <v>2</v>
      </c>
      <c r="I123" t="s">
        <v>4939</v>
      </c>
      <c r="J123" t="s">
        <v>12</v>
      </c>
      <c r="K123" t="s">
        <v>5066</v>
      </c>
    </row>
    <row r="124" spans="1:11">
      <c r="A124" s="8">
        <v>43840</v>
      </c>
      <c r="B124" t="s">
        <v>4920</v>
      </c>
      <c r="C124" t="s">
        <v>5064</v>
      </c>
      <c r="D124" t="s">
        <v>10864</v>
      </c>
      <c r="E124" t="s">
        <v>10857</v>
      </c>
      <c r="F124">
        <v>14</v>
      </c>
      <c r="G124">
        <v>3</v>
      </c>
      <c r="I124" t="s">
        <v>5067</v>
      </c>
      <c r="J124" t="s">
        <v>14</v>
      </c>
      <c r="K124" t="s">
        <v>5068</v>
      </c>
    </row>
    <row r="125" spans="1:11">
      <c r="A125" s="8">
        <v>43840</v>
      </c>
      <c r="B125" t="s">
        <v>4920</v>
      </c>
      <c r="C125" t="s">
        <v>5064</v>
      </c>
      <c r="D125" t="s">
        <v>10864</v>
      </c>
      <c r="E125" t="s">
        <v>10857</v>
      </c>
      <c r="F125">
        <v>14</v>
      </c>
      <c r="G125">
        <v>4</v>
      </c>
      <c r="I125" t="s">
        <v>199</v>
      </c>
      <c r="J125" t="s">
        <v>16</v>
      </c>
      <c r="K125" t="s">
        <v>5069</v>
      </c>
    </row>
    <row r="126" spans="1:11">
      <c r="A126" s="8">
        <v>43840</v>
      </c>
      <c r="B126" t="s">
        <v>4920</v>
      </c>
      <c r="C126" t="s">
        <v>5064</v>
      </c>
      <c r="D126" t="s">
        <v>10864</v>
      </c>
      <c r="E126" t="s">
        <v>10857</v>
      </c>
      <c r="F126">
        <v>14</v>
      </c>
      <c r="G126">
        <v>5</v>
      </c>
      <c r="J126" t="s">
        <v>18</v>
      </c>
      <c r="K126" t="s">
        <v>5070</v>
      </c>
    </row>
    <row r="127" spans="1:11">
      <c r="A127" s="8">
        <v>43840</v>
      </c>
      <c r="B127" t="s">
        <v>4920</v>
      </c>
      <c r="C127" t="s">
        <v>5064</v>
      </c>
      <c r="D127" t="s">
        <v>10864</v>
      </c>
      <c r="E127" t="s">
        <v>10857</v>
      </c>
      <c r="F127">
        <v>14</v>
      </c>
      <c r="G127">
        <v>6</v>
      </c>
      <c r="J127" t="s">
        <v>20</v>
      </c>
      <c r="K127" t="s">
        <v>5071</v>
      </c>
    </row>
    <row r="128" spans="1:11">
      <c r="A128" s="8">
        <v>43840</v>
      </c>
      <c r="B128" t="s">
        <v>4920</v>
      </c>
      <c r="C128" t="s">
        <v>5064</v>
      </c>
      <c r="D128" t="s">
        <v>10864</v>
      </c>
      <c r="E128" t="s">
        <v>10857</v>
      </c>
      <c r="F128">
        <v>14</v>
      </c>
      <c r="G128">
        <v>7</v>
      </c>
      <c r="J128" t="s">
        <v>99</v>
      </c>
      <c r="K128" t="s">
        <v>5072</v>
      </c>
    </row>
    <row r="129" spans="1:11">
      <c r="A129" s="8">
        <v>43840</v>
      </c>
      <c r="B129" t="s">
        <v>4920</v>
      </c>
      <c r="C129" t="s">
        <v>5064</v>
      </c>
      <c r="D129" t="s">
        <v>10864</v>
      </c>
      <c r="E129" t="s">
        <v>10857</v>
      </c>
      <c r="F129">
        <v>14</v>
      </c>
      <c r="G129">
        <v>8</v>
      </c>
      <c r="J129" t="s">
        <v>101</v>
      </c>
      <c r="K129" t="s">
        <v>5073</v>
      </c>
    </row>
    <row r="130" spans="1:11">
      <c r="A130" s="8">
        <v>43840</v>
      </c>
      <c r="B130" t="s">
        <v>4920</v>
      </c>
      <c r="C130" t="s">
        <v>5064</v>
      </c>
      <c r="D130" t="s">
        <v>10864</v>
      </c>
      <c r="E130" t="s">
        <v>10857</v>
      </c>
      <c r="F130">
        <v>14</v>
      </c>
      <c r="G130">
        <v>9</v>
      </c>
      <c r="J130" t="s">
        <v>349</v>
      </c>
      <c r="K130" t="s">
        <v>5074</v>
      </c>
    </row>
    <row r="131" spans="1:11">
      <c r="A131" s="8">
        <v>43840</v>
      </c>
      <c r="B131" t="s">
        <v>4920</v>
      </c>
      <c r="C131" t="s">
        <v>5064</v>
      </c>
      <c r="D131" t="s">
        <v>10864</v>
      </c>
      <c r="E131" t="s">
        <v>10857</v>
      </c>
      <c r="F131">
        <v>14</v>
      </c>
      <c r="G131">
        <v>10</v>
      </c>
      <c r="J131" t="s">
        <v>441</v>
      </c>
      <c r="K131" t="s">
        <v>5075</v>
      </c>
    </row>
    <row r="132" spans="1:11">
      <c r="A132" s="8">
        <v>43840</v>
      </c>
      <c r="B132" t="s">
        <v>4920</v>
      </c>
      <c r="C132" t="s">
        <v>5064</v>
      </c>
      <c r="D132" t="s">
        <v>10864</v>
      </c>
      <c r="E132" t="s">
        <v>10857</v>
      </c>
      <c r="F132">
        <v>14</v>
      </c>
      <c r="G132">
        <v>11</v>
      </c>
      <c r="J132" t="s">
        <v>443</v>
      </c>
      <c r="K132" t="s">
        <v>5076</v>
      </c>
    </row>
    <row r="133" spans="1:11">
      <c r="A133" s="8">
        <v>43840</v>
      </c>
      <c r="B133" t="s">
        <v>4920</v>
      </c>
      <c r="C133" t="s">
        <v>5077</v>
      </c>
      <c r="D133" t="s">
        <v>10864</v>
      </c>
      <c r="E133" t="s">
        <v>10857</v>
      </c>
      <c r="F133">
        <v>15</v>
      </c>
      <c r="G133">
        <v>1</v>
      </c>
      <c r="I133" t="s">
        <v>5077</v>
      </c>
      <c r="J133" t="s">
        <v>10</v>
      </c>
      <c r="K133" t="s">
        <v>5078</v>
      </c>
    </row>
    <row r="134" spans="1:11">
      <c r="A134" s="8">
        <v>43840</v>
      </c>
      <c r="B134" t="s">
        <v>4920</v>
      </c>
      <c r="C134" t="s">
        <v>5077</v>
      </c>
      <c r="D134" t="s">
        <v>10864</v>
      </c>
      <c r="E134" t="s">
        <v>10857</v>
      </c>
      <c r="F134">
        <v>15</v>
      </c>
      <c r="G134">
        <v>2</v>
      </c>
      <c r="I134" t="s">
        <v>4939</v>
      </c>
      <c r="J134" t="s">
        <v>12</v>
      </c>
      <c r="K134" t="s">
        <v>5079</v>
      </c>
    </row>
    <row r="135" spans="1:11">
      <c r="A135" s="8">
        <v>43840</v>
      </c>
      <c r="B135" t="s">
        <v>4920</v>
      </c>
      <c r="C135" t="s">
        <v>5077</v>
      </c>
      <c r="D135" t="s">
        <v>10864</v>
      </c>
      <c r="E135" t="s">
        <v>10857</v>
      </c>
      <c r="F135">
        <v>15</v>
      </c>
      <c r="G135">
        <v>3</v>
      </c>
      <c r="J135" t="s">
        <v>14</v>
      </c>
      <c r="K135" t="s">
        <v>5080</v>
      </c>
    </row>
    <row r="136" spans="1:11">
      <c r="A136" s="8">
        <v>43840</v>
      </c>
      <c r="B136" t="s">
        <v>4920</v>
      </c>
      <c r="C136" t="s">
        <v>5077</v>
      </c>
      <c r="D136" t="s">
        <v>10864</v>
      </c>
      <c r="E136" t="s">
        <v>10857</v>
      </c>
      <c r="F136">
        <v>15</v>
      </c>
      <c r="G136">
        <v>4</v>
      </c>
      <c r="I136" t="s">
        <v>199</v>
      </c>
      <c r="J136" t="s">
        <v>16</v>
      </c>
      <c r="K136" t="s">
        <v>5081</v>
      </c>
    </row>
    <row r="137" spans="1:11">
      <c r="A137" s="8">
        <v>43840</v>
      </c>
      <c r="B137" t="s">
        <v>4920</v>
      </c>
      <c r="C137" t="s">
        <v>5077</v>
      </c>
      <c r="D137" t="s">
        <v>10864</v>
      </c>
      <c r="E137" t="s">
        <v>10857</v>
      </c>
      <c r="F137">
        <v>15</v>
      </c>
      <c r="G137">
        <v>5</v>
      </c>
      <c r="J137" t="s">
        <v>18</v>
      </c>
      <c r="K137" t="s">
        <v>5082</v>
      </c>
    </row>
    <row r="138" spans="1:11">
      <c r="A138" s="8">
        <v>43840</v>
      </c>
      <c r="B138" t="s">
        <v>4920</v>
      </c>
      <c r="C138" t="s">
        <v>5077</v>
      </c>
      <c r="D138" t="s">
        <v>10864</v>
      </c>
      <c r="E138" t="s">
        <v>10857</v>
      </c>
      <c r="F138">
        <v>15</v>
      </c>
      <c r="G138">
        <v>6</v>
      </c>
      <c r="J138" t="s">
        <v>20</v>
      </c>
      <c r="K138" t="s">
        <v>5083</v>
      </c>
    </row>
    <row r="139" spans="1:11">
      <c r="A139" s="8">
        <v>43840</v>
      </c>
      <c r="B139" t="s">
        <v>4920</v>
      </c>
      <c r="C139" t="s">
        <v>5077</v>
      </c>
      <c r="D139" t="s">
        <v>10864</v>
      </c>
      <c r="E139" t="s">
        <v>10857</v>
      </c>
      <c r="F139">
        <v>15</v>
      </c>
      <c r="G139">
        <v>7</v>
      </c>
      <c r="J139" t="s">
        <v>99</v>
      </c>
      <c r="K139" t="s">
        <v>5084</v>
      </c>
    </row>
    <row r="140" spans="1:11">
      <c r="A140" s="8">
        <v>43840</v>
      </c>
      <c r="B140" t="s">
        <v>4920</v>
      </c>
      <c r="C140" t="s">
        <v>5077</v>
      </c>
      <c r="D140" t="s">
        <v>10864</v>
      </c>
      <c r="E140" t="s">
        <v>10857</v>
      </c>
      <c r="F140">
        <v>15</v>
      </c>
      <c r="G140">
        <v>8</v>
      </c>
      <c r="J140" t="s">
        <v>101</v>
      </c>
      <c r="K140" t="s">
        <v>5085</v>
      </c>
    </row>
    <row r="141" spans="1:11">
      <c r="A141" s="8">
        <v>43840</v>
      </c>
      <c r="B141" t="s">
        <v>4920</v>
      </c>
      <c r="C141" t="s">
        <v>5077</v>
      </c>
      <c r="D141" t="s">
        <v>10864</v>
      </c>
      <c r="E141" t="s">
        <v>10857</v>
      </c>
      <c r="F141">
        <v>15</v>
      </c>
      <c r="G141">
        <v>9</v>
      </c>
      <c r="J141" t="s">
        <v>349</v>
      </c>
      <c r="K141" t="s">
        <v>5086</v>
      </c>
    </row>
    <row r="142" spans="1:11">
      <c r="A142" s="8">
        <v>43840</v>
      </c>
      <c r="B142" t="s">
        <v>4920</v>
      </c>
      <c r="C142" t="s">
        <v>5077</v>
      </c>
      <c r="D142" t="s">
        <v>10864</v>
      </c>
      <c r="E142" t="s">
        <v>10857</v>
      </c>
      <c r="F142">
        <v>15</v>
      </c>
      <c r="G142">
        <v>10</v>
      </c>
      <c r="J142" t="s">
        <v>441</v>
      </c>
      <c r="K142" t="s">
        <v>5087</v>
      </c>
    </row>
    <row r="143" spans="1:11">
      <c r="A143" s="8">
        <v>43840</v>
      </c>
      <c r="B143" t="s">
        <v>4920</v>
      </c>
      <c r="C143" t="s">
        <v>5077</v>
      </c>
      <c r="D143" t="s">
        <v>10864</v>
      </c>
      <c r="E143" t="s">
        <v>10857</v>
      </c>
      <c r="F143">
        <v>15</v>
      </c>
      <c r="G143">
        <v>11</v>
      </c>
      <c r="J143" t="s">
        <v>443</v>
      </c>
      <c r="K143" t="s">
        <v>5088</v>
      </c>
    </row>
    <row r="144" spans="1:11">
      <c r="A144" s="8">
        <v>43840</v>
      </c>
      <c r="B144" t="s">
        <v>4920</v>
      </c>
      <c r="C144" t="s">
        <v>5089</v>
      </c>
      <c r="D144" t="s">
        <v>5037</v>
      </c>
      <c r="E144" t="s">
        <v>10857</v>
      </c>
      <c r="F144">
        <v>16</v>
      </c>
      <c r="G144">
        <v>1</v>
      </c>
      <c r="H144" t="s">
        <v>4920</v>
      </c>
      <c r="I144" t="s">
        <v>5089</v>
      </c>
      <c r="J144" t="s">
        <v>10</v>
      </c>
      <c r="K144" t="s">
        <v>5090</v>
      </c>
    </row>
    <row r="145" spans="1:11">
      <c r="A145" s="8">
        <v>43840</v>
      </c>
      <c r="B145" t="s">
        <v>4920</v>
      </c>
      <c r="C145" t="s">
        <v>5089</v>
      </c>
      <c r="D145" t="s">
        <v>5037</v>
      </c>
      <c r="E145" t="s">
        <v>10857</v>
      </c>
      <c r="F145">
        <v>16</v>
      </c>
      <c r="G145">
        <v>2</v>
      </c>
      <c r="I145" t="s">
        <v>5037</v>
      </c>
      <c r="J145" t="s">
        <v>12</v>
      </c>
      <c r="K145" t="s">
        <v>10835</v>
      </c>
    </row>
    <row r="146" spans="1:11">
      <c r="A146" s="8">
        <v>43840</v>
      </c>
      <c r="B146" t="s">
        <v>4920</v>
      </c>
      <c r="C146" t="s">
        <v>5089</v>
      </c>
      <c r="D146" t="s">
        <v>5037</v>
      </c>
      <c r="E146" t="s">
        <v>10857</v>
      </c>
      <c r="F146">
        <v>16</v>
      </c>
      <c r="G146">
        <v>3</v>
      </c>
      <c r="J146" t="s">
        <v>14</v>
      </c>
      <c r="K146" t="s">
        <v>5091</v>
      </c>
    </row>
    <row r="147" spans="1:11">
      <c r="A147" s="8">
        <v>43840</v>
      </c>
      <c r="B147" t="s">
        <v>4920</v>
      </c>
      <c r="C147" t="s">
        <v>5089</v>
      </c>
      <c r="D147" t="s">
        <v>5037</v>
      </c>
      <c r="E147" t="s">
        <v>10857</v>
      </c>
      <c r="F147">
        <v>16</v>
      </c>
      <c r="G147">
        <v>4</v>
      </c>
      <c r="J147" t="s">
        <v>16</v>
      </c>
      <c r="K147" t="s">
        <v>5092</v>
      </c>
    </row>
    <row r="148" spans="1:11">
      <c r="A148" s="8">
        <v>43840</v>
      </c>
      <c r="B148" t="s">
        <v>4920</v>
      </c>
      <c r="C148" t="s">
        <v>5089</v>
      </c>
      <c r="D148" t="s">
        <v>5037</v>
      </c>
      <c r="E148" t="s">
        <v>10857</v>
      </c>
      <c r="F148">
        <v>16</v>
      </c>
      <c r="G148">
        <v>5</v>
      </c>
      <c r="J148" t="s">
        <v>18</v>
      </c>
      <c r="K148" t="s">
        <v>5093</v>
      </c>
    </row>
    <row r="149" spans="1:11">
      <c r="A149" s="8">
        <v>43840</v>
      </c>
      <c r="B149" t="s">
        <v>4920</v>
      </c>
      <c r="C149" t="s">
        <v>5094</v>
      </c>
      <c r="D149" t="s">
        <v>5037</v>
      </c>
      <c r="E149" t="s">
        <v>10857</v>
      </c>
      <c r="F149">
        <v>17</v>
      </c>
      <c r="G149">
        <v>1</v>
      </c>
      <c r="I149" t="s">
        <v>5094</v>
      </c>
      <c r="J149" t="s">
        <v>10</v>
      </c>
      <c r="K149" t="s">
        <v>5095</v>
      </c>
    </row>
    <row r="150" spans="1:11">
      <c r="A150" s="8">
        <v>43840</v>
      </c>
      <c r="B150" t="s">
        <v>4920</v>
      </c>
      <c r="C150" t="s">
        <v>5094</v>
      </c>
      <c r="D150" t="s">
        <v>5037</v>
      </c>
      <c r="E150" t="s">
        <v>10857</v>
      </c>
      <c r="F150">
        <v>17</v>
      </c>
      <c r="G150">
        <v>2</v>
      </c>
      <c r="I150" t="s">
        <v>5037</v>
      </c>
      <c r="J150" t="s">
        <v>12</v>
      </c>
      <c r="K150" t="s">
        <v>5096</v>
      </c>
    </row>
    <row r="151" spans="1:11">
      <c r="A151" s="8">
        <v>43840</v>
      </c>
      <c r="B151" t="s">
        <v>4920</v>
      </c>
      <c r="C151" t="s">
        <v>5094</v>
      </c>
      <c r="D151" t="s">
        <v>5037</v>
      </c>
      <c r="E151" t="s">
        <v>10857</v>
      </c>
      <c r="F151">
        <v>17</v>
      </c>
      <c r="G151">
        <v>3</v>
      </c>
      <c r="J151" t="s">
        <v>14</v>
      </c>
      <c r="K151" t="s">
        <v>5097</v>
      </c>
    </row>
    <row r="152" spans="1:11">
      <c r="A152" s="8">
        <v>43840</v>
      </c>
      <c r="B152" t="s">
        <v>4920</v>
      </c>
      <c r="C152" t="s">
        <v>5094</v>
      </c>
      <c r="D152" t="s">
        <v>5037</v>
      </c>
      <c r="E152" t="s">
        <v>10857</v>
      </c>
      <c r="F152">
        <v>17</v>
      </c>
      <c r="G152">
        <v>4</v>
      </c>
      <c r="J152" t="s">
        <v>16</v>
      </c>
      <c r="K152" t="s">
        <v>5098</v>
      </c>
    </row>
    <row r="153" spans="1:11">
      <c r="A153" s="8">
        <v>43840</v>
      </c>
      <c r="B153" t="s">
        <v>4920</v>
      </c>
      <c r="C153" t="s">
        <v>5094</v>
      </c>
      <c r="D153" t="s">
        <v>5037</v>
      </c>
      <c r="E153" t="s">
        <v>10857</v>
      </c>
      <c r="F153">
        <v>17</v>
      </c>
      <c r="G153">
        <v>5</v>
      </c>
      <c r="J153" t="s">
        <v>18</v>
      </c>
      <c r="K153" t="s">
        <v>5099</v>
      </c>
    </row>
    <row r="154" spans="1:11">
      <c r="A154" s="8">
        <v>43840</v>
      </c>
      <c r="B154" t="s">
        <v>4920</v>
      </c>
      <c r="C154" t="s">
        <v>5094</v>
      </c>
      <c r="D154" t="s">
        <v>5037</v>
      </c>
      <c r="E154" t="s">
        <v>10857</v>
      </c>
      <c r="F154">
        <v>17</v>
      </c>
      <c r="G154">
        <v>6</v>
      </c>
      <c r="J154" t="s">
        <v>20</v>
      </c>
      <c r="K154" t="s">
        <v>5100</v>
      </c>
    </row>
    <row r="155" spans="1:11">
      <c r="A155" s="8">
        <v>43840</v>
      </c>
      <c r="B155" t="s">
        <v>4920</v>
      </c>
      <c r="C155" t="s">
        <v>5094</v>
      </c>
      <c r="D155" t="s">
        <v>5037</v>
      </c>
      <c r="E155" t="s">
        <v>10857</v>
      </c>
      <c r="F155">
        <v>17</v>
      </c>
      <c r="G155">
        <v>7</v>
      </c>
      <c r="J155" t="s">
        <v>99</v>
      </c>
      <c r="K155" t="s">
        <v>5101</v>
      </c>
    </row>
    <row r="156" spans="1:11">
      <c r="A156" s="8">
        <v>43840</v>
      </c>
      <c r="B156" t="s">
        <v>4920</v>
      </c>
      <c r="C156" t="s">
        <v>5094</v>
      </c>
      <c r="D156" t="s">
        <v>5037</v>
      </c>
      <c r="E156" t="s">
        <v>10857</v>
      </c>
      <c r="F156">
        <v>17</v>
      </c>
      <c r="G156">
        <v>8</v>
      </c>
      <c r="J156" t="s">
        <v>101</v>
      </c>
      <c r="K156" t="s">
        <v>5102</v>
      </c>
    </row>
    <row r="157" spans="1:11">
      <c r="A157" s="8">
        <v>43840</v>
      </c>
      <c r="B157" t="s">
        <v>4920</v>
      </c>
      <c r="C157" t="s">
        <v>5094</v>
      </c>
      <c r="D157" t="s">
        <v>5037</v>
      </c>
      <c r="E157" t="s">
        <v>10857</v>
      </c>
      <c r="F157">
        <v>17</v>
      </c>
      <c r="G157">
        <v>9</v>
      </c>
      <c r="J157" t="s">
        <v>349</v>
      </c>
      <c r="K157" t="s">
        <v>5103</v>
      </c>
    </row>
    <row r="158" spans="1:11">
      <c r="A158" s="8">
        <v>43840</v>
      </c>
      <c r="B158" t="s">
        <v>4920</v>
      </c>
      <c r="C158" t="s">
        <v>5094</v>
      </c>
      <c r="D158" t="s">
        <v>5037</v>
      </c>
      <c r="E158" t="s">
        <v>10857</v>
      </c>
      <c r="F158">
        <v>17</v>
      </c>
      <c r="G158">
        <v>10</v>
      </c>
      <c r="J158" t="s">
        <v>441</v>
      </c>
      <c r="K158" t="s">
        <v>5104</v>
      </c>
    </row>
    <row r="159" spans="1:11">
      <c r="A159" s="8">
        <v>43840</v>
      </c>
      <c r="B159" t="s">
        <v>4920</v>
      </c>
      <c r="C159" t="s">
        <v>5094</v>
      </c>
      <c r="D159" t="s">
        <v>5037</v>
      </c>
      <c r="E159" t="s">
        <v>10857</v>
      </c>
      <c r="F159">
        <v>17</v>
      </c>
      <c r="G159">
        <v>11</v>
      </c>
      <c r="J159" t="s">
        <v>443</v>
      </c>
      <c r="K159" t="s">
        <v>5105</v>
      </c>
    </row>
    <row r="160" spans="1:11">
      <c r="A160" s="8">
        <v>43840</v>
      </c>
      <c r="B160" t="s">
        <v>4920</v>
      </c>
      <c r="C160" t="s">
        <v>5094</v>
      </c>
      <c r="D160" t="s">
        <v>5037</v>
      </c>
      <c r="E160" t="s">
        <v>10857</v>
      </c>
      <c r="F160">
        <v>17</v>
      </c>
      <c r="G160">
        <v>12</v>
      </c>
      <c r="J160" t="s">
        <v>445</v>
      </c>
      <c r="K160" t="s">
        <v>5106</v>
      </c>
    </row>
    <row r="161" spans="1:11">
      <c r="A161" s="8">
        <v>43840</v>
      </c>
      <c r="B161" t="s">
        <v>4920</v>
      </c>
      <c r="C161" t="s">
        <v>5107</v>
      </c>
      <c r="D161" t="s">
        <v>5037</v>
      </c>
      <c r="E161" t="s">
        <v>10857</v>
      </c>
      <c r="F161">
        <v>18</v>
      </c>
      <c r="G161">
        <v>1</v>
      </c>
      <c r="I161" t="s">
        <v>5107</v>
      </c>
      <c r="J161" t="s">
        <v>10</v>
      </c>
      <c r="K161" t="s">
        <v>5108</v>
      </c>
    </row>
    <row r="162" spans="1:11">
      <c r="A162" s="8">
        <v>43840</v>
      </c>
      <c r="B162" t="s">
        <v>4920</v>
      </c>
      <c r="C162" t="s">
        <v>5107</v>
      </c>
      <c r="D162" t="s">
        <v>5037</v>
      </c>
      <c r="E162" t="s">
        <v>10857</v>
      </c>
      <c r="F162">
        <v>18</v>
      </c>
      <c r="G162">
        <v>2</v>
      </c>
      <c r="I162" t="s">
        <v>5037</v>
      </c>
      <c r="J162" t="s">
        <v>12</v>
      </c>
      <c r="K162" t="s">
        <v>5109</v>
      </c>
    </row>
    <row r="163" spans="1:11">
      <c r="A163" s="8">
        <v>43840</v>
      </c>
      <c r="B163" t="s">
        <v>4920</v>
      </c>
      <c r="C163" t="s">
        <v>5107</v>
      </c>
      <c r="D163" t="s">
        <v>5037</v>
      </c>
      <c r="E163" t="s">
        <v>10857</v>
      </c>
      <c r="F163">
        <v>18</v>
      </c>
      <c r="G163">
        <v>3</v>
      </c>
      <c r="J163" t="s">
        <v>14</v>
      </c>
      <c r="K163" t="s">
        <v>5110</v>
      </c>
    </row>
    <row r="164" spans="1:11">
      <c r="A164" s="8">
        <v>43840</v>
      </c>
      <c r="B164" t="s">
        <v>4920</v>
      </c>
      <c r="C164" t="s">
        <v>5107</v>
      </c>
      <c r="D164" t="s">
        <v>5037</v>
      </c>
      <c r="E164" t="s">
        <v>10857</v>
      </c>
      <c r="F164">
        <v>18</v>
      </c>
      <c r="G164">
        <v>4</v>
      </c>
      <c r="J164" t="s">
        <v>16</v>
      </c>
      <c r="K164" t="s">
        <v>5111</v>
      </c>
    </row>
    <row r="165" spans="1:11">
      <c r="A165" s="8">
        <v>43840</v>
      </c>
      <c r="B165" t="s">
        <v>4920</v>
      </c>
      <c r="C165" t="s">
        <v>5107</v>
      </c>
      <c r="D165" t="s">
        <v>5037</v>
      </c>
      <c r="E165" t="s">
        <v>10857</v>
      </c>
      <c r="F165">
        <v>18</v>
      </c>
      <c r="G165">
        <v>5</v>
      </c>
      <c r="J165" t="s">
        <v>18</v>
      </c>
      <c r="K165" t="s">
        <v>5112</v>
      </c>
    </row>
    <row r="166" spans="1:11">
      <c r="A166" s="8">
        <v>43840</v>
      </c>
      <c r="B166" t="s">
        <v>4920</v>
      </c>
      <c r="C166" t="s">
        <v>5107</v>
      </c>
      <c r="D166" t="s">
        <v>5037</v>
      </c>
      <c r="E166" t="s">
        <v>10857</v>
      </c>
      <c r="F166">
        <v>18</v>
      </c>
      <c r="G166">
        <v>6</v>
      </c>
      <c r="J166" t="s">
        <v>20</v>
      </c>
      <c r="K166" t="s">
        <v>5113</v>
      </c>
    </row>
    <row r="167" spans="1:11">
      <c r="A167" s="8">
        <v>43840</v>
      </c>
      <c r="B167" t="s">
        <v>4920</v>
      </c>
      <c r="C167" t="s">
        <v>5107</v>
      </c>
      <c r="D167" t="s">
        <v>5037</v>
      </c>
      <c r="E167" t="s">
        <v>10857</v>
      </c>
      <c r="F167">
        <v>18</v>
      </c>
      <c r="G167">
        <v>7</v>
      </c>
      <c r="J167" t="s">
        <v>99</v>
      </c>
      <c r="K167" t="s">
        <v>5114</v>
      </c>
    </row>
    <row r="168" spans="1:11">
      <c r="A168" s="8">
        <v>43840</v>
      </c>
      <c r="B168" t="s">
        <v>4920</v>
      </c>
      <c r="C168" t="s">
        <v>5107</v>
      </c>
      <c r="D168" t="s">
        <v>5037</v>
      </c>
      <c r="E168" t="s">
        <v>10857</v>
      </c>
      <c r="F168">
        <v>18</v>
      </c>
      <c r="G168">
        <v>8</v>
      </c>
      <c r="J168" t="s">
        <v>101</v>
      </c>
      <c r="K168" t="s">
        <v>5115</v>
      </c>
    </row>
    <row r="169" spans="1:11">
      <c r="A169" s="8">
        <v>43840</v>
      </c>
      <c r="B169" t="s">
        <v>4920</v>
      </c>
      <c r="C169" t="s">
        <v>5107</v>
      </c>
      <c r="D169" t="s">
        <v>5037</v>
      </c>
      <c r="E169" t="s">
        <v>10857</v>
      </c>
      <c r="F169">
        <v>18</v>
      </c>
      <c r="G169">
        <v>9</v>
      </c>
      <c r="J169" t="s">
        <v>349</v>
      </c>
      <c r="K169" t="s">
        <v>5116</v>
      </c>
    </row>
    <row r="170" spans="1:11">
      <c r="A170" s="8">
        <v>43840</v>
      </c>
      <c r="B170" t="s">
        <v>4920</v>
      </c>
      <c r="C170" t="s">
        <v>5107</v>
      </c>
      <c r="D170" t="s">
        <v>5037</v>
      </c>
      <c r="E170" t="s">
        <v>10857</v>
      </c>
      <c r="F170">
        <v>18</v>
      </c>
      <c r="G170">
        <v>10</v>
      </c>
      <c r="J170" t="s">
        <v>441</v>
      </c>
      <c r="K170" t="s">
        <v>5117</v>
      </c>
    </row>
    <row r="171" spans="1:11">
      <c r="A171" s="8">
        <v>43840</v>
      </c>
      <c r="B171" t="s">
        <v>4920</v>
      </c>
      <c r="C171" t="s">
        <v>5107</v>
      </c>
      <c r="D171" t="s">
        <v>5037</v>
      </c>
      <c r="E171" t="s">
        <v>10857</v>
      </c>
      <c r="F171">
        <v>18</v>
      </c>
      <c r="G171">
        <v>11</v>
      </c>
      <c r="J171" t="s">
        <v>443</v>
      </c>
      <c r="K171" t="s">
        <v>5118</v>
      </c>
    </row>
    <row r="172" spans="1:11">
      <c r="A172" s="8">
        <v>43840</v>
      </c>
      <c r="B172" t="s">
        <v>4920</v>
      </c>
      <c r="C172" t="s">
        <v>5107</v>
      </c>
      <c r="D172" t="s">
        <v>5037</v>
      </c>
      <c r="E172" t="s">
        <v>10857</v>
      </c>
      <c r="F172">
        <v>18</v>
      </c>
      <c r="G172">
        <v>12</v>
      </c>
      <c r="J172" t="s">
        <v>445</v>
      </c>
      <c r="K172" t="s">
        <v>5119</v>
      </c>
    </row>
    <row r="173" spans="1:11">
      <c r="A173" s="8">
        <v>43840</v>
      </c>
      <c r="B173" t="s">
        <v>4920</v>
      </c>
      <c r="C173" t="s">
        <v>5107</v>
      </c>
      <c r="D173" t="s">
        <v>5037</v>
      </c>
      <c r="E173" t="s">
        <v>10857</v>
      </c>
      <c r="F173">
        <v>18</v>
      </c>
      <c r="G173">
        <v>13</v>
      </c>
      <c r="J173" t="s">
        <v>447</v>
      </c>
      <c r="K173" t="s">
        <v>5120</v>
      </c>
    </row>
    <row r="174" spans="1:11">
      <c r="A174" s="8">
        <v>43840</v>
      </c>
      <c r="B174" t="s">
        <v>4920</v>
      </c>
      <c r="C174" t="s">
        <v>5107</v>
      </c>
      <c r="D174" t="s">
        <v>5037</v>
      </c>
      <c r="E174" t="s">
        <v>10857</v>
      </c>
      <c r="F174">
        <v>18</v>
      </c>
      <c r="G174">
        <v>14</v>
      </c>
      <c r="J174" t="s">
        <v>449</v>
      </c>
      <c r="K174" t="s">
        <v>5121</v>
      </c>
    </row>
    <row r="175" spans="1:11">
      <c r="A175" s="8">
        <v>43840</v>
      </c>
      <c r="B175" t="s">
        <v>4920</v>
      </c>
      <c r="C175" t="s">
        <v>5107</v>
      </c>
      <c r="D175" t="s">
        <v>5037</v>
      </c>
      <c r="E175" t="s">
        <v>10857</v>
      </c>
      <c r="F175">
        <v>18</v>
      </c>
      <c r="G175">
        <v>15</v>
      </c>
      <c r="J175" t="s">
        <v>734</v>
      </c>
      <c r="K175" t="s">
        <v>5122</v>
      </c>
    </row>
    <row r="176" spans="1:11">
      <c r="A176" s="8">
        <v>43840</v>
      </c>
      <c r="B176" t="s">
        <v>4920</v>
      </c>
      <c r="C176" t="s">
        <v>5123</v>
      </c>
      <c r="D176" t="s">
        <v>10865</v>
      </c>
      <c r="E176" t="s">
        <v>10857</v>
      </c>
      <c r="F176">
        <v>19</v>
      </c>
      <c r="G176">
        <v>1</v>
      </c>
      <c r="H176" t="s">
        <v>4920</v>
      </c>
      <c r="I176" t="s">
        <v>5123</v>
      </c>
      <c r="J176" t="s">
        <v>10</v>
      </c>
      <c r="K176" t="s">
        <v>5124</v>
      </c>
    </row>
    <row r="177" spans="1:11">
      <c r="A177" s="8">
        <v>43840</v>
      </c>
      <c r="B177" t="s">
        <v>4920</v>
      </c>
      <c r="C177" t="s">
        <v>5123</v>
      </c>
      <c r="D177" t="s">
        <v>10865</v>
      </c>
      <c r="E177" t="s">
        <v>10857</v>
      </c>
      <c r="F177">
        <v>19</v>
      </c>
      <c r="G177">
        <v>2</v>
      </c>
      <c r="I177" t="s">
        <v>4939</v>
      </c>
      <c r="J177" t="s">
        <v>12</v>
      </c>
      <c r="K177" t="s">
        <v>5125</v>
      </c>
    </row>
    <row r="178" spans="1:11">
      <c r="A178" s="8">
        <v>43840</v>
      </c>
      <c r="B178" t="s">
        <v>4920</v>
      </c>
      <c r="C178" t="s">
        <v>5123</v>
      </c>
      <c r="D178" t="s">
        <v>10865</v>
      </c>
      <c r="E178" t="s">
        <v>10857</v>
      </c>
      <c r="F178">
        <v>19</v>
      </c>
      <c r="G178">
        <v>3</v>
      </c>
      <c r="I178" t="s">
        <v>5126</v>
      </c>
      <c r="J178" t="s">
        <v>14</v>
      </c>
      <c r="K178" t="s">
        <v>5127</v>
      </c>
    </row>
    <row r="179" spans="1:11">
      <c r="A179" s="8">
        <v>43840</v>
      </c>
      <c r="B179" t="s">
        <v>4920</v>
      </c>
      <c r="C179" t="s">
        <v>5123</v>
      </c>
      <c r="D179" t="s">
        <v>10865</v>
      </c>
      <c r="E179" t="s">
        <v>10857</v>
      </c>
      <c r="F179">
        <v>19</v>
      </c>
      <c r="G179">
        <v>4</v>
      </c>
      <c r="J179" t="s">
        <v>16</v>
      </c>
      <c r="K179" t="s">
        <v>5128</v>
      </c>
    </row>
    <row r="180" spans="1:11">
      <c r="A180" s="8">
        <v>43840</v>
      </c>
      <c r="B180" t="s">
        <v>4920</v>
      </c>
      <c r="C180" t="s">
        <v>5123</v>
      </c>
      <c r="D180" t="s">
        <v>10865</v>
      </c>
      <c r="E180" t="s">
        <v>10857</v>
      </c>
      <c r="F180">
        <v>19</v>
      </c>
      <c r="G180">
        <v>5</v>
      </c>
      <c r="J180" t="s">
        <v>18</v>
      </c>
      <c r="K180" t="s">
        <v>5129</v>
      </c>
    </row>
    <row r="181" spans="1:11">
      <c r="A181" s="8">
        <v>43840</v>
      </c>
      <c r="B181" t="s">
        <v>4920</v>
      </c>
      <c r="C181" t="s">
        <v>5123</v>
      </c>
      <c r="D181" t="s">
        <v>10865</v>
      </c>
      <c r="E181" t="s">
        <v>10857</v>
      </c>
      <c r="F181">
        <v>19</v>
      </c>
      <c r="G181">
        <v>6</v>
      </c>
      <c r="J181" t="s">
        <v>20</v>
      </c>
      <c r="K181" t="s">
        <v>5130</v>
      </c>
    </row>
    <row r="182" spans="1:11">
      <c r="A182" s="8">
        <v>43840</v>
      </c>
      <c r="B182" t="s">
        <v>4920</v>
      </c>
      <c r="C182" t="s">
        <v>5123</v>
      </c>
      <c r="D182" t="s">
        <v>10865</v>
      </c>
      <c r="E182" t="s">
        <v>10857</v>
      </c>
      <c r="F182">
        <v>19</v>
      </c>
      <c r="G182">
        <v>7</v>
      </c>
      <c r="J182" t="s">
        <v>99</v>
      </c>
      <c r="K182" t="s">
        <v>5131</v>
      </c>
    </row>
    <row r="183" spans="1:11">
      <c r="A183" s="8">
        <v>43840</v>
      </c>
      <c r="B183" t="s">
        <v>4920</v>
      </c>
      <c r="C183" t="s">
        <v>5132</v>
      </c>
      <c r="D183" t="s">
        <v>10866</v>
      </c>
      <c r="E183" t="s">
        <v>10857</v>
      </c>
      <c r="F183">
        <v>20</v>
      </c>
      <c r="G183">
        <v>1</v>
      </c>
      <c r="I183" t="s">
        <v>5132</v>
      </c>
      <c r="J183" t="s">
        <v>10</v>
      </c>
      <c r="K183" t="s">
        <v>5133</v>
      </c>
    </row>
    <row r="184" spans="1:11">
      <c r="A184" s="8">
        <v>43840</v>
      </c>
      <c r="B184" t="s">
        <v>4920</v>
      </c>
      <c r="C184" t="s">
        <v>5132</v>
      </c>
      <c r="D184" t="s">
        <v>10866</v>
      </c>
      <c r="E184" t="s">
        <v>10857</v>
      </c>
      <c r="F184">
        <v>20</v>
      </c>
      <c r="G184">
        <v>2</v>
      </c>
      <c r="I184" t="s">
        <v>5134</v>
      </c>
      <c r="J184" t="s">
        <v>12</v>
      </c>
      <c r="K184" t="s">
        <v>5135</v>
      </c>
    </row>
    <row r="185" spans="1:11">
      <c r="A185" s="8">
        <v>43840</v>
      </c>
      <c r="B185" t="s">
        <v>4920</v>
      </c>
      <c r="C185" t="s">
        <v>5132</v>
      </c>
      <c r="D185" t="s">
        <v>10866</v>
      </c>
      <c r="E185" t="s">
        <v>10857</v>
      </c>
      <c r="F185">
        <v>20</v>
      </c>
      <c r="G185">
        <v>3</v>
      </c>
      <c r="I185" t="s">
        <v>5000</v>
      </c>
      <c r="J185" t="s">
        <v>14</v>
      </c>
      <c r="K185" t="s">
        <v>5136</v>
      </c>
    </row>
    <row r="186" spans="1:11">
      <c r="A186" s="8">
        <v>43840</v>
      </c>
      <c r="B186" t="s">
        <v>4920</v>
      </c>
      <c r="C186" t="s">
        <v>5132</v>
      </c>
      <c r="D186" t="s">
        <v>10866</v>
      </c>
      <c r="E186" t="s">
        <v>10857</v>
      </c>
      <c r="F186">
        <v>20</v>
      </c>
      <c r="G186">
        <v>4</v>
      </c>
      <c r="J186" t="s">
        <v>16</v>
      </c>
      <c r="K186" t="s">
        <v>5137</v>
      </c>
    </row>
    <row r="187" spans="1:11">
      <c r="A187" s="8">
        <v>43840</v>
      </c>
      <c r="B187" t="s">
        <v>4920</v>
      </c>
      <c r="C187" t="s">
        <v>5132</v>
      </c>
      <c r="D187" t="s">
        <v>10866</v>
      </c>
      <c r="E187" t="s">
        <v>10857</v>
      </c>
      <c r="F187">
        <v>20</v>
      </c>
      <c r="G187">
        <v>5</v>
      </c>
      <c r="J187" t="s">
        <v>18</v>
      </c>
      <c r="K187" t="s">
        <v>5138</v>
      </c>
    </row>
    <row r="188" spans="1:11">
      <c r="A188" s="8">
        <v>43840</v>
      </c>
      <c r="B188" t="s">
        <v>4920</v>
      </c>
      <c r="C188" t="s">
        <v>5132</v>
      </c>
      <c r="D188" t="s">
        <v>10866</v>
      </c>
      <c r="E188" t="s">
        <v>10857</v>
      </c>
      <c r="F188">
        <v>20</v>
      </c>
      <c r="G188">
        <v>6</v>
      </c>
      <c r="J188" t="s">
        <v>20</v>
      </c>
      <c r="K188" t="s">
        <v>5139</v>
      </c>
    </row>
    <row r="189" spans="1:11">
      <c r="A189" s="8">
        <v>43840</v>
      </c>
      <c r="B189" t="s">
        <v>4920</v>
      </c>
      <c r="C189" t="s">
        <v>5132</v>
      </c>
      <c r="D189" t="s">
        <v>10866</v>
      </c>
      <c r="E189" t="s">
        <v>10857</v>
      </c>
      <c r="F189">
        <v>20</v>
      </c>
      <c r="G189">
        <v>7</v>
      </c>
      <c r="J189" t="s">
        <v>99</v>
      </c>
      <c r="K189" t="s">
        <v>5140</v>
      </c>
    </row>
    <row r="190" spans="1:11">
      <c r="A190" s="8">
        <v>43840</v>
      </c>
      <c r="B190" t="s">
        <v>4920</v>
      </c>
      <c r="C190" t="s">
        <v>5132</v>
      </c>
      <c r="D190" t="s">
        <v>10866</v>
      </c>
      <c r="E190" t="s">
        <v>10857</v>
      </c>
      <c r="F190">
        <v>20</v>
      </c>
      <c r="G190">
        <v>8</v>
      </c>
      <c r="J190" t="s">
        <v>101</v>
      </c>
      <c r="K190" t="s">
        <v>5141</v>
      </c>
    </row>
    <row r="191" spans="1:11">
      <c r="A191" s="8">
        <v>43840</v>
      </c>
      <c r="B191" t="s">
        <v>4920</v>
      </c>
      <c r="C191" t="s">
        <v>5132</v>
      </c>
      <c r="D191" t="s">
        <v>10866</v>
      </c>
      <c r="E191" t="s">
        <v>10857</v>
      </c>
      <c r="F191">
        <v>20</v>
      </c>
      <c r="G191">
        <v>9</v>
      </c>
      <c r="J191" t="s">
        <v>349</v>
      </c>
      <c r="K191" t="s">
        <v>5142</v>
      </c>
    </row>
    <row r="192" spans="1:11">
      <c r="A192" s="8">
        <v>43840</v>
      </c>
      <c r="B192" t="s">
        <v>4920</v>
      </c>
      <c r="C192" t="s">
        <v>5132</v>
      </c>
      <c r="D192" t="s">
        <v>10866</v>
      </c>
      <c r="E192" t="s">
        <v>10857</v>
      </c>
      <c r="F192">
        <v>20</v>
      </c>
      <c r="G192">
        <v>10</v>
      </c>
      <c r="J192" t="s">
        <v>441</v>
      </c>
      <c r="K192" t="s">
        <v>5143</v>
      </c>
    </row>
    <row r="193" spans="1:11">
      <c r="A193" s="8">
        <v>43840</v>
      </c>
      <c r="B193" t="s">
        <v>4920</v>
      </c>
      <c r="C193" t="s">
        <v>5144</v>
      </c>
      <c r="D193" t="s">
        <v>5145</v>
      </c>
      <c r="E193" t="s">
        <v>10867</v>
      </c>
      <c r="F193">
        <v>1</v>
      </c>
      <c r="G193">
        <v>1</v>
      </c>
      <c r="I193" t="s">
        <v>5144</v>
      </c>
      <c r="J193" t="s">
        <v>10</v>
      </c>
      <c r="K193" t="s">
        <v>10844</v>
      </c>
    </row>
    <row r="194" spans="1:11">
      <c r="A194" s="8">
        <v>43840</v>
      </c>
      <c r="B194" t="s">
        <v>4920</v>
      </c>
      <c r="C194" t="s">
        <v>5144</v>
      </c>
      <c r="D194" t="s">
        <v>5145</v>
      </c>
      <c r="E194" t="s">
        <v>10867</v>
      </c>
      <c r="F194">
        <v>1</v>
      </c>
      <c r="G194">
        <v>2</v>
      </c>
      <c r="J194" t="s">
        <v>12</v>
      </c>
      <c r="K194" t="s">
        <v>5146</v>
      </c>
    </row>
    <row r="195" spans="1:11">
      <c r="A195" s="8">
        <v>43840</v>
      </c>
      <c r="B195" t="s">
        <v>4920</v>
      </c>
      <c r="C195" t="s">
        <v>5147</v>
      </c>
      <c r="D195" t="s">
        <v>5148</v>
      </c>
      <c r="E195" t="s">
        <v>10867</v>
      </c>
      <c r="F195">
        <v>2</v>
      </c>
      <c r="G195">
        <v>1</v>
      </c>
      <c r="I195" t="s">
        <v>5147</v>
      </c>
      <c r="J195" t="s">
        <v>10</v>
      </c>
      <c r="K195" t="s">
        <v>5372</v>
      </c>
    </row>
    <row r="196" spans="1:11">
      <c r="A196" s="8">
        <v>43840</v>
      </c>
      <c r="B196" t="s">
        <v>4920</v>
      </c>
      <c r="C196" t="s">
        <v>5149</v>
      </c>
      <c r="D196" t="s">
        <v>5151</v>
      </c>
      <c r="E196" t="s">
        <v>10867</v>
      </c>
      <c r="F196">
        <v>3</v>
      </c>
      <c r="G196">
        <v>1</v>
      </c>
      <c r="I196" t="s">
        <v>5149</v>
      </c>
      <c r="J196" t="s">
        <v>10</v>
      </c>
      <c r="K196" t="s">
        <v>5150</v>
      </c>
    </row>
    <row r="197" spans="1:11">
      <c r="A197" s="8">
        <v>43840</v>
      </c>
      <c r="B197" t="s">
        <v>4920</v>
      </c>
      <c r="C197" t="s">
        <v>5149</v>
      </c>
      <c r="D197" t="s">
        <v>5151</v>
      </c>
      <c r="E197" t="s">
        <v>10867</v>
      </c>
      <c r="F197">
        <v>3</v>
      </c>
      <c r="G197">
        <v>2</v>
      </c>
      <c r="I197" t="s">
        <v>5151</v>
      </c>
      <c r="J197" t="s">
        <v>12</v>
      </c>
      <c r="K197" t="s">
        <v>5152</v>
      </c>
    </row>
    <row r="198" spans="1:11">
      <c r="A198" s="8">
        <v>43840</v>
      </c>
      <c r="B198" t="s">
        <v>4920</v>
      </c>
      <c r="C198" t="s">
        <v>5149</v>
      </c>
      <c r="D198" t="s">
        <v>5151</v>
      </c>
      <c r="E198" t="s">
        <v>10867</v>
      </c>
      <c r="F198">
        <v>3</v>
      </c>
      <c r="G198">
        <v>3</v>
      </c>
      <c r="J198" t="s">
        <v>14</v>
      </c>
      <c r="K198" t="s">
        <v>5153</v>
      </c>
    </row>
    <row r="199" spans="1:11">
      <c r="A199" s="8">
        <v>43840</v>
      </c>
      <c r="B199" t="s">
        <v>4920</v>
      </c>
      <c r="C199" t="s">
        <v>5149</v>
      </c>
      <c r="D199" t="s">
        <v>5151</v>
      </c>
      <c r="E199" t="s">
        <v>10867</v>
      </c>
      <c r="F199">
        <v>3</v>
      </c>
      <c r="G199">
        <v>4</v>
      </c>
      <c r="J199" t="s">
        <v>16</v>
      </c>
      <c r="K199" t="s">
        <v>5154</v>
      </c>
    </row>
    <row r="200" spans="1:11">
      <c r="A200" s="8">
        <v>43840</v>
      </c>
      <c r="B200" t="s">
        <v>4920</v>
      </c>
      <c r="C200" t="s">
        <v>5149</v>
      </c>
      <c r="D200" t="s">
        <v>5151</v>
      </c>
      <c r="E200" t="s">
        <v>10867</v>
      </c>
      <c r="F200">
        <v>3</v>
      </c>
      <c r="G200">
        <v>5</v>
      </c>
      <c r="J200" t="s">
        <v>18</v>
      </c>
      <c r="K200" t="s">
        <v>5155</v>
      </c>
    </row>
    <row r="201" spans="1:11">
      <c r="A201" s="8">
        <v>43840</v>
      </c>
      <c r="B201" t="s">
        <v>4920</v>
      </c>
      <c r="C201" t="s">
        <v>5149</v>
      </c>
      <c r="D201" t="s">
        <v>5151</v>
      </c>
      <c r="E201" t="s">
        <v>10867</v>
      </c>
      <c r="F201">
        <v>3</v>
      </c>
      <c r="G201">
        <v>6</v>
      </c>
      <c r="J201" t="s">
        <v>20</v>
      </c>
      <c r="K201" t="s">
        <v>5156</v>
      </c>
    </row>
    <row r="202" spans="1:11">
      <c r="A202" s="8">
        <v>43840</v>
      </c>
      <c r="B202" t="s">
        <v>4920</v>
      </c>
      <c r="C202" t="s">
        <v>5149</v>
      </c>
      <c r="D202" t="s">
        <v>5151</v>
      </c>
      <c r="E202" t="s">
        <v>10867</v>
      </c>
      <c r="F202">
        <v>3</v>
      </c>
      <c r="G202">
        <v>7</v>
      </c>
      <c r="J202" t="s">
        <v>99</v>
      </c>
      <c r="K202" t="s">
        <v>5157</v>
      </c>
    </row>
    <row r="203" spans="1:11">
      <c r="A203" s="8">
        <v>43840</v>
      </c>
      <c r="B203" t="s">
        <v>4920</v>
      </c>
      <c r="C203" t="s">
        <v>5149</v>
      </c>
      <c r="D203" t="s">
        <v>5151</v>
      </c>
      <c r="E203" t="s">
        <v>10867</v>
      </c>
      <c r="F203">
        <v>3</v>
      </c>
      <c r="G203">
        <v>8</v>
      </c>
      <c r="J203" t="s">
        <v>101</v>
      </c>
      <c r="K203" t="s">
        <v>5158</v>
      </c>
    </row>
    <row r="204" spans="1:11">
      <c r="A204" s="8">
        <v>43840</v>
      </c>
      <c r="B204" t="s">
        <v>4920</v>
      </c>
      <c r="C204" t="s">
        <v>5149</v>
      </c>
      <c r="D204" t="s">
        <v>5151</v>
      </c>
      <c r="E204" t="s">
        <v>10867</v>
      </c>
      <c r="F204">
        <v>3</v>
      </c>
      <c r="G204">
        <v>9</v>
      </c>
      <c r="J204" t="s">
        <v>349</v>
      </c>
      <c r="K204" t="s">
        <v>5159</v>
      </c>
    </row>
    <row r="205" spans="1:11">
      <c r="A205" s="8">
        <v>43840</v>
      </c>
      <c r="B205" t="s">
        <v>4920</v>
      </c>
      <c r="C205" t="s">
        <v>5149</v>
      </c>
      <c r="D205" t="s">
        <v>5151</v>
      </c>
      <c r="E205" t="s">
        <v>10867</v>
      </c>
      <c r="F205">
        <v>3</v>
      </c>
      <c r="G205">
        <v>10</v>
      </c>
      <c r="J205" t="s">
        <v>441</v>
      </c>
      <c r="K205" t="s">
        <v>5160</v>
      </c>
    </row>
    <row r="206" spans="1:11">
      <c r="A206" s="8">
        <v>43840</v>
      </c>
      <c r="B206" t="s">
        <v>4920</v>
      </c>
      <c r="C206" t="s">
        <v>5149</v>
      </c>
      <c r="D206" t="s">
        <v>5151</v>
      </c>
      <c r="E206" t="s">
        <v>10867</v>
      </c>
      <c r="F206">
        <v>3</v>
      </c>
      <c r="G206">
        <v>11</v>
      </c>
      <c r="J206" t="s">
        <v>443</v>
      </c>
      <c r="K206" t="s">
        <v>5161</v>
      </c>
    </row>
    <row r="207" spans="1:11">
      <c r="A207" s="8">
        <v>43840</v>
      </c>
      <c r="B207" t="s">
        <v>4920</v>
      </c>
      <c r="C207" t="s">
        <v>5149</v>
      </c>
      <c r="D207" t="s">
        <v>5151</v>
      </c>
      <c r="E207" t="s">
        <v>10867</v>
      </c>
      <c r="F207">
        <v>3</v>
      </c>
      <c r="G207">
        <v>12</v>
      </c>
      <c r="J207" t="s">
        <v>445</v>
      </c>
      <c r="K207" t="s">
        <v>5162</v>
      </c>
    </row>
    <row r="208" spans="1:11">
      <c r="A208" s="8">
        <v>43840</v>
      </c>
      <c r="B208" t="s">
        <v>4920</v>
      </c>
      <c r="C208" t="s">
        <v>5149</v>
      </c>
      <c r="D208" t="s">
        <v>5151</v>
      </c>
      <c r="E208" t="s">
        <v>10867</v>
      </c>
      <c r="F208">
        <v>3</v>
      </c>
      <c r="G208">
        <v>13</v>
      </c>
      <c r="J208" t="s">
        <v>447</v>
      </c>
      <c r="K208" t="s">
        <v>5163</v>
      </c>
    </row>
    <row r="209" spans="1:11">
      <c r="A209" s="8">
        <v>43840</v>
      </c>
      <c r="B209" t="s">
        <v>4920</v>
      </c>
      <c r="C209" t="s">
        <v>5149</v>
      </c>
      <c r="D209" t="s">
        <v>5151</v>
      </c>
      <c r="E209" t="s">
        <v>10867</v>
      </c>
      <c r="F209">
        <v>3</v>
      </c>
      <c r="G209">
        <v>14</v>
      </c>
      <c r="J209" t="s">
        <v>449</v>
      </c>
      <c r="K209" t="s">
        <v>5164</v>
      </c>
    </row>
    <row r="210" spans="1:11">
      <c r="A210" s="8">
        <v>43840</v>
      </c>
      <c r="B210" t="s">
        <v>4920</v>
      </c>
      <c r="C210" t="s">
        <v>5149</v>
      </c>
      <c r="D210" t="s">
        <v>5151</v>
      </c>
      <c r="E210" t="s">
        <v>10867</v>
      </c>
      <c r="F210">
        <v>3</v>
      </c>
      <c r="G210">
        <v>15</v>
      </c>
      <c r="J210" t="s">
        <v>734</v>
      </c>
      <c r="K210" t="s">
        <v>5165</v>
      </c>
    </row>
    <row r="211" spans="1:11">
      <c r="A211" s="8">
        <v>43840</v>
      </c>
      <c r="B211" t="s">
        <v>4920</v>
      </c>
      <c r="C211" t="s">
        <v>5149</v>
      </c>
      <c r="D211" t="s">
        <v>5151</v>
      </c>
      <c r="E211" t="s">
        <v>10867</v>
      </c>
      <c r="F211">
        <v>3</v>
      </c>
      <c r="G211">
        <v>16</v>
      </c>
      <c r="J211" t="s">
        <v>736</v>
      </c>
      <c r="K211" t="s">
        <v>5166</v>
      </c>
    </row>
    <row r="212" spans="1:11">
      <c r="A212" s="8">
        <v>43840</v>
      </c>
      <c r="B212" t="s">
        <v>4920</v>
      </c>
      <c r="C212" t="s">
        <v>5167</v>
      </c>
      <c r="D212" t="s">
        <v>5151</v>
      </c>
      <c r="E212" t="s">
        <v>10867</v>
      </c>
      <c r="F212">
        <v>4</v>
      </c>
      <c r="G212">
        <v>1</v>
      </c>
      <c r="H212" t="s">
        <v>4920</v>
      </c>
      <c r="I212" t="s">
        <v>5167</v>
      </c>
      <c r="J212" t="s">
        <v>10</v>
      </c>
      <c r="K212" t="s">
        <v>10845</v>
      </c>
    </row>
    <row r="213" spans="1:11">
      <c r="A213" s="8">
        <v>43840</v>
      </c>
      <c r="B213" t="s">
        <v>4920</v>
      </c>
      <c r="C213" t="s">
        <v>5167</v>
      </c>
      <c r="D213" t="s">
        <v>5151</v>
      </c>
      <c r="E213" t="s">
        <v>10867</v>
      </c>
      <c r="F213">
        <v>4</v>
      </c>
      <c r="G213">
        <v>2</v>
      </c>
      <c r="J213" t="s">
        <v>12</v>
      </c>
      <c r="K213" t="s">
        <v>5168</v>
      </c>
    </row>
    <row r="214" spans="1:11">
      <c r="A214" s="8">
        <v>43840</v>
      </c>
      <c r="B214" t="s">
        <v>4920</v>
      </c>
      <c r="C214" t="s">
        <v>5167</v>
      </c>
      <c r="D214" t="s">
        <v>5151</v>
      </c>
      <c r="E214" t="s">
        <v>10867</v>
      </c>
      <c r="F214">
        <v>4</v>
      </c>
      <c r="G214">
        <v>3</v>
      </c>
      <c r="J214" t="s">
        <v>14</v>
      </c>
      <c r="K214" t="s">
        <v>5169</v>
      </c>
    </row>
    <row r="215" spans="1:11">
      <c r="A215" s="8">
        <v>43840</v>
      </c>
      <c r="B215" t="s">
        <v>4920</v>
      </c>
      <c r="C215" t="s">
        <v>5167</v>
      </c>
      <c r="D215" t="s">
        <v>5151</v>
      </c>
      <c r="E215" t="s">
        <v>10867</v>
      </c>
      <c r="F215">
        <v>4</v>
      </c>
      <c r="G215">
        <v>4</v>
      </c>
      <c r="J215" t="s">
        <v>16</v>
      </c>
      <c r="K215" t="s">
        <v>5170</v>
      </c>
    </row>
    <row r="216" spans="1:11">
      <c r="A216" s="8">
        <v>43840</v>
      </c>
      <c r="B216" t="s">
        <v>4920</v>
      </c>
      <c r="C216" t="s">
        <v>5167</v>
      </c>
      <c r="D216" t="s">
        <v>5151</v>
      </c>
      <c r="E216" t="s">
        <v>10867</v>
      </c>
      <c r="F216">
        <v>4</v>
      </c>
      <c r="G216">
        <v>5</v>
      </c>
      <c r="J216" t="s">
        <v>18</v>
      </c>
      <c r="K216" t="s">
        <v>5171</v>
      </c>
    </row>
    <row r="217" spans="1:11">
      <c r="A217" s="8">
        <v>43840</v>
      </c>
      <c r="B217" t="s">
        <v>4920</v>
      </c>
      <c r="C217" t="s">
        <v>5167</v>
      </c>
      <c r="D217" t="s">
        <v>5151</v>
      </c>
      <c r="E217" t="s">
        <v>10867</v>
      </c>
      <c r="F217">
        <v>4</v>
      </c>
      <c r="G217">
        <v>6</v>
      </c>
      <c r="J217" t="s">
        <v>20</v>
      </c>
      <c r="K217" t="s">
        <v>5172</v>
      </c>
    </row>
    <row r="218" spans="1:11">
      <c r="A218" s="8">
        <v>43840</v>
      </c>
      <c r="B218" t="s">
        <v>4920</v>
      </c>
      <c r="C218" t="s">
        <v>5167</v>
      </c>
      <c r="D218" t="s">
        <v>5151</v>
      </c>
      <c r="E218" t="s">
        <v>10867</v>
      </c>
      <c r="F218">
        <v>4</v>
      </c>
      <c r="G218">
        <v>7</v>
      </c>
      <c r="J218" t="s">
        <v>99</v>
      </c>
      <c r="K218" t="s">
        <v>5173</v>
      </c>
    </row>
    <row r="219" spans="1:11">
      <c r="A219" s="8">
        <v>43840</v>
      </c>
      <c r="B219" t="s">
        <v>4920</v>
      </c>
      <c r="C219" t="s">
        <v>5167</v>
      </c>
      <c r="D219" t="s">
        <v>5151</v>
      </c>
      <c r="E219" t="s">
        <v>10867</v>
      </c>
      <c r="F219">
        <v>4</v>
      </c>
      <c r="G219">
        <v>8</v>
      </c>
      <c r="J219" t="s">
        <v>101</v>
      </c>
      <c r="K219" t="s">
        <v>5174</v>
      </c>
    </row>
    <row r="220" spans="1:11">
      <c r="A220" s="8">
        <v>43840</v>
      </c>
      <c r="B220" t="s">
        <v>4920</v>
      </c>
      <c r="C220" t="s">
        <v>5167</v>
      </c>
      <c r="D220" t="s">
        <v>5151</v>
      </c>
      <c r="E220" t="s">
        <v>10867</v>
      </c>
      <c r="F220">
        <v>4</v>
      </c>
      <c r="G220">
        <v>9</v>
      </c>
      <c r="J220" t="s">
        <v>349</v>
      </c>
      <c r="K220" t="s">
        <v>5175</v>
      </c>
    </row>
    <row r="221" spans="1:11">
      <c r="A221" s="8">
        <v>43840</v>
      </c>
      <c r="B221" t="s">
        <v>4920</v>
      </c>
      <c r="C221" t="s">
        <v>5167</v>
      </c>
      <c r="D221" t="s">
        <v>5151</v>
      </c>
      <c r="E221" t="s">
        <v>10867</v>
      </c>
      <c r="F221">
        <v>4</v>
      </c>
      <c r="G221">
        <v>10</v>
      </c>
      <c r="J221" t="s">
        <v>441</v>
      </c>
      <c r="K221" t="s">
        <v>5176</v>
      </c>
    </row>
    <row r="222" spans="1:11">
      <c r="A222" s="8">
        <v>43840</v>
      </c>
      <c r="B222" t="s">
        <v>4920</v>
      </c>
      <c r="C222" t="s">
        <v>5177</v>
      </c>
      <c r="D222" t="s">
        <v>5151</v>
      </c>
      <c r="E222" t="s">
        <v>10867</v>
      </c>
      <c r="F222">
        <v>5</v>
      </c>
      <c r="G222">
        <v>1</v>
      </c>
      <c r="I222" t="s">
        <v>5177</v>
      </c>
      <c r="J222" t="s">
        <v>10</v>
      </c>
      <c r="K222" t="s">
        <v>5178</v>
      </c>
    </row>
    <row r="223" spans="1:11">
      <c r="A223" s="8">
        <v>43840</v>
      </c>
      <c r="B223" t="s">
        <v>4920</v>
      </c>
      <c r="C223" t="s">
        <v>5177</v>
      </c>
      <c r="D223" t="s">
        <v>5151</v>
      </c>
      <c r="E223" t="s">
        <v>10867</v>
      </c>
      <c r="F223">
        <v>5</v>
      </c>
      <c r="G223">
        <v>2</v>
      </c>
      <c r="I223" t="s">
        <v>5151</v>
      </c>
      <c r="J223" t="s">
        <v>12</v>
      </c>
      <c r="K223" t="s">
        <v>5179</v>
      </c>
    </row>
    <row r="224" spans="1:11">
      <c r="A224" s="8">
        <v>43840</v>
      </c>
      <c r="B224" t="s">
        <v>4920</v>
      </c>
      <c r="C224" t="s">
        <v>5177</v>
      </c>
      <c r="D224" t="s">
        <v>5151</v>
      </c>
      <c r="E224" t="s">
        <v>10867</v>
      </c>
      <c r="F224">
        <v>5</v>
      </c>
      <c r="G224">
        <v>3</v>
      </c>
      <c r="J224" t="s">
        <v>14</v>
      </c>
      <c r="K224" t="s">
        <v>5180</v>
      </c>
    </row>
    <row r="225" spans="1:11">
      <c r="A225" s="8">
        <v>43840</v>
      </c>
      <c r="B225" t="s">
        <v>4920</v>
      </c>
      <c r="C225" t="s">
        <v>5177</v>
      </c>
      <c r="D225" t="s">
        <v>5151</v>
      </c>
      <c r="E225" t="s">
        <v>10867</v>
      </c>
      <c r="F225">
        <v>5</v>
      </c>
      <c r="G225">
        <v>4</v>
      </c>
      <c r="J225" t="s">
        <v>16</v>
      </c>
      <c r="K225" t="s">
        <v>5181</v>
      </c>
    </row>
    <row r="226" spans="1:11">
      <c r="A226" s="8">
        <v>43840</v>
      </c>
      <c r="B226" t="s">
        <v>4920</v>
      </c>
      <c r="C226" t="s">
        <v>5177</v>
      </c>
      <c r="D226" t="s">
        <v>5151</v>
      </c>
      <c r="E226" t="s">
        <v>10867</v>
      </c>
      <c r="F226">
        <v>5</v>
      </c>
      <c r="G226">
        <v>5</v>
      </c>
      <c r="J226" t="s">
        <v>18</v>
      </c>
      <c r="K226" t="s">
        <v>5182</v>
      </c>
    </row>
    <row r="227" spans="1:11">
      <c r="A227" s="8">
        <v>43840</v>
      </c>
      <c r="B227" t="s">
        <v>4920</v>
      </c>
      <c r="C227" t="s">
        <v>5177</v>
      </c>
      <c r="D227" t="s">
        <v>5151</v>
      </c>
      <c r="E227" t="s">
        <v>10867</v>
      </c>
      <c r="F227">
        <v>5</v>
      </c>
      <c r="G227">
        <v>6</v>
      </c>
      <c r="J227" t="s">
        <v>20</v>
      </c>
      <c r="K227" t="s">
        <v>5183</v>
      </c>
    </row>
    <row r="228" spans="1:11">
      <c r="A228" s="8">
        <v>43840</v>
      </c>
      <c r="B228" t="s">
        <v>4920</v>
      </c>
      <c r="C228" t="s">
        <v>5177</v>
      </c>
      <c r="D228" t="s">
        <v>5151</v>
      </c>
      <c r="E228" t="s">
        <v>10867</v>
      </c>
      <c r="F228">
        <v>5</v>
      </c>
      <c r="G228">
        <v>7</v>
      </c>
      <c r="J228" t="s">
        <v>99</v>
      </c>
      <c r="K228" t="s">
        <v>5184</v>
      </c>
    </row>
    <row r="229" spans="1:11">
      <c r="A229" s="8">
        <v>43840</v>
      </c>
      <c r="B229" t="s">
        <v>4920</v>
      </c>
      <c r="C229" t="s">
        <v>5177</v>
      </c>
      <c r="D229" t="s">
        <v>5151</v>
      </c>
      <c r="E229" t="s">
        <v>10867</v>
      </c>
      <c r="F229">
        <v>5</v>
      </c>
      <c r="G229">
        <v>8</v>
      </c>
      <c r="J229" t="s">
        <v>101</v>
      </c>
      <c r="K229" t="s">
        <v>5185</v>
      </c>
    </row>
    <row r="230" spans="1:11">
      <c r="A230" s="8">
        <v>43840</v>
      </c>
      <c r="B230" t="s">
        <v>4920</v>
      </c>
      <c r="C230" t="s">
        <v>5177</v>
      </c>
      <c r="D230" t="s">
        <v>5151</v>
      </c>
      <c r="E230" t="s">
        <v>10867</v>
      </c>
      <c r="F230">
        <v>5</v>
      </c>
      <c r="G230">
        <v>9</v>
      </c>
      <c r="J230" t="s">
        <v>349</v>
      </c>
      <c r="K230" t="s">
        <v>5186</v>
      </c>
    </row>
    <row r="231" spans="1:11">
      <c r="A231" s="8">
        <v>43840</v>
      </c>
      <c r="B231" t="s">
        <v>4920</v>
      </c>
      <c r="C231" t="s">
        <v>5177</v>
      </c>
      <c r="D231" t="s">
        <v>5151</v>
      </c>
      <c r="E231" t="s">
        <v>10867</v>
      </c>
      <c r="F231">
        <v>5</v>
      </c>
      <c r="G231">
        <v>10</v>
      </c>
      <c r="J231" t="s">
        <v>441</v>
      </c>
      <c r="K231" t="s">
        <v>5187</v>
      </c>
    </row>
    <row r="232" spans="1:11">
      <c r="A232" s="8">
        <v>43840</v>
      </c>
      <c r="B232" t="s">
        <v>4920</v>
      </c>
      <c r="C232" t="s">
        <v>5177</v>
      </c>
      <c r="D232" t="s">
        <v>5151</v>
      </c>
      <c r="E232" t="s">
        <v>10867</v>
      </c>
      <c r="F232">
        <v>5</v>
      </c>
      <c r="G232">
        <v>11</v>
      </c>
      <c r="J232" t="s">
        <v>443</v>
      </c>
      <c r="K232" t="s">
        <v>5188</v>
      </c>
    </row>
    <row r="233" spans="1:11">
      <c r="A233" s="8">
        <v>43840</v>
      </c>
      <c r="B233" t="s">
        <v>4920</v>
      </c>
      <c r="C233" t="s">
        <v>5177</v>
      </c>
      <c r="D233" t="s">
        <v>5151</v>
      </c>
      <c r="E233" t="s">
        <v>10867</v>
      </c>
      <c r="F233">
        <v>5</v>
      </c>
      <c r="G233">
        <v>12</v>
      </c>
      <c r="J233" t="s">
        <v>445</v>
      </c>
      <c r="K233" t="s">
        <v>5189</v>
      </c>
    </row>
    <row r="234" spans="1:11">
      <c r="A234" s="8">
        <v>43840</v>
      </c>
      <c r="B234" t="s">
        <v>4920</v>
      </c>
      <c r="C234" t="s">
        <v>5190</v>
      </c>
      <c r="D234" t="s">
        <v>5151</v>
      </c>
      <c r="E234" t="s">
        <v>10867</v>
      </c>
      <c r="F234">
        <v>6</v>
      </c>
      <c r="G234">
        <v>1</v>
      </c>
      <c r="I234" t="s">
        <v>5190</v>
      </c>
      <c r="J234" t="s">
        <v>10</v>
      </c>
      <c r="K234" t="s">
        <v>5191</v>
      </c>
    </row>
    <row r="235" spans="1:11">
      <c r="A235" s="8">
        <v>43840</v>
      </c>
      <c r="B235" t="s">
        <v>4920</v>
      </c>
      <c r="C235" t="s">
        <v>5190</v>
      </c>
      <c r="D235" t="s">
        <v>5151</v>
      </c>
      <c r="E235" t="s">
        <v>10867</v>
      </c>
      <c r="F235">
        <v>6</v>
      </c>
      <c r="G235">
        <v>2</v>
      </c>
      <c r="I235" t="s">
        <v>5151</v>
      </c>
      <c r="J235" t="s">
        <v>12</v>
      </c>
      <c r="K235" t="s">
        <v>5192</v>
      </c>
    </row>
    <row r="236" spans="1:11">
      <c r="A236" s="8">
        <v>43840</v>
      </c>
      <c r="B236" t="s">
        <v>4920</v>
      </c>
      <c r="C236" t="s">
        <v>5190</v>
      </c>
      <c r="D236" t="s">
        <v>5151</v>
      </c>
      <c r="E236" t="s">
        <v>10867</v>
      </c>
      <c r="F236">
        <v>6</v>
      </c>
      <c r="G236">
        <v>3</v>
      </c>
      <c r="J236" t="s">
        <v>14</v>
      </c>
      <c r="K236" t="s">
        <v>5193</v>
      </c>
    </row>
    <row r="237" spans="1:11">
      <c r="A237" s="8">
        <v>43840</v>
      </c>
      <c r="B237" t="s">
        <v>4920</v>
      </c>
      <c r="C237" t="s">
        <v>5190</v>
      </c>
      <c r="D237" t="s">
        <v>5151</v>
      </c>
      <c r="E237" t="s">
        <v>10867</v>
      </c>
      <c r="F237">
        <v>6</v>
      </c>
      <c r="G237">
        <v>4</v>
      </c>
      <c r="J237" t="s">
        <v>16</v>
      </c>
      <c r="K237" t="s">
        <v>5194</v>
      </c>
    </row>
    <row r="238" spans="1:11">
      <c r="A238" s="8">
        <v>43840</v>
      </c>
      <c r="B238" t="s">
        <v>4920</v>
      </c>
      <c r="C238" t="s">
        <v>5190</v>
      </c>
      <c r="D238" t="s">
        <v>5151</v>
      </c>
      <c r="E238" t="s">
        <v>10867</v>
      </c>
      <c r="F238">
        <v>6</v>
      </c>
      <c r="G238">
        <v>5</v>
      </c>
      <c r="J238" t="s">
        <v>18</v>
      </c>
      <c r="K238" t="s">
        <v>5195</v>
      </c>
    </row>
    <row r="239" spans="1:11">
      <c r="A239" s="8">
        <v>43840</v>
      </c>
      <c r="B239" t="s">
        <v>4920</v>
      </c>
      <c r="C239" t="s">
        <v>5190</v>
      </c>
      <c r="D239" t="s">
        <v>5151</v>
      </c>
      <c r="E239" t="s">
        <v>10867</v>
      </c>
      <c r="F239">
        <v>6</v>
      </c>
      <c r="G239">
        <v>6</v>
      </c>
      <c r="J239" t="s">
        <v>20</v>
      </c>
      <c r="K239" t="s">
        <v>5196</v>
      </c>
    </row>
    <row r="240" spans="1:11">
      <c r="A240" s="8">
        <v>43840</v>
      </c>
      <c r="B240" t="s">
        <v>4920</v>
      </c>
      <c r="C240" t="s">
        <v>5190</v>
      </c>
      <c r="D240" t="s">
        <v>5151</v>
      </c>
      <c r="E240" t="s">
        <v>10867</v>
      </c>
      <c r="F240">
        <v>6</v>
      </c>
      <c r="G240">
        <v>7</v>
      </c>
      <c r="J240" t="s">
        <v>99</v>
      </c>
      <c r="K240" t="s">
        <v>5197</v>
      </c>
    </row>
    <row r="241" spans="1:11">
      <c r="A241" s="8">
        <v>43840</v>
      </c>
      <c r="B241" t="s">
        <v>4920</v>
      </c>
      <c r="C241" t="s">
        <v>5190</v>
      </c>
      <c r="D241" t="s">
        <v>5151</v>
      </c>
      <c r="E241" t="s">
        <v>10867</v>
      </c>
      <c r="F241">
        <v>6</v>
      </c>
      <c r="G241">
        <v>8</v>
      </c>
      <c r="J241" t="s">
        <v>101</v>
      </c>
      <c r="K241" t="s">
        <v>5198</v>
      </c>
    </row>
    <row r="242" spans="1:11">
      <c r="A242" s="8">
        <v>43840</v>
      </c>
      <c r="B242" t="s">
        <v>4920</v>
      </c>
      <c r="C242" t="s">
        <v>5190</v>
      </c>
      <c r="D242" t="s">
        <v>5151</v>
      </c>
      <c r="E242" t="s">
        <v>10867</v>
      </c>
      <c r="F242">
        <v>6</v>
      </c>
      <c r="G242">
        <v>9</v>
      </c>
      <c r="J242" t="s">
        <v>349</v>
      </c>
      <c r="K242" t="s">
        <v>5199</v>
      </c>
    </row>
    <row r="243" spans="1:11">
      <c r="A243" s="8">
        <v>43840</v>
      </c>
      <c r="B243" t="s">
        <v>4920</v>
      </c>
      <c r="C243" t="s">
        <v>5190</v>
      </c>
      <c r="D243" t="s">
        <v>5151</v>
      </c>
      <c r="E243" t="s">
        <v>10867</v>
      </c>
      <c r="F243">
        <v>6</v>
      </c>
      <c r="G243">
        <v>10</v>
      </c>
      <c r="J243" t="s">
        <v>441</v>
      </c>
      <c r="K243" t="s">
        <v>5200</v>
      </c>
    </row>
    <row r="244" spans="1:11">
      <c r="A244" s="8">
        <v>43840</v>
      </c>
      <c r="B244" t="s">
        <v>4920</v>
      </c>
      <c r="C244" t="s">
        <v>5190</v>
      </c>
      <c r="D244" t="s">
        <v>5151</v>
      </c>
      <c r="E244" t="s">
        <v>10867</v>
      </c>
      <c r="F244">
        <v>6</v>
      </c>
      <c r="G244">
        <v>11</v>
      </c>
      <c r="J244" t="s">
        <v>443</v>
      </c>
      <c r="K244" t="s">
        <v>5201</v>
      </c>
    </row>
    <row r="245" spans="1:11">
      <c r="A245" s="8">
        <v>43840</v>
      </c>
      <c r="B245" t="s">
        <v>4920</v>
      </c>
      <c r="C245" t="s">
        <v>5190</v>
      </c>
      <c r="D245" t="s">
        <v>5151</v>
      </c>
      <c r="E245" t="s">
        <v>10867</v>
      </c>
      <c r="F245">
        <v>6</v>
      </c>
      <c r="G245">
        <v>12</v>
      </c>
      <c r="J245" t="s">
        <v>445</v>
      </c>
      <c r="K245" t="s">
        <v>5202</v>
      </c>
    </row>
    <row r="246" spans="1:11">
      <c r="A246" s="8">
        <v>43840</v>
      </c>
      <c r="B246" t="s">
        <v>4920</v>
      </c>
      <c r="C246" t="s">
        <v>5190</v>
      </c>
      <c r="D246" t="s">
        <v>5151</v>
      </c>
      <c r="E246" t="s">
        <v>10867</v>
      </c>
      <c r="F246">
        <v>6</v>
      </c>
      <c r="G246">
        <v>13</v>
      </c>
      <c r="J246" t="s">
        <v>447</v>
      </c>
      <c r="K246" t="s">
        <v>5203</v>
      </c>
    </row>
    <row r="247" spans="1:11">
      <c r="A247" s="8">
        <v>43840</v>
      </c>
      <c r="B247" t="s">
        <v>4920</v>
      </c>
      <c r="C247" t="s">
        <v>5190</v>
      </c>
      <c r="D247" t="s">
        <v>5151</v>
      </c>
      <c r="E247" t="s">
        <v>10867</v>
      </c>
      <c r="F247">
        <v>6</v>
      </c>
      <c r="G247">
        <v>14</v>
      </c>
      <c r="J247" t="s">
        <v>449</v>
      </c>
      <c r="K247" t="s">
        <v>5204</v>
      </c>
    </row>
    <row r="248" spans="1:11">
      <c r="A248" s="8">
        <v>43840</v>
      </c>
      <c r="B248" t="s">
        <v>4920</v>
      </c>
      <c r="C248" t="s">
        <v>5190</v>
      </c>
      <c r="D248" t="s">
        <v>5151</v>
      </c>
      <c r="E248" t="s">
        <v>10867</v>
      </c>
      <c r="F248">
        <v>6</v>
      </c>
      <c r="G248">
        <v>15</v>
      </c>
      <c r="J248" t="s">
        <v>734</v>
      </c>
      <c r="K248" t="s">
        <v>5205</v>
      </c>
    </row>
    <row r="249" spans="1:11">
      <c r="A249" s="8">
        <v>43840</v>
      </c>
      <c r="B249" t="s">
        <v>4920</v>
      </c>
      <c r="C249" t="s">
        <v>5190</v>
      </c>
      <c r="D249" t="s">
        <v>5151</v>
      </c>
      <c r="E249" t="s">
        <v>10867</v>
      </c>
      <c r="F249">
        <v>6</v>
      </c>
      <c r="G249">
        <v>16</v>
      </c>
      <c r="J249" t="s">
        <v>736</v>
      </c>
      <c r="K249" t="s">
        <v>5206</v>
      </c>
    </row>
    <row r="250" spans="1:11">
      <c r="A250" s="8">
        <v>43840</v>
      </c>
      <c r="B250" t="s">
        <v>4920</v>
      </c>
      <c r="C250" t="s">
        <v>5207</v>
      </c>
      <c r="D250" t="s">
        <v>5151</v>
      </c>
      <c r="E250" t="s">
        <v>10867</v>
      </c>
      <c r="F250">
        <v>7</v>
      </c>
      <c r="G250">
        <v>1</v>
      </c>
      <c r="H250" t="s">
        <v>4920</v>
      </c>
      <c r="I250" t="s">
        <v>5207</v>
      </c>
      <c r="J250" t="s">
        <v>10</v>
      </c>
      <c r="K250" t="s">
        <v>5208</v>
      </c>
    </row>
    <row r="251" spans="1:11">
      <c r="A251" s="8">
        <v>43840</v>
      </c>
      <c r="B251" t="s">
        <v>4920</v>
      </c>
      <c r="C251" t="s">
        <v>5207</v>
      </c>
      <c r="D251" t="s">
        <v>5151</v>
      </c>
      <c r="E251" t="s">
        <v>10867</v>
      </c>
      <c r="F251">
        <v>7</v>
      </c>
      <c r="G251">
        <v>2</v>
      </c>
      <c r="I251" t="s">
        <v>5151</v>
      </c>
      <c r="J251" t="s">
        <v>12</v>
      </c>
      <c r="K251" t="s">
        <v>5209</v>
      </c>
    </row>
    <row r="252" spans="1:11">
      <c r="A252" s="8">
        <v>43840</v>
      </c>
      <c r="B252" t="s">
        <v>4920</v>
      </c>
      <c r="C252" t="s">
        <v>5207</v>
      </c>
      <c r="D252" t="s">
        <v>5151</v>
      </c>
      <c r="E252" t="s">
        <v>10867</v>
      </c>
      <c r="F252">
        <v>7</v>
      </c>
      <c r="G252">
        <v>3</v>
      </c>
      <c r="J252" t="s">
        <v>14</v>
      </c>
      <c r="K252" t="s">
        <v>5210</v>
      </c>
    </row>
    <row r="253" spans="1:11">
      <c r="A253" s="8">
        <v>43840</v>
      </c>
      <c r="B253" t="s">
        <v>4920</v>
      </c>
      <c r="C253" t="s">
        <v>5207</v>
      </c>
      <c r="D253" t="s">
        <v>5151</v>
      </c>
      <c r="E253" t="s">
        <v>10867</v>
      </c>
      <c r="F253">
        <v>7</v>
      </c>
      <c r="G253">
        <v>4</v>
      </c>
      <c r="J253" t="s">
        <v>16</v>
      </c>
      <c r="K253" t="s">
        <v>5211</v>
      </c>
    </row>
    <row r="254" spans="1:11">
      <c r="A254" s="8">
        <v>43840</v>
      </c>
      <c r="B254" t="s">
        <v>4920</v>
      </c>
      <c r="C254" t="s">
        <v>5207</v>
      </c>
      <c r="D254" t="s">
        <v>5151</v>
      </c>
      <c r="E254" t="s">
        <v>10867</v>
      </c>
      <c r="F254">
        <v>7</v>
      </c>
      <c r="G254">
        <v>5</v>
      </c>
      <c r="J254" t="s">
        <v>18</v>
      </c>
      <c r="K254" t="s">
        <v>5212</v>
      </c>
    </row>
    <row r="255" spans="1:11">
      <c r="A255" s="8">
        <v>43840</v>
      </c>
      <c r="B255" t="s">
        <v>4920</v>
      </c>
      <c r="C255" t="s">
        <v>5207</v>
      </c>
      <c r="D255" t="s">
        <v>5151</v>
      </c>
      <c r="E255" t="s">
        <v>10867</v>
      </c>
      <c r="F255">
        <v>7</v>
      </c>
      <c r="G255">
        <v>6</v>
      </c>
      <c r="J255" t="s">
        <v>20</v>
      </c>
      <c r="K255" t="s">
        <v>5213</v>
      </c>
    </row>
    <row r="256" spans="1:11">
      <c r="A256" s="8">
        <v>43840</v>
      </c>
      <c r="B256" t="s">
        <v>4920</v>
      </c>
      <c r="C256" t="s">
        <v>5207</v>
      </c>
      <c r="D256" t="s">
        <v>5151</v>
      </c>
      <c r="E256" t="s">
        <v>10867</v>
      </c>
      <c r="F256">
        <v>7</v>
      </c>
      <c r="G256">
        <v>7</v>
      </c>
      <c r="J256" t="s">
        <v>99</v>
      </c>
      <c r="K256" t="s">
        <v>5214</v>
      </c>
    </row>
    <row r="257" spans="1:11">
      <c r="A257" s="8">
        <v>43840</v>
      </c>
      <c r="B257" t="s">
        <v>4920</v>
      </c>
      <c r="C257" t="s">
        <v>5207</v>
      </c>
      <c r="D257" t="s">
        <v>5151</v>
      </c>
      <c r="E257" t="s">
        <v>10867</v>
      </c>
      <c r="F257">
        <v>7</v>
      </c>
      <c r="G257">
        <v>8</v>
      </c>
      <c r="J257" t="s">
        <v>101</v>
      </c>
      <c r="K257" t="s">
        <v>5215</v>
      </c>
    </row>
    <row r="258" spans="1:11">
      <c r="A258" s="8">
        <v>43840</v>
      </c>
      <c r="B258" t="s">
        <v>4920</v>
      </c>
      <c r="C258" t="s">
        <v>5207</v>
      </c>
      <c r="D258" t="s">
        <v>5151</v>
      </c>
      <c r="E258" t="s">
        <v>10867</v>
      </c>
      <c r="F258">
        <v>7</v>
      </c>
      <c r="G258">
        <v>9</v>
      </c>
      <c r="J258" t="s">
        <v>349</v>
      </c>
      <c r="K258" t="s">
        <v>5216</v>
      </c>
    </row>
    <row r="259" spans="1:11">
      <c r="A259" s="8">
        <v>43840</v>
      </c>
      <c r="B259" t="s">
        <v>4920</v>
      </c>
      <c r="C259" t="s">
        <v>5207</v>
      </c>
      <c r="D259" t="s">
        <v>5151</v>
      </c>
      <c r="E259" t="s">
        <v>10867</v>
      </c>
      <c r="F259">
        <v>7</v>
      </c>
      <c r="G259">
        <v>10</v>
      </c>
      <c r="J259" t="s">
        <v>441</v>
      </c>
      <c r="K259" t="s">
        <v>5217</v>
      </c>
    </row>
    <row r="260" spans="1:11">
      <c r="A260" s="8">
        <v>43840</v>
      </c>
      <c r="B260" t="s">
        <v>4920</v>
      </c>
      <c r="C260" t="s">
        <v>5207</v>
      </c>
      <c r="D260" t="s">
        <v>5151</v>
      </c>
      <c r="E260" t="s">
        <v>10867</v>
      </c>
      <c r="F260">
        <v>7</v>
      </c>
      <c r="G260">
        <v>11</v>
      </c>
      <c r="J260" t="s">
        <v>443</v>
      </c>
      <c r="K260" t="s">
        <v>5218</v>
      </c>
    </row>
    <row r="261" spans="1:11">
      <c r="A261" s="8">
        <v>43840</v>
      </c>
      <c r="B261" t="s">
        <v>4920</v>
      </c>
      <c r="C261" t="s">
        <v>5207</v>
      </c>
      <c r="D261" t="s">
        <v>5151</v>
      </c>
      <c r="E261" t="s">
        <v>10867</v>
      </c>
      <c r="F261">
        <v>7</v>
      </c>
      <c r="G261">
        <v>12</v>
      </c>
      <c r="J261" t="s">
        <v>445</v>
      </c>
      <c r="K261" t="s">
        <v>5219</v>
      </c>
    </row>
    <row r="262" spans="1:11">
      <c r="A262" s="8">
        <v>43840</v>
      </c>
      <c r="B262" t="s">
        <v>4920</v>
      </c>
      <c r="C262" t="s">
        <v>5207</v>
      </c>
      <c r="D262" t="s">
        <v>5151</v>
      </c>
      <c r="E262" t="s">
        <v>10867</v>
      </c>
      <c r="F262">
        <v>7</v>
      </c>
      <c r="G262">
        <v>13</v>
      </c>
      <c r="J262" t="s">
        <v>447</v>
      </c>
      <c r="K262" t="s">
        <v>5220</v>
      </c>
    </row>
    <row r="263" spans="1:11">
      <c r="A263" s="8">
        <v>43840</v>
      </c>
      <c r="B263" t="s">
        <v>4920</v>
      </c>
      <c r="C263" t="s">
        <v>5207</v>
      </c>
      <c r="D263" t="s">
        <v>5151</v>
      </c>
      <c r="E263" t="s">
        <v>10867</v>
      </c>
      <c r="F263">
        <v>7</v>
      </c>
      <c r="G263">
        <v>14</v>
      </c>
      <c r="J263" t="s">
        <v>449</v>
      </c>
      <c r="K263" t="s">
        <v>5221</v>
      </c>
    </row>
    <row r="264" spans="1:11">
      <c r="A264" s="8">
        <v>43840</v>
      </c>
      <c r="B264" t="s">
        <v>4920</v>
      </c>
      <c r="C264" t="s">
        <v>5207</v>
      </c>
      <c r="D264" t="s">
        <v>5151</v>
      </c>
      <c r="E264" t="s">
        <v>10867</v>
      </c>
      <c r="F264">
        <v>7</v>
      </c>
      <c r="G264">
        <v>15</v>
      </c>
      <c r="J264" t="s">
        <v>734</v>
      </c>
      <c r="K264" t="s">
        <v>5222</v>
      </c>
    </row>
    <row r="265" spans="1:11">
      <c r="A265" s="8">
        <v>43840</v>
      </c>
      <c r="B265" t="s">
        <v>4920</v>
      </c>
      <c r="C265" t="s">
        <v>5207</v>
      </c>
      <c r="D265" t="s">
        <v>5151</v>
      </c>
      <c r="E265" t="s">
        <v>10867</v>
      </c>
      <c r="F265">
        <v>7</v>
      </c>
      <c r="G265">
        <v>16</v>
      </c>
      <c r="J265" t="s">
        <v>736</v>
      </c>
      <c r="K265" t="s">
        <v>5223</v>
      </c>
    </row>
    <row r="266" spans="1:11">
      <c r="A266" s="8">
        <v>43840</v>
      </c>
      <c r="B266" t="s">
        <v>4920</v>
      </c>
      <c r="C266" t="s">
        <v>5207</v>
      </c>
      <c r="D266" t="s">
        <v>5151</v>
      </c>
      <c r="E266" t="s">
        <v>10867</v>
      </c>
      <c r="F266">
        <v>7</v>
      </c>
      <c r="G266">
        <v>17</v>
      </c>
      <c r="J266" t="s">
        <v>2253</v>
      </c>
      <c r="K266" t="s">
        <v>5224</v>
      </c>
    </row>
    <row r="267" spans="1:11">
      <c r="A267" s="8">
        <v>43840</v>
      </c>
      <c r="B267" t="s">
        <v>4920</v>
      </c>
      <c r="C267" t="s">
        <v>5207</v>
      </c>
      <c r="D267" t="s">
        <v>5151</v>
      </c>
      <c r="E267" t="s">
        <v>10867</v>
      </c>
      <c r="F267">
        <v>7</v>
      </c>
      <c r="G267">
        <v>18</v>
      </c>
      <c r="J267" t="s">
        <v>2255</v>
      </c>
      <c r="K267" t="s">
        <v>5225</v>
      </c>
    </row>
    <row r="268" spans="1:11">
      <c r="A268" s="8">
        <v>43840</v>
      </c>
      <c r="B268" t="s">
        <v>4920</v>
      </c>
      <c r="C268" t="s">
        <v>5226</v>
      </c>
      <c r="D268" t="s">
        <v>5151</v>
      </c>
      <c r="E268" t="s">
        <v>10867</v>
      </c>
      <c r="F268">
        <v>8</v>
      </c>
      <c r="G268">
        <v>1</v>
      </c>
      <c r="I268" t="s">
        <v>5226</v>
      </c>
      <c r="J268" t="s">
        <v>10</v>
      </c>
      <c r="K268" t="s">
        <v>5227</v>
      </c>
    </row>
    <row r="269" spans="1:11">
      <c r="A269" s="8">
        <v>43840</v>
      </c>
      <c r="B269" t="s">
        <v>4920</v>
      </c>
      <c r="C269" t="s">
        <v>5226</v>
      </c>
      <c r="D269" t="s">
        <v>5151</v>
      </c>
      <c r="E269" t="s">
        <v>10867</v>
      </c>
      <c r="F269">
        <v>8</v>
      </c>
      <c r="G269">
        <v>2</v>
      </c>
      <c r="I269" t="s">
        <v>5151</v>
      </c>
      <c r="J269" t="s">
        <v>12</v>
      </c>
      <c r="K269" t="s">
        <v>5228</v>
      </c>
    </row>
    <row r="270" spans="1:11">
      <c r="A270" s="8">
        <v>43840</v>
      </c>
      <c r="B270" t="s">
        <v>4920</v>
      </c>
      <c r="C270" t="s">
        <v>5226</v>
      </c>
      <c r="D270" t="s">
        <v>5151</v>
      </c>
      <c r="E270" t="s">
        <v>10867</v>
      </c>
      <c r="F270">
        <v>8</v>
      </c>
      <c r="G270">
        <v>3</v>
      </c>
      <c r="J270" t="s">
        <v>14</v>
      </c>
      <c r="K270" t="s">
        <v>5229</v>
      </c>
    </row>
    <row r="271" spans="1:11">
      <c r="A271" s="8">
        <v>43840</v>
      </c>
      <c r="B271" t="s">
        <v>4920</v>
      </c>
      <c r="C271" t="s">
        <v>5226</v>
      </c>
      <c r="D271" t="s">
        <v>5151</v>
      </c>
      <c r="E271" t="s">
        <v>10867</v>
      </c>
      <c r="F271">
        <v>8</v>
      </c>
      <c r="G271">
        <v>4</v>
      </c>
      <c r="J271" t="s">
        <v>16</v>
      </c>
      <c r="K271" t="s">
        <v>5230</v>
      </c>
    </row>
    <row r="272" spans="1:11">
      <c r="A272" s="8">
        <v>43840</v>
      </c>
      <c r="B272" t="s">
        <v>4920</v>
      </c>
      <c r="C272" t="s">
        <v>5226</v>
      </c>
      <c r="D272" t="s">
        <v>5151</v>
      </c>
      <c r="E272" t="s">
        <v>10867</v>
      </c>
      <c r="F272">
        <v>8</v>
      </c>
      <c r="G272">
        <v>5</v>
      </c>
      <c r="J272" t="s">
        <v>18</v>
      </c>
      <c r="K272" t="s">
        <v>5231</v>
      </c>
    </row>
    <row r="273" spans="1:11">
      <c r="A273" s="8">
        <v>43840</v>
      </c>
      <c r="B273" t="s">
        <v>4920</v>
      </c>
      <c r="C273" t="s">
        <v>5226</v>
      </c>
      <c r="D273" t="s">
        <v>5151</v>
      </c>
      <c r="E273" t="s">
        <v>10867</v>
      </c>
      <c r="F273">
        <v>8</v>
      </c>
      <c r="G273">
        <v>6</v>
      </c>
      <c r="J273" t="s">
        <v>20</v>
      </c>
      <c r="K273" t="s">
        <v>5232</v>
      </c>
    </row>
    <row r="274" spans="1:11">
      <c r="A274" s="8">
        <v>43840</v>
      </c>
      <c r="B274" t="s">
        <v>4920</v>
      </c>
      <c r="C274" t="s">
        <v>5226</v>
      </c>
      <c r="D274" t="s">
        <v>5151</v>
      </c>
      <c r="E274" t="s">
        <v>10867</v>
      </c>
      <c r="F274">
        <v>8</v>
      </c>
      <c r="G274">
        <v>7</v>
      </c>
      <c r="J274" t="s">
        <v>99</v>
      </c>
      <c r="K274" t="s">
        <v>5233</v>
      </c>
    </row>
    <row r="275" spans="1:11">
      <c r="A275" s="8">
        <v>43840</v>
      </c>
      <c r="B275" t="s">
        <v>4920</v>
      </c>
      <c r="C275" t="s">
        <v>5226</v>
      </c>
      <c r="D275" t="s">
        <v>5151</v>
      </c>
      <c r="E275" t="s">
        <v>10867</v>
      </c>
      <c r="F275">
        <v>8</v>
      </c>
      <c r="G275">
        <v>8</v>
      </c>
      <c r="J275" t="s">
        <v>101</v>
      </c>
      <c r="K275" t="s">
        <v>5234</v>
      </c>
    </row>
    <row r="276" spans="1:11">
      <c r="A276" s="8">
        <v>43840</v>
      </c>
      <c r="B276" t="s">
        <v>4920</v>
      </c>
      <c r="C276" t="s">
        <v>5226</v>
      </c>
      <c r="D276" t="s">
        <v>5151</v>
      </c>
      <c r="E276" t="s">
        <v>10867</v>
      </c>
      <c r="F276">
        <v>8</v>
      </c>
      <c r="G276">
        <v>9</v>
      </c>
      <c r="J276" t="s">
        <v>349</v>
      </c>
      <c r="K276" t="s">
        <v>5235</v>
      </c>
    </row>
    <row r="277" spans="1:11">
      <c r="A277" s="8">
        <v>43840</v>
      </c>
      <c r="B277" t="s">
        <v>4920</v>
      </c>
      <c r="C277" t="s">
        <v>5226</v>
      </c>
      <c r="D277" t="s">
        <v>5151</v>
      </c>
      <c r="E277" t="s">
        <v>10867</v>
      </c>
      <c r="F277">
        <v>8</v>
      </c>
      <c r="G277">
        <v>10</v>
      </c>
      <c r="J277" t="s">
        <v>441</v>
      </c>
      <c r="K277" t="s">
        <v>5236</v>
      </c>
    </row>
    <row r="278" spans="1:11">
      <c r="A278" s="8">
        <v>43840</v>
      </c>
      <c r="B278" t="s">
        <v>4920</v>
      </c>
      <c r="C278" t="s">
        <v>5226</v>
      </c>
      <c r="D278" t="s">
        <v>5151</v>
      </c>
      <c r="E278" t="s">
        <v>10867</v>
      </c>
      <c r="F278">
        <v>8</v>
      </c>
      <c r="G278">
        <v>11</v>
      </c>
      <c r="J278" t="s">
        <v>443</v>
      </c>
      <c r="K278" t="s">
        <v>5237</v>
      </c>
    </row>
    <row r="279" spans="1:11">
      <c r="A279" s="8">
        <v>43840</v>
      </c>
      <c r="B279" t="s">
        <v>4920</v>
      </c>
      <c r="C279" t="s">
        <v>5226</v>
      </c>
      <c r="D279" t="s">
        <v>5151</v>
      </c>
      <c r="E279" t="s">
        <v>10867</v>
      </c>
      <c r="F279">
        <v>8</v>
      </c>
      <c r="G279">
        <v>12</v>
      </c>
      <c r="J279" t="s">
        <v>445</v>
      </c>
      <c r="K279" t="s">
        <v>5238</v>
      </c>
    </row>
    <row r="280" spans="1:11">
      <c r="A280" s="8">
        <v>43840</v>
      </c>
      <c r="B280" t="s">
        <v>4920</v>
      </c>
      <c r="C280" t="s">
        <v>5226</v>
      </c>
      <c r="D280" t="s">
        <v>5151</v>
      </c>
      <c r="E280" t="s">
        <v>10867</v>
      </c>
      <c r="F280">
        <v>8</v>
      </c>
      <c r="G280">
        <v>13</v>
      </c>
      <c r="J280" t="s">
        <v>447</v>
      </c>
      <c r="K280" t="s">
        <v>5239</v>
      </c>
    </row>
    <row r="281" spans="1:11">
      <c r="A281" s="8">
        <v>43840</v>
      </c>
      <c r="B281" t="s">
        <v>4920</v>
      </c>
      <c r="C281" t="s">
        <v>5226</v>
      </c>
      <c r="D281" t="s">
        <v>5151</v>
      </c>
      <c r="E281" t="s">
        <v>10867</v>
      </c>
      <c r="F281">
        <v>8</v>
      </c>
      <c r="G281">
        <v>14</v>
      </c>
      <c r="J281" t="s">
        <v>449</v>
      </c>
      <c r="K281" t="s">
        <v>5240</v>
      </c>
    </row>
    <row r="282" spans="1:11">
      <c r="A282" s="8">
        <v>43840</v>
      </c>
      <c r="B282" t="s">
        <v>4920</v>
      </c>
      <c r="C282" t="s">
        <v>5226</v>
      </c>
      <c r="D282" t="s">
        <v>5151</v>
      </c>
      <c r="E282" t="s">
        <v>10867</v>
      </c>
      <c r="F282">
        <v>8</v>
      </c>
      <c r="G282">
        <v>15</v>
      </c>
      <c r="J282" t="s">
        <v>734</v>
      </c>
      <c r="K282" t="s">
        <v>5241</v>
      </c>
    </row>
    <row r="283" spans="1:11">
      <c r="A283" s="8">
        <v>43840</v>
      </c>
      <c r="B283" t="s">
        <v>4920</v>
      </c>
      <c r="C283" t="s">
        <v>5226</v>
      </c>
      <c r="D283" t="s">
        <v>5151</v>
      </c>
      <c r="E283" t="s">
        <v>10867</v>
      </c>
      <c r="F283">
        <v>8</v>
      </c>
      <c r="G283">
        <v>16</v>
      </c>
      <c r="J283" t="s">
        <v>736</v>
      </c>
      <c r="K283" t="s">
        <v>5242</v>
      </c>
    </row>
    <row r="284" spans="1:11">
      <c r="A284" s="8">
        <v>43840</v>
      </c>
      <c r="B284" t="s">
        <v>4920</v>
      </c>
      <c r="C284" t="s">
        <v>5226</v>
      </c>
      <c r="D284" t="s">
        <v>5151</v>
      </c>
      <c r="E284" t="s">
        <v>10867</v>
      </c>
      <c r="F284">
        <v>8</v>
      </c>
      <c r="G284">
        <v>17</v>
      </c>
      <c r="J284" t="s">
        <v>2253</v>
      </c>
      <c r="K284" t="s">
        <v>5243</v>
      </c>
    </row>
    <row r="285" spans="1:11">
      <c r="A285" s="8">
        <v>43840</v>
      </c>
      <c r="B285" t="s">
        <v>4920</v>
      </c>
      <c r="C285" t="s">
        <v>5226</v>
      </c>
      <c r="D285" t="s">
        <v>5151</v>
      </c>
      <c r="E285" t="s">
        <v>10867</v>
      </c>
      <c r="F285">
        <v>8</v>
      </c>
      <c r="G285">
        <v>18</v>
      </c>
      <c r="J285" t="s">
        <v>2255</v>
      </c>
      <c r="K285" t="s">
        <v>5244</v>
      </c>
    </row>
    <row r="286" spans="1:11">
      <c r="A286" s="8">
        <v>43840</v>
      </c>
      <c r="B286" t="s">
        <v>4920</v>
      </c>
      <c r="C286" t="s">
        <v>5226</v>
      </c>
      <c r="D286" t="s">
        <v>5151</v>
      </c>
      <c r="E286" t="s">
        <v>10867</v>
      </c>
      <c r="F286">
        <v>8</v>
      </c>
      <c r="G286">
        <v>19</v>
      </c>
      <c r="J286" t="s">
        <v>2257</v>
      </c>
      <c r="K286" t="s">
        <v>5245</v>
      </c>
    </row>
    <row r="287" spans="1:11">
      <c r="A287" s="8">
        <v>43840</v>
      </c>
      <c r="B287" t="s">
        <v>4920</v>
      </c>
      <c r="C287" t="s">
        <v>5226</v>
      </c>
      <c r="D287" t="s">
        <v>5151</v>
      </c>
      <c r="E287" t="s">
        <v>10867</v>
      </c>
      <c r="F287">
        <v>8</v>
      </c>
      <c r="G287">
        <v>20</v>
      </c>
      <c r="J287" t="s">
        <v>2259</v>
      </c>
      <c r="K287" t="s">
        <v>5246</v>
      </c>
    </row>
    <row r="288" spans="1:11">
      <c r="A288" s="8">
        <v>43840</v>
      </c>
      <c r="B288" t="s">
        <v>4920</v>
      </c>
      <c r="C288" t="s">
        <v>5247</v>
      </c>
      <c r="D288" t="s">
        <v>5151</v>
      </c>
      <c r="E288" t="s">
        <v>10867</v>
      </c>
      <c r="F288">
        <v>9</v>
      </c>
      <c r="G288">
        <v>1</v>
      </c>
      <c r="H288" t="s">
        <v>4920</v>
      </c>
      <c r="I288" t="s">
        <v>5247</v>
      </c>
      <c r="J288" t="s">
        <v>10</v>
      </c>
      <c r="K288" t="s">
        <v>5248</v>
      </c>
    </row>
    <row r="289" spans="1:11">
      <c r="A289" s="8">
        <v>43840</v>
      </c>
      <c r="B289" t="s">
        <v>4920</v>
      </c>
      <c r="C289" t="s">
        <v>5247</v>
      </c>
      <c r="D289" t="s">
        <v>5151</v>
      </c>
      <c r="E289" t="s">
        <v>10867</v>
      </c>
      <c r="F289">
        <v>9</v>
      </c>
      <c r="G289">
        <v>2</v>
      </c>
      <c r="I289" t="s">
        <v>5151</v>
      </c>
      <c r="J289" t="s">
        <v>12</v>
      </c>
      <c r="K289" t="s">
        <v>5249</v>
      </c>
    </row>
    <row r="290" spans="1:11">
      <c r="A290" s="8">
        <v>43840</v>
      </c>
      <c r="B290" t="s">
        <v>4920</v>
      </c>
      <c r="C290" t="s">
        <v>5247</v>
      </c>
      <c r="D290" t="s">
        <v>5151</v>
      </c>
      <c r="E290" t="s">
        <v>10867</v>
      </c>
      <c r="F290">
        <v>9</v>
      </c>
      <c r="G290">
        <v>3</v>
      </c>
      <c r="J290" t="s">
        <v>14</v>
      </c>
      <c r="K290" t="s">
        <v>5250</v>
      </c>
    </row>
    <row r="291" spans="1:11">
      <c r="A291" s="8">
        <v>43840</v>
      </c>
      <c r="B291" t="s">
        <v>4920</v>
      </c>
      <c r="C291" t="s">
        <v>5247</v>
      </c>
      <c r="D291" t="s">
        <v>5151</v>
      </c>
      <c r="E291" t="s">
        <v>10867</v>
      </c>
      <c r="F291">
        <v>9</v>
      </c>
      <c r="G291">
        <v>4</v>
      </c>
      <c r="J291" t="s">
        <v>16</v>
      </c>
      <c r="K291" t="s">
        <v>5251</v>
      </c>
    </row>
    <row r="292" spans="1:11">
      <c r="A292" s="8">
        <v>43840</v>
      </c>
      <c r="B292" t="s">
        <v>4920</v>
      </c>
      <c r="C292" t="s">
        <v>5247</v>
      </c>
      <c r="D292" t="s">
        <v>5151</v>
      </c>
      <c r="E292" t="s">
        <v>10867</v>
      </c>
      <c r="F292">
        <v>9</v>
      </c>
      <c r="G292">
        <v>5</v>
      </c>
      <c r="J292" t="s">
        <v>18</v>
      </c>
      <c r="K292" t="s">
        <v>5252</v>
      </c>
    </row>
    <row r="293" spans="1:11">
      <c r="A293" s="8">
        <v>43840</v>
      </c>
      <c r="B293" t="s">
        <v>4920</v>
      </c>
      <c r="C293" t="s">
        <v>5247</v>
      </c>
      <c r="D293" t="s">
        <v>5151</v>
      </c>
      <c r="E293" t="s">
        <v>10867</v>
      </c>
      <c r="F293">
        <v>9</v>
      </c>
      <c r="G293">
        <v>6</v>
      </c>
      <c r="J293" t="s">
        <v>20</v>
      </c>
      <c r="K293" t="s">
        <v>5253</v>
      </c>
    </row>
    <row r="294" spans="1:11">
      <c r="A294" s="8">
        <v>43840</v>
      </c>
      <c r="B294" t="s">
        <v>4920</v>
      </c>
      <c r="C294" t="s">
        <v>5247</v>
      </c>
      <c r="D294" t="s">
        <v>5151</v>
      </c>
      <c r="E294" t="s">
        <v>10867</v>
      </c>
      <c r="F294">
        <v>9</v>
      </c>
      <c r="G294">
        <v>7</v>
      </c>
      <c r="J294" t="s">
        <v>99</v>
      </c>
      <c r="K294" t="s">
        <v>5254</v>
      </c>
    </row>
    <row r="295" spans="1:11">
      <c r="A295" s="8">
        <v>43840</v>
      </c>
      <c r="B295" t="s">
        <v>4920</v>
      </c>
      <c r="C295" t="s">
        <v>5247</v>
      </c>
      <c r="D295" t="s">
        <v>5151</v>
      </c>
      <c r="E295" t="s">
        <v>10867</v>
      </c>
      <c r="F295">
        <v>9</v>
      </c>
      <c r="G295">
        <v>8</v>
      </c>
      <c r="J295" t="s">
        <v>101</v>
      </c>
      <c r="K295" t="s">
        <v>5255</v>
      </c>
    </row>
    <row r="296" spans="1:11">
      <c r="A296" s="8">
        <v>43840</v>
      </c>
      <c r="B296" t="s">
        <v>4920</v>
      </c>
      <c r="C296" t="s">
        <v>5247</v>
      </c>
      <c r="D296" t="s">
        <v>5151</v>
      </c>
      <c r="E296" t="s">
        <v>10867</v>
      </c>
      <c r="F296">
        <v>9</v>
      </c>
      <c r="G296">
        <v>9</v>
      </c>
      <c r="J296" t="s">
        <v>349</v>
      </c>
      <c r="K296" t="s">
        <v>5256</v>
      </c>
    </row>
    <row r="297" spans="1:11">
      <c r="A297" s="8">
        <v>43840</v>
      </c>
      <c r="B297" t="s">
        <v>4920</v>
      </c>
      <c r="C297" t="s">
        <v>5247</v>
      </c>
      <c r="D297" t="s">
        <v>5151</v>
      </c>
      <c r="E297" t="s">
        <v>10867</v>
      </c>
      <c r="F297">
        <v>9</v>
      </c>
      <c r="G297">
        <v>10</v>
      </c>
      <c r="J297" t="s">
        <v>441</v>
      </c>
      <c r="K297" t="s">
        <v>5257</v>
      </c>
    </row>
    <row r="298" spans="1:11">
      <c r="A298" s="8">
        <v>43840</v>
      </c>
      <c r="B298" t="s">
        <v>4920</v>
      </c>
      <c r="C298" t="s">
        <v>5247</v>
      </c>
      <c r="D298" t="s">
        <v>5151</v>
      </c>
      <c r="E298" t="s">
        <v>10867</v>
      </c>
      <c r="F298">
        <v>9</v>
      </c>
      <c r="G298">
        <v>11</v>
      </c>
      <c r="J298" t="s">
        <v>443</v>
      </c>
      <c r="K298" t="s">
        <v>5258</v>
      </c>
    </row>
    <row r="299" spans="1:11">
      <c r="A299" s="8">
        <v>43840</v>
      </c>
      <c r="B299" t="s">
        <v>4920</v>
      </c>
      <c r="C299" t="s">
        <v>5247</v>
      </c>
      <c r="D299" t="s">
        <v>5151</v>
      </c>
      <c r="E299" t="s">
        <v>10867</v>
      </c>
      <c r="F299">
        <v>9</v>
      </c>
      <c r="G299">
        <v>12</v>
      </c>
      <c r="J299" t="s">
        <v>445</v>
      </c>
      <c r="K299" t="s">
        <v>5259</v>
      </c>
    </row>
    <row r="300" spans="1:11">
      <c r="A300" s="8">
        <v>43840</v>
      </c>
      <c r="B300" t="s">
        <v>4920</v>
      </c>
      <c r="C300" t="s">
        <v>5247</v>
      </c>
      <c r="D300" t="s">
        <v>5151</v>
      </c>
      <c r="E300" t="s">
        <v>10867</v>
      </c>
      <c r="F300">
        <v>9</v>
      </c>
      <c r="G300">
        <v>13</v>
      </c>
      <c r="J300" t="s">
        <v>447</v>
      </c>
      <c r="K300" t="s">
        <v>5260</v>
      </c>
    </row>
    <row r="301" spans="1:11">
      <c r="A301" s="8">
        <v>43840</v>
      </c>
      <c r="B301" t="s">
        <v>4920</v>
      </c>
      <c r="C301" t="s">
        <v>5261</v>
      </c>
      <c r="D301" t="s">
        <v>5151</v>
      </c>
      <c r="E301" t="s">
        <v>10867</v>
      </c>
      <c r="F301">
        <v>10</v>
      </c>
      <c r="G301">
        <v>1</v>
      </c>
      <c r="I301" t="s">
        <v>5261</v>
      </c>
      <c r="J301" t="s">
        <v>10</v>
      </c>
      <c r="K301" t="s">
        <v>5262</v>
      </c>
    </row>
    <row r="302" spans="1:11">
      <c r="A302" s="8">
        <v>43840</v>
      </c>
      <c r="B302" t="s">
        <v>4920</v>
      </c>
      <c r="C302" t="s">
        <v>5261</v>
      </c>
      <c r="D302" t="s">
        <v>5151</v>
      </c>
      <c r="E302" t="s">
        <v>10867</v>
      </c>
      <c r="F302">
        <v>10</v>
      </c>
      <c r="G302">
        <v>2</v>
      </c>
      <c r="I302" t="s">
        <v>5151</v>
      </c>
      <c r="J302" t="s">
        <v>12</v>
      </c>
      <c r="K302" t="s">
        <v>5263</v>
      </c>
    </row>
    <row r="303" spans="1:11">
      <c r="A303" s="8">
        <v>43840</v>
      </c>
      <c r="B303" t="s">
        <v>4920</v>
      </c>
      <c r="C303" t="s">
        <v>5261</v>
      </c>
      <c r="D303" t="s">
        <v>5151</v>
      </c>
      <c r="E303" t="s">
        <v>10867</v>
      </c>
      <c r="F303">
        <v>10</v>
      </c>
      <c r="G303">
        <v>3</v>
      </c>
      <c r="J303" t="s">
        <v>14</v>
      </c>
      <c r="K303" t="s">
        <v>5264</v>
      </c>
    </row>
    <row r="304" spans="1:11">
      <c r="A304" s="8">
        <v>43840</v>
      </c>
      <c r="B304" t="s">
        <v>4920</v>
      </c>
      <c r="C304" t="s">
        <v>5261</v>
      </c>
      <c r="D304" t="s">
        <v>5151</v>
      </c>
      <c r="E304" t="s">
        <v>10867</v>
      </c>
      <c r="F304">
        <v>10</v>
      </c>
      <c r="G304">
        <v>4</v>
      </c>
      <c r="J304" t="s">
        <v>16</v>
      </c>
      <c r="K304" t="s">
        <v>5265</v>
      </c>
    </row>
    <row r="305" spans="1:11">
      <c r="A305" s="8">
        <v>43840</v>
      </c>
      <c r="B305" t="s">
        <v>4920</v>
      </c>
      <c r="C305" t="s">
        <v>5261</v>
      </c>
      <c r="D305" t="s">
        <v>5151</v>
      </c>
      <c r="E305" t="s">
        <v>10867</v>
      </c>
      <c r="F305">
        <v>10</v>
      </c>
      <c r="G305">
        <v>5</v>
      </c>
      <c r="J305" t="s">
        <v>18</v>
      </c>
      <c r="K305" t="s">
        <v>5266</v>
      </c>
    </row>
    <row r="306" spans="1:11">
      <c r="A306" s="8">
        <v>43840</v>
      </c>
      <c r="B306" t="s">
        <v>4920</v>
      </c>
      <c r="C306" t="s">
        <v>5261</v>
      </c>
      <c r="D306" t="s">
        <v>5151</v>
      </c>
      <c r="E306" t="s">
        <v>10867</v>
      </c>
      <c r="F306">
        <v>10</v>
      </c>
      <c r="G306">
        <v>6</v>
      </c>
      <c r="J306" t="s">
        <v>20</v>
      </c>
      <c r="K306" t="s">
        <v>5267</v>
      </c>
    </row>
    <row r="307" spans="1:11">
      <c r="A307" s="8">
        <v>43840</v>
      </c>
      <c r="B307" t="s">
        <v>4920</v>
      </c>
      <c r="C307" t="s">
        <v>5261</v>
      </c>
      <c r="D307" t="s">
        <v>5151</v>
      </c>
      <c r="E307" t="s">
        <v>10867</v>
      </c>
      <c r="F307">
        <v>10</v>
      </c>
      <c r="G307">
        <v>7</v>
      </c>
      <c r="J307" t="s">
        <v>99</v>
      </c>
      <c r="K307" t="s">
        <v>5268</v>
      </c>
    </row>
    <row r="308" spans="1:11">
      <c r="A308" s="8">
        <v>43840</v>
      </c>
      <c r="B308" t="s">
        <v>4920</v>
      </c>
      <c r="C308" t="s">
        <v>5261</v>
      </c>
      <c r="D308" t="s">
        <v>5151</v>
      </c>
      <c r="E308" t="s">
        <v>10867</v>
      </c>
      <c r="F308">
        <v>10</v>
      </c>
      <c r="G308">
        <v>8</v>
      </c>
      <c r="J308" t="s">
        <v>101</v>
      </c>
      <c r="K308" t="s">
        <v>5269</v>
      </c>
    </row>
    <row r="309" spans="1:11">
      <c r="A309" s="8">
        <v>43840</v>
      </c>
      <c r="B309" t="s">
        <v>4920</v>
      </c>
      <c r="C309" t="s">
        <v>5270</v>
      </c>
      <c r="D309" t="s">
        <v>5151</v>
      </c>
      <c r="E309" t="s">
        <v>10867</v>
      </c>
      <c r="F309">
        <v>11</v>
      </c>
      <c r="G309">
        <v>1</v>
      </c>
      <c r="I309" t="s">
        <v>5270</v>
      </c>
      <c r="J309" t="s">
        <v>10</v>
      </c>
      <c r="K309" t="s">
        <v>5271</v>
      </c>
    </row>
    <row r="310" spans="1:11">
      <c r="A310" s="8">
        <v>43840</v>
      </c>
      <c r="B310" t="s">
        <v>4920</v>
      </c>
      <c r="C310" t="s">
        <v>5270</v>
      </c>
      <c r="D310" t="s">
        <v>5151</v>
      </c>
      <c r="E310" t="s">
        <v>10867</v>
      </c>
      <c r="F310">
        <v>11</v>
      </c>
      <c r="G310">
        <v>2</v>
      </c>
      <c r="I310" t="s">
        <v>5151</v>
      </c>
      <c r="J310" t="s">
        <v>12</v>
      </c>
      <c r="K310" t="s">
        <v>5272</v>
      </c>
    </row>
    <row r="311" spans="1:11">
      <c r="A311" s="8">
        <v>43840</v>
      </c>
      <c r="B311" t="s">
        <v>4920</v>
      </c>
      <c r="C311" t="s">
        <v>5270</v>
      </c>
      <c r="D311" t="s">
        <v>5151</v>
      </c>
      <c r="E311" t="s">
        <v>10867</v>
      </c>
      <c r="F311">
        <v>11</v>
      </c>
      <c r="G311">
        <v>3</v>
      </c>
      <c r="J311" t="s">
        <v>14</v>
      </c>
      <c r="K311" t="s">
        <v>5273</v>
      </c>
    </row>
    <row r="312" spans="1:11">
      <c r="A312" s="8">
        <v>43840</v>
      </c>
      <c r="B312" t="s">
        <v>4920</v>
      </c>
      <c r="C312" t="s">
        <v>5270</v>
      </c>
      <c r="D312" t="s">
        <v>5151</v>
      </c>
      <c r="E312" t="s">
        <v>10867</v>
      </c>
      <c r="F312">
        <v>11</v>
      </c>
      <c r="G312">
        <v>4</v>
      </c>
      <c r="J312" t="s">
        <v>16</v>
      </c>
      <c r="K312" t="s">
        <v>5274</v>
      </c>
    </row>
    <row r="313" spans="1:11">
      <c r="A313" s="8">
        <v>43840</v>
      </c>
      <c r="B313" t="s">
        <v>4920</v>
      </c>
      <c r="C313" t="s">
        <v>5270</v>
      </c>
      <c r="D313" t="s">
        <v>5151</v>
      </c>
      <c r="E313" t="s">
        <v>10867</v>
      </c>
      <c r="F313">
        <v>11</v>
      </c>
      <c r="G313">
        <v>5</v>
      </c>
      <c r="J313" t="s">
        <v>18</v>
      </c>
      <c r="K313" t="s">
        <v>5275</v>
      </c>
    </row>
    <row r="314" spans="1:11">
      <c r="A314" s="8">
        <v>43840</v>
      </c>
      <c r="B314" t="s">
        <v>4920</v>
      </c>
      <c r="C314" t="s">
        <v>5270</v>
      </c>
      <c r="D314" t="s">
        <v>5151</v>
      </c>
      <c r="E314" t="s">
        <v>10867</v>
      </c>
      <c r="F314">
        <v>11</v>
      </c>
      <c r="G314">
        <v>6</v>
      </c>
      <c r="J314" t="s">
        <v>20</v>
      </c>
      <c r="K314" t="s">
        <v>5276</v>
      </c>
    </row>
    <row r="315" spans="1:11">
      <c r="A315" s="8">
        <v>43840</v>
      </c>
      <c r="B315" t="s">
        <v>4920</v>
      </c>
      <c r="C315" t="s">
        <v>5270</v>
      </c>
      <c r="D315" t="s">
        <v>5151</v>
      </c>
      <c r="E315" t="s">
        <v>10867</v>
      </c>
      <c r="F315">
        <v>11</v>
      </c>
      <c r="G315">
        <v>7</v>
      </c>
      <c r="J315" t="s">
        <v>99</v>
      </c>
      <c r="K315" t="s">
        <v>5277</v>
      </c>
    </row>
    <row r="316" spans="1:11">
      <c r="A316" s="8">
        <v>43840</v>
      </c>
      <c r="B316" t="s">
        <v>4920</v>
      </c>
      <c r="C316" t="s">
        <v>5270</v>
      </c>
      <c r="D316" t="s">
        <v>5151</v>
      </c>
      <c r="E316" t="s">
        <v>10867</v>
      </c>
      <c r="F316">
        <v>11</v>
      </c>
      <c r="G316">
        <v>8</v>
      </c>
      <c r="J316" t="s">
        <v>101</v>
      </c>
      <c r="K316" t="s">
        <v>5278</v>
      </c>
    </row>
    <row r="317" spans="1:11">
      <c r="A317" s="8">
        <v>43840</v>
      </c>
      <c r="B317" t="s">
        <v>4920</v>
      </c>
      <c r="C317" t="s">
        <v>5270</v>
      </c>
      <c r="D317" t="s">
        <v>5151</v>
      </c>
      <c r="E317" t="s">
        <v>10867</v>
      </c>
      <c r="F317">
        <v>11</v>
      </c>
      <c r="G317">
        <v>9</v>
      </c>
      <c r="J317" t="s">
        <v>349</v>
      </c>
      <c r="K317" t="s">
        <v>5279</v>
      </c>
    </row>
    <row r="318" spans="1:11">
      <c r="A318" s="8">
        <v>43840</v>
      </c>
      <c r="B318" t="s">
        <v>4920</v>
      </c>
      <c r="C318" t="s">
        <v>5270</v>
      </c>
      <c r="D318" t="s">
        <v>5151</v>
      </c>
      <c r="E318" t="s">
        <v>10867</v>
      </c>
      <c r="F318">
        <v>11</v>
      </c>
      <c r="G318">
        <v>10</v>
      </c>
      <c r="J318" t="s">
        <v>441</v>
      </c>
      <c r="K318" t="s">
        <v>5280</v>
      </c>
    </row>
    <row r="319" spans="1:11">
      <c r="A319" s="8">
        <v>43840</v>
      </c>
      <c r="B319" t="s">
        <v>4920</v>
      </c>
      <c r="C319" t="s">
        <v>5270</v>
      </c>
      <c r="D319" t="s">
        <v>5151</v>
      </c>
      <c r="E319" t="s">
        <v>10867</v>
      </c>
      <c r="F319">
        <v>11</v>
      </c>
      <c r="G319">
        <v>11</v>
      </c>
      <c r="J319" t="s">
        <v>443</v>
      </c>
      <c r="K319" t="s">
        <v>5281</v>
      </c>
    </row>
    <row r="320" spans="1:11">
      <c r="A320" s="8">
        <v>43840</v>
      </c>
      <c r="B320" t="s">
        <v>4920</v>
      </c>
      <c r="C320" t="s">
        <v>5270</v>
      </c>
      <c r="D320" t="s">
        <v>5151</v>
      </c>
      <c r="E320" t="s">
        <v>10867</v>
      </c>
      <c r="F320">
        <v>11</v>
      </c>
      <c r="G320">
        <v>12</v>
      </c>
      <c r="J320" t="s">
        <v>445</v>
      </c>
      <c r="K320" t="s">
        <v>5282</v>
      </c>
    </row>
    <row r="321" spans="1:11">
      <c r="A321" s="8">
        <v>43840</v>
      </c>
      <c r="B321" t="s">
        <v>4920</v>
      </c>
      <c r="C321" t="s">
        <v>5270</v>
      </c>
      <c r="D321" t="s">
        <v>5151</v>
      </c>
      <c r="E321" t="s">
        <v>10867</v>
      </c>
      <c r="F321">
        <v>11</v>
      </c>
      <c r="G321">
        <v>13</v>
      </c>
      <c r="J321" t="s">
        <v>447</v>
      </c>
      <c r="K321" t="s">
        <v>5283</v>
      </c>
    </row>
    <row r="322" spans="1:11">
      <c r="A322" s="8">
        <v>43840</v>
      </c>
      <c r="B322" t="s">
        <v>4920</v>
      </c>
      <c r="C322" t="s">
        <v>5270</v>
      </c>
      <c r="D322" t="s">
        <v>5151</v>
      </c>
      <c r="E322" t="s">
        <v>10867</v>
      </c>
      <c r="F322">
        <v>11</v>
      </c>
      <c r="G322">
        <v>14</v>
      </c>
      <c r="J322" t="s">
        <v>449</v>
      </c>
      <c r="K322" t="s">
        <v>5284</v>
      </c>
    </row>
    <row r="323" spans="1:11">
      <c r="A323" s="8">
        <v>43840</v>
      </c>
      <c r="B323" t="s">
        <v>4920</v>
      </c>
      <c r="C323" t="s">
        <v>5270</v>
      </c>
      <c r="D323" t="s">
        <v>5151</v>
      </c>
      <c r="E323" t="s">
        <v>10867</v>
      </c>
      <c r="F323">
        <v>11</v>
      </c>
      <c r="G323">
        <v>15</v>
      </c>
      <c r="J323" t="s">
        <v>734</v>
      </c>
      <c r="K323" t="s">
        <v>5285</v>
      </c>
    </row>
    <row r="324" spans="1:11">
      <c r="A324" s="8">
        <v>43840</v>
      </c>
      <c r="B324" t="s">
        <v>4920</v>
      </c>
      <c r="C324" t="s">
        <v>5270</v>
      </c>
      <c r="D324" t="s">
        <v>5151</v>
      </c>
      <c r="E324" t="s">
        <v>10867</v>
      </c>
      <c r="F324">
        <v>11</v>
      </c>
      <c r="G324">
        <v>16</v>
      </c>
      <c r="J324" t="s">
        <v>736</v>
      </c>
      <c r="K324" t="s">
        <v>5286</v>
      </c>
    </row>
    <row r="325" spans="1:11">
      <c r="A325" s="8">
        <v>43840</v>
      </c>
      <c r="B325" t="s">
        <v>4920</v>
      </c>
      <c r="C325" t="s">
        <v>5270</v>
      </c>
      <c r="D325" t="s">
        <v>5151</v>
      </c>
      <c r="E325" t="s">
        <v>10867</v>
      </c>
      <c r="F325">
        <v>11</v>
      </c>
      <c r="G325">
        <v>17</v>
      </c>
      <c r="J325" t="s">
        <v>2253</v>
      </c>
      <c r="K325" t="s">
        <v>5287</v>
      </c>
    </row>
    <row r="326" spans="1:11">
      <c r="A326" s="8">
        <v>43840</v>
      </c>
      <c r="B326" t="s">
        <v>4920</v>
      </c>
      <c r="C326" t="s">
        <v>5288</v>
      </c>
      <c r="D326" t="s">
        <v>5151</v>
      </c>
      <c r="E326" t="s">
        <v>10867</v>
      </c>
      <c r="F326">
        <v>12</v>
      </c>
      <c r="G326">
        <v>1</v>
      </c>
      <c r="I326" t="s">
        <v>5288</v>
      </c>
      <c r="J326" t="s">
        <v>10</v>
      </c>
      <c r="K326" t="s">
        <v>5289</v>
      </c>
    </row>
    <row r="327" spans="1:11">
      <c r="A327" s="8">
        <v>43840</v>
      </c>
      <c r="B327" t="s">
        <v>4920</v>
      </c>
      <c r="C327" t="s">
        <v>5288</v>
      </c>
      <c r="D327" t="s">
        <v>5151</v>
      </c>
      <c r="E327" t="s">
        <v>10867</v>
      </c>
      <c r="F327">
        <v>12</v>
      </c>
      <c r="G327">
        <v>2</v>
      </c>
      <c r="I327" t="s">
        <v>5151</v>
      </c>
      <c r="J327" t="s">
        <v>12</v>
      </c>
      <c r="K327" t="s">
        <v>5290</v>
      </c>
    </row>
    <row r="328" spans="1:11">
      <c r="A328" s="8">
        <v>43840</v>
      </c>
      <c r="B328" t="s">
        <v>4920</v>
      </c>
      <c r="C328" t="s">
        <v>5288</v>
      </c>
      <c r="D328" t="s">
        <v>5151</v>
      </c>
      <c r="E328" t="s">
        <v>10867</v>
      </c>
      <c r="F328">
        <v>12</v>
      </c>
      <c r="G328">
        <v>3</v>
      </c>
      <c r="J328" t="s">
        <v>14</v>
      </c>
      <c r="K328" t="s">
        <v>5291</v>
      </c>
    </row>
    <row r="329" spans="1:11">
      <c r="A329" s="8">
        <v>43840</v>
      </c>
      <c r="B329" t="s">
        <v>4920</v>
      </c>
      <c r="C329" t="s">
        <v>5288</v>
      </c>
      <c r="D329" t="s">
        <v>5151</v>
      </c>
      <c r="E329" t="s">
        <v>10867</v>
      </c>
      <c r="F329">
        <v>12</v>
      </c>
      <c r="G329">
        <v>4</v>
      </c>
      <c r="J329" t="s">
        <v>16</v>
      </c>
      <c r="K329" t="s">
        <v>5292</v>
      </c>
    </row>
    <row r="330" spans="1:11">
      <c r="A330" s="8">
        <v>43840</v>
      </c>
      <c r="B330" t="s">
        <v>4920</v>
      </c>
      <c r="C330" t="s">
        <v>5288</v>
      </c>
      <c r="D330" t="s">
        <v>5151</v>
      </c>
      <c r="E330" t="s">
        <v>10867</v>
      </c>
      <c r="F330">
        <v>12</v>
      </c>
      <c r="G330">
        <v>5</v>
      </c>
      <c r="J330" t="s">
        <v>18</v>
      </c>
      <c r="K330" t="s">
        <v>5293</v>
      </c>
    </row>
    <row r="331" spans="1:11">
      <c r="A331" s="8">
        <v>43840</v>
      </c>
      <c r="B331" t="s">
        <v>4920</v>
      </c>
      <c r="C331" t="s">
        <v>5288</v>
      </c>
      <c r="D331" t="s">
        <v>5151</v>
      </c>
      <c r="E331" t="s">
        <v>10867</v>
      </c>
      <c r="F331">
        <v>12</v>
      </c>
      <c r="G331">
        <v>6</v>
      </c>
      <c r="H331" t="s">
        <v>4920</v>
      </c>
      <c r="I331" t="s">
        <v>5288</v>
      </c>
      <c r="J331" t="s">
        <v>20</v>
      </c>
      <c r="K331" t="s">
        <v>5294</v>
      </c>
    </row>
    <row r="332" spans="1:11">
      <c r="A332" s="8">
        <v>43840</v>
      </c>
      <c r="B332" t="s">
        <v>4920</v>
      </c>
      <c r="C332" t="s">
        <v>5288</v>
      </c>
      <c r="D332" t="s">
        <v>5151</v>
      </c>
      <c r="E332" t="s">
        <v>10867</v>
      </c>
      <c r="F332">
        <v>12</v>
      </c>
      <c r="G332">
        <v>7</v>
      </c>
      <c r="I332" t="s">
        <v>5151</v>
      </c>
      <c r="J332" t="s">
        <v>99</v>
      </c>
      <c r="K332" t="s">
        <v>5295</v>
      </c>
    </row>
    <row r="333" spans="1:11">
      <c r="A333" s="8">
        <v>43840</v>
      </c>
      <c r="B333" t="s">
        <v>4920</v>
      </c>
      <c r="C333" t="s">
        <v>5288</v>
      </c>
      <c r="D333" t="s">
        <v>5151</v>
      </c>
      <c r="E333" t="s">
        <v>10867</v>
      </c>
      <c r="F333">
        <v>12</v>
      </c>
      <c r="G333">
        <v>8</v>
      </c>
      <c r="J333" t="s">
        <v>101</v>
      </c>
      <c r="K333" t="s">
        <v>5296</v>
      </c>
    </row>
    <row r="334" spans="1:11">
      <c r="A334" s="8">
        <v>43840</v>
      </c>
      <c r="B334" t="s">
        <v>4920</v>
      </c>
      <c r="C334" t="s">
        <v>5288</v>
      </c>
      <c r="D334" t="s">
        <v>5151</v>
      </c>
      <c r="E334" t="s">
        <v>10867</v>
      </c>
      <c r="F334">
        <v>12</v>
      </c>
      <c r="G334">
        <v>9</v>
      </c>
      <c r="J334" t="s">
        <v>349</v>
      </c>
      <c r="K334" t="s">
        <v>5297</v>
      </c>
    </row>
    <row r="335" spans="1:11">
      <c r="A335" s="8">
        <v>43840</v>
      </c>
      <c r="B335" t="s">
        <v>4920</v>
      </c>
      <c r="C335" t="s">
        <v>5288</v>
      </c>
      <c r="D335" t="s">
        <v>5151</v>
      </c>
      <c r="E335" t="s">
        <v>10867</v>
      </c>
      <c r="F335">
        <v>12</v>
      </c>
      <c r="G335">
        <v>10</v>
      </c>
      <c r="J335" t="s">
        <v>441</v>
      </c>
      <c r="K335" t="s">
        <v>5298</v>
      </c>
    </row>
    <row r="336" spans="1:11">
      <c r="A336" s="8">
        <v>43840</v>
      </c>
      <c r="B336" t="s">
        <v>4920</v>
      </c>
      <c r="C336" t="s">
        <v>5288</v>
      </c>
      <c r="D336" t="s">
        <v>5151</v>
      </c>
      <c r="E336" t="s">
        <v>10867</v>
      </c>
      <c r="F336">
        <v>12</v>
      </c>
      <c r="G336">
        <v>11</v>
      </c>
      <c r="J336" t="s">
        <v>443</v>
      </c>
      <c r="K336" t="s">
        <v>5299</v>
      </c>
    </row>
    <row r="337" spans="1:11">
      <c r="A337" s="8">
        <v>43840</v>
      </c>
      <c r="B337" t="s">
        <v>4920</v>
      </c>
      <c r="C337" t="s">
        <v>5300</v>
      </c>
      <c r="D337" t="s">
        <v>5151</v>
      </c>
      <c r="E337" t="s">
        <v>10867</v>
      </c>
      <c r="F337">
        <v>13</v>
      </c>
      <c r="G337">
        <v>1</v>
      </c>
      <c r="I337" t="s">
        <v>5300</v>
      </c>
      <c r="J337" t="s">
        <v>10</v>
      </c>
      <c r="K337" t="s">
        <v>5301</v>
      </c>
    </row>
    <row r="338" spans="1:11">
      <c r="A338" s="8">
        <v>43840</v>
      </c>
      <c r="B338" t="s">
        <v>4920</v>
      </c>
      <c r="C338" t="s">
        <v>5300</v>
      </c>
      <c r="D338" t="s">
        <v>5151</v>
      </c>
      <c r="E338" t="s">
        <v>10867</v>
      </c>
      <c r="F338">
        <v>13</v>
      </c>
      <c r="G338">
        <v>2</v>
      </c>
      <c r="I338" t="s">
        <v>5151</v>
      </c>
      <c r="J338" t="s">
        <v>12</v>
      </c>
      <c r="K338" t="s">
        <v>5302</v>
      </c>
    </row>
    <row r="339" spans="1:11">
      <c r="A339" s="8">
        <v>43840</v>
      </c>
      <c r="B339" t="s">
        <v>4920</v>
      </c>
      <c r="C339" t="s">
        <v>5300</v>
      </c>
      <c r="D339" t="s">
        <v>5151</v>
      </c>
      <c r="E339" t="s">
        <v>10867</v>
      </c>
      <c r="F339">
        <v>13</v>
      </c>
      <c r="G339">
        <v>3</v>
      </c>
      <c r="J339" t="s">
        <v>14</v>
      </c>
      <c r="K339" t="s">
        <v>5303</v>
      </c>
    </row>
    <row r="340" spans="1:11">
      <c r="A340" s="8">
        <v>43840</v>
      </c>
      <c r="B340" t="s">
        <v>4920</v>
      </c>
      <c r="C340" t="s">
        <v>5300</v>
      </c>
      <c r="D340" t="s">
        <v>5151</v>
      </c>
      <c r="E340" t="s">
        <v>10867</v>
      </c>
      <c r="F340">
        <v>13</v>
      </c>
      <c r="G340">
        <v>4</v>
      </c>
      <c r="J340" t="s">
        <v>16</v>
      </c>
      <c r="K340" t="s">
        <v>5304</v>
      </c>
    </row>
    <row r="341" spans="1:11">
      <c r="A341" s="8">
        <v>43840</v>
      </c>
      <c r="B341" t="s">
        <v>4920</v>
      </c>
      <c r="C341" t="s">
        <v>5300</v>
      </c>
      <c r="D341" t="s">
        <v>5151</v>
      </c>
      <c r="E341" t="s">
        <v>10867</v>
      </c>
      <c r="F341">
        <v>13</v>
      </c>
      <c r="G341">
        <v>5</v>
      </c>
      <c r="J341" t="s">
        <v>18</v>
      </c>
      <c r="K341" t="s">
        <v>5305</v>
      </c>
    </row>
    <row r="342" spans="1:11">
      <c r="A342" s="8">
        <v>43840</v>
      </c>
      <c r="B342" t="s">
        <v>4920</v>
      </c>
      <c r="C342" t="s">
        <v>5300</v>
      </c>
      <c r="D342" t="s">
        <v>5151</v>
      </c>
      <c r="E342" t="s">
        <v>10867</v>
      </c>
      <c r="F342">
        <v>13</v>
      </c>
      <c r="G342">
        <v>6</v>
      </c>
      <c r="J342" t="s">
        <v>20</v>
      </c>
      <c r="K342" t="s">
        <v>5306</v>
      </c>
    </row>
    <row r="343" spans="1:11">
      <c r="A343" s="8">
        <v>43840</v>
      </c>
      <c r="B343" t="s">
        <v>4920</v>
      </c>
      <c r="C343" t="s">
        <v>5300</v>
      </c>
      <c r="D343" t="s">
        <v>5151</v>
      </c>
      <c r="E343" t="s">
        <v>10867</v>
      </c>
      <c r="F343">
        <v>13</v>
      </c>
      <c r="G343">
        <v>7</v>
      </c>
      <c r="J343" t="s">
        <v>99</v>
      </c>
      <c r="K343" t="s">
        <v>5307</v>
      </c>
    </row>
    <row r="344" spans="1:11">
      <c r="A344" s="8">
        <v>43840</v>
      </c>
      <c r="B344" t="s">
        <v>4920</v>
      </c>
      <c r="C344" t="s">
        <v>5300</v>
      </c>
      <c r="D344" t="s">
        <v>5151</v>
      </c>
      <c r="E344" t="s">
        <v>10867</v>
      </c>
      <c r="F344">
        <v>13</v>
      </c>
      <c r="G344">
        <v>8</v>
      </c>
      <c r="J344" t="s">
        <v>101</v>
      </c>
      <c r="K344" t="s">
        <v>5308</v>
      </c>
    </row>
    <row r="345" spans="1:11">
      <c r="A345" s="8">
        <v>43840</v>
      </c>
      <c r="B345" t="s">
        <v>4920</v>
      </c>
      <c r="C345" t="s">
        <v>5300</v>
      </c>
      <c r="D345" t="s">
        <v>5151</v>
      </c>
      <c r="E345" t="s">
        <v>10867</v>
      </c>
      <c r="F345">
        <v>13</v>
      </c>
      <c r="G345">
        <v>9</v>
      </c>
      <c r="J345" t="s">
        <v>349</v>
      </c>
      <c r="K345" t="s">
        <v>5309</v>
      </c>
    </row>
    <row r="346" spans="1:11">
      <c r="A346" s="8">
        <v>43840</v>
      </c>
      <c r="B346" t="s">
        <v>4920</v>
      </c>
      <c r="C346" t="s">
        <v>5300</v>
      </c>
      <c r="D346" t="s">
        <v>5151</v>
      </c>
      <c r="E346" t="s">
        <v>10867</v>
      </c>
      <c r="F346">
        <v>13</v>
      </c>
      <c r="G346">
        <v>10</v>
      </c>
      <c r="J346" t="s">
        <v>441</v>
      </c>
      <c r="K346" t="s">
        <v>5310</v>
      </c>
    </row>
    <row r="347" spans="1:11">
      <c r="A347" s="8">
        <v>43840</v>
      </c>
      <c r="B347" t="s">
        <v>4920</v>
      </c>
      <c r="C347" t="s">
        <v>5300</v>
      </c>
      <c r="D347" t="s">
        <v>5151</v>
      </c>
      <c r="E347" t="s">
        <v>10867</v>
      </c>
      <c r="F347">
        <v>13</v>
      </c>
      <c r="G347">
        <v>11</v>
      </c>
      <c r="J347" t="s">
        <v>443</v>
      </c>
      <c r="K347" t="s">
        <v>5311</v>
      </c>
    </row>
    <row r="348" spans="1:11">
      <c r="A348" s="8">
        <v>43840</v>
      </c>
      <c r="B348" t="s">
        <v>4920</v>
      </c>
      <c r="C348" t="s">
        <v>5300</v>
      </c>
      <c r="D348" t="s">
        <v>5151</v>
      </c>
      <c r="E348" t="s">
        <v>10867</v>
      </c>
      <c r="F348">
        <v>13</v>
      </c>
      <c r="G348">
        <v>12</v>
      </c>
      <c r="J348" t="s">
        <v>445</v>
      </c>
      <c r="K348" t="s">
        <v>5312</v>
      </c>
    </row>
    <row r="349" spans="1:11">
      <c r="A349" s="8">
        <v>43840</v>
      </c>
      <c r="B349" t="s">
        <v>4920</v>
      </c>
      <c r="C349" t="s">
        <v>5313</v>
      </c>
      <c r="D349" t="s">
        <v>5151</v>
      </c>
      <c r="E349" t="s">
        <v>10867</v>
      </c>
      <c r="F349">
        <v>14</v>
      </c>
      <c r="G349">
        <v>1</v>
      </c>
      <c r="I349" t="s">
        <v>5313</v>
      </c>
      <c r="J349" t="s">
        <v>10</v>
      </c>
      <c r="K349" t="s">
        <v>5314</v>
      </c>
    </row>
    <row r="350" spans="1:11">
      <c r="A350" s="8">
        <v>43840</v>
      </c>
      <c r="B350" t="s">
        <v>4920</v>
      </c>
      <c r="C350" t="s">
        <v>5313</v>
      </c>
      <c r="D350" t="s">
        <v>5151</v>
      </c>
      <c r="E350" t="s">
        <v>10867</v>
      </c>
      <c r="F350">
        <v>14</v>
      </c>
      <c r="G350">
        <v>2</v>
      </c>
      <c r="I350" t="s">
        <v>5151</v>
      </c>
      <c r="J350" t="s">
        <v>12</v>
      </c>
      <c r="K350" t="s">
        <v>5315</v>
      </c>
    </row>
    <row r="351" spans="1:11">
      <c r="A351" s="8">
        <v>43840</v>
      </c>
      <c r="B351" t="s">
        <v>4920</v>
      </c>
      <c r="C351" t="s">
        <v>5313</v>
      </c>
      <c r="D351" t="s">
        <v>5151</v>
      </c>
      <c r="E351" t="s">
        <v>10867</v>
      </c>
      <c r="F351">
        <v>14</v>
      </c>
      <c r="G351">
        <v>3</v>
      </c>
      <c r="J351" t="s">
        <v>14</v>
      </c>
      <c r="K351" t="s">
        <v>5316</v>
      </c>
    </row>
    <row r="352" spans="1:11">
      <c r="A352" s="8">
        <v>43840</v>
      </c>
      <c r="B352" t="s">
        <v>4920</v>
      </c>
      <c r="C352" t="s">
        <v>5313</v>
      </c>
      <c r="D352" t="s">
        <v>5151</v>
      </c>
      <c r="E352" t="s">
        <v>10867</v>
      </c>
      <c r="F352">
        <v>14</v>
      </c>
      <c r="G352">
        <v>4</v>
      </c>
      <c r="J352" t="s">
        <v>16</v>
      </c>
      <c r="K352" t="s">
        <v>5317</v>
      </c>
    </row>
    <row r="353" spans="1:11">
      <c r="A353" s="8">
        <v>43840</v>
      </c>
      <c r="B353" t="s">
        <v>4920</v>
      </c>
      <c r="C353" t="s">
        <v>5313</v>
      </c>
      <c r="D353" t="s">
        <v>5151</v>
      </c>
      <c r="E353" t="s">
        <v>10867</v>
      </c>
      <c r="F353">
        <v>14</v>
      </c>
      <c r="G353">
        <v>5</v>
      </c>
      <c r="J353" t="s">
        <v>18</v>
      </c>
      <c r="K353" t="s">
        <v>5318</v>
      </c>
    </row>
    <row r="354" spans="1:11">
      <c r="A354" s="8">
        <v>43840</v>
      </c>
      <c r="B354" t="s">
        <v>4920</v>
      </c>
      <c r="C354" t="s">
        <v>5313</v>
      </c>
      <c r="D354" t="s">
        <v>5151</v>
      </c>
      <c r="E354" t="s">
        <v>10867</v>
      </c>
      <c r="F354">
        <v>14</v>
      </c>
      <c r="G354">
        <v>6</v>
      </c>
      <c r="J354" t="s">
        <v>20</v>
      </c>
      <c r="K354" t="s">
        <v>5319</v>
      </c>
    </row>
    <row r="355" spans="1:11">
      <c r="A355" s="8">
        <v>43840</v>
      </c>
      <c r="B355" t="s">
        <v>4920</v>
      </c>
      <c r="C355" t="s">
        <v>5313</v>
      </c>
      <c r="D355" t="s">
        <v>5151</v>
      </c>
      <c r="E355" t="s">
        <v>10867</v>
      </c>
      <c r="F355">
        <v>14</v>
      </c>
      <c r="G355">
        <v>7</v>
      </c>
      <c r="J355" t="s">
        <v>99</v>
      </c>
      <c r="K355" t="s">
        <v>5320</v>
      </c>
    </row>
    <row r="356" spans="1:11">
      <c r="A356" s="8">
        <v>43840</v>
      </c>
      <c r="B356" t="s">
        <v>4920</v>
      </c>
      <c r="C356" t="s">
        <v>5313</v>
      </c>
      <c r="D356" t="s">
        <v>5151</v>
      </c>
      <c r="E356" t="s">
        <v>10867</v>
      </c>
      <c r="F356">
        <v>14</v>
      </c>
      <c r="G356">
        <v>8</v>
      </c>
      <c r="J356" t="s">
        <v>101</v>
      </c>
      <c r="K356" t="s">
        <v>5321</v>
      </c>
    </row>
    <row r="357" spans="1:11">
      <c r="A357" s="8">
        <v>43840</v>
      </c>
      <c r="B357" t="s">
        <v>4920</v>
      </c>
      <c r="C357" t="s">
        <v>5313</v>
      </c>
      <c r="D357" t="s">
        <v>5151</v>
      </c>
      <c r="E357" t="s">
        <v>10867</v>
      </c>
      <c r="F357">
        <v>14</v>
      </c>
      <c r="G357">
        <v>9</v>
      </c>
      <c r="J357" t="s">
        <v>349</v>
      </c>
      <c r="K357" t="s">
        <v>5322</v>
      </c>
    </row>
    <row r="358" spans="1:11">
      <c r="A358" s="8">
        <v>43840</v>
      </c>
      <c r="B358" t="s">
        <v>4920</v>
      </c>
      <c r="C358" t="s">
        <v>5313</v>
      </c>
      <c r="D358" t="s">
        <v>5151</v>
      </c>
      <c r="E358" t="s">
        <v>10867</v>
      </c>
      <c r="F358">
        <v>14</v>
      </c>
      <c r="G358">
        <v>10</v>
      </c>
      <c r="J358" t="s">
        <v>441</v>
      </c>
      <c r="K358" t="s">
        <v>5323</v>
      </c>
    </row>
    <row r="359" spans="1:11">
      <c r="A359" s="8">
        <v>43840</v>
      </c>
      <c r="B359" t="s">
        <v>4920</v>
      </c>
      <c r="C359" t="s">
        <v>5313</v>
      </c>
      <c r="D359" t="s">
        <v>5151</v>
      </c>
      <c r="E359" t="s">
        <v>10867</v>
      </c>
      <c r="F359">
        <v>14</v>
      </c>
      <c r="G359">
        <v>11</v>
      </c>
      <c r="J359" t="s">
        <v>443</v>
      </c>
      <c r="K359" t="s">
        <v>5324</v>
      </c>
    </row>
    <row r="360" spans="1:11">
      <c r="A360" s="8">
        <v>43840</v>
      </c>
      <c r="B360" t="s">
        <v>4920</v>
      </c>
      <c r="C360" t="s">
        <v>5325</v>
      </c>
      <c r="D360" t="s">
        <v>5151</v>
      </c>
      <c r="E360" t="s">
        <v>10867</v>
      </c>
      <c r="F360">
        <v>15</v>
      </c>
      <c r="G360">
        <v>1</v>
      </c>
      <c r="I360" t="s">
        <v>5325</v>
      </c>
      <c r="J360" t="s">
        <v>10</v>
      </c>
      <c r="K360" t="s">
        <v>5326</v>
      </c>
    </row>
    <row r="361" spans="1:11">
      <c r="A361" s="8">
        <v>43840</v>
      </c>
      <c r="B361" t="s">
        <v>4920</v>
      </c>
      <c r="C361" t="s">
        <v>5325</v>
      </c>
      <c r="D361" t="s">
        <v>5151</v>
      </c>
      <c r="E361" t="s">
        <v>10867</v>
      </c>
      <c r="F361">
        <v>15</v>
      </c>
      <c r="G361">
        <v>2</v>
      </c>
      <c r="I361" t="s">
        <v>5151</v>
      </c>
      <c r="J361" t="s">
        <v>12</v>
      </c>
      <c r="K361" t="s">
        <v>5327</v>
      </c>
    </row>
    <row r="362" spans="1:11">
      <c r="A362" s="8">
        <v>43840</v>
      </c>
      <c r="B362" t="s">
        <v>4920</v>
      </c>
      <c r="C362" t="s">
        <v>5325</v>
      </c>
      <c r="D362" t="s">
        <v>5151</v>
      </c>
      <c r="E362" t="s">
        <v>10867</v>
      </c>
      <c r="F362">
        <v>15</v>
      </c>
      <c r="G362">
        <v>3</v>
      </c>
      <c r="J362" t="s">
        <v>14</v>
      </c>
      <c r="K362" t="s">
        <v>5328</v>
      </c>
    </row>
    <row r="363" spans="1:11">
      <c r="A363" s="8">
        <v>43840</v>
      </c>
      <c r="B363" t="s">
        <v>4920</v>
      </c>
      <c r="C363" t="s">
        <v>5325</v>
      </c>
      <c r="D363" t="s">
        <v>5151</v>
      </c>
      <c r="E363" t="s">
        <v>10867</v>
      </c>
      <c r="F363">
        <v>15</v>
      </c>
      <c r="G363">
        <v>4</v>
      </c>
      <c r="J363" t="s">
        <v>16</v>
      </c>
      <c r="K363" t="s">
        <v>5329</v>
      </c>
    </row>
    <row r="364" spans="1:11">
      <c r="A364" s="8">
        <v>43840</v>
      </c>
      <c r="B364" t="s">
        <v>4920</v>
      </c>
      <c r="C364" t="s">
        <v>5325</v>
      </c>
      <c r="D364" t="s">
        <v>5151</v>
      </c>
      <c r="E364" t="s">
        <v>10867</v>
      </c>
      <c r="F364">
        <v>15</v>
      </c>
      <c r="G364">
        <v>5</v>
      </c>
      <c r="J364" t="s">
        <v>18</v>
      </c>
      <c r="K364" t="s">
        <v>5330</v>
      </c>
    </row>
    <row r="365" spans="1:11">
      <c r="A365" s="8">
        <v>43840</v>
      </c>
      <c r="B365" t="s">
        <v>4920</v>
      </c>
      <c r="C365" t="s">
        <v>5325</v>
      </c>
      <c r="D365" t="s">
        <v>5151</v>
      </c>
      <c r="E365" t="s">
        <v>10867</v>
      </c>
      <c r="F365">
        <v>15</v>
      </c>
      <c r="G365">
        <v>6</v>
      </c>
      <c r="J365" t="s">
        <v>20</v>
      </c>
      <c r="K365" t="s">
        <v>5331</v>
      </c>
    </row>
    <row r="366" spans="1:11">
      <c r="A366" s="8">
        <v>43840</v>
      </c>
      <c r="B366" t="s">
        <v>4920</v>
      </c>
      <c r="C366" t="s">
        <v>5325</v>
      </c>
      <c r="D366" t="s">
        <v>5151</v>
      </c>
      <c r="E366" t="s">
        <v>10867</v>
      </c>
      <c r="F366">
        <v>15</v>
      </c>
      <c r="G366">
        <v>7</v>
      </c>
      <c r="J366" t="s">
        <v>99</v>
      </c>
      <c r="K366" t="s">
        <v>5332</v>
      </c>
    </row>
    <row r="367" spans="1:11">
      <c r="A367" s="8">
        <v>43840</v>
      </c>
      <c r="B367" t="s">
        <v>4920</v>
      </c>
      <c r="C367" t="s">
        <v>5325</v>
      </c>
      <c r="D367" t="s">
        <v>5151</v>
      </c>
      <c r="E367" t="s">
        <v>10867</v>
      </c>
      <c r="F367">
        <v>15</v>
      </c>
      <c r="G367">
        <v>8</v>
      </c>
      <c r="J367" t="s">
        <v>101</v>
      </c>
      <c r="K367" t="s">
        <v>5333</v>
      </c>
    </row>
    <row r="368" spans="1:11">
      <c r="A368" s="8">
        <v>43840</v>
      </c>
      <c r="B368" t="s">
        <v>4920</v>
      </c>
      <c r="C368" t="s">
        <v>5325</v>
      </c>
      <c r="D368" t="s">
        <v>5151</v>
      </c>
      <c r="E368" t="s">
        <v>10867</v>
      </c>
      <c r="F368">
        <v>15</v>
      </c>
      <c r="G368">
        <v>9</v>
      </c>
      <c r="J368" t="s">
        <v>349</v>
      </c>
      <c r="K368" t="s">
        <v>5334</v>
      </c>
    </row>
    <row r="369" spans="1:11">
      <c r="A369" s="8">
        <v>43840</v>
      </c>
      <c r="B369" t="s">
        <v>4920</v>
      </c>
      <c r="C369" t="s">
        <v>5335</v>
      </c>
      <c r="D369" t="s">
        <v>5151</v>
      </c>
      <c r="E369" t="s">
        <v>10867</v>
      </c>
      <c r="F369">
        <v>16</v>
      </c>
      <c r="G369">
        <v>1</v>
      </c>
      <c r="H369" t="s">
        <v>4920</v>
      </c>
      <c r="I369" t="s">
        <v>5335</v>
      </c>
      <c r="J369" t="s">
        <v>10</v>
      </c>
      <c r="K369" t="s">
        <v>5336</v>
      </c>
    </row>
    <row r="370" spans="1:11">
      <c r="A370" s="8">
        <v>43840</v>
      </c>
      <c r="B370" t="s">
        <v>4920</v>
      </c>
      <c r="C370" t="s">
        <v>5335</v>
      </c>
      <c r="D370" t="s">
        <v>5151</v>
      </c>
      <c r="E370" t="s">
        <v>10867</v>
      </c>
      <c r="F370">
        <v>16</v>
      </c>
      <c r="G370">
        <v>2</v>
      </c>
      <c r="I370" t="s">
        <v>5151</v>
      </c>
      <c r="J370" t="s">
        <v>12</v>
      </c>
      <c r="K370" t="s">
        <v>5337</v>
      </c>
    </row>
    <row r="371" spans="1:11">
      <c r="A371" s="8">
        <v>43840</v>
      </c>
      <c r="B371" t="s">
        <v>4920</v>
      </c>
      <c r="C371" t="s">
        <v>5335</v>
      </c>
      <c r="D371" t="s">
        <v>5151</v>
      </c>
      <c r="E371" t="s">
        <v>10867</v>
      </c>
      <c r="F371">
        <v>16</v>
      </c>
      <c r="G371">
        <v>3</v>
      </c>
      <c r="J371" t="s">
        <v>14</v>
      </c>
      <c r="K371" t="s">
        <v>5338</v>
      </c>
    </row>
    <row r="372" spans="1:11">
      <c r="A372" s="8">
        <v>43840</v>
      </c>
      <c r="B372" t="s">
        <v>4920</v>
      </c>
      <c r="C372" t="s">
        <v>5335</v>
      </c>
      <c r="D372" t="s">
        <v>5151</v>
      </c>
      <c r="E372" t="s">
        <v>10867</v>
      </c>
      <c r="F372">
        <v>16</v>
      </c>
      <c r="G372">
        <v>4</v>
      </c>
      <c r="J372" t="s">
        <v>16</v>
      </c>
      <c r="K372" t="s">
        <v>5339</v>
      </c>
    </row>
    <row r="373" spans="1:11">
      <c r="A373" s="8">
        <v>43840</v>
      </c>
      <c r="B373" t="s">
        <v>4920</v>
      </c>
      <c r="C373" t="s">
        <v>5335</v>
      </c>
      <c r="D373" t="s">
        <v>5151</v>
      </c>
      <c r="E373" t="s">
        <v>10867</v>
      </c>
      <c r="F373">
        <v>16</v>
      </c>
      <c r="G373">
        <v>5</v>
      </c>
      <c r="J373" t="s">
        <v>18</v>
      </c>
      <c r="K373" t="s">
        <v>5340</v>
      </c>
    </row>
    <row r="374" spans="1:11">
      <c r="A374" s="8">
        <v>43840</v>
      </c>
      <c r="B374" t="s">
        <v>4920</v>
      </c>
      <c r="C374" t="s">
        <v>5335</v>
      </c>
      <c r="D374" t="s">
        <v>5151</v>
      </c>
      <c r="E374" t="s">
        <v>10867</v>
      </c>
      <c r="F374">
        <v>16</v>
      </c>
      <c r="G374">
        <v>6</v>
      </c>
      <c r="J374" t="s">
        <v>20</v>
      </c>
      <c r="K374" t="s">
        <v>5341</v>
      </c>
    </row>
    <row r="375" spans="1:11">
      <c r="A375" s="8">
        <v>43840</v>
      </c>
      <c r="B375" t="s">
        <v>4920</v>
      </c>
      <c r="C375" t="s">
        <v>5335</v>
      </c>
      <c r="D375" t="s">
        <v>5151</v>
      </c>
      <c r="E375" t="s">
        <v>10867</v>
      </c>
      <c r="F375">
        <v>16</v>
      </c>
      <c r="G375">
        <v>7</v>
      </c>
      <c r="J375" t="s">
        <v>99</v>
      </c>
      <c r="K375" t="s">
        <v>5342</v>
      </c>
    </row>
    <row r="376" spans="1:11">
      <c r="A376" s="8">
        <v>43840</v>
      </c>
      <c r="B376" t="s">
        <v>4920</v>
      </c>
      <c r="C376" t="s">
        <v>5335</v>
      </c>
      <c r="D376" t="s">
        <v>5151</v>
      </c>
      <c r="E376" t="s">
        <v>10867</v>
      </c>
      <c r="F376">
        <v>16</v>
      </c>
      <c r="G376">
        <v>8</v>
      </c>
      <c r="J376" t="s">
        <v>101</v>
      </c>
      <c r="K376" t="s">
        <v>5343</v>
      </c>
    </row>
    <row r="377" spans="1:11">
      <c r="A377" s="8">
        <v>43840</v>
      </c>
      <c r="B377" t="s">
        <v>4920</v>
      </c>
      <c r="C377" t="s">
        <v>5335</v>
      </c>
      <c r="D377" t="s">
        <v>5151</v>
      </c>
      <c r="E377" t="s">
        <v>10867</v>
      </c>
      <c r="F377">
        <v>16</v>
      </c>
      <c r="G377">
        <v>9</v>
      </c>
      <c r="J377" t="s">
        <v>349</v>
      </c>
      <c r="K377" t="s">
        <v>5344</v>
      </c>
    </row>
    <row r="378" spans="1:11">
      <c r="A378" s="8">
        <v>43840</v>
      </c>
      <c r="B378" t="s">
        <v>4920</v>
      </c>
      <c r="C378" t="s">
        <v>5335</v>
      </c>
      <c r="D378" t="s">
        <v>5151</v>
      </c>
      <c r="E378" t="s">
        <v>10867</v>
      </c>
      <c r="F378">
        <v>16</v>
      </c>
      <c r="G378">
        <v>10</v>
      </c>
      <c r="J378" t="s">
        <v>441</v>
      </c>
      <c r="K378" t="s">
        <v>5345</v>
      </c>
    </row>
    <row r="379" spans="1:11">
      <c r="A379" s="8">
        <v>43840</v>
      </c>
      <c r="B379" t="s">
        <v>4920</v>
      </c>
      <c r="C379" t="s">
        <v>5335</v>
      </c>
      <c r="D379" t="s">
        <v>5151</v>
      </c>
      <c r="E379" t="s">
        <v>10867</v>
      </c>
      <c r="F379">
        <v>16</v>
      </c>
      <c r="G379">
        <v>11</v>
      </c>
      <c r="J379" t="s">
        <v>443</v>
      </c>
      <c r="K379" t="s">
        <v>5346</v>
      </c>
    </row>
    <row r="380" spans="1:11">
      <c r="A380" s="8">
        <v>43840</v>
      </c>
      <c r="B380" t="s">
        <v>4920</v>
      </c>
      <c r="C380" t="s">
        <v>5335</v>
      </c>
      <c r="D380" t="s">
        <v>5151</v>
      </c>
      <c r="E380" t="s">
        <v>10867</v>
      </c>
      <c r="F380">
        <v>16</v>
      </c>
      <c r="G380">
        <v>12</v>
      </c>
      <c r="J380" t="s">
        <v>445</v>
      </c>
      <c r="K380" t="s">
        <v>5347</v>
      </c>
    </row>
    <row r="381" spans="1:11">
      <c r="A381" s="8">
        <v>43840</v>
      </c>
      <c r="B381" t="s">
        <v>4920</v>
      </c>
      <c r="C381" t="s">
        <v>5335</v>
      </c>
      <c r="D381" t="s">
        <v>5151</v>
      </c>
      <c r="E381" t="s">
        <v>10867</v>
      </c>
      <c r="F381">
        <v>16</v>
      </c>
      <c r="G381">
        <v>13</v>
      </c>
      <c r="J381" t="s">
        <v>447</v>
      </c>
      <c r="K381" t="s">
        <v>5348</v>
      </c>
    </row>
    <row r="382" spans="1:11">
      <c r="A382" s="8">
        <v>43840</v>
      </c>
      <c r="B382" t="s">
        <v>4920</v>
      </c>
      <c r="C382" t="s">
        <v>5335</v>
      </c>
      <c r="D382" t="s">
        <v>5151</v>
      </c>
      <c r="E382" t="s">
        <v>10867</v>
      </c>
      <c r="F382">
        <v>16</v>
      </c>
      <c r="G382">
        <v>14</v>
      </c>
      <c r="J382" t="s">
        <v>449</v>
      </c>
      <c r="K382" t="s">
        <v>5349</v>
      </c>
    </row>
    <row r="383" spans="1:11">
      <c r="A383" s="8">
        <v>43840</v>
      </c>
      <c r="B383" t="s">
        <v>4920</v>
      </c>
      <c r="C383" t="s">
        <v>5335</v>
      </c>
      <c r="D383" t="s">
        <v>5151</v>
      </c>
      <c r="E383" t="s">
        <v>10867</v>
      </c>
      <c r="F383">
        <v>16</v>
      </c>
      <c r="G383">
        <v>15</v>
      </c>
      <c r="J383" t="s">
        <v>734</v>
      </c>
      <c r="K383" t="s">
        <v>5350</v>
      </c>
    </row>
    <row r="384" spans="1:11">
      <c r="A384" s="8">
        <v>43840</v>
      </c>
      <c r="B384" t="s">
        <v>4920</v>
      </c>
      <c r="C384" t="s">
        <v>5335</v>
      </c>
      <c r="D384" t="s">
        <v>5151</v>
      </c>
      <c r="E384" t="s">
        <v>10867</v>
      </c>
      <c r="F384">
        <v>16</v>
      </c>
      <c r="G384">
        <v>16</v>
      </c>
      <c r="J384" t="s">
        <v>736</v>
      </c>
      <c r="K384" t="s">
        <v>5351</v>
      </c>
    </row>
    <row r="385" spans="1:11">
      <c r="A385" s="8">
        <v>43840</v>
      </c>
      <c r="B385" t="s">
        <v>4920</v>
      </c>
      <c r="C385" t="s">
        <v>5335</v>
      </c>
      <c r="D385" t="s">
        <v>5151</v>
      </c>
      <c r="E385" t="s">
        <v>10867</v>
      </c>
      <c r="F385">
        <v>16</v>
      </c>
      <c r="G385">
        <v>17</v>
      </c>
      <c r="J385" t="s">
        <v>2253</v>
      </c>
      <c r="K385" t="s">
        <v>5352</v>
      </c>
    </row>
    <row r="386" spans="1:11">
      <c r="A386" s="8">
        <v>43840</v>
      </c>
      <c r="B386" t="s">
        <v>4920</v>
      </c>
      <c r="C386" t="s">
        <v>5353</v>
      </c>
      <c r="D386" t="s">
        <v>5151</v>
      </c>
      <c r="E386" t="s">
        <v>10867</v>
      </c>
      <c r="F386">
        <v>17</v>
      </c>
      <c r="G386">
        <v>1</v>
      </c>
      <c r="I386" t="s">
        <v>5353</v>
      </c>
      <c r="J386" t="s">
        <v>10</v>
      </c>
      <c r="K386" t="s">
        <v>5354</v>
      </c>
    </row>
    <row r="387" spans="1:11">
      <c r="A387" s="8">
        <v>43840</v>
      </c>
      <c r="B387" t="s">
        <v>4920</v>
      </c>
      <c r="C387" t="s">
        <v>5353</v>
      </c>
      <c r="D387" t="s">
        <v>5151</v>
      </c>
      <c r="E387" t="s">
        <v>10867</v>
      </c>
      <c r="F387">
        <v>17</v>
      </c>
      <c r="G387">
        <v>2</v>
      </c>
      <c r="I387" t="s">
        <v>5151</v>
      </c>
      <c r="J387" t="s">
        <v>12</v>
      </c>
      <c r="K387" t="s">
        <v>5355</v>
      </c>
    </row>
    <row r="388" spans="1:11">
      <c r="A388" s="8">
        <v>43840</v>
      </c>
      <c r="B388" t="s">
        <v>4920</v>
      </c>
      <c r="C388" t="s">
        <v>5353</v>
      </c>
      <c r="D388" t="s">
        <v>5151</v>
      </c>
      <c r="E388" t="s">
        <v>10867</v>
      </c>
      <c r="F388">
        <v>17</v>
      </c>
      <c r="G388">
        <v>3</v>
      </c>
      <c r="J388" t="s">
        <v>14</v>
      </c>
      <c r="K388" t="s">
        <v>5356</v>
      </c>
    </row>
    <row r="389" spans="1:11">
      <c r="A389" s="8">
        <v>43840</v>
      </c>
      <c r="B389" t="s">
        <v>4920</v>
      </c>
      <c r="C389" t="s">
        <v>5353</v>
      </c>
      <c r="D389" t="s">
        <v>5151</v>
      </c>
      <c r="E389" t="s">
        <v>10867</v>
      </c>
      <c r="F389">
        <v>17</v>
      </c>
      <c r="G389">
        <v>4</v>
      </c>
      <c r="J389" t="s">
        <v>16</v>
      </c>
      <c r="K389" t="s">
        <v>5357</v>
      </c>
    </row>
    <row r="390" spans="1:11">
      <c r="A390" s="8">
        <v>43840</v>
      </c>
      <c r="B390" t="s">
        <v>4920</v>
      </c>
      <c r="C390" t="s">
        <v>5353</v>
      </c>
      <c r="D390" t="s">
        <v>5151</v>
      </c>
      <c r="E390" t="s">
        <v>10867</v>
      </c>
      <c r="F390">
        <v>17</v>
      </c>
      <c r="G390">
        <v>5</v>
      </c>
      <c r="J390" t="s">
        <v>18</v>
      </c>
      <c r="K390" t="s">
        <v>5358</v>
      </c>
    </row>
    <row r="391" spans="1:11">
      <c r="A391" s="8">
        <v>43840</v>
      </c>
      <c r="B391" t="s">
        <v>4920</v>
      </c>
      <c r="C391" t="s">
        <v>5353</v>
      </c>
      <c r="D391" t="s">
        <v>5151</v>
      </c>
      <c r="E391" t="s">
        <v>10867</v>
      </c>
      <c r="F391">
        <v>17</v>
      </c>
      <c r="G391">
        <v>6</v>
      </c>
      <c r="J391" t="s">
        <v>20</v>
      </c>
      <c r="K391" t="s">
        <v>5359</v>
      </c>
    </row>
    <row r="392" spans="1:11">
      <c r="A392" s="8">
        <v>43840</v>
      </c>
      <c r="B392" t="s">
        <v>4920</v>
      </c>
      <c r="C392" t="s">
        <v>5353</v>
      </c>
      <c r="D392" t="s">
        <v>5151</v>
      </c>
      <c r="E392" t="s">
        <v>10867</v>
      </c>
      <c r="F392">
        <v>17</v>
      </c>
      <c r="G392">
        <v>7</v>
      </c>
      <c r="J392" t="s">
        <v>99</v>
      </c>
      <c r="K392" t="s">
        <v>5360</v>
      </c>
    </row>
    <row r="393" spans="1:11">
      <c r="A393" s="8">
        <v>43840</v>
      </c>
      <c r="B393" t="s">
        <v>4920</v>
      </c>
      <c r="C393" t="s">
        <v>5353</v>
      </c>
      <c r="D393" t="s">
        <v>5151</v>
      </c>
      <c r="E393" t="s">
        <v>10867</v>
      </c>
      <c r="F393">
        <v>17</v>
      </c>
      <c r="G393">
        <v>8</v>
      </c>
      <c r="J393" t="s">
        <v>101</v>
      </c>
      <c r="K393" t="s">
        <v>5361</v>
      </c>
    </row>
    <row r="394" spans="1:11">
      <c r="A394" s="8">
        <v>43840</v>
      </c>
      <c r="B394" t="s">
        <v>4920</v>
      </c>
      <c r="C394" t="s">
        <v>5353</v>
      </c>
      <c r="D394" t="s">
        <v>5151</v>
      </c>
      <c r="E394" t="s">
        <v>10867</v>
      </c>
      <c r="F394">
        <v>17</v>
      </c>
      <c r="G394">
        <v>9</v>
      </c>
      <c r="J394" t="s">
        <v>349</v>
      </c>
      <c r="K394" t="s">
        <v>5362</v>
      </c>
    </row>
    <row r="395" spans="1:11">
      <c r="A395" s="8">
        <v>43840</v>
      </c>
      <c r="B395" t="s">
        <v>4920</v>
      </c>
      <c r="C395" t="s">
        <v>5353</v>
      </c>
      <c r="D395" t="s">
        <v>5151</v>
      </c>
      <c r="E395" t="s">
        <v>10867</v>
      </c>
      <c r="F395">
        <v>17</v>
      </c>
      <c r="G395">
        <v>10</v>
      </c>
      <c r="J395" t="s">
        <v>441</v>
      </c>
      <c r="K395" t="s">
        <v>5363</v>
      </c>
    </row>
    <row r="396" spans="1:11">
      <c r="A396" s="8">
        <v>43840</v>
      </c>
      <c r="B396" t="s">
        <v>4920</v>
      </c>
      <c r="C396" t="s">
        <v>5353</v>
      </c>
      <c r="D396" t="s">
        <v>5151</v>
      </c>
      <c r="E396" t="s">
        <v>10867</v>
      </c>
      <c r="F396">
        <v>17</v>
      </c>
      <c r="G396">
        <v>11</v>
      </c>
      <c r="J396" t="s">
        <v>443</v>
      </c>
      <c r="K396" t="s">
        <v>5364</v>
      </c>
    </row>
    <row r="397" spans="1:11">
      <c r="A397" s="8">
        <v>43840</v>
      </c>
      <c r="B397" t="s">
        <v>4920</v>
      </c>
      <c r="C397" t="s">
        <v>5353</v>
      </c>
      <c r="D397" t="s">
        <v>5151</v>
      </c>
      <c r="E397" t="s">
        <v>10867</v>
      </c>
      <c r="F397">
        <v>17</v>
      </c>
      <c r="G397">
        <v>12</v>
      </c>
      <c r="J397" t="s">
        <v>445</v>
      </c>
      <c r="K397" t="s">
        <v>5365</v>
      </c>
    </row>
    <row r="398" spans="1:11">
      <c r="A398" s="8">
        <v>43840</v>
      </c>
      <c r="B398" t="s">
        <v>4920</v>
      </c>
      <c r="C398" t="s">
        <v>5353</v>
      </c>
      <c r="D398" t="s">
        <v>5151</v>
      </c>
      <c r="E398" t="s">
        <v>10867</v>
      </c>
      <c r="F398">
        <v>17</v>
      </c>
      <c r="G398">
        <v>13</v>
      </c>
      <c r="J398" t="s">
        <v>447</v>
      </c>
      <c r="K398" t="s">
        <v>5366</v>
      </c>
    </row>
    <row r="399" spans="1:11">
      <c r="A399" s="8">
        <v>43840</v>
      </c>
      <c r="B399" t="s">
        <v>4920</v>
      </c>
      <c r="C399" t="s">
        <v>5353</v>
      </c>
      <c r="D399" t="s">
        <v>5151</v>
      </c>
      <c r="E399" t="s">
        <v>10867</v>
      </c>
      <c r="F399">
        <v>17</v>
      </c>
      <c r="G399">
        <v>14</v>
      </c>
      <c r="J399" t="s">
        <v>449</v>
      </c>
      <c r="K399" t="s">
        <v>5367</v>
      </c>
    </row>
    <row r="400" spans="1:11">
      <c r="A400" s="8">
        <v>43840</v>
      </c>
      <c r="B400" t="s">
        <v>4920</v>
      </c>
      <c r="C400" t="s">
        <v>5353</v>
      </c>
      <c r="D400" t="s">
        <v>5151</v>
      </c>
      <c r="E400" t="s">
        <v>10867</v>
      </c>
      <c r="F400">
        <v>17</v>
      </c>
      <c r="G400">
        <v>15</v>
      </c>
      <c r="J400" t="s">
        <v>734</v>
      </c>
      <c r="K400" t="s">
        <v>5368</v>
      </c>
    </row>
    <row r="401" spans="1:11">
      <c r="A401" s="8">
        <v>43840</v>
      </c>
      <c r="B401" t="s">
        <v>4920</v>
      </c>
      <c r="C401" t="s">
        <v>5369</v>
      </c>
      <c r="D401" t="s">
        <v>10868</v>
      </c>
      <c r="E401" t="s">
        <v>10867</v>
      </c>
      <c r="F401">
        <v>18</v>
      </c>
      <c r="G401">
        <v>1</v>
      </c>
      <c r="I401" t="s">
        <v>5369</v>
      </c>
      <c r="J401" t="s">
        <v>10</v>
      </c>
      <c r="K401" t="s">
        <v>10846</v>
      </c>
    </row>
    <row r="402" spans="1:11">
      <c r="A402" s="8">
        <v>43840</v>
      </c>
      <c r="B402" t="s">
        <v>4920</v>
      </c>
      <c r="C402" t="s">
        <v>5369</v>
      </c>
      <c r="D402" t="s">
        <v>10868</v>
      </c>
      <c r="E402" t="s">
        <v>10867</v>
      </c>
      <c r="F402">
        <v>18</v>
      </c>
      <c r="G402">
        <v>2</v>
      </c>
      <c r="J402" t="s">
        <v>12</v>
      </c>
      <c r="K402" t="s">
        <v>10847</v>
      </c>
    </row>
    <row r="403" spans="1:11">
      <c r="A403" s="8">
        <v>43777</v>
      </c>
      <c r="B403" t="s">
        <v>5759</v>
      </c>
      <c r="C403" t="s">
        <v>5760</v>
      </c>
      <c r="D403" t="s">
        <v>5762</v>
      </c>
      <c r="E403" t="s">
        <v>10830</v>
      </c>
      <c r="F403">
        <v>1</v>
      </c>
      <c r="G403">
        <v>1</v>
      </c>
      <c r="H403" t="s">
        <v>5759</v>
      </c>
      <c r="I403" t="s">
        <v>5760</v>
      </c>
      <c r="J403" t="s">
        <v>10</v>
      </c>
      <c r="K403" t="s">
        <v>5761</v>
      </c>
    </row>
    <row r="404" spans="1:11">
      <c r="A404" s="8">
        <v>43777</v>
      </c>
      <c r="B404" t="s">
        <v>5759</v>
      </c>
      <c r="C404" t="s">
        <v>5763</v>
      </c>
      <c r="D404" t="s">
        <v>5765</v>
      </c>
      <c r="E404" t="s">
        <v>10830</v>
      </c>
      <c r="F404">
        <v>2</v>
      </c>
      <c r="G404">
        <v>1</v>
      </c>
      <c r="I404" t="s">
        <v>5763</v>
      </c>
      <c r="J404" t="s">
        <v>10</v>
      </c>
      <c r="K404" t="s">
        <v>5764</v>
      </c>
    </row>
    <row r="405" spans="1:11">
      <c r="A405" s="8">
        <v>43777</v>
      </c>
      <c r="B405" t="s">
        <v>5759</v>
      </c>
      <c r="C405" t="s">
        <v>5766</v>
      </c>
      <c r="D405" t="s">
        <v>5768</v>
      </c>
      <c r="E405" t="s">
        <v>10830</v>
      </c>
      <c r="F405">
        <v>3</v>
      </c>
      <c r="G405">
        <v>1</v>
      </c>
      <c r="I405" t="s">
        <v>5766</v>
      </c>
      <c r="J405" t="s">
        <v>10</v>
      </c>
      <c r="K405" t="s">
        <v>5767</v>
      </c>
    </row>
    <row r="406" spans="1:11">
      <c r="A406" s="8">
        <v>43777</v>
      </c>
      <c r="B406" t="s">
        <v>5759</v>
      </c>
      <c r="C406" t="s">
        <v>5766</v>
      </c>
      <c r="D406" t="s">
        <v>5768</v>
      </c>
      <c r="E406" t="s">
        <v>10830</v>
      </c>
      <c r="F406">
        <v>3</v>
      </c>
      <c r="G406">
        <v>2</v>
      </c>
      <c r="I406" t="s">
        <v>5768</v>
      </c>
      <c r="J406" t="s">
        <v>12</v>
      </c>
      <c r="K406" t="s">
        <v>5769</v>
      </c>
    </row>
    <row r="407" spans="1:11">
      <c r="A407" s="8">
        <v>43777</v>
      </c>
      <c r="B407" t="s">
        <v>5759</v>
      </c>
      <c r="C407" t="s">
        <v>5770</v>
      </c>
      <c r="D407" t="s">
        <v>5772</v>
      </c>
      <c r="E407" t="s">
        <v>10830</v>
      </c>
      <c r="F407">
        <v>4</v>
      </c>
      <c r="G407">
        <v>1</v>
      </c>
      <c r="I407" t="s">
        <v>5770</v>
      </c>
      <c r="J407" t="s">
        <v>10</v>
      </c>
      <c r="K407" t="s">
        <v>5771</v>
      </c>
    </row>
    <row r="408" spans="1:11">
      <c r="A408" s="8">
        <v>43777</v>
      </c>
      <c r="B408" t="s">
        <v>5759</v>
      </c>
      <c r="C408" t="s">
        <v>5773</v>
      </c>
      <c r="D408" t="s">
        <v>10807</v>
      </c>
      <c r="E408" t="s">
        <v>10830</v>
      </c>
      <c r="F408">
        <v>5</v>
      </c>
      <c r="G408">
        <v>1</v>
      </c>
      <c r="I408" t="s">
        <v>5773</v>
      </c>
      <c r="J408" t="s">
        <v>10</v>
      </c>
      <c r="K408" t="s">
        <v>5774</v>
      </c>
    </row>
    <row r="409" spans="1:11">
      <c r="A409" s="8">
        <v>43777</v>
      </c>
      <c r="B409" t="s">
        <v>5759</v>
      </c>
      <c r="C409" t="s">
        <v>5773</v>
      </c>
      <c r="D409" t="s">
        <v>10807</v>
      </c>
      <c r="E409" t="s">
        <v>10830</v>
      </c>
      <c r="F409">
        <v>5</v>
      </c>
      <c r="G409">
        <v>2</v>
      </c>
      <c r="I409" t="s">
        <v>5775</v>
      </c>
      <c r="J409" t="s">
        <v>12</v>
      </c>
      <c r="K409" t="s">
        <v>5776</v>
      </c>
    </row>
    <row r="410" spans="1:11">
      <c r="A410" s="8">
        <v>43777</v>
      </c>
      <c r="B410" t="s">
        <v>5759</v>
      </c>
      <c r="C410" t="s">
        <v>5773</v>
      </c>
      <c r="D410" t="s">
        <v>10807</v>
      </c>
      <c r="E410" t="s">
        <v>10830</v>
      </c>
      <c r="F410">
        <v>5</v>
      </c>
      <c r="G410">
        <v>3</v>
      </c>
      <c r="I410" t="s">
        <v>5777</v>
      </c>
      <c r="J410" t="s">
        <v>14</v>
      </c>
      <c r="K410" t="s">
        <v>5778</v>
      </c>
    </row>
    <row r="411" spans="1:11">
      <c r="A411" s="8">
        <v>43777</v>
      </c>
      <c r="B411" t="s">
        <v>5759</v>
      </c>
      <c r="C411" t="s">
        <v>5773</v>
      </c>
      <c r="D411" t="s">
        <v>10807</v>
      </c>
      <c r="E411" t="s">
        <v>10830</v>
      </c>
      <c r="F411">
        <v>5</v>
      </c>
      <c r="G411">
        <v>4</v>
      </c>
      <c r="I411" t="s">
        <v>5779</v>
      </c>
      <c r="J411" t="s">
        <v>16</v>
      </c>
      <c r="K411" t="s">
        <v>5780</v>
      </c>
    </row>
    <row r="412" spans="1:11">
      <c r="A412" s="8">
        <v>43777</v>
      </c>
      <c r="B412" t="s">
        <v>5759</v>
      </c>
      <c r="C412" t="s">
        <v>5773</v>
      </c>
      <c r="D412" t="s">
        <v>10807</v>
      </c>
      <c r="E412" t="s">
        <v>10830</v>
      </c>
      <c r="F412">
        <v>5</v>
      </c>
      <c r="G412">
        <v>5</v>
      </c>
      <c r="J412" t="s">
        <v>18</v>
      </c>
      <c r="K412" t="s">
        <v>5781</v>
      </c>
    </row>
    <row r="413" spans="1:11">
      <c r="A413" s="8">
        <v>43777</v>
      </c>
      <c r="B413" t="s">
        <v>5759</v>
      </c>
      <c r="C413" t="s">
        <v>5773</v>
      </c>
      <c r="D413" t="s">
        <v>10807</v>
      </c>
      <c r="E413" t="s">
        <v>10830</v>
      </c>
      <c r="F413">
        <v>5</v>
      </c>
      <c r="G413">
        <v>6</v>
      </c>
      <c r="J413" t="s">
        <v>20</v>
      </c>
      <c r="K413" t="s">
        <v>5782</v>
      </c>
    </row>
    <row r="414" spans="1:11">
      <c r="A414" s="8">
        <v>43777</v>
      </c>
      <c r="B414" t="s">
        <v>5759</v>
      </c>
      <c r="C414" t="s">
        <v>5773</v>
      </c>
      <c r="D414" t="s">
        <v>10807</v>
      </c>
      <c r="E414" t="s">
        <v>10830</v>
      </c>
      <c r="F414">
        <v>5</v>
      </c>
      <c r="G414">
        <v>7</v>
      </c>
      <c r="J414" t="s">
        <v>99</v>
      </c>
      <c r="K414" t="s">
        <v>5783</v>
      </c>
    </row>
    <row r="415" spans="1:11">
      <c r="A415" s="8">
        <v>43777</v>
      </c>
      <c r="B415" t="s">
        <v>5759</v>
      </c>
      <c r="C415" t="s">
        <v>5773</v>
      </c>
      <c r="D415" t="s">
        <v>10807</v>
      </c>
      <c r="E415" t="s">
        <v>10830</v>
      </c>
      <c r="F415">
        <v>5</v>
      </c>
      <c r="G415">
        <v>8</v>
      </c>
      <c r="J415" t="s">
        <v>101</v>
      </c>
      <c r="K415" t="s">
        <v>5784</v>
      </c>
    </row>
    <row r="416" spans="1:11">
      <c r="A416" s="8">
        <v>43777</v>
      </c>
      <c r="B416" t="s">
        <v>5759</v>
      </c>
      <c r="C416" t="s">
        <v>5773</v>
      </c>
      <c r="D416" t="s">
        <v>10807</v>
      </c>
      <c r="E416" t="s">
        <v>10830</v>
      </c>
      <c r="F416">
        <v>5</v>
      </c>
      <c r="G416">
        <v>9</v>
      </c>
      <c r="J416" t="s">
        <v>349</v>
      </c>
      <c r="K416" t="s">
        <v>5785</v>
      </c>
    </row>
    <row r="417" spans="1:11">
      <c r="A417" s="8">
        <v>43777</v>
      </c>
      <c r="B417" t="s">
        <v>5759</v>
      </c>
      <c r="C417" t="s">
        <v>5773</v>
      </c>
      <c r="D417" t="s">
        <v>10807</v>
      </c>
      <c r="E417" t="s">
        <v>10830</v>
      </c>
      <c r="F417">
        <v>5</v>
      </c>
      <c r="G417">
        <v>10</v>
      </c>
      <c r="J417" t="s">
        <v>441</v>
      </c>
      <c r="K417" t="s">
        <v>5786</v>
      </c>
    </row>
    <row r="418" spans="1:11">
      <c r="A418" s="8">
        <v>43777</v>
      </c>
      <c r="B418" t="s">
        <v>5759</v>
      </c>
      <c r="C418" t="s">
        <v>5773</v>
      </c>
      <c r="D418" t="s">
        <v>10807</v>
      </c>
      <c r="E418" t="s">
        <v>10830</v>
      </c>
      <c r="F418">
        <v>5</v>
      </c>
      <c r="G418">
        <v>11</v>
      </c>
      <c r="J418" t="s">
        <v>443</v>
      </c>
      <c r="K418" t="s">
        <v>5787</v>
      </c>
    </row>
    <row r="419" spans="1:11">
      <c r="A419" s="8">
        <v>43777</v>
      </c>
      <c r="B419" t="s">
        <v>5759</v>
      </c>
      <c r="C419" t="s">
        <v>5788</v>
      </c>
      <c r="D419" t="s">
        <v>10808</v>
      </c>
      <c r="E419" t="s">
        <v>10830</v>
      </c>
      <c r="F419">
        <v>6</v>
      </c>
      <c r="G419">
        <v>1</v>
      </c>
      <c r="I419" t="s">
        <v>5788</v>
      </c>
      <c r="J419" t="s">
        <v>10</v>
      </c>
      <c r="K419" t="s">
        <v>5789</v>
      </c>
    </row>
    <row r="420" spans="1:11">
      <c r="A420" s="8">
        <v>43777</v>
      </c>
      <c r="B420" t="s">
        <v>5759</v>
      </c>
      <c r="C420" t="s">
        <v>5788</v>
      </c>
      <c r="D420" t="s">
        <v>10808</v>
      </c>
      <c r="E420" t="s">
        <v>10830</v>
      </c>
      <c r="F420">
        <v>6</v>
      </c>
      <c r="G420">
        <v>2</v>
      </c>
      <c r="I420" t="s">
        <v>5775</v>
      </c>
      <c r="J420" t="s">
        <v>12</v>
      </c>
      <c r="K420" t="s">
        <v>5790</v>
      </c>
    </row>
    <row r="421" spans="1:11">
      <c r="A421" s="8">
        <v>43777</v>
      </c>
      <c r="B421" t="s">
        <v>5759</v>
      </c>
      <c r="C421" t="s">
        <v>5788</v>
      </c>
      <c r="D421" t="s">
        <v>10808</v>
      </c>
      <c r="E421" t="s">
        <v>10830</v>
      </c>
      <c r="F421">
        <v>6</v>
      </c>
      <c r="G421">
        <v>3</v>
      </c>
      <c r="I421" t="s">
        <v>5777</v>
      </c>
      <c r="J421" t="s">
        <v>14</v>
      </c>
      <c r="K421" t="s">
        <v>5791</v>
      </c>
    </row>
    <row r="422" spans="1:11">
      <c r="A422" s="8">
        <v>43777</v>
      </c>
      <c r="B422" t="s">
        <v>5759</v>
      </c>
      <c r="C422" t="s">
        <v>5788</v>
      </c>
      <c r="D422" t="s">
        <v>10808</v>
      </c>
      <c r="E422" t="s">
        <v>10830</v>
      </c>
      <c r="F422">
        <v>6</v>
      </c>
      <c r="G422">
        <v>4</v>
      </c>
      <c r="I422" t="s">
        <v>5792</v>
      </c>
      <c r="J422" t="s">
        <v>16</v>
      </c>
      <c r="K422" t="s">
        <v>5793</v>
      </c>
    </row>
    <row r="423" spans="1:11">
      <c r="A423" s="8">
        <v>43777</v>
      </c>
      <c r="B423" t="s">
        <v>5759</v>
      </c>
      <c r="C423" t="s">
        <v>5788</v>
      </c>
      <c r="D423" t="s">
        <v>10808</v>
      </c>
      <c r="E423" t="s">
        <v>10830</v>
      </c>
      <c r="F423">
        <v>6</v>
      </c>
      <c r="G423">
        <v>5</v>
      </c>
      <c r="J423" t="s">
        <v>18</v>
      </c>
      <c r="K423" t="s">
        <v>5794</v>
      </c>
    </row>
    <row r="424" spans="1:11">
      <c r="A424" s="8">
        <v>43777</v>
      </c>
      <c r="B424" t="s">
        <v>5759</v>
      </c>
      <c r="C424" t="s">
        <v>5788</v>
      </c>
      <c r="D424" t="s">
        <v>10808</v>
      </c>
      <c r="E424" t="s">
        <v>10830</v>
      </c>
      <c r="F424">
        <v>6</v>
      </c>
      <c r="G424">
        <v>6</v>
      </c>
      <c r="J424" t="s">
        <v>20</v>
      </c>
      <c r="K424" t="s">
        <v>5795</v>
      </c>
    </row>
    <row r="425" spans="1:11">
      <c r="A425" s="8">
        <v>43777</v>
      </c>
      <c r="B425" t="s">
        <v>5759</v>
      </c>
      <c r="C425" t="s">
        <v>5788</v>
      </c>
      <c r="D425" t="s">
        <v>10808</v>
      </c>
      <c r="E425" t="s">
        <v>10830</v>
      </c>
      <c r="F425">
        <v>6</v>
      </c>
      <c r="G425">
        <v>7</v>
      </c>
      <c r="J425" t="s">
        <v>99</v>
      </c>
      <c r="K425" t="s">
        <v>5796</v>
      </c>
    </row>
    <row r="426" spans="1:11">
      <c r="A426" s="8">
        <v>43777</v>
      </c>
      <c r="B426" t="s">
        <v>5759</v>
      </c>
      <c r="C426" t="s">
        <v>5788</v>
      </c>
      <c r="D426" t="s">
        <v>10808</v>
      </c>
      <c r="E426" t="s">
        <v>10830</v>
      </c>
      <c r="F426">
        <v>6</v>
      </c>
      <c r="G426">
        <v>8</v>
      </c>
      <c r="J426" t="s">
        <v>101</v>
      </c>
      <c r="K426" t="s">
        <v>5797</v>
      </c>
    </row>
    <row r="427" spans="1:11">
      <c r="A427" s="8">
        <v>43777</v>
      </c>
      <c r="B427" t="s">
        <v>5759</v>
      </c>
      <c r="C427" t="s">
        <v>5788</v>
      </c>
      <c r="D427" t="s">
        <v>10808</v>
      </c>
      <c r="E427" t="s">
        <v>10830</v>
      </c>
      <c r="F427">
        <v>6</v>
      </c>
      <c r="G427">
        <v>9</v>
      </c>
      <c r="J427" t="s">
        <v>349</v>
      </c>
      <c r="K427" t="s">
        <v>5798</v>
      </c>
    </row>
    <row r="428" spans="1:11">
      <c r="A428" s="8">
        <v>43777</v>
      </c>
      <c r="B428" t="s">
        <v>5759</v>
      </c>
      <c r="C428" t="s">
        <v>5788</v>
      </c>
      <c r="D428" t="s">
        <v>10808</v>
      </c>
      <c r="E428" t="s">
        <v>10830</v>
      </c>
      <c r="F428">
        <v>6</v>
      </c>
      <c r="G428">
        <v>10</v>
      </c>
      <c r="J428" t="s">
        <v>441</v>
      </c>
      <c r="K428" t="s">
        <v>5799</v>
      </c>
    </row>
    <row r="429" spans="1:11">
      <c r="A429" s="8">
        <v>43777</v>
      </c>
      <c r="B429" t="s">
        <v>5759</v>
      </c>
      <c r="C429" t="s">
        <v>5800</v>
      </c>
      <c r="D429" t="s">
        <v>10809</v>
      </c>
      <c r="E429" t="s">
        <v>10830</v>
      </c>
      <c r="F429">
        <v>7</v>
      </c>
      <c r="G429">
        <v>1</v>
      </c>
      <c r="I429" t="s">
        <v>5800</v>
      </c>
      <c r="J429" t="s">
        <v>10</v>
      </c>
      <c r="K429" t="s">
        <v>5801</v>
      </c>
    </row>
    <row r="430" spans="1:11">
      <c r="A430" s="8">
        <v>43777</v>
      </c>
      <c r="B430" t="s">
        <v>5759</v>
      </c>
      <c r="C430" t="s">
        <v>5800</v>
      </c>
      <c r="D430" t="s">
        <v>10809</v>
      </c>
      <c r="E430" t="s">
        <v>10830</v>
      </c>
      <c r="F430">
        <v>7</v>
      </c>
      <c r="G430">
        <v>2</v>
      </c>
      <c r="I430" t="s">
        <v>5775</v>
      </c>
      <c r="J430" t="s">
        <v>12</v>
      </c>
      <c r="K430" t="s">
        <v>5802</v>
      </c>
    </row>
    <row r="431" spans="1:11">
      <c r="A431" s="8">
        <v>43777</v>
      </c>
      <c r="B431" t="s">
        <v>5759</v>
      </c>
      <c r="C431" t="s">
        <v>5800</v>
      </c>
      <c r="D431" t="s">
        <v>10809</v>
      </c>
      <c r="E431" t="s">
        <v>10830</v>
      </c>
      <c r="F431">
        <v>7</v>
      </c>
      <c r="G431">
        <v>3</v>
      </c>
      <c r="I431" t="s">
        <v>5777</v>
      </c>
      <c r="J431" t="s">
        <v>14</v>
      </c>
      <c r="K431" t="s">
        <v>5803</v>
      </c>
    </row>
    <row r="432" spans="1:11">
      <c r="A432" s="8">
        <v>43777</v>
      </c>
      <c r="B432" t="s">
        <v>5759</v>
      </c>
      <c r="C432" t="s">
        <v>5800</v>
      </c>
      <c r="D432" t="s">
        <v>10809</v>
      </c>
      <c r="E432" t="s">
        <v>10830</v>
      </c>
      <c r="F432">
        <v>7</v>
      </c>
      <c r="G432">
        <v>4</v>
      </c>
      <c r="I432" t="s">
        <v>5804</v>
      </c>
      <c r="J432" t="s">
        <v>16</v>
      </c>
      <c r="K432" t="s">
        <v>5805</v>
      </c>
    </row>
    <row r="433" spans="1:11">
      <c r="A433" s="8">
        <v>43777</v>
      </c>
      <c r="B433" t="s">
        <v>5759</v>
      </c>
      <c r="C433" t="s">
        <v>5800</v>
      </c>
      <c r="D433" t="s">
        <v>10809</v>
      </c>
      <c r="E433" t="s">
        <v>10830</v>
      </c>
      <c r="F433">
        <v>7</v>
      </c>
      <c r="G433">
        <v>5</v>
      </c>
      <c r="J433" t="s">
        <v>18</v>
      </c>
      <c r="K433" t="s">
        <v>5806</v>
      </c>
    </row>
    <row r="434" spans="1:11">
      <c r="A434" s="8">
        <v>43777</v>
      </c>
      <c r="B434" t="s">
        <v>5759</v>
      </c>
      <c r="C434" t="s">
        <v>5800</v>
      </c>
      <c r="D434" t="s">
        <v>10809</v>
      </c>
      <c r="E434" t="s">
        <v>10830</v>
      </c>
      <c r="F434">
        <v>7</v>
      </c>
      <c r="G434">
        <v>6</v>
      </c>
      <c r="J434" t="s">
        <v>20</v>
      </c>
      <c r="K434" t="s">
        <v>5807</v>
      </c>
    </row>
    <row r="435" spans="1:11">
      <c r="A435" s="8">
        <v>43777</v>
      </c>
      <c r="B435" t="s">
        <v>5759</v>
      </c>
      <c r="C435" t="s">
        <v>5800</v>
      </c>
      <c r="D435" t="s">
        <v>10809</v>
      </c>
      <c r="E435" t="s">
        <v>10830</v>
      </c>
      <c r="F435">
        <v>7</v>
      </c>
      <c r="G435">
        <v>7</v>
      </c>
      <c r="J435" t="s">
        <v>99</v>
      </c>
      <c r="K435" t="s">
        <v>5808</v>
      </c>
    </row>
    <row r="436" spans="1:11">
      <c r="A436" s="8">
        <v>43777</v>
      </c>
      <c r="B436" t="s">
        <v>5759</v>
      </c>
      <c r="C436" t="s">
        <v>5800</v>
      </c>
      <c r="D436" t="s">
        <v>10809</v>
      </c>
      <c r="E436" t="s">
        <v>10830</v>
      </c>
      <c r="F436">
        <v>7</v>
      </c>
      <c r="G436">
        <v>8</v>
      </c>
      <c r="J436" t="s">
        <v>101</v>
      </c>
      <c r="K436" t="s">
        <v>5809</v>
      </c>
    </row>
    <row r="437" spans="1:11">
      <c r="A437" s="8">
        <v>43777</v>
      </c>
      <c r="B437" t="s">
        <v>5759</v>
      </c>
      <c r="C437" t="s">
        <v>5800</v>
      </c>
      <c r="D437" t="s">
        <v>10809</v>
      </c>
      <c r="E437" t="s">
        <v>10830</v>
      </c>
      <c r="F437">
        <v>7</v>
      </c>
      <c r="G437">
        <v>9</v>
      </c>
      <c r="J437" t="s">
        <v>349</v>
      </c>
      <c r="K437" t="s">
        <v>5810</v>
      </c>
    </row>
    <row r="438" spans="1:11">
      <c r="A438" s="8">
        <v>43777</v>
      </c>
      <c r="B438" t="s">
        <v>5759</v>
      </c>
      <c r="C438" t="s">
        <v>5800</v>
      </c>
      <c r="D438" t="s">
        <v>10809</v>
      </c>
      <c r="E438" t="s">
        <v>10830</v>
      </c>
      <c r="F438">
        <v>7</v>
      </c>
      <c r="G438">
        <v>10</v>
      </c>
      <c r="J438" t="s">
        <v>441</v>
      </c>
      <c r="K438" t="s">
        <v>5811</v>
      </c>
    </row>
    <row r="439" spans="1:11">
      <c r="A439" s="8">
        <v>43777</v>
      </c>
      <c r="B439" t="s">
        <v>5759</v>
      </c>
      <c r="C439" t="s">
        <v>5800</v>
      </c>
      <c r="D439" t="s">
        <v>10809</v>
      </c>
      <c r="E439" t="s">
        <v>10830</v>
      </c>
      <c r="F439">
        <v>7</v>
      </c>
      <c r="G439">
        <v>11</v>
      </c>
      <c r="H439" t="s">
        <v>5759</v>
      </c>
      <c r="I439" t="s">
        <v>5800</v>
      </c>
      <c r="J439" t="s">
        <v>443</v>
      </c>
      <c r="K439" t="s">
        <v>5812</v>
      </c>
    </row>
    <row r="440" spans="1:11">
      <c r="A440" s="8">
        <v>43777</v>
      </c>
      <c r="B440" t="s">
        <v>5759</v>
      </c>
      <c r="C440" t="s">
        <v>5800</v>
      </c>
      <c r="D440" t="s">
        <v>10809</v>
      </c>
      <c r="E440" t="s">
        <v>10830</v>
      </c>
      <c r="F440">
        <v>7</v>
      </c>
      <c r="G440">
        <v>12</v>
      </c>
      <c r="I440" t="s">
        <v>5775</v>
      </c>
      <c r="J440" t="s">
        <v>445</v>
      </c>
      <c r="K440" t="s">
        <v>5813</v>
      </c>
    </row>
    <row r="441" spans="1:11">
      <c r="A441" s="8">
        <v>43777</v>
      </c>
      <c r="B441" t="s">
        <v>5759</v>
      </c>
      <c r="C441" t="s">
        <v>5800</v>
      </c>
      <c r="D441" t="s">
        <v>10809</v>
      </c>
      <c r="E441" t="s">
        <v>10830</v>
      </c>
      <c r="F441">
        <v>7</v>
      </c>
      <c r="G441">
        <v>13</v>
      </c>
      <c r="I441" t="s">
        <v>5777</v>
      </c>
      <c r="J441" t="s">
        <v>447</v>
      </c>
      <c r="K441" t="s">
        <v>5814</v>
      </c>
    </row>
    <row r="442" spans="1:11">
      <c r="A442" s="8">
        <v>43777</v>
      </c>
      <c r="B442" t="s">
        <v>5759</v>
      </c>
      <c r="C442" t="s">
        <v>5800</v>
      </c>
      <c r="D442" t="s">
        <v>10809</v>
      </c>
      <c r="E442" t="s">
        <v>10830</v>
      </c>
      <c r="F442">
        <v>7</v>
      </c>
      <c r="G442">
        <v>14</v>
      </c>
      <c r="I442" t="s">
        <v>5804</v>
      </c>
      <c r="J442" t="s">
        <v>449</v>
      </c>
      <c r="K442" t="s">
        <v>5815</v>
      </c>
    </row>
    <row r="443" spans="1:11">
      <c r="A443" s="8">
        <v>43777</v>
      </c>
      <c r="B443" t="s">
        <v>5759</v>
      </c>
      <c r="C443" t="s">
        <v>5816</v>
      </c>
      <c r="D443" t="s">
        <v>10810</v>
      </c>
      <c r="E443" t="s">
        <v>10830</v>
      </c>
      <c r="F443">
        <v>8</v>
      </c>
      <c r="G443">
        <v>1</v>
      </c>
      <c r="I443" t="s">
        <v>5816</v>
      </c>
      <c r="J443" t="s">
        <v>10</v>
      </c>
      <c r="K443" t="s">
        <v>5817</v>
      </c>
    </row>
    <row r="444" spans="1:11">
      <c r="A444" s="8">
        <v>43777</v>
      </c>
      <c r="B444" t="s">
        <v>5759</v>
      </c>
      <c r="C444" t="s">
        <v>5816</v>
      </c>
      <c r="D444" t="s">
        <v>10810</v>
      </c>
      <c r="E444" t="s">
        <v>10830</v>
      </c>
      <c r="F444">
        <v>8</v>
      </c>
      <c r="G444">
        <v>2</v>
      </c>
      <c r="I444" t="s">
        <v>5775</v>
      </c>
      <c r="J444" t="s">
        <v>12</v>
      </c>
      <c r="K444" t="s">
        <v>5818</v>
      </c>
    </row>
    <row r="445" spans="1:11">
      <c r="A445" s="8">
        <v>43777</v>
      </c>
      <c r="B445" t="s">
        <v>5759</v>
      </c>
      <c r="C445" t="s">
        <v>5816</v>
      </c>
      <c r="D445" t="s">
        <v>10810</v>
      </c>
      <c r="E445" t="s">
        <v>10830</v>
      </c>
      <c r="F445">
        <v>8</v>
      </c>
      <c r="G445">
        <v>3</v>
      </c>
      <c r="I445" t="s">
        <v>5777</v>
      </c>
      <c r="J445" t="s">
        <v>14</v>
      </c>
      <c r="K445" t="s">
        <v>5819</v>
      </c>
    </row>
    <row r="446" spans="1:11">
      <c r="A446" s="8">
        <v>43777</v>
      </c>
      <c r="B446" t="s">
        <v>5759</v>
      </c>
      <c r="C446" t="s">
        <v>5816</v>
      </c>
      <c r="D446" t="s">
        <v>10810</v>
      </c>
      <c r="E446" t="s">
        <v>10830</v>
      </c>
      <c r="F446">
        <v>8</v>
      </c>
      <c r="G446">
        <v>4</v>
      </c>
      <c r="I446" t="s">
        <v>3825</v>
      </c>
      <c r="J446" t="s">
        <v>16</v>
      </c>
      <c r="K446" t="s">
        <v>5820</v>
      </c>
    </row>
    <row r="447" spans="1:11">
      <c r="A447" s="8">
        <v>43777</v>
      </c>
      <c r="B447" t="s">
        <v>5759</v>
      </c>
      <c r="C447" t="s">
        <v>5816</v>
      </c>
      <c r="D447" t="s">
        <v>10810</v>
      </c>
      <c r="E447" t="s">
        <v>10830</v>
      </c>
      <c r="F447">
        <v>8</v>
      </c>
      <c r="G447">
        <v>5</v>
      </c>
      <c r="J447" t="s">
        <v>18</v>
      </c>
      <c r="K447" t="s">
        <v>5821</v>
      </c>
    </row>
    <row r="448" spans="1:11">
      <c r="A448" s="8">
        <v>43777</v>
      </c>
      <c r="B448" t="s">
        <v>5759</v>
      </c>
      <c r="C448" t="s">
        <v>5816</v>
      </c>
      <c r="D448" t="s">
        <v>10810</v>
      </c>
      <c r="E448" t="s">
        <v>10830</v>
      </c>
      <c r="F448">
        <v>8</v>
      </c>
      <c r="G448">
        <v>6</v>
      </c>
      <c r="J448" t="s">
        <v>20</v>
      </c>
      <c r="K448" t="s">
        <v>5822</v>
      </c>
    </row>
    <row r="449" spans="1:11">
      <c r="A449" s="8">
        <v>43777</v>
      </c>
      <c r="B449" t="s">
        <v>5759</v>
      </c>
      <c r="C449" t="s">
        <v>5816</v>
      </c>
      <c r="D449" t="s">
        <v>10810</v>
      </c>
      <c r="E449" t="s">
        <v>10830</v>
      </c>
      <c r="F449">
        <v>8</v>
      </c>
      <c r="G449">
        <v>7</v>
      </c>
      <c r="J449" t="s">
        <v>99</v>
      </c>
      <c r="K449" t="s">
        <v>5823</v>
      </c>
    </row>
    <row r="450" spans="1:11">
      <c r="A450" s="8">
        <v>43777</v>
      </c>
      <c r="B450" t="s">
        <v>5759</v>
      </c>
      <c r="C450" t="s">
        <v>5816</v>
      </c>
      <c r="D450" t="s">
        <v>10810</v>
      </c>
      <c r="E450" t="s">
        <v>10830</v>
      </c>
      <c r="F450">
        <v>8</v>
      </c>
      <c r="G450">
        <v>8</v>
      </c>
      <c r="J450" t="s">
        <v>101</v>
      </c>
      <c r="K450" t="s">
        <v>5824</v>
      </c>
    </row>
    <row r="451" spans="1:11">
      <c r="A451" s="8">
        <v>43777</v>
      </c>
      <c r="B451" t="s">
        <v>5759</v>
      </c>
      <c r="C451" t="s">
        <v>5816</v>
      </c>
      <c r="D451" t="s">
        <v>10810</v>
      </c>
      <c r="E451" t="s">
        <v>10830</v>
      </c>
      <c r="F451">
        <v>8</v>
      </c>
      <c r="G451">
        <v>9</v>
      </c>
      <c r="J451" t="s">
        <v>349</v>
      </c>
      <c r="K451" t="s">
        <v>5825</v>
      </c>
    </row>
    <row r="452" spans="1:11">
      <c r="A452" s="8">
        <v>43777</v>
      </c>
      <c r="B452" t="s">
        <v>5759</v>
      </c>
      <c r="C452" t="s">
        <v>5816</v>
      </c>
      <c r="D452" t="s">
        <v>10810</v>
      </c>
      <c r="E452" t="s">
        <v>10830</v>
      </c>
      <c r="F452">
        <v>8</v>
      </c>
      <c r="G452">
        <v>10</v>
      </c>
      <c r="J452" t="s">
        <v>441</v>
      </c>
      <c r="K452" t="s">
        <v>5826</v>
      </c>
    </row>
    <row r="453" spans="1:11">
      <c r="A453" s="8">
        <v>43777</v>
      </c>
      <c r="B453" t="s">
        <v>5759</v>
      </c>
      <c r="C453" t="s">
        <v>5816</v>
      </c>
      <c r="D453" t="s">
        <v>10810</v>
      </c>
      <c r="E453" t="s">
        <v>10830</v>
      </c>
      <c r="F453">
        <v>8</v>
      </c>
      <c r="G453">
        <v>11</v>
      </c>
      <c r="J453" t="s">
        <v>443</v>
      </c>
      <c r="K453" t="s">
        <v>5827</v>
      </c>
    </row>
    <row r="454" spans="1:11">
      <c r="A454" s="8">
        <v>43777</v>
      </c>
      <c r="B454" t="s">
        <v>5759</v>
      </c>
      <c r="C454" t="s">
        <v>5816</v>
      </c>
      <c r="D454" t="s">
        <v>10810</v>
      </c>
      <c r="E454" t="s">
        <v>10830</v>
      </c>
      <c r="F454">
        <v>8</v>
      </c>
      <c r="G454">
        <v>12</v>
      </c>
      <c r="J454" t="s">
        <v>445</v>
      </c>
      <c r="K454" t="s">
        <v>5828</v>
      </c>
    </row>
    <row r="455" spans="1:11">
      <c r="A455" s="8">
        <v>43777</v>
      </c>
      <c r="B455" t="s">
        <v>5759</v>
      </c>
      <c r="C455" t="s">
        <v>5816</v>
      </c>
      <c r="D455" t="s">
        <v>10810</v>
      </c>
      <c r="E455" t="s">
        <v>10830</v>
      </c>
      <c r="F455">
        <v>8</v>
      </c>
      <c r="G455">
        <v>13</v>
      </c>
      <c r="J455" t="s">
        <v>447</v>
      </c>
      <c r="K455" t="s">
        <v>5829</v>
      </c>
    </row>
    <row r="456" spans="1:11">
      <c r="A456" s="8">
        <v>43777</v>
      </c>
      <c r="B456" t="s">
        <v>5759</v>
      </c>
      <c r="C456" t="s">
        <v>5816</v>
      </c>
      <c r="D456" t="s">
        <v>10810</v>
      </c>
      <c r="E456" t="s">
        <v>10830</v>
      </c>
      <c r="F456">
        <v>8</v>
      </c>
      <c r="G456">
        <v>14</v>
      </c>
      <c r="J456" t="s">
        <v>449</v>
      </c>
      <c r="K456" t="s">
        <v>5830</v>
      </c>
    </row>
    <row r="457" spans="1:11">
      <c r="A457" s="8">
        <v>43777</v>
      </c>
      <c r="B457" t="s">
        <v>5759</v>
      </c>
      <c r="C457" t="s">
        <v>5816</v>
      </c>
      <c r="D457" t="s">
        <v>10810</v>
      </c>
      <c r="E457" t="s">
        <v>10830</v>
      </c>
      <c r="F457">
        <v>8</v>
      </c>
      <c r="G457">
        <v>15</v>
      </c>
      <c r="J457" t="s">
        <v>734</v>
      </c>
      <c r="K457" t="s">
        <v>5831</v>
      </c>
    </row>
    <row r="458" spans="1:11">
      <c r="A458" s="8">
        <v>43777</v>
      </c>
      <c r="B458" t="s">
        <v>5759</v>
      </c>
      <c r="C458" t="s">
        <v>5816</v>
      </c>
      <c r="D458" t="s">
        <v>10810</v>
      </c>
      <c r="E458" t="s">
        <v>10830</v>
      </c>
      <c r="F458">
        <v>8</v>
      </c>
      <c r="G458">
        <v>16</v>
      </c>
      <c r="J458" t="s">
        <v>736</v>
      </c>
      <c r="K458" t="s">
        <v>5832</v>
      </c>
    </row>
    <row r="459" spans="1:11">
      <c r="A459" s="8">
        <v>43777</v>
      </c>
      <c r="B459" t="s">
        <v>5759</v>
      </c>
      <c r="C459" t="s">
        <v>5833</v>
      </c>
      <c r="D459" t="s">
        <v>10811</v>
      </c>
      <c r="E459" t="s">
        <v>10830</v>
      </c>
      <c r="F459">
        <v>9</v>
      </c>
      <c r="G459">
        <v>1</v>
      </c>
      <c r="I459" t="s">
        <v>5833</v>
      </c>
      <c r="J459" t="s">
        <v>10</v>
      </c>
      <c r="K459" t="s">
        <v>5834</v>
      </c>
    </row>
    <row r="460" spans="1:11">
      <c r="A460" s="8">
        <v>43777</v>
      </c>
      <c r="B460" t="s">
        <v>5759</v>
      </c>
      <c r="C460" t="s">
        <v>5833</v>
      </c>
      <c r="D460" t="s">
        <v>10811</v>
      </c>
      <c r="E460" t="s">
        <v>10830</v>
      </c>
      <c r="F460">
        <v>9</v>
      </c>
      <c r="G460">
        <v>2</v>
      </c>
      <c r="I460" t="s">
        <v>5775</v>
      </c>
      <c r="J460" t="s">
        <v>12</v>
      </c>
      <c r="K460" t="s">
        <v>5835</v>
      </c>
    </row>
    <row r="461" spans="1:11">
      <c r="A461" s="8">
        <v>43777</v>
      </c>
      <c r="B461" t="s">
        <v>5759</v>
      </c>
      <c r="C461" t="s">
        <v>5833</v>
      </c>
      <c r="D461" t="s">
        <v>10811</v>
      </c>
      <c r="E461" t="s">
        <v>10830</v>
      </c>
      <c r="F461">
        <v>9</v>
      </c>
      <c r="G461">
        <v>3</v>
      </c>
      <c r="I461" t="s">
        <v>5777</v>
      </c>
      <c r="J461" t="s">
        <v>14</v>
      </c>
      <c r="K461" t="s">
        <v>5836</v>
      </c>
    </row>
    <row r="462" spans="1:11">
      <c r="A462" s="8">
        <v>43777</v>
      </c>
      <c r="B462" t="s">
        <v>5759</v>
      </c>
      <c r="C462" t="s">
        <v>5833</v>
      </c>
      <c r="D462" t="s">
        <v>10811</v>
      </c>
      <c r="E462" t="s">
        <v>10830</v>
      </c>
      <c r="F462">
        <v>9</v>
      </c>
      <c r="G462">
        <v>4</v>
      </c>
      <c r="I462" t="s">
        <v>2686</v>
      </c>
      <c r="J462" t="s">
        <v>16</v>
      </c>
      <c r="K462" t="s">
        <v>5837</v>
      </c>
    </row>
    <row r="463" spans="1:11">
      <c r="A463" s="8">
        <v>43777</v>
      </c>
      <c r="B463" t="s">
        <v>5759</v>
      </c>
      <c r="C463" t="s">
        <v>5833</v>
      </c>
      <c r="D463" t="s">
        <v>10811</v>
      </c>
      <c r="E463" t="s">
        <v>10830</v>
      </c>
      <c r="F463">
        <v>9</v>
      </c>
      <c r="G463">
        <v>5</v>
      </c>
      <c r="J463" t="s">
        <v>18</v>
      </c>
      <c r="K463" t="s">
        <v>5838</v>
      </c>
    </row>
    <row r="464" spans="1:11">
      <c r="A464" s="8">
        <v>43777</v>
      </c>
      <c r="B464" t="s">
        <v>5759</v>
      </c>
      <c r="C464" t="s">
        <v>5833</v>
      </c>
      <c r="D464" t="s">
        <v>10811</v>
      </c>
      <c r="E464" t="s">
        <v>10830</v>
      </c>
      <c r="F464">
        <v>9</v>
      </c>
      <c r="G464">
        <v>6</v>
      </c>
      <c r="J464" t="s">
        <v>20</v>
      </c>
      <c r="K464" t="s">
        <v>5839</v>
      </c>
    </row>
    <row r="465" spans="1:11">
      <c r="A465" s="8">
        <v>43777</v>
      </c>
      <c r="B465" t="s">
        <v>5759</v>
      </c>
      <c r="C465" t="s">
        <v>5833</v>
      </c>
      <c r="D465" t="s">
        <v>10811</v>
      </c>
      <c r="E465" t="s">
        <v>10830</v>
      </c>
      <c r="F465">
        <v>9</v>
      </c>
      <c r="G465">
        <v>7</v>
      </c>
      <c r="J465" t="s">
        <v>99</v>
      </c>
      <c r="K465" t="s">
        <v>5840</v>
      </c>
    </row>
    <row r="466" spans="1:11">
      <c r="A466" s="8">
        <v>43777</v>
      </c>
      <c r="B466" t="s">
        <v>5759</v>
      </c>
      <c r="C466" t="s">
        <v>5833</v>
      </c>
      <c r="D466" t="s">
        <v>10811</v>
      </c>
      <c r="E466" t="s">
        <v>10830</v>
      </c>
      <c r="F466">
        <v>9</v>
      </c>
      <c r="G466">
        <v>8</v>
      </c>
      <c r="J466" t="s">
        <v>101</v>
      </c>
      <c r="K466" t="s">
        <v>5841</v>
      </c>
    </row>
    <row r="467" spans="1:11">
      <c r="A467" s="8">
        <v>43777</v>
      </c>
      <c r="B467" t="s">
        <v>5759</v>
      </c>
      <c r="C467" t="s">
        <v>5833</v>
      </c>
      <c r="D467" t="s">
        <v>10811</v>
      </c>
      <c r="E467" t="s">
        <v>10830</v>
      </c>
      <c r="F467">
        <v>9</v>
      </c>
      <c r="G467">
        <v>9</v>
      </c>
      <c r="J467" t="s">
        <v>349</v>
      </c>
      <c r="K467" t="s">
        <v>5842</v>
      </c>
    </row>
    <row r="468" spans="1:11">
      <c r="A468" s="8">
        <v>43777</v>
      </c>
      <c r="B468" t="s">
        <v>5759</v>
      </c>
      <c r="C468" t="s">
        <v>5843</v>
      </c>
      <c r="D468" t="s">
        <v>10811</v>
      </c>
      <c r="E468" t="s">
        <v>10830</v>
      </c>
      <c r="F468">
        <v>10</v>
      </c>
      <c r="G468">
        <v>1</v>
      </c>
      <c r="I468" t="s">
        <v>5843</v>
      </c>
      <c r="J468" t="s">
        <v>10</v>
      </c>
      <c r="K468" t="s">
        <v>5844</v>
      </c>
    </row>
    <row r="469" spans="1:11">
      <c r="A469" s="8">
        <v>43777</v>
      </c>
      <c r="B469" t="s">
        <v>5759</v>
      </c>
      <c r="C469" t="s">
        <v>5843</v>
      </c>
      <c r="D469" t="s">
        <v>10811</v>
      </c>
      <c r="E469" t="s">
        <v>10830</v>
      </c>
      <c r="F469">
        <v>10</v>
      </c>
      <c r="G469">
        <v>2</v>
      </c>
      <c r="I469" t="s">
        <v>5775</v>
      </c>
      <c r="J469" t="s">
        <v>12</v>
      </c>
      <c r="K469" t="s">
        <v>5845</v>
      </c>
    </row>
    <row r="470" spans="1:11">
      <c r="A470" s="8">
        <v>43777</v>
      </c>
      <c r="B470" t="s">
        <v>5759</v>
      </c>
      <c r="C470" t="s">
        <v>5843</v>
      </c>
      <c r="D470" t="s">
        <v>10811</v>
      </c>
      <c r="E470" t="s">
        <v>10830</v>
      </c>
      <c r="F470">
        <v>10</v>
      </c>
      <c r="G470">
        <v>3</v>
      </c>
      <c r="I470" t="s">
        <v>5777</v>
      </c>
      <c r="J470" t="s">
        <v>14</v>
      </c>
      <c r="K470" t="s">
        <v>5846</v>
      </c>
    </row>
    <row r="471" spans="1:11">
      <c r="A471" s="8">
        <v>43777</v>
      </c>
      <c r="B471" t="s">
        <v>5759</v>
      </c>
      <c r="C471" t="s">
        <v>5843</v>
      </c>
      <c r="D471" t="s">
        <v>10811</v>
      </c>
      <c r="E471" t="s">
        <v>10830</v>
      </c>
      <c r="F471">
        <v>10</v>
      </c>
      <c r="G471">
        <v>4</v>
      </c>
      <c r="I471" t="s">
        <v>2686</v>
      </c>
      <c r="J471" t="s">
        <v>16</v>
      </c>
      <c r="K471" t="s">
        <v>5847</v>
      </c>
    </row>
    <row r="472" spans="1:11">
      <c r="A472" s="8">
        <v>43777</v>
      </c>
      <c r="B472" t="s">
        <v>5759</v>
      </c>
      <c r="C472" t="s">
        <v>5843</v>
      </c>
      <c r="D472" t="s">
        <v>10811</v>
      </c>
      <c r="E472" t="s">
        <v>10830</v>
      </c>
      <c r="F472">
        <v>10</v>
      </c>
      <c r="G472">
        <v>5</v>
      </c>
      <c r="J472" t="s">
        <v>18</v>
      </c>
      <c r="K472" t="s">
        <v>5848</v>
      </c>
    </row>
    <row r="473" spans="1:11">
      <c r="A473" s="8">
        <v>43777</v>
      </c>
      <c r="B473" t="s">
        <v>5759</v>
      </c>
      <c r="C473" t="s">
        <v>5843</v>
      </c>
      <c r="D473" t="s">
        <v>10811</v>
      </c>
      <c r="E473" t="s">
        <v>10830</v>
      </c>
      <c r="F473">
        <v>10</v>
      </c>
      <c r="G473">
        <v>6</v>
      </c>
      <c r="J473" t="s">
        <v>20</v>
      </c>
      <c r="K473" t="s">
        <v>5849</v>
      </c>
    </row>
    <row r="474" spans="1:11">
      <c r="A474" s="8">
        <v>43777</v>
      </c>
      <c r="B474" t="s">
        <v>5759</v>
      </c>
      <c r="C474" t="s">
        <v>5843</v>
      </c>
      <c r="D474" t="s">
        <v>10811</v>
      </c>
      <c r="E474" t="s">
        <v>10830</v>
      </c>
      <c r="F474">
        <v>10</v>
      </c>
      <c r="G474">
        <v>7</v>
      </c>
      <c r="J474" t="s">
        <v>99</v>
      </c>
      <c r="K474" t="s">
        <v>5850</v>
      </c>
    </row>
    <row r="475" spans="1:11">
      <c r="A475" s="8">
        <v>43777</v>
      </c>
      <c r="B475" t="s">
        <v>5759</v>
      </c>
      <c r="C475" t="s">
        <v>5843</v>
      </c>
      <c r="D475" t="s">
        <v>10811</v>
      </c>
      <c r="E475" t="s">
        <v>10830</v>
      </c>
      <c r="F475">
        <v>10</v>
      </c>
      <c r="G475">
        <v>8</v>
      </c>
      <c r="J475" t="s">
        <v>101</v>
      </c>
      <c r="K475" t="s">
        <v>5851</v>
      </c>
    </row>
    <row r="476" spans="1:11">
      <c r="A476" s="8">
        <v>43777</v>
      </c>
      <c r="B476" t="s">
        <v>5759</v>
      </c>
      <c r="C476" t="s">
        <v>5843</v>
      </c>
      <c r="D476" t="s">
        <v>10811</v>
      </c>
      <c r="E476" t="s">
        <v>10830</v>
      </c>
      <c r="F476">
        <v>10</v>
      </c>
      <c r="G476">
        <v>9</v>
      </c>
      <c r="J476" t="s">
        <v>349</v>
      </c>
      <c r="K476" t="s">
        <v>5852</v>
      </c>
    </row>
    <row r="477" spans="1:11">
      <c r="A477" s="8">
        <v>43777</v>
      </c>
      <c r="B477" t="s">
        <v>5759</v>
      </c>
      <c r="C477" t="s">
        <v>5853</v>
      </c>
      <c r="D477" t="s">
        <v>10812</v>
      </c>
      <c r="E477" t="s">
        <v>10830</v>
      </c>
      <c r="F477">
        <v>11</v>
      </c>
      <c r="G477">
        <v>1</v>
      </c>
      <c r="H477" t="s">
        <v>5759</v>
      </c>
      <c r="I477" t="s">
        <v>5853</v>
      </c>
      <c r="J477" t="s">
        <v>10</v>
      </c>
      <c r="K477" t="s">
        <v>5854</v>
      </c>
    </row>
    <row r="478" spans="1:11">
      <c r="A478" s="8">
        <v>43777</v>
      </c>
      <c r="B478" t="s">
        <v>5759</v>
      </c>
      <c r="C478" t="s">
        <v>5853</v>
      </c>
      <c r="D478" t="s">
        <v>10812</v>
      </c>
      <c r="E478" t="s">
        <v>10830</v>
      </c>
      <c r="F478">
        <v>11</v>
      </c>
      <c r="G478">
        <v>2</v>
      </c>
      <c r="I478" t="s">
        <v>5775</v>
      </c>
      <c r="J478" t="s">
        <v>12</v>
      </c>
      <c r="K478" t="s">
        <v>5855</v>
      </c>
    </row>
    <row r="479" spans="1:11">
      <c r="A479" s="8">
        <v>43777</v>
      </c>
      <c r="B479" t="s">
        <v>5759</v>
      </c>
      <c r="C479" t="s">
        <v>5853</v>
      </c>
      <c r="D479" t="s">
        <v>10812</v>
      </c>
      <c r="E479" t="s">
        <v>10830</v>
      </c>
      <c r="F479">
        <v>11</v>
      </c>
      <c r="G479">
        <v>3</v>
      </c>
      <c r="I479" t="s">
        <v>5777</v>
      </c>
      <c r="J479" t="s">
        <v>14</v>
      </c>
      <c r="K479" t="s">
        <v>5856</v>
      </c>
    </row>
    <row r="480" spans="1:11">
      <c r="A480" s="8">
        <v>43777</v>
      </c>
      <c r="B480" t="s">
        <v>5759</v>
      </c>
      <c r="C480" t="s">
        <v>5853</v>
      </c>
      <c r="D480" t="s">
        <v>10812</v>
      </c>
      <c r="E480" t="s">
        <v>10830</v>
      </c>
      <c r="F480">
        <v>11</v>
      </c>
      <c r="G480">
        <v>4</v>
      </c>
      <c r="I480" t="s">
        <v>5857</v>
      </c>
      <c r="J480" t="s">
        <v>16</v>
      </c>
      <c r="K480" t="s">
        <v>5858</v>
      </c>
    </row>
    <row r="481" spans="1:11">
      <c r="A481" s="8">
        <v>43777</v>
      </c>
      <c r="B481" t="s">
        <v>5759</v>
      </c>
      <c r="C481" t="s">
        <v>5853</v>
      </c>
      <c r="D481" t="s">
        <v>10812</v>
      </c>
      <c r="E481" t="s">
        <v>10830</v>
      </c>
      <c r="F481">
        <v>11</v>
      </c>
      <c r="G481">
        <v>5</v>
      </c>
      <c r="J481" t="s">
        <v>18</v>
      </c>
      <c r="K481" t="s">
        <v>5859</v>
      </c>
    </row>
    <row r="482" spans="1:11">
      <c r="A482" s="8">
        <v>43777</v>
      </c>
      <c r="B482" t="s">
        <v>5759</v>
      </c>
      <c r="C482" t="s">
        <v>5853</v>
      </c>
      <c r="D482" t="s">
        <v>10812</v>
      </c>
      <c r="E482" t="s">
        <v>10830</v>
      </c>
      <c r="F482">
        <v>11</v>
      </c>
      <c r="G482">
        <v>6</v>
      </c>
      <c r="J482" t="s">
        <v>20</v>
      </c>
      <c r="K482" t="s">
        <v>5860</v>
      </c>
    </row>
    <row r="483" spans="1:11">
      <c r="A483" s="8">
        <v>43777</v>
      </c>
      <c r="B483" t="s">
        <v>5759</v>
      </c>
      <c r="C483" t="s">
        <v>5853</v>
      </c>
      <c r="D483" t="s">
        <v>10812</v>
      </c>
      <c r="E483" t="s">
        <v>10830</v>
      </c>
      <c r="F483">
        <v>11</v>
      </c>
      <c r="G483">
        <v>7</v>
      </c>
      <c r="J483" t="s">
        <v>99</v>
      </c>
      <c r="K483" t="s">
        <v>5861</v>
      </c>
    </row>
    <row r="484" spans="1:11">
      <c r="A484" s="8">
        <v>43777</v>
      </c>
      <c r="B484" t="s">
        <v>5759</v>
      </c>
      <c r="C484" t="s">
        <v>5853</v>
      </c>
      <c r="D484" t="s">
        <v>10812</v>
      </c>
      <c r="E484" t="s">
        <v>10830</v>
      </c>
      <c r="F484">
        <v>11</v>
      </c>
      <c r="G484">
        <v>8</v>
      </c>
      <c r="J484" t="s">
        <v>101</v>
      </c>
      <c r="K484" t="s">
        <v>5862</v>
      </c>
    </row>
    <row r="485" spans="1:11">
      <c r="A485" s="8">
        <v>43777</v>
      </c>
      <c r="B485" t="s">
        <v>5759</v>
      </c>
      <c r="C485" t="s">
        <v>5853</v>
      </c>
      <c r="D485" t="s">
        <v>10812</v>
      </c>
      <c r="E485" t="s">
        <v>10830</v>
      </c>
      <c r="F485">
        <v>11</v>
      </c>
      <c r="G485">
        <v>9</v>
      </c>
      <c r="J485" t="s">
        <v>349</v>
      </c>
      <c r="K485" t="s">
        <v>5863</v>
      </c>
    </row>
    <row r="486" spans="1:11">
      <c r="A486" s="8">
        <v>43777</v>
      </c>
      <c r="B486" t="s">
        <v>5759</v>
      </c>
      <c r="C486" t="s">
        <v>5853</v>
      </c>
      <c r="D486" t="s">
        <v>10812</v>
      </c>
      <c r="E486" t="s">
        <v>10830</v>
      </c>
      <c r="F486">
        <v>11</v>
      </c>
      <c r="G486">
        <v>10</v>
      </c>
      <c r="J486" t="s">
        <v>441</v>
      </c>
      <c r="K486" t="s">
        <v>5864</v>
      </c>
    </row>
    <row r="487" spans="1:11">
      <c r="A487" s="8">
        <v>43777</v>
      </c>
      <c r="B487" t="s">
        <v>5759</v>
      </c>
      <c r="C487" t="s">
        <v>5853</v>
      </c>
      <c r="D487" t="s">
        <v>10812</v>
      </c>
      <c r="E487" t="s">
        <v>10830</v>
      </c>
      <c r="F487">
        <v>11</v>
      </c>
      <c r="G487">
        <v>11</v>
      </c>
      <c r="J487" t="s">
        <v>443</v>
      </c>
      <c r="K487" t="s">
        <v>5865</v>
      </c>
    </row>
    <row r="488" spans="1:11">
      <c r="A488" s="8">
        <v>43777</v>
      </c>
      <c r="B488" t="s">
        <v>5759</v>
      </c>
      <c r="C488" t="s">
        <v>5853</v>
      </c>
      <c r="D488" t="s">
        <v>10812</v>
      </c>
      <c r="E488" t="s">
        <v>10830</v>
      </c>
      <c r="F488">
        <v>11</v>
      </c>
      <c r="G488">
        <v>12</v>
      </c>
      <c r="J488" t="s">
        <v>445</v>
      </c>
      <c r="K488" t="s">
        <v>5866</v>
      </c>
    </row>
    <row r="489" spans="1:11">
      <c r="A489" s="8">
        <v>43777</v>
      </c>
      <c r="B489" t="s">
        <v>5759</v>
      </c>
      <c r="C489" t="s">
        <v>5853</v>
      </c>
      <c r="D489" t="s">
        <v>10812</v>
      </c>
      <c r="E489" t="s">
        <v>10830</v>
      </c>
      <c r="F489">
        <v>11</v>
      </c>
      <c r="G489">
        <v>13</v>
      </c>
      <c r="J489" t="s">
        <v>447</v>
      </c>
      <c r="K489" t="s">
        <v>5867</v>
      </c>
    </row>
    <row r="490" spans="1:11">
      <c r="A490" s="8">
        <v>43777</v>
      </c>
      <c r="B490" t="s">
        <v>5759</v>
      </c>
      <c r="C490" t="s">
        <v>5853</v>
      </c>
      <c r="D490" t="s">
        <v>10812</v>
      </c>
      <c r="E490" t="s">
        <v>10830</v>
      </c>
      <c r="F490">
        <v>11</v>
      </c>
      <c r="G490">
        <v>14</v>
      </c>
      <c r="J490" t="s">
        <v>449</v>
      </c>
      <c r="K490" t="s">
        <v>5868</v>
      </c>
    </row>
    <row r="491" spans="1:11">
      <c r="A491" s="8">
        <v>43777</v>
      </c>
      <c r="B491" t="s">
        <v>5759</v>
      </c>
      <c r="C491" t="s">
        <v>5853</v>
      </c>
      <c r="D491" t="s">
        <v>10812</v>
      </c>
      <c r="E491" t="s">
        <v>10830</v>
      </c>
      <c r="F491">
        <v>11</v>
      </c>
      <c r="G491">
        <v>15</v>
      </c>
      <c r="J491" t="s">
        <v>734</v>
      </c>
      <c r="K491" t="s">
        <v>5869</v>
      </c>
    </row>
    <row r="492" spans="1:11">
      <c r="A492" s="8">
        <v>43777</v>
      </c>
      <c r="B492" t="s">
        <v>5759</v>
      </c>
      <c r="C492" t="s">
        <v>5870</v>
      </c>
      <c r="D492" t="s">
        <v>10813</v>
      </c>
      <c r="E492" t="s">
        <v>10830</v>
      </c>
      <c r="F492">
        <v>12</v>
      </c>
      <c r="G492">
        <v>1</v>
      </c>
      <c r="I492" t="s">
        <v>5870</v>
      </c>
      <c r="J492" t="s">
        <v>10</v>
      </c>
      <c r="K492" t="s">
        <v>5871</v>
      </c>
    </row>
    <row r="493" spans="1:11">
      <c r="A493" s="8">
        <v>43777</v>
      </c>
      <c r="B493" t="s">
        <v>5759</v>
      </c>
      <c r="C493" t="s">
        <v>5870</v>
      </c>
      <c r="D493" t="s">
        <v>10813</v>
      </c>
      <c r="E493" t="s">
        <v>10830</v>
      </c>
      <c r="F493">
        <v>12</v>
      </c>
      <c r="G493">
        <v>2</v>
      </c>
      <c r="I493" t="s">
        <v>5775</v>
      </c>
      <c r="J493" t="s">
        <v>12</v>
      </c>
      <c r="K493" t="s">
        <v>5872</v>
      </c>
    </row>
    <row r="494" spans="1:11">
      <c r="A494" s="8">
        <v>43777</v>
      </c>
      <c r="B494" t="s">
        <v>5759</v>
      </c>
      <c r="C494" t="s">
        <v>5870</v>
      </c>
      <c r="D494" t="s">
        <v>10813</v>
      </c>
      <c r="E494" t="s">
        <v>10830</v>
      </c>
      <c r="F494">
        <v>12</v>
      </c>
      <c r="G494">
        <v>3</v>
      </c>
      <c r="I494" t="s">
        <v>5777</v>
      </c>
      <c r="J494" t="s">
        <v>14</v>
      </c>
      <c r="K494" t="s">
        <v>5873</v>
      </c>
    </row>
    <row r="495" spans="1:11">
      <c r="A495" s="8">
        <v>43777</v>
      </c>
      <c r="B495" t="s">
        <v>5759</v>
      </c>
      <c r="C495" t="s">
        <v>5870</v>
      </c>
      <c r="D495" t="s">
        <v>10813</v>
      </c>
      <c r="E495" t="s">
        <v>10830</v>
      </c>
      <c r="F495">
        <v>12</v>
      </c>
      <c r="G495">
        <v>4</v>
      </c>
      <c r="I495" t="s">
        <v>5874</v>
      </c>
      <c r="J495" t="s">
        <v>16</v>
      </c>
      <c r="K495" t="s">
        <v>5875</v>
      </c>
    </row>
    <row r="496" spans="1:11">
      <c r="A496" s="8">
        <v>43777</v>
      </c>
      <c r="B496" t="s">
        <v>5759</v>
      </c>
      <c r="C496" t="s">
        <v>5870</v>
      </c>
      <c r="D496" t="s">
        <v>10813</v>
      </c>
      <c r="E496" t="s">
        <v>10830</v>
      </c>
      <c r="F496">
        <v>12</v>
      </c>
      <c r="G496">
        <v>5</v>
      </c>
      <c r="J496" t="s">
        <v>18</v>
      </c>
      <c r="K496" t="s">
        <v>5876</v>
      </c>
    </row>
    <row r="497" spans="1:11">
      <c r="A497" s="8">
        <v>43777</v>
      </c>
      <c r="B497" t="s">
        <v>5759</v>
      </c>
      <c r="C497" t="s">
        <v>5870</v>
      </c>
      <c r="D497" t="s">
        <v>10813</v>
      </c>
      <c r="E497" t="s">
        <v>10830</v>
      </c>
      <c r="F497">
        <v>12</v>
      </c>
      <c r="G497">
        <v>6</v>
      </c>
      <c r="J497" t="s">
        <v>20</v>
      </c>
      <c r="K497" t="s">
        <v>5877</v>
      </c>
    </row>
    <row r="498" spans="1:11">
      <c r="A498" s="8">
        <v>43777</v>
      </c>
      <c r="B498" t="s">
        <v>5759</v>
      </c>
      <c r="C498" t="s">
        <v>5870</v>
      </c>
      <c r="D498" t="s">
        <v>10813</v>
      </c>
      <c r="E498" t="s">
        <v>10830</v>
      </c>
      <c r="F498">
        <v>12</v>
      </c>
      <c r="G498">
        <v>7</v>
      </c>
      <c r="J498" t="s">
        <v>99</v>
      </c>
      <c r="K498" t="s">
        <v>5878</v>
      </c>
    </row>
    <row r="499" spans="1:11">
      <c r="A499" s="8">
        <v>43777</v>
      </c>
      <c r="B499" t="s">
        <v>5759</v>
      </c>
      <c r="C499" t="s">
        <v>5870</v>
      </c>
      <c r="D499" t="s">
        <v>10813</v>
      </c>
      <c r="E499" t="s">
        <v>10830</v>
      </c>
      <c r="F499">
        <v>12</v>
      </c>
      <c r="G499">
        <v>8</v>
      </c>
      <c r="J499" t="s">
        <v>101</v>
      </c>
      <c r="K499" t="s">
        <v>5879</v>
      </c>
    </row>
    <row r="500" spans="1:11">
      <c r="A500" s="8">
        <v>43777</v>
      </c>
      <c r="B500" t="s">
        <v>5759</v>
      </c>
      <c r="C500" t="s">
        <v>5870</v>
      </c>
      <c r="D500" t="s">
        <v>10813</v>
      </c>
      <c r="E500" t="s">
        <v>10830</v>
      </c>
      <c r="F500">
        <v>12</v>
      </c>
      <c r="G500">
        <v>9</v>
      </c>
      <c r="J500" t="s">
        <v>349</v>
      </c>
      <c r="K500" t="s">
        <v>5880</v>
      </c>
    </row>
    <row r="501" spans="1:11">
      <c r="A501" s="8">
        <v>43777</v>
      </c>
      <c r="B501" t="s">
        <v>5759</v>
      </c>
      <c r="C501" t="s">
        <v>5870</v>
      </c>
      <c r="D501" t="s">
        <v>10813</v>
      </c>
      <c r="E501" t="s">
        <v>10830</v>
      </c>
      <c r="F501">
        <v>12</v>
      </c>
      <c r="G501">
        <v>10</v>
      </c>
      <c r="J501" t="s">
        <v>441</v>
      </c>
      <c r="K501" t="s">
        <v>5881</v>
      </c>
    </row>
    <row r="502" spans="1:11">
      <c r="A502" s="8">
        <v>43777</v>
      </c>
      <c r="B502" t="s">
        <v>5759</v>
      </c>
      <c r="C502" t="s">
        <v>5870</v>
      </c>
      <c r="D502" t="s">
        <v>10813</v>
      </c>
      <c r="E502" t="s">
        <v>10830</v>
      </c>
      <c r="F502">
        <v>12</v>
      </c>
      <c r="G502">
        <v>11</v>
      </c>
      <c r="J502" t="s">
        <v>443</v>
      </c>
      <c r="K502" t="s">
        <v>5882</v>
      </c>
    </row>
    <row r="503" spans="1:11">
      <c r="A503" s="8">
        <v>43777</v>
      </c>
      <c r="B503" t="s">
        <v>5759</v>
      </c>
      <c r="C503" t="s">
        <v>5870</v>
      </c>
      <c r="D503" t="s">
        <v>10813</v>
      </c>
      <c r="E503" t="s">
        <v>10830</v>
      </c>
      <c r="F503">
        <v>12</v>
      </c>
      <c r="G503">
        <v>12</v>
      </c>
      <c r="J503" t="s">
        <v>445</v>
      </c>
      <c r="K503" t="s">
        <v>5883</v>
      </c>
    </row>
    <row r="504" spans="1:11">
      <c r="A504" s="8">
        <v>43777</v>
      </c>
      <c r="B504" t="s">
        <v>5759</v>
      </c>
      <c r="C504" t="s">
        <v>5870</v>
      </c>
      <c r="D504" t="s">
        <v>10813</v>
      </c>
      <c r="E504" t="s">
        <v>10830</v>
      </c>
      <c r="F504">
        <v>12</v>
      </c>
      <c r="G504">
        <v>13</v>
      </c>
      <c r="J504" t="s">
        <v>447</v>
      </c>
      <c r="K504" t="s">
        <v>5884</v>
      </c>
    </row>
    <row r="505" spans="1:11">
      <c r="A505" s="8">
        <v>43777</v>
      </c>
      <c r="B505" t="s">
        <v>5759</v>
      </c>
      <c r="C505" t="s">
        <v>5870</v>
      </c>
      <c r="D505" t="s">
        <v>10813</v>
      </c>
      <c r="E505" t="s">
        <v>10830</v>
      </c>
      <c r="F505">
        <v>12</v>
      </c>
      <c r="G505">
        <v>14</v>
      </c>
      <c r="J505" t="s">
        <v>449</v>
      </c>
      <c r="K505" t="s">
        <v>5885</v>
      </c>
    </row>
    <row r="506" spans="1:11">
      <c r="A506" s="8">
        <v>43777</v>
      </c>
      <c r="B506" t="s">
        <v>5759</v>
      </c>
      <c r="C506" t="s">
        <v>5886</v>
      </c>
      <c r="D506" t="s">
        <v>10814</v>
      </c>
      <c r="E506" t="s">
        <v>10830</v>
      </c>
      <c r="F506">
        <v>13</v>
      </c>
      <c r="G506">
        <v>1</v>
      </c>
      <c r="I506" t="s">
        <v>5886</v>
      </c>
      <c r="J506" t="s">
        <v>10</v>
      </c>
      <c r="K506" t="s">
        <v>5887</v>
      </c>
    </row>
    <row r="507" spans="1:11">
      <c r="A507" s="8">
        <v>43777</v>
      </c>
      <c r="B507" t="s">
        <v>5759</v>
      </c>
      <c r="C507" t="s">
        <v>5886</v>
      </c>
      <c r="D507" t="s">
        <v>10814</v>
      </c>
      <c r="E507" t="s">
        <v>10830</v>
      </c>
      <c r="F507">
        <v>13</v>
      </c>
      <c r="G507">
        <v>2</v>
      </c>
      <c r="I507" t="s">
        <v>5775</v>
      </c>
      <c r="J507" t="s">
        <v>12</v>
      </c>
      <c r="K507" t="s">
        <v>5888</v>
      </c>
    </row>
    <row r="508" spans="1:11">
      <c r="A508" s="8">
        <v>43777</v>
      </c>
      <c r="B508" t="s">
        <v>5759</v>
      </c>
      <c r="C508" t="s">
        <v>5886</v>
      </c>
      <c r="D508" t="s">
        <v>10814</v>
      </c>
      <c r="E508" t="s">
        <v>10830</v>
      </c>
      <c r="F508">
        <v>13</v>
      </c>
      <c r="G508">
        <v>3</v>
      </c>
      <c r="I508" t="s">
        <v>5889</v>
      </c>
      <c r="J508" t="s">
        <v>14</v>
      </c>
      <c r="K508" t="s">
        <v>5890</v>
      </c>
    </row>
    <row r="509" spans="1:11">
      <c r="A509" s="8">
        <v>43777</v>
      </c>
      <c r="B509" t="s">
        <v>5759</v>
      </c>
      <c r="C509" t="s">
        <v>5886</v>
      </c>
      <c r="D509" t="s">
        <v>10814</v>
      </c>
      <c r="E509" t="s">
        <v>10830</v>
      </c>
      <c r="F509">
        <v>13</v>
      </c>
      <c r="G509">
        <v>4</v>
      </c>
      <c r="I509" t="s">
        <v>5874</v>
      </c>
      <c r="J509" t="s">
        <v>16</v>
      </c>
      <c r="K509" t="s">
        <v>5891</v>
      </c>
    </row>
    <row r="510" spans="1:11">
      <c r="A510" s="8">
        <v>43777</v>
      </c>
      <c r="B510" t="s">
        <v>5759</v>
      </c>
      <c r="C510" t="s">
        <v>5886</v>
      </c>
      <c r="D510" t="s">
        <v>10814</v>
      </c>
      <c r="E510" t="s">
        <v>10830</v>
      </c>
      <c r="F510">
        <v>13</v>
      </c>
      <c r="G510">
        <v>5</v>
      </c>
      <c r="J510" t="s">
        <v>18</v>
      </c>
      <c r="K510" t="s">
        <v>5892</v>
      </c>
    </row>
    <row r="511" spans="1:11">
      <c r="A511" s="8">
        <v>43777</v>
      </c>
      <c r="B511" t="s">
        <v>5759</v>
      </c>
      <c r="C511" t="s">
        <v>5886</v>
      </c>
      <c r="D511" t="s">
        <v>10814</v>
      </c>
      <c r="E511" t="s">
        <v>10830</v>
      </c>
      <c r="F511">
        <v>13</v>
      </c>
      <c r="G511">
        <v>6</v>
      </c>
      <c r="J511" t="s">
        <v>20</v>
      </c>
      <c r="K511" t="s">
        <v>5893</v>
      </c>
    </row>
    <row r="512" spans="1:11">
      <c r="A512" s="8">
        <v>43777</v>
      </c>
      <c r="B512" t="s">
        <v>5759</v>
      </c>
      <c r="C512" t="s">
        <v>5886</v>
      </c>
      <c r="D512" t="s">
        <v>10814</v>
      </c>
      <c r="E512" t="s">
        <v>10830</v>
      </c>
      <c r="F512">
        <v>13</v>
      </c>
      <c r="G512">
        <v>7</v>
      </c>
      <c r="J512" t="s">
        <v>99</v>
      </c>
      <c r="K512" t="s">
        <v>5894</v>
      </c>
    </row>
    <row r="513" spans="1:11">
      <c r="A513" s="8">
        <v>43777</v>
      </c>
      <c r="B513" t="s">
        <v>5759</v>
      </c>
      <c r="C513" t="s">
        <v>5886</v>
      </c>
      <c r="D513" t="s">
        <v>10814</v>
      </c>
      <c r="E513" t="s">
        <v>10830</v>
      </c>
      <c r="F513">
        <v>13</v>
      </c>
      <c r="G513">
        <v>8</v>
      </c>
      <c r="H513" t="s">
        <v>5759</v>
      </c>
      <c r="I513" t="s">
        <v>5886</v>
      </c>
      <c r="J513" t="s">
        <v>101</v>
      </c>
      <c r="K513" t="s">
        <v>5895</v>
      </c>
    </row>
    <row r="514" spans="1:11">
      <c r="A514" s="8">
        <v>43777</v>
      </c>
      <c r="B514" t="s">
        <v>5759</v>
      </c>
      <c r="C514" t="s">
        <v>5886</v>
      </c>
      <c r="D514" t="s">
        <v>10814</v>
      </c>
      <c r="E514" t="s">
        <v>10830</v>
      </c>
      <c r="F514">
        <v>13</v>
      </c>
      <c r="G514">
        <v>9</v>
      </c>
      <c r="I514" t="s">
        <v>5775</v>
      </c>
      <c r="J514" t="s">
        <v>349</v>
      </c>
      <c r="K514" t="s">
        <v>5896</v>
      </c>
    </row>
    <row r="515" spans="1:11">
      <c r="A515" s="8">
        <v>43777</v>
      </c>
      <c r="B515" t="s">
        <v>5759</v>
      </c>
      <c r="C515" t="s">
        <v>5886</v>
      </c>
      <c r="D515" t="s">
        <v>10814</v>
      </c>
      <c r="E515" t="s">
        <v>10830</v>
      </c>
      <c r="F515">
        <v>13</v>
      </c>
      <c r="G515">
        <v>10</v>
      </c>
      <c r="I515" t="s">
        <v>5889</v>
      </c>
      <c r="J515" t="s">
        <v>441</v>
      </c>
      <c r="K515" t="s">
        <v>5897</v>
      </c>
    </row>
    <row r="516" spans="1:11">
      <c r="A516" s="8">
        <v>43777</v>
      </c>
      <c r="B516" t="s">
        <v>5759</v>
      </c>
      <c r="C516" t="s">
        <v>5886</v>
      </c>
      <c r="D516" t="s">
        <v>10814</v>
      </c>
      <c r="E516" t="s">
        <v>10830</v>
      </c>
      <c r="F516">
        <v>13</v>
      </c>
      <c r="G516">
        <v>11</v>
      </c>
      <c r="I516" t="s">
        <v>5874</v>
      </c>
      <c r="J516" t="s">
        <v>443</v>
      </c>
      <c r="K516" t="s">
        <v>5898</v>
      </c>
    </row>
    <row r="517" spans="1:11">
      <c r="A517" s="8">
        <v>43777</v>
      </c>
      <c r="B517" t="s">
        <v>5759</v>
      </c>
      <c r="C517" t="s">
        <v>5886</v>
      </c>
      <c r="D517" t="s">
        <v>10814</v>
      </c>
      <c r="E517" t="s">
        <v>10830</v>
      </c>
      <c r="F517">
        <v>13</v>
      </c>
      <c r="G517">
        <v>12</v>
      </c>
      <c r="J517" t="s">
        <v>445</v>
      </c>
      <c r="K517" t="s">
        <v>5899</v>
      </c>
    </row>
    <row r="518" spans="1:11">
      <c r="A518" s="8">
        <v>43777</v>
      </c>
      <c r="B518" t="s">
        <v>5759</v>
      </c>
      <c r="C518" t="s">
        <v>5900</v>
      </c>
      <c r="D518" t="s">
        <v>10815</v>
      </c>
      <c r="E518" t="s">
        <v>10830</v>
      </c>
      <c r="F518">
        <v>14</v>
      </c>
      <c r="G518">
        <v>1</v>
      </c>
      <c r="I518" t="s">
        <v>5900</v>
      </c>
      <c r="J518" t="s">
        <v>10</v>
      </c>
      <c r="K518" t="s">
        <v>5901</v>
      </c>
    </row>
    <row r="519" spans="1:11">
      <c r="A519" s="8">
        <v>43777</v>
      </c>
      <c r="B519" t="s">
        <v>5759</v>
      </c>
      <c r="C519" t="s">
        <v>5900</v>
      </c>
      <c r="D519" t="s">
        <v>10815</v>
      </c>
      <c r="E519" t="s">
        <v>10830</v>
      </c>
      <c r="F519">
        <v>14</v>
      </c>
      <c r="G519">
        <v>2</v>
      </c>
      <c r="I519" t="s">
        <v>5775</v>
      </c>
      <c r="J519" t="s">
        <v>12</v>
      </c>
      <c r="K519" t="s">
        <v>5902</v>
      </c>
    </row>
    <row r="520" spans="1:11">
      <c r="A520" s="8">
        <v>43777</v>
      </c>
      <c r="B520" t="s">
        <v>5759</v>
      </c>
      <c r="C520" t="s">
        <v>5900</v>
      </c>
      <c r="D520" t="s">
        <v>10815</v>
      </c>
      <c r="E520" t="s">
        <v>10830</v>
      </c>
      <c r="F520">
        <v>14</v>
      </c>
      <c r="G520">
        <v>3</v>
      </c>
      <c r="I520" t="s">
        <v>5889</v>
      </c>
      <c r="J520" t="s">
        <v>14</v>
      </c>
      <c r="K520" t="s">
        <v>5903</v>
      </c>
    </row>
    <row r="521" spans="1:11">
      <c r="A521" s="8">
        <v>43777</v>
      </c>
      <c r="B521" t="s">
        <v>5759</v>
      </c>
      <c r="C521" t="s">
        <v>5900</v>
      </c>
      <c r="D521" t="s">
        <v>10815</v>
      </c>
      <c r="E521" t="s">
        <v>10830</v>
      </c>
      <c r="F521">
        <v>14</v>
      </c>
      <c r="G521">
        <v>4</v>
      </c>
      <c r="I521" t="s">
        <v>2686</v>
      </c>
      <c r="J521" t="s">
        <v>16</v>
      </c>
      <c r="K521" t="s">
        <v>5904</v>
      </c>
    </row>
    <row r="522" spans="1:11">
      <c r="A522" s="8">
        <v>43777</v>
      </c>
      <c r="B522" t="s">
        <v>5759</v>
      </c>
      <c r="C522" t="s">
        <v>5900</v>
      </c>
      <c r="D522" t="s">
        <v>10815</v>
      </c>
      <c r="E522" t="s">
        <v>10830</v>
      </c>
      <c r="F522">
        <v>14</v>
      </c>
      <c r="G522">
        <v>5</v>
      </c>
      <c r="J522" t="s">
        <v>18</v>
      </c>
      <c r="K522" t="s">
        <v>5905</v>
      </c>
    </row>
    <row r="523" spans="1:11">
      <c r="A523" s="8">
        <v>43777</v>
      </c>
      <c r="B523" t="s">
        <v>5759</v>
      </c>
      <c r="C523" t="s">
        <v>5900</v>
      </c>
      <c r="D523" t="s">
        <v>10815</v>
      </c>
      <c r="E523" t="s">
        <v>10830</v>
      </c>
      <c r="F523">
        <v>14</v>
      </c>
      <c r="G523">
        <v>6</v>
      </c>
      <c r="J523" t="s">
        <v>20</v>
      </c>
      <c r="K523" t="s">
        <v>5906</v>
      </c>
    </row>
    <row r="524" spans="1:11">
      <c r="A524" s="8">
        <v>43777</v>
      </c>
      <c r="B524" t="s">
        <v>5759</v>
      </c>
      <c r="C524" t="s">
        <v>5900</v>
      </c>
      <c r="D524" t="s">
        <v>10815</v>
      </c>
      <c r="E524" t="s">
        <v>10830</v>
      </c>
      <c r="F524">
        <v>14</v>
      </c>
      <c r="G524">
        <v>7</v>
      </c>
      <c r="J524" t="s">
        <v>99</v>
      </c>
      <c r="K524" t="s">
        <v>5907</v>
      </c>
    </row>
    <row r="525" spans="1:11">
      <c r="A525" s="8">
        <v>43777</v>
      </c>
      <c r="B525" t="s">
        <v>5759</v>
      </c>
      <c r="C525" t="s">
        <v>5900</v>
      </c>
      <c r="D525" t="s">
        <v>10815</v>
      </c>
      <c r="E525" t="s">
        <v>10830</v>
      </c>
      <c r="F525">
        <v>14</v>
      </c>
      <c r="G525">
        <v>8</v>
      </c>
      <c r="J525" t="s">
        <v>101</v>
      </c>
      <c r="K525" t="s">
        <v>5908</v>
      </c>
    </row>
    <row r="526" spans="1:11">
      <c r="A526" s="8">
        <v>43777</v>
      </c>
      <c r="B526" t="s">
        <v>5759</v>
      </c>
      <c r="C526" t="s">
        <v>5900</v>
      </c>
      <c r="D526" t="s">
        <v>10815</v>
      </c>
      <c r="E526" t="s">
        <v>10830</v>
      </c>
      <c r="F526">
        <v>14</v>
      </c>
      <c r="G526">
        <v>9</v>
      </c>
      <c r="J526" t="s">
        <v>349</v>
      </c>
      <c r="K526" t="s">
        <v>5909</v>
      </c>
    </row>
    <row r="527" spans="1:11">
      <c r="A527" s="8">
        <v>43777</v>
      </c>
      <c r="B527" t="s">
        <v>5759</v>
      </c>
      <c r="C527" t="s">
        <v>5900</v>
      </c>
      <c r="D527" t="s">
        <v>10815</v>
      </c>
      <c r="E527" t="s">
        <v>10830</v>
      </c>
      <c r="F527">
        <v>14</v>
      </c>
      <c r="G527">
        <v>10</v>
      </c>
      <c r="J527" t="s">
        <v>441</v>
      </c>
      <c r="K527" t="s">
        <v>5910</v>
      </c>
    </row>
    <row r="528" spans="1:11">
      <c r="A528" s="8">
        <v>43777</v>
      </c>
      <c r="B528" t="s">
        <v>5759</v>
      </c>
      <c r="C528" t="s">
        <v>5900</v>
      </c>
      <c r="D528" t="s">
        <v>10815</v>
      </c>
      <c r="E528" t="s">
        <v>10830</v>
      </c>
      <c r="F528">
        <v>14</v>
      </c>
      <c r="G528">
        <v>11</v>
      </c>
      <c r="J528" t="s">
        <v>443</v>
      </c>
      <c r="K528" t="s">
        <v>5911</v>
      </c>
    </row>
    <row r="529" spans="1:11">
      <c r="A529" s="8">
        <v>43777</v>
      </c>
      <c r="B529" t="s">
        <v>5759</v>
      </c>
      <c r="C529" t="s">
        <v>5900</v>
      </c>
      <c r="D529" t="s">
        <v>10815</v>
      </c>
      <c r="E529" t="s">
        <v>10830</v>
      </c>
      <c r="F529">
        <v>14</v>
      </c>
      <c r="G529">
        <v>12</v>
      </c>
      <c r="J529" t="s">
        <v>445</v>
      </c>
      <c r="K529" t="s">
        <v>5912</v>
      </c>
    </row>
    <row r="530" spans="1:11">
      <c r="A530" s="8">
        <v>43777</v>
      </c>
      <c r="B530" t="s">
        <v>5759</v>
      </c>
      <c r="C530" t="s">
        <v>5900</v>
      </c>
      <c r="D530" t="s">
        <v>10815</v>
      </c>
      <c r="E530" t="s">
        <v>10830</v>
      </c>
      <c r="F530">
        <v>14</v>
      </c>
      <c r="G530">
        <v>13</v>
      </c>
      <c r="J530" t="s">
        <v>447</v>
      </c>
      <c r="K530" t="s">
        <v>5913</v>
      </c>
    </row>
    <row r="531" spans="1:11">
      <c r="A531" s="8">
        <v>43777</v>
      </c>
      <c r="B531" t="s">
        <v>5759</v>
      </c>
      <c r="C531" t="s">
        <v>5900</v>
      </c>
      <c r="D531" t="s">
        <v>10815</v>
      </c>
      <c r="E531" t="s">
        <v>10830</v>
      </c>
      <c r="F531">
        <v>14</v>
      </c>
      <c r="G531">
        <v>14</v>
      </c>
      <c r="J531" t="s">
        <v>449</v>
      </c>
      <c r="K531" t="s">
        <v>5914</v>
      </c>
    </row>
    <row r="532" spans="1:11">
      <c r="A532" s="8">
        <v>43777</v>
      </c>
      <c r="B532" t="s">
        <v>5759</v>
      </c>
      <c r="C532" t="s">
        <v>5900</v>
      </c>
      <c r="D532" t="s">
        <v>10815</v>
      </c>
      <c r="E532" t="s">
        <v>10830</v>
      </c>
      <c r="F532">
        <v>14</v>
      </c>
      <c r="G532">
        <v>15</v>
      </c>
      <c r="J532" t="s">
        <v>734</v>
      </c>
      <c r="K532" t="s">
        <v>5915</v>
      </c>
    </row>
    <row r="533" spans="1:11">
      <c r="A533" s="8">
        <v>43777</v>
      </c>
      <c r="B533" t="s">
        <v>5759</v>
      </c>
      <c r="C533" t="s">
        <v>5900</v>
      </c>
      <c r="D533" t="s">
        <v>10815</v>
      </c>
      <c r="E533" t="s">
        <v>10830</v>
      </c>
      <c r="F533">
        <v>14</v>
      </c>
      <c r="G533">
        <v>16</v>
      </c>
      <c r="J533" t="s">
        <v>736</v>
      </c>
      <c r="K533" t="s">
        <v>5916</v>
      </c>
    </row>
    <row r="534" spans="1:11">
      <c r="A534" s="8">
        <v>43777</v>
      </c>
      <c r="B534" t="s">
        <v>5759</v>
      </c>
      <c r="C534" t="s">
        <v>5900</v>
      </c>
      <c r="D534" t="s">
        <v>10815</v>
      </c>
      <c r="E534" t="s">
        <v>10830</v>
      </c>
      <c r="F534">
        <v>14</v>
      </c>
      <c r="G534">
        <v>17</v>
      </c>
      <c r="J534" t="s">
        <v>2253</v>
      </c>
      <c r="K534" t="s">
        <v>5917</v>
      </c>
    </row>
    <row r="535" spans="1:11">
      <c r="A535" s="8">
        <v>43777</v>
      </c>
      <c r="B535" t="s">
        <v>5759</v>
      </c>
      <c r="C535" t="s">
        <v>5900</v>
      </c>
      <c r="D535" t="s">
        <v>10815</v>
      </c>
      <c r="E535" t="s">
        <v>10830</v>
      </c>
      <c r="F535">
        <v>14</v>
      </c>
      <c r="G535">
        <v>18</v>
      </c>
      <c r="J535" t="s">
        <v>2255</v>
      </c>
      <c r="K535" t="s">
        <v>5918</v>
      </c>
    </row>
    <row r="536" spans="1:11">
      <c r="A536" s="8">
        <v>43777</v>
      </c>
      <c r="B536" t="s">
        <v>5759</v>
      </c>
      <c r="C536" t="s">
        <v>5919</v>
      </c>
      <c r="D536" t="s">
        <v>10816</v>
      </c>
      <c r="E536" t="s">
        <v>10830</v>
      </c>
      <c r="F536">
        <v>15</v>
      </c>
      <c r="G536">
        <v>1</v>
      </c>
      <c r="I536" t="s">
        <v>5919</v>
      </c>
      <c r="J536" t="s">
        <v>10</v>
      </c>
      <c r="K536" t="s">
        <v>5920</v>
      </c>
    </row>
    <row r="537" spans="1:11">
      <c r="A537" s="8">
        <v>43777</v>
      </c>
      <c r="B537" t="s">
        <v>5759</v>
      </c>
      <c r="C537" t="s">
        <v>5919</v>
      </c>
      <c r="D537" t="s">
        <v>10816</v>
      </c>
      <c r="E537" t="s">
        <v>10830</v>
      </c>
      <c r="F537">
        <v>15</v>
      </c>
      <c r="G537">
        <v>2</v>
      </c>
      <c r="I537" t="s">
        <v>5775</v>
      </c>
      <c r="J537" t="s">
        <v>12</v>
      </c>
      <c r="K537" t="s">
        <v>5921</v>
      </c>
    </row>
    <row r="538" spans="1:11">
      <c r="A538" s="8">
        <v>43777</v>
      </c>
      <c r="B538" t="s">
        <v>5759</v>
      </c>
      <c r="C538" t="s">
        <v>5919</v>
      </c>
      <c r="D538" t="s">
        <v>10816</v>
      </c>
      <c r="E538" t="s">
        <v>10830</v>
      </c>
      <c r="F538">
        <v>15</v>
      </c>
      <c r="G538">
        <v>3</v>
      </c>
      <c r="I538" t="s">
        <v>5889</v>
      </c>
      <c r="J538" t="s">
        <v>14</v>
      </c>
      <c r="K538" t="s">
        <v>5922</v>
      </c>
    </row>
    <row r="539" spans="1:11">
      <c r="A539" s="8">
        <v>43777</v>
      </c>
      <c r="B539" t="s">
        <v>5759</v>
      </c>
      <c r="C539" t="s">
        <v>5919</v>
      </c>
      <c r="D539" t="s">
        <v>10816</v>
      </c>
      <c r="E539" t="s">
        <v>10830</v>
      </c>
      <c r="F539">
        <v>15</v>
      </c>
      <c r="G539">
        <v>4</v>
      </c>
      <c r="I539" t="s">
        <v>5804</v>
      </c>
      <c r="J539" t="s">
        <v>16</v>
      </c>
      <c r="K539" t="s">
        <v>5923</v>
      </c>
    </row>
    <row r="540" spans="1:11">
      <c r="A540" s="8">
        <v>43777</v>
      </c>
      <c r="B540" t="s">
        <v>5759</v>
      </c>
      <c r="C540" t="s">
        <v>5919</v>
      </c>
      <c r="D540" t="s">
        <v>10816</v>
      </c>
      <c r="E540" t="s">
        <v>10830</v>
      </c>
      <c r="F540">
        <v>15</v>
      </c>
      <c r="G540">
        <v>5</v>
      </c>
      <c r="J540" t="s">
        <v>18</v>
      </c>
      <c r="K540" t="s">
        <v>5924</v>
      </c>
    </row>
    <row r="541" spans="1:11">
      <c r="A541" s="8">
        <v>43777</v>
      </c>
      <c r="B541" t="s">
        <v>5759</v>
      </c>
      <c r="C541" t="s">
        <v>5919</v>
      </c>
      <c r="D541" t="s">
        <v>10816</v>
      </c>
      <c r="E541" t="s">
        <v>10830</v>
      </c>
      <c r="F541">
        <v>15</v>
      </c>
      <c r="G541">
        <v>6</v>
      </c>
      <c r="J541" t="s">
        <v>20</v>
      </c>
      <c r="K541" t="s">
        <v>5925</v>
      </c>
    </row>
    <row r="542" spans="1:11">
      <c r="A542" s="8">
        <v>43777</v>
      </c>
      <c r="B542" t="s">
        <v>5759</v>
      </c>
      <c r="C542" t="s">
        <v>5919</v>
      </c>
      <c r="D542" t="s">
        <v>10816</v>
      </c>
      <c r="E542" t="s">
        <v>10830</v>
      </c>
      <c r="F542">
        <v>15</v>
      </c>
      <c r="G542">
        <v>7</v>
      </c>
      <c r="J542" t="s">
        <v>99</v>
      </c>
      <c r="K542" t="s">
        <v>5926</v>
      </c>
    </row>
    <row r="543" spans="1:11">
      <c r="A543" s="8">
        <v>43777</v>
      </c>
      <c r="B543" t="s">
        <v>5759</v>
      </c>
      <c r="C543" t="s">
        <v>5919</v>
      </c>
      <c r="D543" t="s">
        <v>10816</v>
      </c>
      <c r="E543" t="s">
        <v>10830</v>
      </c>
      <c r="F543">
        <v>15</v>
      </c>
      <c r="G543">
        <v>8</v>
      </c>
      <c r="J543" t="s">
        <v>101</v>
      </c>
      <c r="K543" t="s">
        <v>5927</v>
      </c>
    </row>
    <row r="544" spans="1:11">
      <c r="A544" s="8">
        <v>43777</v>
      </c>
      <c r="B544" t="s">
        <v>5759</v>
      </c>
      <c r="C544" t="s">
        <v>5919</v>
      </c>
      <c r="D544" t="s">
        <v>10816</v>
      </c>
      <c r="E544" t="s">
        <v>10830</v>
      </c>
      <c r="F544">
        <v>15</v>
      </c>
      <c r="G544">
        <v>9</v>
      </c>
      <c r="J544" t="s">
        <v>349</v>
      </c>
      <c r="K544" t="s">
        <v>5928</v>
      </c>
    </row>
    <row r="545" spans="1:11">
      <c r="A545" s="8">
        <v>43777</v>
      </c>
      <c r="B545" t="s">
        <v>5759</v>
      </c>
      <c r="C545" t="s">
        <v>5919</v>
      </c>
      <c r="D545" t="s">
        <v>10816</v>
      </c>
      <c r="E545" t="s">
        <v>10830</v>
      </c>
      <c r="F545">
        <v>15</v>
      </c>
      <c r="G545">
        <v>10</v>
      </c>
      <c r="J545" t="s">
        <v>441</v>
      </c>
      <c r="K545" t="s">
        <v>5929</v>
      </c>
    </row>
    <row r="546" spans="1:11">
      <c r="A546" s="8">
        <v>43777</v>
      </c>
      <c r="B546" t="s">
        <v>5759</v>
      </c>
      <c r="C546" t="s">
        <v>5919</v>
      </c>
      <c r="D546" t="s">
        <v>10816</v>
      </c>
      <c r="E546" t="s">
        <v>10830</v>
      </c>
      <c r="F546">
        <v>15</v>
      </c>
      <c r="G546">
        <v>11</v>
      </c>
      <c r="J546" t="s">
        <v>443</v>
      </c>
      <c r="K546" t="s">
        <v>5930</v>
      </c>
    </row>
    <row r="547" spans="1:11">
      <c r="A547" s="8">
        <v>43777</v>
      </c>
      <c r="B547" t="s">
        <v>5759</v>
      </c>
      <c r="C547" t="s">
        <v>5919</v>
      </c>
      <c r="D547" t="s">
        <v>10816</v>
      </c>
      <c r="E547" t="s">
        <v>10830</v>
      </c>
      <c r="F547">
        <v>15</v>
      </c>
      <c r="G547">
        <v>12</v>
      </c>
      <c r="J547" t="s">
        <v>445</v>
      </c>
      <c r="K547" t="s">
        <v>5931</v>
      </c>
    </row>
    <row r="548" spans="1:11">
      <c r="A548" s="8">
        <v>43777</v>
      </c>
      <c r="B548" t="s">
        <v>5759</v>
      </c>
      <c r="C548" t="s">
        <v>5919</v>
      </c>
      <c r="D548" t="s">
        <v>10816</v>
      </c>
      <c r="E548" t="s">
        <v>10830</v>
      </c>
      <c r="F548">
        <v>15</v>
      </c>
      <c r="G548">
        <v>13</v>
      </c>
      <c r="J548" t="s">
        <v>447</v>
      </c>
      <c r="K548" t="s">
        <v>5932</v>
      </c>
    </row>
    <row r="549" spans="1:11">
      <c r="A549" s="8">
        <v>43777</v>
      </c>
      <c r="B549" t="s">
        <v>5759</v>
      </c>
      <c r="C549" t="s">
        <v>5919</v>
      </c>
      <c r="D549" t="s">
        <v>10816</v>
      </c>
      <c r="E549" t="s">
        <v>10830</v>
      </c>
      <c r="F549">
        <v>15</v>
      </c>
      <c r="G549">
        <v>14</v>
      </c>
      <c r="J549" t="s">
        <v>449</v>
      </c>
      <c r="K549" t="s">
        <v>5933</v>
      </c>
    </row>
    <row r="550" spans="1:11">
      <c r="A550" s="8">
        <v>43777</v>
      </c>
      <c r="B550" t="s">
        <v>5759</v>
      </c>
      <c r="C550" t="s">
        <v>5919</v>
      </c>
      <c r="D550" t="s">
        <v>10816</v>
      </c>
      <c r="E550" t="s">
        <v>10830</v>
      </c>
      <c r="F550">
        <v>15</v>
      </c>
      <c r="G550">
        <v>15</v>
      </c>
      <c r="J550" t="s">
        <v>734</v>
      </c>
      <c r="K550" t="s">
        <v>5934</v>
      </c>
    </row>
    <row r="551" spans="1:11">
      <c r="A551" s="8">
        <v>43777</v>
      </c>
      <c r="B551" t="s">
        <v>5759</v>
      </c>
      <c r="C551" t="s">
        <v>5919</v>
      </c>
      <c r="D551" t="s">
        <v>10816</v>
      </c>
      <c r="E551" t="s">
        <v>10830</v>
      </c>
      <c r="F551">
        <v>15</v>
      </c>
      <c r="G551">
        <v>16</v>
      </c>
      <c r="J551" t="s">
        <v>736</v>
      </c>
      <c r="K551" t="s">
        <v>5935</v>
      </c>
    </row>
    <row r="552" spans="1:11">
      <c r="A552" s="8">
        <v>43777</v>
      </c>
      <c r="B552" t="s">
        <v>5759</v>
      </c>
      <c r="C552" t="s">
        <v>5936</v>
      </c>
      <c r="D552" t="s">
        <v>10815</v>
      </c>
      <c r="E552" t="s">
        <v>10830</v>
      </c>
      <c r="F552">
        <v>16</v>
      </c>
      <c r="G552">
        <v>1</v>
      </c>
      <c r="H552" t="s">
        <v>5759</v>
      </c>
      <c r="I552" t="s">
        <v>5936</v>
      </c>
      <c r="J552" t="s">
        <v>10</v>
      </c>
      <c r="K552" t="s">
        <v>5937</v>
      </c>
    </row>
    <row r="553" spans="1:11">
      <c r="A553" s="8">
        <v>43777</v>
      </c>
      <c r="B553" t="s">
        <v>5759</v>
      </c>
      <c r="C553" t="s">
        <v>5936</v>
      </c>
      <c r="D553" t="s">
        <v>10815</v>
      </c>
      <c r="E553" t="s">
        <v>10830</v>
      </c>
      <c r="F553">
        <v>16</v>
      </c>
      <c r="G553">
        <v>2</v>
      </c>
      <c r="I553" t="s">
        <v>5775</v>
      </c>
      <c r="J553" t="s">
        <v>12</v>
      </c>
      <c r="K553" t="s">
        <v>5938</v>
      </c>
    </row>
    <row r="554" spans="1:11">
      <c r="A554" s="8">
        <v>43777</v>
      </c>
      <c r="B554" t="s">
        <v>5759</v>
      </c>
      <c r="C554" t="s">
        <v>5936</v>
      </c>
      <c r="D554" t="s">
        <v>10815</v>
      </c>
      <c r="E554" t="s">
        <v>10830</v>
      </c>
      <c r="F554">
        <v>16</v>
      </c>
      <c r="G554">
        <v>3</v>
      </c>
      <c r="J554" t="s">
        <v>14</v>
      </c>
      <c r="K554" t="s">
        <v>5939</v>
      </c>
    </row>
    <row r="555" spans="1:11">
      <c r="A555" s="8">
        <v>43777</v>
      </c>
      <c r="B555" t="s">
        <v>5759</v>
      </c>
      <c r="C555" t="s">
        <v>5936</v>
      </c>
      <c r="D555" t="s">
        <v>10815</v>
      </c>
      <c r="E555" t="s">
        <v>10830</v>
      </c>
      <c r="F555">
        <v>16</v>
      </c>
      <c r="G555">
        <v>4</v>
      </c>
      <c r="J555" t="s">
        <v>16</v>
      </c>
      <c r="K555" t="s">
        <v>5940</v>
      </c>
    </row>
    <row r="556" spans="1:11">
      <c r="A556" s="8">
        <v>43777</v>
      </c>
      <c r="B556" t="s">
        <v>5759</v>
      </c>
      <c r="C556" t="s">
        <v>5936</v>
      </c>
      <c r="D556" t="s">
        <v>10815</v>
      </c>
      <c r="E556" t="s">
        <v>10830</v>
      </c>
      <c r="F556">
        <v>16</v>
      </c>
      <c r="G556">
        <v>5</v>
      </c>
      <c r="J556" t="s">
        <v>18</v>
      </c>
      <c r="K556" t="s">
        <v>5941</v>
      </c>
    </row>
    <row r="557" spans="1:11">
      <c r="A557" s="8">
        <v>43777</v>
      </c>
      <c r="B557" t="s">
        <v>5759</v>
      </c>
      <c r="C557" t="s">
        <v>5936</v>
      </c>
      <c r="D557" t="s">
        <v>10815</v>
      </c>
      <c r="E557" t="s">
        <v>10830</v>
      </c>
      <c r="F557">
        <v>16</v>
      </c>
      <c r="G557">
        <v>6</v>
      </c>
      <c r="J557" t="s">
        <v>20</v>
      </c>
      <c r="K557" t="s">
        <v>5942</v>
      </c>
    </row>
    <row r="558" spans="1:11">
      <c r="A558" s="8">
        <v>43777</v>
      </c>
      <c r="B558" t="s">
        <v>5759</v>
      </c>
      <c r="C558" t="s">
        <v>5936</v>
      </c>
      <c r="D558" t="s">
        <v>10815</v>
      </c>
      <c r="E558" t="s">
        <v>10830</v>
      </c>
      <c r="F558">
        <v>16</v>
      </c>
      <c r="G558">
        <v>7</v>
      </c>
      <c r="J558" t="s">
        <v>99</v>
      </c>
      <c r="K558" t="s">
        <v>5943</v>
      </c>
    </row>
    <row r="559" spans="1:11">
      <c r="A559" s="8">
        <v>43777</v>
      </c>
      <c r="B559" t="s">
        <v>5759</v>
      </c>
      <c r="C559" t="s">
        <v>5936</v>
      </c>
      <c r="D559" t="s">
        <v>10815</v>
      </c>
      <c r="E559" t="s">
        <v>10830</v>
      </c>
      <c r="F559">
        <v>16</v>
      </c>
      <c r="G559">
        <v>8</v>
      </c>
      <c r="J559" t="s">
        <v>101</v>
      </c>
      <c r="K559" t="s">
        <v>5944</v>
      </c>
    </row>
    <row r="560" spans="1:11">
      <c r="A560" s="8">
        <v>43777</v>
      </c>
      <c r="B560" t="s">
        <v>5759</v>
      </c>
      <c r="C560" t="s">
        <v>5936</v>
      </c>
      <c r="D560" t="s">
        <v>10815</v>
      </c>
      <c r="E560" t="s">
        <v>10830</v>
      </c>
      <c r="F560">
        <v>16</v>
      </c>
      <c r="G560">
        <v>9</v>
      </c>
      <c r="J560" t="s">
        <v>349</v>
      </c>
      <c r="K560" t="s">
        <v>5945</v>
      </c>
    </row>
    <row r="561" spans="1:11">
      <c r="A561" s="8">
        <v>43777</v>
      </c>
      <c r="B561" t="s">
        <v>5759</v>
      </c>
      <c r="C561" t="s">
        <v>5936</v>
      </c>
      <c r="D561" t="s">
        <v>10815</v>
      </c>
      <c r="E561" t="s">
        <v>10830</v>
      </c>
      <c r="F561">
        <v>16</v>
      </c>
      <c r="G561">
        <v>10</v>
      </c>
      <c r="J561" t="s">
        <v>441</v>
      </c>
      <c r="K561" t="s">
        <v>5946</v>
      </c>
    </row>
    <row r="562" spans="1:11">
      <c r="A562" s="8">
        <v>43777</v>
      </c>
      <c r="B562" t="s">
        <v>5759</v>
      </c>
      <c r="C562" t="s">
        <v>5947</v>
      </c>
      <c r="D562" t="s">
        <v>10815</v>
      </c>
      <c r="E562" t="s">
        <v>10830</v>
      </c>
      <c r="F562">
        <v>17</v>
      </c>
      <c r="G562">
        <v>1</v>
      </c>
      <c r="I562" t="s">
        <v>5947</v>
      </c>
      <c r="J562" t="s">
        <v>10</v>
      </c>
      <c r="K562" t="s">
        <v>5948</v>
      </c>
    </row>
    <row r="563" spans="1:11">
      <c r="A563" s="8">
        <v>43777</v>
      </c>
      <c r="B563" t="s">
        <v>5759</v>
      </c>
      <c r="C563" t="s">
        <v>5947</v>
      </c>
      <c r="D563" t="s">
        <v>10815</v>
      </c>
      <c r="E563" t="s">
        <v>10830</v>
      </c>
      <c r="F563">
        <v>17</v>
      </c>
      <c r="G563">
        <v>2</v>
      </c>
      <c r="I563" t="s">
        <v>5775</v>
      </c>
      <c r="J563" t="s">
        <v>12</v>
      </c>
      <c r="K563" t="s">
        <v>5949</v>
      </c>
    </row>
    <row r="564" spans="1:11">
      <c r="A564" s="8">
        <v>43777</v>
      </c>
      <c r="B564" t="s">
        <v>5759</v>
      </c>
      <c r="C564" t="s">
        <v>5947</v>
      </c>
      <c r="D564" t="s">
        <v>10815</v>
      </c>
      <c r="E564" t="s">
        <v>10830</v>
      </c>
      <c r="F564">
        <v>17</v>
      </c>
      <c r="G564">
        <v>3</v>
      </c>
      <c r="I564" t="s">
        <v>5889</v>
      </c>
      <c r="J564" t="s">
        <v>14</v>
      </c>
      <c r="K564" t="s">
        <v>5950</v>
      </c>
    </row>
    <row r="565" spans="1:11">
      <c r="A565" s="8">
        <v>43777</v>
      </c>
      <c r="B565" t="s">
        <v>5759</v>
      </c>
      <c r="C565" t="s">
        <v>5947</v>
      </c>
      <c r="D565" t="s">
        <v>10815</v>
      </c>
      <c r="E565" t="s">
        <v>10830</v>
      </c>
      <c r="F565">
        <v>17</v>
      </c>
      <c r="G565">
        <v>4</v>
      </c>
      <c r="I565" t="s">
        <v>2686</v>
      </c>
      <c r="J565" t="s">
        <v>16</v>
      </c>
      <c r="K565" t="s">
        <v>5951</v>
      </c>
    </row>
    <row r="566" spans="1:11">
      <c r="A566" s="8">
        <v>43777</v>
      </c>
      <c r="B566" t="s">
        <v>5759</v>
      </c>
      <c r="C566" t="s">
        <v>5947</v>
      </c>
      <c r="D566" t="s">
        <v>10815</v>
      </c>
      <c r="E566" t="s">
        <v>10830</v>
      </c>
      <c r="F566">
        <v>17</v>
      </c>
      <c r="G566">
        <v>5</v>
      </c>
      <c r="J566" t="s">
        <v>18</v>
      </c>
      <c r="K566" t="s">
        <v>5952</v>
      </c>
    </row>
    <row r="567" spans="1:11">
      <c r="A567" s="8">
        <v>43777</v>
      </c>
      <c r="B567" t="s">
        <v>5759</v>
      </c>
      <c r="C567" t="s">
        <v>5947</v>
      </c>
      <c r="D567" t="s">
        <v>10815</v>
      </c>
      <c r="E567" t="s">
        <v>10830</v>
      </c>
      <c r="F567">
        <v>17</v>
      </c>
      <c r="G567">
        <v>6</v>
      </c>
      <c r="J567" t="s">
        <v>20</v>
      </c>
      <c r="K567" t="s">
        <v>5953</v>
      </c>
    </row>
    <row r="568" spans="1:11">
      <c r="A568" s="8">
        <v>43777</v>
      </c>
      <c r="B568" t="s">
        <v>5759</v>
      </c>
      <c r="C568" t="s">
        <v>5947</v>
      </c>
      <c r="D568" t="s">
        <v>10815</v>
      </c>
      <c r="E568" t="s">
        <v>10830</v>
      </c>
      <c r="F568">
        <v>17</v>
      </c>
      <c r="G568">
        <v>7</v>
      </c>
      <c r="J568" t="s">
        <v>99</v>
      </c>
      <c r="K568" t="s">
        <v>5954</v>
      </c>
    </row>
    <row r="569" spans="1:11">
      <c r="A569" s="8">
        <v>43777</v>
      </c>
      <c r="B569" t="s">
        <v>5759</v>
      </c>
      <c r="C569" t="s">
        <v>5947</v>
      </c>
      <c r="D569" t="s">
        <v>10815</v>
      </c>
      <c r="E569" t="s">
        <v>10830</v>
      </c>
      <c r="F569">
        <v>17</v>
      </c>
      <c r="G569">
        <v>8</v>
      </c>
      <c r="J569" t="s">
        <v>101</v>
      </c>
      <c r="K569" t="s">
        <v>5955</v>
      </c>
    </row>
    <row r="570" spans="1:11">
      <c r="A570" s="8">
        <v>43777</v>
      </c>
      <c r="B570" t="s">
        <v>5759</v>
      </c>
      <c r="C570" t="s">
        <v>5947</v>
      </c>
      <c r="D570" t="s">
        <v>10815</v>
      </c>
      <c r="E570" t="s">
        <v>10830</v>
      </c>
      <c r="F570">
        <v>17</v>
      </c>
      <c r="G570">
        <v>9</v>
      </c>
      <c r="J570" t="s">
        <v>349</v>
      </c>
      <c r="K570" t="s">
        <v>5956</v>
      </c>
    </row>
    <row r="571" spans="1:11">
      <c r="A571" s="8">
        <v>43777</v>
      </c>
      <c r="B571" t="s">
        <v>5759</v>
      </c>
      <c r="C571" t="s">
        <v>5957</v>
      </c>
      <c r="D571" t="s">
        <v>10815</v>
      </c>
      <c r="E571" t="s">
        <v>10830</v>
      </c>
      <c r="F571">
        <v>18</v>
      </c>
      <c r="G571">
        <v>1</v>
      </c>
      <c r="I571" t="s">
        <v>5957</v>
      </c>
      <c r="J571" t="s">
        <v>10</v>
      </c>
      <c r="K571" t="s">
        <v>5958</v>
      </c>
    </row>
    <row r="572" spans="1:11">
      <c r="A572" s="8">
        <v>43777</v>
      </c>
      <c r="B572" t="s">
        <v>5759</v>
      </c>
      <c r="C572" t="s">
        <v>5957</v>
      </c>
      <c r="D572" t="s">
        <v>10815</v>
      </c>
      <c r="E572" t="s">
        <v>10830</v>
      </c>
      <c r="F572">
        <v>18</v>
      </c>
      <c r="G572">
        <v>2</v>
      </c>
      <c r="I572" t="s">
        <v>5775</v>
      </c>
      <c r="J572" t="s">
        <v>12</v>
      </c>
      <c r="K572" t="s">
        <v>5959</v>
      </c>
    </row>
    <row r="573" spans="1:11">
      <c r="A573" s="8">
        <v>43777</v>
      </c>
      <c r="B573" t="s">
        <v>5759</v>
      </c>
      <c r="C573" t="s">
        <v>5957</v>
      </c>
      <c r="D573" t="s">
        <v>10815</v>
      </c>
      <c r="E573" t="s">
        <v>10830</v>
      </c>
      <c r="F573">
        <v>18</v>
      </c>
      <c r="G573">
        <v>3</v>
      </c>
      <c r="I573" t="s">
        <v>5889</v>
      </c>
      <c r="J573" t="s">
        <v>14</v>
      </c>
      <c r="K573" t="s">
        <v>5960</v>
      </c>
    </row>
    <row r="574" spans="1:11">
      <c r="A574" s="8">
        <v>43777</v>
      </c>
      <c r="B574" t="s">
        <v>5759</v>
      </c>
      <c r="C574" t="s">
        <v>5957</v>
      </c>
      <c r="D574" t="s">
        <v>10815</v>
      </c>
      <c r="E574" t="s">
        <v>10830</v>
      </c>
      <c r="F574">
        <v>18</v>
      </c>
      <c r="G574">
        <v>4</v>
      </c>
      <c r="I574" t="s">
        <v>2686</v>
      </c>
      <c r="J574" t="s">
        <v>16</v>
      </c>
      <c r="K574" t="s">
        <v>5961</v>
      </c>
    </row>
    <row r="575" spans="1:11">
      <c r="A575" s="8">
        <v>43777</v>
      </c>
      <c r="B575" t="s">
        <v>5759</v>
      </c>
      <c r="C575" t="s">
        <v>5957</v>
      </c>
      <c r="D575" t="s">
        <v>10815</v>
      </c>
      <c r="E575" t="s">
        <v>10830</v>
      </c>
      <c r="F575">
        <v>18</v>
      </c>
      <c r="G575">
        <v>5</v>
      </c>
      <c r="J575" t="s">
        <v>18</v>
      </c>
      <c r="K575" t="s">
        <v>5962</v>
      </c>
    </row>
    <row r="576" spans="1:11">
      <c r="A576" s="8">
        <v>43777</v>
      </c>
      <c r="B576" t="s">
        <v>5759</v>
      </c>
      <c r="C576" t="s">
        <v>5957</v>
      </c>
      <c r="D576" t="s">
        <v>10815</v>
      </c>
      <c r="E576" t="s">
        <v>10830</v>
      </c>
      <c r="F576">
        <v>18</v>
      </c>
      <c r="G576">
        <v>6</v>
      </c>
      <c r="J576" t="s">
        <v>20</v>
      </c>
      <c r="K576" t="s">
        <v>5963</v>
      </c>
    </row>
    <row r="577" spans="1:11">
      <c r="A577" s="8">
        <v>43777</v>
      </c>
      <c r="B577" t="s">
        <v>5759</v>
      </c>
      <c r="C577" t="s">
        <v>5957</v>
      </c>
      <c r="D577" t="s">
        <v>10815</v>
      </c>
      <c r="E577" t="s">
        <v>10830</v>
      </c>
      <c r="F577">
        <v>18</v>
      </c>
      <c r="G577">
        <v>7</v>
      </c>
      <c r="J577" t="s">
        <v>99</v>
      </c>
      <c r="K577" t="s">
        <v>5964</v>
      </c>
    </row>
    <row r="578" spans="1:11">
      <c r="A578" s="8">
        <v>43777</v>
      </c>
      <c r="B578" t="s">
        <v>5759</v>
      </c>
      <c r="C578" t="s">
        <v>5957</v>
      </c>
      <c r="D578" t="s">
        <v>10815</v>
      </c>
      <c r="E578" t="s">
        <v>10830</v>
      </c>
      <c r="F578">
        <v>18</v>
      </c>
      <c r="G578">
        <v>8</v>
      </c>
      <c r="J578" t="s">
        <v>101</v>
      </c>
      <c r="K578" t="s">
        <v>5965</v>
      </c>
    </row>
    <row r="579" spans="1:11">
      <c r="A579" s="8">
        <v>43777</v>
      </c>
      <c r="B579" t="s">
        <v>5759</v>
      </c>
      <c r="C579" t="s">
        <v>5957</v>
      </c>
      <c r="D579" t="s">
        <v>10815</v>
      </c>
      <c r="E579" t="s">
        <v>10830</v>
      </c>
      <c r="F579">
        <v>18</v>
      </c>
      <c r="G579">
        <v>9</v>
      </c>
      <c r="J579" t="s">
        <v>349</v>
      </c>
      <c r="K579" t="s">
        <v>5966</v>
      </c>
    </row>
    <row r="580" spans="1:11">
      <c r="A580" s="8">
        <v>43777</v>
      </c>
      <c r="B580" t="s">
        <v>5759</v>
      </c>
      <c r="C580" t="s">
        <v>5957</v>
      </c>
      <c r="D580" t="s">
        <v>10815</v>
      </c>
      <c r="E580" t="s">
        <v>10830</v>
      </c>
      <c r="F580">
        <v>18</v>
      </c>
      <c r="G580">
        <v>10</v>
      </c>
      <c r="J580" t="s">
        <v>441</v>
      </c>
      <c r="K580" t="s">
        <v>5967</v>
      </c>
    </row>
    <row r="581" spans="1:11">
      <c r="A581" s="8">
        <v>43777</v>
      </c>
      <c r="B581" t="s">
        <v>5759</v>
      </c>
      <c r="C581" t="s">
        <v>5968</v>
      </c>
      <c r="D581" t="s">
        <v>10817</v>
      </c>
      <c r="E581" t="s">
        <v>10830</v>
      </c>
      <c r="F581">
        <v>19</v>
      </c>
      <c r="G581">
        <v>1</v>
      </c>
      <c r="I581" t="s">
        <v>5968</v>
      </c>
      <c r="J581" t="s">
        <v>10</v>
      </c>
      <c r="K581" t="s">
        <v>5969</v>
      </c>
    </row>
    <row r="582" spans="1:11">
      <c r="A582" s="8">
        <v>43777</v>
      </c>
      <c r="B582" t="s">
        <v>5759</v>
      </c>
      <c r="C582" t="s">
        <v>5968</v>
      </c>
      <c r="D582" t="s">
        <v>10817</v>
      </c>
      <c r="E582" t="s">
        <v>10830</v>
      </c>
      <c r="F582">
        <v>19</v>
      </c>
      <c r="G582">
        <v>2</v>
      </c>
      <c r="I582" t="s">
        <v>5775</v>
      </c>
      <c r="J582" t="s">
        <v>12</v>
      </c>
      <c r="K582" t="s">
        <v>5970</v>
      </c>
    </row>
    <row r="583" spans="1:11">
      <c r="A583" s="8">
        <v>43777</v>
      </c>
      <c r="B583" t="s">
        <v>5759</v>
      </c>
      <c r="C583" t="s">
        <v>5968</v>
      </c>
      <c r="D583" t="s">
        <v>10817</v>
      </c>
      <c r="E583" t="s">
        <v>10830</v>
      </c>
      <c r="F583">
        <v>19</v>
      </c>
      <c r="G583">
        <v>3</v>
      </c>
      <c r="I583" t="s">
        <v>5889</v>
      </c>
      <c r="J583" t="s">
        <v>14</v>
      </c>
      <c r="K583" t="s">
        <v>5971</v>
      </c>
    </row>
    <row r="584" spans="1:11">
      <c r="A584" s="8">
        <v>43777</v>
      </c>
      <c r="B584" t="s">
        <v>5759</v>
      </c>
      <c r="C584" t="s">
        <v>5968</v>
      </c>
      <c r="D584" t="s">
        <v>10817</v>
      </c>
      <c r="E584" t="s">
        <v>10830</v>
      </c>
      <c r="F584">
        <v>19</v>
      </c>
      <c r="G584">
        <v>4</v>
      </c>
      <c r="I584" t="s">
        <v>5972</v>
      </c>
      <c r="J584" t="s">
        <v>16</v>
      </c>
      <c r="K584" t="s">
        <v>5973</v>
      </c>
    </row>
    <row r="585" spans="1:11">
      <c r="A585" s="8">
        <v>43777</v>
      </c>
      <c r="B585" t="s">
        <v>5759</v>
      </c>
      <c r="C585" t="s">
        <v>5968</v>
      </c>
      <c r="D585" t="s">
        <v>10817</v>
      </c>
      <c r="E585" t="s">
        <v>10830</v>
      </c>
      <c r="F585">
        <v>19</v>
      </c>
      <c r="G585">
        <v>5</v>
      </c>
      <c r="J585" t="s">
        <v>18</v>
      </c>
      <c r="K585" t="s">
        <v>5974</v>
      </c>
    </row>
    <row r="586" spans="1:11">
      <c r="A586" s="8">
        <v>43777</v>
      </c>
      <c r="B586" t="s">
        <v>5759</v>
      </c>
      <c r="C586" t="s">
        <v>5968</v>
      </c>
      <c r="D586" t="s">
        <v>10817</v>
      </c>
      <c r="E586" t="s">
        <v>10830</v>
      </c>
      <c r="F586">
        <v>19</v>
      </c>
      <c r="G586">
        <v>6</v>
      </c>
      <c r="J586" t="s">
        <v>20</v>
      </c>
      <c r="K586" t="s">
        <v>5975</v>
      </c>
    </row>
    <row r="587" spans="1:11">
      <c r="A587" s="8">
        <v>43777</v>
      </c>
      <c r="B587" t="s">
        <v>5759</v>
      </c>
      <c r="C587" t="s">
        <v>5968</v>
      </c>
      <c r="D587" t="s">
        <v>10817</v>
      </c>
      <c r="E587" t="s">
        <v>10830</v>
      </c>
      <c r="F587">
        <v>19</v>
      </c>
      <c r="G587">
        <v>7</v>
      </c>
      <c r="J587" t="s">
        <v>99</v>
      </c>
      <c r="K587" t="s">
        <v>5976</v>
      </c>
    </row>
    <row r="588" spans="1:11">
      <c r="A588" s="8">
        <v>43777</v>
      </c>
      <c r="B588" t="s">
        <v>5759</v>
      </c>
      <c r="C588" t="s">
        <v>5968</v>
      </c>
      <c r="D588" t="s">
        <v>10817</v>
      </c>
      <c r="E588" t="s">
        <v>10830</v>
      </c>
      <c r="F588">
        <v>19</v>
      </c>
      <c r="G588">
        <v>8</v>
      </c>
      <c r="J588" t="s">
        <v>101</v>
      </c>
      <c r="K588" t="s">
        <v>5977</v>
      </c>
    </row>
    <row r="589" spans="1:11">
      <c r="A589" s="8">
        <v>43777</v>
      </c>
      <c r="B589" t="s">
        <v>5759</v>
      </c>
      <c r="C589" t="s">
        <v>5968</v>
      </c>
      <c r="D589" t="s">
        <v>10817</v>
      </c>
      <c r="E589" t="s">
        <v>10830</v>
      </c>
      <c r="F589">
        <v>19</v>
      </c>
      <c r="G589">
        <v>9</v>
      </c>
      <c r="J589" t="s">
        <v>349</v>
      </c>
      <c r="K589" t="s">
        <v>5978</v>
      </c>
    </row>
    <row r="590" spans="1:11">
      <c r="A590" s="8">
        <v>43777</v>
      </c>
      <c r="B590" t="s">
        <v>5759</v>
      </c>
      <c r="C590" t="s">
        <v>5968</v>
      </c>
      <c r="D590" t="s">
        <v>10817</v>
      </c>
      <c r="E590" t="s">
        <v>10830</v>
      </c>
      <c r="F590">
        <v>19</v>
      </c>
      <c r="G590">
        <v>10</v>
      </c>
      <c r="J590" t="s">
        <v>441</v>
      </c>
      <c r="K590" t="s">
        <v>5979</v>
      </c>
    </row>
    <row r="591" spans="1:11">
      <c r="A591" s="8">
        <v>43777</v>
      </c>
      <c r="B591" t="s">
        <v>5759</v>
      </c>
      <c r="C591" t="s">
        <v>5968</v>
      </c>
      <c r="D591" t="s">
        <v>10817</v>
      </c>
      <c r="E591" t="s">
        <v>10830</v>
      </c>
      <c r="F591">
        <v>19</v>
      </c>
      <c r="G591">
        <v>11</v>
      </c>
      <c r="J591" t="s">
        <v>443</v>
      </c>
      <c r="K591" t="s">
        <v>5980</v>
      </c>
    </row>
    <row r="592" spans="1:11">
      <c r="A592" s="8">
        <v>43777</v>
      </c>
      <c r="B592" t="s">
        <v>5759</v>
      </c>
      <c r="C592" t="s">
        <v>5968</v>
      </c>
      <c r="D592" t="s">
        <v>10817</v>
      </c>
      <c r="E592" t="s">
        <v>10830</v>
      </c>
      <c r="F592">
        <v>19</v>
      </c>
      <c r="G592">
        <v>12</v>
      </c>
      <c r="J592" t="s">
        <v>445</v>
      </c>
      <c r="K592" t="s">
        <v>5981</v>
      </c>
    </row>
    <row r="593" spans="1:11">
      <c r="A593" s="8">
        <v>43777</v>
      </c>
      <c r="B593" t="s">
        <v>5759</v>
      </c>
      <c r="C593" t="s">
        <v>5982</v>
      </c>
      <c r="D593" t="s">
        <v>10817</v>
      </c>
      <c r="E593" t="s">
        <v>10830</v>
      </c>
      <c r="F593">
        <v>20</v>
      </c>
      <c r="G593">
        <v>1</v>
      </c>
      <c r="H593" t="s">
        <v>5759</v>
      </c>
      <c r="I593" t="s">
        <v>5982</v>
      </c>
      <c r="J593" t="s">
        <v>10</v>
      </c>
      <c r="K593" t="s">
        <v>5983</v>
      </c>
    </row>
    <row r="594" spans="1:11">
      <c r="A594" s="8">
        <v>43777</v>
      </c>
      <c r="B594" t="s">
        <v>5759</v>
      </c>
      <c r="C594" t="s">
        <v>5982</v>
      </c>
      <c r="D594" t="s">
        <v>10817</v>
      </c>
      <c r="E594" t="s">
        <v>10830</v>
      </c>
      <c r="F594">
        <v>20</v>
      </c>
      <c r="G594">
        <v>2</v>
      </c>
      <c r="I594" t="s">
        <v>5775</v>
      </c>
      <c r="J594" t="s">
        <v>12</v>
      </c>
      <c r="K594" t="s">
        <v>5984</v>
      </c>
    </row>
    <row r="595" spans="1:11">
      <c r="A595" s="8">
        <v>43777</v>
      </c>
      <c r="B595" t="s">
        <v>5759</v>
      </c>
      <c r="C595" t="s">
        <v>5982</v>
      </c>
      <c r="D595" t="s">
        <v>10817</v>
      </c>
      <c r="E595" t="s">
        <v>10830</v>
      </c>
      <c r="F595">
        <v>20</v>
      </c>
      <c r="G595">
        <v>3</v>
      </c>
      <c r="I595" t="s">
        <v>5889</v>
      </c>
      <c r="J595" t="s">
        <v>14</v>
      </c>
      <c r="K595" t="s">
        <v>5985</v>
      </c>
    </row>
    <row r="596" spans="1:11">
      <c r="A596" s="8">
        <v>43777</v>
      </c>
      <c r="B596" t="s">
        <v>5759</v>
      </c>
      <c r="C596" t="s">
        <v>5982</v>
      </c>
      <c r="D596" t="s">
        <v>10817</v>
      </c>
      <c r="E596" t="s">
        <v>10830</v>
      </c>
      <c r="F596">
        <v>20</v>
      </c>
      <c r="G596">
        <v>4</v>
      </c>
      <c r="I596" t="s">
        <v>5972</v>
      </c>
      <c r="J596" t="s">
        <v>16</v>
      </c>
      <c r="K596" t="s">
        <v>5986</v>
      </c>
    </row>
    <row r="597" spans="1:11">
      <c r="A597" s="8">
        <v>43777</v>
      </c>
      <c r="B597" t="s">
        <v>5759</v>
      </c>
      <c r="C597" t="s">
        <v>5982</v>
      </c>
      <c r="D597" t="s">
        <v>10817</v>
      </c>
      <c r="E597" t="s">
        <v>10830</v>
      </c>
      <c r="F597">
        <v>20</v>
      </c>
      <c r="G597">
        <v>5</v>
      </c>
      <c r="J597" t="s">
        <v>18</v>
      </c>
      <c r="K597" t="s">
        <v>5987</v>
      </c>
    </row>
    <row r="598" spans="1:11">
      <c r="A598" s="8">
        <v>43777</v>
      </c>
      <c r="B598" t="s">
        <v>5759</v>
      </c>
      <c r="C598" t="s">
        <v>5982</v>
      </c>
      <c r="D598" t="s">
        <v>10817</v>
      </c>
      <c r="E598" t="s">
        <v>10830</v>
      </c>
      <c r="F598">
        <v>20</v>
      </c>
      <c r="G598">
        <v>6</v>
      </c>
      <c r="J598" t="s">
        <v>20</v>
      </c>
      <c r="K598" t="s">
        <v>5988</v>
      </c>
    </row>
    <row r="599" spans="1:11">
      <c r="A599" s="8">
        <v>43777</v>
      </c>
      <c r="B599" t="s">
        <v>5759</v>
      </c>
      <c r="C599" t="s">
        <v>5982</v>
      </c>
      <c r="D599" t="s">
        <v>10817</v>
      </c>
      <c r="E599" t="s">
        <v>10830</v>
      </c>
      <c r="F599">
        <v>20</v>
      </c>
      <c r="G599">
        <v>7</v>
      </c>
      <c r="J599" t="s">
        <v>99</v>
      </c>
      <c r="K599" t="s">
        <v>5989</v>
      </c>
    </row>
    <row r="600" spans="1:11">
      <c r="A600" s="8">
        <v>43777</v>
      </c>
      <c r="B600" t="s">
        <v>5759</v>
      </c>
      <c r="C600" t="s">
        <v>5982</v>
      </c>
      <c r="D600" t="s">
        <v>10817</v>
      </c>
      <c r="E600" t="s">
        <v>10830</v>
      </c>
      <c r="F600">
        <v>20</v>
      </c>
      <c r="G600">
        <v>8</v>
      </c>
      <c r="J600" t="s">
        <v>101</v>
      </c>
      <c r="K600" t="s">
        <v>5990</v>
      </c>
    </row>
    <row r="601" spans="1:11">
      <c r="A601" s="8">
        <v>43777</v>
      </c>
      <c r="B601" t="s">
        <v>5759</v>
      </c>
      <c r="C601" t="s">
        <v>5982</v>
      </c>
      <c r="D601" t="s">
        <v>10817</v>
      </c>
      <c r="E601" t="s">
        <v>10830</v>
      </c>
      <c r="F601">
        <v>20</v>
      </c>
      <c r="G601">
        <v>9</v>
      </c>
      <c r="J601" t="s">
        <v>349</v>
      </c>
      <c r="K601" t="s">
        <v>5991</v>
      </c>
    </row>
    <row r="602" spans="1:11">
      <c r="A602" s="8">
        <v>43777</v>
      </c>
      <c r="B602" t="s">
        <v>5759</v>
      </c>
      <c r="C602" t="s">
        <v>5982</v>
      </c>
      <c r="D602" t="s">
        <v>10817</v>
      </c>
      <c r="E602" t="s">
        <v>10830</v>
      </c>
      <c r="F602">
        <v>20</v>
      </c>
      <c r="G602">
        <v>10</v>
      </c>
      <c r="J602" t="s">
        <v>441</v>
      </c>
      <c r="K602" t="s">
        <v>5992</v>
      </c>
    </row>
    <row r="603" spans="1:11">
      <c r="A603" s="8">
        <v>43777</v>
      </c>
      <c r="B603" t="s">
        <v>5759</v>
      </c>
      <c r="C603" t="s">
        <v>5982</v>
      </c>
      <c r="D603" t="s">
        <v>10817</v>
      </c>
      <c r="E603" t="s">
        <v>10830</v>
      </c>
      <c r="F603">
        <v>20</v>
      </c>
      <c r="G603">
        <v>11</v>
      </c>
      <c r="J603" t="s">
        <v>443</v>
      </c>
      <c r="K603" t="s">
        <v>5993</v>
      </c>
    </row>
    <row r="604" spans="1:11">
      <c r="A604" s="8">
        <v>43777</v>
      </c>
      <c r="B604" t="s">
        <v>5759</v>
      </c>
      <c r="C604" t="s">
        <v>5994</v>
      </c>
      <c r="D604" t="s">
        <v>10817</v>
      </c>
      <c r="E604" t="s">
        <v>10830</v>
      </c>
      <c r="F604">
        <v>21</v>
      </c>
      <c r="G604">
        <v>1</v>
      </c>
      <c r="I604" t="s">
        <v>5994</v>
      </c>
      <c r="J604" t="s">
        <v>10</v>
      </c>
      <c r="K604" t="s">
        <v>5995</v>
      </c>
    </row>
    <row r="605" spans="1:11">
      <c r="A605" s="8">
        <v>43777</v>
      </c>
      <c r="B605" t="s">
        <v>5759</v>
      </c>
      <c r="C605" t="s">
        <v>5994</v>
      </c>
      <c r="D605" t="s">
        <v>10817</v>
      </c>
      <c r="E605" t="s">
        <v>10830</v>
      </c>
      <c r="F605">
        <v>21</v>
      </c>
      <c r="G605">
        <v>2</v>
      </c>
      <c r="I605" t="s">
        <v>5775</v>
      </c>
      <c r="J605" t="s">
        <v>12</v>
      </c>
      <c r="K605" t="s">
        <v>5996</v>
      </c>
    </row>
    <row r="606" spans="1:11">
      <c r="A606" s="8">
        <v>43777</v>
      </c>
      <c r="B606" t="s">
        <v>5759</v>
      </c>
      <c r="C606" t="s">
        <v>5994</v>
      </c>
      <c r="D606" t="s">
        <v>10817</v>
      </c>
      <c r="E606" t="s">
        <v>10830</v>
      </c>
      <c r="F606">
        <v>21</v>
      </c>
      <c r="G606">
        <v>3</v>
      </c>
      <c r="I606" t="s">
        <v>5889</v>
      </c>
      <c r="J606" t="s">
        <v>14</v>
      </c>
      <c r="K606" t="s">
        <v>5997</v>
      </c>
    </row>
    <row r="607" spans="1:11">
      <c r="A607" s="8">
        <v>43777</v>
      </c>
      <c r="B607" t="s">
        <v>5759</v>
      </c>
      <c r="C607" t="s">
        <v>5994</v>
      </c>
      <c r="D607" t="s">
        <v>10817</v>
      </c>
      <c r="E607" t="s">
        <v>10830</v>
      </c>
      <c r="F607">
        <v>21</v>
      </c>
      <c r="G607">
        <v>4</v>
      </c>
      <c r="I607" t="s">
        <v>5972</v>
      </c>
      <c r="J607" t="s">
        <v>16</v>
      </c>
      <c r="K607" t="s">
        <v>5998</v>
      </c>
    </row>
    <row r="608" spans="1:11">
      <c r="A608" s="8">
        <v>43777</v>
      </c>
      <c r="B608" t="s">
        <v>5759</v>
      </c>
      <c r="C608" t="s">
        <v>5994</v>
      </c>
      <c r="D608" t="s">
        <v>10817</v>
      </c>
      <c r="E608" t="s">
        <v>10830</v>
      </c>
      <c r="F608">
        <v>21</v>
      </c>
      <c r="G608">
        <v>5</v>
      </c>
      <c r="J608" t="s">
        <v>18</v>
      </c>
      <c r="K608" t="s">
        <v>5999</v>
      </c>
    </row>
    <row r="609" spans="1:11">
      <c r="A609" s="8">
        <v>43777</v>
      </c>
      <c r="B609" t="s">
        <v>5759</v>
      </c>
      <c r="C609" t="s">
        <v>5994</v>
      </c>
      <c r="D609" t="s">
        <v>10817</v>
      </c>
      <c r="E609" t="s">
        <v>10830</v>
      </c>
      <c r="F609">
        <v>21</v>
      </c>
      <c r="G609">
        <v>6</v>
      </c>
      <c r="J609" t="s">
        <v>20</v>
      </c>
      <c r="K609" t="s">
        <v>6000</v>
      </c>
    </row>
    <row r="610" spans="1:11">
      <c r="A610" s="8">
        <v>43777</v>
      </c>
      <c r="B610" t="s">
        <v>5759</v>
      </c>
      <c r="C610" t="s">
        <v>5994</v>
      </c>
      <c r="D610" t="s">
        <v>10817</v>
      </c>
      <c r="E610" t="s">
        <v>10830</v>
      </c>
      <c r="F610">
        <v>21</v>
      </c>
      <c r="G610">
        <v>7</v>
      </c>
      <c r="J610" t="s">
        <v>99</v>
      </c>
      <c r="K610" t="s">
        <v>6001</v>
      </c>
    </row>
    <row r="611" spans="1:11">
      <c r="A611" s="8">
        <v>43777</v>
      </c>
      <c r="B611" t="s">
        <v>5759</v>
      </c>
      <c r="C611" t="s">
        <v>5994</v>
      </c>
      <c r="D611" t="s">
        <v>10817</v>
      </c>
      <c r="E611" t="s">
        <v>10830</v>
      </c>
      <c r="F611">
        <v>21</v>
      </c>
      <c r="G611">
        <v>8</v>
      </c>
      <c r="J611" t="s">
        <v>101</v>
      </c>
      <c r="K611" t="s">
        <v>6002</v>
      </c>
    </row>
    <row r="612" spans="1:11">
      <c r="A612" s="8">
        <v>43777</v>
      </c>
      <c r="B612" t="s">
        <v>5759</v>
      </c>
      <c r="C612" t="s">
        <v>5994</v>
      </c>
      <c r="D612" t="s">
        <v>10817</v>
      </c>
      <c r="E612" t="s">
        <v>10830</v>
      </c>
      <c r="F612">
        <v>21</v>
      </c>
      <c r="G612">
        <v>9</v>
      </c>
      <c r="J612" t="s">
        <v>349</v>
      </c>
      <c r="K612" t="s">
        <v>6003</v>
      </c>
    </row>
    <row r="613" spans="1:11">
      <c r="A613" s="8">
        <v>43777</v>
      </c>
      <c r="B613" t="s">
        <v>5759</v>
      </c>
      <c r="C613" t="s">
        <v>5994</v>
      </c>
      <c r="D613" t="s">
        <v>10817</v>
      </c>
      <c r="E613" t="s">
        <v>10830</v>
      </c>
      <c r="F613">
        <v>21</v>
      </c>
      <c r="G613">
        <v>10</v>
      </c>
      <c r="J613" t="s">
        <v>441</v>
      </c>
      <c r="K613" t="s">
        <v>6004</v>
      </c>
    </row>
    <row r="614" spans="1:11">
      <c r="A614" s="8">
        <v>43777</v>
      </c>
      <c r="B614" t="s">
        <v>5759</v>
      </c>
      <c r="C614" t="s">
        <v>6005</v>
      </c>
      <c r="D614" t="s">
        <v>10818</v>
      </c>
      <c r="E614" t="s">
        <v>10830</v>
      </c>
      <c r="F614">
        <v>22</v>
      </c>
      <c r="G614">
        <v>1</v>
      </c>
      <c r="I614" t="s">
        <v>6005</v>
      </c>
      <c r="J614" t="s">
        <v>10</v>
      </c>
      <c r="K614" t="s">
        <v>6006</v>
      </c>
    </row>
    <row r="615" spans="1:11">
      <c r="A615" s="8">
        <v>43777</v>
      </c>
      <c r="B615" t="s">
        <v>5759</v>
      </c>
      <c r="C615" t="s">
        <v>6005</v>
      </c>
      <c r="D615" t="s">
        <v>10818</v>
      </c>
      <c r="E615" t="s">
        <v>10830</v>
      </c>
      <c r="F615">
        <v>22</v>
      </c>
      <c r="G615">
        <v>2</v>
      </c>
      <c r="I615" t="s">
        <v>5775</v>
      </c>
      <c r="J615" t="s">
        <v>12</v>
      </c>
      <c r="K615" t="s">
        <v>6007</v>
      </c>
    </row>
    <row r="616" spans="1:11">
      <c r="A616" s="8">
        <v>43777</v>
      </c>
      <c r="B616" t="s">
        <v>5759</v>
      </c>
      <c r="C616" t="s">
        <v>6005</v>
      </c>
      <c r="D616" t="s">
        <v>10818</v>
      </c>
      <c r="E616" t="s">
        <v>10830</v>
      </c>
      <c r="F616">
        <v>22</v>
      </c>
      <c r="G616">
        <v>3</v>
      </c>
      <c r="I616" t="s">
        <v>5889</v>
      </c>
      <c r="J616" t="s">
        <v>14</v>
      </c>
      <c r="K616" t="s">
        <v>6008</v>
      </c>
    </row>
    <row r="617" spans="1:11">
      <c r="A617" s="8">
        <v>43777</v>
      </c>
      <c r="B617" t="s">
        <v>5759</v>
      </c>
      <c r="C617" t="s">
        <v>6005</v>
      </c>
      <c r="D617" t="s">
        <v>10818</v>
      </c>
      <c r="E617" t="s">
        <v>10830</v>
      </c>
      <c r="F617">
        <v>22</v>
      </c>
      <c r="G617">
        <v>4</v>
      </c>
      <c r="I617" t="s">
        <v>3864</v>
      </c>
      <c r="J617" t="s">
        <v>16</v>
      </c>
      <c r="K617" t="s">
        <v>6009</v>
      </c>
    </row>
    <row r="618" spans="1:11">
      <c r="A618" s="8">
        <v>43777</v>
      </c>
      <c r="B618" t="s">
        <v>5759</v>
      </c>
      <c r="C618" t="s">
        <v>6005</v>
      </c>
      <c r="D618" t="s">
        <v>10818</v>
      </c>
      <c r="E618" t="s">
        <v>10830</v>
      </c>
      <c r="F618">
        <v>22</v>
      </c>
      <c r="G618">
        <v>5</v>
      </c>
      <c r="J618" t="s">
        <v>18</v>
      </c>
      <c r="K618" t="s">
        <v>6010</v>
      </c>
    </row>
    <row r="619" spans="1:11">
      <c r="A619" s="8">
        <v>43777</v>
      </c>
      <c r="B619" t="s">
        <v>5759</v>
      </c>
      <c r="C619" t="s">
        <v>6005</v>
      </c>
      <c r="D619" t="s">
        <v>10818</v>
      </c>
      <c r="E619" t="s">
        <v>10830</v>
      </c>
      <c r="F619">
        <v>22</v>
      </c>
      <c r="G619">
        <v>6</v>
      </c>
      <c r="J619" t="s">
        <v>20</v>
      </c>
      <c r="K619" t="s">
        <v>6011</v>
      </c>
    </row>
    <row r="620" spans="1:11">
      <c r="A620" s="8">
        <v>43777</v>
      </c>
      <c r="B620" t="s">
        <v>5759</v>
      </c>
      <c r="C620" t="s">
        <v>6005</v>
      </c>
      <c r="D620" t="s">
        <v>10818</v>
      </c>
      <c r="E620" t="s">
        <v>10830</v>
      </c>
      <c r="F620">
        <v>22</v>
      </c>
      <c r="G620">
        <v>7</v>
      </c>
      <c r="J620" t="s">
        <v>99</v>
      </c>
      <c r="K620" t="s">
        <v>6012</v>
      </c>
    </row>
    <row r="621" spans="1:11">
      <c r="A621" s="8">
        <v>43777</v>
      </c>
      <c r="B621" t="s">
        <v>5759</v>
      </c>
      <c r="C621" t="s">
        <v>6005</v>
      </c>
      <c r="D621" t="s">
        <v>10818</v>
      </c>
      <c r="E621" t="s">
        <v>10830</v>
      </c>
      <c r="F621">
        <v>22</v>
      </c>
      <c r="G621">
        <v>8</v>
      </c>
      <c r="J621" t="s">
        <v>101</v>
      </c>
      <c r="K621" t="s">
        <v>6013</v>
      </c>
    </row>
    <row r="622" spans="1:11">
      <c r="A622" s="8">
        <v>43777</v>
      </c>
      <c r="B622" t="s">
        <v>5759</v>
      </c>
      <c r="C622" t="s">
        <v>6005</v>
      </c>
      <c r="D622" t="s">
        <v>10818</v>
      </c>
      <c r="E622" t="s">
        <v>10830</v>
      </c>
      <c r="F622">
        <v>22</v>
      </c>
      <c r="G622">
        <v>9</v>
      </c>
      <c r="J622" t="s">
        <v>349</v>
      </c>
      <c r="K622" t="s">
        <v>6014</v>
      </c>
    </row>
    <row r="623" spans="1:11">
      <c r="A623" s="8">
        <v>43777</v>
      </c>
      <c r="B623" t="s">
        <v>5759</v>
      </c>
      <c r="C623" t="s">
        <v>6005</v>
      </c>
      <c r="D623" t="s">
        <v>10818</v>
      </c>
      <c r="E623" t="s">
        <v>10830</v>
      </c>
      <c r="F623">
        <v>22</v>
      </c>
      <c r="G623">
        <v>10</v>
      </c>
      <c r="J623" t="s">
        <v>441</v>
      </c>
      <c r="K623" t="s">
        <v>6015</v>
      </c>
    </row>
    <row r="624" spans="1:11">
      <c r="A624" s="8">
        <v>43777</v>
      </c>
      <c r="B624" t="s">
        <v>5759</v>
      </c>
      <c r="C624" t="s">
        <v>6016</v>
      </c>
      <c r="D624" t="s">
        <v>10818</v>
      </c>
      <c r="E624" t="s">
        <v>10830</v>
      </c>
      <c r="F624">
        <v>23</v>
      </c>
      <c r="G624">
        <v>1</v>
      </c>
      <c r="H624" t="s">
        <v>5759</v>
      </c>
      <c r="I624" t="s">
        <v>6016</v>
      </c>
      <c r="J624" t="s">
        <v>10</v>
      </c>
      <c r="K624" t="s">
        <v>6017</v>
      </c>
    </row>
    <row r="625" spans="1:11">
      <c r="A625" s="8">
        <v>43777</v>
      </c>
      <c r="B625" t="s">
        <v>5759</v>
      </c>
      <c r="C625" t="s">
        <v>6016</v>
      </c>
      <c r="D625" t="s">
        <v>10818</v>
      </c>
      <c r="E625" t="s">
        <v>10830</v>
      </c>
      <c r="F625">
        <v>23</v>
      </c>
      <c r="G625">
        <v>2</v>
      </c>
      <c r="I625" t="s">
        <v>5775</v>
      </c>
      <c r="J625" t="s">
        <v>12</v>
      </c>
      <c r="K625" t="s">
        <v>6018</v>
      </c>
    </row>
    <row r="626" spans="1:11">
      <c r="A626" s="8">
        <v>43777</v>
      </c>
      <c r="B626" t="s">
        <v>5759</v>
      </c>
      <c r="C626" t="s">
        <v>6016</v>
      </c>
      <c r="D626" t="s">
        <v>10818</v>
      </c>
      <c r="E626" t="s">
        <v>10830</v>
      </c>
      <c r="F626">
        <v>23</v>
      </c>
      <c r="G626">
        <v>3</v>
      </c>
      <c r="I626" t="s">
        <v>5889</v>
      </c>
      <c r="J626" t="s">
        <v>14</v>
      </c>
      <c r="K626" t="s">
        <v>6019</v>
      </c>
    </row>
    <row r="627" spans="1:11">
      <c r="A627" s="8">
        <v>43777</v>
      </c>
      <c r="B627" t="s">
        <v>5759</v>
      </c>
      <c r="C627" t="s">
        <v>6016</v>
      </c>
      <c r="D627" t="s">
        <v>10818</v>
      </c>
      <c r="E627" t="s">
        <v>10830</v>
      </c>
      <c r="F627">
        <v>23</v>
      </c>
      <c r="G627">
        <v>4</v>
      </c>
      <c r="I627" t="s">
        <v>3864</v>
      </c>
      <c r="J627" t="s">
        <v>16</v>
      </c>
      <c r="K627" t="s">
        <v>6020</v>
      </c>
    </row>
    <row r="628" spans="1:11">
      <c r="A628" s="8">
        <v>43777</v>
      </c>
      <c r="B628" t="s">
        <v>5759</v>
      </c>
      <c r="C628" t="s">
        <v>6016</v>
      </c>
      <c r="D628" t="s">
        <v>10818</v>
      </c>
      <c r="E628" t="s">
        <v>10830</v>
      </c>
      <c r="F628">
        <v>23</v>
      </c>
      <c r="G628">
        <v>5</v>
      </c>
      <c r="J628" t="s">
        <v>18</v>
      </c>
      <c r="K628" t="s">
        <v>6021</v>
      </c>
    </row>
    <row r="629" spans="1:11">
      <c r="A629" s="8">
        <v>43777</v>
      </c>
      <c r="B629" t="s">
        <v>5759</v>
      </c>
      <c r="C629" t="s">
        <v>6016</v>
      </c>
      <c r="D629" t="s">
        <v>10818</v>
      </c>
      <c r="E629" t="s">
        <v>10830</v>
      </c>
      <c r="F629">
        <v>23</v>
      </c>
      <c r="G629">
        <v>6</v>
      </c>
      <c r="J629" t="s">
        <v>20</v>
      </c>
      <c r="K629" t="s">
        <v>6022</v>
      </c>
    </row>
    <row r="630" spans="1:11">
      <c r="A630" s="8">
        <v>43777</v>
      </c>
      <c r="B630" t="s">
        <v>5759</v>
      </c>
      <c r="C630" t="s">
        <v>6016</v>
      </c>
      <c r="D630" t="s">
        <v>10818</v>
      </c>
      <c r="E630" t="s">
        <v>10830</v>
      </c>
      <c r="F630">
        <v>23</v>
      </c>
      <c r="G630">
        <v>7</v>
      </c>
      <c r="J630" t="s">
        <v>99</v>
      </c>
      <c r="K630" t="s">
        <v>6023</v>
      </c>
    </row>
    <row r="631" spans="1:11">
      <c r="A631" s="8">
        <v>43777</v>
      </c>
      <c r="B631" t="s">
        <v>5759</v>
      </c>
      <c r="C631" t="s">
        <v>6016</v>
      </c>
      <c r="D631" t="s">
        <v>10818</v>
      </c>
      <c r="E631" t="s">
        <v>10830</v>
      </c>
      <c r="F631">
        <v>23</v>
      </c>
      <c r="G631">
        <v>8</v>
      </c>
      <c r="J631" t="s">
        <v>101</v>
      </c>
      <c r="K631" t="s">
        <v>6024</v>
      </c>
    </row>
    <row r="632" spans="1:11">
      <c r="A632" s="8">
        <v>43777</v>
      </c>
      <c r="B632" t="s">
        <v>5759</v>
      </c>
      <c r="C632" t="s">
        <v>6025</v>
      </c>
      <c r="D632" t="s">
        <v>10819</v>
      </c>
      <c r="E632" t="s">
        <v>10830</v>
      </c>
      <c r="F632">
        <v>24</v>
      </c>
      <c r="G632">
        <v>1</v>
      </c>
      <c r="I632" t="s">
        <v>6025</v>
      </c>
      <c r="J632" t="s">
        <v>10</v>
      </c>
      <c r="K632" t="s">
        <v>6026</v>
      </c>
    </row>
    <row r="633" spans="1:11">
      <c r="A633" s="8">
        <v>43777</v>
      </c>
      <c r="B633" t="s">
        <v>5759</v>
      </c>
      <c r="C633" t="s">
        <v>6025</v>
      </c>
      <c r="D633" t="s">
        <v>10819</v>
      </c>
      <c r="E633" t="s">
        <v>10830</v>
      </c>
      <c r="F633">
        <v>24</v>
      </c>
      <c r="G633">
        <v>2</v>
      </c>
      <c r="I633" t="s">
        <v>5775</v>
      </c>
      <c r="J633" t="s">
        <v>12</v>
      </c>
      <c r="K633" t="s">
        <v>6027</v>
      </c>
    </row>
    <row r="634" spans="1:11">
      <c r="A634" s="8">
        <v>43777</v>
      </c>
      <c r="B634" t="s">
        <v>5759</v>
      </c>
      <c r="C634" t="s">
        <v>6025</v>
      </c>
      <c r="D634" t="s">
        <v>10819</v>
      </c>
      <c r="E634" t="s">
        <v>10830</v>
      </c>
      <c r="F634">
        <v>24</v>
      </c>
      <c r="G634">
        <v>3</v>
      </c>
      <c r="I634" t="s">
        <v>5889</v>
      </c>
      <c r="J634" t="s">
        <v>14</v>
      </c>
      <c r="K634" t="s">
        <v>6028</v>
      </c>
    </row>
    <row r="635" spans="1:11">
      <c r="A635" s="8">
        <v>43777</v>
      </c>
      <c r="B635" t="s">
        <v>5759</v>
      </c>
      <c r="C635" t="s">
        <v>6025</v>
      </c>
      <c r="D635" t="s">
        <v>10819</v>
      </c>
      <c r="E635" t="s">
        <v>10830</v>
      </c>
      <c r="F635">
        <v>24</v>
      </c>
      <c r="G635">
        <v>4</v>
      </c>
      <c r="I635" t="s">
        <v>6029</v>
      </c>
      <c r="J635" t="s">
        <v>16</v>
      </c>
      <c r="K635" t="s">
        <v>6030</v>
      </c>
    </row>
    <row r="636" spans="1:11">
      <c r="A636" s="8">
        <v>43777</v>
      </c>
      <c r="B636" t="s">
        <v>5759</v>
      </c>
      <c r="C636" t="s">
        <v>6025</v>
      </c>
      <c r="D636" t="s">
        <v>10819</v>
      </c>
      <c r="E636" t="s">
        <v>10830</v>
      </c>
      <c r="F636">
        <v>24</v>
      </c>
      <c r="G636">
        <v>5</v>
      </c>
      <c r="J636" t="s">
        <v>18</v>
      </c>
      <c r="K636" t="s">
        <v>6031</v>
      </c>
    </row>
    <row r="637" spans="1:11">
      <c r="A637" s="8">
        <v>43777</v>
      </c>
      <c r="B637" t="s">
        <v>5759</v>
      </c>
      <c r="C637" t="s">
        <v>6025</v>
      </c>
      <c r="D637" t="s">
        <v>10819</v>
      </c>
      <c r="E637" t="s">
        <v>10830</v>
      </c>
      <c r="F637">
        <v>24</v>
      </c>
      <c r="G637">
        <v>6</v>
      </c>
      <c r="J637" t="s">
        <v>20</v>
      </c>
      <c r="K637" t="s">
        <v>6032</v>
      </c>
    </row>
    <row r="638" spans="1:11">
      <c r="A638" s="8">
        <v>43777</v>
      </c>
      <c r="B638" t="s">
        <v>5759</v>
      </c>
      <c r="C638" t="s">
        <v>6025</v>
      </c>
      <c r="D638" t="s">
        <v>10819</v>
      </c>
      <c r="E638" t="s">
        <v>10830</v>
      </c>
      <c r="F638">
        <v>24</v>
      </c>
      <c r="G638">
        <v>7</v>
      </c>
      <c r="J638" t="s">
        <v>99</v>
      </c>
      <c r="K638" t="s">
        <v>6033</v>
      </c>
    </row>
    <row r="639" spans="1:11">
      <c r="A639" s="8">
        <v>43777</v>
      </c>
      <c r="B639" t="s">
        <v>5759</v>
      </c>
      <c r="C639" t="s">
        <v>6025</v>
      </c>
      <c r="D639" t="s">
        <v>10819</v>
      </c>
      <c r="E639" t="s">
        <v>10830</v>
      </c>
      <c r="F639">
        <v>24</v>
      </c>
      <c r="G639">
        <v>8</v>
      </c>
      <c r="J639" t="s">
        <v>101</v>
      </c>
      <c r="K639" t="s">
        <v>6034</v>
      </c>
    </row>
    <row r="640" spans="1:11">
      <c r="A640" s="8">
        <v>43777</v>
      </c>
      <c r="B640" t="s">
        <v>5759</v>
      </c>
      <c r="C640" t="s">
        <v>6025</v>
      </c>
      <c r="D640" t="s">
        <v>10819</v>
      </c>
      <c r="E640" t="s">
        <v>10830</v>
      </c>
      <c r="F640">
        <v>24</v>
      </c>
      <c r="G640">
        <v>9</v>
      </c>
      <c r="J640" t="s">
        <v>349</v>
      </c>
      <c r="K640" t="s">
        <v>6035</v>
      </c>
    </row>
    <row r="641" spans="1:11">
      <c r="A641" s="8">
        <v>43777</v>
      </c>
      <c r="B641" t="s">
        <v>5759</v>
      </c>
      <c r="C641" t="s">
        <v>6025</v>
      </c>
      <c r="D641" t="s">
        <v>10819</v>
      </c>
      <c r="E641" t="s">
        <v>10830</v>
      </c>
      <c r="F641">
        <v>24</v>
      </c>
      <c r="G641">
        <v>10</v>
      </c>
      <c r="J641" t="s">
        <v>441</v>
      </c>
      <c r="K641" t="s">
        <v>6036</v>
      </c>
    </row>
    <row r="642" spans="1:11">
      <c r="A642" s="8">
        <v>43777</v>
      </c>
      <c r="B642" t="s">
        <v>5759</v>
      </c>
      <c r="C642" t="s">
        <v>6025</v>
      </c>
      <c r="D642" t="s">
        <v>10819</v>
      </c>
      <c r="E642" t="s">
        <v>10830</v>
      </c>
      <c r="F642">
        <v>24</v>
      </c>
      <c r="G642">
        <v>11</v>
      </c>
      <c r="J642" t="s">
        <v>443</v>
      </c>
      <c r="K642" t="s">
        <v>6037</v>
      </c>
    </row>
    <row r="643" spans="1:11">
      <c r="A643" s="8">
        <v>43777</v>
      </c>
      <c r="B643" t="s">
        <v>5759</v>
      </c>
      <c r="C643" t="s">
        <v>6038</v>
      </c>
      <c r="D643" t="s">
        <v>5768</v>
      </c>
      <c r="E643" t="s">
        <v>10830</v>
      </c>
      <c r="F643">
        <v>25</v>
      </c>
      <c r="G643">
        <v>1</v>
      </c>
      <c r="H643" t="s">
        <v>5759</v>
      </c>
      <c r="I643" t="s">
        <v>6038</v>
      </c>
      <c r="J643" t="s">
        <v>10</v>
      </c>
      <c r="K643" t="s">
        <v>6039</v>
      </c>
    </row>
    <row r="644" spans="1:11">
      <c r="A644" s="8">
        <v>43777</v>
      </c>
      <c r="B644" t="s">
        <v>5759</v>
      </c>
      <c r="C644" t="s">
        <v>6038</v>
      </c>
      <c r="D644" t="s">
        <v>5768</v>
      </c>
      <c r="E644" t="s">
        <v>10830</v>
      </c>
      <c r="F644">
        <v>25</v>
      </c>
      <c r="G644">
        <v>2</v>
      </c>
      <c r="I644" t="s">
        <v>5768</v>
      </c>
      <c r="J644" t="s">
        <v>12</v>
      </c>
      <c r="K644" t="s">
        <v>6040</v>
      </c>
    </row>
    <row r="645" spans="1:11">
      <c r="A645" s="8">
        <v>43777</v>
      </c>
      <c r="B645" t="s">
        <v>5759</v>
      </c>
      <c r="C645" t="s">
        <v>6038</v>
      </c>
      <c r="D645" t="s">
        <v>5768</v>
      </c>
      <c r="E645" t="s">
        <v>10830</v>
      </c>
      <c r="F645">
        <v>25</v>
      </c>
      <c r="G645">
        <v>3</v>
      </c>
      <c r="J645" t="s">
        <v>14</v>
      </c>
      <c r="K645" t="s">
        <v>6041</v>
      </c>
    </row>
    <row r="646" spans="1:11">
      <c r="A646" s="8">
        <v>43777</v>
      </c>
      <c r="B646" t="s">
        <v>5759</v>
      </c>
      <c r="C646" t="s">
        <v>6038</v>
      </c>
      <c r="D646" t="s">
        <v>5768</v>
      </c>
      <c r="E646" t="s">
        <v>10830</v>
      </c>
      <c r="F646">
        <v>25</v>
      </c>
      <c r="G646">
        <v>4</v>
      </c>
      <c r="J646" t="s">
        <v>16</v>
      </c>
      <c r="K646" t="s">
        <v>6042</v>
      </c>
    </row>
    <row r="647" spans="1:11">
      <c r="A647" s="8">
        <v>43777</v>
      </c>
      <c r="B647" t="s">
        <v>5759</v>
      </c>
      <c r="C647" t="s">
        <v>6038</v>
      </c>
      <c r="D647" t="s">
        <v>5768</v>
      </c>
      <c r="E647" t="s">
        <v>10830</v>
      </c>
      <c r="F647">
        <v>25</v>
      </c>
      <c r="G647">
        <v>5</v>
      </c>
      <c r="J647" t="s">
        <v>18</v>
      </c>
      <c r="K647" t="s">
        <v>6043</v>
      </c>
    </row>
    <row r="648" spans="1:11">
      <c r="A648" s="8">
        <v>43777</v>
      </c>
      <c r="B648" t="s">
        <v>5759</v>
      </c>
      <c r="C648" t="s">
        <v>6038</v>
      </c>
      <c r="D648" t="s">
        <v>5768</v>
      </c>
      <c r="E648" t="s">
        <v>10830</v>
      </c>
      <c r="F648">
        <v>25</v>
      </c>
      <c r="G648">
        <v>6</v>
      </c>
      <c r="J648" t="s">
        <v>20</v>
      </c>
      <c r="K648" t="s">
        <v>6044</v>
      </c>
    </row>
    <row r="649" spans="1:11">
      <c r="A649" s="8">
        <v>43777</v>
      </c>
      <c r="B649" t="s">
        <v>5759</v>
      </c>
      <c r="C649" t="s">
        <v>6038</v>
      </c>
      <c r="D649" t="s">
        <v>5768</v>
      </c>
      <c r="E649" t="s">
        <v>10830</v>
      </c>
      <c r="F649">
        <v>25</v>
      </c>
      <c r="G649">
        <v>7</v>
      </c>
      <c r="J649" t="s">
        <v>99</v>
      </c>
      <c r="K649" t="s">
        <v>6045</v>
      </c>
    </row>
    <row r="650" spans="1:11">
      <c r="A650" s="8">
        <v>43777</v>
      </c>
      <c r="B650" t="s">
        <v>5759</v>
      </c>
      <c r="C650" t="s">
        <v>6046</v>
      </c>
      <c r="D650" t="s">
        <v>10811</v>
      </c>
      <c r="E650" t="s">
        <v>10830</v>
      </c>
      <c r="F650">
        <v>26</v>
      </c>
      <c r="G650">
        <v>1</v>
      </c>
      <c r="I650" t="s">
        <v>6046</v>
      </c>
      <c r="J650" t="s">
        <v>10</v>
      </c>
      <c r="K650" t="s">
        <v>6047</v>
      </c>
    </row>
    <row r="651" spans="1:11">
      <c r="A651" s="8">
        <v>43777</v>
      </c>
      <c r="B651" t="s">
        <v>5759</v>
      </c>
      <c r="C651" t="s">
        <v>6046</v>
      </c>
      <c r="D651" t="s">
        <v>10811</v>
      </c>
      <c r="E651" t="s">
        <v>10830</v>
      </c>
      <c r="F651">
        <v>26</v>
      </c>
      <c r="G651">
        <v>2</v>
      </c>
      <c r="I651" t="s">
        <v>5775</v>
      </c>
      <c r="J651" t="s">
        <v>12</v>
      </c>
      <c r="K651" t="s">
        <v>6048</v>
      </c>
    </row>
    <row r="652" spans="1:11">
      <c r="A652" s="8">
        <v>43777</v>
      </c>
      <c r="B652" t="s">
        <v>5759</v>
      </c>
      <c r="C652" t="s">
        <v>6046</v>
      </c>
      <c r="D652" t="s">
        <v>10811</v>
      </c>
      <c r="E652" t="s">
        <v>10830</v>
      </c>
      <c r="F652">
        <v>26</v>
      </c>
      <c r="G652">
        <v>3</v>
      </c>
      <c r="I652" t="s">
        <v>5777</v>
      </c>
      <c r="J652" t="s">
        <v>14</v>
      </c>
      <c r="K652" t="s">
        <v>6049</v>
      </c>
    </row>
    <row r="653" spans="1:11">
      <c r="A653" s="8">
        <v>43777</v>
      </c>
      <c r="B653" t="s">
        <v>5759</v>
      </c>
      <c r="C653" t="s">
        <v>6046</v>
      </c>
      <c r="D653" t="s">
        <v>10811</v>
      </c>
      <c r="E653" t="s">
        <v>10830</v>
      </c>
      <c r="F653">
        <v>26</v>
      </c>
      <c r="G653">
        <v>4</v>
      </c>
      <c r="I653" t="s">
        <v>2686</v>
      </c>
      <c r="J653" t="s">
        <v>16</v>
      </c>
      <c r="K653" t="s">
        <v>6050</v>
      </c>
    </row>
    <row r="654" spans="1:11">
      <c r="A654" s="8">
        <v>43777</v>
      </c>
      <c r="B654" t="s">
        <v>5759</v>
      </c>
      <c r="C654" t="s">
        <v>6046</v>
      </c>
      <c r="D654" t="s">
        <v>10811</v>
      </c>
      <c r="E654" t="s">
        <v>10830</v>
      </c>
      <c r="F654">
        <v>26</v>
      </c>
      <c r="G654">
        <v>5</v>
      </c>
      <c r="J654" t="s">
        <v>18</v>
      </c>
      <c r="K654" t="s">
        <v>6051</v>
      </c>
    </row>
    <row r="655" spans="1:11">
      <c r="A655" s="8">
        <v>43777</v>
      </c>
      <c r="B655" t="s">
        <v>5759</v>
      </c>
      <c r="C655" t="s">
        <v>6046</v>
      </c>
      <c r="D655" t="s">
        <v>10811</v>
      </c>
      <c r="E655" t="s">
        <v>10830</v>
      </c>
      <c r="F655">
        <v>26</v>
      </c>
      <c r="G655">
        <v>6</v>
      </c>
      <c r="J655" t="s">
        <v>20</v>
      </c>
      <c r="K655" t="s">
        <v>6052</v>
      </c>
    </row>
    <row r="656" spans="1:11">
      <c r="A656" s="8">
        <v>43777</v>
      </c>
      <c r="B656" t="s">
        <v>5759</v>
      </c>
      <c r="C656" t="s">
        <v>6046</v>
      </c>
      <c r="D656" t="s">
        <v>10811</v>
      </c>
      <c r="E656" t="s">
        <v>10830</v>
      </c>
      <c r="F656">
        <v>26</v>
      </c>
      <c r="G656">
        <v>7</v>
      </c>
      <c r="J656" t="s">
        <v>99</v>
      </c>
      <c r="K656" t="s">
        <v>6053</v>
      </c>
    </row>
    <row r="657" spans="1:11">
      <c r="A657" s="8">
        <v>43777</v>
      </c>
      <c r="B657" t="s">
        <v>5759</v>
      </c>
      <c r="C657" t="s">
        <v>6046</v>
      </c>
      <c r="D657" t="s">
        <v>10811</v>
      </c>
      <c r="E657" t="s">
        <v>10830</v>
      </c>
      <c r="F657">
        <v>26</v>
      </c>
      <c r="G657">
        <v>8</v>
      </c>
      <c r="J657" t="s">
        <v>101</v>
      </c>
      <c r="K657" t="s">
        <v>6054</v>
      </c>
    </row>
    <row r="658" spans="1:11">
      <c r="A658" s="8">
        <v>43777</v>
      </c>
      <c r="B658" t="s">
        <v>5759</v>
      </c>
      <c r="C658" t="s">
        <v>6055</v>
      </c>
      <c r="D658" t="s">
        <v>10820</v>
      </c>
      <c r="E658" t="s">
        <v>10830</v>
      </c>
      <c r="F658">
        <v>27</v>
      </c>
      <c r="G658">
        <v>1</v>
      </c>
      <c r="I658" t="s">
        <v>6055</v>
      </c>
      <c r="J658" t="s">
        <v>10</v>
      </c>
      <c r="K658" t="s">
        <v>6056</v>
      </c>
    </row>
    <row r="659" spans="1:11">
      <c r="A659" s="8">
        <v>43777</v>
      </c>
      <c r="B659" t="s">
        <v>5759</v>
      </c>
      <c r="C659" t="s">
        <v>6055</v>
      </c>
      <c r="D659" t="s">
        <v>10820</v>
      </c>
      <c r="E659" t="s">
        <v>10830</v>
      </c>
      <c r="F659">
        <v>27</v>
      </c>
      <c r="G659">
        <v>2</v>
      </c>
      <c r="I659" t="s">
        <v>5775</v>
      </c>
      <c r="J659" t="s">
        <v>12</v>
      </c>
      <c r="K659" t="s">
        <v>6057</v>
      </c>
    </row>
    <row r="660" spans="1:11">
      <c r="A660" s="8">
        <v>43777</v>
      </c>
      <c r="B660" t="s">
        <v>5759</v>
      </c>
      <c r="C660" t="s">
        <v>6055</v>
      </c>
      <c r="D660" t="s">
        <v>10820</v>
      </c>
      <c r="E660" t="s">
        <v>10830</v>
      </c>
      <c r="F660">
        <v>27</v>
      </c>
      <c r="G660">
        <v>3</v>
      </c>
      <c r="I660" t="s">
        <v>5777</v>
      </c>
      <c r="J660" t="s">
        <v>14</v>
      </c>
      <c r="K660" t="s">
        <v>6058</v>
      </c>
    </row>
    <row r="661" spans="1:11">
      <c r="A661" s="8">
        <v>43777</v>
      </c>
      <c r="B661" t="s">
        <v>5759</v>
      </c>
      <c r="C661" t="s">
        <v>6055</v>
      </c>
      <c r="D661" t="s">
        <v>10820</v>
      </c>
      <c r="E661" t="s">
        <v>10830</v>
      </c>
      <c r="F661">
        <v>27</v>
      </c>
      <c r="G661">
        <v>4</v>
      </c>
      <c r="I661" t="s">
        <v>6059</v>
      </c>
      <c r="J661" t="s">
        <v>16</v>
      </c>
      <c r="K661" t="s">
        <v>6060</v>
      </c>
    </row>
    <row r="662" spans="1:11">
      <c r="A662" s="8">
        <v>43777</v>
      </c>
      <c r="B662" t="s">
        <v>5759</v>
      </c>
      <c r="C662" t="s">
        <v>6055</v>
      </c>
      <c r="D662" t="s">
        <v>10820</v>
      </c>
      <c r="E662" t="s">
        <v>10830</v>
      </c>
      <c r="F662">
        <v>27</v>
      </c>
      <c r="G662">
        <v>5</v>
      </c>
      <c r="J662" t="s">
        <v>18</v>
      </c>
      <c r="K662" t="s">
        <v>6061</v>
      </c>
    </row>
    <row r="663" spans="1:11">
      <c r="A663" s="8">
        <v>43777</v>
      </c>
      <c r="B663" t="s">
        <v>5759</v>
      </c>
      <c r="C663" t="s">
        <v>6055</v>
      </c>
      <c r="D663" t="s">
        <v>10820</v>
      </c>
      <c r="E663" t="s">
        <v>10830</v>
      </c>
      <c r="F663">
        <v>27</v>
      </c>
      <c r="G663">
        <v>6</v>
      </c>
      <c r="J663" t="s">
        <v>20</v>
      </c>
      <c r="K663" t="s">
        <v>6062</v>
      </c>
    </row>
    <row r="664" spans="1:11">
      <c r="A664" s="8">
        <v>43777</v>
      </c>
      <c r="B664" t="s">
        <v>5759</v>
      </c>
      <c r="C664" t="s">
        <v>6055</v>
      </c>
      <c r="D664" t="s">
        <v>10820</v>
      </c>
      <c r="E664" t="s">
        <v>10830</v>
      </c>
      <c r="F664">
        <v>27</v>
      </c>
      <c r="G664">
        <v>7</v>
      </c>
      <c r="J664" t="s">
        <v>99</v>
      </c>
      <c r="K664" t="s">
        <v>6063</v>
      </c>
    </row>
    <row r="665" spans="1:11">
      <c r="A665" s="8">
        <v>43777</v>
      </c>
      <c r="B665" t="s">
        <v>5759</v>
      </c>
      <c r="C665" t="s">
        <v>6055</v>
      </c>
      <c r="D665" t="s">
        <v>10820</v>
      </c>
      <c r="E665" t="s">
        <v>10830</v>
      </c>
      <c r="F665">
        <v>27</v>
      </c>
      <c r="G665">
        <v>8</v>
      </c>
      <c r="J665" t="s">
        <v>101</v>
      </c>
      <c r="K665" t="s">
        <v>6064</v>
      </c>
    </row>
    <row r="666" spans="1:11">
      <c r="A666" s="8">
        <v>43777</v>
      </c>
      <c r="B666" t="s">
        <v>5759</v>
      </c>
      <c r="C666" t="s">
        <v>6055</v>
      </c>
      <c r="D666" t="s">
        <v>10820</v>
      </c>
      <c r="E666" t="s">
        <v>10830</v>
      </c>
      <c r="F666">
        <v>27</v>
      </c>
      <c r="G666">
        <v>9</v>
      </c>
      <c r="J666" t="s">
        <v>349</v>
      </c>
      <c r="K666" t="s">
        <v>6065</v>
      </c>
    </row>
    <row r="667" spans="1:11">
      <c r="A667" s="8">
        <v>43777</v>
      </c>
      <c r="B667" t="s">
        <v>5759</v>
      </c>
      <c r="C667" t="s">
        <v>6055</v>
      </c>
      <c r="D667" t="s">
        <v>10820</v>
      </c>
      <c r="E667" t="s">
        <v>10830</v>
      </c>
      <c r="F667">
        <v>27</v>
      </c>
      <c r="G667">
        <v>10</v>
      </c>
      <c r="J667" t="s">
        <v>441</v>
      </c>
      <c r="K667" t="s">
        <v>6066</v>
      </c>
    </row>
    <row r="668" spans="1:11">
      <c r="A668" s="8">
        <v>43777</v>
      </c>
      <c r="B668" t="s">
        <v>5759</v>
      </c>
      <c r="C668" t="s">
        <v>6055</v>
      </c>
      <c r="D668" t="s">
        <v>10820</v>
      </c>
      <c r="E668" t="s">
        <v>10830</v>
      </c>
      <c r="F668">
        <v>27</v>
      </c>
      <c r="G668">
        <v>11</v>
      </c>
      <c r="J668" t="s">
        <v>443</v>
      </c>
      <c r="K668" t="s">
        <v>6067</v>
      </c>
    </row>
    <row r="669" spans="1:11">
      <c r="A669" s="8">
        <v>43777</v>
      </c>
      <c r="B669" t="s">
        <v>5759</v>
      </c>
      <c r="C669" t="s">
        <v>6055</v>
      </c>
      <c r="D669" t="s">
        <v>10820</v>
      </c>
      <c r="E669" t="s">
        <v>10830</v>
      </c>
      <c r="F669">
        <v>27</v>
      </c>
      <c r="G669">
        <v>12</v>
      </c>
      <c r="J669" t="s">
        <v>445</v>
      </c>
      <c r="K669" t="s">
        <v>6068</v>
      </c>
    </row>
    <row r="670" spans="1:11">
      <c r="A670" s="8">
        <v>43777</v>
      </c>
      <c r="B670" t="s">
        <v>6069</v>
      </c>
      <c r="C670" t="s">
        <v>6070</v>
      </c>
      <c r="D670" t="s">
        <v>6072</v>
      </c>
      <c r="E670" t="s">
        <v>10889</v>
      </c>
      <c r="F670">
        <v>1</v>
      </c>
      <c r="G670">
        <v>1</v>
      </c>
      <c r="H670" t="s">
        <v>6069</v>
      </c>
      <c r="I670" t="s">
        <v>6070</v>
      </c>
      <c r="J670" t="s">
        <v>10</v>
      </c>
      <c r="K670" t="s">
        <v>6071</v>
      </c>
    </row>
    <row r="671" spans="1:11">
      <c r="A671" s="8">
        <v>43777</v>
      </c>
      <c r="B671" t="s">
        <v>6069</v>
      </c>
      <c r="C671" t="s">
        <v>6070</v>
      </c>
      <c r="D671" t="s">
        <v>6072</v>
      </c>
      <c r="E671" t="s">
        <v>10889</v>
      </c>
      <c r="F671">
        <v>1</v>
      </c>
      <c r="G671">
        <v>2</v>
      </c>
      <c r="I671" t="s">
        <v>6072</v>
      </c>
      <c r="J671" t="s">
        <v>12</v>
      </c>
      <c r="K671" t="s">
        <v>6073</v>
      </c>
    </row>
    <row r="672" spans="1:11">
      <c r="A672" s="8">
        <v>43777</v>
      </c>
      <c r="B672" t="s">
        <v>6069</v>
      </c>
      <c r="C672" t="s">
        <v>6074</v>
      </c>
      <c r="D672" t="s">
        <v>6076</v>
      </c>
      <c r="E672" t="s">
        <v>10889</v>
      </c>
      <c r="F672">
        <v>2</v>
      </c>
      <c r="G672">
        <v>1</v>
      </c>
      <c r="I672" t="s">
        <v>6074</v>
      </c>
      <c r="J672" t="s">
        <v>10</v>
      </c>
      <c r="K672" t="s">
        <v>6075</v>
      </c>
    </row>
    <row r="673" spans="1:11">
      <c r="A673" s="8">
        <v>43777</v>
      </c>
      <c r="B673" t="s">
        <v>6069</v>
      </c>
      <c r="C673" t="s">
        <v>6074</v>
      </c>
      <c r="D673" t="s">
        <v>6076</v>
      </c>
      <c r="E673" t="s">
        <v>10889</v>
      </c>
      <c r="F673">
        <v>2</v>
      </c>
      <c r="G673">
        <v>2</v>
      </c>
      <c r="I673" t="s">
        <v>6076</v>
      </c>
      <c r="J673" t="s">
        <v>12</v>
      </c>
      <c r="K673" t="s">
        <v>6077</v>
      </c>
    </row>
    <row r="674" spans="1:11">
      <c r="A674" s="8">
        <v>43777</v>
      </c>
      <c r="B674" t="s">
        <v>6069</v>
      </c>
      <c r="C674" t="s">
        <v>6074</v>
      </c>
      <c r="D674" t="s">
        <v>6076</v>
      </c>
      <c r="E674" t="s">
        <v>10889</v>
      </c>
      <c r="F674">
        <v>2</v>
      </c>
      <c r="G674">
        <v>3</v>
      </c>
      <c r="J674" t="s">
        <v>14</v>
      </c>
      <c r="K674" t="s">
        <v>10848</v>
      </c>
    </row>
    <row r="675" spans="1:11">
      <c r="A675" s="8">
        <v>43777</v>
      </c>
      <c r="B675" t="s">
        <v>6069</v>
      </c>
      <c r="C675" t="s">
        <v>6078</v>
      </c>
      <c r="D675" t="s">
        <v>6080</v>
      </c>
      <c r="E675" t="s">
        <v>10889</v>
      </c>
      <c r="F675">
        <v>3</v>
      </c>
      <c r="G675">
        <v>1</v>
      </c>
      <c r="I675" t="s">
        <v>6078</v>
      </c>
      <c r="J675" t="s">
        <v>10</v>
      </c>
      <c r="K675" t="s">
        <v>6079</v>
      </c>
    </row>
    <row r="676" spans="1:11">
      <c r="A676" s="8">
        <v>43777</v>
      </c>
      <c r="B676" t="s">
        <v>6069</v>
      </c>
      <c r="C676" t="s">
        <v>6078</v>
      </c>
      <c r="D676" t="s">
        <v>6080</v>
      </c>
      <c r="E676" t="s">
        <v>10889</v>
      </c>
      <c r="F676">
        <v>3</v>
      </c>
      <c r="G676">
        <v>2</v>
      </c>
      <c r="I676" t="s">
        <v>6080</v>
      </c>
      <c r="J676" t="s">
        <v>12</v>
      </c>
      <c r="K676" t="s">
        <v>6081</v>
      </c>
    </row>
    <row r="677" spans="1:11">
      <c r="A677" s="8">
        <v>43777</v>
      </c>
      <c r="B677" t="s">
        <v>6069</v>
      </c>
      <c r="C677" t="s">
        <v>6082</v>
      </c>
      <c r="D677" t="s">
        <v>6084</v>
      </c>
      <c r="E677" t="s">
        <v>10889</v>
      </c>
      <c r="F677">
        <v>4</v>
      </c>
      <c r="G677">
        <v>1</v>
      </c>
      <c r="I677" t="s">
        <v>6082</v>
      </c>
      <c r="J677" t="s">
        <v>10</v>
      </c>
      <c r="K677" t="s">
        <v>6083</v>
      </c>
    </row>
    <row r="678" spans="1:11">
      <c r="A678" s="8">
        <v>43777</v>
      </c>
      <c r="B678" t="s">
        <v>6069</v>
      </c>
      <c r="C678" t="s">
        <v>6082</v>
      </c>
      <c r="D678" t="s">
        <v>6084</v>
      </c>
      <c r="E678" t="s">
        <v>10889</v>
      </c>
      <c r="F678">
        <v>4</v>
      </c>
      <c r="G678">
        <v>2</v>
      </c>
      <c r="I678" t="s">
        <v>6084</v>
      </c>
      <c r="J678" t="s">
        <v>12</v>
      </c>
      <c r="K678" t="s">
        <v>6085</v>
      </c>
    </row>
    <row r="679" spans="1:11">
      <c r="A679" s="8">
        <v>43777</v>
      </c>
      <c r="B679" t="s">
        <v>6069</v>
      </c>
      <c r="C679" t="s">
        <v>6086</v>
      </c>
      <c r="D679" t="s">
        <v>10890</v>
      </c>
      <c r="E679" t="s">
        <v>10889</v>
      </c>
      <c r="F679">
        <v>5</v>
      </c>
      <c r="G679">
        <v>1</v>
      </c>
      <c r="I679" t="s">
        <v>6086</v>
      </c>
      <c r="J679" t="s">
        <v>10</v>
      </c>
      <c r="K679" t="s">
        <v>6087</v>
      </c>
    </row>
    <row r="680" spans="1:11">
      <c r="A680" s="8">
        <v>43777</v>
      </c>
      <c r="B680" t="s">
        <v>6069</v>
      </c>
      <c r="C680" t="s">
        <v>6086</v>
      </c>
      <c r="D680" t="s">
        <v>10890</v>
      </c>
      <c r="E680" t="s">
        <v>10889</v>
      </c>
      <c r="F680">
        <v>5</v>
      </c>
      <c r="G680">
        <v>2</v>
      </c>
      <c r="I680" t="s">
        <v>6088</v>
      </c>
      <c r="J680" t="s">
        <v>12</v>
      </c>
      <c r="K680" t="s">
        <v>6089</v>
      </c>
    </row>
    <row r="681" spans="1:11">
      <c r="A681" s="8">
        <v>43777</v>
      </c>
      <c r="B681" t="s">
        <v>6069</v>
      </c>
      <c r="C681" t="s">
        <v>6086</v>
      </c>
      <c r="D681" t="s">
        <v>10890</v>
      </c>
      <c r="E681" t="s">
        <v>10889</v>
      </c>
      <c r="F681">
        <v>5</v>
      </c>
      <c r="G681">
        <v>3</v>
      </c>
      <c r="I681" t="s">
        <v>5874</v>
      </c>
      <c r="J681" t="s">
        <v>14</v>
      </c>
      <c r="K681" t="s">
        <v>6090</v>
      </c>
    </row>
    <row r="682" spans="1:11">
      <c r="A682" s="8">
        <v>43777</v>
      </c>
      <c r="B682" t="s">
        <v>6069</v>
      </c>
      <c r="C682" t="s">
        <v>6086</v>
      </c>
      <c r="D682" t="s">
        <v>10890</v>
      </c>
      <c r="E682" t="s">
        <v>10889</v>
      </c>
      <c r="F682">
        <v>5</v>
      </c>
      <c r="G682">
        <v>4</v>
      </c>
      <c r="J682" t="s">
        <v>16</v>
      </c>
      <c r="K682" t="s">
        <v>6091</v>
      </c>
    </row>
    <row r="683" spans="1:11">
      <c r="A683" s="8">
        <v>43777</v>
      </c>
      <c r="B683" t="s">
        <v>6069</v>
      </c>
      <c r="C683" t="s">
        <v>6086</v>
      </c>
      <c r="D683" t="s">
        <v>10890</v>
      </c>
      <c r="E683" t="s">
        <v>10889</v>
      </c>
      <c r="F683">
        <v>5</v>
      </c>
      <c r="G683">
        <v>5</v>
      </c>
      <c r="J683" t="s">
        <v>18</v>
      </c>
      <c r="K683" t="s">
        <v>6092</v>
      </c>
    </row>
    <row r="684" spans="1:11">
      <c r="A684" s="8">
        <v>43777</v>
      </c>
      <c r="B684" t="s">
        <v>6069</v>
      </c>
      <c r="C684" t="s">
        <v>6086</v>
      </c>
      <c r="D684" t="s">
        <v>10890</v>
      </c>
      <c r="E684" t="s">
        <v>10889</v>
      </c>
      <c r="F684">
        <v>5</v>
      </c>
      <c r="G684">
        <v>6</v>
      </c>
      <c r="J684" t="s">
        <v>20</v>
      </c>
      <c r="K684" t="s">
        <v>6093</v>
      </c>
    </row>
    <row r="685" spans="1:11">
      <c r="A685" s="8">
        <v>43777</v>
      </c>
      <c r="B685" t="s">
        <v>6069</v>
      </c>
      <c r="C685" t="s">
        <v>6086</v>
      </c>
      <c r="D685" t="s">
        <v>10890</v>
      </c>
      <c r="E685" t="s">
        <v>10889</v>
      </c>
      <c r="F685">
        <v>5</v>
      </c>
      <c r="G685">
        <v>7</v>
      </c>
      <c r="J685" t="s">
        <v>99</v>
      </c>
      <c r="K685" t="s">
        <v>6094</v>
      </c>
    </row>
    <row r="686" spans="1:11">
      <c r="A686" s="8">
        <v>43777</v>
      </c>
      <c r="B686" t="s">
        <v>6069</v>
      </c>
      <c r="C686" t="s">
        <v>6086</v>
      </c>
      <c r="D686" t="s">
        <v>10890</v>
      </c>
      <c r="E686" t="s">
        <v>10889</v>
      </c>
      <c r="F686">
        <v>5</v>
      </c>
      <c r="G686">
        <v>8</v>
      </c>
      <c r="J686" t="s">
        <v>101</v>
      </c>
      <c r="K686" t="s">
        <v>6095</v>
      </c>
    </row>
    <row r="687" spans="1:11">
      <c r="A687" s="8">
        <v>43777</v>
      </c>
      <c r="B687" t="s">
        <v>6069</v>
      </c>
      <c r="C687" t="s">
        <v>6086</v>
      </c>
      <c r="D687" t="s">
        <v>10890</v>
      </c>
      <c r="E687" t="s">
        <v>10889</v>
      </c>
      <c r="F687">
        <v>5</v>
      </c>
      <c r="G687">
        <v>9</v>
      </c>
      <c r="J687" t="s">
        <v>349</v>
      </c>
      <c r="K687" t="s">
        <v>6096</v>
      </c>
    </row>
    <row r="688" spans="1:11">
      <c r="A688" s="8">
        <v>43777</v>
      </c>
      <c r="B688" t="s">
        <v>6069</v>
      </c>
      <c r="C688" t="s">
        <v>6086</v>
      </c>
      <c r="D688" t="s">
        <v>10890</v>
      </c>
      <c r="E688" t="s">
        <v>10889</v>
      </c>
      <c r="F688">
        <v>5</v>
      </c>
      <c r="G688">
        <v>10</v>
      </c>
      <c r="J688" t="s">
        <v>441</v>
      </c>
      <c r="K688" t="s">
        <v>6097</v>
      </c>
    </row>
    <row r="689" spans="1:11">
      <c r="A689" s="8">
        <v>43777</v>
      </c>
      <c r="B689" t="s">
        <v>6069</v>
      </c>
      <c r="C689" t="s">
        <v>6086</v>
      </c>
      <c r="D689" t="s">
        <v>10890</v>
      </c>
      <c r="E689" t="s">
        <v>10889</v>
      </c>
      <c r="F689">
        <v>5</v>
      </c>
      <c r="G689">
        <v>11</v>
      </c>
      <c r="J689" t="s">
        <v>443</v>
      </c>
      <c r="K689" t="s">
        <v>6098</v>
      </c>
    </row>
    <row r="690" spans="1:11">
      <c r="A690" s="8">
        <v>43777</v>
      </c>
      <c r="B690" t="s">
        <v>6069</v>
      </c>
      <c r="C690" t="s">
        <v>6086</v>
      </c>
      <c r="D690" t="s">
        <v>10890</v>
      </c>
      <c r="E690" t="s">
        <v>10889</v>
      </c>
      <c r="F690">
        <v>5</v>
      </c>
      <c r="G690">
        <v>12</v>
      </c>
      <c r="J690" t="s">
        <v>445</v>
      </c>
      <c r="K690" t="s">
        <v>6099</v>
      </c>
    </row>
    <row r="691" spans="1:11">
      <c r="A691" s="8">
        <v>43777</v>
      </c>
      <c r="B691" t="s">
        <v>6069</v>
      </c>
      <c r="C691" t="s">
        <v>6086</v>
      </c>
      <c r="D691" t="s">
        <v>10890</v>
      </c>
      <c r="E691" t="s">
        <v>10889</v>
      </c>
      <c r="F691">
        <v>5</v>
      </c>
      <c r="G691">
        <v>13</v>
      </c>
      <c r="J691" t="s">
        <v>447</v>
      </c>
      <c r="K691" t="s">
        <v>6100</v>
      </c>
    </row>
    <row r="692" spans="1:11">
      <c r="A692" s="8">
        <v>43777</v>
      </c>
      <c r="B692" t="s">
        <v>6069</v>
      </c>
      <c r="C692" t="s">
        <v>6086</v>
      </c>
      <c r="D692" t="s">
        <v>10890</v>
      </c>
      <c r="E692" t="s">
        <v>10889</v>
      </c>
      <c r="F692">
        <v>5</v>
      </c>
      <c r="G692">
        <v>14</v>
      </c>
      <c r="J692" t="s">
        <v>449</v>
      </c>
      <c r="K692" t="s">
        <v>6101</v>
      </c>
    </row>
    <row r="693" spans="1:11">
      <c r="A693" s="8">
        <v>43777</v>
      </c>
      <c r="B693" t="s">
        <v>6069</v>
      </c>
      <c r="C693" t="s">
        <v>6086</v>
      </c>
      <c r="D693" t="s">
        <v>10890</v>
      </c>
      <c r="E693" t="s">
        <v>10889</v>
      </c>
      <c r="F693">
        <v>5</v>
      </c>
      <c r="G693">
        <v>15</v>
      </c>
      <c r="J693" t="s">
        <v>734</v>
      </c>
      <c r="K693" t="s">
        <v>6102</v>
      </c>
    </row>
    <row r="694" spans="1:11">
      <c r="A694" s="8">
        <v>43777</v>
      </c>
      <c r="B694" t="s">
        <v>6069</v>
      </c>
      <c r="C694" t="s">
        <v>6086</v>
      </c>
      <c r="D694" t="s">
        <v>10890</v>
      </c>
      <c r="E694" t="s">
        <v>10889</v>
      </c>
      <c r="F694">
        <v>5</v>
      </c>
      <c r="G694">
        <v>16</v>
      </c>
      <c r="J694" t="s">
        <v>736</v>
      </c>
      <c r="K694" t="s">
        <v>6103</v>
      </c>
    </row>
    <row r="695" spans="1:11">
      <c r="A695" s="8">
        <v>43777</v>
      </c>
      <c r="B695" t="s">
        <v>6069</v>
      </c>
      <c r="C695" t="s">
        <v>6104</v>
      </c>
      <c r="D695" t="s">
        <v>10891</v>
      </c>
      <c r="E695" t="s">
        <v>10889</v>
      </c>
      <c r="F695">
        <v>6</v>
      </c>
      <c r="G695">
        <v>1</v>
      </c>
      <c r="I695" t="s">
        <v>6104</v>
      </c>
      <c r="J695" t="s">
        <v>10</v>
      </c>
      <c r="K695" t="s">
        <v>6105</v>
      </c>
    </row>
    <row r="696" spans="1:11">
      <c r="A696" s="8">
        <v>43777</v>
      </c>
      <c r="B696" t="s">
        <v>6069</v>
      </c>
      <c r="C696" t="s">
        <v>6104</v>
      </c>
      <c r="D696" t="s">
        <v>10891</v>
      </c>
      <c r="E696" t="s">
        <v>10889</v>
      </c>
      <c r="F696">
        <v>6</v>
      </c>
      <c r="G696">
        <v>2</v>
      </c>
      <c r="I696" t="s">
        <v>6106</v>
      </c>
      <c r="J696" t="s">
        <v>12</v>
      </c>
      <c r="K696" t="s">
        <v>6107</v>
      </c>
    </row>
    <row r="697" spans="1:11">
      <c r="A697" s="8">
        <v>43777</v>
      </c>
      <c r="B697" t="s">
        <v>6069</v>
      </c>
      <c r="C697" t="s">
        <v>6104</v>
      </c>
      <c r="D697" t="s">
        <v>10891</v>
      </c>
      <c r="E697" t="s">
        <v>10889</v>
      </c>
      <c r="F697">
        <v>6</v>
      </c>
      <c r="G697">
        <v>3</v>
      </c>
      <c r="I697" t="s">
        <v>6108</v>
      </c>
      <c r="J697" t="s">
        <v>14</v>
      </c>
      <c r="K697" t="s">
        <v>6109</v>
      </c>
    </row>
    <row r="698" spans="1:11">
      <c r="A698" s="8">
        <v>43777</v>
      </c>
      <c r="B698" t="s">
        <v>6069</v>
      </c>
      <c r="C698" t="s">
        <v>6104</v>
      </c>
      <c r="D698" t="s">
        <v>10891</v>
      </c>
      <c r="E698" t="s">
        <v>10889</v>
      </c>
      <c r="F698">
        <v>6</v>
      </c>
      <c r="G698">
        <v>4</v>
      </c>
      <c r="I698" t="s">
        <v>3864</v>
      </c>
      <c r="J698" t="s">
        <v>16</v>
      </c>
      <c r="K698" t="s">
        <v>6110</v>
      </c>
    </row>
    <row r="699" spans="1:11">
      <c r="A699" s="8">
        <v>43777</v>
      </c>
      <c r="B699" t="s">
        <v>6069</v>
      </c>
      <c r="C699" t="s">
        <v>6104</v>
      </c>
      <c r="D699" t="s">
        <v>10891</v>
      </c>
      <c r="E699" t="s">
        <v>10889</v>
      </c>
      <c r="F699">
        <v>6</v>
      </c>
      <c r="G699">
        <v>5</v>
      </c>
      <c r="J699" t="s">
        <v>18</v>
      </c>
      <c r="K699" t="s">
        <v>6111</v>
      </c>
    </row>
    <row r="700" spans="1:11">
      <c r="A700" s="8">
        <v>43777</v>
      </c>
      <c r="B700" t="s">
        <v>6069</v>
      </c>
      <c r="C700" t="s">
        <v>6104</v>
      </c>
      <c r="D700" t="s">
        <v>10891</v>
      </c>
      <c r="E700" t="s">
        <v>10889</v>
      </c>
      <c r="F700">
        <v>6</v>
      </c>
      <c r="G700">
        <v>6</v>
      </c>
      <c r="J700" t="s">
        <v>20</v>
      </c>
      <c r="K700" t="s">
        <v>6112</v>
      </c>
    </row>
    <row r="701" spans="1:11">
      <c r="A701" s="8">
        <v>43777</v>
      </c>
      <c r="B701" t="s">
        <v>6069</v>
      </c>
      <c r="C701" t="s">
        <v>6104</v>
      </c>
      <c r="D701" t="s">
        <v>10891</v>
      </c>
      <c r="E701" t="s">
        <v>10889</v>
      </c>
      <c r="F701">
        <v>6</v>
      </c>
      <c r="G701">
        <v>7</v>
      </c>
      <c r="J701" t="s">
        <v>99</v>
      </c>
      <c r="K701" t="s">
        <v>6113</v>
      </c>
    </row>
    <row r="702" spans="1:11">
      <c r="A702" s="8">
        <v>43777</v>
      </c>
      <c r="B702" t="s">
        <v>6069</v>
      </c>
      <c r="C702" t="s">
        <v>6114</v>
      </c>
      <c r="D702" t="s">
        <v>10892</v>
      </c>
      <c r="E702" t="s">
        <v>10889</v>
      </c>
      <c r="F702">
        <v>7</v>
      </c>
      <c r="G702">
        <v>1</v>
      </c>
      <c r="H702" t="s">
        <v>6069</v>
      </c>
      <c r="I702" t="s">
        <v>6114</v>
      </c>
      <c r="J702" t="s">
        <v>10</v>
      </c>
      <c r="K702" t="s">
        <v>6115</v>
      </c>
    </row>
    <row r="703" spans="1:11">
      <c r="A703" s="8">
        <v>43777</v>
      </c>
      <c r="B703" t="s">
        <v>6069</v>
      </c>
      <c r="C703" t="s">
        <v>6114</v>
      </c>
      <c r="D703" t="s">
        <v>10892</v>
      </c>
      <c r="E703" t="s">
        <v>10889</v>
      </c>
      <c r="F703">
        <v>7</v>
      </c>
      <c r="G703">
        <v>2</v>
      </c>
      <c r="I703" t="s">
        <v>6106</v>
      </c>
      <c r="J703" t="s">
        <v>12</v>
      </c>
      <c r="K703" t="s">
        <v>6116</v>
      </c>
    </row>
    <row r="704" spans="1:11">
      <c r="A704" s="8">
        <v>43777</v>
      </c>
      <c r="B704" t="s">
        <v>6069</v>
      </c>
      <c r="C704" t="s">
        <v>6114</v>
      </c>
      <c r="D704" t="s">
        <v>10892</v>
      </c>
      <c r="E704" t="s">
        <v>10889</v>
      </c>
      <c r="F704">
        <v>7</v>
      </c>
      <c r="G704">
        <v>3</v>
      </c>
      <c r="I704" t="s">
        <v>6108</v>
      </c>
      <c r="J704" t="s">
        <v>14</v>
      </c>
      <c r="K704" t="s">
        <v>6117</v>
      </c>
    </row>
    <row r="705" spans="1:11">
      <c r="A705" s="8">
        <v>43777</v>
      </c>
      <c r="B705" t="s">
        <v>6069</v>
      </c>
      <c r="C705" t="s">
        <v>6114</v>
      </c>
      <c r="D705" t="s">
        <v>10892</v>
      </c>
      <c r="E705" t="s">
        <v>10889</v>
      </c>
      <c r="F705">
        <v>7</v>
      </c>
      <c r="G705">
        <v>4</v>
      </c>
      <c r="I705" t="s">
        <v>6118</v>
      </c>
      <c r="J705" t="s">
        <v>16</v>
      </c>
      <c r="K705" t="s">
        <v>6119</v>
      </c>
    </row>
    <row r="706" spans="1:11">
      <c r="A706" s="8">
        <v>43777</v>
      </c>
      <c r="B706" t="s">
        <v>6069</v>
      </c>
      <c r="C706" t="s">
        <v>6114</v>
      </c>
      <c r="D706" t="s">
        <v>10892</v>
      </c>
      <c r="E706" t="s">
        <v>10889</v>
      </c>
      <c r="F706">
        <v>7</v>
      </c>
      <c r="G706">
        <v>5</v>
      </c>
      <c r="J706" t="s">
        <v>18</v>
      </c>
      <c r="K706" t="s">
        <v>6120</v>
      </c>
    </row>
    <row r="707" spans="1:11">
      <c r="A707" s="8">
        <v>43777</v>
      </c>
      <c r="B707" t="s">
        <v>6069</v>
      </c>
      <c r="C707" t="s">
        <v>6114</v>
      </c>
      <c r="D707" t="s">
        <v>10892</v>
      </c>
      <c r="E707" t="s">
        <v>10889</v>
      </c>
      <c r="F707">
        <v>7</v>
      </c>
      <c r="G707">
        <v>6</v>
      </c>
      <c r="J707" t="s">
        <v>20</v>
      </c>
      <c r="K707" t="s">
        <v>6121</v>
      </c>
    </row>
    <row r="708" spans="1:11">
      <c r="A708" s="8">
        <v>43777</v>
      </c>
      <c r="B708" t="s">
        <v>6069</v>
      </c>
      <c r="C708" t="s">
        <v>6114</v>
      </c>
      <c r="D708" t="s">
        <v>10892</v>
      </c>
      <c r="E708" t="s">
        <v>10889</v>
      </c>
      <c r="F708">
        <v>7</v>
      </c>
      <c r="G708">
        <v>7</v>
      </c>
      <c r="J708" t="s">
        <v>99</v>
      </c>
      <c r="K708" t="s">
        <v>6122</v>
      </c>
    </row>
    <row r="709" spans="1:11">
      <c r="A709" s="8">
        <v>43777</v>
      </c>
      <c r="B709" t="s">
        <v>6069</v>
      </c>
      <c r="C709" t="s">
        <v>6114</v>
      </c>
      <c r="D709" t="s">
        <v>10892</v>
      </c>
      <c r="E709" t="s">
        <v>10889</v>
      </c>
      <c r="F709">
        <v>7</v>
      </c>
      <c r="G709">
        <v>8</v>
      </c>
      <c r="J709" t="s">
        <v>101</v>
      </c>
      <c r="K709" t="s">
        <v>6123</v>
      </c>
    </row>
    <row r="710" spans="1:11">
      <c r="A710" s="8">
        <v>43777</v>
      </c>
      <c r="B710" t="s">
        <v>6069</v>
      </c>
      <c r="C710" t="s">
        <v>6114</v>
      </c>
      <c r="D710" t="s">
        <v>10892</v>
      </c>
      <c r="E710" t="s">
        <v>10889</v>
      </c>
      <c r="F710">
        <v>7</v>
      </c>
      <c r="G710">
        <v>9</v>
      </c>
      <c r="J710" t="s">
        <v>349</v>
      </c>
      <c r="K710" t="s">
        <v>6124</v>
      </c>
    </row>
    <row r="711" spans="1:11">
      <c r="A711" s="8">
        <v>43777</v>
      </c>
      <c r="B711" t="s">
        <v>6069</v>
      </c>
      <c r="C711" t="s">
        <v>6114</v>
      </c>
      <c r="D711" t="s">
        <v>10892</v>
      </c>
      <c r="E711" t="s">
        <v>10889</v>
      </c>
      <c r="F711">
        <v>7</v>
      </c>
      <c r="G711">
        <v>10</v>
      </c>
      <c r="J711" t="s">
        <v>441</v>
      </c>
      <c r="K711" t="s">
        <v>6125</v>
      </c>
    </row>
    <row r="712" spans="1:11">
      <c r="A712" s="8">
        <v>43777</v>
      </c>
      <c r="B712" t="s">
        <v>6069</v>
      </c>
      <c r="C712" t="s">
        <v>6114</v>
      </c>
      <c r="D712" t="s">
        <v>10892</v>
      </c>
      <c r="E712" t="s">
        <v>10889</v>
      </c>
      <c r="F712">
        <v>7</v>
      </c>
      <c r="G712">
        <v>11</v>
      </c>
      <c r="J712" t="s">
        <v>443</v>
      </c>
      <c r="K712" t="s">
        <v>6126</v>
      </c>
    </row>
    <row r="713" spans="1:11">
      <c r="A713" s="8">
        <v>43777</v>
      </c>
      <c r="B713" t="s">
        <v>6069</v>
      </c>
      <c r="C713" t="s">
        <v>6114</v>
      </c>
      <c r="D713" t="s">
        <v>10892</v>
      </c>
      <c r="E713" t="s">
        <v>10889</v>
      </c>
      <c r="F713">
        <v>7</v>
      </c>
      <c r="G713">
        <v>12</v>
      </c>
      <c r="J713" t="s">
        <v>445</v>
      </c>
      <c r="K713" t="s">
        <v>6127</v>
      </c>
    </row>
    <row r="714" spans="1:11">
      <c r="A714" s="8">
        <v>43777</v>
      </c>
      <c r="B714" t="s">
        <v>6069</v>
      </c>
      <c r="C714" t="s">
        <v>6128</v>
      </c>
      <c r="D714" t="s">
        <v>10893</v>
      </c>
      <c r="E714" t="s">
        <v>10889</v>
      </c>
      <c r="F714">
        <v>8</v>
      </c>
      <c r="G714">
        <v>1</v>
      </c>
      <c r="I714" t="s">
        <v>6128</v>
      </c>
      <c r="J714" t="s">
        <v>10</v>
      </c>
      <c r="K714" t="s">
        <v>6129</v>
      </c>
    </row>
    <row r="715" spans="1:11">
      <c r="A715" s="8">
        <v>43777</v>
      </c>
      <c r="B715" t="s">
        <v>6069</v>
      </c>
      <c r="C715" t="s">
        <v>6128</v>
      </c>
      <c r="D715" t="s">
        <v>10893</v>
      </c>
      <c r="E715" t="s">
        <v>10889</v>
      </c>
      <c r="F715">
        <v>8</v>
      </c>
      <c r="G715">
        <v>2</v>
      </c>
      <c r="I715" t="s">
        <v>6130</v>
      </c>
      <c r="J715" t="s">
        <v>12</v>
      </c>
      <c r="K715" t="s">
        <v>6131</v>
      </c>
    </row>
    <row r="716" spans="1:11">
      <c r="A716" s="8">
        <v>43777</v>
      </c>
      <c r="B716" t="s">
        <v>6069</v>
      </c>
      <c r="C716" t="s">
        <v>6128</v>
      </c>
      <c r="D716" t="s">
        <v>10893</v>
      </c>
      <c r="E716" t="s">
        <v>10889</v>
      </c>
      <c r="F716">
        <v>8</v>
      </c>
      <c r="G716">
        <v>3</v>
      </c>
      <c r="I716" t="s">
        <v>6108</v>
      </c>
      <c r="J716" t="s">
        <v>14</v>
      </c>
      <c r="K716" t="s">
        <v>6132</v>
      </c>
    </row>
    <row r="717" spans="1:11">
      <c r="A717" s="8">
        <v>43777</v>
      </c>
      <c r="B717" t="s">
        <v>6069</v>
      </c>
      <c r="C717" t="s">
        <v>6128</v>
      </c>
      <c r="D717" t="s">
        <v>10893</v>
      </c>
      <c r="E717" t="s">
        <v>10889</v>
      </c>
      <c r="F717">
        <v>8</v>
      </c>
      <c r="G717">
        <v>4</v>
      </c>
      <c r="I717" t="s">
        <v>6133</v>
      </c>
      <c r="J717" t="s">
        <v>16</v>
      </c>
      <c r="K717" t="s">
        <v>6134</v>
      </c>
    </row>
    <row r="718" spans="1:11">
      <c r="A718" s="8">
        <v>43777</v>
      </c>
      <c r="B718" t="s">
        <v>6069</v>
      </c>
      <c r="C718" t="s">
        <v>6128</v>
      </c>
      <c r="D718" t="s">
        <v>10893</v>
      </c>
      <c r="E718" t="s">
        <v>10889</v>
      </c>
      <c r="F718">
        <v>8</v>
      </c>
      <c r="G718">
        <v>5</v>
      </c>
      <c r="I718" t="s">
        <v>199</v>
      </c>
      <c r="J718" t="s">
        <v>18</v>
      </c>
      <c r="K718" t="s">
        <v>6135</v>
      </c>
    </row>
    <row r="719" spans="1:11">
      <c r="A719" s="8">
        <v>43777</v>
      </c>
      <c r="B719" t="s">
        <v>6069</v>
      </c>
      <c r="C719" t="s">
        <v>6128</v>
      </c>
      <c r="D719" t="s">
        <v>10893</v>
      </c>
      <c r="E719" t="s">
        <v>10889</v>
      </c>
      <c r="F719">
        <v>8</v>
      </c>
      <c r="G719">
        <v>6</v>
      </c>
      <c r="J719" t="s">
        <v>20</v>
      </c>
      <c r="K719" t="s">
        <v>6136</v>
      </c>
    </row>
    <row r="720" spans="1:11">
      <c r="A720" s="8">
        <v>43777</v>
      </c>
      <c r="B720" t="s">
        <v>6069</v>
      </c>
      <c r="C720" t="s">
        <v>6128</v>
      </c>
      <c r="D720" t="s">
        <v>10893</v>
      </c>
      <c r="E720" t="s">
        <v>10889</v>
      </c>
      <c r="F720">
        <v>8</v>
      </c>
      <c r="G720">
        <v>7</v>
      </c>
      <c r="J720" t="s">
        <v>99</v>
      </c>
      <c r="K720" t="s">
        <v>6137</v>
      </c>
    </row>
    <row r="721" spans="1:11">
      <c r="A721" s="8">
        <v>43777</v>
      </c>
      <c r="B721" t="s">
        <v>6069</v>
      </c>
      <c r="C721" t="s">
        <v>6128</v>
      </c>
      <c r="D721" t="s">
        <v>10893</v>
      </c>
      <c r="E721" t="s">
        <v>10889</v>
      </c>
      <c r="F721">
        <v>8</v>
      </c>
      <c r="G721">
        <v>8</v>
      </c>
      <c r="J721" t="s">
        <v>101</v>
      </c>
      <c r="K721" t="s">
        <v>6138</v>
      </c>
    </row>
    <row r="722" spans="1:11">
      <c r="A722" s="8">
        <v>43777</v>
      </c>
      <c r="B722" t="s">
        <v>6069</v>
      </c>
      <c r="C722" t="s">
        <v>6128</v>
      </c>
      <c r="D722" t="s">
        <v>10893</v>
      </c>
      <c r="E722" t="s">
        <v>10889</v>
      </c>
      <c r="F722">
        <v>8</v>
      </c>
      <c r="G722">
        <v>9</v>
      </c>
      <c r="J722" t="s">
        <v>349</v>
      </c>
      <c r="K722" t="s">
        <v>6139</v>
      </c>
    </row>
    <row r="723" spans="1:11">
      <c r="A723" s="8">
        <v>43777</v>
      </c>
      <c r="B723" t="s">
        <v>6069</v>
      </c>
      <c r="C723" t="s">
        <v>6128</v>
      </c>
      <c r="D723" t="s">
        <v>10893</v>
      </c>
      <c r="E723" t="s">
        <v>10889</v>
      </c>
      <c r="F723">
        <v>8</v>
      </c>
      <c r="G723">
        <v>10</v>
      </c>
      <c r="J723" t="s">
        <v>441</v>
      </c>
      <c r="K723" t="s">
        <v>6140</v>
      </c>
    </row>
    <row r="724" spans="1:11">
      <c r="A724" s="8">
        <v>43777</v>
      </c>
      <c r="B724" t="s">
        <v>6069</v>
      </c>
      <c r="C724" t="s">
        <v>6128</v>
      </c>
      <c r="D724" t="s">
        <v>10893</v>
      </c>
      <c r="E724" t="s">
        <v>10889</v>
      </c>
      <c r="F724">
        <v>8</v>
      </c>
      <c r="G724">
        <v>11</v>
      </c>
      <c r="J724" t="s">
        <v>443</v>
      </c>
      <c r="K724" t="s">
        <v>6141</v>
      </c>
    </row>
    <row r="725" spans="1:11">
      <c r="A725" s="8">
        <v>43777</v>
      </c>
      <c r="B725" t="s">
        <v>6069</v>
      </c>
      <c r="C725" t="s">
        <v>6128</v>
      </c>
      <c r="D725" t="s">
        <v>10893</v>
      </c>
      <c r="E725" t="s">
        <v>10889</v>
      </c>
      <c r="F725">
        <v>8</v>
      </c>
      <c r="G725">
        <v>12</v>
      </c>
      <c r="J725" t="s">
        <v>445</v>
      </c>
      <c r="K725" t="s">
        <v>6142</v>
      </c>
    </row>
    <row r="726" spans="1:11">
      <c r="A726" s="8">
        <v>43777</v>
      </c>
      <c r="B726" t="s">
        <v>6069</v>
      </c>
      <c r="C726" t="s">
        <v>6128</v>
      </c>
      <c r="D726" t="s">
        <v>10893</v>
      </c>
      <c r="E726" t="s">
        <v>10889</v>
      </c>
      <c r="F726">
        <v>8</v>
      </c>
      <c r="G726">
        <v>13</v>
      </c>
      <c r="J726" t="s">
        <v>447</v>
      </c>
      <c r="K726" t="s">
        <v>6143</v>
      </c>
    </row>
    <row r="727" spans="1:11">
      <c r="A727" s="8">
        <v>43777</v>
      </c>
      <c r="B727" t="s">
        <v>6069</v>
      </c>
      <c r="C727" t="s">
        <v>6128</v>
      </c>
      <c r="D727" t="s">
        <v>10893</v>
      </c>
      <c r="E727" t="s">
        <v>10889</v>
      </c>
      <c r="F727">
        <v>8</v>
      </c>
      <c r="G727">
        <v>14</v>
      </c>
      <c r="J727" t="s">
        <v>449</v>
      </c>
      <c r="K727" t="s">
        <v>6144</v>
      </c>
    </row>
    <row r="728" spans="1:11">
      <c r="A728" s="8">
        <v>43777</v>
      </c>
      <c r="B728" t="s">
        <v>6069</v>
      </c>
      <c r="C728" t="s">
        <v>6128</v>
      </c>
      <c r="D728" t="s">
        <v>10893</v>
      </c>
      <c r="E728" t="s">
        <v>10889</v>
      </c>
      <c r="F728">
        <v>8</v>
      </c>
      <c r="G728">
        <v>15</v>
      </c>
      <c r="J728" t="s">
        <v>734</v>
      </c>
      <c r="K728" t="s">
        <v>6145</v>
      </c>
    </row>
    <row r="729" spans="1:11">
      <c r="A729" s="8">
        <v>43777</v>
      </c>
      <c r="B729" t="s">
        <v>6069</v>
      </c>
      <c r="C729" t="s">
        <v>6128</v>
      </c>
      <c r="D729" t="s">
        <v>10893</v>
      </c>
      <c r="E729" t="s">
        <v>10889</v>
      </c>
      <c r="F729">
        <v>8</v>
      </c>
      <c r="G729">
        <v>16</v>
      </c>
      <c r="J729" t="s">
        <v>736</v>
      </c>
      <c r="K729" t="s">
        <v>6146</v>
      </c>
    </row>
    <row r="730" spans="1:11">
      <c r="A730" s="8">
        <v>43777</v>
      </c>
      <c r="B730" t="s">
        <v>6069</v>
      </c>
      <c r="C730" t="s">
        <v>6128</v>
      </c>
      <c r="D730" t="s">
        <v>10893</v>
      </c>
      <c r="E730" t="s">
        <v>10889</v>
      </c>
      <c r="F730">
        <v>8</v>
      </c>
      <c r="G730">
        <v>17</v>
      </c>
      <c r="J730" t="s">
        <v>2253</v>
      </c>
      <c r="K730" t="s">
        <v>6147</v>
      </c>
    </row>
    <row r="731" spans="1:11">
      <c r="A731" s="8">
        <v>43777</v>
      </c>
      <c r="B731" t="s">
        <v>6069</v>
      </c>
      <c r="C731" t="s">
        <v>6148</v>
      </c>
      <c r="D731" t="s">
        <v>10894</v>
      </c>
      <c r="E731" t="s">
        <v>10889</v>
      </c>
      <c r="F731">
        <v>9</v>
      </c>
      <c r="G731">
        <v>1</v>
      </c>
      <c r="H731" t="s">
        <v>6069</v>
      </c>
      <c r="I731" t="s">
        <v>6148</v>
      </c>
      <c r="J731" t="s">
        <v>10</v>
      </c>
      <c r="K731" t="s">
        <v>6149</v>
      </c>
    </row>
    <row r="732" spans="1:11">
      <c r="A732" s="8">
        <v>43777</v>
      </c>
      <c r="B732" t="s">
        <v>6069</v>
      </c>
      <c r="C732" t="s">
        <v>6148</v>
      </c>
      <c r="D732" t="s">
        <v>10894</v>
      </c>
      <c r="E732" t="s">
        <v>10889</v>
      </c>
      <c r="F732">
        <v>9</v>
      </c>
      <c r="G732">
        <v>2</v>
      </c>
      <c r="I732" t="s">
        <v>6106</v>
      </c>
      <c r="J732" t="s">
        <v>12</v>
      </c>
      <c r="K732" t="s">
        <v>6150</v>
      </c>
    </row>
    <row r="733" spans="1:11">
      <c r="A733" s="8">
        <v>43777</v>
      </c>
      <c r="B733" t="s">
        <v>6069</v>
      </c>
      <c r="C733" t="s">
        <v>6148</v>
      </c>
      <c r="D733" t="s">
        <v>10894</v>
      </c>
      <c r="E733" t="s">
        <v>10889</v>
      </c>
      <c r="F733">
        <v>9</v>
      </c>
      <c r="G733">
        <v>3</v>
      </c>
      <c r="I733" t="s">
        <v>6108</v>
      </c>
      <c r="J733" t="s">
        <v>14</v>
      </c>
      <c r="K733" t="s">
        <v>6151</v>
      </c>
    </row>
    <row r="734" spans="1:11">
      <c r="A734" s="8">
        <v>43777</v>
      </c>
      <c r="B734" t="s">
        <v>6069</v>
      </c>
      <c r="C734" t="s">
        <v>6148</v>
      </c>
      <c r="D734" t="s">
        <v>10894</v>
      </c>
      <c r="E734" t="s">
        <v>10889</v>
      </c>
      <c r="F734">
        <v>9</v>
      </c>
      <c r="G734">
        <v>4</v>
      </c>
      <c r="I734" t="s">
        <v>6152</v>
      </c>
      <c r="J734" t="s">
        <v>16</v>
      </c>
      <c r="K734" t="s">
        <v>6153</v>
      </c>
    </row>
    <row r="735" spans="1:11">
      <c r="A735" s="8">
        <v>43777</v>
      </c>
      <c r="B735" t="s">
        <v>6069</v>
      </c>
      <c r="C735" t="s">
        <v>6148</v>
      </c>
      <c r="D735" t="s">
        <v>10894</v>
      </c>
      <c r="E735" t="s">
        <v>10889</v>
      </c>
      <c r="F735">
        <v>9</v>
      </c>
      <c r="G735">
        <v>5</v>
      </c>
      <c r="I735" t="s">
        <v>199</v>
      </c>
      <c r="J735" t="s">
        <v>18</v>
      </c>
      <c r="K735" t="s">
        <v>6154</v>
      </c>
    </row>
    <row r="736" spans="1:11">
      <c r="A736" s="8">
        <v>43777</v>
      </c>
      <c r="B736" t="s">
        <v>6069</v>
      </c>
      <c r="C736" t="s">
        <v>6148</v>
      </c>
      <c r="D736" t="s">
        <v>10894</v>
      </c>
      <c r="E736" t="s">
        <v>10889</v>
      </c>
      <c r="F736">
        <v>9</v>
      </c>
      <c r="G736">
        <v>6</v>
      </c>
      <c r="J736" t="s">
        <v>20</v>
      </c>
      <c r="K736" t="s">
        <v>6155</v>
      </c>
    </row>
    <row r="737" spans="1:11">
      <c r="A737" s="8">
        <v>43777</v>
      </c>
      <c r="B737" t="s">
        <v>6069</v>
      </c>
      <c r="C737" t="s">
        <v>6148</v>
      </c>
      <c r="D737" t="s">
        <v>10894</v>
      </c>
      <c r="E737" t="s">
        <v>10889</v>
      </c>
      <c r="F737">
        <v>9</v>
      </c>
      <c r="G737">
        <v>7</v>
      </c>
      <c r="J737" t="s">
        <v>99</v>
      </c>
      <c r="K737" t="s">
        <v>6156</v>
      </c>
    </row>
    <row r="738" spans="1:11">
      <c r="A738" s="8">
        <v>43777</v>
      </c>
      <c r="B738" t="s">
        <v>6069</v>
      </c>
      <c r="C738" t="s">
        <v>6148</v>
      </c>
      <c r="D738" t="s">
        <v>10894</v>
      </c>
      <c r="E738" t="s">
        <v>10889</v>
      </c>
      <c r="F738">
        <v>9</v>
      </c>
      <c r="G738">
        <v>8</v>
      </c>
      <c r="J738" t="s">
        <v>101</v>
      </c>
      <c r="K738" t="s">
        <v>6157</v>
      </c>
    </row>
    <row r="739" spans="1:11">
      <c r="A739" s="8">
        <v>43777</v>
      </c>
      <c r="B739" t="s">
        <v>6069</v>
      </c>
      <c r="C739" t="s">
        <v>6148</v>
      </c>
      <c r="D739" t="s">
        <v>10894</v>
      </c>
      <c r="E739" t="s">
        <v>10889</v>
      </c>
      <c r="F739">
        <v>9</v>
      </c>
      <c r="G739">
        <v>9</v>
      </c>
      <c r="J739" t="s">
        <v>349</v>
      </c>
      <c r="K739" t="s">
        <v>6158</v>
      </c>
    </row>
    <row r="740" spans="1:11">
      <c r="A740" s="8">
        <v>43777</v>
      </c>
      <c r="B740" t="s">
        <v>6069</v>
      </c>
      <c r="C740" t="s">
        <v>6148</v>
      </c>
      <c r="D740" t="s">
        <v>10894</v>
      </c>
      <c r="E740" t="s">
        <v>10889</v>
      </c>
      <c r="F740">
        <v>9</v>
      </c>
      <c r="G740">
        <v>10</v>
      </c>
      <c r="J740" t="s">
        <v>441</v>
      </c>
      <c r="K740" t="s">
        <v>6159</v>
      </c>
    </row>
    <row r="741" spans="1:11">
      <c r="A741" s="8">
        <v>43777</v>
      </c>
      <c r="B741" t="s">
        <v>6069</v>
      </c>
      <c r="C741" t="s">
        <v>6148</v>
      </c>
      <c r="D741" t="s">
        <v>10894</v>
      </c>
      <c r="E741" t="s">
        <v>10889</v>
      </c>
      <c r="F741">
        <v>9</v>
      </c>
      <c r="G741">
        <v>11</v>
      </c>
      <c r="J741" t="s">
        <v>443</v>
      </c>
      <c r="K741" t="s">
        <v>6160</v>
      </c>
    </row>
    <row r="742" spans="1:11">
      <c r="A742" s="8">
        <v>43777</v>
      </c>
      <c r="B742" t="s">
        <v>6069</v>
      </c>
      <c r="C742" t="s">
        <v>6148</v>
      </c>
      <c r="D742" t="s">
        <v>10894</v>
      </c>
      <c r="E742" t="s">
        <v>10889</v>
      </c>
      <c r="F742">
        <v>9</v>
      </c>
      <c r="G742">
        <v>12</v>
      </c>
      <c r="J742" t="s">
        <v>445</v>
      </c>
      <c r="K742" t="s">
        <v>6161</v>
      </c>
    </row>
    <row r="743" spans="1:11">
      <c r="A743" s="8">
        <v>43777</v>
      </c>
      <c r="B743" t="s">
        <v>6069</v>
      </c>
      <c r="C743" t="s">
        <v>6148</v>
      </c>
      <c r="D743" t="s">
        <v>10894</v>
      </c>
      <c r="E743" t="s">
        <v>10889</v>
      </c>
      <c r="F743">
        <v>9</v>
      </c>
      <c r="G743">
        <v>13</v>
      </c>
      <c r="J743" t="s">
        <v>447</v>
      </c>
      <c r="K743" t="s">
        <v>6162</v>
      </c>
    </row>
    <row r="744" spans="1:11">
      <c r="A744" s="8">
        <v>43777</v>
      </c>
      <c r="B744" t="s">
        <v>6069</v>
      </c>
      <c r="C744" t="s">
        <v>6148</v>
      </c>
      <c r="D744" t="s">
        <v>10894</v>
      </c>
      <c r="E744" t="s">
        <v>10889</v>
      </c>
      <c r="F744">
        <v>9</v>
      </c>
      <c r="G744">
        <v>14</v>
      </c>
      <c r="J744" t="s">
        <v>449</v>
      </c>
      <c r="K744" t="s">
        <v>6163</v>
      </c>
    </row>
    <row r="745" spans="1:11">
      <c r="A745" s="8">
        <v>43777</v>
      </c>
      <c r="B745" t="s">
        <v>6069</v>
      </c>
      <c r="C745" t="s">
        <v>6148</v>
      </c>
      <c r="D745" t="s">
        <v>10894</v>
      </c>
      <c r="E745" t="s">
        <v>10889</v>
      </c>
      <c r="F745">
        <v>9</v>
      </c>
      <c r="G745">
        <v>15</v>
      </c>
      <c r="J745" t="s">
        <v>734</v>
      </c>
      <c r="K745" t="s">
        <v>6164</v>
      </c>
    </row>
    <row r="746" spans="1:11">
      <c r="A746" s="8">
        <v>43777</v>
      </c>
      <c r="B746" t="s">
        <v>6069</v>
      </c>
      <c r="C746" t="s">
        <v>6148</v>
      </c>
      <c r="D746" t="s">
        <v>10894</v>
      </c>
      <c r="E746" t="s">
        <v>10889</v>
      </c>
      <c r="F746">
        <v>9</v>
      </c>
      <c r="G746">
        <v>16</v>
      </c>
      <c r="J746" t="s">
        <v>736</v>
      </c>
      <c r="K746" t="s">
        <v>6165</v>
      </c>
    </row>
    <row r="747" spans="1:11">
      <c r="A747" s="8">
        <v>43777</v>
      </c>
      <c r="B747" t="s">
        <v>6069</v>
      </c>
      <c r="C747" t="s">
        <v>6148</v>
      </c>
      <c r="D747" t="s">
        <v>10894</v>
      </c>
      <c r="E747" t="s">
        <v>10889</v>
      </c>
      <c r="F747">
        <v>9</v>
      </c>
      <c r="G747">
        <v>17</v>
      </c>
      <c r="J747" t="s">
        <v>2253</v>
      </c>
      <c r="K747" t="s">
        <v>6166</v>
      </c>
    </row>
    <row r="748" spans="1:11">
      <c r="A748" s="8">
        <v>43777</v>
      </c>
      <c r="B748" t="s">
        <v>6069</v>
      </c>
      <c r="C748" t="s">
        <v>6148</v>
      </c>
      <c r="D748" t="s">
        <v>10894</v>
      </c>
      <c r="E748" t="s">
        <v>10889</v>
      </c>
      <c r="F748">
        <v>9</v>
      </c>
      <c r="G748">
        <v>18</v>
      </c>
      <c r="J748" t="s">
        <v>2255</v>
      </c>
      <c r="K748" t="s">
        <v>6167</v>
      </c>
    </row>
    <row r="749" spans="1:11">
      <c r="A749" s="8">
        <v>43777</v>
      </c>
      <c r="B749" t="s">
        <v>6069</v>
      </c>
      <c r="C749" t="s">
        <v>6148</v>
      </c>
      <c r="D749" t="s">
        <v>10894</v>
      </c>
      <c r="E749" t="s">
        <v>10889</v>
      </c>
      <c r="F749">
        <v>9</v>
      </c>
      <c r="G749">
        <v>19</v>
      </c>
      <c r="J749" t="s">
        <v>2257</v>
      </c>
      <c r="K749" t="s">
        <v>6168</v>
      </c>
    </row>
    <row r="750" spans="1:11">
      <c r="A750" s="8">
        <v>43777</v>
      </c>
      <c r="B750" t="s">
        <v>6069</v>
      </c>
      <c r="C750" t="s">
        <v>6148</v>
      </c>
      <c r="D750" t="s">
        <v>10894</v>
      </c>
      <c r="E750" t="s">
        <v>10889</v>
      </c>
      <c r="F750">
        <v>9</v>
      </c>
      <c r="G750">
        <v>20</v>
      </c>
      <c r="J750" t="s">
        <v>2259</v>
      </c>
      <c r="K750" t="s">
        <v>6169</v>
      </c>
    </row>
    <row r="751" spans="1:11">
      <c r="A751" s="8">
        <v>43777</v>
      </c>
      <c r="B751" t="s">
        <v>6069</v>
      </c>
      <c r="C751" t="s">
        <v>6170</v>
      </c>
      <c r="D751" t="s">
        <v>10895</v>
      </c>
      <c r="E751" t="s">
        <v>10889</v>
      </c>
      <c r="F751">
        <v>10</v>
      </c>
      <c r="G751">
        <v>1</v>
      </c>
      <c r="I751" t="s">
        <v>6170</v>
      </c>
      <c r="J751" t="s">
        <v>10</v>
      </c>
      <c r="K751" t="s">
        <v>6171</v>
      </c>
    </row>
    <row r="752" spans="1:11">
      <c r="A752" s="8">
        <v>43777</v>
      </c>
      <c r="B752" t="s">
        <v>6069</v>
      </c>
      <c r="C752" t="s">
        <v>6170</v>
      </c>
      <c r="D752" t="s">
        <v>10895</v>
      </c>
      <c r="E752" t="s">
        <v>10889</v>
      </c>
      <c r="F752">
        <v>10</v>
      </c>
      <c r="G752">
        <v>2</v>
      </c>
      <c r="I752" t="s">
        <v>6106</v>
      </c>
      <c r="J752" t="s">
        <v>12</v>
      </c>
      <c r="K752" t="s">
        <v>6172</v>
      </c>
    </row>
    <row r="753" spans="1:11">
      <c r="A753" s="8">
        <v>43777</v>
      </c>
      <c r="B753" t="s">
        <v>6069</v>
      </c>
      <c r="C753" t="s">
        <v>6170</v>
      </c>
      <c r="D753" t="s">
        <v>10895</v>
      </c>
      <c r="E753" t="s">
        <v>10889</v>
      </c>
      <c r="F753">
        <v>10</v>
      </c>
      <c r="G753">
        <v>3</v>
      </c>
      <c r="I753" t="s">
        <v>6173</v>
      </c>
      <c r="J753" t="s">
        <v>14</v>
      </c>
      <c r="K753" t="s">
        <v>6174</v>
      </c>
    </row>
    <row r="754" spans="1:11">
      <c r="A754" s="8">
        <v>43777</v>
      </c>
      <c r="B754" t="s">
        <v>6069</v>
      </c>
      <c r="C754" t="s">
        <v>6170</v>
      </c>
      <c r="D754" t="s">
        <v>10895</v>
      </c>
      <c r="E754" t="s">
        <v>10889</v>
      </c>
      <c r="F754">
        <v>10</v>
      </c>
      <c r="G754">
        <v>4</v>
      </c>
      <c r="I754" t="s">
        <v>6029</v>
      </c>
      <c r="J754" t="s">
        <v>16</v>
      </c>
      <c r="K754" t="s">
        <v>6175</v>
      </c>
    </row>
    <row r="755" spans="1:11">
      <c r="A755" s="8">
        <v>43777</v>
      </c>
      <c r="B755" t="s">
        <v>6069</v>
      </c>
      <c r="C755" t="s">
        <v>6170</v>
      </c>
      <c r="D755" t="s">
        <v>10895</v>
      </c>
      <c r="E755" t="s">
        <v>10889</v>
      </c>
      <c r="F755">
        <v>10</v>
      </c>
      <c r="G755">
        <v>5</v>
      </c>
      <c r="J755" t="s">
        <v>18</v>
      </c>
      <c r="K755" t="s">
        <v>6176</v>
      </c>
    </row>
    <row r="756" spans="1:11">
      <c r="A756" s="8">
        <v>43777</v>
      </c>
      <c r="B756" t="s">
        <v>6069</v>
      </c>
      <c r="C756" t="s">
        <v>6170</v>
      </c>
      <c r="D756" t="s">
        <v>10895</v>
      </c>
      <c r="E756" t="s">
        <v>10889</v>
      </c>
      <c r="F756">
        <v>10</v>
      </c>
      <c r="G756">
        <v>6</v>
      </c>
      <c r="J756" t="s">
        <v>20</v>
      </c>
      <c r="K756" t="s">
        <v>6177</v>
      </c>
    </row>
    <row r="757" spans="1:11">
      <c r="A757" s="8">
        <v>43777</v>
      </c>
      <c r="B757" t="s">
        <v>6069</v>
      </c>
      <c r="C757" t="s">
        <v>6170</v>
      </c>
      <c r="D757" t="s">
        <v>10895</v>
      </c>
      <c r="E757" t="s">
        <v>10889</v>
      </c>
      <c r="F757">
        <v>10</v>
      </c>
      <c r="G757">
        <v>7</v>
      </c>
      <c r="J757" t="s">
        <v>99</v>
      </c>
      <c r="K757" t="s">
        <v>6178</v>
      </c>
    </row>
    <row r="758" spans="1:11">
      <c r="A758" s="8">
        <v>43777</v>
      </c>
      <c r="B758" t="s">
        <v>6069</v>
      </c>
      <c r="C758" t="s">
        <v>6170</v>
      </c>
      <c r="D758" t="s">
        <v>10895</v>
      </c>
      <c r="E758" t="s">
        <v>10889</v>
      </c>
      <c r="F758">
        <v>10</v>
      </c>
      <c r="G758">
        <v>8</v>
      </c>
      <c r="J758" t="s">
        <v>101</v>
      </c>
      <c r="K758" t="s">
        <v>6179</v>
      </c>
    </row>
    <row r="759" spans="1:11">
      <c r="A759" s="8">
        <v>43777</v>
      </c>
      <c r="B759" t="s">
        <v>6069</v>
      </c>
      <c r="C759" t="s">
        <v>6170</v>
      </c>
      <c r="D759" t="s">
        <v>10895</v>
      </c>
      <c r="E759" t="s">
        <v>10889</v>
      </c>
      <c r="F759">
        <v>10</v>
      </c>
      <c r="G759">
        <v>9</v>
      </c>
      <c r="J759" t="s">
        <v>349</v>
      </c>
      <c r="K759" t="s">
        <v>6180</v>
      </c>
    </row>
    <row r="760" spans="1:11">
      <c r="A760" s="8">
        <v>43777</v>
      </c>
      <c r="B760" t="s">
        <v>6069</v>
      </c>
      <c r="C760" t="s">
        <v>6170</v>
      </c>
      <c r="D760" t="s">
        <v>10895</v>
      </c>
      <c r="E760" t="s">
        <v>10889</v>
      </c>
      <c r="F760">
        <v>10</v>
      </c>
      <c r="G760">
        <v>10</v>
      </c>
      <c r="J760" t="s">
        <v>441</v>
      </c>
      <c r="K760" t="s">
        <v>6181</v>
      </c>
    </row>
    <row r="761" spans="1:11">
      <c r="A761" s="8">
        <v>43777</v>
      </c>
      <c r="B761" t="s">
        <v>6069</v>
      </c>
      <c r="C761" t="s">
        <v>6182</v>
      </c>
      <c r="D761" t="s">
        <v>10895</v>
      </c>
      <c r="E761" t="s">
        <v>10889</v>
      </c>
      <c r="F761">
        <v>11</v>
      </c>
      <c r="G761">
        <v>1</v>
      </c>
      <c r="I761" t="s">
        <v>6182</v>
      </c>
      <c r="J761" t="s">
        <v>10</v>
      </c>
      <c r="K761" t="s">
        <v>6183</v>
      </c>
    </row>
    <row r="762" spans="1:11">
      <c r="A762" s="8">
        <v>43777</v>
      </c>
      <c r="B762" t="s">
        <v>6069</v>
      </c>
      <c r="C762" t="s">
        <v>6182</v>
      </c>
      <c r="D762" t="s">
        <v>10895</v>
      </c>
      <c r="E762" t="s">
        <v>10889</v>
      </c>
      <c r="F762">
        <v>11</v>
      </c>
      <c r="G762">
        <v>2</v>
      </c>
      <c r="I762" t="s">
        <v>6106</v>
      </c>
      <c r="J762" t="s">
        <v>12</v>
      </c>
      <c r="K762" t="s">
        <v>6184</v>
      </c>
    </row>
    <row r="763" spans="1:11">
      <c r="A763" s="8">
        <v>43777</v>
      </c>
      <c r="B763" t="s">
        <v>6069</v>
      </c>
      <c r="C763" t="s">
        <v>6182</v>
      </c>
      <c r="D763" t="s">
        <v>10895</v>
      </c>
      <c r="E763" t="s">
        <v>10889</v>
      </c>
      <c r="F763">
        <v>11</v>
      </c>
      <c r="G763">
        <v>3</v>
      </c>
      <c r="I763" t="s">
        <v>6173</v>
      </c>
      <c r="J763" t="s">
        <v>14</v>
      </c>
      <c r="K763" t="s">
        <v>6185</v>
      </c>
    </row>
    <row r="764" spans="1:11">
      <c r="A764" s="8">
        <v>43777</v>
      </c>
      <c r="B764" t="s">
        <v>6069</v>
      </c>
      <c r="C764" t="s">
        <v>6182</v>
      </c>
      <c r="D764" t="s">
        <v>10895</v>
      </c>
      <c r="E764" t="s">
        <v>10889</v>
      </c>
      <c r="F764">
        <v>11</v>
      </c>
      <c r="G764">
        <v>4</v>
      </c>
      <c r="I764" t="s">
        <v>6029</v>
      </c>
      <c r="J764" t="s">
        <v>16</v>
      </c>
      <c r="K764" t="s">
        <v>6186</v>
      </c>
    </row>
    <row r="765" spans="1:11">
      <c r="A765" s="8">
        <v>43777</v>
      </c>
      <c r="B765" t="s">
        <v>6069</v>
      </c>
      <c r="C765" t="s">
        <v>6182</v>
      </c>
      <c r="D765" t="s">
        <v>10895</v>
      </c>
      <c r="E765" t="s">
        <v>10889</v>
      </c>
      <c r="F765">
        <v>11</v>
      </c>
      <c r="G765">
        <v>5</v>
      </c>
      <c r="J765" t="s">
        <v>18</v>
      </c>
      <c r="K765" t="s">
        <v>6187</v>
      </c>
    </row>
    <row r="766" spans="1:11">
      <c r="A766" s="8">
        <v>43777</v>
      </c>
      <c r="B766" t="s">
        <v>6069</v>
      </c>
      <c r="C766" t="s">
        <v>6182</v>
      </c>
      <c r="D766" t="s">
        <v>10895</v>
      </c>
      <c r="E766" t="s">
        <v>10889</v>
      </c>
      <c r="F766">
        <v>11</v>
      </c>
      <c r="G766">
        <v>6</v>
      </c>
      <c r="J766" t="s">
        <v>20</v>
      </c>
      <c r="K766" t="s">
        <v>6188</v>
      </c>
    </row>
    <row r="767" spans="1:11">
      <c r="A767" s="8">
        <v>43777</v>
      </c>
      <c r="B767" t="s">
        <v>6069</v>
      </c>
      <c r="C767" t="s">
        <v>6182</v>
      </c>
      <c r="D767" t="s">
        <v>10895</v>
      </c>
      <c r="E767" t="s">
        <v>10889</v>
      </c>
      <c r="F767">
        <v>11</v>
      </c>
      <c r="G767">
        <v>7</v>
      </c>
      <c r="J767" t="s">
        <v>99</v>
      </c>
      <c r="K767" t="s">
        <v>6189</v>
      </c>
    </row>
    <row r="768" spans="1:11">
      <c r="A768" s="8">
        <v>43777</v>
      </c>
      <c r="B768" t="s">
        <v>6069</v>
      </c>
      <c r="C768" t="s">
        <v>6182</v>
      </c>
      <c r="D768" t="s">
        <v>10895</v>
      </c>
      <c r="E768" t="s">
        <v>10889</v>
      </c>
      <c r="F768">
        <v>11</v>
      </c>
      <c r="G768">
        <v>8</v>
      </c>
      <c r="J768" t="s">
        <v>101</v>
      </c>
      <c r="K768" t="s">
        <v>6190</v>
      </c>
    </row>
    <row r="769" spans="1:11">
      <c r="A769" s="8">
        <v>43777</v>
      </c>
      <c r="B769" t="s">
        <v>6069</v>
      </c>
      <c r="C769" t="s">
        <v>6182</v>
      </c>
      <c r="D769" t="s">
        <v>10895</v>
      </c>
      <c r="E769" t="s">
        <v>10889</v>
      </c>
      <c r="F769">
        <v>11</v>
      </c>
      <c r="G769">
        <v>9</v>
      </c>
      <c r="J769" t="s">
        <v>349</v>
      </c>
      <c r="K769" t="s">
        <v>6191</v>
      </c>
    </row>
    <row r="770" spans="1:11">
      <c r="A770" s="8">
        <v>43777</v>
      </c>
      <c r="B770" t="s">
        <v>6069</v>
      </c>
      <c r="C770" t="s">
        <v>6182</v>
      </c>
      <c r="D770" t="s">
        <v>10895</v>
      </c>
      <c r="E770" t="s">
        <v>10889</v>
      </c>
      <c r="F770">
        <v>11</v>
      </c>
      <c r="G770">
        <v>10</v>
      </c>
      <c r="J770" t="s">
        <v>441</v>
      </c>
      <c r="K770" t="s">
        <v>6192</v>
      </c>
    </row>
    <row r="771" spans="1:11">
      <c r="A771" s="8">
        <v>43777</v>
      </c>
      <c r="B771" t="s">
        <v>6069</v>
      </c>
      <c r="C771" t="s">
        <v>6193</v>
      </c>
      <c r="D771" t="s">
        <v>10896</v>
      </c>
      <c r="E771" t="s">
        <v>10889</v>
      </c>
      <c r="F771">
        <v>12</v>
      </c>
      <c r="G771">
        <v>1</v>
      </c>
      <c r="H771" t="s">
        <v>6069</v>
      </c>
      <c r="I771" t="s">
        <v>6193</v>
      </c>
      <c r="J771" t="s">
        <v>10</v>
      </c>
      <c r="K771" t="s">
        <v>6194</v>
      </c>
    </row>
    <row r="772" spans="1:11">
      <c r="A772" s="8">
        <v>43777</v>
      </c>
      <c r="B772" t="s">
        <v>6069</v>
      </c>
      <c r="C772" t="s">
        <v>6193</v>
      </c>
      <c r="D772" t="s">
        <v>10896</v>
      </c>
      <c r="E772" t="s">
        <v>10889</v>
      </c>
      <c r="F772">
        <v>12</v>
      </c>
      <c r="G772">
        <v>2</v>
      </c>
      <c r="I772" t="s">
        <v>6106</v>
      </c>
      <c r="J772" t="s">
        <v>12</v>
      </c>
      <c r="K772" t="s">
        <v>6195</v>
      </c>
    </row>
    <row r="773" spans="1:11">
      <c r="A773" s="8">
        <v>43777</v>
      </c>
      <c r="B773" t="s">
        <v>6069</v>
      </c>
      <c r="C773" t="s">
        <v>6193</v>
      </c>
      <c r="D773" t="s">
        <v>10896</v>
      </c>
      <c r="E773" t="s">
        <v>10889</v>
      </c>
      <c r="F773">
        <v>12</v>
      </c>
      <c r="G773">
        <v>3</v>
      </c>
      <c r="I773" t="s">
        <v>6173</v>
      </c>
      <c r="J773" t="s">
        <v>14</v>
      </c>
      <c r="K773" t="s">
        <v>6196</v>
      </c>
    </row>
    <row r="774" spans="1:11">
      <c r="A774" s="8">
        <v>43777</v>
      </c>
      <c r="B774" t="s">
        <v>6069</v>
      </c>
      <c r="C774" t="s">
        <v>6193</v>
      </c>
      <c r="D774" t="s">
        <v>10896</v>
      </c>
      <c r="E774" t="s">
        <v>10889</v>
      </c>
      <c r="F774">
        <v>12</v>
      </c>
      <c r="G774">
        <v>4</v>
      </c>
      <c r="I774" t="s">
        <v>6197</v>
      </c>
      <c r="J774" t="s">
        <v>16</v>
      </c>
      <c r="K774" t="s">
        <v>6198</v>
      </c>
    </row>
    <row r="775" spans="1:11">
      <c r="A775" s="8">
        <v>43777</v>
      </c>
      <c r="B775" t="s">
        <v>6069</v>
      </c>
      <c r="C775" t="s">
        <v>6193</v>
      </c>
      <c r="D775" t="s">
        <v>10896</v>
      </c>
      <c r="E775" t="s">
        <v>10889</v>
      </c>
      <c r="F775">
        <v>12</v>
      </c>
      <c r="G775">
        <v>5</v>
      </c>
      <c r="J775" t="s">
        <v>18</v>
      </c>
      <c r="K775" t="s">
        <v>6199</v>
      </c>
    </row>
    <row r="776" spans="1:11">
      <c r="A776" s="8">
        <v>43777</v>
      </c>
      <c r="B776" t="s">
        <v>6069</v>
      </c>
      <c r="C776" t="s">
        <v>6193</v>
      </c>
      <c r="D776" t="s">
        <v>10896</v>
      </c>
      <c r="E776" t="s">
        <v>10889</v>
      </c>
      <c r="F776">
        <v>12</v>
      </c>
      <c r="G776">
        <v>6</v>
      </c>
      <c r="J776" t="s">
        <v>20</v>
      </c>
      <c r="K776" t="s">
        <v>6200</v>
      </c>
    </row>
    <row r="777" spans="1:11">
      <c r="A777" s="8">
        <v>43777</v>
      </c>
      <c r="B777" t="s">
        <v>6069</v>
      </c>
      <c r="C777" t="s">
        <v>6193</v>
      </c>
      <c r="D777" t="s">
        <v>10896</v>
      </c>
      <c r="E777" t="s">
        <v>10889</v>
      </c>
      <c r="F777">
        <v>12</v>
      </c>
      <c r="G777">
        <v>7</v>
      </c>
      <c r="J777" t="s">
        <v>99</v>
      </c>
      <c r="K777" t="s">
        <v>6201</v>
      </c>
    </row>
    <row r="778" spans="1:11">
      <c r="A778" s="8">
        <v>43777</v>
      </c>
      <c r="B778" t="s">
        <v>6069</v>
      </c>
      <c r="C778" t="s">
        <v>6193</v>
      </c>
      <c r="D778" t="s">
        <v>10896</v>
      </c>
      <c r="E778" t="s">
        <v>10889</v>
      </c>
      <c r="F778">
        <v>12</v>
      </c>
      <c r="G778">
        <v>8</v>
      </c>
      <c r="J778" t="s">
        <v>101</v>
      </c>
      <c r="K778" t="s">
        <v>6202</v>
      </c>
    </row>
    <row r="779" spans="1:11">
      <c r="A779" s="8">
        <v>43777</v>
      </c>
      <c r="B779" t="s">
        <v>6069</v>
      </c>
      <c r="C779" t="s">
        <v>6193</v>
      </c>
      <c r="D779" t="s">
        <v>10896</v>
      </c>
      <c r="E779" t="s">
        <v>10889</v>
      </c>
      <c r="F779">
        <v>12</v>
      </c>
      <c r="G779">
        <v>9</v>
      </c>
      <c r="J779" t="s">
        <v>349</v>
      </c>
      <c r="K779" t="s">
        <v>6203</v>
      </c>
    </row>
    <row r="780" spans="1:11">
      <c r="A780" s="8">
        <v>43777</v>
      </c>
      <c r="B780" t="s">
        <v>6069</v>
      </c>
      <c r="C780" t="s">
        <v>6193</v>
      </c>
      <c r="D780" t="s">
        <v>10896</v>
      </c>
      <c r="E780" t="s">
        <v>10889</v>
      </c>
      <c r="F780">
        <v>12</v>
      </c>
      <c r="G780">
        <v>10</v>
      </c>
      <c r="J780" t="s">
        <v>441</v>
      </c>
      <c r="K780" t="s">
        <v>6204</v>
      </c>
    </row>
    <row r="781" spans="1:11">
      <c r="A781" s="8">
        <v>43777</v>
      </c>
      <c r="B781" t="s">
        <v>6069</v>
      </c>
      <c r="C781" t="s">
        <v>6205</v>
      </c>
      <c r="D781" t="s">
        <v>10897</v>
      </c>
      <c r="E781" t="s">
        <v>10889</v>
      </c>
      <c r="F781">
        <v>13</v>
      </c>
      <c r="G781">
        <v>1</v>
      </c>
      <c r="I781" t="s">
        <v>6205</v>
      </c>
      <c r="J781" t="s">
        <v>10</v>
      </c>
      <c r="K781" t="s">
        <v>6206</v>
      </c>
    </row>
    <row r="782" spans="1:11">
      <c r="A782" s="8">
        <v>43777</v>
      </c>
      <c r="B782" t="s">
        <v>6069</v>
      </c>
      <c r="C782" t="s">
        <v>6205</v>
      </c>
      <c r="D782" t="s">
        <v>10897</v>
      </c>
      <c r="E782" t="s">
        <v>10889</v>
      </c>
      <c r="F782">
        <v>13</v>
      </c>
      <c r="G782">
        <v>2</v>
      </c>
      <c r="I782" t="s">
        <v>6106</v>
      </c>
      <c r="J782" t="s">
        <v>12</v>
      </c>
      <c r="K782" t="s">
        <v>6207</v>
      </c>
    </row>
    <row r="783" spans="1:11">
      <c r="A783" s="8">
        <v>43777</v>
      </c>
      <c r="B783" t="s">
        <v>6069</v>
      </c>
      <c r="C783" t="s">
        <v>6205</v>
      </c>
      <c r="D783" t="s">
        <v>10897</v>
      </c>
      <c r="E783" t="s">
        <v>10889</v>
      </c>
      <c r="F783">
        <v>13</v>
      </c>
      <c r="G783">
        <v>3</v>
      </c>
      <c r="I783" t="s">
        <v>6173</v>
      </c>
      <c r="J783" t="s">
        <v>14</v>
      </c>
      <c r="K783" t="s">
        <v>6208</v>
      </c>
    </row>
    <row r="784" spans="1:11">
      <c r="A784" s="8">
        <v>43777</v>
      </c>
      <c r="B784" t="s">
        <v>6069</v>
      </c>
      <c r="C784" t="s">
        <v>6205</v>
      </c>
      <c r="D784" t="s">
        <v>10897</v>
      </c>
      <c r="E784" t="s">
        <v>10889</v>
      </c>
      <c r="F784">
        <v>13</v>
      </c>
      <c r="G784">
        <v>4</v>
      </c>
      <c r="I784" t="s">
        <v>2686</v>
      </c>
      <c r="J784" t="s">
        <v>16</v>
      </c>
      <c r="K784" t="s">
        <v>6209</v>
      </c>
    </row>
    <row r="785" spans="1:11">
      <c r="A785" s="8">
        <v>43777</v>
      </c>
      <c r="B785" t="s">
        <v>6069</v>
      </c>
      <c r="C785" t="s">
        <v>6205</v>
      </c>
      <c r="D785" t="s">
        <v>10897</v>
      </c>
      <c r="E785" t="s">
        <v>10889</v>
      </c>
      <c r="F785">
        <v>13</v>
      </c>
      <c r="G785">
        <v>5</v>
      </c>
      <c r="J785" t="s">
        <v>18</v>
      </c>
      <c r="K785" t="s">
        <v>6210</v>
      </c>
    </row>
    <row r="786" spans="1:11">
      <c r="A786" s="8">
        <v>43777</v>
      </c>
      <c r="B786" t="s">
        <v>6069</v>
      </c>
      <c r="C786" t="s">
        <v>6205</v>
      </c>
      <c r="D786" t="s">
        <v>10897</v>
      </c>
      <c r="E786" t="s">
        <v>10889</v>
      </c>
      <c r="F786">
        <v>13</v>
      </c>
      <c r="G786">
        <v>6</v>
      </c>
      <c r="J786" t="s">
        <v>20</v>
      </c>
      <c r="K786" t="s">
        <v>6211</v>
      </c>
    </row>
    <row r="787" spans="1:11">
      <c r="A787" s="8">
        <v>43777</v>
      </c>
      <c r="B787" t="s">
        <v>6069</v>
      </c>
      <c r="C787" t="s">
        <v>6205</v>
      </c>
      <c r="D787" t="s">
        <v>10897</v>
      </c>
      <c r="E787" t="s">
        <v>10889</v>
      </c>
      <c r="F787">
        <v>13</v>
      </c>
      <c r="G787">
        <v>7</v>
      </c>
      <c r="J787" t="s">
        <v>99</v>
      </c>
      <c r="K787" t="s">
        <v>6212</v>
      </c>
    </row>
    <row r="788" spans="1:11">
      <c r="A788" s="8">
        <v>43777</v>
      </c>
      <c r="B788" t="s">
        <v>6069</v>
      </c>
      <c r="C788" t="s">
        <v>6205</v>
      </c>
      <c r="D788" t="s">
        <v>10897</v>
      </c>
      <c r="E788" t="s">
        <v>10889</v>
      </c>
      <c r="F788">
        <v>13</v>
      </c>
      <c r="G788">
        <v>8</v>
      </c>
      <c r="J788" t="s">
        <v>101</v>
      </c>
      <c r="K788" t="s">
        <v>6213</v>
      </c>
    </row>
    <row r="789" spans="1:11">
      <c r="A789" s="8">
        <v>43777</v>
      </c>
      <c r="B789" t="s">
        <v>6069</v>
      </c>
      <c r="C789" t="s">
        <v>6205</v>
      </c>
      <c r="D789" t="s">
        <v>10897</v>
      </c>
      <c r="E789" t="s">
        <v>10889</v>
      </c>
      <c r="F789">
        <v>13</v>
      </c>
      <c r="G789">
        <v>9</v>
      </c>
      <c r="J789" t="s">
        <v>349</v>
      </c>
      <c r="K789" t="s">
        <v>6214</v>
      </c>
    </row>
    <row r="790" spans="1:11">
      <c r="A790" s="8">
        <v>43777</v>
      </c>
      <c r="B790" t="s">
        <v>6069</v>
      </c>
      <c r="C790" t="s">
        <v>6205</v>
      </c>
      <c r="D790" t="s">
        <v>10897</v>
      </c>
      <c r="E790" t="s">
        <v>10889</v>
      </c>
      <c r="F790">
        <v>13</v>
      </c>
      <c r="G790">
        <v>10</v>
      </c>
      <c r="J790" t="s">
        <v>441</v>
      </c>
      <c r="K790" t="s">
        <v>6215</v>
      </c>
    </row>
    <row r="791" spans="1:11">
      <c r="A791" s="8">
        <v>43777</v>
      </c>
      <c r="B791" t="s">
        <v>6069</v>
      </c>
      <c r="C791" t="s">
        <v>6205</v>
      </c>
      <c r="D791" t="s">
        <v>10897</v>
      </c>
      <c r="E791" t="s">
        <v>10889</v>
      </c>
      <c r="F791">
        <v>13</v>
      </c>
      <c r="G791">
        <v>11</v>
      </c>
      <c r="J791" t="s">
        <v>443</v>
      </c>
      <c r="K791" t="s">
        <v>6216</v>
      </c>
    </row>
    <row r="792" spans="1:11">
      <c r="A792" s="8">
        <v>43777</v>
      </c>
      <c r="B792" t="s">
        <v>6069</v>
      </c>
      <c r="C792" t="s">
        <v>6205</v>
      </c>
      <c r="D792" t="s">
        <v>10897</v>
      </c>
      <c r="E792" t="s">
        <v>10889</v>
      </c>
      <c r="F792">
        <v>13</v>
      </c>
      <c r="G792">
        <v>12</v>
      </c>
      <c r="J792" t="s">
        <v>445</v>
      </c>
      <c r="K792" t="s">
        <v>6217</v>
      </c>
    </row>
    <row r="793" spans="1:11">
      <c r="A793" s="8">
        <v>43777</v>
      </c>
      <c r="B793" t="s">
        <v>6069</v>
      </c>
      <c r="C793" t="s">
        <v>6205</v>
      </c>
      <c r="D793" t="s">
        <v>10897</v>
      </c>
      <c r="E793" t="s">
        <v>10889</v>
      </c>
      <c r="F793">
        <v>13</v>
      </c>
      <c r="G793">
        <v>13</v>
      </c>
      <c r="J793" t="s">
        <v>447</v>
      </c>
      <c r="K793" t="s">
        <v>6218</v>
      </c>
    </row>
    <row r="794" spans="1:11">
      <c r="A794" s="8">
        <v>43777</v>
      </c>
      <c r="B794" t="s">
        <v>6069</v>
      </c>
      <c r="C794" t="s">
        <v>6205</v>
      </c>
      <c r="D794" t="s">
        <v>10897</v>
      </c>
      <c r="E794" t="s">
        <v>10889</v>
      </c>
      <c r="F794">
        <v>13</v>
      </c>
      <c r="G794">
        <v>14</v>
      </c>
      <c r="J794" t="s">
        <v>449</v>
      </c>
      <c r="K794" t="s">
        <v>6219</v>
      </c>
    </row>
    <row r="795" spans="1:11">
      <c r="A795" s="8">
        <v>43777</v>
      </c>
      <c r="B795" t="s">
        <v>6069</v>
      </c>
      <c r="C795" t="s">
        <v>6205</v>
      </c>
      <c r="D795" t="s">
        <v>10897</v>
      </c>
      <c r="E795" t="s">
        <v>10889</v>
      </c>
      <c r="F795">
        <v>13</v>
      </c>
      <c r="G795">
        <v>15</v>
      </c>
      <c r="J795" t="s">
        <v>734</v>
      </c>
      <c r="K795" t="s">
        <v>6220</v>
      </c>
    </row>
    <row r="796" spans="1:11">
      <c r="A796" s="8">
        <v>43777</v>
      </c>
      <c r="B796" t="s">
        <v>6069</v>
      </c>
      <c r="C796" t="s">
        <v>6221</v>
      </c>
      <c r="D796" t="s">
        <v>10897</v>
      </c>
      <c r="E796" t="s">
        <v>10889</v>
      </c>
      <c r="F796">
        <v>14</v>
      </c>
      <c r="G796">
        <v>1</v>
      </c>
      <c r="I796" t="s">
        <v>6221</v>
      </c>
      <c r="J796" t="s">
        <v>10</v>
      </c>
      <c r="K796" t="s">
        <v>6222</v>
      </c>
    </row>
    <row r="797" spans="1:11">
      <c r="A797" s="8">
        <v>43777</v>
      </c>
      <c r="B797" t="s">
        <v>6069</v>
      </c>
      <c r="C797" t="s">
        <v>6221</v>
      </c>
      <c r="D797" t="s">
        <v>10897</v>
      </c>
      <c r="E797" t="s">
        <v>10889</v>
      </c>
      <c r="F797">
        <v>14</v>
      </c>
      <c r="G797">
        <v>2</v>
      </c>
      <c r="I797" t="s">
        <v>6106</v>
      </c>
      <c r="J797" t="s">
        <v>12</v>
      </c>
      <c r="K797" t="s">
        <v>6223</v>
      </c>
    </row>
    <row r="798" spans="1:11">
      <c r="A798" s="8">
        <v>43777</v>
      </c>
      <c r="B798" t="s">
        <v>6069</v>
      </c>
      <c r="C798" t="s">
        <v>6221</v>
      </c>
      <c r="D798" t="s">
        <v>10897</v>
      </c>
      <c r="E798" t="s">
        <v>10889</v>
      </c>
      <c r="F798">
        <v>14</v>
      </c>
      <c r="G798">
        <v>3</v>
      </c>
      <c r="I798" t="s">
        <v>6173</v>
      </c>
      <c r="J798" t="s">
        <v>14</v>
      </c>
      <c r="K798" t="s">
        <v>6224</v>
      </c>
    </row>
    <row r="799" spans="1:11">
      <c r="A799" s="8">
        <v>43777</v>
      </c>
      <c r="B799" t="s">
        <v>6069</v>
      </c>
      <c r="C799" t="s">
        <v>6221</v>
      </c>
      <c r="D799" t="s">
        <v>10897</v>
      </c>
      <c r="E799" t="s">
        <v>10889</v>
      </c>
      <c r="F799">
        <v>14</v>
      </c>
      <c r="G799">
        <v>4</v>
      </c>
      <c r="I799" t="s">
        <v>2686</v>
      </c>
      <c r="J799" t="s">
        <v>16</v>
      </c>
      <c r="K799" t="s">
        <v>6225</v>
      </c>
    </row>
    <row r="800" spans="1:11">
      <c r="A800" s="8">
        <v>43777</v>
      </c>
      <c r="B800" t="s">
        <v>6069</v>
      </c>
      <c r="C800" t="s">
        <v>6221</v>
      </c>
      <c r="D800" t="s">
        <v>10897</v>
      </c>
      <c r="E800" t="s">
        <v>10889</v>
      </c>
      <c r="F800">
        <v>14</v>
      </c>
      <c r="G800">
        <v>5</v>
      </c>
      <c r="J800" t="s">
        <v>18</v>
      </c>
      <c r="K800" t="s">
        <v>6226</v>
      </c>
    </row>
    <row r="801" spans="1:11">
      <c r="A801" s="8">
        <v>43777</v>
      </c>
      <c r="B801" t="s">
        <v>6069</v>
      </c>
      <c r="C801" t="s">
        <v>6221</v>
      </c>
      <c r="D801" t="s">
        <v>10897</v>
      </c>
      <c r="E801" t="s">
        <v>10889</v>
      </c>
      <c r="F801">
        <v>14</v>
      </c>
      <c r="G801">
        <v>6</v>
      </c>
      <c r="J801" t="s">
        <v>20</v>
      </c>
      <c r="K801" t="s">
        <v>6227</v>
      </c>
    </row>
    <row r="802" spans="1:11">
      <c r="A802" s="8">
        <v>43777</v>
      </c>
      <c r="B802" t="s">
        <v>6069</v>
      </c>
      <c r="C802" t="s">
        <v>6221</v>
      </c>
      <c r="D802" t="s">
        <v>10897</v>
      </c>
      <c r="E802" t="s">
        <v>10889</v>
      </c>
      <c r="F802">
        <v>14</v>
      </c>
      <c r="G802">
        <v>7</v>
      </c>
      <c r="J802" t="s">
        <v>99</v>
      </c>
      <c r="K802" t="s">
        <v>6228</v>
      </c>
    </row>
    <row r="803" spans="1:11">
      <c r="A803" s="8">
        <v>43777</v>
      </c>
      <c r="B803" t="s">
        <v>6069</v>
      </c>
      <c r="C803" t="s">
        <v>6221</v>
      </c>
      <c r="D803" t="s">
        <v>10897</v>
      </c>
      <c r="E803" t="s">
        <v>10889</v>
      </c>
      <c r="F803">
        <v>14</v>
      </c>
      <c r="G803">
        <v>8</v>
      </c>
      <c r="J803" t="s">
        <v>101</v>
      </c>
      <c r="K803" t="s">
        <v>6229</v>
      </c>
    </row>
    <row r="804" spans="1:11">
      <c r="A804" s="8">
        <v>43777</v>
      </c>
      <c r="B804" t="s">
        <v>6069</v>
      </c>
      <c r="C804" t="s">
        <v>6221</v>
      </c>
      <c r="D804" t="s">
        <v>10897</v>
      </c>
      <c r="E804" t="s">
        <v>10889</v>
      </c>
      <c r="F804">
        <v>14</v>
      </c>
      <c r="G804">
        <v>9</v>
      </c>
      <c r="J804" t="s">
        <v>349</v>
      </c>
      <c r="K804" t="s">
        <v>6230</v>
      </c>
    </row>
    <row r="805" spans="1:11">
      <c r="A805" s="8">
        <v>43777</v>
      </c>
      <c r="B805" t="s">
        <v>6069</v>
      </c>
      <c r="C805" t="s">
        <v>6221</v>
      </c>
      <c r="D805" t="s">
        <v>10897</v>
      </c>
      <c r="E805" t="s">
        <v>10889</v>
      </c>
      <c r="F805">
        <v>14</v>
      </c>
      <c r="G805">
        <v>10</v>
      </c>
      <c r="J805" t="s">
        <v>441</v>
      </c>
      <c r="K805" t="s">
        <v>6231</v>
      </c>
    </row>
    <row r="806" spans="1:11">
      <c r="A806" s="8">
        <v>43777</v>
      </c>
      <c r="B806" t="s">
        <v>6069</v>
      </c>
      <c r="C806" t="s">
        <v>6221</v>
      </c>
      <c r="D806" t="s">
        <v>10897</v>
      </c>
      <c r="E806" t="s">
        <v>10889</v>
      </c>
      <c r="F806">
        <v>14</v>
      </c>
      <c r="G806">
        <v>11</v>
      </c>
      <c r="J806" t="s">
        <v>443</v>
      </c>
      <c r="K806" t="s">
        <v>6232</v>
      </c>
    </row>
    <row r="807" spans="1:11">
      <c r="A807" s="8">
        <v>43777</v>
      </c>
      <c r="B807" t="s">
        <v>6069</v>
      </c>
      <c r="C807" t="s">
        <v>6233</v>
      </c>
      <c r="D807" t="s">
        <v>10898</v>
      </c>
      <c r="E807" t="s">
        <v>10889</v>
      </c>
      <c r="F807">
        <v>15</v>
      </c>
      <c r="G807">
        <v>1</v>
      </c>
      <c r="H807" t="s">
        <v>6069</v>
      </c>
      <c r="I807" t="s">
        <v>6233</v>
      </c>
      <c r="J807" t="s">
        <v>10</v>
      </c>
      <c r="K807" t="s">
        <v>6234</v>
      </c>
    </row>
    <row r="808" spans="1:11">
      <c r="A808" s="8">
        <v>43777</v>
      </c>
      <c r="B808" t="s">
        <v>6069</v>
      </c>
      <c r="C808" t="s">
        <v>6233</v>
      </c>
      <c r="D808" t="s">
        <v>10898</v>
      </c>
      <c r="E808" t="s">
        <v>10889</v>
      </c>
      <c r="F808">
        <v>15</v>
      </c>
      <c r="G808">
        <v>2</v>
      </c>
      <c r="I808" t="s">
        <v>6106</v>
      </c>
      <c r="J808" t="s">
        <v>12</v>
      </c>
      <c r="K808" t="s">
        <v>6235</v>
      </c>
    </row>
    <row r="809" spans="1:11">
      <c r="A809" s="8">
        <v>43777</v>
      </c>
      <c r="B809" t="s">
        <v>6069</v>
      </c>
      <c r="C809" t="s">
        <v>6233</v>
      </c>
      <c r="D809" t="s">
        <v>10898</v>
      </c>
      <c r="E809" t="s">
        <v>10889</v>
      </c>
      <c r="F809">
        <v>15</v>
      </c>
      <c r="G809">
        <v>3</v>
      </c>
      <c r="I809" t="s">
        <v>5889</v>
      </c>
      <c r="J809" t="s">
        <v>14</v>
      </c>
      <c r="K809" t="s">
        <v>6236</v>
      </c>
    </row>
    <row r="810" spans="1:11">
      <c r="A810" s="8">
        <v>43777</v>
      </c>
      <c r="B810" t="s">
        <v>6069</v>
      </c>
      <c r="C810" t="s">
        <v>6233</v>
      </c>
      <c r="D810" t="s">
        <v>10898</v>
      </c>
      <c r="E810" t="s">
        <v>10889</v>
      </c>
      <c r="F810">
        <v>15</v>
      </c>
      <c r="G810">
        <v>4</v>
      </c>
      <c r="J810" t="s">
        <v>16</v>
      </c>
      <c r="K810" t="s">
        <v>6238</v>
      </c>
    </row>
    <row r="811" spans="1:11">
      <c r="A811" s="8">
        <v>43777</v>
      </c>
      <c r="B811" t="s">
        <v>6069</v>
      </c>
      <c r="C811" t="s">
        <v>6233</v>
      </c>
      <c r="D811" t="s">
        <v>10898</v>
      </c>
      <c r="E811" t="s">
        <v>10889</v>
      </c>
      <c r="F811">
        <v>15</v>
      </c>
      <c r="G811">
        <v>5</v>
      </c>
      <c r="J811" t="s">
        <v>18</v>
      </c>
      <c r="K811" t="s">
        <v>6239</v>
      </c>
    </row>
    <row r="812" spans="1:11">
      <c r="A812" s="8">
        <v>43777</v>
      </c>
      <c r="B812" t="s">
        <v>6069</v>
      </c>
      <c r="C812" t="s">
        <v>6233</v>
      </c>
      <c r="D812" t="s">
        <v>10898</v>
      </c>
      <c r="E812" t="s">
        <v>10889</v>
      </c>
      <c r="F812">
        <v>15</v>
      </c>
      <c r="G812">
        <v>6</v>
      </c>
      <c r="J812" t="s">
        <v>20</v>
      </c>
      <c r="K812" t="s">
        <v>6240</v>
      </c>
    </row>
    <row r="813" spans="1:11">
      <c r="A813" s="8">
        <v>43777</v>
      </c>
      <c r="B813" t="s">
        <v>6069</v>
      </c>
      <c r="C813" t="s">
        <v>6233</v>
      </c>
      <c r="D813" t="s">
        <v>10898</v>
      </c>
      <c r="E813" t="s">
        <v>10889</v>
      </c>
      <c r="F813">
        <v>15</v>
      </c>
      <c r="G813">
        <v>7</v>
      </c>
      <c r="J813" t="s">
        <v>99</v>
      </c>
      <c r="K813" t="s">
        <v>6241</v>
      </c>
    </row>
    <row r="814" spans="1:11">
      <c r="A814" s="8">
        <v>43777</v>
      </c>
      <c r="B814" t="s">
        <v>6069</v>
      </c>
      <c r="C814" t="s">
        <v>6233</v>
      </c>
      <c r="D814" t="s">
        <v>10898</v>
      </c>
      <c r="E814" t="s">
        <v>10889</v>
      </c>
      <c r="F814">
        <v>15</v>
      </c>
      <c r="G814">
        <v>8</v>
      </c>
      <c r="J814" t="s">
        <v>101</v>
      </c>
      <c r="K814" t="s">
        <v>6242</v>
      </c>
    </row>
    <row r="815" spans="1:11">
      <c r="A815" s="8">
        <v>43777</v>
      </c>
      <c r="B815" t="s">
        <v>6069</v>
      </c>
      <c r="C815" t="s">
        <v>6233</v>
      </c>
      <c r="D815" t="s">
        <v>10898</v>
      </c>
      <c r="E815" t="s">
        <v>10889</v>
      </c>
      <c r="F815">
        <v>15</v>
      </c>
      <c r="G815">
        <v>9</v>
      </c>
      <c r="J815" t="s">
        <v>349</v>
      </c>
      <c r="K815" t="s">
        <v>6243</v>
      </c>
    </row>
    <row r="816" spans="1:11">
      <c r="A816" s="8">
        <v>43777</v>
      </c>
      <c r="B816" t="s">
        <v>6069</v>
      </c>
      <c r="C816" t="s">
        <v>6244</v>
      </c>
      <c r="D816" t="s">
        <v>10898</v>
      </c>
      <c r="E816" t="s">
        <v>10889</v>
      </c>
      <c r="F816">
        <v>16</v>
      </c>
      <c r="G816">
        <v>1</v>
      </c>
      <c r="I816" t="s">
        <v>6244</v>
      </c>
      <c r="J816" t="s">
        <v>10</v>
      </c>
      <c r="K816" t="s">
        <v>6245</v>
      </c>
    </row>
    <row r="817" spans="1:11">
      <c r="A817" s="8">
        <v>43777</v>
      </c>
      <c r="B817" t="s">
        <v>6069</v>
      </c>
      <c r="C817" t="s">
        <v>6244</v>
      </c>
      <c r="D817" t="s">
        <v>10898</v>
      </c>
      <c r="E817" t="s">
        <v>10889</v>
      </c>
      <c r="F817">
        <v>16</v>
      </c>
      <c r="G817">
        <v>2</v>
      </c>
      <c r="I817" t="s">
        <v>6106</v>
      </c>
      <c r="J817" t="s">
        <v>12</v>
      </c>
      <c r="K817" t="s">
        <v>6246</v>
      </c>
    </row>
    <row r="818" spans="1:11">
      <c r="A818" s="8">
        <v>43777</v>
      </c>
      <c r="B818" t="s">
        <v>6069</v>
      </c>
      <c r="C818" t="s">
        <v>6244</v>
      </c>
      <c r="D818" t="s">
        <v>10898</v>
      </c>
      <c r="E818" t="s">
        <v>10889</v>
      </c>
      <c r="F818">
        <v>16</v>
      </c>
      <c r="G818">
        <v>3</v>
      </c>
      <c r="I818" t="s">
        <v>5889</v>
      </c>
      <c r="J818" t="s">
        <v>14</v>
      </c>
      <c r="K818" t="s">
        <v>6247</v>
      </c>
    </row>
    <row r="819" spans="1:11">
      <c r="A819" s="8">
        <v>43777</v>
      </c>
      <c r="B819" t="s">
        <v>6069</v>
      </c>
      <c r="C819" t="s">
        <v>6244</v>
      </c>
      <c r="D819" t="s">
        <v>10898</v>
      </c>
      <c r="E819" t="s">
        <v>10889</v>
      </c>
      <c r="F819">
        <v>16</v>
      </c>
      <c r="G819">
        <v>4</v>
      </c>
      <c r="I819" t="s">
        <v>6237</v>
      </c>
      <c r="J819" t="s">
        <v>16</v>
      </c>
      <c r="K819" t="s">
        <v>6248</v>
      </c>
    </row>
    <row r="820" spans="1:11">
      <c r="A820" s="8">
        <v>43777</v>
      </c>
      <c r="B820" t="s">
        <v>6069</v>
      </c>
      <c r="C820" t="s">
        <v>6244</v>
      </c>
      <c r="D820" t="s">
        <v>10898</v>
      </c>
      <c r="E820" t="s">
        <v>10889</v>
      </c>
      <c r="F820">
        <v>16</v>
      </c>
      <c r="G820">
        <v>5</v>
      </c>
      <c r="J820" t="s">
        <v>18</v>
      </c>
      <c r="K820" t="s">
        <v>6249</v>
      </c>
    </row>
    <row r="821" spans="1:11">
      <c r="A821" s="8">
        <v>43777</v>
      </c>
      <c r="B821" t="s">
        <v>6069</v>
      </c>
      <c r="C821" t="s">
        <v>6244</v>
      </c>
      <c r="D821" t="s">
        <v>10898</v>
      </c>
      <c r="E821" t="s">
        <v>10889</v>
      </c>
      <c r="F821">
        <v>16</v>
      </c>
      <c r="G821">
        <v>6</v>
      </c>
      <c r="J821" t="s">
        <v>20</v>
      </c>
      <c r="K821" t="s">
        <v>6250</v>
      </c>
    </row>
    <row r="822" spans="1:11">
      <c r="A822" s="8">
        <v>43777</v>
      </c>
      <c r="B822" t="s">
        <v>6069</v>
      </c>
      <c r="C822" t="s">
        <v>6244</v>
      </c>
      <c r="D822" t="s">
        <v>10898</v>
      </c>
      <c r="E822" t="s">
        <v>10889</v>
      </c>
      <c r="F822">
        <v>16</v>
      </c>
      <c r="G822">
        <v>7</v>
      </c>
      <c r="J822" t="s">
        <v>99</v>
      </c>
      <c r="K822" t="s">
        <v>6251</v>
      </c>
    </row>
    <row r="823" spans="1:11">
      <c r="A823" s="8">
        <v>43777</v>
      </c>
      <c r="B823" t="s">
        <v>6069</v>
      </c>
      <c r="C823" t="s">
        <v>6244</v>
      </c>
      <c r="D823" t="s">
        <v>10898</v>
      </c>
      <c r="E823" t="s">
        <v>10889</v>
      </c>
      <c r="F823">
        <v>16</v>
      </c>
      <c r="G823">
        <v>8</v>
      </c>
      <c r="J823" t="s">
        <v>101</v>
      </c>
      <c r="K823" t="s">
        <v>6252</v>
      </c>
    </row>
    <row r="824" spans="1:11">
      <c r="A824" s="8">
        <v>43777</v>
      </c>
      <c r="B824" t="s">
        <v>6069</v>
      </c>
      <c r="C824" t="s">
        <v>6244</v>
      </c>
      <c r="D824" t="s">
        <v>10898</v>
      </c>
      <c r="E824" t="s">
        <v>10889</v>
      </c>
      <c r="F824">
        <v>16</v>
      </c>
      <c r="G824">
        <v>9</v>
      </c>
      <c r="J824" t="s">
        <v>349</v>
      </c>
      <c r="K824" t="s">
        <v>6253</v>
      </c>
    </row>
    <row r="825" spans="1:11">
      <c r="A825" s="8">
        <v>43777</v>
      </c>
      <c r="B825" t="s">
        <v>6069</v>
      </c>
      <c r="C825" t="s">
        <v>6254</v>
      </c>
      <c r="D825" t="s">
        <v>10899</v>
      </c>
      <c r="E825" t="s">
        <v>10889</v>
      </c>
      <c r="F825">
        <v>17</v>
      </c>
      <c r="G825">
        <v>1</v>
      </c>
      <c r="I825" t="s">
        <v>6254</v>
      </c>
      <c r="J825" t="s">
        <v>10</v>
      </c>
      <c r="K825" t="s">
        <v>6255</v>
      </c>
    </row>
    <row r="826" spans="1:11">
      <c r="A826" s="8">
        <v>43777</v>
      </c>
      <c r="B826" t="s">
        <v>6069</v>
      </c>
      <c r="C826" t="s">
        <v>6254</v>
      </c>
      <c r="D826" t="s">
        <v>10899</v>
      </c>
      <c r="E826" t="s">
        <v>10889</v>
      </c>
      <c r="F826">
        <v>17</v>
      </c>
      <c r="G826">
        <v>2</v>
      </c>
      <c r="I826" t="s">
        <v>6106</v>
      </c>
      <c r="J826" t="s">
        <v>12</v>
      </c>
      <c r="K826" t="s">
        <v>6256</v>
      </c>
    </row>
    <row r="827" spans="1:11">
      <c r="A827" s="8">
        <v>43777</v>
      </c>
      <c r="B827" t="s">
        <v>6069</v>
      </c>
      <c r="C827" t="s">
        <v>6254</v>
      </c>
      <c r="D827" t="s">
        <v>10899</v>
      </c>
      <c r="E827" t="s">
        <v>10889</v>
      </c>
      <c r="F827">
        <v>17</v>
      </c>
      <c r="G827">
        <v>3</v>
      </c>
      <c r="I827" t="s">
        <v>5889</v>
      </c>
      <c r="J827" t="s">
        <v>14</v>
      </c>
      <c r="K827" t="s">
        <v>6257</v>
      </c>
    </row>
    <row r="828" spans="1:11">
      <c r="A828" s="8">
        <v>43777</v>
      </c>
      <c r="B828" t="s">
        <v>6069</v>
      </c>
      <c r="C828" t="s">
        <v>6254</v>
      </c>
      <c r="D828" t="s">
        <v>10899</v>
      </c>
      <c r="E828" t="s">
        <v>10889</v>
      </c>
      <c r="F828">
        <v>17</v>
      </c>
      <c r="G828">
        <v>4</v>
      </c>
      <c r="I828" t="s">
        <v>6059</v>
      </c>
      <c r="J828" t="s">
        <v>16</v>
      </c>
      <c r="K828" t="s">
        <v>6258</v>
      </c>
    </row>
    <row r="829" spans="1:11">
      <c r="A829" s="8">
        <v>43777</v>
      </c>
      <c r="B829" t="s">
        <v>6069</v>
      </c>
      <c r="C829" t="s">
        <v>6254</v>
      </c>
      <c r="D829" t="s">
        <v>10899</v>
      </c>
      <c r="E829" t="s">
        <v>10889</v>
      </c>
      <c r="F829">
        <v>17</v>
      </c>
      <c r="G829">
        <v>5</v>
      </c>
      <c r="J829" t="s">
        <v>18</v>
      </c>
      <c r="K829" t="s">
        <v>6259</v>
      </c>
    </row>
    <row r="830" spans="1:11">
      <c r="A830" s="8">
        <v>43777</v>
      </c>
      <c r="B830" t="s">
        <v>6069</v>
      </c>
      <c r="C830" t="s">
        <v>6254</v>
      </c>
      <c r="D830" t="s">
        <v>10899</v>
      </c>
      <c r="E830" t="s">
        <v>10889</v>
      </c>
      <c r="F830">
        <v>17</v>
      </c>
      <c r="G830">
        <v>6</v>
      </c>
      <c r="J830" t="s">
        <v>20</v>
      </c>
      <c r="K830" t="s">
        <v>6260</v>
      </c>
    </row>
    <row r="831" spans="1:11">
      <c r="A831" s="8">
        <v>43777</v>
      </c>
      <c r="B831" t="s">
        <v>6069</v>
      </c>
      <c r="C831" t="s">
        <v>6254</v>
      </c>
      <c r="D831" t="s">
        <v>10899</v>
      </c>
      <c r="E831" t="s">
        <v>10889</v>
      </c>
      <c r="F831">
        <v>17</v>
      </c>
      <c r="G831">
        <v>7</v>
      </c>
      <c r="J831" t="s">
        <v>99</v>
      </c>
      <c r="K831" t="s">
        <v>6261</v>
      </c>
    </row>
    <row r="832" spans="1:11">
      <c r="A832" s="8">
        <v>43777</v>
      </c>
      <c r="B832" t="s">
        <v>6069</v>
      </c>
      <c r="C832" t="s">
        <v>6262</v>
      </c>
      <c r="D832" t="s">
        <v>10900</v>
      </c>
      <c r="E832" t="s">
        <v>10889</v>
      </c>
      <c r="F832">
        <v>18</v>
      </c>
      <c r="G832">
        <v>1</v>
      </c>
      <c r="H832" t="s">
        <v>6069</v>
      </c>
      <c r="I832" t="s">
        <v>6262</v>
      </c>
      <c r="J832" t="s">
        <v>10</v>
      </c>
      <c r="K832" t="s">
        <v>6263</v>
      </c>
    </row>
    <row r="833" spans="1:11">
      <c r="A833" s="8">
        <v>43777</v>
      </c>
      <c r="B833" t="s">
        <v>6069</v>
      </c>
      <c r="C833" t="s">
        <v>6262</v>
      </c>
      <c r="D833" t="s">
        <v>10900</v>
      </c>
      <c r="E833" t="s">
        <v>10889</v>
      </c>
      <c r="F833">
        <v>18</v>
      </c>
      <c r="G833">
        <v>2</v>
      </c>
      <c r="I833" t="s">
        <v>6088</v>
      </c>
      <c r="J833" t="s">
        <v>12</v>
      </c>
      <c r="K833" t="s">
        <v>6264</v>
      </c>
    </row>
    <row r="834" spans="1:11">
      <c r="A834" s="8">
        <v>43777</v>
      </c>
      <c r="B834" t="s">
        <v>6069</v>
      </c>
      <c r="C834" t="s">
        <v>6262</v>
      </c>
      <c r="D834" t="s">
        <v>10900</v>
      </c>
      <c r="E834" t="s">
        <v>10889</v>
      </c>
      <c r="F834">
        <v>18</v>
      </c>
      <c r="G834">
        <v>3</v>
      </c>
      <c r="I834" t="s">
        <v>6265</v>
      </c>
      <c r="J834" t="s">
        <v>14</v>
      </c>
      <c r="K834" t="s">
        <v>6266</v>
      </c>
    </row>
    <row r="835" spans="1:11">
      <c r="A835" s="8">
        <v>43777</v>
      </c>
      <c r="B835" t="s">
        <v>6069</v>
      </c>
      <c r="C835" t="s">
        <v>6262</v>
      </c>
      <c r="D835" t="s">
        <v>10900</v>
      </c>
      <c r="E835" t="s">
        <v>10889</v>
      </c>
      <c r="F835">
        <v>18</v>
      </c>
      <c r="G835">
        <v>4</v>
      </c>
      <c r="J835" t="s">
        <v>16</v>
      </c>
      <c r="K835" t="s">
        <v>6267</v>
      </c>
    </row>
    <row r="836" spans="1:11">
      <c r="A836" s="8">
        <v>43777</v>
      </c>
      <c r="B836" t="s">
        <v>6069</v>
      </c>
      <c r="C836" t="s">
        <v>6262</v>
      </c>
      <c r="D836" t="s">
        <v>10900</v>
      </c>
      <c r="E836" t="s">
        <v>10889</v>
      </c>
      <c r="F836">
        <v>18</v>
      </c>
      <c r="G836">
        <v>5</v>
      </c>
      <c r="J836" t="s">
        <v>18</v>
      </c>
      <c r="K836" t="s">
        <v>6268</v>
      </c>
    </row>
    <row r="837" spans="1:11">
      <c r="A837" s="8">
        <v>43777</v>
      </c>
      <c r="B837" t="s">
        <v>6069</v>
      </c>
      <c r="C837" t="s">
        <v>6262</v>
      </c>
      <c r="D837" t="s">
        <v>10900</v>
      </c>
      <c r="E837" t="s">
        <v>10889</v>
      </c>
      <c r="F837">
        <v>18</v>
      </c>
      <c r="G837">
        <v>6</v>
      </c>
      <c r="J837" t="s">
        <v>20</v>
      </c>
      <c r="K837" t="s">
        <v>6269</v>
      </c>
    </row>
    <row r="838" spans="1:11">
      <c r="A838" s="8">
        <v>43777</v>
      </c>
      <c r="B838" t="s">
        <v>6069</v>
      </c>
      <c r="C838" t="s">
        <v>6262</v>
      </c>
      <c r="D838" t="s">
        <v>10900</v>
      </c>
      <c r="E838" t="s">
        <v>10889</v>
      </c>
      <c r="F838">
        <v>18</v>
      </c>
      <c r="G838">
        <v>7</v>
      </c>
      <c r="J838" t="s">
        <v>99</v>
      </c>
      <c r="K838" t="s">
        <v>6270</v>
      </c>
    </row>
    <row r="839" spans="1:11">
      <c r="A839" s="8">
        <v>43777</v>
      </c>
      <c r="B839" t="s">
        <v>6069</v>
      </c>
      <c r="C839" t="s">
        <v>6262</v>
      </c>
      <c r="D839" t="s">
        <v>10900</v>
      </c>
      <c r="E839" t="s">
        <v>10889</v>
      </c>
      <c r="F839">
        <v>18</v>
      </c>
      <c r="G839">
        <v>8</v>
      </c>
      <c r="J839" t="s">
        <v>101</v>
      </c>
      <c r="K839" t="s">
        <v>6271</v>
      </c>
    </row>
    <row r="840" spans="1:11">
      <c r="A840" s="8">
        <v>43777</v>
      </c>
      <c r="B840" t="s">
        <v>6069</v>
      </c>
      <c r="C840" t="s">
        <v>6262</v>
      </c>
      <c r="D840" t="s">
        <v>10900</v>
      </c>
      <c r="E840" t="s">
        <v>10889</v>
      </c>
      <c r="F840">
        <v>18</v>
      </c>
      <c r="G840">
        <v>9</v>
      </c>
      <c r="J840" t="s">
        <v>349</v>
      </c>
      <c r="K840" t="s">
        <v>6272</v>
      </c>
    </row>
    <row r="841" spans="1:11">
      <c r="A841" s="8">
        <v>43777</v>
      </c>
      <c r="B841" t="s">
        <v>6069</v>
      </c>
      <c r="C841" t="s">
        <v>6262</v>
      </c>
      <c r="D841" t="s">
        <v>10900</v>
      </c>
      <c r="E841" t="s">
        <v>10889</v>
      </c>
      <c r="F841">
        <v>18</v>
      </c>
      <c r="G841">
        <v>10</v>
      </c>
      <c r="J841" t="s">
        <v>441</v>
      </c>
      <c r="K841" t="s">
        <v>6273</v>
      </c>
    </row>
    <row r="842" spans="1:11">
      <c r="A842" s="8">
        <v>43777</v>
      </c>
      <c r="B842" t="s">
        <v>6069</v>
      </c>
      <c r="C842" t="s">
        <v>6262</v>
      </c>
      <c r="D842" t="s">
        <v>10900</v>
      </c>
      <c r="E842" t="s">
        <v>10889</v>
      </c>
      <c r="F842">
        <v>18</v>
      </c>
      <c r="G842">
        <v>11</v>
      </c>
      <c r="J842" t="s">
        <v>443</v>
      </c>
      <c r="K842" t="s">
        <v>6274</v>
      </c>
    </row>
    <row r="843" spans="1:11">
      <c r="A843" s="8">
        <v>43777</v>
      </c>
      <c r="B843" t="s">
        <v>6069</v>
      </c>
      <c r="C843" t="s">
        <v>6262</v>
      </c>
      <c r="D843" t="s">
        <v>10900</v>
      </c>
      <c r="E843" t="s">
        <v>10889</v>
      </c>
      <c r="F843">
        <v>18</v>
      </c>
      <c r="G843">
        <v>12</v>
      </c>
      <c r="J843" t="s">
        <v>445</v>
      </c>
      <c r="K843" t="s">
        <v>6275</v>
      </c>
    </row>
    <row r="844" spans="1:11">
      <c r="A844" s="8">
        <v>43777</v>
      </c>
      <c r="B844" t="s">
        <v>6069</v>
      </c>
      <c r="C844" t="s">
        <v>6262</v>
      </c>
      <c r="D844" t="s">
        <v>10900</v>
      </c>
      <c r="E844" t="s">
        <v>10889</v>
      </c>
      <c r="F844">
        <v>18</v>
      </c>
      <c r="G844">
        <v>13</v>
      </c>
      <c r="J844" t="s">
        <v>447</v>
      </c>
      <c r="K844" t="s">
        <v>6276</v>
      </c>
    </row>
    <row r="845" spans="1:11">
      <c r="A845" s="8">
        <v>43777</v>
      </c>
      <c r="B845" t="s">
        <v>6069</v>
      </c>
      <c r="C845" t="s">
        <v>6262</v>
      </c>
      <c r="D845" t="s">
        <v>10900</v>
      </c>
      <c r="E845" t="s">
        <v>10889</v>
      </c>
      <c r="F845">
        <v>18</v>
      </c>
      <c r="G845">
        <v>14</v>
      </c>
      <c r="J845" t="s">
        <v>449</v>
      </c>
      <c r="K845" t="s">
        <v>6277</v>
      </c>
    </row>
    <row r="846" spans="1:11">
      <c r="A846" s="8">
        <v>43777</v>
      </c>
      <c r="B846" t="s">
        <v>6069</v>
      </c>
      <c r="C846" t="s">
        <v>6262</v>
      </c>
      <c r="D846" t="s">
        <v>10900</v>
      </c>
      <c r="E846" t="s">
        <v>10889</v>
      </c>
      <c r="F846">
        <v>18</v>
      </c>
      <c r="G846">
        <v>15</v>
      </c>
      <c r="J846" t="s">
        <v>734</v>
      </c>
      <c r="K846" t="s">
        <v>6278</v>
      </c>
    </row>
    <row r="847" spans="1:11">
      <c r="A847" s="8">
        <v>43777</v>
      </c>
      <c r="B847" t="s">
        <v>6069</v>
      </c>
      <c r="C847" t="s">
        <v>6262</v>
      </c>
      <c r="D847" t="s">
        <v>10900</v>
      </c>
      <c r="E847" t="s">
        <v>10889</v>
      </c>
      <c r="F847">
        <v>18</v>
      </c>
      <c r="G847">
        <v>16</v>
      </c>
      <c r="J847" t="s">
        <v>736</v>
      </c>
      <c r="K847" t="s">
        <v>6279</v>
      </c>
    </row>
    <row r="848" spans="1:11">
      <c r="A848" s="8">
        <v>43777</v>
      </c>
      <c r="B848" t="s">
        <v>6069</v>
      </c>
      <c r="C848" t="s">
        <v>6262</v>
      </c>
      <c r="D848" t="s">
        <v>10900</v>
      </c>
      <c r="E848" t="s">
        <v>10889</v>
      </c>
      <c r="F848">
        <v>18</v>
      </c>
      <c r="G848">
        <v>17</v>
      </c>
      <c r="J848" t="s">
        <v>2253</v>
      </c>
      <c r="K848" t="s">
        <v>6280</v>
      </c>
    </row>
    <row r="849" spans="1:11">
      <c r="A849" s="8">
        <v>43777</v>
      </c>
      <c r="B849" t="s">
        <v>6069</v>
      </c>
      <c r="C849" t="s">
        <v>6262</v>
      </c>
      <c r="D849" t="s">
        <v>10900</v>
      </c>
      <c r="E849" t="s">
        <v>10889</v>
      </c>
      <c r="F849">
        <v>18</v>
      </c>
      <c r="G849">
        <v>18</v>
      </c>
      <c r="J849" t="s">
        <v>2255</v>
      </c>
      <c r="K849" t="s">
        <v>6281</v>
      </c>
    </row>
    <row r="850" spans="1:11">
      <c r="A850" s="8">
        <v>43777</v>
      </c>
      <c r="B850" t="s">
        <v>6069</v>
      </c>
      <c r="C850" t="s">
        <v>6282</v>
      </c>
      <c r="D850" t="s">
        <v>6284</v>
      </c>
      <c r="E850" t="s">
        <v>10889</v>
      </c>
      <c r="F850">
        <v>19</v>
      </c>
      <c r="G850">
        <v>1</v>
      </c>
      <c r="I850" t="s">
        <v>6282</v>
      </c>
      <c r="J850" t="s">
        <v>10</v>
      </c>
      <c r="K850" t="s">
        <v>6283</v>
      </c>
    </row>
    <row r="851" spans="1:11">
      <c r="A851" s="8">
        <v>43777</v>
      </c>
      <c r="B851" t="s">
        <v>6069</v>
      </c>
      <c r="C851" t="s">
        <v>6285</v>
      </c>
      <c r="D851" t="s">
        <v>10901</v>
      </c>
      <c r="E851" t="s">
        <v>10889</v>
      </c>
      <c r="F851">
        <v>20</v>
      </c>
      <c r="G851">
        <v>1</v>
      </c>
      <c r="I851" t="s">
        <v>6285</v>
      </c>
      <c r="J851" t="s">
        <v>10</v>
      </c>
      <c r="K851" t="s">
        <v>6286</v>
      </c>
    </row>
    <row r="852" spans="1:11">
      <c r="A852" s="8">
        <v>43777</v>
      </c>
      <c r="B852" t="s">
        <v>6069</v>
      </c>
      <c r="C852" t="s">
        <v>6285</v>
      </c>
      <c r="D852" t="s">
        <v>10901</v>
      </c>
      <c r="E852" t="s">
        <v>10889</v>
      </c>
      <c r="F852">
        <v>20</v>
      </c>
      <c r="G852">
        <v>2</v>
      </c>
      <c r="I852" t="s">
        <v>6088</v>
      </c>
      <c r="J852" t="s">
        <v>12</v>
      </c>
      <c r="K852" t="s">
        <v>6287</v>
      </c>
    </row>
    <row r="853" spans="1:11">
      <c r="A853" s="8">
        <v>43777</v>
      </c>
      <c r="B853" t="s">
        <v>6069</v>
      </c>
      <c r="C853" t="s">
        <v>6285</v>
      </c>
      <c r="D853" t="s">
        <v>10901</v>
      </c>
      <c r="E853" t="s">
        <v>10889</v>
      </c>
      <c r="F853">
        <v>20</v>
      </c>
      <c r="G853">
        <v>3</v>
      </c>
      <c r="I853" t="s">
        <v>6288</v>
      </c>
      <c r="J853" t="s">
        <v>14</v>
      </c>
      <c r="K853" t="s">
        <v>6289</v>
      </c>
    </row>
    <row r="854" spans="1:11">
      <c r="A854" s="8">
        <v>43777</v>
      </c>
      <c r="B854" t="s">
        <v>6069</v>
      </c>
      <c r="C854" t="s">
        <v>6285</v>
      </c>
      <c r="D854" t="s">
        <v>10901</v>
      </c>
      <c r="E854" t="s">
        <v>10889</v>
      </c>
      <c r="F854">
        <v>20</v>
      </c>
      <c r="G854">
        <v>4</v>
      </c>
      <c r="J854" t="s">
        <v>16</v>
      </c>
      <c r="K854" t="s">
        <v>6290</v>
      </c>
    </row>
    <row r="855" spans="1:11">
      <c r="A855" s="8">
        <v>43777</v>
      </c>
      <c r="B855" t="s">
        <v>6069</v>
      </c>
      <c r="C855" t="s">
        <v>6291</v>
      </c>
      <c r="D855" t="s">
        <v>981</v>
      </c>
      <c r="E855" t="s">
        <v>10889</v>
      </c>
      <c r="F855">
        <v>21</v>
      </c>
      <c r="G855">
        <v>1</v>
      </c>
      <c r="I855" t="s">
        <v>6291</v>
      </c>
      <c r="J855" t="s">
        <v>10</v>
      </c>
      <c r="K855" t="s">
        <v>6292</v>
      </c>
    </row>
    <row r="856" spans="1:11">
      <c r="A856" s="8">
        <v>43777</v>
      </c>
      <c r="B856" t="s">
        <v>6069</v>
      </c>
      <c r="C856" t="s">
        <v>6291</v>
      </c>
      <c r="D856" t="s">
        <v>981</v>
      </c>
      <c r="E856" t="s">
        <v>10889</v>
      </c>
      <c r="F856">
        <v>21</v>
      </c>
      <c r="G856">
        <v>2</v>
      </c>
      <c r="I856" t="s">
        <v>981</v>
      </c>
      <c r="J856" t="s">
        <v>12</v>
      </c>
      <c r="K856" t="s">
        <v>6293</v>
      </c>
    </row>
    <row r="857" spans="1:11">
      <c r="A857" s="8">
        <v>43777</v>
      </c>
      <c r="B857" t="s">
        <v>6069</v>
      </c>
      <c r="C857" t="s">
        <v>6291</v>
      </c>
      <c r="D857" t="s">
        <v>981</v>
      </c>
      <c r="E857" t="s">
        <v>10889</v>
      </c>
      <c r="F857">
        <v>21</v>
      </c>
      <c r="G857">
        <v>3</v>
      </c>
      <c r="J857" t="s">
        <v>14</v>
      </c>
      <c r="K857" t="s">
        <v>6294</v>
      </c>
    </row>
    <row r="858" spans="1:11">
      <c r="A858" s="8">
        <v>43777</v>
      </c>
      <c r="B858" t="s">
        <v>6069</v>
      </c>
      <c r="C858" t="s">
        <v>6295</v>
      </c>
      <c r="D858" t="s">
        <v>10902</v>
      </c>
      <c r="E858" t="s">
        <v>10889</v>
      </c>
      <c r="F858">
        <v>22</v>
      </c>
      <c r="G858">
        <v>1</v>
      </c>
      <c r="H858" t="s">
        <v>6069</v>
      </c>
      <c r="I858" t="s">
        <v>6295</v>
      </c>
      <c r="J858" t="s">
        <v>10</v>
      </c>
      <c r="K858" t="s">
        <v>6296</v>
      </c>
    </row>
    <row r="859" spans="1:11">
      <c r="A859" s="8">
        <v>43777</v>
      </c>
      <c r="B859" t="s">
        <v>6069</v>
      </c>
      <c r="C859" t="s">
        <v>6295</v>
      </c>
      <c r="D859" t="s">
        <v>10902</v>
      </c>
      <c r="E859" t="s">
        <v>10889</v>
      </c>
      <c r="F859">
        <v>22</v>
      </c>
      <c r="G859">
        <v>2</v>
      </c>
      <c r="I859" t="s">
        <v>6106</v>
      </c>
      <c r="J859" t="s">
        <v>12</v>
      </c>
      <c r="K859" t="s">
        <v>6297</v>
      </c>
    </row>
    <row r="860" spans="1:11">
      <c r="A860" s="8">
        <v>43777</v>
      </c>
      <c r="B860" t="s">
        <v>6069</v>
      </c>
      <c r="C860" t="s">
        <v>6295</v>
      </c>
      <c r="D860" t="s">
        <v>10902</v>
      </c>
      <c r="E860" t="s">
        <v>10889</v>
      </c>
      <c r="F860">
        <v>22</v>
      </c>
      <c r="G860">
        <v>3</v>
      </c>
      <c r="I860" t="s">
        <v>6298</v>
      </c>
      <c r="J860" t="s">
        <v>14</v>
      </c>
      <c r="K860" t="s">
        <v>6299</v>
      </c>
    </row>
    <row r="861" spans="1:11">
      <c r="A861" s="8">
        <v>43777</v>
      </c>
      <c r="B861" t="s">
        <v>6069</v>
      </c>
      <c r="C861" t="s">
        <v>6295</v>
      </c>
      <c r="D861" t="s">
        <v>10902</v>
      </c>
      <c r="E861" t="s">
        <v>10889</v>
      </c>
      <c r="F861">
        <v>22</v>
      </c>
      <c r="G861">
        <v>4</v>
      </c>
      <c r="I861" t="s">
        <v>5792</v>
      </c>
      <c r="J861" t="s">
        <v>16</v>
      </c>
      <c r="K861" t="s">
        <v>6300</v>
      </c>
    </row>
    <row r="862" spans="1:11">
      <c r="A862" s="8">
        <v>43777</v>
      </c>
      <c r="B862" t="s">
        <v>6069</v>
      </c>
      <c r="C862" t="s">
        <v>6295</v>
      </c>
      <c r="D862" t="s">
        <v>10902</v>
      </c>
      <c r="E862" t="s">
        <v>10889</v>
      </c>
      <c r="F862">
        <v>22</v>
      </c>
      <c r="G862">
        <v>5</v>
      </c>
      <c r="J862" t="s">
        <v>18</v>
      </c>
      <c r="K862" t="s">
        <v>6301</v>
      </c>
    </row>
    <row r="863" spans="1:11">
      <c r="A863" s="8">
        <v>43777</v>
      </c>
      <c r="B863" t="s">
        <v>6069</v>
      </c>
      <c r="C863" t="s">
        <v>6295</v>
      </c>
      <c r="D863" t="s">
        <v>10902</v>
      </c>
      <c r="E863" t="s">
        <v>10889</v>
      </c>
      <c r="F863">
        <v>22</v>
      </c>
      <c r="G863">
        <v>6</v>
      </c>
      <c r="J863" t="s">
        <v>20</v>
      </c>
      <c r="K863" t="s">
        <v>6302</v>
      </c>
    </row>
    <row r="864" spans="1:11">
      <c r="A864" s="8">
        <v>43777</v>
      </c>
      <c r="B864" t="s">
        <v>6069</v>
      </c>
      <c r="C864" t="s">
        <v>6295</v>
      </c>
      <c r="D864" t="s">
        <v>10902</v>
      </c>
      <c r="E864" t="s">
        <v>10889</v>
      </c>
      <c r="F864">
        <v>22</v>
      </c>
      <c r="G864">
        <v>7</v>
      </c>
      <c r="J864" t="s">
        <v>99</v>
      </c>
      <c r="K864" t="s">
        <v>6303</v>
      </c>
    </row>
    <row r="865" spans="1:11">
      <c r="A865" s="8">
        <v>43777</v>
      </c>
      <c r="B865" t="s">
        <v>6069</v>
      </c>
      <c r="C865" t="s">
        <v>6295</v>
      </c>
      <c r="D865" t="s">
        <v>10902</v>
      </c>
      <c r="E865" t="s">
        <v>10889</v>
      </c>
      <c r="F865">
        <v>22</v>
      </c>
      <c r="G865">
        <v>8</v>
      </c>
      <c r="J865" t="s">
        <v>101</v>
      </c>
      <c r="K865" t="s">
        <v>6304</v>
      </c>
    </row>
    <row r="866" spans="1:11">
      <c r="A866" s="8">
        <v>43777</v>
      </c>
      <c r="B866" t="s">
        <v>6069</v>
      </c>
      <c r="C866" t="s">
        <v>6295</v>
      </c>
      <c r="D866" t="s">
        <v>10902</v>
      </c>
      <c r="E866" t="s">
        <v>10889</v>
      </c>
      <c r="F866">
        <v>22</v>
      </c>
      <c r="G866">
        <v>9</v>
      </c>
      <c r="J866" t="s">
        <v>349</v>
      </c>
      <c r="K866" t="s">
        <v>6305</v>
      </c>
    </row>
    <row r="867" spans="1:11">
      <c r="A867" s="8">
        <v>43777</v>
      </c>
      <c r="B867" t="s">
        <v>6069</v>
      </c>
      <c r="C867" t="s">
        <v>6295</v>
      </c>
      <c r="D867" t="s">
        <v>10902</v>
      </c>
      <c r="E867" t="s">
        <v>10889</v>
      </c>
      <c r="F867">
        <v>22</v>
      </c>
      <c r="G867">
        <v>10</v>
      </c>
      <c r="J867" t="s">
        <v>441</v>
      </c>
      <c r="K867" t="s">
        <v>6306</v>
      </c>
    </row>
    <row r="868" spans="1:11">
      <c r="A868" s="8">
        <v>43777</v>
      </c>
      <c r="B868" t="s">
        <v>6069</v>
      </c>
      <c r="C868" t="s">
        <v>6295</v>
      </c>
      <c r="D868" t="s">
        <v>10902</v>
      </c>
      <c r="E868" t="s">
        <v>10889</v>
      </c>
      <c r="F868">
        <v>22</v>
      </c>
      <c r="G868">
        <v>11</v>
      </c>
      <c r="J868" t="s">
        <v>443</v>
      </c>
      <c r="K868" t="s">
        <v>6307</v>
      </c>
    </row>
    <row r="869" spans="1:11">
      <c r="A869" s="8">
        <v>43777</v>
      </c>
      <c r="B869" t="s">
        <v>6069</v>
      </c>
      <c r="C869" t="s">
        <v>6295</v>
      </c>
      <c r="D869" t="s">
        <v>10902</v>
      </c>
      <c r="E869" t="s">
        <v>10889</v>
      </c>
      <c r="F869">
        <v>22</v>
      </c>
      <c r="G869">
        <v>12</v>
      </c>
      <c r="J869" t="s">
        <v>445</v>
      </c>
      <c r="K869" t="s">
        <v>6308</v>
      </c>
    </row>
    <row r="870" spans="1:11">
      <c r="A870" s="8">
        <v>43777</v>
      </c>
      <c r="B870" t="s">
        <v>6069</v>
      </c>
      <c r="C870" t="s">
        <v>6309</v>
      </c>
      <c r="D870" t="s">
        <v>10902</v>
      </c>
      <c r="E870" t="s">
        <v>10889</v>
      </c>
      <c r="F870">
        <v>23</v>
      </c>
      <c r="G870">
        <v>1</v>
      </c>
      <c r="I870" t="s">
        <v>6309</v>
      </c>
      <c r="J870" t="s">
        <v>10</v>
      </c>
      <c r="K870" t="s">
        <v>6310</v>
      </c>
    </row>
    <row r="871" spans="1:11">
      <c r="A871" s="8">
        <v>43777</v>
      </c>
      <c r="B871" t="s">
        <v>6069</v>
      </c>
      <c r="C871" t="s">
        <v>6309</v>
      </c>
      <c r="D871" t="s">
        <v>10902</v>
      </c>
      <c r="E871" t="s">
        <v>10889</v>
      </c>
      <c r="F871">
        <v>23</v>
      </c>
      <c r="G871">
        <v>2</v>
      </c>
      <c r="I871" t="s">
        <v>6106</v>
      </c>
      <c r="J871" t="s">
        <v>12</v>
      </c>
      <c r="K871" t="s">
        <v>6311</v>
      </c>
    </row>
    <row r="872" spans="1:11">
      <c r="A872" s="8">
        <v>43777</v>
      </c>
      <c r="B872" t="s">
        <v>6069</v>
      </c>
      <c r="C872" t="s">
        <v>6309</v>
      </c>
      <c r="D872" t="s">
        <v>10902</v>
      </c>
      <c r="E872" t="s">
        <v>10889</v>
      </c>
      <c r="F872">
        <v>23</v>
      </c>
      <c r="G872">
        <v>3</v>
      </c>
      <c r="I872" t="s">
        <v>6298</v>
      </c>
      <c r="J872" t="s">
        <v>14</v>
      </c>
      <c r="K872" t="s">
        <v>6312</v>
      </c>
    </row>
    <row r="873" spans="1:11">
      <c r="A873" s="8">
        <v>43777</v>
      </c>
      <c r="B873" t="s">
        <v>6069</v>
      </c>
      <c r="C873" t="s">
        <v>6309</v>
      </c>
      <c r="D873" t="s">
        <v>10902</v>
      </c>
      <c r="E873" t="s">
        <v>10889</v>
      </c>
      <c r="F873">
        <v>23</v>
      </c>
      <c r="G873">
        <v>4</v>
      </c>
      <c r="I873" t="s">
        <v>5792</v>
      </c>
      <c r="J873" t="s">
        <v>16</v>
      </c>
      <c r="K873" t="s">
        <v>6313</v>
      </c>
    </row>
    <row r="874" spans="1:11">
      <c r="A874" s="8">
        <v>43777</v>
      </c>
      <c r="B874" t="s">
        <v>6069</v>
      </c>
      <c r="C874" t="s">
        <v>6309</v>
      </c>
      <c r="D874" t="s">
        <v>10902</v>
      </c>
      <c r="E874" t="s">
        <v>10889</v>
      </c>
      <c r="F874">
        <v>23</v>
      </c>
      <c r="G874">
        <v>5</v>
      </c>
      <c r="J874" t="s">
        <v>18</v>
      </c>
      <c r="K874" t="s">
        <v>6314</v>
      </c>
    </row>
    <row r="875" spans="1:11">
      <c r="A875" s="8">
        <v>43777</v>
      </c>
      <c r="B875" t="s">
        <v>6069</v>
      </c>
      <c r="C875" t="s">
        <v>6309</v>
      </c>
      <c r="D875" t="s">
        <v>10902</v>
      </c>
      <c r="E875" t="s">
        <v>10889</v>
      </c>
      <c r="F875">
        <v>23</v>
      </c>
      <c r="G875">
        <v>6</v>
      </c>
      <c r="J875" t="s">
        <v>20</v>
      </c>
      <c r="K875" t="s">
        <v>6315</v>
      </c>
    </row>
    <row r="876" spans="1:11">
      <c r="A876" s="8">
        <v>43777</v>
      </c>
      <c r="B876" t="s">
        <v>6069</v>
      </c>
      <c r="C876" t="s">
        <v>6309</v>
      </c>
      <c r="D876" t="s">
        <v>10902</v>
      </c>
      <c r="E876" t="s">
        <v>10889</v>
      </c>
      <c r="F876">
        <v>23</v>
      </c>
      <c r="G876">
        <v>7</v>
      </c>
      <c r="J876" t="s">
        <v>99</v>
      </c>
      <c r="K876" t="s">
        <v>6316</v>
      </c>
    </row>
    <row r="877" spans="1:11">
      <c r="A877" s="8">
        <v>43777</v>
      </c>
      <c r="B877" t="s">
        <v>6069</v>
      </c>
      <c r="C877" t="s">
        <v>6309</v>
      </c>
      <c r="D877" t="s">
        <v>10902</v>
      </c>
      <c r="E877" t="s">
        <v>10889</v>
      </c>
      <c r="F877">
        <v>23</v>
      </c>
      <c r="G877">
        <v>8</v>
      </c>
      <c r="J877" t="s">
        <v>101</v>
      </c>
      <c r="K877" t="s">
        <v>6317</v>
      </c>
    </row>
    <row r="878" spans="1:11">
      <c r="A878" s="8">
        <v>43777</v>
      </c>
      <c r="B878" t="s">
        <v>6069</v>
      </c>
      <c r="C878" t="s">
        <v>6309</v>
      </c>
      <c r="D878" t="s">
        <v>10902</v>
      </c>
      <c r="E878" t="s">
        <v>10889</v>
      </c>
      <c r="F878">
        <v>23</v>
      </c>
      <c r="G878">
        <v>9</v>
      </c>
      <c r="J878" t="s">
        <v>349</v>
      </c>
      <c r="K878" t="s">
        <v>6318</v>
      </c>
    </row>
    <row r="879" spans="1:11">
      <c r="A879" s="8">
        <v>43777</v>
      </c>
      <c r="B879" t="s">
        <v>6069</v>
      </c>
      <c r="C879" t="s">
        <v>6309</v>
      </c>
      <c r="D879" t="s">
        <v>10902</v>
      </c>
      <c r="E879" t="s">
        <v>10889</v>
      </c>
      <c r="F879">
        <v>23</v>
      </c>
      <c r="G879">
        <v>10</v>
      </c>
      <c r="J879" t="s">
        <v>441</v>
      </c>
      <c r="K879" t="s">
        <v>6319</v>
      </c>
    </row>
    <row r="880" spans="1:11">
      <c r="A880" s="8">
        <v>43777</v>
      </c>
      <c r="B880" t="s">
        <v>6069</v>
      </c>
      <c r="C880" t="s">
        <v>6309</v>
      </c>
      <c r="D880" t="s">
        <v>10902</v>
      </c>
      <c r="E880" t="s">
        <v>10889</v>
      </c>
      <c r="F880">
        <v>23</v>
      </c>
      <c r="G880">
        <v>11</v>
      </c>
      <c r="J880" t="s">
        <v>443</v>
      </c>
      <c r="K880" t="s">
        <v>6320</v>
      </c>
    </row>
    <row r="881" spans="1:11">
      <c r="A881" s="8">
        <v>43777</v>
      </c>
      <c r="B881" t="s">
        <v>6069</v>
      </c>
      <c r="C881" t="s">
        <v>6309</v>
      </c>
      <c r="D881" t="s">
        <v>10902</v>
      </c>
      <c r="E881" t="s">
        <v>10889</v>
      </c>
      <c r="F881">
        <v>23</v>
      </c>
      <c r="G881">
        <v>12</v>
      </c>
      <c r="J881" t="s">
        <v>445</v>
      </c>
      <c r="K881" t="s">
        <v>6321</v>
      </c>
    </row>
    <row r="882" spans="1:11">
      <c r="A882" s="8">
        <v>43777</v>
      </c>
      <c r="B882" t="s">
        <v>6069</v>
      </c>
      <c r="C882" t="s">
        <v>6309</v>
      </c>
      <c r="D882" t="s">
        <v>10902</v>
      </c>
      <c r="E882" t="s">
        <v>10889</v>
      </c>
      <c r="F882">
        <v>23</v>
      </c>
      <c r="G882">
        <v>13</v>
      </c>
      <c r="J882" t="s">
        <v>447</v>
      </c>
      <c r="K882" t="s">
        <v>6322</v>
      </c>
    </row>
    <row r="883" spans="1:11">
      <c r="A883" s="8">
        <v>43777</v>
      </c>
      <c r="B883" t="s">
        <v>6069</v>
      </c>
      <c r="C883" t="s">
        <v>6309</v>
      </c>
      <c r="D883" t="s">
        <v>10902</v>
      </c>
      <c r="E883" t="s">
        <v>10889</v>
      </c>
      <c r="F883">
        <v>23</v>
      </c>
      <c r="G883">
        <v>14</v>
      </c>
      <c r="J883" t="s">
        <v>449</v>
      </c>
      <c r="K883" t="s">
        <v>6323</v>
      </c>
    </row>
    <row r="884" spans="1:11">
      <c r="A884" s="8">
        <v>43448</v>
      </c>
      <c r="B884" t="s">
        <v>5373</v>
      </c>
      <c r="C884" t="s">
        <v>5374</v>
      </c>
      <c r="D884" t="s">
        <v>5376</v>
      </c>
      <c r="E884" t="s">
        <v>10869</v>
      </c>
      <c r="F884">
        <v>1</v>
      </c>
      <c r="G884">
        <v>1</v>
      </c>
      <c r="H884" t="s">
        <v>5373</v>
      </c>
      <c r="I884" t="s">
        <v>5374</v>
      </c>
      <c r="J884" t="s">
        <v>10</v>
      </c>
      <c r="K884" t="s">
        <v>5375</v>
      </c>
    </row>
    <row r="885" spans="1:11">
      <c r="A885" s="8">
        <v>43448</v>
      </c>
      <c r="B885" t="s">
        <v>5373</v>
      </c>
      <c r="C885" t="s">
        <v>5374</v>
      </c>
      <c r="D885" t="s">
        <v>5376</v>
      </c>
      <c r="E885" t="s">
        <v>10869</v>
      </c>
      <c r="F885">
        <v>1</v>
      </c>
      <c r="G885">
        <v>2</v>
      </c>
      <c r="I885" t="s">
        <v>5376</v>
      </c>
      <c r="J885" t="s">
        <v>12</v>
      </c>
      <c r="K885" t="s">
        <v>5377</v>
      </c>
    </row>
    <row r="886" spans="1:11">
      <c r="A886" s="8">
        <v>43448</v>
      </c>
      <c r="B886" t="s">
        <v>5373</v>
      </c>
      <c r="C886" t="s">
        <v>5378</v>
      </c>
      <c r="D886" t="s">
        <v>5380</v>
      </c>
      <c r="E886" t="s">
        <v>10869</v>
      </c>
      <c r="F886">
        <v>2</v>
      </c>
      <c r="G886">
        <v>1</v>
      </c>
      <c r="I886" t="s">
        <v>5378</v>
      </c>
      <c r="J886" t="s">
        <v>10</v>
      </c>
      <c r="K886" t="s">
        <v>5379</v>
      </c>
    </row>
    <row r="887" spans="1:11">
      <c r="A887" s="8">
        <v>43448</v>
      </c>
      <c r="B887" t="s">
        <v>5373</v>
      </c>
      <c r="C887" t="s">
        <v>5378</v>
      </c>
      <c r="D887" t="s">
        <v>5380</v>
      </c>
      <c r="E887" t="s">
        <v>10869</v>
      </c>
      <c r="F887">
        <v>2</v>
      </c>
      <c r="G887">
        <v>2</v>
      </c>
      <c r="I887" t="s">
        <v>5380</v>
      </c>
      <c r="J887" t="s">
        <v>12</v>
      </c>
      <c r="K887" t="s">
        <v>5381</v>
      </c>
    </row>
    <row r="888" spans="1:11">
      <c r="A888" s="8">
        <v>43448</v>
      </c>
      <c r="B888" t="s">
        <v>5373</v>
      </c>
      <c r="C888" t="s">
        <v>5378</v>
      </c>
      <c r="D888" t="s">
        <v>5380</v>
      </c>
      <c r="E888" t="s">
        <v>10869</v>
      </c>
      <c r="F888">
        <v>2</v>
      </c>
      <c r="G888">
        <v>3</v>
      </c>
      <c r="J888" t="s">
        <v>14</v>
      </c>
      <c r="K888" t="s">
        <v>5382</v>
      </c>
    </row>
    <row r="889" spans="1:11">
      <c r="A889" s="8">
        <v>43448</v>
      </c>
      <c r="B889" t="s">
        <v>5373</v>
      </c>
      <c r="C889" t="s">
        <v>5383</v>
      </c>
      <c r="D889" t="s">
        <v>5385</v>
      </c>
      <c r="E889" t="s">
        <v>10869</v>
      </c>
      <c r="F889">
        <v>3</v>
      </c>
      <c r="G889">
        <v>1</v>
      </c>
      <c r="I889" t="s">
        <v>5383</v>
      </c>
      <c r="J889" t="s">
        <v>10</v>
      </c>
      <c r="K889" t="s">
        <v>5384</v>
      </c>
    </row>
    <row r="890" spans="1:11">
      <c r="A890" s="8">
        <v>43448</v>
      </c>
      <c r="B890" t="s">
        <v>5373</v>
      </c>
      <c r="C890" t="s">
        <v>5383</v>
      </c>
      <c r="D890" t="s">
        <v>5385</v>
      </c>
      <c r="E890" t="s">
        <v>10869</v>
      </c>
      <c r="F890">
        <v>3</v>
      </c>
      <c r="G890">
        <v>2</v>
      </c>
      <c r="I890" t="s">
        <v>5385</v>
      </c>
      <c r="J890" t="s">
        <v>12</v>
      </c>
      <c r="K890" t="s">
        <v>5386</v>
      </c>
    </row>
    <row r="891" spans="1:11">
      <c r="A891" s="8">
        <v>43448</v>
      </c>
      <c r="B891" t="s">
        <v>5373</v>
      </c>
      <c r="C891" t="s">
        <v>5383</v>
      </c>
      <c r="D891" t="s">
        <v>5385</v>
      </c>
      <c r="E891" t="s">
        <v>10869</v>
      </c>
      <c r="F891">
        <v>3</v>
      </c>
      <c r="G891">
        <v>3</v>
      </c>
      <c r="J891" t="s">
        <v>14</v>
      </c>
      <c r="K891" t="s">
        <v>5387</v>
      </c>
    </row>
    <row r="892" spans="1:11">
      <c r="A892" s="8">
        <v>43448</v>
      </c>
      <c r="B892" t="s">
        <v>5373</v>
      </c>
      <c r="C892" t="s">
        <v>5383</v>
      </c>
      <c r="D892" t="s">
        <v>5385</v>
      </c>
      <c r="E892" t="s">
        <v>10869</v>
      </c>
      <c r="F892">
        <v>3</v>
      </c>
      <c r="G892">
        <v>4</v>
      </c>
      <c r="J892" t="s">
        <v>16</v>
      </c>
      <c r="K892" t="s">
        <v>5388</v>
      </c>
    </row>
    <row r="893" spans="1:11">
      <c r="A893" s="8">
        <v>43448</v>
      </c>
      <c r="B893" t="s">
        <v>5373</v>
      </c>
      <c r="C893" t="s">
        <v>5389</v>
      </c>
      <c r="D893" t="s">
        <v>5391</v>
      </c>
      <c r="E893" t="s">
        <v>10869</v>
      </c>
      <c r="F893">
        <v>4</v>
      </c>
      <c r="G893">
        <v>1</v>
      </c>
      <c r="I893" t="s">
        <v>5389</v>
      </c>
      <c r="J893" t="s">
        <v>10</v>
      </c>
      <c r="K893" t="s">
        <v>5390</v>
      </c>
    </row>
    <row r="894" spans="1:11">
      <c r="A894" s="8">
        <v>43448</v>
      </c>
      <c r="B894" t="s">
        <v>5373</v>
      </c>
      <c r="C894" t="s">
        <v>5389</v>
      </c>
      <c r="D894" t="s">
        <v>5391</v>
      </c>
      <c r="E894" t="s">
        <v>10869</v>
      </c>
      <c r="F894">
        <v>4</v>
      </c>
      <c r="G894">
        <v>2</v>
      </c>
      <c r="I894" t="s">
        <v>5391</v>
      </c>
      <c r="J894" t="s">
        <v>12</v>
      </c>
      <c r="K894" t="s">
        <v>5392</v>
      </c>
    </row>
    <row r="895" spans="1:11">
      <c r="A895" s="8">
        <v>43448</v>
      </c>
      <c r="B895" t="s">
        <v>5373</v>
      </c>
      <c r="C895" t="s">
        <v>5393</v>
      </c>
      <c r="D895" t="s">
        <v>5395</v>
      </c>
      <c r="E895" t="s">
        <v>10869</v>
      </c>
      <c r="F895">
        <v>5</v>
      </c>
      <c r="G895">
        <v>1</v>
      </c>
      <c r="I895" t="s">
        <v>5393</v>
      </c>
      <c r="J895" t="s">
        <v>10</v>
      </c>
      <c r="K895" t="s">
        <v>5394</v>
      </c>
    </row>
    <row r="896" spans="1:11">
      <c r="A896" s="8">
        <v>43448</v>
      </c>
      <c r="B896" t="s">
        <v>5373</v>
      </c>
      <c r="C896" t="s">
        <v>5393</v>
      </c>
      <c r="D896" t="s">
        <v>5395</v>
      </c>
      <c r="E896" t="s">
        <v>10869</v>
      </c>
      <c r="F896">
        <v>5</v>
      </c>
      <c r="G896">
        <v>2</v>
      </c>
      <c r="I896" t="s">
        <v>5395</v>
      </c>
      <c r="J896" t="s">
        <v>12</v>
      </c>
      <c r="K896" t="s">
        <v>5396</v>
      </c>
    </row>
    <row r="897" spans="1:11">
      <c r="A897" s="8">
        <v>43448</v>
      </c>
      <c r="B897" t="s">
        <v>5373</v>
      </c>
      <c r="C897" t="s">
        <v>5397</v>
      </c>
      <c r="D897" t="s">
        <v>5399</v>
      </c>
      <c r="E897" t="s">
        <v>10869</v>
      </c>
      <c r="F897">
        <v>6</v>
      </c>
      <c r="G897">
        <v>1</v>
      </c>
      <c r="I897" t="s">
        <v>5397</v>
      </c>
      <c r="J897" t="s">
        <v>10</v>
      </c>
      <c r="K897" t="s">
        <v>5398</v>
      </c>
    </row>
    <row r="898" spans="1:11">
      <c r="A898" s="8">
        <v>43448</v>
      </c>
      <c r="B898" t="s">
        <v>5373</v>
      </c>
      <c r="C898" t="s">
        <v>5397</v>
      </c>
      <c r="D898" t="s">
        <v>5399</v>
      </c>
      <c r="E898" t="s">
        <v>10869</v>
      </c>
      <c r="F898">
        <v>6</v>
      </c>
      <c r="G898">
        <v>2</v>
      </c>
      <c r="I898" t="s">
        <v>5399</v>
      </c>
      <c r="J898" t="s">
        <v>12</v>
      </c>
      <c r="K898" t="s">
        <v>5400</v>
      </c>
    </row>
    <row r="899" spans="1:11">
      <c r="A899" s="8">
        <v>43448</v>
      </c>
      <c r="B899" t="s">
        <v>5373</v>
      </c>
      <c r="C899" t="s">
        <v>5401</v>
      </c>
      <c r="D899" t="s">
        <v>10870</v>
      </c>
      <c r="E899" t="s">
        <v>10869</v>
      </c>
      <c r="F899">
        <v>7</v>
      </c>
      <c r="G899">
        <v>1</v>
      </c>
      <c r="I899" t="s">
        <v>5401</v>
      </c>
      <c r="J899" t="s">
        <v>10</v>
      </c>
      <c r="K899" t="s">
        <v>5402</v>
      </c>
    </row>
    <row r="900" spans="1:11">
      <c r="A900" s="8">
        <v>43448</v>
      </c>
      <c r="B900" t="s">
        <v>5373</v>
      </c>
      <c r="C900" t="s">
        <v>5401</v>
      </c>
      <c r="D900" t="s">
        <v>10870</v>
      </c>
      <c r="E900" t="s">
        <v>10869</v>
      </c>
      <c r="F900">
        <v>7</v>
      </c>
      <c r="G900">
        <v>2</v>
      </c>
      <c r="I900" t="s">
        <v>5403</v>
      </c>
      <c r="J900" t="s">
        <v>12</v>
      </c>
      <c r="K900" t="s">
        <v>5404</v>
      </c>
    </row>
    <row r="901" spans="1:11">
      <c r="A901" s="8">
        <v>43448</v>
      </c>
      <c r="B901" t="s">
        <v>5373</v>
      </c>
      <c r="C901" t="s">
        <v>5401</v>
      </c>
      <c r="D901" t="s">
        <v>10870</v>
      </c>
      <c r="E901" t="s">
        <v>10869</v>
      </c>
      <c r="F901">
        <v>7</v>
      </c>
      <c r="G901">
        <v>3</v>
      </c>
      <c r="I901" t="s">
        <v>5405</v>
      </c>
      <c r="J901" t="s">
        <v>14</v>
      </c>
      <c r="K901" t="s">
        <v>5406</v>
      </c>
    </row>
    <row r="902" spans="1:11">
      <c r="A902" s="8">
        <v>43448</v>
      </c>
      <c r="B902" t="s">
        <v>5373</v>
      </c>
      <c r="C902" t="s">
        <v>5401</v>
      </c>
      <c r="D902" t="s">
        <v>10870</v>
      </c>
      <c r="E902" t="s">
        <v>10869</v>
      </c>
      <c r="F902">
        <v>7</v>
      </c>
      <c r="G902">
        <v>4</v>
      </c>
      <c r="J902" t="s">
        <v>16</v>
      </c>
      <c r="K902" t="s">
        <v>5407</v>
      </c>
    </row>
    <row r="903" spans="1:11">
      <c r="A903" s="8">
        <v>43448</v>
      </c>
      <c r="B903" t="s">
        <v>5373</v>
      </c>
      <c r="C903" t="s">
        <v>5401</v>
      </c>
      <c r="D903" t="s">
        <v>10870</v>
      </c>
      <c r="E903" t="s">
        <v>10869</v>
      </c>
      <c r="F903">
        <v>7</v>
      </c>
      <c r="G903">
        <v>5</v>
      </c>
      <c r="J903" t="s">
        <v>18</v>
      </c>
      <c r="K903" t="s">
        <v>5408</v>
      </c>
    </row>
    <row r="904" spans="1:11">
      <c r="A904" s="8">
        <v>43448</v>
      </c>
      <c r="B904" t="s">
        <v>5373</v>
      </c>
      <c r="C904" t="s">
        <v>5401</v>
      </c>
      <c r="D904" t="s">
        <v>10870</v>
      </c>
      <c r="E904" t="s">
        <v>10869</v>
      </c>
      <c r="F904">
        <v>7</v>
      </c>
      <c r="G904">
        <v>6</v>
      </c>
      <c r="J904" t="s">
        <v>20</v>
      </c>
      <c r="K904" t="s">
        <v>5409</v>
      </c>
    </row>
    <row r="905" spans="1:11">
      <c r="A905" s="8">
        <v>43448</v>
      </c>
      <c r="B905" t="s">
        <v>5373</v>
      </c>
      <c r="C905" t="s">
        <v>5401</v>
      </c>
      <c r="D905" t="s">
        <v>10870</v>
      </c>
      <c r="E905" t="s">
        <v>10869</v>
      </c>
      <c r="F905">
        <v>7</v>
      </c>
      <c r="G905">
        <v>7</v>
      </c>
      <c r="J905" t="s">
        <v>99</v>
      </c>
      <c r="K905" t="s">
        <v>5410</v>
      </c>
    </row>
    <row r="906" spans="1:11">
      <c r="A906" s="8">
        <v>43448</v>
      </c>
      <c r="B906" t="s">
        <v>5373</v>
      </c>
      <c r="C906" t="s">
        <v>5401</v>
      </c>
      <c r="D906" t="s">
        <v>10870</v>
      </c>
      <c r="E906" t="s">
        <v>10869</v>
      </c>
      <c r="F906">
        <v>7</v>
      </c>
      <c r="G906">
        <v>8</v>
      </c>
      <c r="J906" t="s">
        <v>101</v>
      </c>
      <c r="K906" t="s">
        <v>5411</v>
      </c>
    </row>
    <row r="907" spans="1:11">
      <c r="A907" s="8">
        <v>43448</v>
      </c>
      <c r="B907" t="s">
        <v>5373</v>
      </c>
      <c r="C907" t="s">
        <v>5401</v>
      </c>
      <c r="D907" t="s">
        <v>10870</v>
      </c>
      <c r="E907" t="s">
        <v>10869</v>
      </c>
      <c r="F907">
        <v>7</v>
      </c>
      <c r="G907">
        <v>9</v>
      </c>
      <c r="J907" t="s">
        <v>349</v>
      </c>
      <c r="K907" t="s">
        <v>5412</v>
      </c>
    </row>
    <row r="908" spans="1:11">
      <c r="A908" s="8">
        <v>43448</v>
      </c>
      <c r="B908" t="s">
        <v>5373</v>
      </c>
      <c r="C908" t="s">
        <v>5401</v>
      </c>
      <c r="D908" t="s">
        <v>10870</v>
      </c>
      <c r="E908" t="s">
        <v>10869</v>
      </c>
      <c r="F908">
        <v>7</v>
      </c>
      <c r="G908">
        <v>10</v>
      </c>
      <c r="J908" t="s">
        <v>441</v>
      </c>
      <c r="K908" t="s">
        <v>5413</v>
      </c>
    </row>
    <row r="909" spans="1:11">
      <c r="A909" s="8">
        <v>43448</v>
      </c>
      <c r="B909" t="s">
        <v>5373</v>
      </c>
      <c r="C909" t="s">
        <v>5401</v>
      </c>
      <c r="D909" t="s">
        <v>10870</v>
      </c>
      <c r="E909" t="s">
        <v>10869</v>
      </c>
      <c r="F909">
        <v>7</v>
      </c>
      <c r="G909">
        <v>11</v>
      </c>
      <c r="J909" t="s">
        <v>443</v>
      </c>
      <c r="K909" t="s">
        <v>5414</v>
      </c>
    </row>
    <row r="910" spans="1:11">
      <c r="A910" s="8">
        <v>43448</v>
      </c>
      <c r="B910" t="s">
        <v>5373</v>
      </c>
      <c r="C910" t="s">
        <v>5401</v>
      </c>
      <c r="D910" t="s">
        <v>10870</v>
      </c>
      <c r="E910" t="s">
        <v>10869</v>
      </c>
      <c r="F910">
        <v>7</v>
      </c>
      <c r="G910">
        <v>12</v>
      </c>
      <c r="J910" t="s">
        <v>445</v>
      </c>
      <c r="K910" t="s">
        <v>5415</v>
      </c>
    </row>
    <row r="911" spans="1:11">
      <c r="A911" s="8">
        <v>43448</v>
      </c>
      <c r="B911" t="s">
        <v>5373</v>
      </c>
      <c r="C911" t="s">
        <v>5401</v>
      </c>
      <c r="D911" t="s">
        <v>10870</v>
      </c>
      <c r="E911" t="s">
        <v>10869</v>
      </c>
      <c r="F911">
        <v>7</v>
      </c>
      <c r="G911">
        <v>13</v>
      </c>
      <c r="J911" t="s">
        <v>447</v>
      </c>
      <c r="K911" t="s">
        <v>5416</v>
      </c>
    </row>
    <row r="912" spans="1:11">
      <c r="A912" s="8">
        <v>43448</v>
      </c>
      <c r="B912" t="s">
        <v>5373</v>
      </c>
      <c r="C912" t="s">
        <v>5401</v>
      </c>
      <c r="D912" t="s">
        <v>10870</v>
      </c>
      <c r="E912" t="s">
        <v>10869</v>
      </c>
      <c r="F912">
        <v>7</v>
      </c>
      <c r="G912">
        <v>14</v>
      </c>
      <c r="J912" t="s">
        <v>449</v>
      </c>
      <c r="K912" t="s">
        <v>5417</v>
      </c>
    </row>
    <row r="913" spans="1:11">
      <c r="A913" s="8">
        <v>43448</v>
      </c>
      <c r="B913" t="s">
        <v>5373</v>
      </c>
      <c r="C913" t="s">
        <v>5418</v>
      </c>
      <c r="D913" t="s">
        <v>10871</v>
      </c>
      <c r="E913" t="s">
        <v>10869</v>
      </c>
      <c r="F913">
        <v>8</v>
      </c>
      <c r="G913">
        <v>1</v>
      </c>
      <c r="H913" t="s">
        <v>5373</v>
      </c>
      <c r="I913" t="s">
        <v>5418</v>
      </c>
      <c r="J913" t="s">
        <v>10</v>
      </c>
      <c r="K913" t="s">
        <v>5419</v>
      </c>
    </row>
    <row r="914" spans="1:11">
      <c r="A914" s="8">
        <v>43448</v>
      </c>
      <c r="B914" t="s">
        <v>5373</v>
      </c>
      <c r="C914" t="s">
        <v>5418</v>
      </c>
      <c r="D914" t="s">
        <v>10871</v>
      </c>
      <c r="E914" t="s">
        <v>10869</v>
      </c>
      <c r="F914">
        <v>8</v>
      </c>
      <c r="G914">
        <v>2</v>
      </c>
      <c r="I914" t="s">
        <v>5403</v>
      </c>
      <c r="J914" t="s">
        <v>12</v>
      </c>
      <c r="K914" t="s">
        <v>5420</v>
      </c>
    </row>
    <row r="915" spans="1:11">
      <c r="A915" s="8">
        <v>43448</v>
      </c>
      <c r="B915" t="s">
        <v>5373</v>
      </c>
      <c r="C915" t="s">
        <v>5418</v>
      </c>
      <c r="D915" t="s">
        <v>10871</v>
      </c>
      <c r="E915" t="s">
        <v>10869</v>
      </c>
      <c r="F915">
        <v>8</v>
      </c>
      <c r="G915">
        <v>3</v>
      </c>
      <c r="I915" t="s">
        <v>5421</v>
      </c>
      <c r="J915" t="s">
        <v>14</v>
      </c>
      <c r="K915" t="s">
        <v>5422</v>
      </c>
    </row>
    <row r="916" spans="1:11">
      <c r="A916" s="8">
        <v>43448</v>
      </c>
      <c r="B916" t="s">
        <v>5373</v>
      </c>
      <c r="C916" t="s">
        <v>5418</v>
      </c>
      <c r="D916" t="s">
        <v>10871</v>
      </c>
      <c r="E916" t="s">
        <v>10869</v>
      </c>
      <c r="F916">
        <v>8</v>
      </c>
      <c r="G916">
        <v>4</v>
      </c>
      <c r="J916" t="s">
        <v>16</v>
      </c>
      <c r="K916" t="s">
        <v>5423</v>
      </c>
    </row>
    <row r="917" spans="1:11">
      <c r="A917" s="8">
        <v>43448</v>
      </c>
      <c r="B917" t="s">
        <v>5373</v>
      </c>
      <c r="C917" t="s">
        <v>5418</v>
      </c>
      <c r="D917" t="s">
        <v>10871</v>
      </c>
      <c r="E917" t="s">
        <v>10869</v>
      </c>
      <c r="F917">
        <v>8</v>
      </c>
      <c r="G917">
        <v>5</v>
      </c>
      <c r="J917" t="s">
        <v>18</v>
      </c>
      <c r="K917" t="s">
        <v>5424</v>
      </c>
    </row>
    <row r="918" spans="1:11">
      <c r="A918" s="8">
        <v>43448</v>
      </c>
      <c r="B918" t="s">
        <v>5373</v>
      </c>
      <c r="C918" t="s">
        <v>5418</v>
      </c>
      <c r="D918" t="s">
        <v>10871</v>
      </c>
      <c r="E918" t="s">
        <v>10869</v>
      </c>
      <c r="F918">
        <v>8</v>
      </c>
      <c r="G918">
        <v>6</v>
      </c>
      <c r="J918" t="s">
        <v>20</v>
      </c>
      <c r="K918" t="s">
        <v>5425</v>
      </c>
    </row>
    <row r="919" spans="1:11">
      <c r="A919" s="8">
        <v>43448</v>
      </c>
      <c r="B919" t="s">
        <v>5373</v>
      </c>
      <c r="C919" t="s">
        <v>5418</v>
      </c>
      <c r="D919" t="s">
        <v>10871</v>
      </c>
      <c r="E919" t="s">
        <v>10869</v>
      </c>
      <c r="F919">
        <v>8</v>
      </c>
      <c r="G919">
        <v>7</v>
      </c>
      <c r="J919" t="s">
        <v>99</v>
      </c>
      <c r="K919" t="s">
        <v>5426</v>
      </c>
    </row>
    <row r="920" spans="1:11">
      <c r="A920" s="8">
        <v>43448</v>
      </c>
      <c r="B920" t="s">
        <v>5373</v>
      </c>
      <c r="C920" t="s">
        <v>5418</v>
      </c>
      <c r="D920" t="s">
        <v>10871</v>
      </c>
      <c r="E920" t="s">
        <v>10869</v>
      </c>
      <c r="F920">
        <v>8</v>
      </c>
      <c r="G920">
        <v>8</v>
      </c>
      <c r="J920" t="s">
        <v>101</v>
      </c>
      <c r="K920" t="s">
        <v>5427</v>
      </c>
    </row>
    <row r="921" spans="1:11">
      <c r="A921" s="8">
        <v>43448</v>
      </c>
      <c r="B921" t="s">
        <v>5373</v>
      </c>
      <c r="C921" t="s">
        <v>5418</v>
      </c>
      <c r="D921" t="s">
        <v>10871</v>
      </c>
      <c r="E921" t="s">
        <v>10869</v>
      </c>
      <c r="F921">
        <v>8</v>
      </c>
      <c r="G921">
        <v>9</v>
      </c>
      <c r="J921" t="s">
        <v>349</v>
      </c>
      <c r="K921" t="s">
        <v>5428</v>
      </c>
    </row>
    <row r="922" spans="1:11">
      <c r="A922" s="8">
        <v>43448</v>
      </c>
      <c r="B922" t="s">
        <v>5373</v>
      </c>
      <c r="C922" t="s">
        <v>5418</v>
      </c>
      <c r="D922" t="s">
        <v>10871</v>
      </c>
      <c r="E922" t="s">
        <v>10869</v>
      </c>
      <c r="F922">
        <v>8</v>
      </c>
      <c r="G922">
        <v>10</v>
      </c>
      <c r="J922" t="s">
        <v>441</v>
      </c>
      <c r="K922" t="s">
        <v>5429</v>
      </c>
    </row>
    <row r="923" spans="1:11">
      <c r="A923" s="8">
        <v>43448</v>
      </c>
      <c r="B923" t="s">
        <v>5373</v>
      </c>
      <c r="C923" t="s">
        <v>5418</v>
      </c>
      <c r="D923" t="s">
        <v>10871</v>
      </c>
      <c r="E923" t="s">
        <v>10869</v>
      </c>
      <c r="F923">
        <v>8</v>
      </c>
      <c r="G923">
        <v>11</v>
      </c>
      <c r="J923" t="s">
        <v>443</v>
      </c>
      <c r="K923" t="s">
        <v>5430</v>
      </c>
    </row>
    <row r="924" spans="1:11">
      <c r="A924" s="8">
        <v>43448</v>
      </c>
      <c r="B924" t="s">
        <v>5373</v>
      </c>
      <c r="C924" t="s">
        <v>5418</v>
      </c>
      <c r="D924" t="s">
        <v>10871</v>
      </c>
      <c r="E924" t="s">
        <v>10869</v>
      </c>
      <c r="F924">
        <v>8</v>
      </c>
      <c r="G924">
        <v>12</v>
      </c>
      <c r="J924" t="s">
        <v>445</v>
      </c>
      <c r="K924" t="s">
        <v>5431</v>
      </c>
    </row>
    <row r="925" spans="1:11">
      <c r="A925" s="8">
        <v>43448</v>
      </c>
      <c r="B925" t="s">
        <v>5373</v>
      </c>
      <c r="C925" t="s">
        <v>5418</v>
      </c>
      <c r="D925" t="s">
        <v>10871</v>
      </c>
      <c r="E925" t="s">
        <v>10869</v>
      </c>
      <c r="F925">
        <v>8</v>
      </c>
      <c r="G925">
        <v>13</v>
      </c>
      <c r="J925" t="s">
        <v>447</v>
      </c>
      <c r="K925" t="s">
        <v>5432</v>
      </c>
    </row>
    <row r="926" spans="1:11">
      <c r="A926" s="8">
        <v>43448</v>
      </c>
      <c r="B926" t="s">
        <v>5373</v>
      </c>
      <c r="C926" t="s">
        <v>5418</v>
      </c>
      <c r="D926" t="s">
        <v>10871</v>
      </c>
      <c r="E926" t="s">
        <v>10869</v>
      </c>
      <c r="F926">
        <v>8</v>
      </c>
      <c r="G926">
        <v>14</v>
      </c>
      <c r="J926" t="s">
        <v>449</v>
      </c>
      <c r="K926" t="s">
        <v>5433</v>
      </c>
    </row>
    <row r="927" spans="1:11">
      <c r="A927" s="8">
        <v>43448</v>
      </c>
      <c r="B927" t="s">
        <v>5373</v>
      </c>
      <c r="C927" t="s">
        <v>5418</v>
      </c>
      <c r="D927" t="s">
        <v>10871</v>
      </c>
      <c r="E927" t="s">
        <v>10869</v>
      </c>
      <c r="F927">
        <v>8</v>
      </c>
      <c r="G927">
        <v>15</v>
      </c>
      <c r="J927" t="s">
        <v>734</v>
      </c>
      <c r="K927" t="s">
        <v>5434</v>
      </c>
    </row>
    <row r="928" spans="1:11">
      <c r="A928" s="8">
        <v>43448</v>
      </c>
      <c r="B928" t="s">
        <v>5373</v>
      </c>
      <c r="C928" t="s">
        <v>5418</v>
      </c>
      <c r="D928" t="s">
        <v>10871</v>
      </c>
      <c r="E928" t="s">
        <v>10869</v>
      </c>
      <c r="F928">
        <v>8</v>
      </c>
      <c r="G928">
        <v>16</v>
      </c>
      <c r="J928" t="s">
        <v>736</v>
      </c>
      <c r="K928" t="s">
        <v>5435</v>
      </c>
    </row>
    <row r="929" spans="1:11">
      <c r="A929" s="8">
        <v>43448</v>
      </c>
      <c r="B929" t="s">
        <v>5373</v>
      </c>
      <c r="C929" t="s">
        <v>5436</v>
      </c>
      <c r="D929" t="s">
        <v>10872</v>
      </c>
      <c r="E929" t="s">
        <v>10869</v>
      </c>
      <c r="F929">
        <v>9</v>
      </c>
      <c r="G929">
        <v>1</v>
      </c>
      <c r="I929" t="s">
        <v>5436</v>
      </c>
      <c r="J929" t="s">
        <v>10</v>
      </c>
      <c r="K929" t="s">
        <v>5437</v>
      </c>
    </row>
    <row r="930" spans="1:11">
      <c r="A930" s="8">
        <v>43448</v>
      </c>
      <c r="B930" t="s">
        <v>5373</v>
      </c>
      <c r="C930" t="s">
        <v>5436</v>
      </c>
      <c r="D930" t="s">
        <v>10872</v>
      </c>
      <c r="E930" t="s">
        <v>10869</v>
      </c>
      <c r="F930">
        <v>9</v>
      </c>
      <c r="G930">
        <v>2</v>
      </c>
      <c r="I930" t="s">
        <v>5403</v>
      </c>
      <c r="J930" t="s">
        <v>12</v>
      </c>
      <c r="K930" t="s">
        <v>5438</v>
      </c>
    </row>
    <row r="931" spans="1:11">
      <c r="A931" s="8">
        <v>43448</v>
      </c>
      <c r="B931" t="s">
        <v>5373</v>
      </c>
      <c r="C931" t="s">
        <v>5436</v>
      </c>
      <c r="D931" t="s">
        <v>10872</v>
      </c>
      <c r="E931" t="s">
        <v>10869</v>
      </c>
      <c r="F931">
        <v>9</v>
      </c>
      <c r="G931">
        <v>3</v>
      </c>
      <c r="I931" t="s">
        <v>3772</v>
      </c>
      <c r="J931" t="s">
        <v>14</v>
      </c>
      <c r="K931" t="s">
        <v>5439</v>
      </c>
    </row>
    <row r="932" spans="1:11">
      <c r="A932" s="8">
        <v>43448</v>
      </c>
      <c r="B932" t="s">
        <v>5373</v>
      </c>
      <c r="C932" t="s">
        <v>5436</v>
      </c>
      <c r="D932" t="s">
        <v>10872</v>
      </c>
      <c r="E932" t="s">
        <v>10869</v>
      </c>
      <c r="F932">
        <v>9</v>
      </c>
      <c r="G932">
        <v>4</v>
      </c>
      <c r="J932" t="s">
        <v>16</v>
      </c>
      <c r="K932" t="s">
        <v>5440</v>
      </c>
    </row>
    <row r="933" spans="1:11">
      <c r="A933" s="8">
        <v>43448</v>
      </c>
      <c r="B933" t="s">
        <v>5373</v>
      </c>
      <c r="C933" t="s">
        <v>5436</v>
      </c>
      <c r="D933" t="s">
        <v>10872</v>
      </c>
      <c r="E933" t="s">
        <v>10869</v>
      </c>
      <c r="F933">
        <v>9</v>
      </c>
      <c r="G933">
        <v>5</v>
      </c>
      <c r="J933" t="s">
        <v>18</v>
      </c>
      <c r="K933" t="s">
        <v>5441</v>
      </c>
    </row>
    <row r="934" spans="1:11">
      <c r="A934" s="8">
        <v>43448</v>
      </c>
      <c r="B934" t="s">
        <v>5373</v>
      </c>
      <c r="C934" t="s">
        <v>5436</v>
      </c>
      <c r="D934" t="s">
        <v>10872</v>
      </c>
      <c r="E934" t="s">
        <v>10869</v>
      </c>
      <c r="F934">
        <v>9</v>
      </c>
      <c r="G934">
        <v>6</v>
      </c>
      <c r="J934" t="s">
        <v>20</v>
      </c>
      <c r="K934" t="s">
        <v>5442</v>
      </c>
    </row>
    <row r="935" spans="1:11">
      <c r="A935" s="8">
        <v>43448</v>
      </c>
      <c r="B935" t="s">
        <v>5373</v>
      </c>
      <c r="C935" t="s">
        <v>5436</v>
      </c>
      <c r="D935" t="s">
        <v>10872</v>
      </c>
      <c r="E935" t="s">
        <v>10869</v>
      </c>
      <c r="F935">
        <v>9</v>
      </c>
      <c r="G935">
        <v>7</v>
      </c>
      <c r="J935" t="s">
        <v>99</v>
      </c>
      <c r="K935" t="s">
        <v>5443</v>
      </c>
    </row>
    <row r="936" spans="1:11">
      <c r="A936" s="8">
        <v>43448</v>
      </c>
      <c r="B936" t="s">
        <v>5373</v>
      </c>
      <c r="C936" t="s">
        <v>5436</v>
      </c>
      <c r="D936" t="s">
        <v>10872</v>
      </c>
      <c r="E936" t="s">
        <v>10869</v>
      </c>
      <c r="F936">
        <v>9</v>
      </c>
      <c r="G936">
        <v>8</v>
      </c>
      <c r="J936" t="s">
        <v>101</v>
      </c>
      <c r="K936" t="s">
        <v>5444</v>
      </c>
    </row>
    <row r="937" spans="1:11">
      <c r="A937" s="8">
        <v>43448</v>
      </c>
      <c r="B937" t="s">
        <v>5373</v>
      </c>
      <c r="C937" t="s">
        <v>5436</v>
      </c>
      <c r="D937" t="s">
        <v>10872</v>
      </c>
      <c r="E937" t="s">
        <v>10869</v>
      </c>
      <c r="F937">
        <v>9</v>
      </c>
      <c r="G937">
        <v>9</v>
      </c>
      <c r="J937" t="s">
        <v>349</v>
      </c>
      <c r="K937" t="s">
        <v>5445</v>
      </c>
    </row>
    <row r="938" spans="1:11">
      <c r="A938" s="8">
        <v>43448</v>
      </c>
      <c r="B938" t="s">
        <v>5373</v>
      </c>
      <c r="C938" t="s">
        <v>5436</v>
      </c>
      <c r="D938" t="s">
        <v>10872</v>
      </c>
      <c r="E938" t="s">
        <v>10869</v>
      </c>
      <c r="F938">
        <v>9</v>
      </c>
      <c r="G938">
        <v>10</v>
      </c>
      <c r="J938" t="s">
        <v>441</v>
      </c>
      <c r="K938" t="s">
        <v>5446</v>
      </c>
    </row>
    <row r="939" spans="1:11">
      <c r="A939" s="8">
        <v>43448</v>
      </c>
      <c r="B939" t="s">
        <v>5373</v>
      </c>
      <c r="C939" t="s">
        <v>5436</v>
      </c>
      <c r="D939" t="s">
        <v>10872</v>
      </c>
      <c r="E939" t="s">
        <v>10869</v>
      </c>
      <c r="F939">
        <v>9</v>
      </c>
      <c r="G939">
        <v>11</v>
      </c>
      <c r="J939" t="s">
        <v>443</v>
      </c>
      <c r="K939" t="s">
        <v>5447</v>
      </c>
    </row>
    <row r="940" spans="1:11">
      <c r="A940" s="8">
        <v>43448</v>
      </c>
      <c r="B940" t="s">
        <v>5373</v>
      </c>
      <c r="C940" t="s">
        <v>5436</v>
      </c>
      <c r="D940" t="s">
        <v>10872</v>
      </c>
      <c r="E940" t="s">
        <v>10869</v>
      </c>
      <c r="F940">
        <v>9</v>
      </c>
      <c r="G940">
        <v>12</v>
      </c>
      <c r="J940" t="s">
        <v>445</v>
      </c>
      <c r="K940" t="s">
        <v>5448</v>
      </c>
    </row>
    <row r="941" spans="1:11">
      <c r="A941" s="8">
        <v>43448</v>
      </c>
      <c r="B941" t="s">
        <v>5373</v>
      </c>
      <c r="C941" t="s">
        <v>5449</v>
      </c>
      <c r="D941" t="s">
        <v>10873</v>
      </c>
      <c r="E941" t="s">
        <v>10869</v>
      </c>
      <c r="F941">
        <v>10</v>
      </c>
      <c r="G941">
        <v>1</v>
      </c>
      <c r="H941" t="s">
        <v>5373</v>
      </c>
      <c r="I941" t="s">
        <v>5449</v>
      </c>
      <c r="J941" t="s">
        <v>10</v>
      </c>
      <c r="K941" t="s">
        <v>5450</v>
      </c>
    </row>
    <row r="942" spans="1:11">
      <c r="A942" s="8">
        <v>43448</v>
      </c>
      <c r="B942" t="s">
        <v>5373</v>
      </c>
      <c r="C942" t="s">
        <v>5449</v>
      </c>
      <c r="D942" t="s">
        <v>10873</v>
      </c>
      <c r="E942" t="s">
        <v>10869</v>
      </c>
      <c r="F942">
        <v>10</v>
      </c>
      <c r="G942">
        <v>2</v>
      </c>
      <c r="I942" t="s">
        <v>5403</v>
      </c>
      <c r="J942" t="s">
        <v>12</v>
      </c>
      <c r="K942" t="s">
        <v>5451</v>
      </c>
    </row>
    <row r="943" spans="1:11">
      <c r="A943" s="8">
        <v>43448</v>
      </c>
      <c r="B943" t="s">
        <v>5373</v>
      </c>
      <c r="C943" t="s">
        <v>5449</v>
      </c>
      <c r="D943" t="s">
        <v>10873</v>
      </c>
      <c r="E943" t="s">
        <v>10869</v>
      </c>
      <c r="F943">
        <v>10</v>
      </c>
      <c r="G943">
        <v>3</v>
      </c>
      <c r="I943" t="s">
        <v>5452</v>
      </c>
      <c r="J943" t="s">
        <v>14</v>
      </c>
      <c r="K943" t="s">
        <v>5453</v>
      </c>
    </row>
    <row r="944" spans="1:11">
      <c r="A944" s="8">
        <v>43448</v>
      </c>
      <c r="B944" t="s">
        <v>5373</v>
      </c>
      <c r="C944" t="s">
        <v>5449</v>
      </c>
      <c r="D944" t="s">
        <v>10873</v>
      </c>
      <c r="E944" t="s">
        <v>10869</v>
      </c>
      <c r="F944">
        <v>10</v>
      </c>
      <c r="G944">
        <v>4</v>
      </c>
      <c r="J944" t="s">
        <v>16</v>
      </c>
      <c r="K944" t="s">
        <v>5454</v>
      </c>
    </row>
    <row r="945" spans="1:11">
      <c r="A945" s="8">
        <v>43448</v>
      </c>
      <c r="B945" t="s">
        <v>5373</v>
      </c>
      <c r="C945" t="s">
        <v>5449</v>
      </c>
      <c r="D945" t="s">
        <v>10873</v>
      </c>
      <c r="E945" t="s">
        <v>10869</v>
      </c>
      <c r="F945">
        <v>10</v>
      </c>
      <c r="G945">
        <v>5</v>
      </c>
      <c r="J945" t="s">
        <v>18</v>
      </c>
      <c r="K945" t="s">
        <v>5455</v>
      </c>
    </row>
    <row r="946" spans="1:11">
      <c r="A946" s="8">
        <v>43448</v>
      </c>
      <c r="B946" t="s">
        <v>5373</v>
      </c>
      <c r="C946" t="s">
        <v>5449</v>
      </c>
      <c r="D946" t="s">
        <v>10873</v>
      </c>
      <c r="E946" t="s">
        <v>10869</v>
      </c>
      <c r="F946">
        <v>10</v>
      </c>
      <c r="G946">
        <v>6</v>
      </c>
      <c r="J946" t="s">
        <v>20</v>
      </c>
      <c r="K946" t="s">
        <v>5456</v>
      </c>
    </row>
    <row r="947" spans="1:11">
      <c r="A947" s="8">
        <v>43448</v>
      </c>
      <c r="B947" t="s">
        <v>5373</v>
      </c>
      <c r="C947" t="s">
        <v>5449</v>
      </c>
      <c r="D947" t="s">
        <v>10873</v>
      </c>
      <c r="E947" t="s">
        <v>10869</v>
      </c>
      <c r="F947">
        <v>10</v>
      </c>
      <c r="G947">
        <v>7</v>
      </c>
      <c r="J947" t="s">
        <v>99</v>
      </c>
      <c r="K947" t="s">
        <v>5457</v>
      </c>
    </row>
    <row r="948" spans="1:11">
      <c r="A948" s="8">
        <v>43448</v>
      </c>
      <c r="B948" t="s">
        <v>5373</v>
      </c>
      <c r="C948" t="s">
        <v>5449</v>
      </c>
      <c r="D948" t="s">
        <v>10873</v>
      </c>
      <c r="E948" t="s">
        <v>10869</v>
      </c>
      <c r="F948">
        <v>10</v>
      </c>
      <c r="G948">
        <v>8</v>
      </c>
      <c r="J948" t="s">
        <v>101</v>
      </c>
      <c r="K948" t="s">
        <v>5458</v>
      </c>
    </row>
    <row r="949" spans="1:11">
      <c r="A949" s="8">
        <v>43448</v>
      </c>
      <c r="B949" t="s">
        <v>5373</v>
      </c>
      <c r="C949" t="s">
        <v>5449</v>
      </c>
      <c r="D949" t="s">
        <v>10873</v>
      </c>
      <c r="E949" t="s">
        <v>10869</v>
      </c>
      <c r="F949">
        <v>10</v>
      </c>
      <c r="G949">
        <v>9</v>
      </c>
      <c r="J949" t="s">
        <v>349</v>
      </c>
      <c r="K949" t="s">
        <v>5459</v>
      </c>
    </row>
    <row r="950" spans="1:11">
      <c r="A950" s="8">
        <v>43448</v>
      </c>
      <c r="B950" t="s">
        <v>5373</v>
      </c>
      <c r="C950" t="s">
        <v>5449</v>
      </c>
      <c r="D950" t="s">
        <v>10873</v>
      </c>
      <c r="E950" t="s">
        <v>10869</v>
      </c>
      <c r="F950">
        <v>10</v>
      </c>
      <c r="G950">
        <v>10</v>
      </c>
      <c r="J950" t="s">
        <v>441</v>
      </c>
      <c r="K950" t="s">
        <v>5460</v>
      </c>
    </row>
    <row r="951" spans="1:11">
      <c r="A951" s="8">
        <v>43448</v>
      </c>
      <c r="B951" t="s">
        <v>5373</v>
      </c>
      <c r="C951" t="s">
        <v>5449</v>
      </c>
      <c r="D951" t="s">
        <v>10873</v>
      </c>
      <c r="E951" t="s">
        <v>10869</v>
      </c>
      <c r="F951">
        <v>10</v>
      </c>
      <c r="G951">
        <v>11</v>
      </c>
      <c r="J951" t="s">
        <v>443</v>
      </c>
      <c r="K951" t="s">
        <v>5461</v>
      </c>
    </row>
    <row r="952" spans="1:11">
      <c r="A952" s="8">
        <v>43448</v>
      </c>
      <c r="B952" t="s">
        <v>5373</v>
      </c>
      <c r="C952" t="s">
        <v>5449</v>
      </c>
      <c r="D952" t="s">
        <v>10873</v>
      </c>
      <c r="E952" t="s">
        <v>10869</v>
      </c>
      <c r="F952">
        <v>10</v>
      </c>
      <c r="G952">
        <v>12</v>
      </c>
      <c r="J952" t="s">
        <v>445</v>
      </c>
      <c r="K952" t="s">
        <v>5462</v>
      </c>
    </row>
    <row r="953" spans="1:11">
      <c r="A953" s="8">
        <v>43448</v>
      </c>
      <c r="B953" t="s">
        <v>5373</v>
      </c>
      <c r="C953" t="s">
        <v>5449</v>
      </c>
      <c r="D953" t="s">
        <v>10873</v>
      </c>
      <c r="E953" t="s">
        <v>10869</v>
      </c>
      <c r="F953">
        <v>10</v>
      </c>
      <c r="G953">
        <v>13</v>
      </c>
      <c r="J953" t="s">
        <v>447</v>
      </c>
      <c r="K953" t="s">
        <v>5463</v>
      </c>
    </row>
    <row r="954" spans="1:11">
      <c r="A954" s="8">
        <v>43448</v>
      </c>
      <c r="B954" t="s">
        <v>5373</v>
      </c>
      <c r="C954" t="s">
        <v>5449</v>
      </c>
      <c r="D954" t="s">
        <v>10873</v>
      </c>
      <c r="E954" t="s">
        <v>10869</v>
      </c>
      <c r="F954">
        <v>10</v>
      </c>
      <c r="G954">
        <v>14</v>
      </c>
      <c r="J954" t="s">
        <v>449</v>
      </c>
      <c r="K954" t="s">
        <v>5464</v>
      </c>
    </row>
    <row r="955" spans="1:11">
      <c r="A955" s="8">
        <v>43448</v>
      </c>
      <c r="B955" t="s">
        <v>5373</v>
      </c>
      <c r="C955" t="s">
        <v>5449</v>
      </c>
      <c r="D955" t="s">
        <v>10873</v>
      </c>
      <c r="E955" t="s">
        <v>10869</v>
      </c>
      <c r="F955">
        <v>10</v>
      </c>
      <c r="G955">
        <v>15</v>
      </c>
      <c r="J955" t="s">
        <v>734</v>
      </c>
      <c r="K955" t="s">
        <v>5465</v>
      </c>
    </row>
    <row r="956" spans="1:11">
      <c r="A956" s="8">
        <v>43448</v>
      </c>
      <c r="B956" t="s">
        <v>5373</v>
      </c>
      <c r="C956" t="s">
        <v>5449</v>
      </c>
      <c r="D956" t="s">
        <v>10873</v>
      </c>
      <c r="E956" t="s">
        <v>10869</v>
      </c>
      <c r="F956">
        <v>10</v>
      </c>
      <c r="G956">
        <v>16</v>
      </c>
      <c r="J956" t="s">
        <v>736</v>
      </c>
      <c r="K956" t="s">
        <v>5466</v>
      </c>
    </row>
    <row r="957" spans="1:11">
      <c r="A957" s="8">
        <v>43448</v>
      </c>
      <c r="B957" t="s">
        <v>5373</v>
      </c>
      <c r="C957" t="s">
        <v>5449</v>
      </c>
      <c r="D957" t="s">
        <v>10873</v>
      </c>
      <c r="E957" t="s">
        <v>10869</v>
      </c>
      <c r="F957">
        <v>10</v>
      </c>
      <c r="G957">
        <v>17</v>
      </c>
      <c r="J957" t="s">
        <v>2253</v>
      </c>
      <c r="K957" t="s">
        <v>5467</v>
      </c>
    </row>
    <row r="958" spans="1:11">
      <c r="A958" s="8">
        <v>43448</v>
      </c>
      <c r="B958" t="s">
        <v>5373</v>
      </c>
      <c r="C958" t="s">
        <v>5468</v>
      </c>
      <c r="D958" t="s">
        <v>10874</v>
      </c>
      <c r="E958" t="s">
        <v>10869</v>
      </c>
      <c r="F958">
        <v>11</v>
      </c>
      <c r="G958">
        <v>1</v>
      </c>
      <c r="I958" t="s">
        <v>5468</v>
      </c>
      <c r="J958" t="s">
        <v>10</v>
      </c>
      <c r="K958" t="s">
        <v>5469</v>
      </c>
    </row>
    <row r="959" spans="1:11">
      <c r="A959" s="8">
        <v>43448</v>
      </c>
      <c r="B959" t="s">
        <v>5373</v>
      </c>
      <c r="C959" t="s">
        <v>5468</v>
      </c>
      <c r="D959" t="s">
        <v>10874</v>
      </c>
      <c r="E959" t="s">
        <v>10869</v>
      </c>
      <c r="F959">
        <v>11</v>
      </c>
      <c r="G959">
        <v>2</v>
      </c>
      <c r="I959" t="s">
        <v>5403</v>
      </c>
      <c r="J959" t="s">
        <v>12</v>
      </c>
      <c r="K959" t="s">
        <v>5470</v>
      </c>
    </row>
    <row r="960" spans="1:11">
      <c r="A960" s="8">
        <v>43448</v>
      </c>
      <c r="B960" t="s">
        <v>5373</v>
      </c>
      <c r="C960" t="s">
        <v>5468</v>
      </c>
      <c r="D960" t="s">
        <v>10874</v>
      </c>
      <c r="E960" t="s">
        <v>10869</v>
      </c>
      <c r="F960">
        <v>11</v>
      </c>
      <c r="G960">
        <v>3</v>
      </c>
      <c r="I960" t="s">
        <v>1763</v>
      </c>
      <c r="J960" t="s">
        <v>14</v>
      </c>
      <c r="K960" t="s">
        <v>5471</v>
      </c>
    </row>
    <row r="961" spans="1:11">
      <c r="A961" s="8">
        <v>43448</v>
      </c>
      <c r="B961" t="s">
        <v>5373</v>
      </c>
      <c r="C961" t="s">
        <v>5468</v>
      </c>
      <c r="D961" t="s">
        <v>10874</v>
      </c>
      <c r="E961" t="s">
        <v>10869</v>
      </c>
      <c r="F961">
        <v>11</v>
      </c>
      <c r="G961">
        <v>4</v>
      </c>
      <c r="J961" t="s">
        <v>16</v>
      </c>
      <c r="K961" t="s">
        <v>5472</v>
      </c>
    </row>
    <row r="962" spans="1:11">
      <c r="A962" s="8">
        <v>43448</v>
      </c>
      <c r="B962" t="s">
        <v>5373</v>
      </c>
      <c r="C962" t="s">
        <v>5468</v>
      </c>
      <c r="D962" t="s">
        <v>10874</v>
      </c>
      <c r="E962" t="s">
        <v>10869</v>
      </c>
      <c r="F962">
        <v>11</v>
      </c>
      <c r="G962">
        <v>5</v>
      </c>
      <c r="J962" t="s">
        <v>18</v>
      </c>
      <c r="K962" t="s">
        <v>5473</v>
      </c>
    </row>
    <row r="963" spans="1:11">
      <c r="A963" s="8">
        <v>43448</v>
      </c>
      <c r="B963" t="s">
        <v>5373</v>
      </c>
      <c r="C963" t="s">
        <v>5468</v>
      </c>
      <c r="D963" t="s">
        <v>10874</v>
      </c>
      <c r="E963" t="s">
        <v>10869</v>
      </c>
      <c r="F963">
        <v>11</v>
      </c>
      <c r="G963">
        <v>6</v>
      </c>
      <c r="J963" t="s">
        <v>20</v>
      </c>
      <c r="K963" t="s">
        <v>5474</v>
      </c>
    </row>
    <row r="964" spans="1:11">
      <c r="A964" s="8">
        <v>43448</v>
      </c>
      <c r="B964" t="s">
        <v>5373</v>
      </c>
      <c r="C964" t="s">
        <v>5468</v>
      </c>
      <c r="D964" t="s">
        <v>10874</v>
      </c>
      <c r="E964" t="s">
        <v>10869</v>
      </c>
      <c r="F964">
        <v>11</v>
      </c>
      <c r="G964">
        <v>7</v>
      </c>
      <c r="J964" t="s">
        <v>99</v>
      </c>
      <c r="K964" t="s">
        <v>5475</v>
      </c>
    </row>
    <row r="965" spans="1:11">
      <c r="A965" s="8">
        <v>43448</v>
      </c>
      <c r="B965" t="s">
        <v>5373</v>
      </c>
      <c r="C965" t="s">
        <v>5468</v>
      </c>
      <c r="D965" t="s">
        <v>10874</v>
      </c>
      <c r="E965" t="s">
        <v>10869</v>
      </c>
      <c r="F965">
        <v>11</v>
      </c>
      <c r="G965">
        <v>8</v>
      </c>
      <c r="J965" t="s">
        <v>101</v>
      </c>
      <c r="K965" t="s">
        <v>5476</v>
      </c>
    </row>
    <row r="966" spans="1:11">
      <c r="A966" s="8">
        <v>43448</v>
      </c>
      <c r="B966" t="s">
        <v>5373</v>
      </c>
      <c r="C966" t="s">
        <v>5468</v>
      </c>
      <c r="D966" t="s">
        <v>10874</v>
      </c>
      <c r="E966" t="s">
        <v>10869</v>
      </c>
      <c r="F966">
        <v>11</v>
      </c>
      <c r="G966">
        <v>9</v>
      </c>
      <c r="J966" t="s">
        <v>349</v>
      </c>
      <c r="K966" t="s">
        <v>5477</v>
      </c>
    </row>
    <row r="967" spans="1:11">
      <c r="A967" s="8">
        <v>43448</v>
      </c>
      <c r="B967" t="s">
        <v>5373</v>
      </c>
      <c r="C967" t="s">
        <v>5468</v>
      </c>
      <c r="D967" t="s">
        <v>10874</v>
      </c>
      <c r="E967" t="s">
        <v>10869</v>
      </c>
      <c r="F967">
        <v>11</v>
      </c>
      <c r="G967">
        <v>10</v>
      </c>
      <c r="J967" t="s">
        <v>441</v>
      </c>
      <c r="K967" t="s">
        <v>5478</v>
      </c>
    </row>
    <row r="968" spans="1:11">
      <c r="A968" s="8">
        <v>43448</v>
      </c>
      <c r="B968" t="s">
        <v>5373</v>
      </c>
      <c r="C968" t="s">
        <v>5468</v>
      </c>
      <c r="D968" t="s">
        <v>10874</v>
      </c>
      <c r="E968" t="s">
        <v>10869</v>
      </c>
      <c r="F968">
        <v>11</v>
      </c>
      <c r="G968">
        <v>11</v>
      </c>
      <c r="J968" t="s">
        <v>443</v>
      </c>
      <c r="K968" t="s">
        <v>5479</v>
      </c>
    </row>
    <row r="969" spans="1:11">
      <c r="A969" s="8">
        <v>43448</v>
      </c>
      <c r="B969" t="s">
        <v>5373</v>
      </c>
      <c r="C969" t="s">
        <v>5468</v>
      </c>
      <c r="D969" t="s">
        <v>10874</v>
      </c>
      <c r="E969" t="s">
        <v>10869</v>
      </c>
      <c r="F969">
        <v>11</v>
      </c>
      <c r="G969">
        <v>12</v>
      </c>
      <c r="J969" t="s">
        <v>445</v>
      </c>
      <c r="K969" t="s">
        <v>5480</v>
      </c>
    </row>
    <row r="970" spans="1:11">
      <c r="A970" s="8">
        <v>43448</v>
      </c>
      <c r="B970" t="s">
        <v>5373</v>
      </c>
      <c r="C970" t="s">
        <v>5481</v>
      </c>
      <c r="D970" t="s">
        <v>10875</v>
      </c>
      <c r="E970" t="s">
        <v>10869</v>
      </c>
      <c r="F970">
        <v>12</v>
      </c>
      <c r="G970">
        <v>1</v>
      </c>
      <c r="I970" t="s">
        <v>5481</v>
      </c>
      <c r="J970" t="s">
        <v>10</v>
      </c>
      <c r="K970" t="s">
        <v>5482</v>
      </c>
    </row>
    <row r="971" spans="1:11">
      <c r="A971" s="8">
        <v>43448</v>
      </c>
      <c r="B971" t="s">
        <v>5373</v>
      </c>
      <c r="C971" t="s">
        <v>5481</v>
      </c>
      <c r="D971" t="s">
        <v>10875</v>
      </c>
      <c r="E971" t="s">
        <v>10869</v>
      </c>
      <c r="F971">
        <v>12</v>
      </c>
      <c r="G971">
        <v>2</v>
      </c>
      <c r="I971" t="s">
        <v>5403</v>
      </c>
      <c r="J971" t="s">
        <v>12</v>
      </c>
      <c r="K971" t="s">
        <v>5483</v>
      </c>
    </row>
    <row r="972" spans="1:11">
      <c r="A972" s="8">
        <v>43448</v>
      </c>
      <c r="B972" t="s">
        <v>5373</v>
      </c>
      <c r="C972" t="s">
        <v>5481</v>
      </c>
      <c r="D972" t="s">
        <v>10875</v>
      </c>
      <c r="E972" t="s">
        <v>10869</v>
      </c>
      <c r="F972">
        <v>12</v>
      </c>
      <c r="G972">
        <v>3</v>
      </c>
      <c r="I972" t="s">
        <v>5484</v>
      </c>
      <c r="J972" t="s">
        <v>14</v>
      </c>
      <c r="K972" t="s">
        <v>5485</v>
      </c>
    </row>
    <row r="973" spans="1:11">
      <c r="A973" s="8">
        <v>43448</v>
      </c>
      <c r="B973" t="s">
        <v>5373</v>
      </c>
      <c r="C973" t="s">
        <v>5481</v>
      </c>
      <c r="D973" t="s">
        <v>10875</v>
      </c>
      <c r="E973" t="s">
        <v>10869</v>
      </c>
      <c r="F973">
        <v>12</v>
      </c>
      <c r="G973">
        <v>4</v>
      </c>
      <c r="J973" t="s">
        <v>16</v>
      </c>
      <c r="K973" t="s">
        <v>5486</v>
      </c>
    </row>
    <row r="974" spans="1:11">
      <c r="A974" s="8">
        <v>43448</v>
      </c>
      <c r="B974" t="s">
        <v>5373</v>
      </c>
      <c r="C974" t="s">
        <v>5481</v>
      </c>
      <c r="D974" t="s">
        <v>10875</v>
      </c>
      <c r="E974" t="s">
        <v>10869</v>
      </c>
      <c r="F974">
        <v>12</v>
      </c>
      <c r="G974">
        <v>5</v>
      </c>
      <c r="J974" t="s">
        <v>18</v>
      </c>
      <c r="K974" t="s">
        <v>5487</v>
      </c>
    </row>
    <row r="975" spans="1:11">
      <c r="A975" s="8">
        <v>43448</v>
      </c>
      <c r="B975" t="s">
        <v>5373</v>
      </c>
      <c r="C975" t="s">
        <v>5481</v>
      </c>
      <c r="D975" t="s">
        <v>10875</v>
      </c>
      <c r="E975" t="s">
        <v>10869</v>
      </c>
      <c r="F975">
        <v>12</v>
      </c>
      <c r="G975">
        <v>6</v>
      </c>
      <c r="J975" t="s">
        <v>20</v>
      </c>
      <c r="K975" t="s">
        <v>5488</v>
      </c>
    </row>
    <row r="976" spans="1:11">
      <c r="A976" s="8">
        <v>43448</v>
      </c>
      <c r="B976" t="s">
        <v>5373</v>
      </c>
      <c r="C976" t="s">
        <v>5481</v>
      </c>
      <c r="D976" t="s">
        <v>10875</v>
      </c>
      <c r="E976" t="s">
        <v>10869</v>
      </c>
      <c r="F976">
        <v>12</v>
      </c>
      <c r="G976">
        <v>7</v>
      </c>
      <c r="J976" t="s">
        <v>99</v>
      </c>
      <c r="K976" t="s">
        <v>5489</v>
      </c>
    </row>
    <row r="977" spans="1:11">
      <c r="A977" s="8">
        <v>43448</v>
      </c>
      <c r="B977" t="s">
        <v>5373</v>
      </c>
      <c r="C977" t="s">
        <v>5481</v>
      </c>
      <c r="D977" t="s">
        <v>10875</v>
      </c>
      <c r="E977" t="s">
        <v>10869</v>
      </c>
      <c r="F977">
        <v>12</v>
      </c>
      <c r="G977">
        <v>8</v>
      </c>
      <c r="H977" t="s">
        <v>5373</v>
      </c>
      <c r="I977" t="s">
        <v>5481</v>
      </c>
      <c r="J977" t="s">
        <v>101</v>
      </c>
      <c r="K977" t="s">
        <v>5490</v>
      </c>
    </row>
    <row r="978" spans="1:11">
      <c r="A978" s="8">
        <v>43448</v>
      </c>
      <c r="B978" t="s">
        <v>5373</v>
      </c>
      <c r="C978" t="s">
        <v>5481</v>
      </c>
      <c r="D978" t="s">
        <v>10875</v>
      </c>
      <c r="E978" t="s">
        <v>10869</v>
      </c>
      <c r="F978">
        <v>12</v>
      </c>
      <c r="G978">
        <v>9</v>
      </c>
      <c r="I978" t="s">
        <v>5403</v>
      </c>
      <c r="J978" t="s">
        <v>349</v>
      </c>
      <c r="K978" t="s">
        <v>5491</v>
      </c>
    </row>
    <row r="979" spans="1:11">
      <c r="A979" s="8">
        <v>43448</v>
      </c>
      <c r="B979" t="s">
        <v>5373</v>
      </c>
      <c r="C979" t="s">
        <v>5481</v>
      </c>
      <c r="D979" t="s">
        <v>10875</v>
      </c>
      <c r="E979" t="s">
        <v>10869</v>
      </c>
      <c r="F979">
        <v>12</v>
      </c>
      <c r="G979">
        <v>10</v>
      </c>
      <c r="I979" t="s">
        <v>5484</v>
      </c>
      <c r="J979" t="s">
        <v>441</v>
      </c>
      <c r="K979" t="s">
        <v>5492</v>
      </c>
    </row>
    <row r="980" spans="1:11">
      <c r="A980" s="8">
        <v>43448</v>
      </c>
      <c r="B980" t="s">
        <v>5373</v>
      </c>
      <c r="C980" t="s">
        <v>5481</v>
      </c>
      <c r="D980" t="s">
        <v>10875</v>
      </c>
      <c r="E980" t="s">
        <v>10869</v>
      </c>
      <c r="F980">
        <v>12</v>
      </c>
      <c r="G980">
        <v>11</v>
      </c>
      <c r="J980" t="s">
        <v>443</v>
      </c>
      <c r="K980" t="s">
        <v>5493</v>
      </c>
    </row>
    <row r="981" spans="1:11">
      <c r="A981" s="8">
        <v>43448</v>
      </c>
      <c r="B981" t="s">
        <v>5373</v>
      </c>
      <c r="C981" t="s">
        <v>5481</v>
      </c>
      <c r="D981" t="s">
        <v>10875</v>
      </c>
      <c r="E981" t="s">
        <v>10869</v>
      </c>
      <c r="F981">
        <v>12</v>
      </c>
      <c r="G981">
        <v>12</v>
      </c>
      <c r="J981" t="s">
        <v>445</v>
      </c>
      <c r="K981" t="s">
        <v>5494</v>
      </c>
    </row>
    <row r="982" spans="1:11">
      <c r="A982" s="8">
        <v>43448</v>
      </c>
      <c r="B982" t="s">
        <v>5373</v>
      </c>
      <c r="C982" t="s">
        <v>5481</v>
      </c>
      <c r="D982" t="s">
        <v>10875</v>
      </c>
      <c r="E982" t="s">
        <v>10869</v>
      </c>
      <c r="F982">
        <v>12</v>
      </c>
      <c r="G982">
        <v>13</v>
      </c>
      <c r="J982" t="s">
        <v>447</v>
      </c>
      <c r="K982" t="s">
        <v>5495</v>
      </c>
    </row>
    <row r="983" spans="1:11">
      <c r="A983" s="8">
        <v>43448</v>
      </c>
      <c r="B983" t="s">
        <v>5373</v>
      </c>
      <c r="C983" t="s">
        <v>5481</v>
      </c>
      <c r="D983" t="s">
        <v>10875</v>
      </c>
      <c r="E983" t="s">
        <v>10869</v>
      </c>
      <c r="F983">
        <v>12</v>
      </c>
      <c r="G983">
        <v>14</v>
      </c>
      <c r="J983" t="s">
        <v>449</v>
      </c>
      <c r="K983" t="s">
        <v>5496</v>
      </c>
    </row>
    <row r="984" spans="1:11">
      <c r="A984" s="8">
        <v>43448</v>
      </c>
      <c r="B984" t="s">
        <v>5373</v>
      </c>
      <c r="C984" t="s">
        <v>5481</v>
      </c>
      <c r="D984" t="s">
        <v>10875</v>
      </c>
      <c r="E984" t="s">
        <v>10869</v>
      </c>
      <c r="F984">
        <v>12</v>
      </c>
      <c r="G984">
        <v>15</v>
      </c>
      <c r="J984" t="s">
        <v>734</v>
      </c>
      <c r="K984" t="s">
        <v>5497</v>
      </c>
    </row>
    <row r="985" spans="1:11">
      <c r="A985" s="8">
        <v>43448</v>
      </c>
      <c r="B985" t="s">
        <v>5373</v>
      </c>
      <c r="C985" t="s">
        <v>5481</v>
      </c>
      <c r="D985" t="s">
        <v>10875</v>
      </c>
      <c r="E985" t="s">
        <v>10869</v>
      </c>
      <c r="F985">
        <v>12</v>
      </c>
      <c r="G985">
        <v>16</v>
      </c>
      <c r="J985" t="s">
        <v>736</v>
      </c>
      <c r="K985" t="s">
        <v>5498</v>
      </c>
    </row>
    <row r="986" spans="1:11">
      <c r="A986" s="8">
        <v>43448</v>
      </c>
      <c r="B986" t="s">
        <v>5373</v>
      </c>
      <c r="C986" t="s">
        <v>5499</v>
      </c>
      <c r="D986" t="s">
        <v>10875</v>
      </c>
      <c r="E986" t="s">
        <v>10869</v>
      </c>
      <c r="F986">
        <v>13</v>
      </c>
      <c r="G986">
        <v>1</v>
      </c>
      <c r="I986" t="s">
        <v>5499</v>
      </c>
      <c r="J986" t="s">
        <v>10</v>
      </c>
      <c r="K986" t="s">
        <v>5500</v>
      </c>
    </row>
    <row r="987" spans="1:11">
      <c r="A987" s="8">
        <v>43448</v>
      </c>
      <c r="B987" t="s">
        <v>5373</v>
      </c>
      <c r="C987" t="s">
        <v>5499</v>
      </c>
      <c r="D987" t="s">
        <v>10875</v>
      </c>
      <c r="E987" t="s">
        <v>10869</v>
      </c>
      <c r="F987">
        <v>13</v>
      </c>
      <c r="G987">
        <v>2</v>
      </c>
      <c r="I987" t="s">
        <v>5403</v>
      </c>
      <c r="J987" t="s">
        <v>12</v>
      </c>
      <c r="K987" t="s">
        <v>5501</v>
      </c>
    </row>
    <row r="988" spans="1:11">
      <c r="A988" s="8">
        <v>43448</v>
      </c>
      <c r="B988" t="s">
        <v>5373</v>
      </c>
      <c r="C988" t="s">
        <v>5499</v>
      </c>
      <c r="D988" t="s">
        <v>10875</v>
      </c>
      <c r="E988" t="s">
        <v>10869</v>
      </c>
      <c r="F988">
        <v>13</v>
      </c>
      <c r="G988">
        <v>3</v>
      </c>
      <c r="I988" t="s">
        <v>5484</v>
      </c>
      <c r="J988" t="s">
        <v>14</v>
      </c>
      <c r="K988" t="s">
        <v>5502</v>
      </c>
    </row>
    <row r="989" spans="1:11">
      <c r="A989" s="8">
        <v>43448</v>
      </c>
      <c r="B989" t="s">
        <v>5373</v>
      </c>
      <c r="C989" t="s">
        <v>5499</v>
      </c>
      <c r="D989" t="s">
        <v>10875</v>
      </c>
      <c r="E989" t="s">
        <v>10869</v>
      </c>
      <c r="F989">
        <v>13</v>
      </c>
      <c r="G989">
        <v>4</v>
      </c>
      <c r="J989" t="s">
        <v>16</v>
      </c>
      <c r="K989" t="s">
        <v>5503</v>
      </c>
    </row>
    <row r="990" spans="1:11">
      <c r="A990" s="8">
        <v>43448</v>
      </c>
      <c r="B990" t="s">
        <v>5373</v>
      </c>
      <c r="C990" t="s">
        <v>5499</v>
      </c>
      <c r="D990" t="s">
        <v>10875</v>
      </c>
      <c r="E990" t="s">
        <v>10869</v>
      </c>
      <c r="F990">
        <v>13</v>
      </c>
      <c r="G990">
        <v>5</v>
      </c>
      <c r="J990" t="s">
        <v>18</v>
      </c>
      <c r="K990" t="s">
        <v>5504</v>
      </c>
    </row>
    <row r="991" spans="1:11">
      <c r="A991" s="8">
        <v>43448</v>
      </c>
      <c r="B991" t="s">
        <v>5373</v>
      </c>
      <c r="C991" t="s">
        <v>5499</v>
      </c>
      <c r="D991" t="s">
        <v>10875</v>
      </c>
      <c r="E991" t="s">
        <v>10869</v>
      </c>
      <c r="F991">
        <v>13</v>
      </c>
      <c r="G991">
        <v>6</v>
      </c>
      <c r="J991" t="s">
        <v>20</v>
      </c>
      <c r="K991" t="s">
        <v>5505</v>
      </c>
    </row>
    <row r="992" spans="1:11">
      <c r="A992" s="8">
        <v>43448</v>
      </c>
      <c r="B992" t="s">
        <v>5373</v>
      </c>
      <c r="C992" t="s">
        <v>5499</v>
      </c>
      <c r="D992" t="s">
        <v>10875</v>
      </c>
      <c r="E992" t="s">
        <v>10869</v>
      </c>
      <c r="F992">
        <v>13</v>
      </c>
      <c r="G992">
        <v>7</v>
      </c>
      <c r="J992" t="s">
        <v>99</v>
      </c>
      <c r="K992" t="s">
        <v>5506</v>
      </c>
    </row>
    <row r="993" spans="1:11">
      <c r="A993" s="8">
        <v>43448</v>
      </c>
      <c r="B993" t="s">
        <v>5373</v>
      </c>
      <c r="C993" t="s">
        <v>5499</v>
      </c>
      <c r="D993" t="s">
        <v>10875</v>
      </c>
      <c r="E993" t="s">
        <v>10869</v>
      </c>
      <c r="F993">
        <v>13</v>
      </c>
      <c r="G993">
        <v>8</v>
      </c>
      <c r="J993" t="s">
        <v>101</v>
      </c>
      <c r="K993" t="s">
        <v>5507</v>
      </c>
    </row>
    <row r="994" spans="1:11">
      <c r="A994" s="8">
        <v>43448</v>
      </c>
      <c r="B994" t="s">
        <v>5373</v>
      </c>
      <c r="C994" t="s">
        <v>5499</v>
      </c>
      <c r="D994" t="s">
        <v>10875</v>
      </c>
      <c r="E994" t="s">
        <v>10869</v>
      </c>
      <c r="F994">
        <v>13</v>
      </c>
      <c r="G994">
        <v>9</v>
      </c>
      <c r="J994" t="s">
        <v>349</v>
      </c>
      <c r="K994" t="s">
        <v>5508</v>
      </c>
    </row>
    <row r="995" spans="1:11">
      <c r="A995" s="8">
        <v>43448</v>
      </c>
      <c r="B995" t="s">
        <v>5373</v>
      </c>
      <c r="C995" t="s">
        <v>5499</v>
      </c>
      <c r="D995" t="s">
        <v>10875</v>
      </c>
      <c r="E995" t="s">
        <v>10869</v>
      </c>
      <c r="F995">
        <v>13</v>
      </c>
      <c r="G995">
        <v>10</v>
      </c>
      <c r="J995" t="s">
        <v>441</v>
      </c>
      <c r="K995" t="s">
        <v>5509</v>
      </c>
    </row>
    <row r="996" spans="1:11">
      <c r="A996" s="8">
        <v>43448</v>
      </c>
      <c r="B996" t="s">
        <v>5373</v>
      </c>
      <c r="C996" t="s">
        <v>5499</v>
      </c>
      <c r="D996" t="s">
        <v>10875</v>
      </c>
      <c r="E996" t="s">
        <v>10869</v>
      </c>
      <c r="F996">
        <v>13</v>
      </c>
      <c r="G996">
        <v>11</v>
      </c>
      <c r="J996" t="s">
        <v>443</v>
      </c>
      <c r="K996" t="s">
        <v>5510</v>
      </c>
    </row>
    <row r="997" spans="1:11">
      <c r="A997" s="8">
        <v>43448</v>
      </c>
      <c r="B997" t="s">
        <v>5373</v>
      </c>
      <c r="C997" t="s">
        <v>5511</v>
      </c>
      <c r="D997" t="s">
        <v>10875</v>
      </c>
      <c r="E997" t="s">
        <v>10869</v>
      </c>
      <c r="F997">
        <v>14</v>
      </c>
      <c r="G997">
        <v>1</v>
      </c>
      <c r="I997" t="s">
        <v>5511</v>
      </c>
      <c r="J997" t="s">
        <v>10</v>
      </c>
      <c r="K997" t="s">
        <v>5512</v>
      </c>
    </row>
    <row r="998" spans="1:11">
      <c r="A998" s="8">
        <v>43448</v>
      </c>
      <c r="B998" t="s">
        <v>5373</v>
      </c>
      <c r="C998" t="s">
        <v>5511</v>
      </c>
      <c r="D998" t="s">
        <v>10875</v>
      </c>
      <c r="E998" t="s">
        <v>10869</v>
      </c>
      <c r="F998">
        <v>14</v>
      </c>
      <c r="G998">
        <v>2</v>
      </c>
      <c r="I998" t="s">
        <v>5403</v>
      </c>
      <c r="J998" t="s">
        <v>12</v>
      </c>
      <c r="K998" t="s">
        <v>5513</v>
      </c>
    </row>
    <row r="999" spans="1:11">
      <c r="A999" s="8">
        <v>43448</v>
      </c>
      <c r="B999" t="s">
        <v>5373</v>
      </c>
      <c r="C999" t="s">
        <v>5511</v>
      </c>
      <c r="D999" t="s">
        <v>10875</v>
      </c>
      <c r="E999" t="s">
        <v>10869</v>
      </c>
      <c r="F999">
        <v>14</v>
      </c>
      <c r="G999">
        <v>3</v>
      </c>
      <c r="I999" t="s">
        <v>5484</v>
      </c>
      <c r="J999" t="s">
        <v>14</v>
      </c>
      <c r="K999" t="s">
        <v>5514</v>
      </c>
    </row>
    <row r="1000" spans="1:11">
      <c r="A1000" s="8">
        <v>43448</v>
      </c>
      <c r="B1000" t="s">
        <v>5373</v>
      </c>
      <c r="C1000" t="s">
        <v>5511</v>
      </c>
      <c r="D1000" t="s">
        <v>10875</v>
      </c>
      <c r="E1000" t="s">
        <v>10869</v>
      </c>
      <c r="F1000">
        <v>14</v>
      </c>
      <c r="G1000">
        <v>4</v>
      </c>
      <c r="J1000" t="s">
        <v>16</v>
      </c>
      <c r="K1000" t="s">
        <v>5515</v>
      </c>
    </row>
    <row r="1001" spans="1:11">
      <c r="A1001" s="8">
        <v>43448</v>
      </c>
      <c r="B1001" t="s">
        <v>5373</v>
      </c>
      <c r="C1001" t="s">
        <v>5511</v>
      </c>
      <c r="D1001" t="s">
        <v>10875</v>
      </c>
      <c r="E1001" t="s">
        <v>10869</v>
      </c>
      <c r="F1001">
        <v>14</v>
      </c>
      <c r="G1001">
        <v>5</v>
      </c>
      <c r="J1001" t="s">
        <v>18</v>
      </c>
      <c r="K1001" t="s">
        <v>5516</v>
      </c>
    </row>
    <row r="1002" spans="1:11">
      <c r="A1002" s="8">
        <v>43448</v>
      </c>
      <c r="B1002" t="s">
        <v>5373</v>
      </c>
      <c r="C1002" t="s">
        <v>5511</v>
      </c>
      <c r="D1002" t="s">
        <v>10875</v>
      </c>
      <c r="E1002" t="s">
        <v>10869</v>
      </c>
      <c r="F1002">
        <v>14</v>
      </c>
      <c r="G1002">
        <v>6</v>
      </c>
      <c r="J1002" t="s">
        <v>20</v>
      </c>
      <c r="K1002" t="s">
        <v>5517</v>
      </c>
    </row>
    <row r="1003" spans="1:11">
      <c r="A1003" s="8">
        <v>43448</v>
      </c>
      <c r="B1003" t="s">
        <v>5373</v>
      </c>
      <c r="C1003" t="s">
        <v>5511</v>
      </c>
      <c r="D1003" t="s">
        <v>10875</v>
      </c>
      <c r="E1003" t="s">
        <v>10869</v>
      </c>
      <c r="F1003">
        <v>14</v>
      </c>
      <c r="G1003">
        <v>7</v>
      </c>
      <c r="J1003" t="s">
        <v>99</v>
      </c>
      <c r="K1003" t="s">
        <v>5518</v>
      </c>
    </row>
    <row r="1004" spans="1:11">
      <c r="A1004" s="8">
        <v>43448</v>
      </c>
      <c r="B1004" t="s">
        <v>5373</v>
      </c>
      <c r="C1004" t="s">
        <v>5511</v>
      </c>
      <c r="D1004" t="s">
        <v>10875</v>
      </c>
      <c r="E1004" t="s">
        <v>10869</v>
      </c>
      <c r="F1004">
        <v>14</v>
      </c>
      <c r="G1004">
        <v>8</v>
      </c>
      <c r="J1004" t="s">
        <v>101</v>
      </c>
      <c r="K1004" t="s">
        <v>5519</v>
      </c>
    </row>
    <row r="1005" spans="1:11">
      <c r="A1005" s="8">
        <v>43448</v>
      </c>
      <c r="B1005" t="s">
        <v>5373</v>
      </c>
      <c r="C1005" t="s">
        <v>5511</v>
      </c>
      <c r="D1005" t="s">
        <v>10875</v>
      </c>
      <c r="E1005" t="s">
        <v>10869</v>
      </c>
      <c r="F1005">
        <v>14</v>
      </c>
      <c r="G1005">
        <v>9</v>
      </c>
      <c r="J1005" t="s">
        <v>349</v>
      </c>
      <c r="K1005" t="s">
        <v>5520</v>
      </c>
    </row>
    <row r="1006" spans="1:11">
      <c r="A1006" s="8">
        <v>43448</v>
      </c>
      <c r="B1006" t="s">
        <v>5373</v>
      </c>
      <c r="C1006" t="s">
        <v>5511</v>
      </c>
      <c r="D1006" t="s">
        <v>10875</v>
      </c>
      <c r="E1006" t="s">
        <v>10869</v>
      </c>
      <c r="F1006">
        <v>14</v>
      </c>
      <c r="G1006">
        <v>10</v>
      </c>
      <c r="J1006" t="s">
        <v>441</v>
      </c>
      <c r="K1006" t="s">
        <v>5521</v>
      </c>
    </row>
    <row r="1007" spans="1:11">
      <c r="A1007" s="8">
        <v>43448</v>
      </c>
      <c r="B1007" t="s">
        <v>5373</v>
      </c>
      <c r="C1007" t="s">
        <v>5522</v>
      </c>
      <c r="D1007" t="s">
        <v>10876</v>
      </c>
      <c r="E1007" t="s">
        <v>10869</v>
      </c>
      <c r="F1007">
        <v>15</v>
      </c>
      <c r="G1007">
        <v>1</v>
      </c>
      <c r="H1007" t="s">
        <v>5373</v>
      </c>
      <c r="I1007" t="s">
        <v>5522</v>
      </c>
      <c r="J1007" t="s">
        <v>10</v>
      </c>
      <c r="K1007" t="s">
        <v>5523</v>
      </c>
    </row>
    <row r="1008" spans="1:11">
      <c r="A1008" s="8">
        <v>43448</v>
      </c>
      <c r="B1008" t="s">
        <v>5373</v>
      </c>
      <c r="C1008" t="s">
        <v>5522</v>
      </c>
      <c r="D1008" t="s">
        <v>10876</v>
      </c>
      <c r="E1008" t="s">
        <v>10869</v>
      </c>
      <c r="F1008">
        <v>15</v>
      </c>
      <c r="G1008">
        <v>2</v>
      </c>
      <c r="I1008" t="s">
        <v>5403</v>
      </c>
      <c r="J1008" t="s">
        <v>12</v>
      </c>
      <c r="K1008" t="s">
        <v>5524</v>
      </c>
    </row>
    <row r="1009" spans="1:11">
      <c r="A1009" s="8">
        <v>43448</v>
      </c>
      <c r="B1009" t="s">
        <v>5373</v>
      </c>
      <c r="C1009" t="s">
        <v>5522</v>
      </c>
      <c r="D1009" t="s">
        <v>10876</v>
      </c>
      <c r="E1009" t="s">
        <v>10869</v>
      </c>
      <c r="F1009">
        <v>15</v>
      </c>
      <c r="G1009">
        <v>3</v>
      </c>
      <c r="I1009" t="s">
        <v>5525</v>
      </c>
      <c r="J1009" t="s">
        <v>14</v>
      </c>
      <c r="K1009" t="s">
        <v>5526</v>
      </c>
    </row>
    <row r="1010" spans="1:11">
      <c r="A1010" s="8">
        <v>43448</v>
      </c>
      <c r="B1010" t="s">
        <v>5373</v>
      </c>
      <c r="C1010" t="s">
        <v>5522</v>
      </c>
      <c r="D1010" t="s">
        <v>10876</v>
      </c>
      <c r="E1010" t="s">
        <v>10869</v>
      </c>
      <c r="F1010">
        <v>15</v>
      </c>
      <c r="G1010">
        <v>4</v>
      </c>
      <c r="I1010" t="s">
        <v>2710</v>
      </c>
      <c r="J1010" t="s">
        <v>16</v>
      </c>
      <c r="K1010" t="s">
        <v>5527</v>
      </c>
    </row>
    <row r="1011" spans="1:11">
      <c r="A1011" s="8">
        <v>43448</v>
      </c>
      <c r="B1011" t="s">
        <v>5373</v>
      </c>
      <c r="C1011" t="s">
        <v>5522</v>
      </c>
      <c r="D1011" t="s">
        <v>10876</v>
      </c>
      <c r="E1011" t="s">
        <v>10869</v>
      </c>
      <c r="F1011">
        <v>15</v>
      </c>
      <c r="G1011">
        <v>5</v>
      </c>
      <c r="J1011" t="s">
        <v>18</v>
      </c>
      <c r="K1011" t="s">
        <v>5528</v>
      </c>
    </row>
    <row r="1012" spans="1:11">
      <c r="A1012" s="8">
        <v>43448</v>
      </c>
      <c r="B1012" t="s">
        <v>5373</v>
      </c>
      <c r="C1012" t="s">
        <v>5522</v>
      </c>
      <c r="D1012" t="s">
        <v>10876</v>
      </c>
      <c r="E1012" t="s">
        <v>10869</v>
      </c>
      <c r="F1012">
        <v>15</v>
      </c>
      <c r="G1012">
        <v>6</v>
      </c>
      <c r="J1012" t="s">
        <v>20</v>
      </c>
      <c r="K1012" t="s">
        <v>5529</v>
      </c>
    </row>
    <row r="1013" spans="1:11">
      <c r="A1013" s="8">
        <v>43448</v>
      </c>
      <c r="B1013" t="s">
        <v>5373</v>
      </c>
      <c r="C1013" t="s">
        <v>5522</v>
      </c>
      <c r="D1013" t="s">
        <v>10876</v>
      </c>
      <c r="E1013" t="s">
        <v>10869</v>
      </c>
      <c r="F1013">
        <v>15</v>
      </c>
      <c r="G1013">
        <v>7</v>
      </c>
      <c r="J1013" t="s">
        <v>99</v>
      </c>
      <c r="K1013" t="s">
        <v>5530</v>
      </c>
    </row>
    <row r="1014" spans="1:11">
      <c r="A1014" s="8">
        <v>43448</v>
      </c>
      <c r="B1014" t="s">
        <v>5373</v>
      </c>
      <c r="C1014" t="s">
        <v>5522</v>
      </c>
      <c r="D1014" t="s">
        <v>10876</v>
      </c>
      <c r="E1014" t="s">
        <v>10869</v>
      </c>
      <c r="F1014">
        <v>15</v>
      </c>
      <c r="G1014">
        <v>8</v>
      </c>
      <c r="J1014" t="s">
        <v>101</v>
      </c>
      <c r="K1014" t="s">
        <v>5531</v>
      </c>
    </row>
    <row r="1015" spans="1:11">
      <c r="A1015" s="8">
        <v>43448</v>
      </c>
      <c r="B1015" t="s">
        <v>5373</v>
      </c>
      <c r="C1015" t="s">
        <v>5522</v>
      </c>
      <c r="D1015" t="s">
        <v>10876</v>
      </c>
      <c r="E1015" t="s">
        <v>10869</v>
      </c>
      <c r="F1015">
        <v>15</v>
      </c>
      <c r="G1015">
        <v>9</v>
      </c>
      <c r="J1015" t="s">
        <v>349</v>
      </c>
      <c r="K1015" t="s">
        <v>5532</v>
      </c>
    </row>
    <row r="1016" spans="1:11">
      <c r="A1016" s="8">
        <v>43448</v>
      </c>
      <c r="B1016" t="s">
        <v>5373</v>
      </c>
      <c r="C1016" t="s">
        <v>5522</v>
      </c>
      <c r="D1016" t="s">
        <v>10876</v>
      </c>
      <c r="E1016" t="s">
        <v>10869</v>
      </c>
      <c r="F1016">
        <v>15</v>
      </c>
      <c r="G1016">
        <v>10</v>
      </c>
      <c r="J1016" t="s">
        <v>441</v>
      </c>
      <c r="K1016" t="s">
        <v>5533</v>
      </c>
    </row>
    <row r="1017" spans="1:11">
      <c r="A1017" s="8">
        <v>43448</v>
      </c>
      <c r="B1017" t="s">
        <v>5373</v>
      </c>
      <c r="C1017" t="s">
        <v>5522</v>
      </c>
      <c r="D1017" t="s">
        <v>10876</v>
      </c>
      <c r="E1017" t="s">
        <v>10869</v>
      </c>
      <c r="F1017">
        <v>15</v>
      </c>
      <c r="G1017">
        <v>11</v>
      </c>
      <c r="J1017" t="s">
        <v>443</v>
      </c>
      <c r="K1017" t="s">
        <v>5534</v>
      </c>
    </row>
    <row r="1018" spans="1:11">
      <c r="A1018" s="8">
        <v>43448</v>
      </c>
      <c r="B1018" t="s">
        <v>5373</v>
      </c>
      <c r="C1018" t="s">
        <v>5522</v>
      </c>
      <c r="D1018" t="s">
        <v>10876</v>
      </c>
      <c r="E1018" t="s">
        <v>10869</v>
      </c>
      <c r="F1018">
        <v>15</v>
      </c>
      <c r="G1018">
        <v>12</v>
      </c>
      <c r="J1018" t="s">
        <v>445</v>
      </c>
      <c r="K1018" t="s">
        <v>5535</v>
      </c>
    </row>
    <row r="1019" spans="1:11">
      <c r="A1019" s="8">
        <v>43448</v>
      </c>
      <c r="B1019" t="s">
        <v>5373</v>
      </c>
      <c r="C1019" t="s">
        <v>5536</v>
      </c>
      <c r="D1019" t="s">
        <v>10877</v>
      </c>
      <c r="E1019" t="s">
        <v>10869</v>
      </c>
      <c r="F1019">
        <v>16</v>
      </c>
      <c r="G1019">
        <v>1</v>
      </c>
      <c r="I1019" t="s">
        <v>5536</v>
      </c>
      <c r="J1019" t="s">
        <v>10</v>
      </c>
      <c r="K1019" t="s">
        <v>5537</v>
      </c>
    </row>
    <row r="1020" spans="1:11">
      <c r="A1020" s="8">
        <v>43448</v>
      </c>
      <c r="B1020" t="s">
        <v>5373</v>
      </c>
      <c r="C1020" t="s">
        <v>5536</v>
      </c>
      <c r="D1020" t="s">
        <v>10877</v>
      </c>
      <c r="E1020" t="s">
        <v>10869</v>
      </c>
      <c r="F1020">
        <v>16</v>
      </c>
      <c r="G1020">
        <v>2</v>
      </c>
      <c r="I1020" t="s">
        <v>5403</v>
      </c>
      <c r="J1020" t="s">
        <v>12</v>
      </c>
      <c r="K1020" t="s">
        <v>5538</v>
      </c>
    </row>
    <row r="1021" spans="1:11">
      <c r="A1021" s="8">
        <v>43448</v>
      </c>
      <c r="B1021" t="s">
        <v>5373</v>
      </c>
      <c r="C1021" t="s">
        <v>5536</v>
      </c>
      <c r="D1021" t="s">
        <v>10877</v>
      </c>
      <c r="E1021" t="s">
        <v>10869</v>
      </c>
      <c r="F1021">
        <v>16</v>
      </c>
      <c r="G1021">
        <v>3</v>
      </c>
      <c r="I1021" t="s">
        <v>5539</v>
      </c>
      <c r="J1021" t="s">
        <v>14</v>
      </c>
      <c r="K1021" t="s">
        <v>5540</v>
      </c>
    </row>
    <row r="1022" spans="1:11">
      <c r="A1022" s="8">
        <v>43448</v>
      </c>
      <c r="B1022" t="s">
        <v>5373</v>
      </c>
      <c r="C1022" t="s">
        <v>5536</v>
      </c>
      <c r="D1022" t="s">
        <v>10877</v>
      </c>
      <c r="E1022" t="s">
        <v>10869</v>
      </c>
      <c r="F1022">
        <v>16</v>
      </c>
      <c r="G1022">
        <v>4</v>
      </c>
      <c r="J1022" t="s">
        <v>16</v>
      </c>
      <c r="K1022" t="s">
        <v>5541</v>
      </c>
    </row>
    <row r="1023" spans="1:11">
      <c r="A1023" s="8">
        <v>43448</v>
      </c>
      <c r="B1023" t="s">
        <v>5373</v>
      </c>
      <c r="C1023" t="s">
        <v>5536</v>
      </c>
      <c r="D1023" t="s">
        <v>10877</v>
      </c>
      <c r="E1023" t="s">
        <v>10869</v>
      </c>
      <c r="F1023">
        <v>16</v>
      </c>
      <c r="G1023">
        <v>5</v>
      </c>
      <c r="J1023" t="s">
        <v>18</v>
      </c>
      <c r="K1023" t="s">
        <v>5542</v>
      </c>
    </row>
    <row r="1024" spans="1:11">
      <c r="A1024" s="8">
        <v>43448</v>
      </c>
      <c r="B1024" t="s">
        <v>5373</v>
      </c>
      <c r="C1024" t="s">
        <v>5536</v>
      </c>
      <c r="D1024" t="s">
        <v>10877</v>
      </c>
      <c r="E1024" t="s">
        <v>10869</v>
      </c>
      <c r="F1024">
        <v>16</v>
      </c>
      <c r="G1024">
        <v>6</v>
      </c>
      <c r="J1024" t="s">
        <v>20</v>
      </c>
      <c r="K1024" t="s">
        <v>5543</v>
      </c>
    </row>
    <row r="1025" spans="1:11">
      <c r="A1025" s="8">
        <v>43448</v>
      </c>
      <c r="B1025" t="s">
        <v>5373</v>
      </c>
      <c r="C1025" t="s">
        <v>5536</v>
      </c>
      <c r="D1025" t="s">
        <v>10877</v>
      </c>
      <c r="E1025" t="s">
        <v>10869</v>
      </c>
      <c r="F1025">
        <v>16</v>
      </c>
      <c r="G1025">
        <v>7</v>
      </c>
      <c r="J1025" t="s">
        <v>99</v>
      </c>
      <c r="K1025" t="s">
        <v>5544</v>
      </c>
    </row>
    <row r="1026" spans="1:11">
      <c r="A1026" s="8">
        <v>43448</v>
      </c>
      <c r="B1026" t="s">
        <v>5373</v>
      </c>
      <c r="C1026" t="s">
        <v>5536</v>
      </c>
      <c r="D1026" t="s">
        <v>10877</v>
      </c>
      <c r="E1026" t="s">
        <v>10869</v>
      </c>
      <c r="F1026">
        <v>16</v>
      </c>
      <c r="G1026">
        <v>8</v>
      </c>
      <c r="J1026" t="s">
        <v>101</v>
      </c>
      <c r="K1026" t="s">
        <v>5545</v>
      </c>
    </row>
    <row r="1027" spans="1:11">
      <c r="A1027" s="8">
        <v>43448</v>
      </c>
      <c r="B1027" t="s">
        <v>5373</v>
      </c>
      <c r="C1027" t="s">
        <v>5536</v>
      </c>
      <c r="D1027" t="s">
        <v>10877</v>
      </c>
      <c r="E1027" t="s">
        <v>10869</v>
      </c>
      <c r="F1027">
        <v>16</v>
      </c>
      <c r="G1027">
        <v>9</v>
      </c>
      <c r="J1027" t="s">
        <v>349</v>
      </c>
      <c r="K1027" t="s">
        <v>5546</v>
      </c>
    </row>
    <row r="1028" spans="1:11">
      <c r="A1028" s="8">
        <v>43448</v>
      </c>
      <c r="B1028" t="s">
        <v>5373</v>
      </c>
      <c r="C1028" t="s">
        <v>5536</v>
      </c>
      <c r="D1028" t="s">
        <v>10877</v>
      </c>
      <c r="E1028" t="s">
        <v>10869</v>
      </c>
      <c r="F1028">
        <v>16</v>
      </c>
      <c r="G1028">
        <v>10</v>
      </c>
      <c r="J1028" t="s">
        <v>441</v>
      </c>
      <c r="K1028" t="s">
        <v>5547</v>
      </c>
    </row>
    <row r="1029" spans="1:11">
      <c r="A1029" s="8">
        <v>43448</v>
      </c>
      <c r="B1029" t="s">
        <v>5373</v>
      </c>
      <c r="C1029" t="s">
        <v>5536</v>
      </c>
      <c r="D1029" t="s">
        <v>10877</v>
      </c>
      <c r="E1029" t="s">
        <v>10869</v>
      </c>
      <c r="F1029">
        <v>16</v>
      </c>
      <c r="G1029">
        <v>11</v>
      </c>
      <c r="J1029" t="s">
        <v>443</v>
      </c>
      <c r="K1029" t="s">
        <v>5548</v>
      </c>
    </row>
    <row r="1030" spans="1:11">
      <c r="A1030" s="8">
        <v>43448</v>
      </c>
      <c r="B1030" t="s">
        <v>5373</v>
      </c>
      <c r="C1030" t="s">
        <v>5549</v>
      </c>
      <c r="D1030" t="s">
        <v>10878</v>
      </c>
      <c r="E1030" t="s">
        <v>10869</v>
      </c>
      <c r="F1030">
        <v>17</v>
      </c>
      <c r="G1030">
        <v>1</v>
      </c>
      <c r="I1030" t="s">
        <v>5549</v>
      </c>
      <c r="J1030" t="s">
        <v>10</v>
      </c>
      <c r="K1030" t="s">
        <v>5550</v>
      </c>
    </row>
    <row r="1031" spans="1:11">
      <c r="A1031" s="8">
        <v>43448</v>
      </c>
      <c r="B1031" t="s">
        <v>5373</v>
      </c>
      <c r="C1031" t="s">
        <v>5549</v>
      </c>
      <c r="D1031" t="s">
        <v>10878</v>
      </c>
      <c r="E1031" t="s">
        <v>10869</v>
      </c>
      <c r="F1031">
        <v>17</v>
      </c>
      <c r="G1031">
        <v>2</v>
      </c>
      <c r="I1031" t="s">
        <v>5403</v>
      </c>
      <c r="J1031" t="s">
        <v>12</v>
      </c>
      <c r="K1031" t="s">
        <v>5551</v>
      </c>
    </row>
    <row r="1032" spans="1:11">
      <c r="A1032" s="8">
        <v>43448</v>
      </c>
      <c r="B1032" t="s">
        <v>5373</v>
      </c>
      <c r="C1032" t="s">
        <v>5549</v>
      </c>
      <c r="D1032" t="s">
        <v>10878</v>
      </c>
      <c r="E1032" t="s">
        <v>10869</v>
      </c>
      <c r="F1032">
        <v>17</v>
      </c>
      <c r="G1032">
        <v>3</v>
      </c>
      <c r="I1032" t="s">
        <v>5552</v>
      </c>
      <c r="J1032" t="s">
        <v>14</v>
      </c>
      <c r="K1032" t="s">
        <v>5553</v>
      </c>
    </row>
    <row r="1033" spans="1:11">
      <c r="A1033" s="8">
        <v>43448</v>
      </c>
      <c r="B1033" t="s">
        <v>5373</v>
      </c>
      <c r="C1033" t="s">
        <v>5549</v>
      </c>
      <c r="D1033" t="s">
        <v>10878</v>
      </c>
      <c r="E1033" t="s">
        <v>10869</v>
      </c>
      <c r="F1033">
        <v>17</v>
      </c>
      <c r="G1033">
        <v>4</v>
      </c>
      <c r="J1033" t="s">
        <v>16</v>
      </c>
      <c r="K1033" t="s">
        <v>5554</v>
      </c>
    </row>
    <row r="1034" spans="1:11">
      <c r="A1034" s="8">
        <v>43448</v>
      </c>
      <c r="B1034" t="s">
        <v>5373</v>
      </c>
      <c r="C1034" t="s">
        <v>5549</v>
      </c>
      <c r="D1034" t="s">
        <v>10878</v>
      </c>
      <c r="E1034" t="s">
        <v>10869</v>
      </c>
      <c r="F1034">
        <v>17</v>
      </c>
      <c r="G1034">
        <v>5</v>
      </c>
      <c r="J1034" t="s">
        <v>18</v>
      </c>
      <c r="K1034" t="s">
        <v>5555</v>
      </c>
    </row>
    <row r="1035" spans="1:11">
      <c r="A1035" s="8">
        <v>43448</v>
      </c>
      <c r="B1035" t="s">
        <v>5373</v>
      </c>
      <c r="C1035" t="s">
        <v>5549</v>
      </c>
      <c r="D1035" t="s">
        <v>10878</v>
      </c>
      <c r="E1035" t="s">
        <v>10869</v>
      </c>
      <c r="F1035">
        <v>17</v>
      </c>
      <c r="G1035">
        <v>6</v>
      </c>
      <c r="J1035" t="s">
        <v>20</v>
      </c>
      <c r="K1035" t="s">
        <v>5556</v>
      </c>
    </row>
    <row r="1036" spans="1:11">
      <c r="A1036" s="8">
        <v>43448</v>
      </c>
      <c r="B1036" t="s">
        <v>5373</v>
      </c>
      <c r="C1036" t="s">
        <v>5549</v>
      </c>
      <c r="D1036" t="s">
        <v>10878</v>
      </c>
      <c r="E1036" t="s">
        <v>10869</v>
      </c>
      <c r="F1036">
        <v>17</v>
      </c>
      <c r="G1036">
        <v>7</v>
      </c>
      <c r="J1036" t="s">
        <v>99</v>
      </c>
      <c r="K1036" t="s">
        <v>5557</v>
      </c>
    </row>
    <row r="1037" spans="1:11">
      <c r="A1037" s="8">
        <v>43448</v>
      </c>
      <c r="B1037" t="s">
        <v>5373</v>
      </c>
      <c r="C1037" t="s">
        <v>5549</v>
      </c>
      <c r="D1037" t="s">
        <v>10878</v>
      </c>
      <c r="E1037" t="s">
        <v>10869</v>
      </c>
      <c r="F1037">
        <v>17</v>
      </c>
      <c r="G1037">
        <v>8</v>
      </c>
      <c r="J1037" t="s">
        <v>101</v>
      </c>
      <c r="K1037" t="s">
        <v>5558</v>
      </c>
    </row>
    <row r="1038" spans="1:11">
      <c r="A1038" s="8">
        <v>43448</v>
      </c>
      <c r="B1038" t="s">
        <v>5373</v>
      </c>
      <c r="C1038" t="s">
        <v>5549</v>
      </c>
      <c r="D1038" t="s">
        <v>10878</v>
      </c>
      <c r="E1038" t="s">
        <v>10869</v>
      </c>
      <c r="F1038">
        <v>17</v>
      </c>
      <c r="G1038">
        <v>9</v>
      </c>
      <c r="J1038" t="s">
        <v>349</v>
      </c>
      <c r="K1038" t="s">
        <v>5559</v>
      </c>
    </row>
    <row r="1039" spans="1:11">
      <c r="A1039" s="8">
        <v>43448</v>
      </c>
      <c r="B1039" t="s">
        <v>5373</v>
      </c>
      <c r="C1039" t="s">
        <v>5549</v>
      </c>
      <c r="D1039" t="s">
        <v>10878</v>
      </c>
      <c r="E1039" t="s">
        <v>10869</v>
      </c>
      <c r="F1039">
        <v>17</v>
      </c>
      <c r="G1039">
        <v>10</v>
      </c>
      <c r="J1039" t="s">
        <v>441</v>
      </c>
      <c r="K1039" t="s">
        <v>5560</v>
      </c>
    </row>
    <row r="1040" spans="1:11">
      <c r="A1040" s="8">
        <v>43448</v>
      </c>
      <c r="B1040" t="s">
        <v>5373</v>
      </c>
      <c r="C1040" t="s">
        <v>5549</v>
      </c>
      <c r="D1040" t="s">
        <v>10878</v>
      </c>
      <c r="E1040" t="s">
        <v>10869</v>
      </c>
      <c r="F1040">
        <v>17</v>
      </c>
      <c r="G1040">
        <v>11</v>
      </c>
      <c r="J1040" t="s">
        <v>443</v>
      </c>
      <c r="K1040" t="s">
        <v>5561</v>
      </c>
    </row>
    <row r="1041" spans="1:11">
      <c r="A1041" s="8">
        <v>43448</v>
      </c>
      <c r="B1041" t="s">
        <v>5373</v>
      </c>
      <c r="C1041" t="s">
        <v>5549</v>
      </c>
      <c r="D1041" t="s">
        <v>10878</v>
      </c>
      <c r="E1041" t="s">
        <v>10869</v>
      </c>
      <c r="F1041">
        <v>17</v>
      </c>
      <c r="G1041">
        <v>12</v>
      </c>
      <c r="J1041" t="s">
        <v>445</v>
      </c>
      <c r="K1041" t="s">
        <v>5562</v>
      </c>
    </row>
    <row r="1042" spans="1:11">
      <c r="A1042" s="8">
        <v>43448</v>
      </c>
      <c r="B1042" t="s">
        <v>5373</v>
      </c>
      <c r="C1042" t="s">
        <v>5549</v>
      </c>
      <c r="D1042" t="s">
        <v>10878</v>
      </c>
      <c r="E1042" t="s">
        <v>10869</v>
      </c>
      <c r="F1042">
        <v>17</v>
      </c>
      <c r="G1042">
        <v>13</v>
      </c>
      <c r="J1042" t="s">
        <v>447</v>
      </c>
      <c r="K1042" t="s">
        <v>5563</v>
      </c>
    </row>
    <row r="1043" spans="1:11">
      <c r="A1043" s="8">
        <v>43448</v>
      </c>
      <c r="B1043" t="s">
        <v>5373</v>
      </c>
      <c r="C1043" t="s">
        <v>5549</v>
      </c>
      <c r="D1043" t="s">
        <v>10878</v>
      </c>
      <c r="E1043" t="s">
        <v>10869</v>
      </c>
      <c r="F1043">
        <v>17</v>
      </c>
      <c r="G1043">
        <v>14</v>
      </c>
      <c r="J1043" t="s">
        <v>449</v>
      </c>
      <c r="K1043" t="s">
        <v>5564</v>
      </c>
    </row>
    <row r="1044" spans="1:11">
      <c r="A1044" s="8">
        <v>43448</v>
      </c>
      <c r="B1044" t="s">
        <v>5373</v>
      </c>
      <c r="C1044" t="s">
        <v>5565</v>
      </c>
      <c r="D1044" t="s">
        <v>10879</v>
      </c>
      <c r="E1044" t="s">
        <v>10869</v>
      </c>
      <c r="F1044">
        <v>18</v>
      </c>
      <c r="G1044">
        <v>1</v>
      </c>
      <c r="H1044" t="s">
        <v>5373</v>
      </c>
      <c r="I1044" t="s">
        <v>5565</v>
      </c>
      <c r="J1044" t="s">
        <v>10</v>
      </c>
      <c r="K1044" t="s">
        <v>5566</v>
      </c>
    </row>
    <row r="1045" spans="1:11">
      <c r="A1045" s="8">
        <v>43448</v>
      </c>
      <c r="B1045" t="s">
        <v>5373</v>
      </c>
      <c r="C1045" t="s">
        <v>5565</v>
      </c>
      <c r="D1045" t="s">
        <v>10879</v>
      </c>
      <c r="E1045" t="s">
        <v>10869</v>
      </c>
      <c r="F1045">
        <v>18</v>
      </c>
      <c r="G1045">
        <v>2</v>
      </c>
      <c r="I1045" t="s">
        <v>5403</v>
      </c>
      <c r="J1045" t="s">
        <v>12</v>
      </c>
      <c r="K1045" t="s">
        <v>5567</v>
      </c>
    </row>
    <row r="1046" spans="1:11">
      <c r="A1046" s="8">
        <v>43448</v>
      </c>
      <c r="B1046" t="s">
        <v>5373</v>
      </c>
      <c r="C1046" t="s">
        <v>5565</v>
      </c>
      <c r="D1046" t="s">
        <v>10879</v>
      </c>
      <c r="E1046" t="s">
        <v>10869</v>
      </c>
      <c r="F1046">
        <v>18</v>
      </c>
      <c r="G1046">
        <v>3</v>
      </c>
      <c r="I1046" t="s">
        <v>5568</v>
      </c>
      <c r="J1046" t="s">
        <v>14</v>
      </c>
      <c r="K1046" t="s">
        <v>5569</v>
      </c>
    </row>
    <row r="1047" spans="1:11">
      <c r="A1047" s="8">
        <v>43448</v>
      </c>
      <c r="B1047" t="s">
        <v>5373</v>
      </c>
      <c r="C1047" t="s">
        <v>5565</v>
      </c>
      <c r="D1047" t="s">
        <v>10879</v>
      </c>
      <c r="E1047" t="s">
        <v>10869</v>
      </c>
      <c r="F1047">
        <v>18</v>
      </c>
      <c r="G1047">
        <v>4</v>
      </c>
      <c r="I1047" t="s">
        <v>5570</v>
      </c>
      <c r="J1047" t="s">
        <v>16</v>
      </c>
      <c r="K1047" t="s">
        <v>5571</v>
      </c>
    </row>
    <row r="1048" spans="1:11">
      <c r="A1048" s="8">
        <v>43448</v>
      </c>
      <c r="B1048" t="s">
        <v>5373</v>
      </c>
      <c r="C1048" t="s">
        <v>5565</v>
      </c>
      <c r="D1048" t="s">
        <v>10879</v>
      </c>
      <c r="E1048" t="s">
        <v>10869</v>
      </c>
      <c r="F1048">
        <v>18</v>
      </c>
      <c r="G1048">
        <v>5</v>
      </c>
      <c r="J1048" t="s">
        <v>18</v>
      </c>
      <c r="K1048" t="s">
        <v>5572</v>
      </c>
    </row>
    <row r="1049" spans="1:11">
      <c r="A1049" s="8">
        <v>43448</v>
      </c>
      <c r="B1049" t="s">
        <v>5373</v>
      </c>
      <c r="C1049" t="s">
        <v>5565</v>
      </c>
      <c r="D1049" t="s">
        <v>10879</v>
      </c>
      <c r="E1049" t="s">
        <v>10869</v>
      </c>
      <c r="F1049">
        <v>18</v>
      </c>
      <c r="G1049">
        <v>6</v>
      </c>
      <c r="J1049" t="s">
        <v>20</v>
      </c>
      <c r="K1049" t="s">
        <v>5573</v>
      </c>
    </row>
    <row r="1050" spans="1:11">
      <c r="A1050" s="8">
        <v>43448</v>
      </c>
      <c r="B1050" t="s">
        <v>5373</v>
      </c>
      <c r="C1050" t="s">
        <v>5565</v>
      </c>
      <c r="D1050" t="s">
        <v>10879</v>
      </c>
      <c r="E1050" t="s">
        <v>10869</v>
      </c>
      <c r="F1050">
        <v>18</v>
      </c>
      <c r="G1050">
        <v>7</v>
      </c>
      <c r="J1050" t="s">
        <v>99</v>
      </c>
      <c r="K1050" t="s">
        <v>5574</v>
      </c>
    </row>
    <row r="1051" spans="1:11">
      <c r="A1051" s="8">
        <v>43448</v>
      </c>
      <c r="B1051" t="s">
        <v>5373</v>
      </c>
      <c r="C1051" t="s">
        <v>5565</v>
      </c>
      <c r="D1051" t="s">
        <v>10879</v>
      </c>
      <c r="E1051" t="s">
        <v>10869</v>
      </c>
      <c r="F1051">
        <v>18</v>
      </c>
      <c r="G1051">
        <v>8</v>
      </c>
      <c r="J1051" t="s">
        <v>101</v>
      </c>
      <c r="K1051" t="s">
        <v>5575</v>
      </c>
    </row>
    <row r="1052" spans="1:11">
      <c r="A1052" s="8">
        <v>43448</v>
      </c>
      <c r="B1052" t="s">
        <v>5373</v>
      </c>
      <c r="C1052" t="s">
        <v>5565</v>
      </c>
      <c r="D1052" t="s">
        <v>10879</v>
      </c>
      <c r="E1052" t="s">
        <v>10869</v>
      </c>
      <c r="F1052">
        <v>18</v>
      </c>
      <c r="G1052">
        <v>9</v>
      </c>
      <c r="J1052" t="s">
        <v>349</v>
      </c>
      <c r="K1052" t="s">
        <v>5576</v>
      </c>
    </row>
    <row r="1053" spans="1:11">
      <c r="A1053" s="8">
        <v>43448</v>
      </c>
      <c r="B1053" t="s">
        <v>5373</v>
      </c>
      <c r="C1053" t="s">
        <v>5565</v>
      </c>
      <c r="D1053" t="s">
        <v>10879</v>
      </c>
      <c r="E1053" t="s">
        <v>10869</v>
      </c>
      <c r="F1053">
        <v>18</v>
      </c>
      <c r="G1053">
        <v>10</v>
      </c>
      <c r="J1053" t="s">
        <v>441</v>
      </c>
      <c r="K1053" t="s">
        <v>5577</v>
      </c>
    </row>
    <row r="1054" spans="1:11">
      <c r="A1054" s="8">
        <v>43448</v>
      </c>
      <c r="B1054" t="s">
        <v>5373</v>
      </c>
      <c r="C1054" t="s">
        <v>5565</v>
      </c>
      <c r="D1054" t="s">
        <v>10879</v>
      </c>
      <c r="E1054" t="s">
        <v>10869</v>
      </c>
      <c r="F1054">
        <v>18</v>
      </c>
      <c r="G1054">
        <v>11</v>
      </c>
      <c r="J1054" t="s">
        <v>443</v>
      </c>
      <c r="K1054" t="s">
        <v>5578</v>
      </c>
    </row>
    <row r="1055" spans="1:11">
      <c r="A1055" s="8">
        <v>43448</v>
      </c>
      <c r="B1055" t="s">
        <v>5373</v>
      </c>
      <c r="C1055" t="s">
        <v>5565</v>
      </c>
      <c r="D1055" t="s">
        <v>10879</v>
      </c>
      <c r="E1055" t="s">
        <v>10869</v>
      </c>
      <c r="F1055">
        <v>18</v>
      </c>
      <c r="G1055">
        <v>12</v>
      </c>
      <c r="J1055" t="s">
        <v>445</v>
      </c>
      <c r="K1055" t="s">
        <v>5579</v>
      </c>
    </row>
    <row r="1056" spans="1:11">
      <c r="A1056" s="8">
        <v>43448</v>
      </c>
      <c r="B1056" t="s">
        <v>5373</v>
      </c>
      <c r="C1056" t="s">
        <v>5565</v>
      </c>
      <c r="D1056" t="s">
        <v>10879</v>
      </c>
      <c r="E1056" t="s">
        <v>10869</v>
      </c>
      <c r="F1056">
        <v>18</v>
      </c>
      <c r="G1056">
        <v>13</v>
      </c>
      <c r="J1056" t="s">
        <v>447</v>
      </c>
      <c r="K1056" t="s">
        <v>5580</v>
      </c>
    </row>
    <row r="1057" spans="1:11">
      <c r="A1057" s="8">
        <v>43448</v>
      </c>
      <c r="B1057" t="s">
        <v>5373</v>
      </c>
      <c r="C1057" t="s">
        <v>5581</v>
      </c>
      <c r="D1057" t="s">
        <v>10880</v>
      </c>
      <c r="E1057" t="s">
        <v>10869</v>
      </c>
      <c r="F1057">
        <v>19</v>
      </c>
      <c r="G1057">
        <v>1</v>
      </c>
      <c r="I1057" t="s">
        <v>5581</v>
      </c>
      <c r="J1057" t="s">
        <v>10</v>
      </c>
      <c r="K1057" t="s">
        <v>5582</v>
      </c>
    </row>
    <row r="1058" spans="1:11">
      <c r="A1058" s="8">
        <v>43448</v>
      </c>
      <c r="B1058" t="s">
        <v>5373</v>
      </c>
      <c r="C1058" t="s">
        <v>5581</v>
      </c>
      <c r="D1058" t="s">
        <v>10880</v>
      </c>
      <c r="E1058" t="s">
        <v>10869</v>
      </c>
      <c r="F1058">
        <v>19</v>
      </c>
      <c r="G1058">
        <v>2</v>
      </c>
      <c r="I1058" t="s">
        <v>5403</v>
      </c>
      <c r="J1058" t="s">
        <v>12</v>
      </c>
      <c r="K1058" t="s">
        <v>5583</v>
      </c>
    </row>
    <row r="1059" spans="1:11">
      <c r="A1059" s="8">
        <v>43448</v>
      </c>
      <c r="B1059" t="s">
        <v>5373</v>
      </c>
      <c r="C1059" t="s">
        <v>5581</v>
      </c>
      <c r="D1059" t="s">
        <v>10880</v>
      </c>
      <c r="E1059" t="s">
        <v>10869</v>
      </c>
      <c r="F1059">
        <v>19</v>
      </c>
      <c r="G1059">
        <v>3</v>
      </c>
      <c r="I1059" t="s">
        <v>5584</v>
      </c>
      <c r="J1059" t="s">
        <v>14</v>
      </c>
      <c r="K1059" t="s">
        <v>5585</v>
      </c>
    </row>
    <row r="1060" spans="1:11">
      <c r="A1060" s="8">
        <v>43448</v>
      </c>
      <c r="B1060" t="s">
        <v>5373</v>
      </c>
      <c r="C1060" t="s">
        <v>5581</v>
      </c>
      <c r="D1060" t="s">
        <v>10880</v>
      </c>
      <c r="E1060" t="s">
        <v>10869</v>
      </c>
      <c r="F1060">
        <v>19</v>
      </c>
      <c r="G1060">
        <v>4</v>
      </c>
      <c r="I1060" t="s">
        <v>5586</v>
      </c>
      <c r="J1060" t="s">
        <v>16</v>
      </c>
      <c r="K1060" t="s">
        <v>5587</v>
      </c>
    </row>
    <row r="1061" spans="1:11">
      <c r="A1061" s="8">
        <v>43448</v>
      </c>
      <c r="B1061" t="s">
        <v>5373</v>
      </c>
      <c r="C1061" t="s">
        <v>5581</v>
      </c>
      <c r="D1061" t="s">
        <v>10880</v>
      </c>
      <c r="E1061" t="s">
        <v>10869</v>
      </c>
      <c r="F1061">
        <v>19</v>
      </c>
      <c r="G1061">
        <v>5</v>
      </c>
      <c r="J1061" t="s">
        <v>18</v>
      </c>
      <c r="K1061" t="s">
        <v>5588</v>
      </c>
    </row>
    <row r="1062" spans="1:11">
      <c r="A1062" s="8">
        <v>43448</v>
      </c>
      <c r="B1062" t="s">
        <v>5373</v>
      </c>
      <c r="C1062" t="s">
        <v>5581</v>
      </c>
      <c r="D1062" t="s">
        <v>10880</v>
      </c>
      <c r="E1062" t="s">
        <v>10869</v>
      </c>
      <c r="F1062">
        <v>19</v>
      </c>
      <c r="G1062">
        <v>6</v>
      </c>
      <c r="J1062" t="s">
        <v>20</v>
      </c>
      <c r="K1062" t="s">
        <v>5589</v>
      </c>
    </row>
    <row r="1063" spans="1:11">
      <c r="A1063" s="8">
        <v>43448</v>
      </c>
      <c r="B1063" t="s">
        <v>5373</v>
      </c>
      <c r="C1063" t="s">
        <v>5581</v>
      </c>
      <c r="D1063" t="s">
        <v>10880</v>
      </c>
      <c r="E1063" t="s">
        <v>10869</v>
      </c>
      <c r="F1063">
        <v>19</v>
      </c>
      <c r="G1063">
        <v>7</v>
      </c>
      <c r="J1063" t="s">
        <v>99</v>
      </c>
      <c r="K1063" t="s">
        <v>5590</v>
      </c>
    </row>
    <row r="1064" spans="1:11">
      <c r="A1064" s="8">
        <v>43448</v>
      </c>
      <c r="B1064" t="s">
        <v>5373</v>
      </c>
      <c r="C1064" t="s">
        <v>5581</v>
      </c>
      <c r="D1064" t="s">
        <v>10880</v>
      </c>
      <c r="E1064" t="s">
        <v>10869</v>
      </c>
      <c r="F1064">
        <v>19</v>
      </c>
      <c r="G1064">
        <v>8</v>
      </c>
      <c r="J1064" t="s">
        <v>101</v>
      </c>
      <c r="K1064" t="s">
        <v>5591</v>
      </c>
    </row>
    <row r="1065" spans="1:11">
      <c r="A1065" s="8">
        <v>43448</v>
      </c>
      <c r="B1065" t="s">
        <v>5373</v>
      </c>
      <c r="C1065" t="s">
        <v>5581</v>
      </c>
      <c r="D1065" t="s">
        <v>10880</v>
      </c>
      <c r="E1065" t="s">
        <v>10869</v>
      </c>
      <c r="F1065">
        <v>19</v>
      </c>
      <c r="G1065">
        <v>9</v>
      </c>
      <c r="J1065" t="s">
        <v>349</v>
      </c>
      <c r="K1065" t="s">
        <v>5592</v>
      </c>
    </row>
    <row r="1066" spans="1:11">
      <c r="A1066" s="8">
        <v>43448</v>
      </c>
      <c r="B1066" t="s">
        <v>5373</v>
      </c>
      <c r="C1066" t="s">
        <v>5581</v>
      </c>
      <c r="D1066" t="s">
        <v>10880</v>
      </c>
      <c r="E1066" t="s">
        <v>10869</v>
      </c>
      <c r="F1066">
        <v>19</v>
      </c>
      <c r="G1066">
        <v>10</v>
      </c>
      <c r="J1066" t="s">
        <v>441</v>
      </c>
      <c r="K1066" t="s">
        <v>5593</v>
      </c>
    </row>
    <row r="1067" spans="1:11">
      <c r="A1067" s="8">
        <v>43448</v>
      </c>
      <c r="B1067" t="s">
        <v>5373</v>
      </c>
      <c r="C1067" t="s">
        <v>5581</v>
      </c>
      <c r="D1067" t="s">
        <v>10880</v>
      </c>
      <c r="E1067" t="s">
        <v>10869</v>
      </c>
      <c r="F1067">
        <v>19</v>
      </c>
      <c r="G1067">
        <v>11</v>
      </c>
      <c r="J1067" t="s">
        <v>443</v>
      </c>
      <c r="K1067" t="s">
        <v>5594</v>
      </c>
    </row>
    <row r="1068" spans="1:11">
      <c r="A1068" s="8">
        <v>43448</v>
      </c>
      <c r="B1068" t="s">
        <v>5373</v>
      </c>
      <c r="C1068" t="s">
        <v>5581</v>
      </c>
      <c r="D1068" t="s">
        <v>10880</v>
      </c>
      <c r="E1068" t="s">
        <v>10869</v>
      </c>
      <c r="F1068">
        <v>19</v>
      </c>
      <c r="G1068">
        <v>12</v>
      </c>
      <c r="J1068" t="s">
        <v>445</v>
      </c>
      <c r="K1068" t="s">
        <v>5595</v>
      </c>
    </row>
    <row r="1069" spans="1:11">
      <c r="A1069" s="8">
        <v>43448</v>
      </c>
      <c r="B1069" t="s">
        <v>5373</v>
      </c>
      <c r="C1069" t="s">
        <v>5581</v>
      </c>
      <c r="D1069" t="s">
        <v>10880</v>
      </c>
      <c r="E1069" t="s">
        <v>10869</v>
      </c>
      <c r="F1069">
        <v>19</v>
      </c>
      <c r="G1069">
        <v>13</v>
      </c>
      <c r="J1069" t="s">
        <v>447</v>
      </c>
      <c r="K1069" t="s">
        <v>5596</v>
      </c>
    </row>
    <row r="1070" spans="1:11">
      <c r="A1070" s="8">
        <v>43448</v>
      </c>
      <c r="B1070" t="s">
        <v>5373</v>
      </c>
      <c r="C1070" t="s">
        <v>5597</v>
      </c>
      <c r="D1070" t="s">
        <v>10880</v>
      </c>
      <c r="E1070" t="s">
        <v>10869</v>
      </c>
      <c r="F1070">
        <v>20</v>
      </c>
      <c r="G1070">
        <v>1</v>
      </c>
      <c r="I1070" t="s">
        <v>5597</v>
      </c>
      <c r="J1070" t="s">
        <v>10</v>
      </c>
      <c r="K1070" t="s">
        <v>5598</v>
      </c>
    </row>
    <row r="1071" spans="1:11">
      <c r="A1071" s="8">
        <v>43448</v>
      </c>
      <c r="B1071" t="s">
        <v>5373</v>
      </c>
      <c r="C1071" t="s">
        <v>5597</v>
      </c>
      <c r="D1071" t="s">
        <v>10880</v>
      </c>
      <c r="E1071" t="s">
        <v>10869</v>
      </c>
      <c r="F1071">
        <v>20</v>
      </c>
      <c r="G1071">
        <v>2</v>
      </c>
      <c r="I1071" t="s">
        <v>5403</v>
      </c>
      <c r="J1071" t="s">
        <v>12</v>
      </c>
      <c r="K1071" t="s">
        <v>5599</v>
      </c>
    </row>
    <row r="1072" spans="1:11">
      <c r="A1072" s="8">
        <v>43448</v>
      </c>
      <c r="B1072" t="s">
        <v>5373</v>
      </c>
      <c r="C1072" t="s">
        <v>5597</v>
      </c>
      <c r="D1072" t="s">
        <v>10880</v>
      </c>
      <c r="E1072" t="s">
        <v>10869</v>
      </c>
      <c r="F1072">
        <v>20</v>
      </c>
      <c r="G1072">
        <v>3</v>
      </c>
      <c r="I1072" t="s">
        <v>5584</v>
      </c>
      <c r="J1072" t="s">
        <v>14</v>
      </c>
      <c r="K1072" t="s">
        <v>5600</v>
      </c>
    </row>
    <row r="1073" spans="1:11">
      <c r="A1073" s="8">
        <v>43448</v>
      </c>
      <c r="B1073" t="s">
        <v>5373</v>
      </c>
      <c r="C1073" t="s">
        <v>5597</v>
      </c>
      <c r="D1073" t="s">
        <v>10880</v>
      </c>
      <c r="E1073" t="s">
        <v>10869</v>
      </c>
      <c r="F1073">
        <v>20</v>
      </c>
      <c r="G1073">
        <v>4</v>
      </c>
      <c r="I1073" t="s">
        <v>5586</v>
      </c>
      <c r="J1073" t="s">
        <v>16</v>
      </c>
      <c r="K1073" t="s">
        <v>5601</v>
      </c>
    </row>
    <row r="1074" spans="1:11">
      <c r="A1074" s="8">
        <v>43448</v>
      </c>
      <c r="B1074" t="s">
        <v>5373</v>
      </c>
      <c r="C1074" t="s">
        <v>5597</v>
      </c>
      <c r="D1074" t="s">
        <v>10880</v>
      </c>
      <c r="E1074" t="s">
        <v>10869</v>
      </c>
      <c r="F1074">
        <v>20</v>
      </c>
      <c r="G1074">
        <v>5</v>
      </c>
      <c r="J1074" t="s">
        <v>18</v>
      </c>
      <c r="K1074" t="s">
        <v>5602</v>
      </c>
    </row>
    <row r="1075" spans="1:11">
      <c r="A1075" s="8">
        <v>43448</v>
      </c>
      <c r="B1075" t="s">
        <v>5373</v>
      </c>
      <c r="C1075" t="s">
        <v>5597</v>
      </c>
      <c r="D1075" t="s">
        <v>10880</v>
      </c>
      <c r="E1075" t="s">
        <v>10869</v>
      </c>
      <c r="F1075">
        <v>20</v>
      </c>
      <c r="G1075">
        <v>6</v>
      </c>
      <c r="J1075" t="s">
        <v>20</v>
      </c>
      <c r="K1075" t="s">
        <v>5603</v>
      </c>
    </row>
    <row r="1076" spans="1:11">
      <c r="A1076" s="8">
        <v>43448</v>
      </c>
      <c r="B1076" t="s">
        <v>5373</v>
      </c>
      <c r="C1076" t="s">
        <v>5597</v>
      </c>
      <c r="D1076" t="s">
        <v>10880</v>
      </c>
      <c r="E1076" t="s">
        <v>10869</v>
      </c>
      <c r="F1076">
        <v>20</v>
      </c>
      <c r="G1076">
        <v>7</v>
      </c>
      <c r="J1076" t="s">
        <v>99</v>
      </c>
      <c r="K1076" t="s">
        <v>5604</v>
      </c>
    </row>
    <row r="1077" spans="1:11">
      <c r="A1077" s="8">
        <v>43448</v>
      </c>
      <c r="B1077" t="s">
        <v>5373</v>
      </c>
      <c r="C1077" t="s">
        <v>5597</v>
      </c>
      <c r="D1077" t="s">
        <v>10880</v>
      </c>
      <c r="E1077" t="s">
        <v>10869</v>
      </c>
      <c r="F1077">
        <v>20</v>
      </c>
      <c r="G1077">
        <v>8</v>
      </c>
      <c r="J1077" t="s">
        <v>101</v>
      </c>
      <c r="K1077" t="s">
        <v>5605</v>
      </c>
    </row>
    <row r="1078" spans="1:11">
      <c r="A1078" s="8">
        <v>43448</v>
      </c>
      <c r="B1078" t="s">
        <v>5373</v>
      </c>
      <c r="C1078" t="s">
        <v>5597</v>
      </c>
      <c r="D1078" t="s">
        <v>10880</v>
      </c>
      <c r="E1078" t="s">
        <v>10869</v>
      </c>
      <c r="F1078">
        <v>20</v>
      </c>
      <c r="G1078">
        <v>9</v>
      </c>
      <c r="J1078" t="s">
        <v>349</v>
      </c>
      <c r="K1078" t="s">
        <v>5606</v>
      </c>
    </row>
    <row r="1079" spans="1:11">
      <c r="A1079" s="8">
        <v>43448</v>
      </c>
      <c r="B1079" t="s">
        <v>5373</v>
      </c>
      <c r="C1079" t="s">
        <v>5597</v>
      </c>
      <c r="D1079" t="s">
        <v>10880</v>
      </c>
      <c r="E1079" t="s">
        <v>10869</v>
      </c>
      <c r="F1079">
        <v>20</v>
      </c>
      <c r="G1079">
        <v>10</v>
      </c>
      <c r="J1079" t="s">
        <v>441</v>
      </c>
      <c r="K1079" t="s">
        <v>5607</v>
      </c>
    </row>
    <row r="1080" spans="1:11">
      <c r="A1080" s="8">
        <v>43448</v>
      </c>
      <c r="B1080" t="s">
        <v>5373</v>
      </c>
      <c r="C1080" t="s">
        <v>5608</v>
      </c>
      <c r="D1080" t="s">
        <v>10881</v>
      </c>
      <c r="E1080" t="s">
        <v>10869</v>
      </c>
      <c r="F1080">
        <v>21</v>
      </c>
      <c r="G1080">
        <v>1</v>
      </c>
      <c r="H1080" t="s">
        <v>5373</v>
      </c>
      <c r="I1080" t="s">
        <v>5608</v>
      </c>
      <c r="J1080" t="s">
        <v>10</v>
      </c>
      <c r="K1080" t="s">
        <v>5609</v>
      </c>
    </row>
    <row r="1081" spans="1:11">
      <c r="A1081" s="8">
        <v>43448</v>
      </c>
      <c r="B1081" t="s">
        <v>5373</v>
      </c>
      <c r="C1081" t="s">
        <v>5608</v>
      </c>
      <c r="D1081" t="s">
        <v>10881</v>
      </c>
      <c r="E1081" t="s">
        <v>10869</v>
      </c>
      <c r="F1081">
        <v>21</v>
      </c>
      <c r="G1081">
        <v>2</v>
      </c>
      <c r="I1081" t="s">
        <v>5403</v>
      </c>
      <c r="J1081" t="s">
        <v>12</v>
      </c>
      <c r="K1081" t="s">
        <v>5610</v>
      </c>
    </row>
    <row r="1082" spans="1:11">
      <c r="A1082" s="8">
        <v>43448</v>
      </c>
      <c r="B1082" t="s">
        <v>5373</v>
      </c>
      <c r="C1082" t="s">
        <v>5608</v>
      </c>
      <c r="D1082" t="s">
        <v>10881</v>
      </c>
      <c r="E1082" t="s">
        <v>10869</v>
      </c>
      <c r="F1082">
        <v>21</v>
      </c>
      <c r="G1082">
        <v>3</v>
      </c>
      <c r="I1082" t="s">
        <v>5611</v>
      </c>
      <c r="J1082" t="s">
        <v>14</v>
      </c>
      <c r="K1082" t="s">
        <v>5612</v>
      </c>
    </row>
    <row r="1083" spans="1:11">
      <c r="A1083" s="8">
        <v>43448</v>
      </c>
      <c r="B1083" t="s">
        <v>5373</v>
      </c>
      <c r="C1083" t="s">
        <v>5608</v>
      </c>
      <c r="D1083" t="s">
        <v>10881</v>
      </c>
      <c r="E1083" t="s">
        <v>10869</v>
      </c>
      <c r="F1083">
        <v>21</v>
      </c>
      <c r="G1083">
        <v>4</v>
      </c>
      <c r="I1083" t="s">
        <v>5613</v>
      </c>
      <c r="J1083" t="s">
        <v>16</v>
      </c>
      <c r="K1083" t="s">
        <v>5614</v>
      </c>
    </row>
    <row r="1084" spans="1:11">
      <c r="A1084" s="8">
        <v>43448</v>
      </c>
      <c r="B1084" t="s">
        <v>5373</v>
      </c>
      <c r="C1084" t="s">
        <v>5608</v>
      </c>
      <c r="D1084" t="s">
        <v>10881</v>
      </c>
      <c r="E1084" t="s">
        <v>10869</v>
      </c>
      <c r="F1084">
        <v>21</v>
      </c>
      <c r="G1084">
        <v>5</v>
      </c>
      <c r="J1084" t="s">
        <v>18</v>
      </c>
      <c r="K1084" t="s">
        <v>5615</v>
      </c>
    </row>
    <row r="1085" spans="1:11">
      <c r="A1085" s="8">
        <v>43448</v>
      </c>
      <c r="B1085" t="s">
        <v>5373</v>
      </c>
      <c r="C1085" t="s">
        <v>5608</v>
      </c>
      <c r="D1085" t="s">
        <v>10881</v>
      </c>
      <c r="E1085" t="s">
        <v>10869</v>
      </c>
      <c r="F1085">
        <v>21</v>
      </c>
      <c r="G1085">
        <v>6</v>
      </c>
      <c r="J1085" t="s">
        <v>20</v>
      </c>
      <c r="K1085" t="s">
        <v>5616</v>
      </c>
    </row>
    <row r="1086" spans="1:11">
      <c r="A1086" s="8">
        <v>43448</v>
      </c>
      <c r="B1086" t="s">
        <v>5373</v>
      </c>
      <c r="C1086" t="s">
        <v>5608</v>
      </c>
      <c r="D1086" t="s">
        <v>10881</v>
      </c>
      <c r="E1086" t="s">
        <v>10869</v>
      </c>
      <c r="F1086">
        <v>21</v>
      </c>
      <c r="G1086">
        <v>7</v>
      </c>
      <c r="J1086" t="s">
        <v>99</v>
      </c>
      <c r="K1086" t="s">
        <v>5617</v>
      </c>
    </row>
    <row r="1087" spans="1:11">
      <c r="A1087" s="8">
        <v>43448</v>
      </c>
      <c r="B1087" t="s">
        <v>5373</v>
      </c>
      <c r="C1087" t="s">
        <v>5608</v>
      </c>
      <c r="D1087" t="s">
        <v>10881</v>
      </c>
      <c r="E1087" t="s">
        <v>10869</v>
      </c>
      <c r="F1087">
        <v>21</v>
      </c>
      <c r="G1087">
        <v>8</v>
      </c>
      <c r="J1087" t="s">
        <v>101</v>
      </c>
      <c r="K1087" t="s">
        <v>5618</v>
      </c>
    </row>
    <row r="1088" spans="1:11">
      <c r="A1088" s="8">
        <v>43448</v>
      </c>
      <c r="B1088" t="s">
        <v>5373</v>
      </c>
      <c r="C1088" t="s">
        <v>5608</v>
      </c>
      <c r="D1088" t="s">
        <v>10881</v>
      </c>
      <c r="E1088" t="s">
        <v>10869</v>
      </c>
      <c r="F1088">
        <v>21</v>
      </c>
      <c r="G1088">
        <v>9</v>
      </c>
      <c r="J1088" t="s">
        <v>349</v>
      </c>
      <c r="K1088" t="s">
        <v>5619</v>
      </c>
    </row>
    <row r="1089" spans="1:11">
      <c r="A1089" s="8">
        <v>43448</v>
      </c>
      <c r="B1089" t="s">
        <v>5373</v>
      </c>
      <c r="C1089" t="s">
        <v>5608</v>
      </c>
      <c r="D1089" t="s">
        <v>10881</v>
      </c>
      <c r="E1089" t="s">
        <v>10869</v>
      </c>
      <c r="F1089">
        <v>21</v>
      </c>
      <c r="G1089">
        <v>10</v>
      </c>
      <c r="J1089" t="s">
        <v>441</v>
      </c>
      <c r="K1089" t="s">
        <v>5620</v>
      </c>
    </row>
    <row r="1090" spans="1:11">
      <c r="A1090" s="8">
        <v>43448</v>
      </c>
      <c r="B1090" t="s">
        <v>5373</v>
      </c>
      <c r="C1090" t="s">
        <v>5608</v>
      </c>
      <c r="D1090" t="s">
        <v>10881</v>
      </c>
      <c r="E1090" t="s">
        <v>10869</v>
      </c>
      <c r="F1090">
        <v>21</v>
      </c>
      <c r="G1090">
        <v>11</v>
      </c>
      <c r="J1090" t="s">
        <v>443</v>
      </c>
      <c r="K1090" t="s">
        <v>5621</v>
      </c>
    </row>
    <row r="1091" spans="1:11">
      <c r="A1091" s="8">
        <v>43448</v>
      </c>
      <c r="B1091" t="s">
        <v>5373</v>
      </c>
      <c r="C1091" t="s">
        <v>5622</v>
      </c>
      <c r="D1091" t="s">
        <v>10881</v>
      </c>
      <c r="E1091" t="s">
        <v>10869</v>
      </c>
      <c r="F1091">
        <v>22</v>
      </c>
      <c r="G1091">
        <v>1</v>
      </c>
      <c r="I1091" t="s">
        <v>5622</v>
      </c>
      <c r="J1091" t="s">
        <v>10</v>
      </c>
      <c r="K1091" t="s">
        <v>5623</v>
      </c>
    </row>
    <row r="1092" spans="1:11">
      <c r="A1092" s="8">
        <v>43448</v>
      </c>
      <c r="B1092" t="s">
        <v>5373</v>
      </c>
      <c r="C1092" t="s">
        <v>5622</v>
      </c>
      <c r="D1092" t="s">
        <v>10881</v>
      </c>
      <c r="E1092" t="s">
        <v>10869</v>
      </c>
      <c r="F1092">
        <v>22</v>
      </c>
      <c r="G1092">
        <v>2</v>
      </c>
      <c r="I1092" t="s">
        <v>5403</v>
      </c>
      <c r="J1092" t="s">
        <v>12</v>
      </c>
      <c r="K1092" t="s">
        <v>5624</v>
      </c>
    </row>
    <row r="1093" spans="1:11">
      <c r="A1093" s="8">
        <v>43448</v>
      </c>
      <c r="B1093" t="s">
        <v>5373</v>
      </c>
      <c r="C1093" t="s">
        <v>5622</v>
      </c>
      <c r="D1093" t="s">
        <v>10881</v>
      </c>
      <c r="E1093" t="s">
        <v>10869</v>
      </c>
      <c r="F1093">
        <v>22</v>
      </c>
      <c r="G1093">
        <v>3</v>
      </c>
      <c r="I1093" t="s">
        <v>5611</v>
      </c>
      <c r="J1093" t="s">
        <v>14</v>
      </c>
      <c r="K1093" t="s">
        <v>5625</v>
      </c>
    </row>
    <row r="1094" spans="1:11">
      <c r="A1094" s="8">
        <v>43448</v>
      </c>
      <c r="B1094" t="s">
        <v>5373</v>
      </c>
      <c r="C1094" t="s">
        <v>5622</v>
      </c>
      <c r="D1094" t="s">
        <v>10881</v>
      </c>
      <c r="E1094" t="s">
        <v>10869</v>
      </c>
      <c r="F1094">
        <v>22</v>
      </c>
      <c r="G1094">
        <v>4</v>
      </c>
      <c r="I1094" t="s">
        <v>5613</v>
      </c>
      <c r="J1094" t="s">
        <v>16</v>
      </c>
      <c r="K1094" t="s">
        <v>5626</v>
      </c>
    </row>
    <row r="1095" spans="1:11">
      <c r="A1095" s="8">
        <v>43448</v>
      </c>
      <c r="B1095" t="s">
        <v>5373</v>
      </c>
      <c r="C1095" t="s">
        <v>5622</v>
      </c>
      <c r="D1095" t="s">
        <v>10881</v>
      </c>
      <c r="E1095" t="s">
        <v>10869</v>
      </c>
      <c r="F1095">
        <v>22</v>
      </c>
      <c r="G1095">
        <v>5</v>
      </c>
      <c r="J1095" t="s">
        <v>18</v>
      </c>
      <c r="K1095" t="s">
        <v>5627</v>
      </c>
    </row>
    <row r="1096" spans="1:11">
      <c r="A1096" s="8">
        <v>43448</v>
      </c>
      <c r="B1096" t="s">
        <v>5373</v>
      </c>
      <c r="C1096" t="s">
        <v>5622</v>
      </c>
      <c r="D1096" t="s">
        <v>10881</v>
      </c>
      <c r="E1096" t="s">
        <v>10869</v>
      </c>
      <c r="F1096">
        <v>22</v>
      </c>
      <c r="G1096">
        <v>6</v>
      </c>
      <c r="J1096" t="s">
        <v>20</v>
      </c>
      <c r="K1096" t="s">
        <v>5628</v>
      </c>
    </row>
    <row r="1097" spans="1:11">
      <c r="A1097" s="8">
        <v>43448</v>
      </c>
      <c r="B1097" t="s">
        <v>5373</v>
      </c>
      <c r="C1097" t="s">
        <v>5622</v>
      </c>
      <c r="D1097" t="s">
        <v>10881</v>
      </c>
      <c r="E1097" t="s">
        <v>10869</v>
      </c>
      <c r="F1097">
        <v>22</v>
      </c>
      <c r="G1097">
        <v>7</v>
      </c>
      <c r="J1097" t="s">
        <v>99</v>
      </c>
      <c r="K1097" t="s">
        <v>5629</v>
      </c>
    </row>
    <row r="1098" spans="1:11">
      <c r="A1098" s="8">
        <v>43448</v>
      </c>
      <c r="B1098" t="s">
        <v>5373</v>
      </c>
      <c r="C1098" t="s">
        <v>5622</v>
      </c>
      <c r="D1098" t="s">
        <v>10881</v>
      </c>
      <c r="E1098" t="s">
        <v>10869</v>
      </c>
      <c r="F1098">
        <v>22</v>
      </c>
      <c r="G1098">
        <v>8</v>
      </c>
      <c r="J1098" t="s">
        <v>101</v>
      </c>
      <c r="K1098" t="s">
        <v>5630</v>
      </c>
    </row>
    <row r="1099" spans="1:11">
      <c r="A1099" s="8">
        <v>43448</v>
      </c>
      <c r="B1099" t="s">
        <v>5373</v>
      </c>
      <c r="C1099" t="s">
        <v>5622</v>
      </c>
      <c r="D1099" t="s">
        <v>10881</v>
      </c>
      <c r="E1099" t="s">
        <v>10869</v>
      </c>
      <c r="F1099">
        <v>22</v>
      </c>
      <c r="G1099">
        <v>9</v>
      </c>
      <c r="J1099" t="s">
        <v>349</v>
      </c>
      <c r="K1099" t="s">
        <v>5631</v>
      </c>
    </row>
    <row r="1100" spans="1:11">
      <c r="A1100" s="8">
        <v>43448</v>
      </c>
      <c r="B1100" t="s">
        <v>5373</v>
      </c>
      <c r="C1100" t="s">
        <v>5622</v>
      </c>
      <c r="D1100" t="s">
        <v>10881</v>
      </c>
      <c r="E1100" t="s">
        <v>10869</v>
      </c>
      <c r="F1100">
        <v>22</v>
      </c>
      <c r="G1100">
        <v>10</v>
      </c>
      <c r="J1100" t="s">
        <v>441</v>
      </c>
      <c r="K1100" t="s">
        <v>5632</v>
      </c>
    </row>
    <row r="1101" spans="1:11">
      <c r="A1101" s="8">
        <v>43448</v>
      </c>
      <c r="B1101" t="s">
        <v>5373</v>
      </c>
      <c r="C1101" t="s">
        <v>5622</v>
      </c>
      <c r="D1101" t="s">
        <v>10881</v>
      </c>
      <c r="E1101" t="s">
        <v>10869</v>
      </c>
      <c r="F1101">
        <v>22</v>
      </c>
      <c r="G1101">
        <v>11</v>
      </c>
      <c r="J1101" t="s">
        <v>443</v>
      </c>
      <c r="K1101" t="s">
        <v>5633</v>
      </c>
    </row>
    <row r="1102" spans="1:11">
      <c r="A1102" s="8">
        <v>43448</v>
      </c>
      <c r="B1102" t="s">
        <v>5373</v>
      </c>
      <c r="C1102" t="s">
        <v>5622</v>
      </c>
      <c r="D1102" t="s">
        <v>10881</v>
      </c>
      <c r="E1102" t="s">
        <v>10869</v>
      </c>
      <c r="F1102">
        <v>22</v>
      </c>
      <c r="G1102">
        <v>12</v>
      </c>
      <c r="J1102" t="s">
        <v>445</v>
      </c>
      <c r="K1102" t="s">
        <v>5634</v>
      </c>
    </row>
    <row r="1103" spans="1:11">
      <c r="A1103" s="8">
        <v>43448</v>
      </c>
      <c r="B1103" t="s">
        <v>5373</v>
      </c>
      <c r="C1103" t="s">
        <v>5635</v>
      </c>
      <c r="D1103" t="s">
        <v>10882</v>
      </c>
      <c r="E1103" t="s">
        <v>10869</v>
      </c>
      <c r="F1103">
        <v>23</v>
      </c>
      <c r="G1103">
        <v>1</v>
      </c>
      <c r="I1103" t="s">
        <v>5635</v>
      </c>
      <c r="J1103" t="s">
        <v>10</v>
      </c>
      <c r="K1103" t="s">
        <v>5636</v>
      </c>
    </row>
    <row r="1104" spans="1:11">
      <c r="A1104" s="8">
        <v>43448</v>
      </c>
      <c r="B1104" t="s">
        <v>5373</v>
      </c>
      <c r="C1104" t="s">
        <v>5635</v>
      </c>
      <c r="D1104" t="s">
        <v>10882</v>
      </c>
      <c r="E1104" t="s">
        <v>10869</v>
      </c>
      <c r="F1104">
        <v>23</v>
      </c>
      <c r="G1104">
        <v>2</v>
      </c>
      <c r="I1104" t="s">
        <v>5403</v>
      </c>
      <c r="J1104" t="s">
        <v>12</v>
      </c>
      <c r="K1104" t="s">
        <v>5637</v>
      </c>
    </row>
    <row r="1105" spans="1:11">
      <c r="A1105" s="8">
        <v>43448</v>
      </c>
      <c r="B1105" t="s">
        <v>5373</v>
      </c>
      <c r="C1105" t="s">
        <v>5635</v>
      </c>
      <c r="D1105" t="s">
        <v>10882</v>
      </c>
      <c r="E1105" t="s">
        <v>10869</v>
      </c>
      <c r="F1105">
        <v>23</v>
      </c>
      <c r="G1105">
        <v>3</v>
      </c>
      <c r="I1105" t="s">
        <v>5638</v>
      </c>
      <c r="J1105" t="s">
        <v>14</v>
      </c>
      <c r="K1105" t="s">
        <v>5639</v>
      </c>
    </row>
    <row r="1106" spans="1:11">
      <c r="A1106" s="8">
        <v>43448</v>
      </c>
      <c r="B1106" t="s">
        <v>5373</v>
      </c>
      <c r="C1106" t="s">
        <v>5635</v>
      </c>
      <c r="D1106" t="s">
        <v>10882</v>
      </c>
      <c r="E1106" t="s">
        <v>10869</v>
      </c>
      <c r="F1106">
        <v>23</v>
      </c>
      <c r="G1106">
        <v>4</v>
      </c>
      <c r="I1106" t="s">
        <v>199</v>
      </c>
      <c r="J1106" t="s">
        <v>16</v>
      </c>
      <c r="K1106" t="s">
        <v>5640</v>
      </c>
    </row>
    <row r="1107" spans="1:11">
      <c r="A1107" s="8">
        <v>43448</v>
      </c>
      <c r="B1107" t="s">
        <v>5373</v>
      </c>
      <c r="C1107" t="s">
        <v>5635</v>
      </c>
      <c r="D1107" t="s">
        <v>10882</v>
      </c>
      <c r="E1107" t="s">
        <v>10869</v>
      </c>
      <c r="F1107">
        <v>23</v>
      </c>
      <c r="G1107">
        <v>5</v>
      </c>
      <c r="J1107" t="s">
        <v>18</v>
      </c>
      <c r="K1107" t="s">
        <v>5641</v>
      </c>
    </row>
    <row r="1108" spans="1:11">
      <c r="A1108" s="8">
        <v>43448</v>
      </c>
      <c r="B1108" t="s">
        <v>5373</v>
      </c>
      <c r="C1108" t="s">
        <v>5635</v>
      </c>
      <c r="D1108" t="s">
        <v>10882</v>
      </c>
      <c r="E1108" t="s">
        <v>10869</v>
      </c>
      <c r="F1108">
        <v>23</v>
      </c>
      <c r="G1108">
        <v>6</v>
      </c>
      <c r="J1108" t="s">
        <v>20</v>
      </c>
      <c r="K1108" t="s">
        <v>5642</v>
      </c>
    </row>
    <row r="1109" spans="1:11">
      <c r="A1109" s="8">
        <v>43448</v>
      </c>
      <c r="B1109" t="s">
        <v>5373</v>
      </c>
      <c r="C1109" t="s">
        <v>5635</v>
      </c>
      <c r="D1109" t="s">
        <v>10882</v>
      </c>
      <c r="E1109" t="s">
        <v>10869</v>
      </c>
      <c r="F1109">
        <v>23</v>
      </c>
      <c r="G1109">
        <v>7</v>
      </c>
      <c r="J1109" t="s">
        <v>99</v>
      </c>
      <c r="K1109" t="s">
        <v>5643</v>
      </c>
    </row>
    <row r="1110" spans="1:11">
      <c r="A1110" s="8">
        <v>43448</v>
      </c>
      <c r="B1110" t="s">
        <v>5373</v>
      </c>
      <c r="C1110" t="s">
        <v>5635</v>
      </c>
      <c r="D1110" t="s">
        <v>10882</v>
      </c>
      <c r="E1110" t="s">
        <v>10869</v>
      </c>
      <c r="F1110">
        <v>23</v>
      </c>
      <c r="G1110">
        <v>8</v>
      </c>
      <c r="J1110" t="s">
        <v>101</v>
      </c>
      <c r="K1110" t="s">
        <v>5644</v>
      </c>
    </row>
    <row r="1111" spans="1:11">
      <c r="A1111" s="8">
        <v>43448</v>
      </c>
      <c r="B1111" t="s">
        <v>5373</v>
      </c>
      <c r="C1111" t="s">
        <v>5635</v>
      </c>
      <c r="D1111" t="s">
        <v>10882</v>
      </c>
      <c r="E1111" t="s">
        <v>10869</v>
      </c>
      <c r="F1111">
        <v>23</v>
      </c>
      <c r="G1111">
        <v>9</v>
      </c>
      <c r="J1111" t="s">
        <v>349</v>
      </c>
      <c r="K1111" t="s">
        <v>5645</v>
      </c>
    </row>
    <row r="1112" spans="1:11">
      <c r="A1112" s="8">
        <v>43448</v>
      </c>
      <c r="B1112" t="s">
        <v>5373</v>
      </c>
      <c r="C1112" t="s">
        <v>5635</v>
      </c>
      <c r="D1112" t="s">
        <v>10882</v>
      </c>
      <c r="E1112" t="s">
        <v>10869</v>
      </c>
      <c r="F1112">
        <v>23</v>
      </c>
      <c r="G1112">
        <v>10</v>
      </c>
      <c r="J1112" t="s">
        <v>441</v>
      </c>
      <c r="K1112" t="s">
        <v>5646</v>
      </c>
    </row>
    <row r="1113" spans="1:11">
      <c r="A1113" s="8">
        <v>43448</v>
      </c>
      <c r="B1113" t="s">
        <v>5373</v>
      </c>
      <c r="C1113" t="s">
        <v>5635</v>
      </c>
      <c r="D1113" t="s">
        <v>10882</v>
      </c>
      <c r="E1113" t="s">
        <v>10869</v>
      </c>
      <c r="F1113">
        <v>23</v>
      </c>
      <c r="G1113">
        <v>11</v>
      </c>
      <c r="J1113" t="s">
        <v>443</v>
      </c>
      <c r="K1113" t="s">
        <v>5647</v>
      </c>
    </row>
    <row r="1114" spans="1:11">
      <c r="A1114" s="8">
        <v>43448</v>
      </c>
      <c r="B1114" t="s">
        <v>5373</v>
      </c>
      <c r="C1114" t="s">
        <v>5648</v>
      </c>
      <c r="D1114" t="s">
        <v>10883</v>
      </c>
      <c r="E1114" t="s">
        <v>10869</v>
      </c>
      <c r="F1114">
        <v>24</v>
      </c>
      <c r="G1114">
        <v>1</v>
      </c>
      <c r="H1114" t="s">
        <v>5373</v>
      </c>
      <c r="I1114" t="s">
        <v>5648</v>
      </c>
      <c r="J1114" t="s">
        <v>10</v>
      </c>
      <c r="K1114" t="s">
        <v>5649</v>
      </c>
    </row>
    <row r="1115" spans="1:11">
      <c r="A1115" s="8">
        <v>43448</v>
      </c>
      <c r="B1115" t="s">
        <v>5373</v>
      </c>
      <c r="C1115" t="s">
        <v>5648</v>
      </c>
      <c r="D1115" t="s">
        <v>10883</v>
      </c>
      <c r="E1115" t="s">
        <v>10869</v>
      </c>
      <c r="F1115">
        <v>24</v>
      </c>
      <c r="G1115">
        <v>2</v>
      </c>
      <c r="I1115" t="s">
        <v>5403</v>
      </c>
      <c r="J1115" t="s">
        <v>12</v>
      </c>
      <c r="K1115" t="s">
        <v>5650</v>
      </c>
    </row>
    <row r="1116" spans="1:11">
      <c r="A1116" s="8">
        <v>43448</v>
      </c>
      <c r="B1116" t="s">
        <v>5373</v>
      </c>
      <c r="C1116" t="s">
        <v>5648</v>
      </c>
      <c r="D1116" t="s">
        <v>10883</v>
      </c>
      <c r="E1116" t="s">
        <v>10869</v>
      </c>
      <c r="F1116">
        <v>24</v>
      </c>
      <c r="G1116">
        <v>3</v>
      </c>
      <c r="I1116" t="s">
        <v>5651</v>
      </c>
      <c r="J1116" t="s">
        <v>14</v>
      </c>
      <c r="K1116" t="s">
        <v>5652</v>
      </c>
    </row>
    <row r="1117" spans="1:11">
      <c r="A1117" s="8">
        <v>43448</v>
      </c>
      <c r="B1117" t="s">
        <v>5373</v>
      </c>
      <c r="C1117" t="s">
        <v>5648</v>
      </c>
      <c r="D1117" t="s">
        <v>10883</v>
      </c>
      <c r="E1117" t="s">
        <v>10869</v>
      </c>
      <c r="F1117">
        <v>24</v>
      </c>
      <c r="G1117">
        <v>4</v>
      </c>
      <c r="I1117" t="s">
        <v>5653</v>
      </c>
      <c r="J1117" t="s">
        <v>16</v>
      </c>
      <c r="K1117" t="s">
        <v>5654</v>
      </c>
    </row>
    <row r="1118" spans="1:11">
      <c r="A1118" s="8">
        <v>43448</v>
      </c>
      <c r="B1118" t="s">
        <v>5373</v>
      </c>
      <c r="C1118" t="s">
        <v>5648</v>
      </c>
      <c r="D1118" t="s">
        <v>10883</v>
      </c>
      <c r="E1118" t="s">
        <v>10869</v>
      </c>
      <c r="F1118">
        <v>24</v>
      </c>
      <c r="G1118">
        <v>5</v>
      </c>
      <c r="I1118" t="s">
        <v>5655</v>
      </c>
      <c r="J1118" t="s">
        <v>18</v>
      </c>
      <c r="K1118" t="s">
        <v>5656</v>
      </c>
    </row>
    <row r="1119" spans="1:11">
      <c r="A1119" s="8">
        <v>43448</v>
      </c>
      <c r="B1119" t="s">
        <v>5373</v>
      </c>
      <c r="C1119" t="s">
        <v>5648</v>
      </c>
      <c r="D1119" t="s">
        <v>10883</v>
      </c>
      <c r="E1119" t="s">
        <v>10869</v>
      </c>
      <c r="F1119">
        <v>24</v>
      </c>
      <c r="G1119">
        <v>6</v>
      </c>
      <c r="J1119" t="s">
        <v>20</v>
      </c>
      <c r="K1119" t="s">
        <v>5657</v>
      </c>
    </row>
    <row r="1120" spans="1:11">
      <c r="A1120" s="8">
        <v>43448</v>
      </c>
      <c r="B1120" t="s">
        <v>5373</v>
      </c>
      <c r="C1120" t="s">
        <v>5648</v>
      </c>
      <c r="D1120" t="s">
        <v>10883</v>
      </c>
      <c r="E1120" t="s">
        <v>10869</v>
      </c>
      <c r="F1120">
        <v>24</v>
      </c>
      <c r="G1120">
        <v>7</v>
      </c>
      <c r="J1120" t="s">
        <v>99</v>
      </c>
      <c r="K1120" t="s">
        <v>5658</v>
      </c>
    </row>
    <row r="1121" spans="1:11">
      <c r="A1121" s="8">
        <v>43448</v>
      </c>
      <c r="B1121" t="s">
        <v>5373</v>
      </c>
      <c r="C1121" t="s">
        <v>5648</v>
      </c>
      <c r="D1121" t="s">
        <v>10883</v>
      </c>
      <c r="E1121" t="s">
        <v>10869</v>
      </c>
      <c r="F1121">
        <v>24</v>
      </c>
      <c r="G1121">
        <v>8</v>
      </c>
      <c r="J1121" t="s">
        <v>101</v>
      </c>
      <c r="K1121" t="s">
        <v>5659</v>
      </c>
    </row>
    <row r="1122" spans="1:11">
      <c r="A1122" s="8">
        <v>43448</v>
      </c>
      <c r="B1122" t="s">
        <v>5373</v>
      </c>
      <c r="C1122" t="s">
        <v>5648</v>
      </c>
      <c r="D1122" t="s">
        <v>10883</v>
      </c>
      <c r="E1122" t="s">
        <v>10869</v>
      </c>
      <c r="F1122">
        <v>24</v>
      </c>
      <c r="G1122">
        <v>9</v>
      </c>
      <c r="J1122" t="s">
        <v>349</v>
      </c>
      <c r="K1122" t="s">
        <v>5660</v>
      </c>
    </row>
    <row r="1123" spans="1:11">
      <c r="A1123" s="8">
        <v>43448</v>
      </c>
      <c r="B1123" t="s">
        <v>5373</v>
      </c>
      <c r="C1123" t="s">
        <v>5648</v>
      </c>
      <c r="D1123" t="s">
        <v>10883</v>
      </c>
      <c r="E1123" t="s">
        <v>10869</v>
      </c>
      <c r="F1123">
        <v>24</v>
      </c>
      <c r="G1123">
        <v>10</v>
      </c>
      <c r="J1123" t="s">
        <v>441</v>
      </c>
      <c r="K1123" t="s">
        <v>5661</v>
      </c>
    </row>
    <row r="1124" spans="1:11">
      <c r="A1124" s="8">
        <v>43448</v>
      </c>
      <c r="B1124" t="s">
        <v>5373</v>
      </c>
      <c r="C1124" t="s">
        <v>5648</v>
      </c>
      <c r="D1124" t="s">
        <v>10883</v>
      </c>
      <c r="E1124" t="s">
        <v>10869</v>
      </c>
      <c r="F1124">
        <v>24</v>
      </c>
      <c r="G1124">
        <v>11</v>
      </c>
      <c r="J1124" t="s">
        <v>443</v>
      </c>
      <c r="K1124" t="s">
        <v>5662</v>
      </c>
    </row>
    <row r="1125" spans="1:11">
      <c r="A1125" s="8">
        <v>43448</v>
      </c>
      <c r="B1125" t="s">
        <v>5373</v>
      </c>
      <c r="C1125" t="s">
        <v>5648</v>
      </c>
      <c r="D1125" t="s">
        <v>10883</v>
      </c>
      <c r="E1125" t="s">
        <v>10869</v>
      </c>
      <c r="F1125">
        <v>24</v>
      </c>
      <c r="G1125">
        <v>12</v>
      </c>
      <c r="J1125" t="s">
        <v>445</v>
      </c>
      <c r="K1125" t="s">
        <v>5663</v>
      </c>
    </row>
    <row r="1126" spans="1:11">
      <c r="A1126" s="8">
        <v>43448</v>
      </c>
      <c r="B1126" t="s">
        <v>5373</v>
      </c>
      <c r="C1126" t="s">
        <v>5648</v>
      </c>
      <c r="D1126" t="s">
        <v>10883</v>
      </c>
      <c r="E1126" t="s">
        <v>10869</v>
      </c>
      <c r="F1126">
        <v>24</v>
      </c>
      <c r="G1126">
        <v>13</v>
      </c>
      <c r="J1126" t="s">
        <v>447</v>
      </c>
      <c r="K1126" t="s">
        <v>5664</v>
      </c>
    </row>
    <row r="1127" spans="1:11">
      <c r="A1127" s="8">
        <v>43448</v>
      </c>
      <c r="B1127" t="s">
        <v>5373</v>
      </c>
      <c r="C1127" t="s">
        <v>5665</v>
      </c>
      <c r="D1127" t="s">
        <v>10884</v>
      </c>
      <c r="E1127" t="s">
        <v>10869</v>
      </c>
      <c r="F1127">
        <v>25</v>
      </c>
      <c r="G1127">
        <v>1</v>
      </c>
      <c r="I1127" t="s">
        <v>5665</v>
      </c>
      <c r="J1127" t="s">
        <v>10</v>
      </c>
      <c r="K1127" t="s">
        <v>5666</v>
      </c>
    </row>
    <row r="1128" spans="1:11">
      <c r="A1128" s="8">
        <v>43448</v>
      </c>
      <c r="B1128" t="s">
        <v>5373</v>
      </c>
      <c r="C1128" t="s">
        <v>5665</v>
      </c>
      <c r="D1128" t="s">
        <v>10884</v>
      </c>
      <c r="E1128" t="s">
        <v>10869</v>
      </c>
      <c r="F1128">
        <v>25</v>
      </c>
      <c r="G1128">
        <v>2</v>
      </c>
      <c r="I1128" t="s">
        <v>5403</v>
      </c>
      <c r="J1128" t="s">
        <v>12</v>
      </c>
      <c r="K1128" t="s">
        <v>5667</v>
      </c>
    </row>
    <row r="1129" spans="1:11">
      <c r="A1129" s="8">
        <v>43448</v>
      </c>
      <c r="B1129" t="s">
        <v>5373</v>
      </c>
      <c r="C1129" t="s">
        <v>5665</v>
      </c>
      <c r="D1129" t="s">
        <v>10884</v>
      </c>
      <c r="E1129" t="s">
        <v>10869</v>
      </c>
      <c r="F1129">
        <v>25</v>
      </c>
      <c r="G1129">
        <v>3</v>
      </c>
      <c r="I1129" t="s">
        <v>5668</v>
      </c>
      <c r="J1129" t="s">
        <v>14</v>
      </c>
      <c r="K1129" t="s">
        <v>5669</v>
      </c>
    </row>
    <row r="1130" spans="1:11">
      <c r="A1130" s="8">
        <v>43448</v>
      </c>
      <c r="B1130" t="s">
        <v>5373</v>
      </c>
      <c r="C1130" t="s">
        <v>5665</v>
      </c>
      <c r="D1130" t="s">
        <v>10884</v>
      </c>
      <c r="E1130" t="s">
        <v>10869</v>
      </c>
      <c r="F1130">
        <v>25</v>
      </c>
      <c r="G1130">
        <v>4</v>
      </c>
      <c r="I1130" t="s">
        <v>199</v>
      </c>
      <c r="J1130" t="s">
        <v>16</v>
      </c>
      <c r="K1130" t="s">
        <v>5670</v>
      </c>
    </row>
    <row r="1131" spans="1:11">
      <c r="A1131" s="8">
        <v>43448</v>
      </c>
      <c r="B1131" t="s">
        <v>5373</v>
      </c>
      <c r="C1131" t="s">
        <v>5665</v>
      </c>
      <c r="D1131" t="s">
        <v>10884</v>
      </c>
      <c r="E1131" t="s">
        <v>10869</v>
      </c>
      <c r="F1131">
        <v>25</v>
      </c>
      <c r="G1131">
        <v>5</v>
      </c>
      <c r="J1131" t="s">
        <v>18</v>
      </c>
      <c r="K1131" t="s">
        <v>5671</v>
      </c>
    </row>
    <row r="1132" spans="1:11">
      <c r="A1132" s="8">
        <v>43448</v>
      </c>
      <c r="B1132" t="s">
        <v>5373</v>
      </c>
      <c r="C1132" t="s">
        <v>5665</v>
      </c>
      <c r="D1132" t="s">
        <v>10884</v>
      </c>
      <c r="E1132" t="s">
        <v>10869</v>
      </c>
      <c r="F1132">
        <v>25</v>
      </c>
      <c r="G1132">
        <v>6</v>
      </c>
      <c r="J1132" t="s">
        <v>20</v>
      </c>
      <c r="K1132" t="s">
        <v>5672</v>
      </c>
    </row>
    <row r="1133" spans="1:11">
      <c r="A1133" s="8">
        <v>43448</v>
      </c>
      <c r="B1133" t="s">
        <v>5373</v>
      </c>
      <c r="C1133" t="s">
        <v>5665</v>
      </c>
      <c r="D1133" t="s">
        <v>10884</v>
      </c>
      <c r="E1133" t="s">
        <v>10869</v>
      </c>
      <c r="F1133">
        <v>25</v>
      </c>
      <c r="G1133">
        <v>7</v>
      </c>
      <c r="J1133" t="s">
        <v>99</v>
      </c>
      <c r="K1133" t="s">
        <v>5673</v>
      </c>
    </row>
    <row r="1134" spans="1:11">
      <c r="A1134" s="8">
        <v>43448</v>
      </c>
      <c r="B1134" t="s">
        <v>5373</v>
      </c>
      <c r="C1134" t="s">
        <v>5665</v>
      </c>
      <c r="D1134" t="s">
        <v>10884</v>
      </c>
      <c r="E1134" t="s">
        <v>10869</v>
      </c>
      <c r="F1134">
        <v>25</v>
      </c>
      <c r="G1134">
        <v>8</v>
      </c>
      <c r="J1134" t="s">
        <v>101</v>
      </c>
      <c r="K1134" t="s">
        <v>5674</v>
      </c>
    </row>
    <row r="1135" spans="1:11">
      <c r="A1135" s="8">
        <v>43448</v>
      </c>
      <c r="B1135" t="s">
        <v>5373</v>
      </c>
      <c r="C1135" t="s">
        <v>5665</v>
      </c>
      <c r="D1135" t="s">
        <v>10884</v>
      </c>
      <c r="E1135" t="s">
        <v>10869</v>
      </c>
      <c r="F1135">
        <v>25</v>
      </c>
      <c r="G1135">
        <v>9</v>
      </c>
      <c r="J1135" t="s">
        <v>349</v>
      </c>
      <c r="K1135" t="s">
        <v>5675</v>
      </c>
    </row>
    <row r="1136" spans="1:11">
      <c r="A1136" s="8">
        <v>43448</v>
      </c>
      <c r="B1136" t="s">
        <v>5373</v>
      </c>
      <c r="C1136" t="s">
        <v>5665</v>
      </c>
      <c r="D1136" t="s">
        <v>10884</v>
      </c>
      <c r="E1136" t="s">
        <v>10869</v>
      </c>
      <c r="F1136">
        <v>25</v>
      </c>
      <c r="G1136">
        <v>10</v>
      </c>
      <c r="J1136" t="s">
        <v>441</v>
      </c>
      <c r="K1136" t="s">
        <v>5676</v>
      </c>
    </row>
    <row r="1137" spans="1:11">
      <c r="A1137" s="8">
        <v>43448</v>
      </c>
      <c r="B1137" t="s">
        <v>5373</v>
      </c>
      <c r="C1137" t="s">
        <v>5665</v>
      </c>
      <c r="D1137" t="s">
        <v>10884</v>
      </c>
      <c r="E1137" t="s">
        <v>10869</v>
      </c>
      <c r="F1137">
        <v>25</v>
      </c>
      <c r="G1137">
        <v>11</v>
      </c>
      <c r="J1137" t="s">
        <v>443</v>
      </c>
      <c r="K1137" t="s">
        <v>5677</v>
      </c>
    </row>
    <row r="1138" spans="1:11">
      <c r="A1138" s="8">
        <v>43448</v>
      </c>
      <c r="B1138" t="s">
        <v>5373</v>
      </c>
      <c r="C1138" t="s">
        <v>5665</v>
      </c>
      <c r="D1138" t="s">
        <v>10884</v>
      </c>
      <c r="E1138" t="s">
        <v>10869</v>
      </c>
      <c r="F1138">
        <v>25</v>
      </c>
      <c r="G1138">
        <v>12</v>
      </c>
      <c r="J1138" t="s">
        <v>445</v>
      </c>
      <c r="K1138" t="s">
        <v>5678</v>
      </c>
    </row>
    <row r="1139" spans="1:11">
      <c r="A1139" s="8">
        <v>43448</v>
      </c>
      <c r="B1139" t="s">
        <v>5373</v>
      </c>
      <c r="C1139" t="s">
        <v>5679</v>
      </c>
      <c r="D1139" t="s">
        <v>10885</v>
      </c>
      <c r="E1139" t="s">
        <v>10869</v>
      </c>
      <c r="F1139">
        <v>26</v>
      </c>
      <c r="G1139">
        <v>1</v>
      </c>
      <c r="I1139" t="s">
        <v>5679</v>
      </c>
      <c r="J1139" t="s">
        <v>10</v>
      </c>
      <c r="K1139" t="s">
        <v>5680</v>
      </c>
    </row>
    <row r="1140" spans="1:11">
      <c r="A1140" s="8">
        <v>43448</v>
      </c>
      <c r="B1140" t="s">
        <v>5373</v>
      </c>
      <c r="C1140" t="s">
        <v>5679</v>
      </c>
      <c r="D1140" t="s">
        <v>10885</v>
      </c>
      <c r="E1140" t="s">
        <v>10869</v>
      </c>
      <c r="F1140">
        <v>26</v>
      </c>
      <c r="G1140">
        <v>2</v>
      </c>
      <c r="I1140" t="s">
        <v>5403</v>
      </c>
      <c r="J1140" t="s">
        <v>12</v>
      </c>
      <c r="K1140" t="s">
        <v>5681</v>
      </c>
    </row>
    <row r="1141" spans="1:11">
      <c r="A1141" s="8">
        <v>43448</v>
      </c>
      <c r="B1141" t="s">
        <v>5373</v>
      </c>
      <c r="C1141" t="s">
        <v>5679</v>
      </c>
      <c r="D1141" t="s">
        <v>10885</v>
      </c>
      <c r="E1141" t="s">
        <v>10869</v>
      </c>
      <c r="F1141">
        <v>26</v>
      </c>
      <c r="G1141">
        <v>3</v>
      </c>
      <c r="I1141" t="s">
        <v>5611</v>
      </c>
      <c r="J1141" t="s">
        <v>14</v>
      </c>
      <c r="K1141" t="s">
        <v>5682</v>
      </c>
    </row>
    <row r="1142" spans="1:11">
      <c r="A1142" s="8">
        <v>43448</v>
      </c>
      <c r="B1142" t="s">
        <v>5373</v>
      </c>
      <c r="C1142" t="s">
        <v>5679</v>
      </c>
      <c r="D1142" t="s">
        <v>10885</v>
      </c>
      <c r="E1142" t="s">
        <v>10869</v>
      </c>
      <c r="F1142">
        <v>26</v>
      </c>
      <c r="G1142">
        <v>4</v>
      </c>
      <c r="I1142" t="s">
        <v>5683</v>
      </c>
      <c r="J1142" t="s">
        <v>16</v>
      </c>
      <c r="K1142" t="s">
        <v>5684</v>
      </c>
    </row>
    <row r="1143" spans="1:11">
      <c r="A1143" s="8">
        <v>43448</v>
      </c>
      <c r="B1143" t="s">
        <v>5373</v>
      </c>
      <c r="C1143" t="s">
        <v>5679</v>
      </c>
      <c r="D1143" t="s">
        <v>10885</v>
      </c>
      <c r="E1143" t="s">
        <v>10869</v>
      </c>
      <c r="F1143">
        <v>26</v>
      </c>
      <c r="G1143">
        <v>5</v>
      </c>
      <c r="I1143" t="s">
        <v>199</v>
      </c>
      <c r="J1143" t="s">
        <v>18</v>
      </c>
      <c r="K1143" t="s">
        <v>5685</v>
      </c>
    </row>
    <row r="1144" spans="1:11">
      <c r="A1144" s="8">
        <v>43448</v>
      </c>
      <c r="B1144" t="s">
        <v>5373</v>
      </c>
      <c r="C1144" t="s">
        <v>5679</v>
      </c>
      <c r="D1144" t="s">
        <v>10885</v>
      </c>
      <c r="E1144" t="s">
        <v>10869</v>
      </c>
      <c r="F1144">
        <v>26</v>
      </c>
      <c r="G1144">
        <v>6</v>
      </c>
      <c r="J1144" t="s">
        <v>20</v>
      </c>
      <c r="K1144" t="s">
        <v>5686</v>
      </c>
    </row>
    <row r="1145" spans="1:11">
      <c r="A1145" s="8">
        <v>43448</v>
      </c>
      <c r="B1145" t="s">
        <v>5373</v>
      </c>
      <c r="C1145" t="s">
        <v>5679</v>
      </c>
      <c r="D1145" t="s">
        <v>10885</v>
      </c>
      <c r="E1145" t="s">
        <v>10869</v>
      </c>
      <c r="F1145">
        <v>26</v>
      </c>
      <c r="G1145">
        <v>7</v>
      </c>
      <c r="J1145" t="s">
        <v>99</v>
      </c>
      <c r="K1145" t="s">
        <v>5687</v>
      </c>
    </row>
    <row r="1146" spans="1:11">
      <c r="A1146" s="8">
        <v>43448</v>
      </c>
      <c r="B1146" t="s">
        <v>5373</v>
      </c>
      <c r="C1146" t="s">
        <v>5679</v>
      </c>
      <c r="D1146" t="s">
        <v>10885</v>
      </c>
      <c r="E1146" t="s">
        <v>10869</v>
      </c>
      <c r="F1146">
        <v>26</v>
      </c>
      <c r="G1146">
        <v>8</v>
      </c>
      <c r="J1146" t="s">
        <v>101</v>
      </c>
      <c r="K1146" t="s">
        <v>5688</v>
      </c>
    </row>
    <row r="1147" spans="1:11">
      <c r="A1147" s="8">
        <v>43448</v>
      </c>
      <c r="B1147" t="s">
        <v>5373</v>
      </c>
      <c r="C1147" t="s">
        <v>5689</v>
      </c>
      <c r="D1147" t="s">
        <v>10880</v>
      </c>
      <c r="E1147" t="s">
        <v>10869</v>
      </c>
      <c r="F1147">
        <v>27</v>
      </c>
      <c r="G1147">
        <v>1</v>
      </c>
      <c r="H1147" t="s">
        <v>5373</v>
      </c>
      <c r="I1147" t="s">
        <v>5689</v>
      </c>
      <c r="J1147" t="s">
        <v>10</v>
      </c>
      <c r="K1147" t="s">
        <v>5690</v>
      </c>
    </row>
    <row r="1148" spans="1:11">
      <c r="A1148" s="8">
        <v>43448</v>
      </c>
      <c r="B1148" t="s">
        <v>5373</v>
      </c>
      <c r="C1148" t="s">
        <v>5689</v>
      </c>
      <c r="D1148" t="s">
        <v>10880</v>
      </c>
      <c r="E1148" t="s">
        <v>10869</v>
      </c>
      <c r="F1148">
        <v>27</v>
      </c>
      <c r="G1148">
        <v>2</v>
      </c>
      <c r="I1148" t="s">
        <v>5403</v>
      </c>
      <c r="J1148" t="s">
        <v>12</v>
      </c>
      <c r="K1148" t="s">
        <v>5691</v>
      </c>
    </row>
    <row r="1149" spans="1:11">
      <c r="A1149" s="8">
        <v>43448</v>
      </c>
      <c r="B1149" t="s">
        <v>5373</v>
      </c>
      <c r="C1149" t="s">
        <v>5689</v>
      </c>
      <c r="D1149" t="s">
        <v>10880</v>
      </c>
      <c r="E1149" t="s">
        <v>10869</v>
      </c>
      <c r="F1149">
        <v>27</v>
      </c>
      <c r="G1149">
        <v>3</v>
      </c>
      <c r="I1149" t="s">
        <v>5584</v>
      </c>
      <c r="J1149" t="s">
        <v>14</v>
      </c>
      <c r="K1149" t="s">
        <v>5692</v>
      </c>
    </row>
    <row r="1150" spans="1:11">
      <c r="A1150" s="8">
        <v>43448</v>
      </c>
      <c r="B1150" t="s">
        <v>5373</v>
      </c>
      <c r="C1150" t="s">
        <v>5689</v>
      </c>
      <c r="D1150" t="s">
        <v>10880</v>
      </c>
      <c r="E1150" t="s">
        <v>10869</v>
      </c>
      <c r="F1150">
        <v>27</v>
      </c>
      <c r="G1150">
        <v>4</v>
      </c>
      <c r="I1150" t="s">
        <v>5586</v>
      </c>
      <c r="J1150" t="s">
        <v>16</v>
      </c>
      <c r="K1150" t="s">
        <v>5693</v>
      </c>
    </row>
    <row r="1151" spans="1:11">
      <c r="A1151" s="8">
        <v>43448</v>
      </c>
      <c r="B1151" t="s">
        <v>5373</v>
      </c>
      <c r="C1151" t="s">
        <v>5689</v>
      </c>
      <c r="D1151" t="s">
        <v>10880</v>
      </c>
      <c r="E1151" t="s">
        <v>10869</v>
      </c>
      <c r="F1151">
        <v>27</v>
      </c>
      <c r="G1151">
        <v>5</v>
      </c>
      <c r="J1151" t="s">
        <v>18</v>
      </c>
      <c r="K1151" t="s">
        <v>5694</v>
      </c>
    </row>
    <row r="1152" spans="1:11">
      <c r="A1152" s="8">
        <v>43448</v>
      </c>
      <c r="B1152" t="s">
        <v>5373</v>
      </c>
      <c r="C1152" t="s">
        <v>5689</v>
      </c>
      <c r="D1152" t="s">
        <v>10880</v>
      </c>
      <c r="E1152" t="s">
        <v>10869</v>
      </c>
      <c r="F1152">
        <v>27</v>
      </c>
      <c r="G1152">
        <v>6</v>
      </c>
      <c r="J1152" t="s">
        <v>20</v>
      </c>
      <c r="K1152" t="s">
        <v>5695</v>
      </c>
    </row>
    <row r="1153" spans="1:11">
      <c r="A1153" s="8">
        <v>43448</v>
      </c>
      <c r="B1153" t="s">
        <v>5373</v>
      </c>
      <c r="C1153" t="s">
        <v>5689</v>
      </c>
      <c r="D1153" t="s">
        <v>10880</v>
      </c>
      <c r="E1153" t="s">
        <v>10869</v>
      </c>
      <c r="F1153">
        <v>27</v>
      </c>
      <c r="G1153">
        <v>7</v>
      </c>
      <c r="J1153" t="s">
        <v>99</v>
      </c>
      <c r="K1153" t="s">
        <v>5696</v>
      </c>
    </row>
    <row r="1154" spans="1:11">
      <c r="A1154" s="8">
        <v>43448</v>
      </c>
      <c r="B1154" t="s">
        <v>5373</v>
      </c>
      <c r="C1154" t="s">
        <v>5689</v>
      </c>
      <c r="D1154" t="s">
        <v>10880</v>
      </c>
      <c r="E1154" t="s">
        <v>10869</v>
      </c>
      <c r="F1154">
        <v>27</v>
      </c>
      <c r="G1154">
        <v>8</v>
      </c>
      <c r="J1154" t="s">
        <v>101</v>
      </c>
      <c r="K1154" t="s">
        <v>5697</v>
      </c>
    </row>
    <row r="1155" spans="1:11">
      <c r="A1155" s="8">
        <v>43448</v>
      </c>
      <c r="B1155" t="s">
        <v>5373</v>
      </c>
      <c r="C1155" t="s">
        <v>5689</v>
      </c>
      <c r="D1155" t="s">
        <v>10880</v>
      </c>
      <c r="E1155" t="s">
        <v>10869</v>
      </c>
      <c r="F1155">
        <v>27</v>
      </c>
      <c r="G1155">
        <v>9</v>
      </c>
      <c r="J1155" t="s">
        <v>349</v>
      </c>
      <c r="K1155" t="s">
        <v>5698</v>
      </c>
    </row>
    <row r="1156" spans="1:11">
      <c r="A1156" s="8">
        <v>43448</v>
      </c>
      <c r="B1156" t="s">
        <v>5373</v>
      </c>
      <c r="C1156" t="s">
        <v>5689</v>
      </c>
      <c r="D1156" t="s">
        <v>10880</v>
      </c>
      <c r="E1156" t="s">
        <v>10869</v>
      </c>
      <c r="F1156">
        <v>27</v>
      </c>
      <c r="G1156">
        <v>10</v>
      </c>
      <c r="J1156" t="s">
        <v>441</v>
      </c>
      <c r="K1156" t="s">
        <v>5699</v>
      </c>
    </row>
    <row r="1157" spans="1:11">
      <c r="A1157" s="8">
        <v>43448</v>
      </c>
      <c r="B1157" t="s">
        <v>5373</v>
      </c>
      <c r="C1157" t="s">
        <v>5689</v>
      </c>
      <c r="D1157" t="s">
        <v>10880</v>
      </c>
      <c r="E1157" t="s">
        <v>10869</v>
      </c>
      <c r="F1157">
        <v>27</v>
      </c>
      <c r="G1157">
        <v>11</v>
      </c>
      <c r="J1157" t="s">
        <v>443</v>
      </c>
      <c r="K1157" t="s">
        <v>5700</v>
      </c>
    </row>
    <row r="1158" spans="1:11">
      <c r="A1158" s="8">
        <v>43448</v>
      </c>
      <c r="B1158" t="s">
        <v>5373</v>
      </c>
      <c r="C1158" t="s">
        <v>5689</v>
      </c>
      <c r="D1158" t="s">
        <v>10880</v>
      </c>
      <c r="E1158" t="s">
        <v>10869</v>
      </c>
      <c r="F1158">
        <v>27</v>
      </c>
      <c r="G1158">
        <v>12</v>
      </c>
      <c r="J1158" t="s">
        <v>445</v>
      </c>
      <c r="K1158" t="s">
        <v>5701</v>
      </c>
    </row>
    <row r="1159" spans="1:11">
      <c r="A1159" s="8">
        <v>43448</v>
      </c>
      <c r="B1159" t="s">
        <v>5373</v>
      </c>
      <c r="C1159" t="s">
        <v>5702</v>
      </c>
      <c r="D1159" t="s">
        <v>10886</v>
      </c>
      <c r="E1159" t="s">
        <v>10869</v>
      </c>
      <c r="F1159">
        <v>28</v>
      </c>
      <c r="G1159">
        <v>1</v>
      </c>
      <c r="I1159" t="s">
        <v>5702</v>
      </c>
      <c r="J1159" t="s">
        <v>10</v>
      </c>
      <c r="K1159" t="s">
        <v>5703</v>
      </c>
    </row>
    <row r="1160" spans="1:11">
      <c r="A1160" s="8">
        <v>43448</v>
      </c>
      <c r="B1160" t="s">
        <v>5373</v>
      </c>
      <c r="C1160" t="s">
        <v>5702</v>
      </c>
      <c r="D1160" t="s">
        <v>10886</v>
      </c>
      <c r="E1160" t="s">
        <v>10869</v>
      </c>
      <c r="F1160">
        <v>28</v>
      </c>
      <c r="G1160">
        <v>2</v>
      </c>
      <c r="I1160" t="s">
        <v>5403</v>
      </c>
      <c r="J1160" t="s">
        <v>12</v>
      </c>
      <c r="K1160" t="s">
        <v>5704</v>
      </c>
    </row>
    <row r="1161" spans="1:11">
      <c r="A1161" s="8">
        <v>43448</v>
      </c>
      <c r="B1161" t="s">
        <v>5373</v>
      </c>
      <c r="C1161" t="s">
        <v>5702</v>
      </c>
      <c r="D1161" t="s">
        <v>10886</v>
      </c>
      <c r="E1161" t="s">
        <v>10869</v>
      </c>
      <c r="F1161">
        <v>28</v>
      </c>
      <c r="G1161">
        <v>3</v>
      </c>
      <c r="I1161" t="s">
        <v>5705</v>
      </c>
      <c r="J1161" t="s">
        <v>14</v>
      </c>
      <c r="K1161" t="s">
        <v>5706</v>
      </c>
    </row>
    <row r="1162" spans="1:11">
      <c r="A1162" s="8">
        <v>43448</v>
      </c>
      <c r="B1162" t="s">
        <v>5373</v>
      </c>
      <c r="C1162" t="s">
        <v>5702</v>
      </c>
      <c r="D1162" t="s">
        <v>10886</v>
      </c>
      <c r="E1162" t="s">
        <v>10869</v>
      </c>
      <c r="F1162">
        <v>28</v>
      </c>
      <c r="G1162">
        <v>4</v>
      </c>
      <c r="I1162" t="s">
        <v>5707</v>
      </c>
      <c r="J1162" t="s">
        <v>16</v>
      </c>
      <c r="K1162" t="s">
        <v>5708</v>
      </c>
    </row>
    <row r="1163" spans="1:11">
      <c r="A1163" s="8">
        <v>43448</v>
      </c>
      <c r="B1163" t="s">
        <v>5373</v>
      </c>
      <c r="C1163" t="s">
        <v>5709</v>
      </c>
      <c r="D1163" t="s">
        <v>10882</v>
      </c>
      <c r="E1163" t="s">
        <v>10869</v>
      </c>
      <c r="F1163">
        <v>29</v>
      </c>
      <c r="G1163">
        <v>1</v>
      </c>
      <c r="I1163" t="s">
        <v>5709</v>
      </c>
      <c r="J1163" t="s">
        <v>10</v>
      </c>
      <c r="K1163" t="s">
        <v>5710</v>
      </c>
    </row>
    <row r="1164" spans="1:11">
      <c r="A1164" s="8">
        <v>43448</v>
      </c>
      <c r="B1164" t="s">
        <v>5373</v>
      </c>
      <c r="C1164" t="s">
        <v>5709</v>
      </c>
      <c r="D1164" t="s">
        <v>10882</v>
      </c>
      <c r="E1164" t="s">
        <v>10869</v>
      </c>
      <c r="F1164">
        <v>29</v>
      </c>
      <c r="G1164">
        <v>2</v>
      </c>
      <c r="I1164" t="s">
        <v>5403</v>
      </c>
      <c r="J1164" t="s">
        <v>12</v>
      </c>
      <c r="K1164" t="s">
        <v>5711</v>
      </c>
    </row>
    <row r="1165" spans="1:11">
      <c r="A1165" s="8">
        <v>43448</v>
      </c>
      <c r="B1165" t="s">
        <v>5373</v>
      </c>
      <c r="C1165" t="s">
        <v>5709</v>
      </c>
      <c r="D1165" t="s">
        <v>10882</v>
      </c>
      <c r="E1165" t="s">
        <v>10869</v>
      </c>
      <c r="F1165">
        <v>29</v>
      </c>
      <c r="G1165">
        <v>3</v>
      </c>
      <c r="I1165" t="s">
        <v>5638</v>
      </c>
      <c r="J1165" t="s">
        <v>14</v>
      </c>
      <c r="K1165" t="s">
        <v>5712</v>
      </c>
    </row>
    <row r="1166" spans="1:11">
      <c r="A1166" s="8">
        <v>43448</v>
      </c>
      <c r="B1166" t="s">
        <v>5373</v>
      </c>
      <c r="C1166" t="s">
        <v>5709</v>
      </c>
      <c r="D1166" t="s">
        <v>10882</v>
      </c>
      <c r="E1166" t="s">
        <v>10869</v>
      </c>
      <c r="F1166">
        <v>29</v>
      </c>
      <c r="G1166">
        <v>4</v>
      </c>
      <c r="I1166" t="s">
        <v>199</v>
      </c>
      <c r="J1166" t="s">
        <v>16</v>
      </c>
      <c r="K1166" t="s">
        <v>5713</v>
      </c>
    </row>
    <row r="1167" spans="1:11">
      <c r="A1167" s="8">
        <v>43448</v>
      </c>
      <c r="B1167" t="s">
        <v>5373</v>
      </c>
      <c r="C1167" t="s">
        <v>5709</v>
      </c>
      <c r="D1167" t="s">
        <v>10882</v>
      </c>
      <c r="E1167" t="s">
        <v>10869</v>
      </c>
      <c r="F1167">
        <v>29</v>
      </c>
      <c r="G1167">
        <v>5</v>
      </c>
      <c r="J1167" t="s">
        <v>18</v>
      </c>
      <c r="K1167" t="s">
        <v>5714</v>
      </c>
    </row>
    <row r="1168" spans="1:11">
      <c r="A1168" s="8">
        <v>43448</v>
      </c>
      <c r="B1168" t="s">
        <v>5373</v>
      </c>
      <c r="C1168" t="s">
        <v>5715</v>
      </c>
      <c r="D1168" t="s">
        <v>10875</v>
      </c>
      <c r="E1168" t="s">
        <v>10869</v>
      </c>
      <c r="F1168">
        <v>30</v>
      </c>
      <c r="G1168">
        <v>1</v>
      </c>
      <c r="I1168" t="s">
        <v>5715</v>
      </c>
      <c r="J1168" t="s">
        <v>10</v>
      </c>
      <c r="K1168" t="s">
        <v>5716</v>
      </c>
    </row>
    <row r="1169" spans="1:11">
      <c r="A1169" s="8">
        <v>43448</v>
      </c>
      <c r="B1169" t="s">
        <v>5373</v>
      </c>
      <c r="C1169" t="s">
        <v>5715</v>
      </c>
      <c r="D1169" t="s">
        <v>10875</v>
      </c>
      <c r="E1169" t="s">
        <v>10869</v>
      </c>
      <c r="F1169">
        <v>30</v>
      </c>
      <c r="G1169">
        <v>2</v>
      </c>
      <c r="I1169" t="s">
        <v>5403</v>
      </c>
      <c r="J1169" t="s">
        <v>12</v>
      </c>
      <c r="K1169" t="s">
        <v>5717</v>
      </c>
    </row>
    <row r="1170" spans="1:11">
      <c r="A1170" s="8">
        <v>43448</v>
      </c>
      <c r="B1170" t="s">
        <v>5373</v>
      </c>
      <c r="C1170" t="s">
        <v>5715</v>
      </c>
      <c r="D1170" t="s">
        <v>10875</v>
      </c>
      <c r="E1170" t="s">
        <v>10869</v>
      </c>
      <c r="F1170">
        <v>30</v>
      </c>
      <c r="G1170">
        <v>3</v>
      </c>
      <c r="I1170" t="s">
        <v>5484</v>
      </c>
      <c r="J1170" t="s">
        <v>14</v>
      </c>
      <c r="K1170" t="s">
        <v>5718</v>
      </c>
    </row>
    <row r="1171" spans="1:11">
      <c r="A1171" s="8">
        <v>43448</v>
      </c>
      <c r="B1171" t="s">
        <v>5373</v>
      </c>
      <c r="C1171" t="s">
        <v>5715</v>
      </c>
      <c r="D1171" t="s">
        <v>10875</v>
      </c>
      <c r="E1171" t="s">
        <v>10869</v>
      </c>
      <c r="F1171">
        <v>30</v>
      </c>
      <c r="G1171">
        <v>4</v>
      </c>
      <c r="J1171" t="s">
        <v>16</v>
      </c>
      <c r="K1171" t="s">
        <v>5719</v>
      </c>
    </row>
    <row r="1172" spans="1:11">
      <c r="A1172" s="8">
        <v>43448</v>
      </c>
      <c r="B1172" t="s">
        <v>5373</v>
      </c>
      <c r="C1172" t="s">
        <v>5715</v>
      </c>
      <c r="D1172" t="s">
        <v>10875</v>
      </c>
      <c r="E1172" t="s">
        <v>10869</v>
      </c>
      <c r="F1172">
        <v>30</v>
      </c>
      <c r="G1172">
        <v>5</v>
      </c>
      <c r="J1172" t="s">
        <v>18</v>
      </c>
      <c r="K1172" t="s">
        <v>5720</v>
      </c>
    </row>
    <row r="1173" spans="1:11">
      <c r="A1173" s="8">
        <v>43448</v>
      </c>
      <c r="B1173" t="s">
        <v>5373</v>
      </c>
      <c r="C1173" t="s">
        <v>5715</v>
      </c>
      <c r="D1173" t="s">
        <v>10875</v>
      </c>
      <c r="E1173" t="s">
        <v>10869</v>
      </c>
      <c r="F1173">
        <v>30</v>
      </c>
      <c r="G1173">
        <v>6</v>
      </c>
      <c r="J1173" t="s">
        <v>20</v>
      </c>
      <c r="K1173" t="s">
        <v>5721</v>
      </c>
    </row>
    <row r="1174" spans="1:11">
      <c r="A1174" s="8">
        <v>43448</v>
      </c>
      <c r="B1174" t="s">
        <v>5373</v>
      </c>
      <c r="C1174" t="s">
        <v>5715</v>
      </c>
      <c r="D1174" t="s">
        <v>10875</v>
      </c>
      <c r="E1174" t="s">
        <v>10869</v>
      </c>
      <c r="F1174">
        <v>30</v>
      </c>
      <c r="G1174">
        <v>7</v>
      </c>
      <c r="J1174" t="s">
        <v>99</v>
      </c>
      <c r="K1174" t="s">
        <v>5722</v>
      </c>
    </row>
    <row r="1175" spans="1:11">
      <c r="A1175" s="8">
        <v>43448</v>
      </c>
      <c r="B1175" t="s">
        <v>5373</v>
      </c>
      <c r="C1175" t="s">
        <v>5715</v>
      </c>
      <c r="D1175" t="s">
        <v>10875</v>
      </c>
      <c r="E1175" t="s">
        <v>10869</v>
      </c>
      <c r="F1175">
        <v>30</v>
      </c>
      <c r="G1175">
        <v>8</v>
      </c>
      <c r="J1175" t="s">
        <v>101</v>
      </c>
      <c r="K1175" t="s">
        <v>5723</v>
      </c>
    </row>
    <row r="1176" spans="1:11">
      <c r="A1176" s="8">
        <v>43448</v>
      </c>
      <c r="B1176" t="s">
        <v>5373</v>
      </c>
      <c r="C1176" t="s">
        <v>5715</v>
      </c>
      <c r="D1176" t="s">
        <v>10875</v>
      </c>
      <c r="E1176" t="s">
        <v>10869</v>
      </c>
      <c r="F1176">
        <v>30</v>
      </c>
      <c r="G1176">
        <v>9</v>
      </c>
      <c r="J1176" t="s">
        <v>349</v>
      </c>
      <c r="K1176" t="s">
        <v>5724</v>
      </c>
    </row>
    <row r="1177" spans="1:11">
      <c r="A1177" s="8">
        <v>43448</v>
      </c>
      <c r="B1177" t="s">
        <v>5373</v>
      </c>
      <c r="C1177" t="s">
        <v>5715</v>
      </c>
      <c r="D1177" t="s">
        <v>10875</v>
      </c>
      <c r="E1177" t="s">
        <v>10869</v>
      </c>
      <c r="F1177">
        <v>30</v>
      </c>
      <c r="G1177">
        <v>10</v>
      </c>
      <c r="J1177" t="s">
        <v>441</v>
      </c>
      <c r="K1177" t="s">
        <v>5725</v>
      </c>
    </row>
    <row r="1178" spans="1:11">
      <c r="A1178" s="8">
        <v>43448</v>
      </c>
      <c r="B1178" t="s">
        <v>5373</v>
      </c>
      <c r="C1178" t="s">
        <v>5726</v>
      </c>
      <c r="D1178" t="s">
        <v>10887</v>
      </c>
      <c r="E1178" t="s">
        <v>10869</v>
      </c>
      <c r="F1178">
        <v>31</v>
      </c>
      <c r="G1178">
        <v>1</v>
      </c>
      <c r="H1178" t="s">
        <v>5373</v>
      </c>
      <c r="I1178" t="s">
        <v>5726</v>
      </c>
      <c r="J1178" t="s">
        <v>10</v>
      </c>
      <c r="K1178" t="s">
        <v>5727</v>
      </c>
    </row>
    <row r="1179" spans="1:11">
      <c r="A1179" s="8">
        <v>43448</v>
      </c>
      <c r="B1179" t="s">
        <v>5373</v>
      </c>
      <c r="C1179" t="s">
        <v>5726</v>
      </c>
      <c r="D1179" t="s">
        <v>10887</v>
      </c>
      <c r="E1179" t="s">
        <v>10869</v>
      </c>
      <c r="F1179">
        <v>31</v>
      </c>
      <c r="G1179">
        <v>2</v>
      </c>
      <c r="I1179" t="s">
        <v>5403</v>
      </c>
      <c r="J1179" t="s">
        <v>12</v>
      </c>
      <c r="K1179" t="s">
        <v>5728</v>
      </c>
    </row>
    <row r="1180" spans="1:11">
      <c r="A1180" s="8">
        <v>43448</v>
      </c>
      <c r="B1180" t="s">
        <v>5373</v>
      </c>
      <c r="C1180" t="s">
        <v>5726</v>
      </c>
      <c r="D1180" t="s">
        <v>10887</v>
      </c>
      <c r="E1180" t="s">
        <v>10869</v>
      </c>
      <c r="F1180">
        <v>31</v>
      </c>
      <c r="G1180">
        <v>3</v>
      </c>
      <c r="I1180" t="s">
        <v>5729</v>
      </c>
      <c r="J1180" t="s">
        <v>14</v>
      </c>
      <c r="K1180" t="s">
        <v>5730</v>
      </c>
    </row>
    <row r="1181" spans="1:11">
      <c r="A1181" s="8">
        <v>43448</v>
      </c>
      <c r="B1181" t="s">
        <v>5373</v>
      </c>
      <c r="C1181" t="s">
        <v>5726</v>
      </c>
      <c r="D1181" t="s">
        <v>10887</v>
      </c>
      <c r="E1181" t="s">
        <v>10869</v>
      </c>
      <c r="F1181">
        <v>31</v>
      </c>
      <c r="G1181">
        <v>4</v>
      </c>
      <c r="I1181" t="s">
        <v>5731</v>
      </c>
      <c r="J1181" t="s">
        <v>16</v>
      </c>
      <c r="K1181" t="s">
        <v>5732</v>
      </c>
    </row>
    <row r="1182" spans="1:11">
      <c r="A1182" s="8">
        <v>43448</v>
      </c>
      <c r="B1182" t="s">
        <v>5373</v>
      </c>
      <c r="C1182" t="s">
        <v>5726</v>
      </c>
      <c r="D1182" t="s">
        <v>10887</v>
      </c>
      <c r="E1182" t="s">
        <v>10869</v>
      </c>
      <c r="F1182">
        <v>31</v>
      </c>
      <c r="G1182">
        <v>5</v>
      </c>
      <c r="J1182" t="s">
        <v>18</v>
      </c>
      <c r="K1182" t="s">
        <v>5733</v>
      </c>
    </row>
    <row r="1183" spans="1:11">
      <c r="A1183" s="8">
        <v>43448</v>
      </c>
      <c r="B1183" t="s">
        <v>5373</v>
      </c>
      <c r="C1183" t="s">
        <v>5726</v>
      </c>
      <c r="D1183" t="s">
        <v>10887</v>
      </c>
      <c r="E1183" t="s">
        <v>10869</v>
      </c>
      <c r="F1183">
        <v>31</v>
      </c>
      <c r="G1183">
        <v>6</v>
      </c>
      <c r="J1183" t="s">
        <v>20</v>
      </c>
      <c r="K1183" t="s">
        <v>5734</v>
      </c>
    </row>
    <row r="1184" spans="1:11">
      <c r="A1184" s="8">
        <v>43448</v>
      </c>
      <c r="B1184" t="s">
        <v>5373</v>
      </c>
      <c r="C1184" t="s">
        <v>5726</v>
      </c>
      <c r="D1184" t="s">
        <v>10887</v>
      </c>
      <c r="E1184" t="s">
        <v>10869</v>
      </c>
      <c r="F1184">
        <v>31</v>
      </c>
      <c r="G1184">
        <v>7</v>
      </c>
      <c r="J1184" t="s">
        <v>99</v>
      </c>
      <c r="K1184" t="s">
        <v>5735</v>
      </c>
    </row>
    <row r="1185" spans="1:11">
      <c r="A1185" s="8">
        <v>43448</v>
      </c>
      <c r="B1185" t="s">
        <v>5373</v>
      </c>
      <c r="C1185" t="s">
        <v>5726</v>
      </c>
      <c r="D1185" t="s">
        <v>10887</v>
      </c>
      <c r="E1185" t="s">
        <v>10869</v>
      </c>
      <c r="F1185">
        <v>31</v>
      </c>
      <c r="G1185">
        <v>8</v>
      </c>
      <c r="J1185" t="s">
        <v>101</v>
      </c>
      <c r="K1185" t="s">
        <v>5736</v>
      </c>
    </row>
    <row r="1186" spans="1:11">
      <c r="A1186" s="8">
        <v>43448</v>
      </c>
      <c r="B1186" t="s">
        <v>5373</v>
      </c>
      <c r="C1186" t="s">
        <v>5726</v>
      </c>
      <c r="D1186" t="s">
        <v>10887</v>
      </c>
      <c r="E1186" t="s">
        <v>10869</v>
      </c>
      <c r="F1186">
        <v>31</v>
      </c>
      <c r="G1186">
        <v>9</v>
      </c>
      <c r="J1186" t="s">
        <v>349</v>
      </c>
      <c r="K1186" t="s">
        <v>5737</v>
      </c>
    </row>
    <row r="1187" spans="1:11">
      <c r="A1187" s="8">
        <v>43448</v>
      </c>
      <c r="B1187" t="s">
        <v>5373</v>
      </c>
      <c r="C1187" t="s">
        <v>5726</v>
      </c>
      <c r="D1187" t="s">
        <v>10887</v>
      </c>
      <c r="E1187" t="s">
        <v>10869</v>
      </c>
      <c r="F1187">
        <v>31</v>
      </c>
      <c r="G1187">
        <v>10</v>
      </c>
      <c r="J1187" t="s">
        <v>441</v>
      </c>
      <c r="K1187" t="s">
        <v>5738</v>
      </c>
    </row>
    <row r="1188" spans="1:11">
      <c r="A1188" s="8">
        <v>43448</v>
      </c>
      <c r="B1188" t="s">
        <v>5373</v>
      </c>
      <c r="C1188" t="s">
        <v>5726</v>
      </c>
      <c r="D1188" t="s">
        <v>10887</v>
      </c>
      <c r="E1188" t="s">
        <v>10869</v>
      </c>
      <c r="F1188">
        <v>31</v>
      </c>
      <c r="G1188">
        <v>11</v>
      </c>
      <c r="J1188" t="s">
        <v>443</v>
      </c>
      <c r="K1188" t="s">
        <v>5739</v>
      </c>
    </row>
    <row r="1189" spans="1:11">
      <c r="A1189" s="8">
        <v>43448</v>
      </c>
      <c r="B1189" t="s">
        <v>5373</v>
      </c>
      <c r="C1189" t="s">
        <v>5726</v>
      </c>
      <c r="D1189" t="s">
        <v>10887</v>
      </c>
      <c r="E1189" t="s">
        <v>10869</v>
      </c>
      <c r="F1189">
        <v>31</v>
      </c>
      <c r="G1189">
        <v>12</v>
      </c>
      <c r="J1189" t="s">
        <v>445</v>
      </c>
      <c r="K1189" t="s">
        <v>5740</v>
      </c>
    </row>
    <row r="1190" spans="1:11">
      <c r="A1190" s="8">
        <v>43448</v>
      </c>
      <c r="B1190" t="s">
        <v>5373</v>
      </c>
      <c r="C1190" t="s">
        <v>5741</v>
      </c>
      <c r="D1190" t="s">
        <v>10888</v>
      </c>
      <c r="E1190" t="s">
        <v>10869</v>
      </c>
      <c r="F1190">
        <v>32</v>
      </c>
      <c r="G1190">
        <v>1</v>
      </c>
      <c r="I1190" t="s">
        <v>5741</v>
      </c>
      <c r="J1190" t="s">
        <v>10</v>
      </c>
      <c r="K1190" t="s">
        <v>5742</v>
      </c>
    </row>
    <row r="1191" spans="1:11">
      <c r="A1191" s="8">
        <v>43448</v>
      </c>
      <c r="B1191" t="s">
        <v>5373</v>
      </c>
      <c r="C1191" t="s">
        <v>5741</v>
      </c>
      <c r="D1191" t="s">
        <v>10888</v>
      </c>
      <c r="E1191" t="s">
        <v>10869</v>
      </c>
      <c r="F1191">
        <v>32</v>
      </c>
      <c r="G1191">
        <v>2</v>
      </c>
      <c r="I1191" t="s">
        <v>5403</v>
      </c>
      <c r="J1191" t="s">
        <v>12</v>
      </c>
      <c r="K1191" t="s">
        <v>5743</v>
      </c>
    </row>
    <row r="1192" spans="1:11">
      <c r="A1192" s="8">
        <v>43448</v>
      </c>
      <c r="B1192" t="s">
        <v>5373</v>
      </c>
      <c r="C1192" t="s">
        <v>5741</v>
      </c>
      <c r="D1192" t="s">
        <v>10888</v>
      </c>
      <c r="E1192" t="s">
        <v>10869</v>
      </c>
      <c r="F1192">
        <v>32</v>
      </c>
      <c r="G1192">
        <v>3</v>
      </c>
      <c r="I1192" t="s">
        <v>5744</v>
      </c>
      <c r="J1192" t="s">
        <v>14</v>
      </c>
      <c r="K1192" t="s">
        <v>5745</v>
      </c>
    </row>
    <row r="1193" spans="1:11">
      <c r="A1193" s="8">
        <v>43448</v>
      </c>
      <c r="B1193" t="s">
        <v>5373</v>
      </c>
      <c r="C1193" t="s">
        <v>5741</v>
      </c>
      <c r="D1193" t="s">
        <v>10888</v>
      </c>
      <c r="E1193" t="s">
        <v>10869</v>
      </c>
      <c r="F1193">
        <v>32</v>
      </c>
      <c r="G1193">
        <v>4</v>
      </c>
      <c r="I1193" t="s">
        <v>5746</v>
      </c>
      <c r="J1193" t="s">
        <v>16</v>
      </c>
      <c r="K1193" t="s">
        <v>5747</v>
      </c>
    </row>
    <row r="1194" spans="1:11">
      <c r="A1194" s="8">
        <v>43448</v>
      </c>
      <c r="B1194" t="s">
        <v>5373</v>
      </c>
      <c r="C1194" t="s">
        <v>5741</v>
      </c>
      <c r="D1194" t="s">
        <v>10888</v>
      </c>
      <c r="E1194" t="s">
        <v>10869</v>
      </c>
      <c r="F1194">
        <v>32</v>
      </c>
      <c r="G1194">
        <v>5</v>
      </c>
      <c r="J1194" t="s">
        <v>18</v>
      </c>
      <c r="K1194" t="s">
        <v>5748</v>
      </c>
    </row>
    <row r="1195" spans="1:11">
      <c r="A1195" s="8">
        <v>43448</v>
      </c>
      <c r="B1195" t="s">
        <v>5373</v>
      </c>
      <c r="C1195" t="s">
        <v>5741</v>
      </c>
      <c r="D1195" t="s">
        <v>10888</v>
      </c>
      <c r="E1195" t="s">
        <v>10869</v>
      </c>
      <c r="F1195">
        <v>32</v>
      </c>
      <c r="G1195">
        <v>6</v>
      </c>
      <c r="J1195" t="s">
        <v>20</v>
      </c>
      <c r="K1195" t="s">
        <v>5749</v>
      </c>
    </row>
    <row r="1196" spans="1:11">
      <c r="A1196" s="8">
        <v>43448</v>
      </c>
      <c r="B1196" t="s">
        <v>5373</v>
      </c>
      <c r="C1196" t="s">
        <v>5750</v>
      </c>
      <c r="D1196" t="s">
        <v>5752</v>
      </c>
      <c r="E1196" t="s">
        <v>10869</v>
      </c>
      <c r="F1196">
        <v>33</v>
      </c>
      <c r="G1196">
        <v>1</v>
      </c>
      <c r="I1196" t="s">
        <v>5750</v>
      </c>
      <c r="J1196" t="s">
        <v>10</v>
      </c>
      <c r="K1196" t="s">
        <v>5751</v>
      </c>
    </row>
    <row r="1197" spans="1:11">
      <c r="A1197" s="8">
        <v>43448</v>
      </c>
      <c r="B1197" t="s">
        <v>5373</v>
      </c>
      <c r="C1197" t="s">
        <v>5750</v>
      </c>
      <c r="D1197" t="s">
        <v>5752</v>
      </c>
      <c r="E1197" t="s">
        <v>10869</v>
      </c>
      <c r="F1197">
        <v>33</v>
      </c>
      <c r="G1197">
        <v>2</v>
      </c>
      <c r="I1197" t="s">
        <v>5752</v>
      </c>
      <c r="J1197" t="s">
        <v>12</v>
      </c>
      <c r="K1197" t="s">
        <v>5753</v>
      </c>
    </row>
    <row r="1198" spans="1:11">
      <c r="A1198" s="8">
        <v>43448</v>
      </c>
      <c r="B1198" t="s">
        <v>5373</v>
      </c>
      <c r="C1198" t="s">
        <v>5750</v>
      </c>
      <c r="D1198" t="s">
        <v>5752</v>
      </c>
      <c r="E1198" t="s">
        <v>10869</v>
      </c>
      <c r="F1198">
        <v>33</v>
      </c>
      <c r="G1198">
        <v>3</v>
      </c>
      <c r="J1198" t="s">
        <v>14</v>
      </c>
      <c r="K1198" t="s">
        <v>5754</v>
      </c>
    </row>
    <row r="1199" spans="1:11">
      <c r="A1199" s="8">
        <v>43448</v>
      </c>
      <c r="B1199" t="s">
        <v>5373</v>
      </c>
      <c r="C1199" t="s">
        <v>5750</v>
      </c>
      <c r="D1199" t="s">
        <v>5752</v>
      </c>
      <c r="E1199" t="s">
        <v>10869</v>
      </c>
      <c r="F1199">
        <v>33</v>
      </c>
      <c r="G1199">
        <v>4</v>
      </c>
      <c r="J1199" t="s">
        <v>16</v>
      </c>
      <c r="K1199" t="s">
        <v>5755</v>
      </c>
    </row>
    <row r="1200" spans="1:11">
      <c r="A1200" s="8">
        <v>43448</v>
      </c>
      <c r="B1200" t="s">
        <v>5373</v>
      </c>
      <c r="C1200" t="s">
        <v>5750</v>
      </c>
      <c r="D1200" t="s">
        <v>5752</v>
      </c>
      <c r="E1200" t="s">
        <v>10869</v>
      </c>
      <c r="F1200">
        <v>33</v>
      </c>
      <c r="G1200">
        <v>5</v>
      </c>
      <c r="J1200" t="s">
        <v>18</v>
      </c>
      <c r="K1200" t="s">
        <v>5756</v>
      </c>
    </row>
    <row r="1201" spans="1:11">
      <c r="A1201" s="8">
        <v>43448</v>
      </c>
      <c r="B1201" t="s">
        <v>5373</v>
      </c>
      <c r="C1201" t="s">
        <v>5750</v>
      </c>
      <c r="D1201" t="s">
        <v>5752</v>
      </c>
      <c r="E1201" t="s">
        <v>10869</v>
      </c>
      <c r="F1201">
        <v>33</v>
      </c>
      <c r="G1201">
        <v>6</v>
      </c>
      <c r="J1201" t="s">
        <v>20</v>
      </c>
      <c r="K1201" t="s">
        <v>5757</v>
      </c>
    </row>
    <row r="1202" spans="1:11">
      <c r="A1202" s="8">
        <v>43448</v>
      </c>
      <c r="B1202" t="s">
        <v>5373</v>
      </c>
      <c r="C1202" t="s">
        <v>5750</v>
      </c>
      <c r="D1202" t="s">
        <v>5752</v>
      </c>
      <c r="E1202" t="s">
        <v>10869</v>
      </c>
      <c r="F1202">
        <v>33</v>
      </c>
      <c r="G1202">
        <v>7</v>
      </c>
      <c r="J1202" t="s">
        <v>99</v>
      </c>
      <c r="K1202" t="s">
        <v>5758</v>
      </c>
    </row>
    <row r="1203" spans="1:11">
      <c r="A1203" s="8">
        <v>43840</v>
      </c>
      <c r="B1203" t="s">
        <v>6760</v>
      </c>
      <c r="C1203" t="s">
        <v>6761</v>
      </c>
      <c r="D1203" t="s">
        <v>6762</v>
      </c>
      <c r="E1203" t="s">
        <v>10903</v>
      </c>
      <c r="F1203">
        <v>1</v>
      </c>
      <c r="G1203">
        <v>1</v>
      </c>
      <c r="H1203" t="s">
        <v>6760</v>
      </c>
      <c r="I1203" t="s">
        <v>6761</v>
      </c>
      <c r="J1203" t="s">
        <v>10</v>
      </c>
      <c r="K1203" t="s">
        <v>10850</v>
      </c>
    </row>
    <row r="1204" spans="1:11">
      <c r="A1204" s="8">
        <v>43840</v>
      </c>
      <c r="B1204" t="s">
        <v>6760</v>
      </c>
      <c r="C1204" t="s">
        <v>6761</v>
      </c>
      <c r="D1204" t="s">
        <v>6762</v>
      </c>
      <c r="E1204" t="s">
        <v>10903</v>
      </c>
      <c r="F1204">
        <v>1</v>
      </c>
      <c r="G1204">
        <v>2</v>
      </c>
      <c r="J1204" t="s">
        <v>12</v>
      </c>
      <c r="K1204" t="s">
        <v>6763</v>
      </c>
    </row>
    <row r="1205" spans="1:11">
      <c r="A1205" s="8">
        <v>43840</v>
      </c>
      <c r="B1205" t="s">
        <v>6760</v>
      </c>
      <c r="C1205" t="s">
        <v>6764</v>
      </c>
      <c r="D1205" t="s">
        <v>6766</v>
      </c>
      <c r="E1205" t="s">
        <v>10903</v>
      </c>
      <c r="F1205">
        <v>2</v>
      </c>
      <c r="G1205">
        <v>1</v>
      </c>
      <c r="I1205" t="s">
        <v>6764</v>
      </c>
      <c r="J1205" t="s">
        <v>10</v>
      </c>
      <c r="K1205" t="s">
        <v>6765</v>
      </c>
    </row>
    <row r="1206" spans="1:11">
      <c r="A1206" s="8">
        <v>43840</v>
      </c>
      <c r="B1206" t="s">
        <v>6760</v>
      </c>
      <c r="C1206" t="s">
        <v>6764</v>
      </c>
      <c r="D1206" t="s">
        <v>6766</v>
      </c>
      <c r="E1206" t="s">
        <v>10903</v>
      </c>
      <c r="F1206">
        <v>2</v>
      </c>
      <c r="G1206">
        <v>2</v>
      </c>
      <c r="I1206" t="s">
        <v>6766</v>
      </c>
      <c r="J1206" t="s">
        <v>12</v>
      </c>
      <c r="K1206" t="s">
        <v>6767</v>
      </c>
    </row>
    <row r="1207" spans="1:11">
      <c r="A1207" s="8">
        <v>43840</v>
      </c>
      <c r="B1207" t="s">
        <v>6760</v>
      </c>
      <c r="C1207" t="s">
        <v>6768</v>
      </c>
      <c r="D1207" t="s">
        <v>6770</v>
      </c>
      <c r="E1207" t="s">
        <v>10903</v>
      </c>
      <c r="F1207">
        <v>3</v>
      </c>
      <c r="G1207">
        <v>1</v>
      </c>
      <c r="I1207" t="s">
        <v>6768</v>
      </c>
      <c r="J1207" t="s">
        <v>10</v>
      </c>
      <c r="K1207" t="s">
        <v>6769</v>
      </c>
    </row>
    <row r="1208" spans="1:11">
      <c r="A1208" s="8">
        <v>43840</v>
      </c>
      <c r="B1208" t="s">
        <v>6760</v>
      </c>
      <c r="C1208" t="s">
        <v>6768</v>
      </c>
      <c r="D1208" t="s">
        <v>6770</v>
      </c>
      <c r="E1208" t="s">
        <v>10903</v>
      </c>
      <c r="F1208">
        <v>3</v>
      </c>
      <c r="G1208">
        <v>2</v>
      </c>
      <c r="I1208" t="s">
        <v>6770</v>
      </c>
      <c r="J1208" t="s">
        <v>12</v>
      </c>
      <c r="K1208" t="s">
        <v>6771</v>
      </c>
    </row>
    <row r="1209" spans="1:11">
      <c r="A1209" s="8">
        <v>43840</v>
      </c>
      <c r="B1209" t="s">
        <v>6760</v>
      </c>
      <c r="C1209" t="s">
        <v>6772</v>
      </c>
      <c r="D1209" t="s">
        <v>6774</v>
      </c>
      <c r="E1209" t="s">
        <v>10903</v>
      </c>
      <c r="F1209">
        <v>4</v>
      </c>
      <c r="G1209">
        <v>1</v>
      </c>
      <c r="I1209" t="s">
        <v>6772</v>
      </c>
      <c r="J1209" t="s">
        <v>10</v>
      </c>
      <c r="K1209" t="s">
        <v>6773</v>
      </c>
    </row>
    <row r="1210" spans="1:11">
      <c r="A1210" s="8">
        <v>43840</v>
      </c>
      <c r="B1210" t="s">
        <v>6760</v>
      </c>
      <c r="C1210" t="s">
        <v>6772</v>
      </c>
      <c r="D1210" t="s">
        <v>6774</v>
      </c>
      <c r="E1210" t="s">
        <v>10903</v>
      </c>
      <c r="F1210">
        <v>4</v>
      </c>
      <c r="G1210">
        <v>2</v>
      </c>
      <c r="I1210" t="s">
        <v>6774</v>
      </c>
      <c r="J1210" t="s">
        <v>12</v>
      </c>
      <c r="K1210" t="s">
        <v>6775</v>
      </c>
    </row>
    <row r="1211" spans="1:11">
      <c r="A1211" s="8">
        <v>43840</v>
      </c>
      <c r="B1211" t="s">
        <v>6760</v>
      </c>
      <c r="C1211" t="s">
        <v>6776</v>
      </c>
      <c r="D1211" t="s">
        <v>6778</v>
      </c>
      <c r="E1211" t="s">
        <v>10903</v>
      </c>
      <c r="F1211">
        <v>5</v>
      </c>
      <c r="G1211">
        <v>1</v>
      </c>
      <c r="I1211" t="s">
        <v>6776</v>
      </c>
      <c r="J1211" t="s">
        <v>10</v>
      </c>
      <c r="K1211" t="s">
        <v>6777</v>
      </c>
    </row>
    <row r="1212" spans="1:11">
      <c r="A1212" s="8">
        <v>43840</v>
      </c>
      <c r="B1212" t="s">
        <v>6760</v>
      </c>
      <c r="C1212" t="s">
        <v>6776</v>
      </c>
      <c r="D1212" t="s">
        <v>6778</v>
      </c>
      <c r="E1212" t="s">
        <v>10903</v>
      </c>
      <c r="F1212">
        <v>5</v>
      </c>
      <c r="G1212">
        <v>2</v>
      </c>
      <c r="I1212" t="s">
        <v>6778</v>
      </c>
      <c r="J1212" t="s">
        <v>12</v>
      </c>
      <c r="K1212" t="s">
        <v>6779</v>
      </c>
    </row>
    <row r="1213" spans="1:11">
      <c r="A1213" s="8">
        <v>43840</v>
      </c>
      <c r="B1213" t="s">
        <v>6760</v>
      </c>
      <c r="C1213" t="s">
        <v>6780</v>
      </c>
      <c r="D1213" t="s">
        <v>10904</v>
      </c>
      <c r="E1213" t="s">
        <v>10903</v>
      </c>
      <c r="F1213">
        <v>6</v>
      </c>
      <c r="G1213">
        <v>1</v>
      </c>
      <c r="I1213" t="s">
        <v>6780</v>
      </c>
      <c r="J1213" t="s">
        <v>10</v>
      </c>
      <c r="K1213" t="s">
        <v>6781</v>
      </c>
    </row>
    <row r="1214" spans="1:11">
      <c r="A1214" s="8">
        <v>43840</v>
      </c>
      <c r="B1214" t="s">
        <v>6760</v>
      </c>
      <c r="C1214" t="s">
        <v>6780</v>
      </c>
      <c r="D1214" t="s">
        <v>10904</v>
      </c>
      <c r="E1214" t="s">
        <v>10903</v>
      </c>
      <c r="F1214">
        <v>6</v>
      </c>
      <c r="G1214">
        <v>2</v>
      </c>
      <c r="I1214" t="s">
        <v>6782</v>
      </c>
      <c r="J1214" t="s">
        <v>12</v>
      </c>
      <c r="K1214" t="s">
        <v>6783</v>
      </c>
    </row>
    <row r="1215" spans="1:11">
      <c r="A1215" s="8">
        <v>43840</v>
      </c>
      <c r="B1215" t="s">
        <v>6760</v>
      </c>
      <c r="C1215" t="s">
        <v>6780</v>
      </c>
      <c r="D1215" t="s">
        <v>10904</v>
      </c>
      <c r="E1215" t="s">
        <v>10903</v>
      </c>
      <c r="F1215">
        <v>6</v>
      </c>
      <c r="G1215">
        <v>3</v>
      </c>
      <c r="I1215" t="s">
        <v>5568</v>
      </c>
      <c r="J1215" t="s">
        <v>14</v>
      </c>
      <c r="K1215" t="s">
        <v>6784</v>
      </c>
    </row>
    <row r="1216" spans="1:11">
      <c r="A1216" s="8">
        <v>43840</v>
      </c>
      <c r="B1216" t="s">
        <v>6760</v>
      </c>
      <c r="C1216" t="s">
        <v>6780</v>
      </c>
      <c r="D1216" t="s">
        <v>10904</v>
      </c>
      <c r="E1216" t="s">
        <v>10903</v>
      </c>
      <c r="F1216">
        <v>6</v>
      </c>
      <c r="G1216">
        <v>4</v>
      </c>
      <c r="I1216" t="s">
        <v>6785</v>
      </c>
      <c r="J1216" t="s">
        <v>16</v>
      </c>
      <c r="K1216" t="s">
        <v>6786</v>
      </c>
    </row>
    <row r="1217" spans="1:11">
      <c r="A1217" s="8">
        <v>43840</v>
      </c>
      <c r="B1217" t="s">
        <v>6760</v>
      </c>
      <c r="C1217" t="s">
        <v>6780</v>
      </c>
      <c r="D1217" t="s">
        <v>10904</v>
      </c>
      <c r="E1217" t="s">
        <v>10903</v>
      </c>
      <c r="F1217">
        <v>6</v>
      </c>
      <c r="G1217">
        <v>5</v>
      </c>
      <c r="J1217" t="s">
        <v>18</v>
      </c>
      <c r="K1217" t="s">
        <v>6787</v>
      </c>
    </row>
    <row r="1218" spans="1:11">
      <c r="A1218" s="8">
        <v>43840</v>
      </c>
      <c r="B1218" t="s">
        <v>6760</v>
      </c>
      <c r="C1218" t="s">
        <v>6780</v>
      </c>
      <c r="D1218" t="s">
        <v>10904</v>
      </c>
      <c r="E1218" t="s">
        <v>10903</v>
      </c>
      <c r="F1218">
        <v>6</v>
      </c>
      <c r="G1218">
        <v>6</v>
      </c>
      <c r="J1218" t="s">
        <v>20</v>
      </c>
      <c r="K1218" t="s">
        <v>6788</v>
      </c>
    </row>
    <row r="1219" spans="1:11">
      <c r="A1219" s="8">
        <v>43840</v>
      </c>
      <c r="B1219" t="s">
        <v>6760</v>
      </c>
      <c r="C1219" t="s">
        <v>6780</v>
      </c>
      <c r="D1219" t="s">
        <v>10904</v>
      </c>
      <c r="E1219" t="s">
        <v>10903</v>
      </c>
      <c r="F1219">
        <v>6</v>
      </c>
      <c r="G1219">
        <v>7</v>
      </c>
      <c r="J1219" t="s">
        <v>99</v>
      </c>
      <c r="K1219" t="s">
        <v>6789</v>
      </c>
    </row>
    <row r="1220" spans="1:11">
      <c r="A1220" s="8">
        <v>43840</v>
      </c>
      <c r="B1220" t="s">
        <v>6760</v>
      </c>
      <c r="C1220" t="s">
        <v>6780</v>
      </c>
      <c r="D1220" t="s">
        <v>10904</v>
      </c>
      <c r="E1220" t="s">
        <v>10903</v>
      </c>
      <c r="F1220">
        <v>6</v>
      </c>
      <c r="G1220">
        <v>8</v>
      </c>
      <c r="J1220" t="s">
        <v>101</v>
      </c>
      <c r="K1220" t="s">
        <v>6790</v>
      </c>
    </row>
    <row r="1221" spans="1:11">
      <c r="A1221" s="8">
        <v>43840</v>
      </c>
      <c r="B1221" t="s">
        <v>6760</v>
      </c>
      <c r="C1221" t="s">
        <v>6780</v>
      </c>
      <c r="D1221" t="s">
        <v>10904</v>
      </c>
      <c r="E1221" t="s">
        <v>10903</v>
      </c>
      <c r="F1221">
        <v>6</v>
      </c>
      <c r="G1221">
        <v>9</v>
      </c>
      <c r="J1221" t="s">
        <v>349</v>
      </c>
      <c r="K1221" t="s">
        <v>6791</v>
      </c>
    </row>
    <row r="1222" spans="1:11">
      <c r="A1222" s="8">
        <v>43840</v>
      </c>
      <c r="B1222" t="s">
        <v>6760</v>
      </c>
      <c r="C1222" t="s">
        <v>6780</v>
      </c>
      <c r="D1222" t="s">
        <v>10904</v>
      </c>
      <c r="E1222" t="s">
        <v>10903</v>
      </c>
      <c r="F1222">
        <v>6</v>
      </c>
      <c r="G1222">
        <v>10</v>
      </c>
      <c r="J1222" t="s">
        <v>441</v>
      </c>
      <c r="K1222" t="s">
        <v>6792</v>
      </c>
    </row>
    <row r="1223" spans="1:11">
      <c r="A1223" s="8">
        <v>43840</v>
      </c>
      <c r="B1223" t="s">
        <v>6760</v>
      </c>
      <c r="C1223" t="s">
        <v>6780</v>
      </c>
      <c r="D1223" t="s">
        <v>10904</v>
      </c>
      <c r="E1223" t="s">
        <v>10903</v>
      </c>
      <c r="F1223">
        <v>6</v>
      </c>
      <c r="G1223">
        <v>11</v>
      </c>
      <c r="J1223" t="s">
        <v>443</v>
      </c>
      <c r="K1223" t="s">
        <v>6793</v>
      </c>
    </row>
    <row r="1224" spans="1:11">
      <c r="A1224" s="8">
        <v>43840</v>
      </c>
      <c r="B1224" t="s">
        <v>6760</v>
      </c>
      <c r="C1224" t="s">
        <v>6780</v>
      </c>
      <c r="D1224" t="s">
        <v>10904</v>
      </c>
      <c r="E1224" t="s">
        <v>10903</v>
      </c>
      <c r="F1224">
        <v>6</v>
      </c>
      <c r="G1224">
        <v>12</v>
      </c>
      <c r="J1224" t="s">
        <v>445</v>
      </c>
      <c r="K1224" t="s">
        <v>6794</v>
      </c>
    </row>
    <row r="1225" spans="1:11">
      <c r="A1225" s="8">
        <v>43840</v>
      </c>
      <c r="B1225" t="s">
        <v>6760</v>
      </c>
      <c r="C1225" t="s">
        <v>6795</v>
      </c>
      <c r="D1225" t="s">
        <v>10905</v>
      </c>
      <c r="E1225" t="s">
        <v>10903</v>
      </c>
      <c r="F1225">
        <v>7</v>
      </c>
      <c r="G1225">
        <v>1</v>
      </c>
      <c r="I1225" t="s">
        <v>6795</v>
      </c>
      <c r="J1225" t="s">
        <v>10</v>
      </c>
      <c r="K1225" t="s">
        <v>6796</v>
      </c>
    </row>
    <row r="1226" spans="1:11">
      <c r="A1226" s="8">
        <v>43840</v>
      </c>
      <c r="B1226" t="s">
        <v>6760</v>
      </c>
      <c r="C1226" t="s">
        <v>6795</v>
      </c>
      <c r="D1226" t="s">
        <v>10905</v>
      </c>
      <c r="E1226" t="s">
        <v>10903</v>
      </c>
      <c r="F1226">
        <v>7</v>
      </c>
      <c r="G1226">
        <v>2</v>
      </c>
      <c r="I1226" t="s">
        <v>6782</v>
      </c>
      <c r="J1226" t="s">
        <v>12</v>
      </c>
      <c r="K1226" t="s">
        <v>6797</v>
      </c>
    </row>
    <row r="1227" spans="1:11">
      <c r="A1227" s="8">
        <v>43840</v>
      </c>
      <c r="B1227" t="s">
        <v>6760</v>
      </c>
      <c r="C1227" t="s">
        <v>6795</v>
      </c>
      <c r="D1227" t="s">
        <v>10905</v>
      </c>
      <c r="E1227" t="s">
        <v>10903</v>
      </c>
      <c r="F1227">
        <v>7</v>
      </c>
      <c r="G1227">
        <v>3</v>
      </c>
      <c r="I1227" t="s">
        <v>6798</v>
      </c>
      <c r="J1227" t="s">
        <v>14</v>
      </c>
      <c r="K1227" t="s">
        <v>6799</v>
      </c>
    </row>
    <row r="1228" spans="1:11">
      <c r="A1228" s="8">
        <v>43840</v>
      </c>
      <c r="B1228" t="s">
        <v>6760</v>
      </c>
      <c r="C1228" t="s">
        <v>6795</v>
      </c>
      <c r="D1228" t="s">
        <v>10905</v>
      </c>
      <c r="E1228" t="s">
        <v>10903</v>
      </c>
      <c r="F1228">
        <v>7</v>
      </c>
      <c r="G1228">
        <v>4</v>
      </c>
      <c r="I1228" t="s">
        <v>6800</v>
      </c>
      <c r="J1228" t="s">
        <v>16</v>
      </c>
      <c r="K1228" t="s">
        <v>6801</v>
      </c>
    </row>
    <row r="1229" spans="1:11">
      <c r="A1229" s="8">
        <v>43840</v>
      </c>
      <c r="B1229" t="s">
        <v>6760</v>
      </c>
      <c r="C1229" t="s">
        <v>6795</v>
      </c>
      <c r="D1229" t="s">
        <v>10905</v>
      </c>
      <c r="E1229" t="s">
        <v>10903</v>
      </c>
      <c r="F1229">
        <v>7</v>
      </c>
      <c r="G1229">
        <v>5</v>
      </c>
      <c r="I1229" t="s">
        <v>199</v>
      </c>
      <c r="J1229" t="s">
        <v>18</v>
      </c>
      <c r="K1229" t="s">
        <v>6802</v>
      </c>
    </row>
    <row r="1230" spans="1:11">
      <c r="A1230" s="8">
        <v>43840</v>
      </c>
      <c r="B1230" t="s">
        <v>6760</v>
      </c>
      <c r="C1230" t="s">
        <v>6795</v>
      </c>
      <c r="D1230" t="s">
        <v>10905</v>
      </c>
      <c r="E1230" t="s">
        <v>10903</v>
      </c>
      <c r="F1230">
        <v>7</v>
      </c>
      <c r="G1230">
        <v>6</v>
      </c>
      <c r="J1230" t="s">
        <v>20</v>
      </c>
      <c r="K1230" t="s">
        <v>6803</v>
      </c>
    </row>
    <row r="1231" spans="1:11">
      <c r="A1231" s="8">
        <v>43840</v>
      </c>
      <c r="B1231" t="s">
        <v>6760</v>
      </c>
      <c r="C1231" t="s">
        <v>6795</v>
      </c>
      <c r="D1231" t="s">
        <v>10905</v>
      </c>
      <c r="E1231" t="s">
        <v>10903</v>
      </c>
      <c r="F1231">
        <v>7</v>
      </c>
      <c r="G1231">
        <v>7</v>
      </c>
      <c r="J1231" t="s">
        <v>99</v>
      </c>
      <c r="K1231" t="s">
        <v>6804</v>
      </c>
    </row>
    <row r="1232" spans="1:11">
      <c r="A1232" s="8">
        <v>43840</v>
      </c>
      <c r="B1232" t="s">
        <v>6760</v>
      </c>
      <c r="C1232" t="s">
        <v>6795</v>
      </c>
      <c r="D1232" t="s">
        <v>10905</v>
      </c>
      <c r="E1232" t="s">
        <v>10903</v>
      </c>
      <c r="F1232">
        <v>7</v>
      </c>
      <c r="G1232">
        <v>8</v>
      </c>
      <c r="J1232" t="s">
        <v>101</v>
      </c>
      <c r="K1232" t="s">
        <v>6805</v>
      </c>
    </row>
    <row r="1233" spans="1:11">
      <c r="A1233" s="8">
        <v>43840</v>
      </c>
      <c r="B1233" t="s">
        <v>6760</v>
      </c>
      <c r="C1233" t="s">
        <v>6795</v>
      </c>
      <c r="D1233" t="s">
        <v>10905</v>
      </c>
      <c r="E1233" t="s">
        <v>10903</v>
      </c>
      <c r="F1233">
        <v>7</v>
      </c>
      <c r="G1233">
        <v>9</v>
      </c>
      <c r="J1233" t="s">
        <v>349</v>
      </c>
      <c r="K1233" t="s">
        <v>6806</v>
      </c>
    </row>
    <row r="1234" spans="1:11">
      <c r="A1234" s="8">
        <v>43840</v>
      </c>
      <c r="B1234" t="s">
        <v>6760</v>
      </c>
      <c r="C1234" t="s">
        <v>6807</v>
      </c>
      <c r="D1234" t="s">
        <v>10905</v>
      </c>
      <c r="E1234" t="s">
        <v>10903</v>
      </c>
      <c r="F1234">
        <v>8</v>
      </c>
      <c r="G1234">
        <v>1</v>
      </c>
      <c r="H1234" t="s">
        <v>6760</v>
      </c>
      <c r="I1234" t="s">
        <v>6807</v>
      </c>
      <c r="J1234" t="s">
        <v>10</v>
      </c>
      <c r="K1234" t="s">
        <v>6808</v>
      </c>
    </row>
    <row r="1235" spans="1:11">
      <c r="A1235" s="8">
        <v>43840</v>
      </c>
      <c r="B1235" t="s">
        <v>6760</v>
      </c>
      <c r="C1235" t="s">
        <v>6807</v>
      </c>
      <c r="D1235" t="s">
        <v>10905</v>
      </c>
      <c r="E1235" t="s">
        <v>10903</v>
      </c>
      <c r="F1235">
        <v>8</v>
      </c>
      <c r="G1235">
        <v>2</v>
      </c>
      <c r="I1235" t="s">
        <v>6782</v>
      </c>
      <c r="J1235" t="s">
        <v>12</v>
      </c>
      <c r="K1235" t="s">
        <v>6809</v>
      </c>
    </row>
    <row r="1236" spans="1:11">
      <c r="A1236" s="8">
        <v>43840</v>
      </c>
      <c r="B1236" t="s">
        <v>6760</v>
      </c>
      <c r="C1236" t="s">
        <v>6807</v>
      </c>
      <c r="D1236" t="s">
        <v>10905</v>
      </c>
      <c r="E1236" t="s">
        <v>10903</v>
      </c>
      <c r="F1236">
        <v>8</v>
      </c>
      <c r="G1236">
        <v>3</v>
      </c>
      <c r="I1236" t="s">
        <v>6798</v>
      </c>
      <c r="J1236" t="s">
        <v>14</v>
      </c>
      <c r="K1236" t="s">
        <v>6810</v>
      </c>
    </row>
    <row r="1237" spans="1:11">
      <c r="A1237" s="8">
        <v>43840</v>
      </c>
      <c r="B1237" t="s">
        <v>6760</v>
      </c>
      <c r="C1237" t="s">
        <v>6807</v>
      </c>
      <c r="D1237" t="s">
        <v>10905</v>
      </c>
      <c r="E1237" t="s">
        <v>10903</v>
      </c>
      <c r="F1237">
        <v>8</v>
      </c>
      <c r="G1237">
        <v>4</v>
      </c>
      <c r="I1237" t="s">
        <v>6800</v>
      </c>
      <c r="J1237" t="s">
        <v>16</v>
      </c>
      <c r="K1237" t="s">
        <v>6811</v>
      </c>
    </row>
    <row r="1238" spans="1:11">
      <c r="A1238" s="8">
        <v>43840</v>
      </c>
      <c r="B1238" t="s">
        <v>6760</v>
      </c>
      <c r="C1238" t="s">
        <v>6807</v>
      </c>
      <c r="D1238" t="s">
        <v>10905</v>
      </c>
      <c r="E1238" t="s">
        <v>10903</v>
      </c>
      <c r="F1238">
        <v>8</v>
      </c>
      <c r="G1238">
        <v>5</v>
      </c>
      <c r="I1238" t="s">
        <v>199</v>
      </c>
      <c r="J1238" t="s">
        <v>18</v>
      </c>
      <c r="K1238" t="s">
        <v>6812</v>
      </c>
    </row>
    <row r="1239" spans="1:11">
      <c r="A1239" s="8">
        <v>43840</v>
      </c>
      <c r="B1239" t="s">
        <v>6760</v>
      </c>
      <c r="C1239" t="s">
        <v>6807</v>
      </c>
      <c r="D1239" t="s">
        <v>10905</v>
      </c>
      <c r="E1239" t="s">
        <v>10903</v>
      </c>
      <c r="F1239">
        <v>8</v>
      </c>
      <c r="G1239">
        <v>6</v>
      </c>
      <c r="J1239" t="s">
        <v>20</v>
      </c>
      <c r="K1239" t="s">
        <v>6813</v>
      </c>
    </row>
    <row r="1240" spans="1:11">
      <c r="A1240" s="8">
        <v>43840</v>
      </c>
      <c r="B1240" t="s">
        <v>6760</v>
      </c>
      <c r="C1240" t="s">
        <v>6807</v>
      </c>
      <c r="D1240" t="s">
        <v>10905</v>
      </c>
      <c r="E1240" t="s">
        <v>10903</v>
      </c>
      <c r="F1240">
        <v>8</v>
      </c>
      <c r="G1240">
        <v>7</v>
      </c>
      <c r="J1240" t="s">
        <v>99</v>
      </c>
      <c r="K1240" t="s">
        <v>6814</v>
      </c>
    </row>
    <row r="1241" spans="1:11">
      <c r="A1241" s="8">
        <v>43840</v>
      </c>
      <c r="B1241" t="s">
        <v>6760</v>
      </c>
      <c r="C1241" t="s">
        <v>6807</v>
      </c>
      <c r="D1241" t="s">
        <v>10905</v>
      </c>
      <c r="E1241" t="s">
        <v>10903</v>
      </c>
      <c r="F1241">
        <v>8</v>
      </c>
      <c r="G1241">
        <v>8</v>
      </c>
      <c r="J1241" t="s">
        <v>101</v>
      </c>
      <c r="K1241" t="s">
        <v>6815</v>
      </c>
    </row>
    <row r="1242" spans="1:11">
      <c r="A1242" s="8">
        <v>43840</v>
      </c>
      <c r="B1242" t="s">
        <v>6760</v>
      </c>
      <c r="C1242" t="s">
        <v>6807</v>
      </c>
      <c r="D1242" t="s">
        <v>10905</v>
      </c>
      <c r="E1242" t="s">
        <v>10903</v>
      </c>
      <c r="F1242">
        <v>8</v>
      </c>
      <c r="G1242">
        <v>9</v>
      </c>
      <c r="J1242" t="s">
        <v>349</v>
      </c>
      <c r="K1242" t="s">
        <v>6816</v>
      </c>
    </row>
    <row r="1243" spans="1:11">
      <c r="A1243" s="8">
        <v>43840</v>
      </c>
      <c r="B1243" t="s">
        <v>6760</v>
      </c>
      <c r="C1243" t="s">
        <v>6817</v>
      </c>
      <c r="D1243" t="s">
        <v>10905</v>
      </c>
      <c r="E1243" t="s">
        <v>10903</v>
      </c>
      <c r="F1243">
        <v>9</v>
      </c>
      <c r="G1243">
        <v>1</v>
      </c>
      <c r="I1243" t="s">
        <v>6817</v>
      </c>
      <c r="J1243" t="s">
        <v>10</v>
      </c>
      <c r="K1243" t="s">
        <v>6818</v>
      </c>
    </row>
    <row r="1244" spans="1:11">
      <c r="A1244" s="8">
        <v>43840</v>
      </c>
      <c r="B1244" t="s">
        <v>6760</v>
      </c>
      <c r="C1244" t="s">
        <v>6817</v>
      </c>
      <c r="D1244" t="s">
        <v>10905</v>
      </c>
      <c r="E1244" t="s">
        <v>10903</v>
      </c>
      <c r="F1244">
        <v>9</v>
      </c>
      <c r="G1244">
        <v>2</v>
      </c>
      <c r="I1244" t="s">
        <v>6782</v>
      </c>
      <c r="J1244" t="s">
        <v>12</v>
      </c>
      <c r="K1244" t="s">
        <v>6819</v>
      </c>
    </row>
    <row r="1245" spans="1:11">
      <c r="A1245" s="8">
        <v>43840</v>
      </c>
      <c r="B1245" t="s">
        <v>6760</v>
      </c>
      <c r="C1245" t="s">
        <v>6817</v>
      </c>
      <c r="D1245" t="s">
        <v>10905</v>
      </c>
      <c r="E1245" t="s">
        <v>10903</v>
      </c>
      <c r="F1245">
        <v>9</v>
      </c>
      <c r="G1245">
        <v>3</v>
      </c>
      <c r="I1245" t="s">
        <v>6798</v>
      </c>
      <c r="J1245" t="s">
        <v>14</v>
      </c>
      <c r="K1245" t="s">
        <v>6820</v>
      </c>
    </row>
    <row r="1246" spans="1:11">
      <c r="A1246" s="8">
        <v>43840</v>
      </c>
      <c r="B1246" t="s">
        <v>6760</v>
      </c>
      <c r="C1246" t="s">
        <v>6817</v>
      </c>
      <c r="D1246" t="s">
        <v>10905</v>
      </c>
      <c r="E1246" t="s">
        <v>10903</v>
      </c>
      <c r="F1246">
        <v>9</v>
      </c>
      <c r="G1246">
        <v>4</v>
      </c>
      <c r="I1246" t="s">
        <v>6800</v>
      </c>
      <c r="J1246" t="s">
        <v>16</v>
      </c>
      <c r="K1246" t="s">
        <v>6821</v>
      </c>
    </row>
    <row r="1247" spans="1:11">
      <c r="A1247" s="8">
        <v>43840</v>
      </c>
      <c r="B1247" t="s">
        <v>6760</v>
      </c>
      <c r="C1247" t="s">
        <v>6817</v>
      </c>
      <c r="D1247" t="s">
        <v>10905</v>
      </c>
      <c r="E1247" t="s">
        <v>10903</v>
      </c>
      <c r="F1247">
        <v>9</v>
      </c>
      <c r="G1247">
        <v>5</v>
      </c>
      <c r="I1247" t="s">
        <v>199</v>
      </c>
      <c r="J1247" t="s">
        <v>18</v>
      </c>
      <c r="K1247" t="s">
        <v>6822</v>
      </c>
    </row>
    <row r="1248" spans="1:11">
      <c r="A1248" s="8">
        <v>43840</v>
      </c>
      <c r="B1248" t="s">
        <v>6760</v>
      </c>
      <c r="C1248" t="s">
        <v>6817</v>
      </c>
      <c r="D1248" t="s">
        <v>10905</v>
      </c>
      <c r="E1248" t="s">
        <v>10903</v>
      </c>
      <c r="F1248">
        <v>9</v>
      </c>
      <c r="G1248">
        <v>6</v>
      </c>
      <c r="J1248" t="s">
        <v>20</v>
      </c>
      <c r="K1248" t="s">
        <v>6823</v>
      </c>
    </row>
    <row r="1249" spans="1:11">
      <c r="A1249" s="8">
        <v>43840</v>
      </c>
      <c r="B1249" t="s">
        <v>6760</v>
      </c>
      <c r="C1249" t="s">
        <v>6817</v>
      </c>
      <c r="D1249" t="s">
        <v>10905</v>
      </c>
      <c r="E1249" t="s">
        <v>10903</v>
      </c>
      <c r="F1249">
        <v>9</v>
      </c>
      <c r="G1249">
        <v>7</v>
      </c>
      <c r="J1249" t="s">
        <v>99</v>
      </c>
      <c r="K1249" t="s">
        <v>6824</v>
      </c>
    </row>
    <row r="1250" spans="1:11">
      <c r="A1250" s="8">
        <v>43840</v>
      </c>
      <c r="B1250" t="s">
        <v>6760</v>
      </c>
      <c r="C1250" t="s">
        <v>6817</v>
      </c>
      <c r="D1250" t="s">
        <v>10905</v>
      </c>
      <c r="E1250" t="s">
        <v>10903</v>
      </c>
      <c r="F1250">
        <v>9</v>
      </c>
      <c r="G1250">
        <v>8</v>
      </c>
      <c r="J1250" t="s">
        <v>101</v>
      </c>
      <c r="K1250" t="s">
        <v>6825</v>
      </c>
    </row>
    <row r="1251" spans="1:11">
      <c r="A1251" s="8">
        <v>43840</v>
      </c>
      <c r="B1251" t="s">
        <v>6760</v>
      </c>
      <c r="C1251" t="s">
        <v>6817</v>
      </c>
      <c r="D1251" t="s">
        <v>10905</v>
      </c>
      <c r="E1251" t="s">
        <v>10903</v>
      </c>
      <c r="F1251">
        <v>9</v>
      </c>
      <c r="G1251">
        <v>9</v>
      </c>
      <c r="J1251" t="s">
        <v>349</v>
      </c>
      <c r="K1251" t="s">
        <v>6826</v>
      </c>
    </row>
    <row r="1252" spans="1:11">
      <c r="A1252" s="8">
        <v>43840</v>
      </c>
      <c r="B1252" t="s">
        <v>6760</v>
      </c>
      <c r="C1252" t="s">
        <v>6827</v>
      </c>
      <c r="D1252" t="s">
        <v>10906</v>
      </c>
      <c r="E1252" t="s">
        <v>10903</v>
      </c>
      <c r="F1252">
        <v>10</v>
      </c>
      <c r="G1252">
        <v>1</v>
      </c>
      <c r="I1252" t="s">
        <v>6827</v>
      </c>
      <c r="J1252" t="s">
        <v>10</v>
      </c>
      <c r="K1252" t="s">
        <v>6828</v>
      </c>
    </row>
    <row r="1253" spans="1:11">
      <c r="A1253" s="8">
        <v>43840</v>
      </c>
      <c r="B1253" t="s">
        <v>6760</v>
      </c>
      <c r="C1253" t="s">
        <v>6827</v>
      </c>
      <c r="D1253" t="s">
        <v>10906</v>
      </c>
      <c r="E1253" t="s">
        <v>10903</v>
      </c>
      <c r="F1253">
        <v>10</v>
      </c>
      <c r="G1253">
        <v>2</v>
      </c>
      <c r="I1253" t="s">
        <v>6782</v>
      </c>
      <c r="J1253" t="s">
        <v>12</v>
      </c>
      <c r="K1253" t="s">
        <v>6829</v>
      </c>
    </row>
    <row r="1254" spans="1:11">
      <c r="A1254" s="8">
        <v>43840</v>
      </c>
      <c r="B1254" t="s">
        <v>6760</v>
      </c>
      <c r="C1254" t="s">
        <v>6827</v>
      </c>
      <c r="D1254" t="s">
        <v>10906</v>
      </c>
      <c r="E1254" t="s">
        <v>10903</v>
      </c>
      <c r="F1254">
        <v>10</v>
      </c>
      <c r="G1254">
        <v>3</v>
      </c>
      <c r="I1254" t="s">
        <v>6830</v>
      </c>
      <c r="J1254" t="s">
        <v>14</v>
      </c>
      <c r="K1254" t="s">
        <v>6831</v>
      </c>
    </row>
    <row r="1255" spans="1:11">
      <c r="A1255" s="8">
        <v>43840</v>
      </c>
      <c r="B1255" t="s">
        <v>6760</v>
      </c>
      <c r="C1255" t="s">
        <v>6827</v>
      </c>
      <c r="D1255" t="s">
        <v>10906</v>
      </c>
      <c r="E1255" t="s">
        <v>10903</v>
      </c>
      <c r="F1255">
        <v>10</v>
      </c>
      <c r="G1255">
        <v>4</v>
      </c>
      <c r="J1255" t="s">
        <v>16</v>
      </c>
      <c r="K1255" t="s">
        <v>6832</v>
      </c>
    </row>
    <row r="1256" spans="1:11">
      <c r="A1256" s="8">
        <v>43840</v>
      </c>
      <c r="B1256" t="s">
        <v>6760</v>
      </c>
      <c r="C1256" t="s">
        <v>6827</v>
      </c>
      <c r="D1256" t="s">
        <v>10906</v>
      </c>
      <c r="E1256" t="s">
        <v>10903</v>
      </c>
      <c r="F1256">
        <v>10</v>
      </c>
      <c r="G1256">
        <v>5</v>
      </c>
      <c r="J1256" t="s">
        <v>18</v>
      </c>
      <c r="K1256" t="s">
        <v>6833</v>
      </c>
    </row>
    <row r="1257" spans="1:11">
      <c r="A1257" s="8">
        <v>43840</v>
      </c>
      <c r="B1257" t="s">
        <v>6760</v>
      </c>
      <c r="C1257" t="s">
        <v>6827</v>
      </c>
      <c r="D1257" t="s">
        <v>10906</v>
      </c>
      <c r="E1257" t="s">
        <v>10903</v>
      </c>
      <c r="F1257">
        <v>10</v>
      </c>
      <c r="G1257">
        <v>6</v>
      </c>
      <c r="J1257" t="s">
        <v>20</v>
      </c>
      <c r="K1257" t="s">
        <v>6834</v>
      </c>
    </row>
    <row r="1258" spans="1:11">
      <c r="A1258" s="8">
        <v>43840</v>
      </c>
      <c r="B1258" t="s">
        <v>6760</v>
      </c>
      <c r="C1258" t="s">
        <v>6827</v>
      </c>
      <c r="D1258" t="s">
        <v>10906</v>
      </c>
      <c r="E1258" t="s">
        <v>10903</v>
      </c>
      <c r="F1258">
        <v>10</v>
      </c>
      <c r="G1258">
        <v>7</v>
      </c>
      <c r="J1258" t="s">
        <v>99</v>
      </c>
      <c r="K1258" t="s">
        <v>6835</v>
      </c>
    </row>
    <row r="1259" spans="1:11">
      <c r="A1259" s="8">
        <v>43840</v>
      </c>
      <c r="B1259" t="s">
        <v>6760</v>
      </c>
      <c r="C1259" t="s">
        <v>6827</v>
      </c>
      <c r="D1259" t="s">
        <v>10906</v>
      </c>
      <c r="E1259" t="s">
        <v>10903</v>
      </c>
      <c r="F1259">
        <v>10</v>
      </c>
      <c r="G1259">
        <v>8</v>
      </c>
      <c r="J1259" t="s">
        <v>101</v>
      </c>
      <c r="K1259" t="s">
        <v>6836</v>
      </c>
    </row>
    <row r="1260" spans="1:11">
      <c r="A1260" s="8">
        <v>43840</v>
      </c>
      <c r="B1260" t="s">
        <v>6760</v>
      </c>
      <c r="C1260" t="s">
        <v>6827</v>
      </c>
      <c r="D1260" t="s">
        <v>10906</v>
      </c>
      <c r="E1260" t="s">
        <v>10903</v>
      </c>
      <c r="F1260">
        <v>10</v>
      </c>
      <c r="G1260">
        <v>9</v>
      </c>
      <c r="J1260" t="s">
        <v>349</v>
      </c>
      <c r="K1260" t="s">
        <v>6837</v>
      </c>
    </row>
    <row r="1261" spans="1:11">
      <c r="A1261" s="8">
        <v>43840</v>
      </c>
      <c r="B1261" t="s">
        <v>6760</v>
      </c>
      <c r="C1261" t="s">
        <v>6827</v>
      </c>
      <c r="D1261" t="s">
        <v>10906</v>
      </c>
      <c r="E1261" t="s">
        <v>10903</v>
      </c>
      <c r="F1261">
        <v>10</v>
      </c>
      <c r="G1261">
        <v>10</v>
      </c>
      <c r="J1261" t="s">
        <v>441</v>
      </c>
      <c r="K1261" t="s">
        <v>6838</v>
      </c>
    </row>
    <row r="1262" spans="1:11">
      <c r="A1262" s="8">
        <v>43840</v>
      </c>
      <c r="B1262" t="s">
        <v>6760</v>
      </c>
      <c r="C1262" t="s">
        <v>6827</v>
      </c>
      <c r="D1262" t="s">
        <v>10906</v>
      </c>
      <c r="E1262" t="s">
        <v>10903</v>
      </c>
      <c r="F1262">
        <v>10</v>
      </c>
      <c r="G1262">
        <v>11</v>
      </c>
      <c r="J1262" t="s">
        <v>443</v>
      </c>
      <c r="K1262" t="s">
        <v>6839</v>
      </c>
    </row>
    <row r="1263" spans="1:11">
      <c r="A1263" s="8">
        <v>43840</v>
      </c>
      <c r="B1263" t="s">
        <v>6760</v>
      </c>
      <c r="C1263" t="s">
        <v>6827</v>
      </c>
      <c r="D1263" t="s">
        <v>10906</v>
      </c>
      <c r="E1263" t="s">
        <v>10903</v>
      </c>
      <c r="F1263">
        <v>10</v>
      </c>
      <c r="G1263">
        <v>12</v>
      </c>
      <c r="J1263" t="s">
        <v>445</v>
      </c>
      <c r="K1263" t="s">
        <v>6840</v>
      </c>
    </row>
    <row r="1264" spans="1:11">
      <c r="A1264" s="8">
        <v>43840</v>
      </c>
      <c r="B1264" t="s">
        <v>6760</v>
      </c>
      <c r="C1264" t="s">
        <v>6827</v>
      </c>
      <c r="D1264" t="s">
        <v>10906</v>
      </c>
      <c r="E1264" t="s">
        <v>10903</v>
      </c>
      <c r="F1264">
        <v>10</v>
      </c>
      <c r="G1264">
        <v>13</v>
      </c>
      <c r="J1264" t="s">
        <v>447</v>
      </c>
      <c r="K1264" t="s">
        <v>6841</v>
      </c>
    </row>
    <row r="1265" spans="1:11">
      <c r="A1265" s="8">
        <v>43840</v>
      </c>
      <c r="B1265" t="s">
        <v>6760</v>
      </c>
      <c r="C1265" t="s">
        <v>6827</v>
      </c>
      <c r="D1265" t="s">
        <v>10906</v>
      </c>
      <c r="E1265" t="s">
        <v>10903</v>
      </c>
      <c r="F1265">
        <v>10</v>
      </c>
      <c r="G1265">
        <v>14</v>
      </c>
      <c r="J1265" t="s">
        <v>449</v>
      </c>
      <c r="K1265" t="s">
        <v>6842</v>
      </c>
    </row>
    <row r="1266" spans="1:11">
      <c r="A1266" s="8">
        <v>43840</v>
      </c>
      <c r="B1266" t="s">
        <v>6760</v>
      </c>
      <c r="C1266" t="s">
        <v>6827</v>
      </c>
      <c r="D1266" t="s">
        <v>10906</v>
      </c>
      <c r="E1266" t="s">
        <v>10903</v>
      </c>
      <c r="F1266">
        <v>10</v>
      </c>
      <c r="G1266">
        <v>15</v>
      </c>
      <c r="J1266" t="s">
        <v>734</v>
      </c>
      <c r="K1266" t="s">
        <v>6843</v>
      </c>
    </row>
    <row r="1267" spans="1:11">
      <c r="A1267" s="8">
        <v>43840</v>
      </c>
      <c r="B1267" t="s">
        <v>6760</v>
      </c>
      <c r="C1267" t="s">
        <v>6827</v>
      </c>
      <c r="D1267" t="s">
        <v>10906</v>
      </c>
      <c r="E1267" t="s">
        <v>10903</v>
      </c>
      <c r="F1267">
        <v>10</v>
      </c>
      <c r="G1267">
        <v>16</v>
      </c>
      <c r="J1267" t="s">
        <v>736</v>
      </c>
      <c r="K1267" t="s">
        <v>6844</v>
      </c>
    </row>
    <row r="1268" spans="1:11">
      <c r="A1268" s="8">
        <v>43840</v>
      </c>
      <c r="B1268" t="s">
        <v>6760</v>
      </c>
      <c r="C1268" t="s">
        <v>6827</v>
      </c>
      <c r="D1268" t="s">
        <v>10906</v>
      </c>
      <c r="E1268" t="s">
        <v>10903</v>
      </c>
      <c r="F1268">
        <v>10</v>
      </c>
      <c r="G1268">
        <v>17</v>
      </c>
      <c r="J1268" t="s">
        <v>2253</v>
      </c>
      <c r="K1268" t="s">
        <v>6845</v>
      </c>
    </row>
    <row r="1269" spans="1:11">
      <c r="A1269" s="8">
        <v>43840</v>
      </c>
      <c r="B1269" t="s">
        <v>6760</v>
      </c>
      <c r="C1269" t="s">
        <v>6827</v>
      </c>
      <c r="D1269" t="s">
        <v>10906</v>
      </c>
      <c r="E1269" t="s">
        <v>10903</v>
      </c>
      <c r="F1269">
        <v>10</v>
      </c>
      <c r="G1269">
        <v>18</v>
      </c>
      <c r="J1269" t="s">
        <v>2255</v>
      </c>
      <c r="K1269" t="s">
        <v>6846</v>
      </c>
    </row>
    <row r="1270" spans="1:11">
      <c r="A1270" s="8">
        <v>43840</v>
      </c>
      <c r="B1270" t="s">
        <v>6760</v>
      </c>
      <c r="C1270" t="s">
        <v>6827</v>
      </c>
      <c r="D1270" t="s">
        <v>10906</v>
      </c>
      <c r="E1270" t="s">
        <v>10903</v>
      </c>
      <c r="F1270">
        <v>10</v>
      </c>
      <c r="G1270">
        <v>19</v>
      </c>
      <c r="J1270" t="s">
        <v>2257</v>
      </c>
      <c r="K1270" t="s">
        <v>6847</v>
      </c>
    </row>
    <row r="1271" spans="1:11">
      <c r="A1271" s="8">
        <v>43840</v>
      </c>
      <c r="B1271" t="s">
        <v>6760</v>
      </c>
      <c r="C1271" t="s">
        <v>6827</v>
      </c>
      <c r="D1271" t="s">
        <v>10906</v>
      </c>
      <c r="E1271" t="s">
        <v>10903</v>
      </c>
      <c r="F1271">
        <v>10</v>
      </c>
      <c r="G1271">
        <v>20</v>
      </c>
      <c r="J1271" t="s">
        <v>2259</v>
      </c>
      <c r="K1271" t="s">
        <v>6848</v>
      </c>
    </row>
    <row r="1272" spans="1:11">
      <c r="A1272" s="8">
        <v>43840</v>
      </c>
      <c r="B1272" t="s">
        <v>6760</v>
      </c>
      <c r="C1272" t="s">
        <v>6849</v>
      </c>
      <c r="D1272" t="s">
        <v>10907</v>
      </c>
      <c r="E1272" t="s">
        <v>10903</v>
      </c>
      <c r="F1272">
        <v>11</v>
      </c>
      <c r="G1272">
        <v>1</v>
      </c>
      <c r="H1272" t="s">
        <v>6760</v>
      </c>
      <c r="I1272" t="s">
        <v>6849</v>
      </c>
      <c r="J1272" t="s">
        <v>10</v>
      </c>
      <c r="K1272" t="s">
        <v>6850</v>
      </c>
    </row>
    <row r="1273" spans="1:11">
      <c r="A1273" s="8">
        <v>43840</v>
      </c>
      <c r="B1273" t="s">
        <v>6760</v>
      </c>
      <c r="C1273" t="s">
        <v>6849</v>
      </c>
      <c r="D1273" t="s">
        <v>10907</v>
      </c>
      <c r="E1273" t="s">
        <v>10903</v>
      </c>
      <c r="F1273">
        <v>11</v>
      </c>
      <c r="G1273">
        <v>2</v>
      </c>
      <c r="I1273" t="s">
        <v>6782</v>
      </c>
      <c r="J1273" t="s">
        <v>12</v>
      </c>
      <c r="K1273" t="s">
        <v>6851</v>
      </c>
    </row>
    <row r="1274" spans="1:11">
      <c r="A1274" s="8">
        <v>43840</v>
      </c>
      <c r="B1274" t="s">
        <v>6760</v>
      </c>
      <c r="C1274" t="s">
        <v>6849</v>
      </c>
      <c r="D1274" t="s">
        <v>10907</v>
      </c>
      <c r="E1274" t="s">
        <v>10903</v>
      </c>
      <c r="F1274">
        <v>11</v>
      </c>
      <c r="G1274">
        <v>3</v>
      </c>
      <c r="I1274" t="s">
        <v>6852</v>
      </c>
      <c r="J1274" t="s">
        <v>14</v>
      </c>
      <c r="K1274" t="s">
        <v>6853</v>
      </c>
    </row>
    <row r="1275" spans="1:11">
      <c r="A1275" s="8">
        <v>43840</v>
      </c>
      <c r="B1275" t="s">
        <v>6760</v>
      </c>
      <c r="C1275" t="s">
        <v>6849</v>
      </c>
      <c r="D1275" t="s">
        <v>10907</v>
      </c>
      <c r="E1275" t="s">
        <v>10903</v>
      </c>
      <c r="F1275">
        <v>11</v>
      </c>
      <c r="G1275">
        <v>4</v>
      </c>
      <c r="I1275" t="s">
        <v>5613</v>
      </c>
      <c r="J1275" t="s">
        <v>16</v>
      </c>
      <c r="K1275" t="s">
        <v>6854</v>
      </c>
    </row>
    <row r="1276" spans="1:11">
      <c r="A1276" s="8">
        <v>43840</v>
      </c>
      <c r="B1276" t="s">
        <v>6760</v>
      </c>
      <c r="C1276" t="s">
        <v>6849</v>
      </c>
      <c r="D1276" t="s">
        <v>10907</v>
      </c>
      <c r="E1276" t="s">
        <v>10903</v>
      </c>
      <c r="F1276">
        <v>11</v>
      </c>
      <c r="G1276">
        <v>5</v>
      </c>
      <c r="J1276" t="s">
        <v>18</v>
      </c>
      <c r="K1276" t="s">
        <v>6855</v>
      </c>
    </row>
    <row r="1277" spans="1:11">
      <c r="A1277" s="8">
        <v>43840</v>
      </c>
      <c r="B1277" t="s">
        <v>6760</v>
      </c>
      <c r="C1277" t="s">
        <v>6849</v>
      </c>
      <c r="D1277" t="s">
        <v>10907</v>
      </c>
      <c r="E1277" t="s">
        <v>10903</v>
      </c>
      <c r="F1277">
        <v>11</v>
      </c>
      <c r="G1277">
        <v>6</v>
      </c>
      <c r="J1277" t="s">
        <v>20</v>
      </c>
      <c r="K1277" t="s">
        <v>6856</v>
      </c>
    </row>
    <row r="1278" spans="1:11">
      <c r="A1278" s="8">
        <v>43840</v>
      </c>
      <c r="B1278" t="s">
        <v>6760</v>
      </c>
      <c r="C1278" t="s">
        <v>6849</v>
      </c>
      <c r="D1278" t="s">
        <v>10907</v>
      </c>
      <c r="E1278" t="s">
        <v>10903</v>
      </c>
      <c r="F1278">
        <v>11</v>
      </c>
      <c r="G1278">
        <v>7</v>
      </c>
      <c r="J1278" t="s">
        <v>99</v>
      </c>
      <c r="K1278" t="s">
        <v>6857</v>
      </c>
    </row>
    <row r="1279" spans="1:11">
      <c r="A1279" s="8">
        <v>43840</v>
      </c>
      <c r="B1279" t="s">
        <v>6760</v>
      </c>
      <c r="C1279" t="s">
        <v>6849</v>
      </c>
      <c r="D1279" t="s">
        <v>10907</v>
      </c>
      <c r="E1279" t="s">
        <v>10903</v>
      </c>
      <c r="F1279">
        <v>11</v>
      </c>
      <c r="G1279">
        <v>8</v>
      </c>
      <c r="J1279" t="s">
        <v>101</v>
      </c>
      <c r="K1279" t="s">
        <v>6858</v>
      </c>
    </row>
    <row r="1280" spans="1:11">
      <c r="A1280" s="8">
        <v>43840</v>
      </c>
      <c r="B1280" t="s">
        <v>6760</v>
      </c>
      <c r="C1280" t="s">
        <v>6849</v>
      </c>
      <c r="D1280" t="s">
        <v>10907</v>
      </c>
      <c r="E1280" t="s">
        <v>10903</v>
      </c>
      <c r="F1280">
        <v>11</v>
      </c>
      <c r="G1280">
        <v>9</v>
      </c>
      <c r="J1280" t="s">
        <v>349</v>
      </c>
      <c r="K1280" t="s">
        <v>6859</v>
      </c>
    </row>
    <row r="1281" spans="1:11">
      <c r="A1281" s="8">
        <v>43840</v>
      </c>
      <c r="B1281" t="s">
        <v>6760</v>
      </c>
      <c r="C1281" t="s">
        <v>6849</v>
      </c>
      <c r="D1281" t="s">
        <v>10907</v>
      </c>
      <c r="E1281" t="s">
        <v>10903</v>
      </c>
      <c r="F1281">
        <v>11</v>
      </c>
      <c r="G1281">
        <v>10</v>
      </c>
      <c r="J1281" t="s">
        <v>441</v>
      </c>
      <c r="K1281" t="s">
        <v>6860</v>
      </c>
    </row>
    <row r="1282" spans="1:11">
      <c r="A1282" s="8">
        <v>43840</v>
      </c>
      <c r="B1282" t="s">
        <v>6760</v>
      </c>
      <c r="C1282" t="s">
        <v>6849</v>
      </c>
      <c r="D1282" t="s">
        <v>10907</v>
      </c>
      <c r="E1282" t="s">
        <v>10903</v>
      </c>
      <c r="F1282">
        <v>11</v>
      </c>
      <c r="G1282">
        <v>11</v>
      </c>
      <c r="J1282" t="s">
        <v>443</v>
      </c>
      <c r="K1282" t="s">
        <v>6861</v>
      </c>
    </row>
    <row r="1283" spans="1:11">
      <c r="A1283" s="8">
        <v>43840</v>
      </c>
      <c r="B1283" t="s">
        <v>6760</v>
      </c>
      <c r="C1283" t="s">
        <v>6849</v>
      </c>
      <c r="D1283" t="s">
        <v>10907</v>
      </c>
      <c r="E1283" t="s">
        <v>10903</v>
      </c>
      <c r="F1283">
        <v>11</v>
      </c>
      <c r="G1283">
        <v>12</v>
      </c>
      <c r="J1283" t="s">
        <v>445</v>
      </c>
      <c r="K1283" t="s">
        <v>6862</v>
      </c>
    </row>
    <row r="1284" spans="1:11">
      <c r="A1284" s="8">
        <v>43840</v>
      </c>
      <c r="B1284" t="s">
        <v>6760</v>
      </c>
      <c r="C1284" t="s">
        <v>6849</v>
      </c>
      <c r="D1284" t="s">
        <v>10907</v>
      </c>
      <c r="E1284" t="s">
        <v>10903</v>
      </c>
      <c r="F1284">
        <v>11</v>
      </c>
      <c r="G1284">
        <v>13</v>
      </c>
      <c r="J1284" t="s">
        <v>447</v>
      </c>
      <c r="K1284" t="s">
        <v>6863</v>
      </c>
    </row>
    <row r="1285" spans="1:11">
      <c r="A1285" s="8">
        <v>43840</v>
      </c>
      <c r="B1285" t="s">
        <v>6760</v>
      </c>
      <c r="C1285" t="s">
        <v>6849</v>
      </c>
      <c r="D1285" t="s">
        <v>10907</v>
      </c>
      <c r="E1285" t="s">
        <v>10903</v>
      </c>
      <c r="F1285">
        <v>11</v>
      </c>
      <c r="G1285">
        <v>14</v>
      </c>
      <c r="J1285" t="s">
        <v>449</v>
      </c>
      <c r="K1285" t="s">
        <v>6864</v>
      </c>
    </row>
    <row r="1286" spans="1:11">
      <c r="A1286" s="8">
        <v>43840</v>
      </c>
      <c r="B1286" t="s">
        <v>6760</v>
      </c>
      <c r="C1286" t="s">
        <v>6849</v>
      </c>
      <c r="D1286" t="s">
        <v>10907</v>
      </c>
      <c r="E1286" t="s">
        <v>10903</v>
      </c>
      <c r="F1286">
        <v>11</v>
      </c>
      <c r="G1286">
        <v>15</v>
      </c>
      <c r="J1286" t="s">
        <v>734</v>
      </c>
      <c r="K1286" t="s">
        <v>6865</v>
      </c>
    </row>
    <row r="1287" spans="1:11">
      <c r="A1287" s="8">
        <v>43840</v>
      </c>
      <c r="B1287" t="s">
        <v>6760</v>
      </c>
      <c r="C1287" t="s">
        <v>6849</v>
      </c>
      <c r="D1287" t="s">
        <v>10907</v>
      </c>
      <c r="E1287" t="s">
        <v>10903</v>
      </c>
      <c r="F1287">
        <v>11</v>
      </c>
      <c r="G1287">
        <v>16</v>
      </c>
      <c r="J1287" t="s">
        <v>736</v>
      </c>
      <c r="K1287" t="s">
        <v>6866</v>
      </c>
    </row>
    <row r="1288" spans="1:11">
      <c r="A1288" s="8">
        <v>43840</v>
      </c>
      <c r="B1288" t="s">
        <v>6760</v>
      </c>
      <c r="C1288" t="s">
        <v>6867</v>
      </c>
      <c r="D1288" t="s">
        <v>10908</v>
      </c>
      <c r="E1288" t="s">
        <v>10903</v>
      </c>
      <c r="F1288">
        <v>12</v>
      </c>
      <c r="G1288">
        <v>1</v>
      </c>
      <c r="I1288" t="s">
        <v>6867</v>
      </c>
      <c r="J1288" t="s">
        <v>10</v>
      </c>
      <c r="K1288" t="s">
        <v>6868</v>
      </c>
    </row>
    <row r="1289" spans="1:11">
      <c r="A1289" s="8">
        <v>43840</v>
      </c>
      <c r="B1289" t="s">
        <v>6760</v>
      </c>
      <c r="C1289" t="s">
        <v>6867</v>
      </c>
      <c r="D1289" t="s">
        <v>10908</v>
      </c>
      <c r="E1289" t="s">
        <v>10903</v>
      </c>
      <c r="F1289">
        <v>12</v>
      </c>
      <c r="G1289">
        <v>2</v>
      </c>
      <c r="I1289" t="s">
        <v>6782</v>
      </c>
      <c r="J1289" t="s">
        <v>12</v>
      </c>
      <c r="K1289" t="s">
        <v>6869</v>
      </c>
    </row>
    <row r="1290" spans="1:11">
      <c r="A1290" s="8">
        <v>43840</v>
      </c>
      <c r="B1290" t="s">
        <v>6760</v>
      </c>
      <c r="C1290" t="s">
        <v>6867</v>
      </c>
      <c r="D1290" t="s">
        <v>10908</v>
      </c>
      <c r="E1290" t="s">
        <v>10903</v>
      </c>
      <c r="F1290">
        <v>12</v>
      </c>
      <c r="G1290">
        <v>3</v>
      </c>
      <c r="I1290" t="s">
        <v>5568</v>
      </c>
      <c r="J1290" t="s">
        <v>14</v>
      </c>
      <c r="K1290" t="s">
        <v>6870</v>
      </c>
    </row>
    <row r="1291" spans="1:11">
      <c r="A1291" s="8">
        <v>43840</v>
      </c>
      <c r="B1291" t="s">
        <v>6760</v>
      </c>
      <c r="C1291" t="s">
        <v>6867</v>
      </c>
      <c r="D1291" t="s">
        <v>10908</v>
      </c>
      <c r="E1291" t="s">
        <v>10903</v>
      </c>
      <c r="F1291">
        <v>12</v>
      </c>
      <c r="G1291">
        <v>4</v>
      </c>
      <c r="I1291" t="s">
        <v>6871</v>
      </c>
      <c r="J1291" t="s">
        <v>16</v>
      </c>
      <c r="K1291" t="s">
        <v>6872</v>
      </c>
    </row>
    <row r="1292" spans="1:11">
      <c r="A1292" s="8">
        <v>43840</v>
      </c>
      <c r="B1292" t="s">
        <v>6760</v>
      </c>
      <c r="C1292" t="s">
        <v>6867</v>
      </c>
      <c r="D1292" t="s">
        <v>10908</v>
      </c>
      <c r="E1292" t="s">
        <v>10903</v>
      </c>
      <c r="F1292">
        <v>12</v>
      </c>
      <c r="G1292">
        <v>5</v>
      </c>
      <c r="J1292" t="s">
        <v>18</v>
      </c>
      <c r="K1292" t="s">
        <v>6873</v>
      </c>
    </row>
    <row r="1293" spans="1:11">
      <c r="A1293" s="8">
        <v>43840</v>
      </c>
      <c r="B1293" t="s">
        <v>6760</v>
      </c>
      <c r="C1293" t="s">
        <v>6867</v>
      </c>
      <c r="D1293" t="s">
        <v>10908</v>
      </c>
      <c r="E1293" t="s">
        <v>10903</v>
      </c>
      <c r="F1293">
        <v>12</v>
      </c>
      <c r="G1293">
        <v>6</v>
      </c>
      <c r="J1293" t="s">
        <v>20</v>
      </c>
      <c r="K1293" t="s">
        <v>6874</v>
      </c>
    </row>
    <row r="1294" spans="1:11">
      <c r="A1294" s="8">
        <v>43840</v>
      </c>
      <c r="B1294" t="s">
        <v>6760</v>
      </c>
      <c r="C1294" t="s">
        <v>6867</v>
      </c>
      <c r="D1294" t="s">
        <v>10908</v>
      </c>
      <c r="E1294" t="s">
        <v>10903</v>
      </c>
      <c r="F1294">
        <v>12</v>
      </c>
      <c r="G1294">
        <v>7</v>
      </c>
      <c r="J1294" t="s">
        <v>99</v>
      </c>
      <c r="K1294" t="s">
        <v>6875</v>
      </c>
    </row>
    <row r="1295" spans="1:11">
      <c r="A1295" s="8">
        <v>43840</v>
      </c>
      <c r="B1295" t="s">
        <v>6760</v>
      </c>
      <c r="C1295" t="s">
        <v>6867</v>
      </c>
      <c r="D1295" t="s">
        <v>10908</v>
      </c>
      <c r="E1295" t="s">
        <v>10903</v>
      </c>
      <c r="F1295">
        <v>12</v>
      </c>
      <c r="G1295">
        <v>8</v>
      </c>
      <c r="J1295" t="s">
        <v>101</v>
      </c>
      <c r="K1295" t="s">
        <v>6876</v>
      </c>
    </row>
    <row r="1296" spans="1:11">
      <c r="A1296" s="8">
        <v>43840</v>
      </c>
      <c r="B1296" t="s">
        <v>6760</v>
      </c>
      <c r="C1296" t="s">
        <v>6877</v>
      </c>
      <c r="D1296" t="s">
        <v>10909</v>
      </c>
      <c r="E1296" t="s">
        <v>10903</v>
      </c>
      <c r="F1296">
        <v>13</v>
      </c>
      <c r="G1296">
        <v>1</v>
      </c>
      <c r="I1296" t="s">
        <v>6877</v>
      </c>
      <c r="J1296" t="s">
        <v>10</v>
      </c>
      <c r="K1296" t="s">
        <v>6878</v>
      </c>
    </row>
    <row r="1297" spans="1:11">
      <c r="A1297" s="8">
        <v>43840</v>
      </c>
      <c r="B1297" t="s">
        <v>6760</v>
      </c>
      <c r="C1297" t="s">
        <v>6877</v>
      </c>
      <c r="D1297" t="s">
        <v>10909</v>
      </c>
      <c r="E1297" t="s">
        <v>10903</v>
      </c>
      <c r="F1297">
        <v>13</v>
      </c>
      <c r="G1297">
        <v>2</v>
      </c>
      <c r="I1297" t="s">
        <v>6782</v>
      </c>
      <c r="J1297" t="s">
        <v>12</v>
      </c>
      <c r="K1297" t="s">
        <v>6879</v>
      </c>
    </row>
    <row r="1298" spans="1:11">
      <c r="A1298" s="8">
        <v>43840</v>
      </c>
      <c r="B1298" t="s">
        <v>6760</v>
      </c>
      <c r="C1298" t="s">
        <v>6877</v>
      </c>
      <c r="D1298" t="s">
        <v>10909</v>
      </c>
      <c r="E1298" t="s">
        <v>10903</v>
      </c>
      <c r="F1298">
        <v>13</v>
      </c>
      <c r="G1298">
        <v>3</v>
      </c>
      <c r="I1298" t="s">
        <v>5568</v>
      </c>
      <c r="J1298" t="s">
        <v>14</v>
      </c>
      <c r="K1298" t="s">
        <v>6880</v>
      </c>
    </row>
    <row r="1299" spans="1:11">
      <c r="A1299" s="8">
        <v>43840</v>
      </c>
      <c r="B1299" t="s">
        <v>6760</v>
      </c>
      <c r="C1299" t="s">
        <v>6877</v>
      </c>
      <c r="D1299" t="s">
        <v>10909</v>
      </c>
      <c r="E1299" t="s">
        <v>10903</v>
      </c>
      <c r="F1299">
        <v>13</v>
      </c>
      <c r="G1299">
        <v>4</v>
      </c>
      <c r="I1299" t="s">
        <v>6881</v>
      </c>
      <c r="J1299" t="s">
        <v>16</v>
      </c>
      <c r="K1299" t="s">
        <v>6882</v>
      </c>
    </row>
    <row r="1300" spans="1:11">
      <c r="A1300" s="8">
        <v>43840</v>
      </c>
      <c r="B1300" t="s">
        <v>6760</v>
      </c>
      <c r="C1300" t="s">
        <v>6877</v>
      </c>
      <c r="D1300" t="s">
        <v>10909</v>
      </c>
      <c r="E1300" t="s">
        <v>10903</v>
      </c>
      <c r="F1300">
        <v>13</v>
      </c>
      <c r="G1300">
        <v>5</v>
      </c>
      <c r="I1300" t="s">
        <v>199</v>
      </c>
      <c r="J1300" t="s">
        <v>18</v>
      </c>
      <c r="K1300" t="s">
        <v>6883</v>
      </c>
    </row>
    <row r="1301" spans="1:11">
      <c r="A1301" s="8">
        <v>43840</v>
      </c>
      <c r="B1301" t="s">
        <v>6760</v>
      </c>
      <c r="C1301" t="s">
        <v>6877</v>
      </c>
      <c r="D1301" t="s">
        <v>10909</v>
      </c>
      <c r="E1301" t="s">
        <v>10903</v>
      </c>
      <c r="F1301">
        <v>13</v>
      </c>
      <c r="G1301">
        <v>6</v>
      </c>
      <c r="J1301" t="s">
        <v>20</v>
      </c>
      <c r="K1301" t="s">
        <v>6884</v>
      </c>
    </row>
    <row r="1302" spans="1:11">
      <c r="A1302" s="8">
        <v>43840</v>
      </c>
      <c r="B1302" t="s">
        <v>6760</v>
      </c>
      <c r="C1302" t="s">
        <v>6877</v>
      </c>
      <c r="D1302" t="s">
        <v>10909</v>
      </c>
      <c r="E1302" t="s">
        <v>10903</v>
      </c>
      <c r="F1302">
        <v>13</v>
      </c>
      <c r="G1302">
        <v>7</v>
      </c>
      <c r="J1302" t="s">
        <v>99</v>
      </c>
      <c r="K1302" t="s">
        <v>6885</v>
      </c>
    </row>
    <row r="1303" spans="1:11">
      <c r="A1303" s="8">
        <v>43840</v>
      </c>
      <c r="B1303" t="s">
        <v>6760</v>
      </c>
      <c r="C1303" t="s">
        <v>6877</v>
      </c>
      <c r="D1303" t="s">
        <v>10909</v>
      </c>
      <c r="E1303" t="s">
        <v>10903</v>
      </c>
      <c r="F1303">
        <v>13</v>
      </c>
      <c r="G1303">
        <v>8</v>
      </c>
      <c r="J1303" t="s">
        <v>101</v>
      </c>
      <c r="K1303" t="s">
        <v>6886</v>
      </c>
    </row>
    <row r="1304" spans="1:11">
      <c r="A1304" s="8">
        <v>43840</v>
      </c>
      <c r="B1304" t="s">
        <v>6760</v>
      </c>
      <c r="C1304" t="s">
        <v>6877</v>
      </c>
      <c r="D1304" t="s">
        <v>10909</v>
      </c>
      <c r="E1304" t="s">
        <v>10903</v>
      </c>
      <c r="F1304">
        <v>13</v>
      </c>
      <c r="G1304">
        <v>9</v>
      </c>
      <c r="J1304" t="s">
        <v>349</v>
      </c>
      <c r="K1304" t="s">
        <v>6887</v>
      </c>
    </row>
    <row r="1305" spans="1:11">
      <c r="A1305" s="8">
        <v>43840</v>
      </c>
      <c r="B1305" t="s">
        <v>6760</v>
      </c>
      <c r="C1305" t="s">
        <v>6877</v>
      </c>
      <c r="D1305" t="s">
        <v>10909</v>
      </c>
      <c r="E1305" t="s">
        <v>10903</v>
      </c>
      <c r="F1305">
        <v>13</v>
      </c>
      <c r="G1305">
        <v>10</v>
      </c>
      <c r="J1305" t="s">
        <v>441</v>
      </c>
      <c r="K1305" t="s">
        <v>6888</v>
      </c>
    </row>
    <row r="1306" spans="1:11">
      <c r="A1306" s="8">
        <v>43840</v>
      </c>
      <c r="B1306" t="s">
        <v>6760</v>
      </c>
      <c r="C1306" t="s">
        <v>6877</v>
      </c>
      <c r="D1306" t="s">
        <v>10909</v>
      </c>
      <c r="E1306" t="s">
        <v>10903</v>
      </c>
      <c r="F1306">
        <v>13</v>
      </c>
      <c r="G1306">
        <v>11</v>
      </c>
      <c r="J1306" t="s">
        <v>443</v>
      </c>
      <c r="K1306" t="s">
        <v>6889</v>
      </c>
    </row>
    <row r="1307" spans="1:11">
      <c r="A1307" s="8">
        <v>43840</v>
      </c>
      <c r="B1307" t="s">
        <v>6760</v>
      </c>
      <c r="C1307" t="s">
        <v>6877</v>
      </c>
      <c r="D1307" t="s">
        <v>10909</v>
      </c>
      <c r="E1307" t="s">
        <v>10903</v>
      </c>
      <c r="F1307">
        <v>13</v>
      </c>
      <c r="G1307">
        <v>12</v>
      </c>
      <c r="J1307" t="s">
        <v>445</v>
      </c>
      <c r="K1307" t="s">
        <v>6890</v>
      </c>
    </row>
    <row r="1308" spans="1:11">
      <c r="A1308" s="8">
        <v>43840</v>
      </c>
      <c r="B1308" t="s">
        <v>6760</v>
      </c>
      <c r="C1308" t="s">
        <v>6877</v>
      </c>
      <c r="D1308" t="s">
        <v>10909</v>
      </c>
      <c r="E1308" t="s">
        <v>10903</v>
      </c>
      <c r="F1308">
        <v>13</v>
      </c>
      <c r="G1308">
        <v>13</v>
      </c>
      <c r="J1308" t="s">
        <v>447</v>
      </c>
      <c r="K1308" t="s">
        <v>6891</v>
      </c>
    </row>
    <row r="1309" spans="1:11">
      <c r="A1309" s="8">
        <v>43840</v>
      </c>
      <c r="B1309" t="s">
        <v>6760</v>
      </c>
      <c r="C1309" t="s">
        <v>6877</v>
      </c>
      <c r="D1309" t="s">
        <v>10909</v>
      </c>
      <c r="E1309" t="s">
        <v>10903</v>
      </c>
      <c r="F1309">
        <v>13</v>
      </c>
      <c r="G1309">
        <v>14</v>
      </c>
      <c r="J1309" t="s">
        <v>449</v>
      </c>
      <c r="K1309" t="s">
        <v>6892</v>
      </c>
    </row>
    <row r="1310" spans="1:11">
      <c r="A1310" s="8">
        <v>43840</v>
      </c>
      <c r="B1310" t="s">
        <v>6760</v>
      </c>
      <c r="C1310" t="s">
        <v>6877</v>
      </c>
      <c r="D1310" t="s">
        <v>10909</v>
      </c>
      <c r="E1310" t="s">
        <v>10903</v>
      </c>
      <c r="F1310">
        <v>13</v>
      </c>
      <c r="G1310">
        <v>15</v>
      </c>
      <c r="J1310" t="s">
        <v>734</v>
      </c>
      <c r="K1310" t="s">
        <v>6893</v>
      </c>
    </row>
    <row r="1311" spans="1:11">
      <c r="A1311" s="8">
        <v>43840</v>
      </c>
      <c r="B1311" t="s">
        <v>6760</v>
      </c>
      <c r="C1311" t="s">
        <v>6877</v>
      </c>
      <c r="D1311" t="s">
        <v>10909</v>
      </c>
      <c r="E1311" t="s">
        <v>10903</v>
      </c>
      <c r="F1311">
        <v>13</v>
      </c>
      <c r="G1311">
        <v>16</v>
      </c>
      <c r="J1311" t="s">
        <v>736</v>
      </c>
      <c r="K1311" t="s">
        <v>6894</v>
      </c>
    </row>
    <row r="1312" spans="1:11">
      <c r="A1312" s="8">
        <v>43840</v>
      </c>
      <c r="B1312" t="s">
        <v>6760</v>
      </c>
      <c r="C1312" t="s">
        <v>6877</v>
      </c>
      <c r="D1312" t="s">
        <v>10909</v>
      </c>
      <c r="E1312" t="s">
        <v>10903</v>
      </c>
      <c r="F1312">
        <v>13</v>
      </c>
      <c r="G1312">
        <v>17</v>
      </c>
      <c r="J1312" t="s">
        <v>2253</v>
      </c>
      <c r="K1312" t="s">
        <v>6895</v>
      </c>
    </row>
    <row r="1313" spans="1:11">
      <c r="A1313" s="8">
        <v>43840</v>
      </c>
      <c r="B1313" t="s">
        <v>6760</v>
      </c>
      <c r="C1313" t="s">
        <v>6877</v>
      </c>
      <c r="D1313" t="s">
        <v>10909</v>
      </c>
      <c r="E1313" t="s">
        <v>10903</v>
      </c>
      <c r="F1313">
        <v>13</v>
      </c>
      <c r="G1313">
        <v>18</v>
      </c>
      <c r="J1313" t="s">
        <v>2255</v>
      </c>
      <c r="K1313" t="s">
        <v>6896</v>
      </c>
    </row>
    <row r="1314" spans="1:11">
      <c r="A1314" s="8">
        <v>43840</v>
      </c>
      <c r="B1314" t="s">
        <v>6760</v>
      </c>
      <c r="C1314" t="s">
        <v>6897</v>
      </c>
      <c r="D1314" t="s">
        <v>10910</v>
      </c>
      <c r="E1314" t="s">
        <v>10903</v>
      </c>
      <c r="F1314">
        <v>14</v>
      </c>
      <c r="G1314">
        <v>1</v>
      </c>
      <c r="H1314" t="s">
        <v>6760</v>
      </c>
      <c r="I1314" t="s">
        <v>6897</v>
      </c>
      <c r="J1314" t="s">
        <v>10</v>
      </c>
      <c r="K1314" t="s">
        <v>6898</v>
      </c>
    </row>
    <row r="1315" spans="1:11">
      <c r="A1315" s="8">
        <v>43840</v>
      </c>
      <c r="B1315" t="s">
        <v>6760</v>
      </c>
      <c r="C1315" t="s">
        <v>6897</v>
      </c>
      <c r="D1315" t="s">
        <v>10910</v>
      </c>
      <c r="E1315" t="s">
        <v>10903</v>
      </c>
      <c r="F1315">
        <v>14</v>
      </c>
      <c r="G1315">
        <v>2</v>
      </c>
      <c r="I1315" t="s">
        <v>6782</v>
      </c>
      <c r="J1315" t="s">
        <v>12</v>
      </c>
      <c r="K1315" t="s">
        <v>6899</v>
      </c>
    </row>
    <row r="1316" spans="1:11">
      <c r="A1316" s="8">
        <v>43840</v>
      </c>
      <c r="B1316" t="s">
        <v>6760</v>
      </c>
      <c r="C1316" t="s">
        <v>6897</v>
      </c>
      <c r="D1316" t="s">
        <v>10910</v>
      </c>
      <c r="E1316" t="s">
        <v>10903</v>
      </c>
      <c r="F1316">
        <v>14</v>
      </c>
      <c r="G1316">
        <v>3</v>
      </c>
      <c r="I1316" t="s">
        <v>6900</v>
      </c>
      <c r="J1316" t="s">
        <v>14</v>
      </c>
      <c r="K1316" t="s">
        <v>6901</v>
      </c>
    </row>
    <row r="1317" spans="1:11">
      <c r="A1317" s="8">
        <v>43840</v>
      </c>
      <c r="B1317" t="s">
        <v>6760</v>
      </c>
      <c r="C1317" t="s">
        <v>6897</v>
      </c>
      <c r="D1317" t="s">
        <v>10910</v>
      </c>
      <c r="E1317" t="s">
        <v>10903</v>
      </c>
      <c r="F1317">
        <v>14</v>
      </c>
      <c r="G1317">
        <v>4</v>
      </c>
      <c r="I1317" t="s">
        <v>199</v>
      </c>
      <c r="J1317" t="s">
        <v>16</v>
      </c>
      <c r="K1317" t="s">
        <v>6902</v>
      </c>
    </row>
    <row r="1318" spans="1:11">
      <c r="A1318" s="8">
        <v>43840</v>
      </c>
      <c r="B1318" t="s">
        <v>6760</v>
      </c>
      <c r="C1318" t="s">
        <v>6897</v>
      </c>
      <c r="D1318" t="s">
        <v>10910</v>
      </c>
      <c r="E1318" t="s">
        <v>10903</v>
      </c>
      <c r="F1318">
        <v>14</v>
      </c>
      <c r="G1318">
        <v>5</v>
      </c>
      <c r="J1318" t="s">
        <v>18</v>
      </c>
      <c r="K1318" t="s">
        <v>6903</v>
      </c>
    </row>
    <row r="1319" spans="1:11">
      <c r="A1319" s="8">
        <v>43840</v>
      </c>
      <c r="B1319" t="s">
        <v>6760</v>
      </c>
      <c r="C1319" t="s">
        <v>6897</v>
      </c>
      <c r="D1319" t="s">
        <v>10910</v>
      </c>
      <c r="E1319" t="s">
        <v>10903</v>
      </c>
      <c r="F1319">
        <v>14</v>
      </c>
      <c r="G1319">
        <v>6</v>
      </c>
      <c r="J1319" t="s">
        <v>20</v>
      </c>
      <c r="K1319" t="s">
        <v>6904</v>
      </c>
    </row>
    <row r="1320" spans="1:11">
      <c r="A1320" s="8">
        <v>43840</v>
      </c>
      <c r="B1320" t="s">
        <v>6760</v>
      </c>
      <c r="C1320" t="s">
        <v>6897</v>
      </c>
      <c r="D1320" t="s">
        <v>10910</v>
      </c>
      <c r="E1320" t="s">
        <v>10903</v>
      </c>
      <c r="F1320">
        <v>14</v>
      </c>
      <c r="G1320">
        <v>7</v>
      </c>
      <c r="J1320" t="s">
        <v>99</v>
      </c>
      <c r="K1320" t="s">
        <v>6905</v>
      </c>
    </row>
    <row r="1321" spans="1:11">
      <c r="A1321" s="8">
        <v>43840</v>
      </c>
      <c r="B1321" t="s">
        <v>6760</v>
      </c>
      <c r="C1321" t="s">
        <v>6897</v>
      </c>
      <c r="D1321" t="s">
        <v>10910</v>
      </c>
      <c r="E1321" t="s">
        <v>10903</v>
      </c>
      <c r="F1321">
        <v>14</v>
      </c>
      <c r="G1321">
        <v>8</v>
      </c>
      <c r="J1321" t="s">
        <v>101</v>
      </c>
      <c r="K1321" t="s">
        <v>6906</v>
      </c>
    </row>
    <row r="1322" spans="1:11">
      <c r="A1322" s="8">
        <v>43840</v>
      </c>
      <c r="B1322" t="s">
        <v>6760</v>
      </c>
      <c r="C1322" t="s">
        <v>6897</v>
      </c>
      <c r="D1322" t="s">
        <v>10910</v>
      </c>
      <c r="E1322" t="s">
        <v>10903</v>
      </c>
      <c r="F1322">
        <v>14</v>
      </c>
      <c r="G1322">
        <v>9</v>
      </c>
      <c r="J1322" t="s">
        <v>349</v>
      </c>
      <c r="K1322" t="s">
        <v>6907</v>
      </c>
    </row>
    <row r="1323" spans="1:11">
      <c r="A1323" s="8">
        <v>43840</v>
      </c>
      <c r="B1323" t="s">
        <v>6760</v>
      </c>
      <c r="C1323" t="s">
        <v>6897</v>
      </c>
      <c r="D1323" t="s">
        <v>10910</v>
      </c>
      <c r="E1323" t="s">
        <v>10903</v>
      </c>
      <c r="F1323">
        <v>14</v>
      </c>
      <c r="G1323">
        <v>10</v>
      </c>
      <c r="J1323" t="s">
        <v>441</v>
      </c>
      <c r="K1323" t="s">
        <v>6908</v>
      </c>
    </row>
    <row r="1324" spans="1:11">
      <c r="A1324" s="8">
        <v>43840</v>
      </c>
      <c r="B1324" t="s">
        <v>6760</v>
      </c>
      <c r="C1324" t="s">
        <v>6897</v>
      </c>
      <c r="D1324" t="s">
        <v>10910</v>
      </c>
      <c r="E1324" t="s">
        <v>10903</v>
      </c>
      <c r="F1324">
        <v>14</v>
      </c>
      <c r="G1324">
        <v>11</v>
      </c>
      <c r="J1324" t="s">
        <v>443</v>
      </c>
      <c r="K1324" t="s">
        <v>6909</v>
      </c>
    </row>
    <row r="1325" spans="1:11">
      <c r="A1325" s="8">
        <v>43840</v>
      </c>
      <c r="B1325" t="s">
        <v>6760</v>
      </c>
      <c r="C1325" t="s">
        <v>6897</v>
      </c>
      <c r="D1325" t="s">
        <v>10910</v>
      </c>
      <c r="E1325" t="s">
        <v>10903</v>
      </c>
      <c r="F1325">
        <v>14</v>
      </c>
      <c r="G1325">
        <v>12</v>
      </c>
      <c r="J1325" t="s">
        <v>445</v>
      </c>
      <c r="K1325" t="s">
        <v>6910</v>
      </c>
    </row>
    <row r="1326" spans="1:11">
      <c r="A1326" s="8">
        <v>43840</v>
      </c>
      <c r="B1326" t="s">
        <v>6760</v>
      </c>
      <c r="C1326" t="s">
        <v>6897</v>
      </c>
      <c r="D1326" t="s">
        <v>10910</v>
      </c>
      <c r="E1326" t="s">
        <v>10903</v>
      </c>
      <c r="F1326">
        <v>14</v>
      </c>
      <c r="G1326">
        <v>13</v>
      </c>
      <c r="J1326" t="s">
        <v>447</v>
      </c>
      <c r="K1326" t="s">
        <v>6911</v>
      </c>
    </row>
    <row r="1327" spans="1:11">
      <c r="A1327" s="8">
        <v>43840</v>
      </c>
      <c r="B1327" t="s">
        <v>6760</v>
      </c>
      <c r="C1327" t="s">
        <v>6897</v>
      </c>
      <c r="D1327" t="s">
        <v>10910</v>
      </c>
      <c r="E1327" t="s">
        <v>10903</v>
      </c>
      <c r="F1327">
        <v>14</v>
      </c>
      <c r="G1327">
        <v>14</v>
      </c>
      <c r="J1327" t="s">
        <v>449</v>
      </c>
      <c r="K1327" t="s">
        <v>6912</v>
      </c>
    </row>
    <row r="1328" spans="1:11">
      <c r="A1328" s="8">
        <v>43840</v>
      </c>
      <c r="B1328" t="s">
        <v>6760</v>
      </c>
      <c r="C1328" t="s">
        <v>6897</v>
      </c>
      <c r="D1328" t="s">
        <v>10910</v>
      </c>
      <c r="E1328" t="s">
        <v>10903</v>
      </c>
      <c r="F1328">
        <v>14</v>
      </c>
      <c r="G1328">
        <v>15</v>
      </c>
      <c r="J1328" t="s">
        <v>734</v>
      </c>
      <c r="K1328" t="s">
        <v>6913</v>
      </c>
    </row>
    <row r="1329" spans="1:11">
      <c r="A1329" s="8">
        <v>43840</v>
      </c>
      <c r="B1329" t="s">
        <v>6760</v>
      </c>
      <c r="C1329" t="s">
        <v>6897</v>
      </c>
      <c r="D1329" t="s">
        <v>10910</v>
      </c>
      <c r="E1329" t="s">
        <v>10903</v>
      </c>
      <c r="F1329">
        <v>14</v>
      </c>
      <c r="G1329">
        <v>16</v>
      </c>
      <c r="J1329" t="s">
        <v>736</v>
      </c>
      <c r="K1329" t="s">
        <v>6914</v>
      </c>
    </row>
    <row r="1330" spans="1:11">
      <c r="A1330" s="8">
        <v>43840</v>
      </c>
      <c r="B1330" t="s">
        <v>6760</v>
      </c>
      <c r="C1330" t="s">
        <v>6897</v>
      </c>
      <c r="D1330" t="s">
        <v>10910</v>
      </c>
      <c r="E1330" t="s">
        <v>10903</v>
      </c>
      <c r="F1330">
        <v>14</v>
      </c>
      <c r="G1330">
        <v>17</v>
      </c>
      <c r="J1330" t="s">
        <v>2253</v>
      </c>
      <c r="K1330" t="s">
        <v>6915</v>
      </c>
    </row>
    <row r="1331" spans="1:11">
      <c r="A1331" s="8">
        <v>43840</v>
      </c>
      <c r="B1331" t="s">
        <v>6760</v>
      </c>
      <c r="C1331" t="s">
        <v>6897</v>
      </c>
      <c r="D1331" t="s">
        <v>10910</v>
      </c>
      <c r="E1331" t="s">
        <v>10903</v>
      </c>
      <c r="F1331">
        <v>14</v>
      </c>
      <c r="G1331">
        <v>18</v>
      </c>
      <c r="J1331" t="s">
        <v>2255</v>
      </c>
      <c r="K1331" t="s">
        <v>6916</v>
      </c>
    </row>
    <row r="1332" spans="1:11">
      <c r="A1332" s="8">
        <v>43840</v>
      </c>
      <c r="B1332" t="s">
        <v>6760</v>
      </c>
      <c r="C1332" t="s">
        <v>6897</v>
      </c>
      <c r="D1332" t="s">
        <v>10910</v>
      </c>
      <c r="E1332" t="s">
        <v>10903</v>
      </c>
      <c r="F1332">
        <v>14</v>
      </c>
      <c r="G1332">
        <v>19</v>
      </c>
      <c r="J1332" t="s">
        <v>2257</v>
      </c>
      <c r="K1332" t="s">
        <v>6917</v>
      </c>
    </row>
    <row r="1333" spans="1:11">
      <c r="A1333" s="8">
        <v>43840</v>
      </c>
      <c r="B1333" t="s">
        <v>6760</v>
      </c>
      <c r="C1333" t="s">
        <v>6897</v>
      </c>
      <c r="D1333" t="s">
        <v>10910</v>
      </c>
      <c r="E1333" t="s">
        <v>10903</v>
      </c>
      <c r="F1333">
        <v>14</v>
      </c>
      <c r="G1333">
        <v>20</v>
      </c>
      <c r="J1333" t="s">
        <v>2259</v>
      </c>
      <c r="K1333" t="s">
        <v>6918</v>
      </c>
    </row>
    <row r="1334" spans="1:11">
      <c r="A1334" s="8">
        <v>43840</v>
      </c>
      <c r="B1334" t="s">
        <v>6760</v>
      </c>
      <c r="C1334" t="s">
        <v>6897</v>
      </c>
      <c r="D1334" t="s">
        <v>10910</v>
      </c>
      <c r="E1334" t="s">
        <v>10903</v>
      </c>
      <c r="F1334">
        <v>14</v>
      </c>
      <c r="G1334">
        <v>21</v>
      </c>
      <c r="J1334" t="s">
        <v>2592</v>
      </c>
      <c r="K1334" t="s">
        <v>6919</v>
      </c>
    </row>
    <row r="1335" spans="1:11">
      <c r="A1335" s="8">
        <v>43840</v>
      </c>
      <c r="B1335" t="s">
        <v>6760</v>
      </c>
      <c r="C1335" t="s">
        <v>6897</v>
      </c>
      <c r="D1335" t="s">
        <v>10910</v>
      </c>
      <c r="E1335" t="s">
        <v>10903</v>
      </c>
      <c r="F1335">
        <v>14</v>
      </c>
      <c r="G1335">
        <v>22</v>
      </c>
      <c r="J1335" t="s">
        <v>2594</v>
      </c>
      <c r="K1335" t="s">
        <v>6920</v>
      </c>
    </row>
    <row r="1336" spans="1:11">
      <c r="A1336" s="8">
        <v>43840</v>
      </c>
      <c r="B1336" t="s">
        <v>6760</v>
      </c>
      <c r="C1336" t="s">
        <v>6921</v>
      </c>
      <c r="D1336" t="s">
        <v>10910</v>
      </c>
      <c r="E1336" t="s">
        <v>10903</v>
      </c>
      <c r="F1336">
        <v>15</v>
      </c>
      <c r="G1336">
        <v>1</v>
      </c>
      <c r="I1336" t="s">
        <v>6921</v>
      </c>
      <c r="J1336" t="s">
        <v>10</v>
      </c>
      <c r="K1336" t="s">
        <v>6922</v>
      </c>
    </row>
    <row r="1337" spans="1:11">
      <c r="A1337" s="8">
        <v>43840</v>
      </c>
      <c r="B1337" t="s">
        <v>6760</v>
      </c>
      <c r="C1337" t="s">
        <v>6921</v>
      </c>
      <c r="D1337" t="s">
        <v>10910</v>
      </c>
      <c r="E1337" t="s">
        <v>10903</v>
      </c>
      <c r="F1337">
        <v>15</v>
      </c>
      <c r="G1337">
        <v>2</v>
      </c>
      <c r="I1337" t="s">
        <v>6782</v>
      </c>
      <c r="J1337" t="s">
        <v>12</v>
      </c>
      <c r="K1337" t="s">
        <v>6923</v>
      </c>
    </row>
    <row r="1338" spans="1:11">
      <c r="A1338" s="8">
        <v>43840</v>
      </c>
      <c r="B1338" t="s">
        <v>6760</v>
      </c>
      <c r="C1338" t="s">
        <v>6921</v>
      </c>
      <c r="D1338" t="s">
        <v>10910</v>
      </c>
      <c r="E1338" t="s">
        <v>10903</v>
      </c>
      <c r="F1338">
        <v>15</v>
      </c>
      <c r="G1338">
        <v>3</v>
      </c>
      <c r="I1338" t="s">
        <v>6900</v>
      </c>
      <c r="J1338" t="s">
        <v>14</v>
      </c>
      <c r="K1338" t="s">
        <v>6924</v>
      </c>
    </row>
    <row r="1339" spans="1:11">
      <c r="A1339" s="8">
        <v>43840</v>
      </c>
      <c r="B1339" t="s">
        <v>6760</v>
      </c>
      <c r="C1339" t="s">
        <v>6921</v>
      </c>
      <c r="D1339" t="s">
        <v>10910</v>
      </c>
      <c r="E1339" t="s">
        <v>10903</v>
      </c>
      <c r="F1339">
        <v>15</v>
      </c>
      <c r="G1339">
        <v>4</v>
      </c>
      <c r="I1339" t="s">
        <v>199</v>
      </c>
      <c r="J1339" t="s">
        <v>16</v>
      </c>
      <c r="K1339" t="s">
        <v>6925</v>
      </c>
    </row>
    <row r="1340" spans="1:11">
      <c r="A1340" s="8">
        <v>43840</v>
      </c>
      <c r="B1340" t="s">
        <v>6760</v>
      </c>
      <c r="C1340" t="s">
        <v>6921</v>
      </c>
      <c r="D1340" t="s">
        <v>10910</v>
      </c>
      <c r="E1340" t="s">
        <v>10903</v>
      </c>
      <c r="F1340">
        <v>15</v>
      </c>
      <c r="G1340">
        <v>5</v>
      </c>
      <c r="J1340" t="s">
        <v>18</v>
      </c>
      <c r="K1340" t="s">
        <v>6926</v>
      </c>
    </row>
    <row r="1341" spans="1:11">
      <c r="A1341" s="8">
        <v>43840</v>
      </c>
      <c r="B1341" t="s">
        <v>6760</v>
      </c>
      <c r="C1341" t="s">
        <v>6921</v>
      </c>
      <c r="D1341" t="s">
        <v>10910</v>
      </c>
      <c r="E1341" t="s">
        <v>10903</v>
      </c>
      <c r="F1341">
        <v>15</v>
      </c>
      <c r="G1341">
        <v>6</v>
      </c>
      <c r="J1341" t="s">
        <v>20</v>
      </c>
      <c r="K1341" t="s">
        <v>6927</v>
      </c>
    </row>
    <row r="1342" spans="1:11">
      <c r="A1342" s="8">
        <v>43840</v>
      </c>
      <c r="B1342" t="s">
        <v>6760</v>
      </c>
      <c r="C1342" t="s">
        <v>6921</v>
      </c>
      <c r="D1342" t="s">
        <v>10910</v>
      </c>
      <c r="E1342" t="s">
        <v>10903</v>
      </c>
      <c r="F1342">
        <v>15</v>
      </c>
      <c r="G1342">
        <v>7</v>
      </c>
      <c r="J1342" t="s">
        <v>99</v>
      </c>
      <c r="K1342" t="s">
        <v>6928</v>
      </c>
    </row>
    <row r="1343" spans="1:11">
      <c r="A1343" s="8">
        <v>43840</v>
      </c>
      <c r="B1343" t="s">
        <v>6760</v>
      </c>
      <c r="C1343" t="s">
        <v>6921</v>
      </c>
      <c r="D1343" t="s">
        <v>10910</v>
      </c>
      <c r="E1343" t="s">
        <v>10903</v>
      </c>
      <c r="F1343">
        <v>15</v>
      </c>
      <c r="G1343">
        <v>8</v>
      </c>
      <c r="J1343" t="s">
        <v>101</v>
      </c>
      <c r="K1343" t="s">
        <v>6929</v>
      </c>
    </row>
    <row r="1344" spans="1:11">
      <c r="A1344" s="8">
        <v>43840</v>
      </c>
      <c r="B1344" t="s">
        <v>6760</v>
      </c>
      <c r="C1344" t="s">
        <v>6921</v>
      </c>
      <c r="D1344" t="s">
        <v>10910</v>
      </c>
      <c r="E1344" t="s">
        <v>10903</v>
      </c>
      <c r="F1344">
        <v>15</v>
      </c>
      <c r="G1344">
        <v>9</v>
      </c>
      <c r="J1344" t="s">
        <v>349</v>
      </c>
      <c r="K1344" t="s">
        <v>6930</v>
      </c>
    </row>
    <row r="1345" spans="1:11">
      <c r="A1345" s="8">
        <v>43840</v>
      </c>
      <c r="B1345" t="s">
        <v>6760</v>
      </c>
      <c r="C1345" t="s">
        <v>6921</v>
      </c>
      <c r="D1345" t="s">
        <v>10910</v>
      </c>
      <c r="E1345" t="s">
        <v>10903</v>
      </c>
      <c r="F1345">
        <v>15</v>
      </c>
      <c r="G1345">
        <v>10</v>
      </c>
      <c r="J1345" t="s">
        <v>441</v>
      </c>
      <c r="K1345" t="s">
        <v>6931</v>
      </c>
    </row>
    <row r="1346" spans="1:11">
      <c r="A1346" s="8">
        <v>43840</v>
      </c>
      <c r="B1346" t="s">
        <v>6760</v>
      </c>
      <c r="C1346" t="s">
        <v>6921</v>
      </c>
      <c r="D1346" t="s">
        <v>10910</v>
      </c>
      <c r="E1346" t="s">
        <v>10903</v>
      </c>
      <c r="F1346">
        <v>15</v>
      </c>
      <c r="G1346">
        <v>11</v>
      </c>
      <c r="J1346" t="s">
        <v>443</v>
      </c>
      <c r="K1346" t="s">
        <v>6932</v>
      </c>
    </row>
    <row r="1347" spans="1:11">
      <c r="A1347" s="8">
        <v>43840</v>
      </c>
      <c r="B1347" t="s">
        <v>6760</v>
      </c>
      <c r="C1347" t="s">
        <v>6921</v>
      </c>
      <c r="D1347" t="s">
        <v>10910</v>
      </c>
      <c r="E1347" t="s">
        <v>10903</v>
      </c>
      <c r="F1347">
        <v>15</v>
      </c>
      <c r="G1347">
        <v>12</v>
      </c>
      <c r="J1347" t="s">
        <v>445</v>
      </c>
      <c r="K1347" t="s">
        <v>6933</v>
      </c>
    </row>
    <row r="1348" spans="1:11">
      <c r="A1348" s="8">
        <v>43840</v>
      </c>
      <c r="B1348" t="s">
        <v>6760</v>
      </c>
      <c r="C1348" t="s">
        <v>6921</v>
      </c>
      <c r="D1348" t="s">
        <v>10910</v>
      </c>
      <c r="E1348" t="s">
        <v>10903</v>
      </c>
      <c r="F1348">
        <v>15</v>
      </c>
      <c r="G1348">
        <v>13</v>
      </c>
      <c r="J1348" t="s">
        <v>447</v>
      </c>
      <c r="K1348" t="s">
        <v>6934</v>
      </c>
    </row>
    <row r="1349" spans="1:11">
      <c r="A1349" s="8">
        <v>43840</v>
      </c>
      <c r="B1349" t="s">
        <v>6760</v>
      </c>
      <c r="C1349" t="s">
        <v>6921</v>
      </c>
      <c r="D1349" t="s">
        <v>10910</v>
      </c>
      <c r="E1349" t="s">
        <v>10903</v>
      </c>
      <c r="F1349">
        <v>15</v>
      </c>
      <c r="G1349">
        <v>14</v>
      </c>
      <c r="J1349" t="s">
        <v>449</v>
      </c>
      <c r="K1349" t="s">
        <v>6935</v>
      </c>
    </row>
    <row r="1350" spans="1:11">
      <c r="A1350" s="8">
        <v>43840</v>
      </c>
      <c r="B1350" t="s">
        <v>6760</v>
      </c>
      <c r="C1350" t="s">
        <v>6921</v>
      </c>
      <c r="D1350" t="s">
        <v>10910</v>
      </c>
      <c r="E1350" t="s">
        <v>10903</v>
      </c>
      <c r="F1350">
        <v>15</v>
      </c>
      <c r="G1350">
        <v>15</v>
      </c>
      <c r="J1350" t="s">
        <v>734</v>
      </c>
      <c r="K1350" t="s">
        <v>6936</v>
      </c>
    </row>
    <row r="1351" spans="1:11">
      <c r="A1351" s="8">
        <v>43840</v>
      </c>
      <c r="B1351" t="s">
        <v>6760</v>
      </c>
      <c r="C1351" t="s">
        <v>6921</v>
      </c>
      <c r="D1351" t="s">
        <v>10910</v>
      </c>
      <c r="E1351" t="s">
        <v>10903</v>
      </c>
      <c r="F1351">
        <v>15</v>
      </c>
      <c r="G1351">
        <v>16</v>
      </c>
      <c r="J1351" t="s">
        <v>736</v>
      </c>
      <c r="K1351" t="s">
        <v>6937</v>
      </c>
    </row>
    <row r="1352" spans="1:11">
      <c r="A1352" s="8">
        <v>43840</v>
      </c>
      <c r="B1352" t="s">
        <v>6760</v>
      </c>
      <c r="C1352" t="s">
        <v>6921</v>
      </c>
      <c r="D1352" t="s">
        <v>10910</v>
      </c>
      <c r="E1352" t="s">
        <v>10903</v>
      </c>
      <c r="F1352">
        <v>15</v>
      </c>
      <c r="G1352">
        <v>17</v>
      </c>
      <c r="J1352" t="s">
        <v>2253</v>
      </c>
      <c r="K1352" t="s">
        <v>6938</v>
      </c>
    </row>
    <row r="1353" spans="1:11">
      <c r="A1353" s="8">
        <v>43840</v>
      </c>
      <c r="B1353" t="s">
        <v>6760</v>
      </c>
      <c r="C1353" t="s">
        <v>6921</v>
      </c>
      <c r="D1353" t="s">
        <v>10910</v>
      </c>
      <c r="E1353" t="s">
        <v>10903</v>
      </c>
      <c r="F1353">
        <v>15</v>
      </c>
      <c r="G1353">
        <v>18</v>
      </c>
      <c r="J1353" t="s">
        <v>2255</v>
      </c>
      <c r="K1353" t="s">
        <v>6939</v>
      </c>
    </row>
    <row r="1354" spans="1:11">
      <c r="A1354" s="8">
        <v>43840</v>
      </c>
      <c r="B1354" t="s">
        <v>6760</v>
      </c>
      <c r="C1354" t="s">
        <v>6921</v>
      </c>
      <c r="D1354" t="s">
        <v>10910</v>
      </c>
      <c r="E1354" t="s">
        <v>10903</v>
      </c>
      <c r="F1354">
        <v>15</v>
      </c>
      <c r="G1354">
        <v>19</v>
      </c>
      <c r="J1354" t="s">
        <v>2257</v>
      </c>
      <c r="K1354" t="s">
        <v>6940</v>
      </c>
    </row>
    <row r="1355" spans="1:11">
      <c r="A1355" s="8">
        <v>43840</v>
      </c>
      <c r="B1355" t="s">
        <v>6760</v>
      </c>
      <c r="C1355" t="s">
        <v>6941</v>
      </c>
      <c r="D1355" t="s">
        <v>10911</v>
      </c>
      <c r="E1355" t="s">
        <v>10903</v>
      </c>
      <c r="F1355">
        <v>16</v>
      </c>
      <c r="G1355">
        <v>1</v>
      </c>
      <c r="I1355" t="s">
        <v>6941</v>
      </c>
      <c r="J1355" t="s">
        <v>10</v>
      </c>
      <c r="K1355" t="s">
        <v>6942</v>
      </c>
    </row>
    <row r="1356" spans="1:11">
      <c r="A1356" s="8">
        <v>43840</v>
      </c>
      <c r="B1356" t="s">
        <v>6760</v>
      </c>
      <c r="C1356" t="s">
        <v>6941</v>
      </c>
      <c r="D1356" t="s">
        <v>10911</v>
      </c>
      <c r="E1356" t="s">
        <v>10903</v>
      </c>
      <c r="F1356">
        <v>16</v>
      </c>
      <c r="G1356">
        <v>2</v>
      </c>
      <c r="I1356" t="s">
        <v>6782</v>
      </c>
      <c r="J1356" t="s">
        <v>12</v>
      </c>
      <c r="K1356" t="s">
        <v>6943</v>
      </c>
    </row>
    <row r="1357" spans="1:11">
      <c r="A1357" s="8">
        <v>43840</v>
      </c>
      <c r="B1357" t="s">
        <v>6760</v>
      </c>
      <c r="C1357" t="s">
        <v>6941</v>
      </c>
      <c r="D1357" t="s">
        <v>10911</v>
      </c>
      <c r="E1357" t="s">
        <v>10903</v>
      </c>
      <c r="F1357">
        <v>16</v>
      </c>
      <c r="G1357">
        <v>3</v>
      </c>
      <c r="I1357" t="s">
        <v>6944</v>
      </c>
      <c r="J1357" t="s">
        <v>14</v>
      </c>
      <c r="K1357" t="s">
        <v>6945</v>
      </c>
    </row>
    <row r="1358" spans="1:11">
      <c r="A1358" s="8">
        <v>43840</v>
      </c>
      <c r="B1358" t="s">
        <v>6760</v>
      </c>
      <c r="C1358" t="s">
        <v>6941</v>
      </c>
      <c r="D1358" t="s">
        <v>10911</v>
      </c>
      <c r="E1358" t="s">
        <v>10903</v>
      </c>
      <c r="F1358">
        <v>16</v>
      </c>
      <c r="G1358">
        <v>4</v>
      </c>
      <c r="I1358" t="s">
        <v>6946</v>
      </c>
      <c r="J1358" t="s">
        <v>16</v>
      </c>
      <c r="K1358" t="s">
        <v>6947</v>
      </c>
    </row>
    <row r="1359" spans="1:11">
      <c r="A1359" s="8">
        <v>43840</v>
      </c>
      <c r="B1359" t="s">
        <v>6760</v>
      </c>
      <c r="C1359" t="s">
        <v>6941</v>
      </c>
      <c r="D1359" t="s">
        <v>10911</v>
      </c>
      <c r="E1359" t="s">
        <v>10903</v>
      </c>
      <c r="F1359">
        <v>16</v>
      </c>
      <c r="G1359">
        <v>5</v>
      </c>
      <c r="J1359" t="s">
        <v>18</v>
      </c>
      <c r="K1359" t="s">
        <v>6948</v>
      </c>
    </row>
    <row r="1360" spans="1:11">
      <c r="A1360" s="8">
        <v>43840</v>
      </c>
      <c r="B1360" t="s">
        <v>6760</v>
      </c>
      <c r="C1360" t="s">
        <v>6949</v>
      </c>
      <c r="D1360" t="s">
        <v>10912</v>
      </c>
      <c r="E1360" t="s">
        <v>10903</v>
      </c>
      <c r="F1360">
        <v>17</v>
      </c>
      <c r="G1360">
        <v>1</v>
      </c>
      <c r="H1360" t="s">
        <v>6760</v>
      </c>
      <c r="I1360" t="s">
        <v>6949</v>
      </c>
      <c r="J1360" t="s">
        <v>10</v>
      </c>
      <c r="K1360" t="s">
        <v>6950</v>
      </c>
    </row>
    <row r="1361" spans="1:11">
      <c r="A1361" s="8">
        <v>43840</v>
      </c>
      <c r="B1361" t="s">
        <v>6760</v>
      </c>
      <c r="C1361" t="s">
        <v>6949</v>
      </c>
      <c r="D1361" t="s">
        <v>10912</v>
      </c>
      <c r="E1361" t="s">
        <v>10903</v>
      </c>
      <c r="F1361">
        <v>17</v>
      </c>
      <c r="G1361">
        <v>2</v>
      </c>
      <c r="I1361" t="s">
        <v>6782</v>
      </c>
      <c r="J1361" t="s">
        <v>12</v>
      </c>
      <c r="K1361" t="s">
        <v>6951</v>
      </c>
    </row>
    <row r="1362" spans="1:11">
      <c r="A1362" s="8">
        <v>43840</v>
      </c>
      <c r="B1362" t="s">
        <v>6760</v>
      </c>
      <c r="C1362" t="s">
        <v>6949</v>
      </c>
      <c r="D1362" t="s">
        <v>10912</v>
      </c>
      <c r="E1362" t="s">
        <v>10903</v>
      </c>
      <c r="F1362">
        <v>17</v>
      </c>
      <c r="G1362">
        <v>3</v>
      </c>
      <c r="I1362" t="s">
        <v>6952</v>
      </c>
      <c r="J1362" t="s">
        <v>14</v>
      </c>
      <c r="K1362" t="s">
        <v>6953</v>
      </c>
    </row>
    <row r="1363" spans="1:11">
      <c r="A1363" s="8">
        <v>43840</v>
      </c>
      <c r="B1363" t="s">
        <v>6760</v>
      </c>
      <c r="C1363" t="s">
        <v>6949</v>
      </c>
      <c r="D1363" t="s">
        <v>10912</v>
      </c>
      <c r="E1363" t="s">
        <v>10903</v>
      </c>
      <c r="F1363">
        <v>17</v>
      </c>
      <c r="G1363">
        <v>4</v>
      </c>
      <c r="I1363" t="s">
        <v>4860</v>
      </c>
      <c r="J1363" t="s">
        <v>16</v>
      </c>
      <c r="K1363" t="s">
        <v>6954</v>
      </c>
    </row>
    <row r="1364" spans="1:11">
      <c r="A1364" s="8">
        <v>43840</v>
      </c>
      <c r="B1364" t="s">
        <v>6760</v>
      </c>
      <c r="C1364" t="s">
        <v>6949</v>
      </c>
      <c r="D1364" t="s">
        <v>10912</v>
      </c>
      <c r="E1364" t="s">
        <v>10903</v>
      </c>
      <c r="F1364">
        <v>17</v>
      </c>
      <c r="G1364">
        <v>5</v>
      </c>
      <c r="J1364" t="s">
        <v>18</v>
      </c>
      <c r="K1364" t="s">
        <v>6955</v>
      </c>
    </row>
    <row r="1365" spans="1:11">
      <c r="A1365" s="8">
        <v>43840</v>
      </c>
      <c r="B1365" t="s">
        <v>6760</v>
      </c>
      <c r="C1365" t="s">
        <v>6949</v>
      </c>
      <c r="D1365" t="s">
        <v>10912</v>
      </c>
      <c r="E1365" t="s">
        <v>10903</v>
      </c>
      <c r="F1365">
        <v>17</v>
      </c>
      <c r="G1365">
        <v>6</v>
      </c>
      <c r="J1365" t="s">
        <v>20</v>
      </c>
      <c r="K1365" t="s">
        <v>6956</v>
      </c>
    </row>
    <row r="1366" spans="1:11">
      <c r="A1366" s="8">
        <v>43840</v>
      </c>
      <c r="B1366" t="s">
        <v>6760</v>
      </c>
      <c r="C1366" t="s">
        <v>6949</v>
      </c>
      <c r="D1366" t="s">
        <v>10912</v>
      </c>
      <c r="E1366" t="s">
        <v>10903</v>
      </c>
      <c r="F1366">
        <v>17</v>
      </c>
      <c r="G1366">
        <v>7</v>
      </c>
      <c r="J1366" t="s">
        <v>99</v>
      </c>
      <c r="K1366" t="s">
        <v>6957</v>
      </c>
    </row>
    <row r="1367" spans="1:11">
      <c r="A1367" s="8">
        <v>43840</v>
      </c>
      <c r="B1367" t="s">
        <v>6760</v>
      </c>
      <c r="C1367" t="s">
        <v>6949</v>
      </c>
      <c r="D1367" t="s">
        <v>10912</v>
      </c>
      <c r="E1367" t="s">
        <v>10903</v>
      </c>
      <c r="F1367">
        <v>17</v>
      </c>
      <c r="G1367">
        <v>8</v>
      </c>
      <c r="J1367" t="s">
        <v>101</v>
      </c>
      <c r="K1367" t="s">
        <v>6958</v>
      </c>
    </row>
    <row r="1368" spans="1:11">
      <c r="A1368" s="8">
        <v>43840</v>
      </c>
      <c r="B1368" t="s">
        <v>6760</v>
      </c>
      <c r="C1368" t="s">
        <v>6949</v>
      </c>
      <c r="D1368" t="s">
        <v>10912</v>
      </c>
      <c r="E1368" t="s">
        <v>10903</v>
      </c>
      <c r="F1368">
        <v>17</v>
      </c>
      <c r="G1368">
        <v>9</v>
      </c>
      <c r="J1368" t="s">
        <v>349</v>
      </c>
      <c r="K1368" t="s">
        <v>6959</v>
      </c>
    </row>
    <row r="1369" spans="1:11">
      <c r="A1369" s="8">
        <v>43840</v>
      </c>
      <c r="B1369" t="s">
        <v>6760</v>
      </c>
      <c r="C1369" t="s">
        <v>6949</v>
      </c>
      <c r="D1369" t="s">
        <v>10912</v>
      </c>
      <c r="E1369" t="s">
        <v>10903</v>
      </c>
      <c r="F1369">
        <v>17</v>
      </c>
      <c r="G1369">
        <v>10</v>
      </c>
      <c r="J1369" t="s">
        <v>441</v>
      </c>
      <c r="K1369" t="s">
        <v>6960</v>
      </c>
    </row>
    <row r="1370" spans="1:11">
      <c r="A1370" s="8">
        <v>43840</v>
      </c>
      <c r="B1370" t="s">
        <v>6760</v>
      </c>
      <c r="C1370" t="s">
        <v>6961</v>
      </c>
      <c r="D1370" t="s">
        <v>10912</v>
      </c>
      <c r="E1370" t="s">
        <v>10903</v>
      </c>
      <c r="F1370">
        <v>18</v>
      </c>
      <c r="G1370">
        <v>1</v>
      </c>
      <c r="I1370" t="s">
        <v>6961</v>
      </c>
      <c r="J1370" t="s">
        <v>10</v>
      </c>
      <c r="K1370" t="s">
        <v>6962</v>
      </c>
    </row>
    <row r="1371" spans="1:11">
      <c r="A1371" s="8">
        <v>43840</v>
      </c>
      <c r="B1371" t="s">
        <v>6760</v>
      </c>
      <c r="C1371" t="s">
        <v>6961</v>
      </c>
      <c r="D1371" t="s">
        <v>10912</v>
      </c>
      <c r="E1371" t="s">
        <v>10903</v>
      </c>
      <c r="F1371">
        <v>18</v>
      </c>
      <c r="G1371">
        <v>2</v>
      </c>
      <c r="I1371" t="s">
        <v>6782</v>
      </c>
      <c r="J1371" t="s">
        <v>12</v>
      </c>
      <c r="K1371" t="s">
        <v>6963</v>
      </c>
    </row>
    <row r="1372" spans="1:11">
      <c r="A1372" s="8">
        <v>43840</v>
      </c>
      <c r="B1372" t="s">
        <v>6760</v>
      </c>
      <c r="C1372" t="s">
        <v>6961</v>
      </c>
      <c r="D1372" t="s">
        <v>10912</v>
      </c>
      <c r="E1372" t="s">
        <v>10903</v>
      </c>
      <c r="F1372">
        <v>18</v>
      </c>
      <c r="G1372">
        <v>3</v>
      </c>
      <c r="I1372" t="s">
        <v>6952</v>
      </c>
      <c r="J1372" t="s">
        <v>14</v>
      </c>
      <c r="K1372" t="s">
        <v>6964</v>
      </c>
    </row>
    <row r="1373" spans="1:11">
      <c r="A1373" s="8">
        <v>43840</v>
      </c>
      <c r="B1373" t="s">
        <v>6760</v>
      </c>
      <c r="C1373" t="s">
        <v>6961</v>
      </c>
      <c r="D1373" t="s">
        <v>10912</v>
      </c>
      <c r="E1373" t="s">
        <v>10903</v>
      </c>
      <c r="F1373">
        <v>18</v>
      </c>
      <c r="G1373">
        <v>4</v>
      </c>
      <c r="I1373" t="s">
        <v>4860</v>
      </c>
      <c r="J1373" t="s">
        <v>16</v>
      </c>
      <c r="K1373" t="s">
        <v>6965</v>
      </c>
    </row>
    <row r="1374" spans="1:11">
      <c r="A1374" s="8">
        <v>43840</v>
      </c>
      <c r="B1374" t="s">
        <v>6760</v>
      </c>
      <c r="C1374" t="s">
        <v>6961</v>
      </c>
      <c r="D1374" t="s">
        <v>10912</v>
      </c>
      <c r="E1374" t="s">
        <v>10903</v>
      </c>
      <c r="F1374">
        <v>18</v>
      </c>
      <c r="G1374">
        <v>5</v>
      </c>
      <c r="J1374" t="s">
        <v>18</v>
      </c>
      <c r="K1374" t="s">
        <v>6966</v>
      </c>
    </row>
    <row r="1375" spans="1:11">
      <c r="A1375" s="8">
        <v>43840</v>
      </c>
      <c r="B1375" t="s">
        <v>6760</v>
      </c>
      <c r="C1375" t="s">
        <v>6961</v>
      </c>
      <c r="D1375" t="s">
        <v>10912</v>
      </c>
      <c r="E1375" t="s">
        <v>10903</v>
      </c>
      <c r="F1375">
        <v>18</v>
      </c>
      <c r="G1375">
        <v>6</v>
      </c>
      <c r="J1375" t="s">
        <v>20</v>
      </c>
      <c r="K1375" t="s">
        <v>6967</v>
      </c>
    </row>
    <row r="1376" spans="1:11">
      <c r="A1376" s="8">
        <v>43840</v>
      </c>
      <c r="B1376" t="s">
        <v>6760</v>
      </c>
      <c r="C1376" t="s">
        <v>6961</v>
      </c>
      <c r="D1376" t="s">
        <v>10912</v>
      </c>
      <c r="E1376" t="s">
        <v>10903</v>
      </c>
      <c r="F1376">
        <v>18</v>
      </c>
      <c r="G1376">
        <v>7</v>
      </c>
      <c r="J1376" t="s">
        <v>99</v>
      </c>
      <c r="K1376" t="s">
        <v>6968</v>
      </c>
    </row>
    <row r="1377" spans="1:11">
      <c r="A1377" s="8">
        <v>43840</v>
      </c>
      <c r="B1377" t="s">
        <v>6760</v>
      </c>
      <c r="C1377" t="s">
        <v>6961</v>
      </c>
      <c r="D1377" t="s">
        <v>10912</v>
      </c>
      <c r="E1377" t="s">
        <v>10903</v>
      </c>
      <c r="F1377">
        <v>18</v>
      </c>
      <c r="G1377">
        <v>8</v>
      </c>
      <c r="J1377" t="s">
        <v>101</v>
      </c>
      <c r="K1377" t="s">
        <v>6969</v>
      </c>
    </row>
    <row r="1378" spans="1:11">
      <c r="A1378" s="8">
        <v>43840</v>
      </c>
      <c r="B1378" t="s">
        <v>6760</v>
      </c>
      <c r="C1378" t="s">
        <v>6961</v>
      </c>
      <c r="D1378" t="s">
        <v>10912</v>
      </c>
      <c r="E1378" t="s">
        <v>10903</v>
      </c>
      <c r="F1378">
        <v>18</v>
      </c>
      <c r="G1378">
        <v>9</v>
      </c>
      <c r="J1378" t="s">
        <v>349</v>
      </c>
      <c r="K1378" t="s">
        <v>6970</v>
      </c>
    </row>
    <row r="1379" spans="1:11">
      <c r="A1379" s="8">
        <v>43840</v>
      </c>
      <c r="B1379" t="s">
        <v>6760</v>
      </c>
      <c r="C1379" t="s">
        <v>6971</v>
      </c>
      <c r="D1379" t="s">
        <v>10912</v>
      </c>
      <c r="E1379" t="s">
        <v>10903</v>
      </c>
      <c r="F1379">
        <v>19</v>
      </c>
      <c r="G1379">
        <v>1</v>
      </c>
      <c r="I1379" t="s">
        <v>6971</v>
      </c>
      <c r="J1379" t="s">
        <v>10</v>
      </c>
      <c r="K1379" t="s">
        <v>6972</v>
      </c>
    </row>
    <row r="1380" spans="1:11">
      <c r="A1380" s="8">
        <v>43840</v>
      </c>
      <c r="B1380" t="s">
        <v>6760</v>
      </c>
      <c r="C1380" t="s">
        <v>6971</v>
      </c>
      <c r="D1380" t="s">
        <v>10912</v>
      </c>
      <c r="E1380" t="s">
        <v>10903</v>
      </c>
      <c r="F1380">
        <v>19</v>
      </c>
      <c r="G1380">
        <v>2</v>
      </c>
      <c r="I1380" t="s">
        <v>6782</v>
      </c>
      <c r="J1380" t="s">
        <v>12</v>
      </c>
      <c r="K1380" t="s">
        <v>6973</v>
      </c>
    </row>
    <row r="1381" spans="1:11">
      <c r="A1381" s="8">
        <v>43840</v>
      </c>
      <c r="B1381" t="s">
        <v>6760</v>
      </c>
      <c r="C1381" t="s">
        <v>6971</v>
      </c>
      <c r="D1381" t="s">
        <v>10912</v>
      </c>
      <c r="E1381" t="s">
        <v>10903</v>
      </c>
      <c r="F1381">
        <v>19</v>
      </c>
      <c r="G1381">
        <v>3</v>
      </c>
      <c r="I1381" t="s">
        <v>6952</v>
      </c>
      <c r="J1381" t="s">
        <v>14</v>
      </c>
      <c r="K1381" t="s">
        <v>6974</v>
      </c>
    </row>
    <row r="1382" spans="1:11">
      <c r="A1382" s="8">
        <v>43840</v>
      </c>
      <c r="B1382" t="s">
        <v>6760</v>
      </c>
      <c r="C1382" t="s">
        <v>6971</v>
      </c>
      <c r="D1382" t="s">
        <v>10912</v>
      </c>
      <c r="E1382" t="s">
        <v>10903</v>
      </c>
      <c r="F1382">
        <v>19</v>
      </c>
      <c r="G1382">
        <v>4</v>
      </c>
      <c r="I1382" t="s">
        <v>4860</v>
      </c>
      <c r="J1382" t="s">
        <v>16</v>
      </c>
      <c r="K1382" t="s">
        <v>6975</v>
      </c>
    </row>
    <row r="1383" spans="1:11">
      <c r="A1383" s="8">
        <v>43840</v>
      </c>
      <c r="B1383" t="s">
        <v>6760</v>
      </c>
      <c r="C1383" t="s">
        <v>6971</v>
      </c>
      <c r="D1383" t="s">
        <v>10912</v>
      </c>
      <c r="E1383" t="s">
        <v>10903</v>
      </c>
      <c r="F1383">
        <v>19</v>
      </c>
      <c r="G1383">
        <v>5</v>
      </c>
      <c r="J1383" t="s">
        <v>18</v>
      </c>
      <c r="K1383" t="s">
        <v>6976</v>
      </c>
    </row>
    <row r="1384" spans="1:11">
      <c r="A1384" s="8">
        <v>43840</v>
      </c>
      <c r="B1384" t="s">
        <v>6760</v>
      </c>
      <c r="C1384" t="s">
        <v>6971</v>
      </c>
      <c r="D1384" t="s">
        <v>10912</v>
      </c>
      <c r="E1384" t="s">
        <v>10903</v>
      </c>
      <c r="F1384">
        <v>19</v>
      </c>
      <c r="G1384">
        <v>6</v>
      </c>
      <c r="J1384" t="s">
        <v>20</v>
      </c>
      <c r="K1384" t="s">
        <v>6977</v>
      </c>
    </row>
    <row r="1385" spans="1:11">
      <c r="A1385" s="8">
        <v>43840</v>
      </c>
      <c r="B1385" t="s">
        <v>6760</v>
      </c>
      <c r="C1385" t="s">
        <v>6971</v>
      </c>
      <c r="D1385" t="s">
        <v>10912</v>
      </c>
      <c r="E1385" t="s">
        <v>10903</v>
      </c>
      <c r="F1385">
        <v>19</v>
      </c>
      <c r="G1385">
        <v>7</v>
      </c>
      <c r="J1385" t="s">
        <v>99</v>
      </c>
      <c r="K1385" t="s">
        <v>6978</v>
      </c>
    </row>
    <row r="1386" spans="1:11">
      <c r="A1386" s="8">
        <v>43840</v>
      </c>
      <c r="B1386" t="s">
        <v>6760</v>
      </c>
      <c r="C1386" t="s">
        <v>6971</v>
      </c>
      <c r="D1386" t="s">
        <v>10912</v>
      </c>
      <c r="E1386" t="s">
        <v>10903</v>
      </c>
      <c r="F1386">
        <v>19</v>
      </c>
      <c r="G1386">
        <v>8</v>
      </c>
      <c r="J1386" t="s">
        <v>101</v>
      </c>
      <c r="K1386" t="s">
        <v>6979</v>
      </c>
    </row>
    <row r="1387" spans="1:11">
      <c r="A1387" s="8">
        <v>43840</v>
      </c>
      <c r="B1387" t="s">
        <v>6760</v>
      </c>
      <c r="C1387" t="s">
        <v>6980</v>
      </c>
      <c r="D1387" t="s">
        <v>10912</v>
      </c>
      <c r="E1387" t="s">
        <v>10903</v>
      </c>
      <c r="F1387">
        <v>20</v>
      </c>
      <c r="G1387">
        <v>1</v>
      </c>
      <c r="I1387" t="s">
        <v>6980</v>
      </c>
      <c r="J1387" t="s">
        <v>10</v>
      </c>
      <c r="K1387" t="s">
        <v>6981</v>
      </c>
    </row>
    <row r="1388" spans="1:11">
      <c r="A1388" s="8">
        <v>43840</v>
      </c>
      <c r="B1388" t="s">
        <v>6760</v>
      </c>
      <c r="C1388" t="s">
        <v>6980</v>
      </c>
      <c r="D1388" t="s">
        <v>10912</v>
      </c>
      <c r="E1388" t="s">
        <v>10903</v>
      </c>
      <c r="F1388">
        <v>20</v>
      </c>
      <c r="G1388">
        <v>2</v>
      </c>
      <c r="I1388" t="s">
        <v>6782</v>
      </c>
      <c r="J1388" t="s">
        <v>12</v>
      </c>
      <c r="K1388" t="s">
        <v>6982</v>
      </c>
    </row>
    <row r="1389" spans="1:11">
      <c r="A1389" s="8">
        <v>43840</v>
      </c>
      <c r="B1389" t="s">
        <v>6760</v>
      </c>
      <c r="C1389" t="s">
        <v>6980</v>
      </c>
      <c r="D1389" t="s">
        <v>10912</v>
      </c>
      <c r="E1389" t="s">
        <v>10903</v>
      </c>
      <c r="F1389">
        <v>20</v>
      </c>
      <c r="G1389">
        <v>3</v>
      </c>
      <c r="I1389" t="s">
        <v>6952</v>
      </c>
      <c r="J1389" t="s">
        <v>14</v>
      </c>
      <c r="K1389" t="s">
        <v>6983</v>
      </c>
    </row>
    <row r="1390" spans="1:11">
      <c r="A1390" s="8">
        <v>43840</v>
      </c>
      <c r="B1390" t="s">
        <v>6760</v>
      </c>
      <c r="C1390" t="s">
        <v>6980</v>
      </c>
      <c r="D1390" t="s">
        <v>10912</v>
      </c>
      <c r="E1390" t="s">
        <v>10903</v>
      </c>
      <c r="F1390">
        <v>20</v>
      </c>
      <c r="G1390">
        <v>4</v>
      </c>
      <c r="I1390" t="s">
        <v>4860</v>
      </c>
      <c r="J1390" t="s">
        <v>16</v>
      </c>
      <c r="K1390" t="s">
        <v>6984</v>
      </c>
    </row>
    <row r="1391" spans="1:11">
      <c r="A1391" s="8">
        <v>43840</v>
      </c>
      <c r="B1391" t="s">
        <v>6760</v>
      </c>
      <c r="C1391" t="s">
        <v>6980</v>
      </c>
      <c r="D1391" t="s">
        <v>10912</v>
      </c>
      <c r="E1391" t="s">
        <v>10903</v>
      </c>
      <c r="F1391">
        <v>20</v>
      </c>
      <c r="G1391">
        <v>5</v>
      </c>
      <c r="J1391" t="s">
        <v>18</v>
      </c>
      <c r="K1391" t="s">
        <v>6985</v>
      </c>
    </row>
    <row r="1392" spans="1:11">
      <c r="A1392" s="8">
        <v>43840</v>
      </c>
      <c r="B1392" t="s">
        <v>6760</v>
      </c>
      <c r="C1392" t="s">
        <v>6980</v>
      </c>
      <c r="D1392" t="s">
        <v>10912</v>
      </c>
      <c r="E1392" t="s">
        <v>10903</v>
      </c>
      <c r="F1392">
        <v>20</v>
      </c>
      <c r="G1392">
        <v>6</v>
      </c>
      <c r="J1392" t="s">
        <v>20</v>
      </c>
      <c r="K1392" t="s">
        <v>6986</v>
      </c>
    </row>
    <row r="1393" spans="1:11">
      <c r="A1393" s="8">
        <v>43840</v>
      </c>
      <c r="B1393" t="s">
        <v>6760</v>
      </c>
      <c r="C1393" t="s">
        <v>6980</v>
      </c>
      <c r="D1393" t="s">
        <v>10912</v>
      </c>
      <c r="E1393" t="s">
        <v>10903</v>
      </c>
      <c r="F1393">
        <v>20</v>
      </c>
      <c r="G1393">
        <v>7</v>
      </c>
      <c r="J1393" t="s">
        <v>99</v>
      </c>
      <c r="K1393" t="s">
        <v>6987</v>
      </c>
    </row>
    <row r="1394" spans="1:11">
      <c r="A1394" s="8">
        <v>43840</v>
      </c>
      <c r="B1394" t="s">
        <v>6760</v>
      </c>
      <c r="C1394" t="s">
        <v>6980</v>
      </c>
      <c r="D1394" t="s">
        <v>10912</v>
      </c>
      <c r="E1394" t="s">
        <v>10903</v>
      </c>
      <c r="F1394">
        <v>20</v>
      </c>
      <c r="G1394">
        <v>8</v>
      </c>
      <c r="J1394" t="s">
        <v>101</v>
      </c>
      <c r="K1394" t="s">
        <v>6988</v>
      </c>
    </row>
    <row r="1395" spans="1:11">
      <c r="A1395" s="8">
        <v>43840</v>
      </c>
      <c r="B1395" t="s">
        <v>6760</v>
      </c>
      <c r="C1395" t="s">
        <v>6980</v>
      </c>
      <c r="D1395" t="s">
        <v>10912</v>
      </c>
      <c r="E1395" t="s">
        <v>10903</v>
      </c>
      <c r="F1395">
        <v>20</v>
      </c>
      <c r="G1395">
        <v>9</v>
      </c>
      <c r="J1395" t="s">
        <v>349</v>
      </c>
      <c r="K1395" t="s">
        <v>6989</v>
      </c>
    </row>
    <row r="1396" spans="1:11">
      <c r="A1396" s="8">
        <v>43840</v>
      </c>
      <c r="B1396" t="s">
        <v>6760</v>
      </c>
      <c r="C1396" t="s">
        <v>6990</v>
      </c>
      <c r="D1396" t="s">
        <v>10904</v>
      </c>
      <c r="E1396" t="s">
        <v>10903</v>
      </c>
      <c r="F1396">
        <v>21</v>
      </c>
      <c r="G1396">
        <v>1</v>
      </c>
      <c r="H1396" t="s">
        <v>6760</v>
      </c>
      <c r="I1396" t="s">
        <v>6990</v>
      </c>
      <c r="J1396" t="s">
        <v>10</v>
      </c>
      <c r="K1396" t="s">
        <v>6991</v>
      </c>
    </row>
    <row r="1397" spans="1:11">
      <c r="A1397" s="8">
        <v>43840</v>
      </c>
      <c r="B1397" t="s">
        <v>6760</v>
      </c>
      <c r="C1397" t="s">
        <v>6990</v>
      </c>
      <c r="D1397" t="s">
        <v>10904</v>
      </c>
      <c r="E1397" t="s">
        <v>10903</v>
      </c>
      <c r="F1397">
        <v>21</v>
      </c>
      <c r="G1397">
        <v>2</v>
      </c>
      <c r="I1397" t="s">
        <v>6782</v>
      </c>
      <c r="J1397" t="s">
        <v>12</v>
      </c>
      <c r="K1397" t="s">
        <v>6992</v>
      </c>
    </row>
    <row r="1398" spans="1:11">
      <c r="A1398" s="8">
        <v>43840</v>
      </c>
      <c r="B1398" t="s">
        <v>6760</v>
      </c>
      <c r="C1398" t="s">
        <v>6990</v>
      </c>
      <c r="D1398" t="s">
        <v>10904</v>
      </c>
      <c r="E1398" t="s">
        <v>10903</v>
      </c>
      <c r="F1398">
        <v>21</v>
      </c>
      <c r="G1398">
        <v>3</v>
      </c>
      <c r="I1398" t="s">
        <v>5568</v>
      </c>
      <c r="J1398" t="s">
        <v>14</v>
      </c>
      <c r="K1398" t="s">
        <v>6993</v>
      </c>
    </row>
    <row r="1399" spans="1:11">
      <c r="A1399" s="8">
        <v>43840</v>
      </c>
      <c r="B1399" t="s">
        <v>6760</v>
      </c>
      <c r="C1399" t="s">
        <v>6990</v>
      </c>
      <c r="D1399" t="s">
        <v>10904</v>
      </c>
      <c r="E1399" t="s">
        <v>10903</v>
      </c>
      <c r="F1399">
        <v>21</v>
      </c>
      <c r="G1399">
        <v>4</v>
      </c>
      <c r="I1399" t="s">
        <v>6785</v>
      </c>
      <c r="J1399" t="s">
        <v>16</v>
      </c>
      <c r="K1399" t="s">
        <v>6994</v>
      </c>
    </row>
    <row r="1400" spans="1:11">
      <c r="A1400" s="8">
        <v>43840</v>
      </c>
      <c r="B1400" t="s">
        <v>6760</v>
      </c>
      <c r="C1400" t="s">
        <v>6990</v>
      </c>
      <c r="D1400" t="s">
        <v>10904</v>
      </c>
      <c r="E1400" t="s">
        <v>10903</v>
      </c>
      <c r="F1400">
        <v>21</v>
      </c>
      <c r="G1400">
        <v>5</v>
      </c>
      <c r="J1400" t="s">
        <v>18</v>
      </c>
      <c r="K1400" t="s">
        <v>6995</v>
      </c>
    </row>
    <row r="1401" spans="1:11">
      <c r="A1401" s="8">
        <v>43840</v>
      </c>
      <c r="B1401" t="s">
        <v>6760</v>
      </c>
      <c r="C1401" t="s">
        <v>6990</v>
      </c>
      <c r="D1401" t="s">
        <v>10904</v>
      </c>
      <c r="E1401" t="s">
        <v>10903</v>
      </c>
      <c r="F1401">
        <v>21</v>
      </c>
      <c r="G1401">
        <v>6</v>
      </c>
      <c r="J1401" t="s">
        <v>20</v>
      </c>
      <c r="K1401" t="s">
        <v>6996</v>
      </c>
    </row>
    <row r="1402" spans="1:11">
      <c r="A1402" s="8">
        <v>43840</v>
      </c>
      <c r="B1402" t="s">
        <v>6760</v>
      </c>
      <c r="C1402" t="s">
        <v>6990</v>
      </c>
      <c r="D1402" t="s">
        <v>10904</v>
      </c>
      <c r="E1402" t="s">
        <v>10903</v>
      </c>
      <c r="F1402">
        <v>21</v>
      </c>
      <c r="G1402">
        <v>7</v>
      </c>
      <c r="J1402" t="s">
        <v>99</v>
      </c>
      <c r="K1402" t="s">
        <v>6997</v>
      </c>
    </row>
    <row r="1403" spans="1:11">
      <c r="A1403" s="8">
        <v>43840</v>
      </c>
      <c r="B1403" t="s">
        <v>6760</v>
      </c>
      <c r="C1403" t="s">
        <v>6990</v>
      </c>
      <c r="D1403" t="s">
        <v>10904</v>
      </c>
      <c r="E1403" t="s">
        <v>10903</v>
      </c>
      <c r="F1403">
        <v>21</v>
      </c>
      <c r="G1403">
        <v>8</v>
      </c>
      <c r="J1403" t="s">
        <v>101</v>
      </c>
      <c r="K1403" t="s">
        <v>6998</v>
      </c>
    </row>
    <row r="1404" spans="1:11">
      <c r="A1404" s="8">
        <v>43840</v>
      </c>
      <c r="B1404" t="s">
        <v>6760</v>
      </c>
      <c r="C1404" t="s">
        <v>6990</v>
      </c>
      <c r="D1404" t="s">
        <v>10904</v>
      </c>
      <c r="E1404" t="s">
        <v>10903</v>
      </c>
      <c r="F1404">
        <v>21</v>
      </c>
      <c r="G1404">
        <v>9</v>
      </c>
      <c r="J1404" t="s">
        <v>349</v>
      </c>
      <c r="K1404" t="s">
        <v>6999</v>
      </c>
    </row>
    <row r="1405" spans="1:11">
      <c r="A1405" s="8">
        <v>43840</v>
      </c>
      <c r="B1405" t="s">
        <v>6760</v>
      </c>
      <c r="C1405" t="s">
        <v>6990</v>
      </c>
      <c r="D1405" t="s">
        <v>10904</v>
      </c>
      <c r="E1405" t="s">
        <v>10903</v>
      </c>
      <c r="F1405">
        <v>21</v>
      </c>
      <c r="G1405">
        <v>10</v>
      </c>
      <c r="J1405" t="s">
        <v>441</v>
      </c>
      <c r="K1405" t="s">
        <v>7000</v>
      </c>
    </row>
    <row r="1406" spans="1:11">
      <c r="A1406" s="8">
        <v>43840</v>
      </c>
      <c r="B1406" t="s">
        <v>6760</v>
      </c>
      <c r="C1406" t="s">
        <v>7001</v>
      </c>
      <c r="D1406" t="s">
        <v>10913</v>
      </c>
      <c r="E1406" t="s">
        <v>10903</v>
      </c>
      <c r="F1406">
        <v>22</v>
      </c>
      <c r="G1406">
        <v>1</v>
      </c>
      <c r="I1406" t="s">
        <v>7001</v>
      </c>
      <c r="J1406" t="s">
        <v>10</v>
      </c>
      <c r="K1406" t="s">
        <v>7002</v>
      </c>
    </row>
    <row r="1407" spans="1:11">
      <c r="A1407" s="8">
        <v>43840</v>
      </c>
      <c r="B1407" t="s">
        <v>6760</v>
      </c>
      <c r="C1407" t="s">
        <v>7001</v>
      </c>
      <c r="D1407" t="s">
        <v>10913</v>
      </c>
      <c r="E1407" t="s">
        <v>10903</v>
      </c>
      <c r="F1407">
        <v>22</v>
      </c>
      <c r="G1407">
        <v>2</v>
      </c>
      <c r="I1407" t="s">
        <v>6782</v>
      </c>
      <c r="J1407" t="s">
        <v>12</v>
      </c>
      <c r="K1407" t="s">
        <v>7003</v>
      </c>
    </row>
    <row r="1408" spans="1:11">
      <c r="A1408" s="8">
        <v>43840</v>
      </c>
      <c r="B1408" t="s">
        <v>6760</v>
      </c>
      <c r="C1408" t="s">
        <v>7001</v>
      </c>
      <c r="D1408" t="s">
        <v>10913</v>
      </c>
      <c r="E1408" t="s">
        <v>10903</v>
      </c>
      <c r="F1408">
        <v>22</v>
      </c>
      <c r="G1408">
        <v>3</v>
      </c>
      <c r="I1408" t="s">
        <v>7004</v>
      </c>
      <c r="J1408" t="s">
        <v>14</v>
      </c>
      <c r="K1408" t="s">
        <v>7005</v>
      </c>
    </row>
    <row r="1409" spans="1:11">
      <c r="A1409" s="8">
        <v>43840</v>
      </c>
      <c r="B1409" t="s">
        <v>6760</v>
      </c>
      <c r="C1409" t="s">
        <v>7001</v>
      </c>
      <c r="D1409" t="s">
        <v>10913</v>
      </c>
      <c r="E1409" t="s">
        <v>10903</v>
      </c>
      <c r="F1409">
        <v>22</v>
      </c>
      <c r="G1409">
        <v>4</v>
      </c>
      <c r="I1409" t="s">
        <v>7006</v>
      </c>
      <c r="J1409" t="s">
        <v>16</v>
      </c>
      <c r="K1409" t="s">
        <v>7007</v>
      </c>
    </row>
    <row r="1410" spans="1:11">
      <c r="A1410" s="8">
        <v>43840</v>
      </c>
      <c r="B1410" t="s">
        <v>6760</v>
      </c>
      <c r="C1410" t="s">
        <v>7001</v>
      </c>
      <c r="D1410" t="s">
        <v>10913</v>
      </c>
      <c r="E1410" t="s">
        <v>10903</v>
      </c>
      <c r="F1410">
        <v>22</v>
      </c>
      <c r="G1410">
        <v>5</v>
      </c>
      <c r="I1410" t="s">
        <v>681</v>
      </c>
      <c r="J1410" t="s">
        <v>18</v>
      </c>
      <c r="K1410" t="s">
        <v>7008</v>
      </c>
    </row>
    <row r="1411" spans="1:11">
      <c r="A1411" s="8">
        <v>43840</v>
      </c>
      <c r="B1411" t="s">
        <v>6760</v>
      </c>
      <c r="C1411" t="s">
        <v>7001</v>
      </c>
      <c r="D1411" t="s">
        <v>10913</v>
      </c>
      <c r="E1411" t="s">
        <v>10903</v>
      </c>
      <c r="F1411">
        <v>22</v>
      </c>
      <c r="G1411">
        <v>6</v>
      </c>
      <c r="J1411" t="s">
        <v>20</v>
      </c>
      <c r="K1411" t="s">
        <v>7009</v>
      </c>
    </row>
    <row r="1412" spans="1:11">
      <c r="A1412" s="8">
        <v>43840</v>
      </c>
      <c r="B1412" t="s">
        <v>6760</v>
      </c>
      <c r="C1412" t="s">
        <v>7001</v>
      </c>
      <c r="D1412" t="s">
        <v>10913</v>
      </c>
      <c r="E1412" t="s">
        <v>10903</v>
      </c>
      <c r="F1412">
        <v>22</v>
      </c>
      <c r="G1412">
        <v>7</v>
      </c>
      <c r="J1412" t="s">
        <v>99</v>
      </c>
      <c r="K1412" t="s">
        <v>7010</v>
      </c>
    </row>
    <row r="1413" spans="1:11">
      <c r="A1413" s="8">
        <v>43840</v>
      </c>
      <c r="B1413" t="s">
        <v>6760</v>
      </c>
      <c r="C1413" t="s">
        <v>7001</v>
      </c>
      <c r="D1413" t="s">
        <v>10913</v>
      </c>
      <c r="E1413" t="s">
        <v>10903</v>
      </c>
      <c r="F1413">
        <v>22</v>
      </c>
      <c r="G1413">
        <v>8</v>
      </c>
      <c r="J1413" t="s">
        <v>101</v>
      </c>
      <c r="K1413" t="s">
        <v>7011</v>
      </c>
    </row>
    <row r="1414" spans="1:11">
      <c r="A1414" s="8">
        <v>43840</v>
      </c>
      <c r="B1414" t="s">
        <v>6760</v>
      </c>
      <c r="C1414" t="s">
        <v>7001</v>
      </c>
      <c r="D1414" t="s">
        <v>10913</v>
      </c>
      <c r="E1414" t="s">
        <v>10903</v>
      </c>
      <c r="F1414">
        <v>22</v>
      </c>
      <c r="G1414">
        <v>9</v>
      </c>
      <c r="J1414" t="s">
        <v>349</v>
      </c>
      <c r="K1414" t="s">
        <v>7012</v>
      </c>
    </row>
    <row r="1415" spans="1:11">
      <c r="A1415" s="8">
        <v>43840</v>
      </c>
      <c r="B1415" t="s">
        <v>6760</v>
      </c>
      <c r="C1415" t="s">
        <v>7001</v>
      </c>
      <c r="D1415" t="s">
        <v>10913</v>
      </c>
      <c r="E1415" t="s">
        <v>10903</v>
      </c>
      <c r="F1415">
        <v>22</v>
      </c>
      <c r="G1415">
        <v>10</v>
      </c>
      <c r="J1415" t="s">
        <v>441</v>
      </c>
      <c r="K1415" t="s">
        <v>7013</v>
      </c>
    </row>
    <row r="1416" spans="1:11">
      <c r="A1416" s="8">
        <v>43840</v>
      </c>
      <c r="B1416" t="s">
        <v>6760</v>
      </c>
      <c r="C1416" t="s">
        <v>7001</v>
      </c>
      <c r="D1416" t="s">
        <v>10913</v>
      </c>
      <c r="E1416" t="s">
        <v>10903</v>
      </c>
      <c r="F1416">
        <v>22</v>
      </c>
      <c r="G1416">
        <v>11</v>
      </c>
      <c r="J1416" t="s">
        <v>443</v>
      </c>
      <c r="K1416" t="s">
        <v>7014</v>
      </c>
    </row>
    <row r="1417" spans="1:11">
      <c r="A1417" s="8">
        <v>43840</v>
      </c>
      <c r="B1417" t="s">
        <v>6760</v>
      </c>
      <c r="C1417" t="s">
        <v>7015</v>
      </c>
      <c r="D1417" t="s">
        <v>10913</v>
      </c>
      <c r="E1417" t="s">
        <v>10903</v>
      </c>
      <c r="F1417">
        <v>23</v>
      </c>
      <c r="G1417">
        <v>1</v>
      </c>
      <c r="I1417" t="s">
        <v>7015</v>
      </c>
      <c r="J1417" t="s">
        <v>10</v>
      </c>
      <c r="K1417" t="s">
        <v>7016</v>
      </c>
    </row>
    <row r="1418" spans="1:11">
      <c r="A1418" s="8">
        <v>43840</v>
      </c>
      <c r="B1418" t="s">
        <v>6760</v>
      </c>
      <c r="C1418" t="s">
        <v>7015</v>
      </c>
      <c r="D1418" t="s">
        <v>10913</v>
      </c>
      <c r="E1418" t="s">
        <v>10903</v>
      </c>
      <c r="F1418">
        <v>23</v>
      </c>
      <c r="G1418">
        <v>2</v>
      </c>
      <c r="I1418" t="s">
        <v>6782</v>
      </c>
      <c r="J1418" t="s">
        <v>12</v>
      </c>
      <c r="K1418" t="s">
        <v>7017</v>
      </c>
    </row>
    <row r="1419" spans="1:11">
      <c r="A1419" s="8">
        <v>43840</v>
      </c>
      <c r="B1419" t="s">
        <v>6760</v>
      </c>
      <c r="C1419" t="s">
        <v>7015</v>
      </c>
      <c r="D1419" t="s">
        <v>10913</v>
      </c>
      <c r="E1419" t="s">
        <v>10903</v>
      </c>
      <c r="F1419">
        <v>23</v>
      </c>
      <c r="G1419">
        <v>3</v>
      </c>
      <c r="I1419" t="s">
        <v>7004</v>
      </c>
      <c r="J1419" t="s">
        <v>14</v>
      </c>
      <c r="K1419" t="s">
        <v>7018</v>
      </c>
    </row>
    <row r="1420" spans="1:11">
      <c r="A1420" s="8">
        <v>43840</v>
      </c>
      <c r="B1420" t="s">
        <v>6760</v>
      </c>
      <c r="C1420" t="s">
        <v>7015</v>
      </c>
      <c r="D1420" t="s">
        <v>10913</v>
      </c>
      <c r="E1420" t="s">
        <v>10903</v>
      </c>
      <c r="F1420">
        <v>23</v>
      </c>
      <c r="G1420">
        <v>4</v>
      </c>
      <c r="I1420" t="s">
        <v>7006</v>
      </c>
      <c r="J1420" t="s">
        <v>16</v>
      </c>
      <c r="K1420" t="s">
        <v>7019</v>
      </c>
    </row>
    <row r="1421" spans="1:11">
      <c r="A1421" s="8">
        <v>43840</v>
      </c>
      <c r="B1421" t="s">
        <v>6760</v>
      </c>
      <c r="C1421" t="s">
        <v>7015</v>
      </c>
      <c r="D1421" t="s">
        <v>10913</v>
      </c>
      <c r="E1421" t="s">
        <v>10903</v>
      </c>
      <c r="F1421">
        <v>23</v>
      </c>
      <c r="G1421">
        <v>5</v>
      </c>
      <c r="I1421" t="s">
        <v>681</v>
      </c>
      <c r="J1421" t="s">
        <v>18</v>
      </c>
      <c r="K1421" t="s">
        <v>7020</v>
      </c>
    </row>
    <row r="1422" spans="1:11">
      <c r="A1422" s="8">
        <v>43840</v>
      </c>
      <c r="B1422" t="s">
        <v>6760</v>
      </c>
      <c r="C1422" t="s">
        <v>7015</v>
      </c>
      <c r="D1422" t="s">
        <v>10913</v>
      </c>
      <c r="E1422" t="s">
        <v>10903</v>
      </c>
      <c r="F1422">
        <v>23</v>
      </c>
      <c r="G1422">
        <v>6</v>
      </c>
      <c r="J1422" t="s">
        <v>20</v>
      </c>
      <c r="K1422" t="s">
        <v>7021</v>
      </c>
    </row>
    <row r="1423" spans="1:11">
      <c r="A1423" s="8">
        <v>43840</v>
      </c>
      <c r="B1423" t="s">
        <v>6760</v>
      </c>
      <c r="C1423" t="s">
        <v>7015</v>
      </c>
      <c r="D1423" t="s">
        <v>10913</v>
      </c>
      <c r="E1423" t="s">
        <v>10903</v>
      </c>
      <c r="F1423">
        <v>23</v>
      </c>
      <c r="G1423">
        <v>7</v>
      </c>
      <c r="J1423" t="s">
        <v>99</v>
      </c>
      <c r="K1423" t="s">
        <v>7022</v>
      </c>
    </row>
    <row r="1424" spans="1:11">
      <c r="A1424" s="8">
        <v>43840</v>
      </c>
      <c r="B1424" t="s">
        <v>6760</v>
      </c>
      <c r="C1424" t="s">
        <v>7015</v>
      </c>
      <c r="D1424" t="s">
        <v>10913</v>
      </c>
      <c r="E1424" t="s">
        <v>10903</v>
      </c>
      <c r="F1424">
        <v>23</v>
      </c>
      <c r="G1424">
        <v>8</v>
      </c>
      <c r="J1424" t="s">
        <v>101</v>
      </c>
      <c r="K1424" t="s">
        <v>7023</v>
      </c>
    </row>
    <row r="1425" spans="1:11">
      <c r="A1425" s="8">
        <v>43840</v>
      </c>
      <c r="B1425" t="s">
        <v>6760</v>
      </c>
      <c r="C1425" t="s">
        <v>7015</v>
      </c>
      <c r="D1425" t="s">
        <v>10913</v>
      </c>
      <c r="E1425" t="s">
        <v>10903</v>
      </c>
      <c r="F1425">
        <v>23</v>
      </c>
      <c r="G1425">
        <v>9</v>
      </c>
      <c r="J1425" t="s">
        <v>349</v>
      </c>
      <c r="K1425" t="s">
        <v>7024</v>
      </c>
    </row>
    <row r="1426" spans="1:11">
      <c r="A1426" s="8">
        <v>43840</v>
      </c>
      <c r="B1426" t="s">
        <v>6760</v>
      </c>
      <c r="C1426" t="s">
        <v>7015</v>
      </c>
      <c r="D1426" t="s">
        <v>10913</v>
      </c>
      <c r="E1426" t="s">
        <v>10903</v>
      </c>
      <c r="F1426">
        <v>23</v>
      </c>
      <c r="G1426">
        <v>10</v>
      </c>
      <c r="J1426" t="s">
        <v>441</v>
      </c>
      <c r="K1426" t="s">
        <v>7025</v>
      </c>
    </row>
    <row r="1427" spans="1:11">
      <c r="A1427" s="8">
        <v>43840</v>
      </c>
      <c r="B1427" t="s">
        <v>6760</v>
      </c>
      <c r="C1427" t="s">
        <v>7015</v>
      </c>
      <c r="D1427" t="s">
        <v>10913</v>
      </c>
      <c r="E1427" t="s">
        <v>10903</v>
      </c>
      <c r="F1427">
        <v>23</v>
      </c>
      <c r="G1427">
        <v>11</v>
      </c>
      <c r="J1427" t="s">
        <v>443</v>
      </c>
      <c r="K1427" t="s">
        <v>7026</v>
      </c>
    </row>
    <row r="1428" spans="1:11">
      <c r="A1428" s="8">
        <v>43840</v>
      </c>
      <c r="B1428" t="s">
        <v>6760</v>
      </c>
      <c r="C1428" t="s">
        <v>7015</v>
      </c>
      <c r="D1428" t="s">
        <v>10913</v>
      </c>
      <c r="E1428" t="s">
        <v>10903</v>
      </c>
      <c r="F1428">
        <v>23</v>
      </c>
      <c r="G1428">
        <v>12</v>
      </c>
      <c r="J1428" t="s">
        <v>445</v>
      </c>
      <c r="K1428" t="s">
        <v>7027</v>
      </c>
    </row>
    <row r="1429" spans="1:11">
      <c r="A1429" s="8">
        <v>43840</v>
      </c>
      <c r="B1429" t="s">
        <v>6760</v>
      </c>
      <c r="C1429" t="s">
        <v>7028</v>
      </c>
      <c r="D1429" t="s">
        <v>10914</v>
      </c>
      <c r="E1429" t="s">
        <v>10903</v>
      </c>
      <c r="F1429">
        <v>24</v>
      </c>
      <c r="G1429">
        <v>1</v>
      </c>
      <c r="H1429" t="s">
        <v>6760</v>
      </c>
      <c r="I1429" t="s">
        <v>7028</v>
      </c>
      <c r="J1429" t="s">
        <v>10</v>
      </c>
      <c r="K1429" t="s">
        <v>7029</v>
      </c>
    </row>
    <row r="1430" spans="1:11">
      <c r="A1430" s="8">
        <v>43840</v>
      </c>
      <c r="B1430" t="s">
        <v>6760</v>
      </c>
      <c r="C1430" t="s">
        <v>7028</v>
      </c>
      <c r="D1430" t="s">
        <v>10914</v>
      </c>
      <c r="E1430" t="s">
        <v>10903</v>
      </c>
      <c r="F1430">
        <v>24</v>
      </c>
      <c r="G1430">
        <v>2</v>
      </c>
      <c r="I1430" t="s">
        <v>6782</v>
      </c>
      <c r="J1430" t="s">
        <v>12</v>
      </c>
      <c r="K1430" t="s">
        <v>7030</v>
      </c>
    </row>
    <row r="1431" spans="1:11">
      <c r="A1431" s="8">
        <v>43840</v>
      </c>
      <c r="B1431" t="s">
        <v>6760</v>
      </c>
      <c r="C1431" t="s">
        <v>7028</v>
      </c>
      <c r="D1431" t="s">
        <v>10914</v>
      </c>
      <c r="E1431" t="s">
        <v>10903</v>
      </c>
      <c r="F1431">
        <v>24</v>
      </c>
      <c r="G1431">
        <v>3</v>
      </c>
      <c r="I1431" t="s">
        <v>7004</v>
      </c>
      <c r="J1431" t="s">
        <v>14</v>
      </c>
      <c r="K1431" t="s">
        <v>7031</v>
      </c>
    </row>
    <row r="1432" spans="1:11">
      <c r="A1432" s="8">
        <v>43840</v>
      </c>
      <c r="B1432" t="s">
        <v>6760</v>
      </c>
      <c r="C1432" t="s">
        <v>7028</v>
      </c>
      <c r="D1432" t="s">
        <v>10914</v>
      </c>
      <c r="E1432" t="s">
        <v>10903</v>
      </c>
      <c r="F1432">
        <v>24</v>
      </c>
      <c r="G1432">
        <v>4</v>
      </c>
      <c r="I1432" t="s">
        <v>7006</v>
      </c>
      <c r="J1432" t="s">
        <v>16</v>
      </c>
      <c r="K1432" t="s">
        <v>7032</v>
      </c>
    </row>
    <row r="1433" spans="1:11">
      <c r="A1433" s="8">
        <v>43840</v>
      </c>
      <c r="B1433" t="s">
        <v>6760</v>
      </c>
      <c r="C1433" t="s">
        <v>7028</v>
      </c>
      <c r="D1433" t="s">
        <v>10914</v>
      </c>
      <c r="E1433" t="s">
        <v>10903</v>
      </c>
      <c r="F1433">
        <v>24</v>
      </c>
      <c r="G1433">
        <v>5</v>
      </c>
      <c r="I1433" t="s">
        <v>696</v>
      </c>
      <c r="J1433" t="s">
        <v>18</v>
      </c>
      <c r="K1433" t="s">
        <v>7033</v>
      </c>
    </row>
    <row r="1434" spans="1:11">
      <c r="A1434" s="8">
        <v>43840</v>
      </c>
      <c r="B1434" t="s">
        <v>6760</v>
      </c>
      <c r="C1434" t="s">
        <v>7028</v>
      </c>
      <c r="D1434" t="s">
        <v>10914</v>
      </c>
      <c r="E1434" t="s">
        <v>10903</v>
      </c>
      <c r="F1434">
        <v>24</v>
      </c>
      <c r="G1434">
        <v>6</v>
      </c>
      <c r="J1434" t="s">
        <v>20</v>
      </c>
      <c r="K1434" t="s">
        <v>7034</v>
      </c>
    </row>
    <row r="1435" spans="1:11">
      <c r="A1435" s="8">
        <v>43840</v>
      </c>
      <c r="B1435" t="s">
        <v>6760</v>
      </c>
      <c r="C1435" t="s">
        <v>7028</v>
      </c>
      <c r="D1435" t="s">
        <v>10914</v>
      </c>
      <c r="E1435" t="s">
        <v>10903</v>
      </c>
      <c r="F1435">
        <v>24</v>
      </c>
      <c r="G1435">
        <v>7</v>
      </c>
      <c r="J1435" t="s">
        <v>99</v>
      </c>
      <c r="K1435" t="s">
        <v>7035</v>
      </c>
    </row>
    <row r="1436" spans="1:11">
      <c r="A1436" s="8">
        <v>43840</v>
      </c>
      <c r="B1436" t="s">
        <v>6760</v>
      </c>
      <c r="C1436" t="s">
        <v>7028</v>
      </c>
      <c r="D1436" t="s">
        <v>10914</v>
      </c>
      <c r="E1436" t="s">
        <v>10903</v>
      </c>
      <c r="F1436">
        <v>24</v>
      </c>
      <c r="G1436">
        <v>8</v>
      </c>
      <c r="J1436" t="s">
        <v>101</v>
      </c>
      <c r="K1436" t="s">
        <v>7036</v>
      </c>
    </row>
    <row r="1437" spans="1:11">
      <c r="A1437" s="8">
        <v>43840</v>
      </c>
      <c r="B1437" t="s">
        <v>6760</v>
      </c>
      <c r="C1437" t="s">
        <v>7028</v>
      </c>
      <c r="D1437" t="s">
        <v>10914</v>
      </c>
      <c r="E1437" t="s">
        <v>10903</v>
      </c>
      <c r="F1437">
        <v>24</v>
      </c>
      <c r="G1437">
        <v>9</v>
      </c>
      <c r="J1437" t="s">
        <v>349</v>
      </c>
      <c r="K1437" t="s">
        <v>7037</v>
      </c>
    </row>
    <row r="1438" spans="1:11">
      <c r="A1438" s="8">
        <v>43840</v>
      </c>
      <c r="B1438" t="s">
        <v>6760</v>
      </c>
      <c r="C1438" t="s">
        <v>7028</v>
      </c>
      <c r="D1438" t="s">
        <v>10914</v>
      </c>
      <c r="E1438" t="s">
        <v>10903</v>
      </c>
      <c r="F1438">
        <v>24</v>
      </c>
      <c r="G1438">
        <v>10</v>
      </c>
      <c r="J1438" t="s">
        <v>441</v>
      </c>
      <c r="K1438" t="s">
        <v>7038</v>
      </c>
    </row>
    <row r="1439" spans="1:11">
      <c r="A1439" s="8">
        <v>43840</v>
      </c>
      <c r="B1439" t="s">
        <v>6760</v>
      </c>
      <c r="C1439" t="s">
        <v>7028</v>
      </c>
      <c r="D1439" t="s">
        <v>10914</v>
      </c>
      <c r="E1439" t="s">
        <v>10903</v>
      </c>
      <c r="F1439">
        <v>24</v>
      </c>
      <c r="G1439">
        <v>11</v>
      </c>
      <c r="J1439" t="s">
        <v>443</v>
      </c>
      <c r="K1439" t="s">
        <v>7039</v>
      </c>
    </row>
    <row r="1440" spans="1:11">
      <c r="A1440" s="8">
        <v>43840</v>
      </c>
      <c r="B1440" t="s">
        <v>6760</v>
      </c>
      <c r="C1440" t="s">
        <v>7028</v>
      </c>
      <c r="D1440" t="s">
        <v>10914</v>
      </c>
      <c r="E1440" t="s">
        <v>10903</v>
      </c>
      <c r="F1440">
        <v>24</v>
      </c>
      <c r="G1440">
        <v>12</v>
      </c>
      <c r="J1440" t="s">
        <v>445</v>
      </c>
      <c r="K1440" t="s">
        <v>7040</v>
      </c>
    </row>
    <row r="1441" spans="1:11">
      <c r="A1441" s="8">
        <v>43840</v>
      </c>
      <c r="B1441" t="s">
        <v>6760</v>
      </c>
      <c r="C1441" t="s">
        <v>7028</v>
      </c>
      <c r="D1441" t="s">
        <v>10914</v>
      </c>
      <c r="E1441" t="s">
        <v>10903</v>
      </c>
      <c r="F1441">
        <v>24</v>
      </c>
      <c r="G1441">
        <v>13</v>
      </c>
      <c r="J1441" t="s">
        <v>447</v>
      </c>
      <c r="K1441" t="s">
        <v>7041</v>
      </c>
    </row>
    <row r="1442" spans="1:11">
      <c r="A1442" s="8">
        <v>43840</v>
      </c>
      <c r="B1442" t="s">
        <v>6760</v>
      </c>
      <c r="C1442" t="s">
        <v>7042</v>
      </c>
      <c r="D1442" t="s">
        <v>10905</v>
      </c>
      <c r="E1442" t="s">
        <v>10903</v>
      </c>
      <c r="F1442">
        <v>25</v>
      </c>
      <c r="G1442">
        <v>1</v>
      </c>
      <c r="I1442" t="s">
        <v>7042</v>
      </c>
      <c r="J1442" t="s">
        <v>10</v>
      </c>
      <c r="K1442" t="s">
        <v>7043</v>
      </c>
    </row>
    <row r="1443" spans="1:11">
      <c r="A1443" s="8">
        <v>43840</v>
      </c>
      <c r="B1443" t="s">
        <v>6760</v>
      </c>
      <c r="C1443" t="s">
        <v>7042</v>
      </c>
      <c r="D1443" t="s">
        <v>10905</v>
      </c>
      <c r="E1443" t="s">
        <v>10903</v>
      </c>
      <c r="F1443">
        <v>25</v>
      </c>
      <c r="G1443">
        <v>2</v>
      </c>
      <c r="I1443" t="s">
        <v>6782</v>
      </c>
      <c r="J1443" t="s">
        <v>12</v>
      </c>
      <c r="K1443" t="s">
        <v>7044</v>
      </c>
    </row>
    <row r="1444" spans="1:11">
      <c r="A1444" s="8">
        <v>43840</v>
      </c>
      <c r="B1444" t="s">
        <v>6760</v>
      </c>
      <c r="C1444" t="s">
        <v>7042</v>
      </c>
      <c r="D1444" t="s">
        <v>10905</v>
      </c>
      <c r="E1444" t="s">
        <v>10903</v>
      </c>
      <c r="F1444">
        <v>25</v>
      </c>
      <c r="G1444">
        <v>3</v>
      </c>
      <c r="I1444" t="s">
        <v>6798</v>
      </c>
      <c r="J1444" t="s">
        <v>14</v>
      </c>
      <c r="K1444" t="s">
        <v>7045</v>
      </c>
    </row>
    <row r="1445" spans="1:11">
      <c r="A1445" s="8">
        <v>43840</v>
      </c>
      <c r="B1445" t="s">
        <v>6760</v>
      </c>
      <c r="C1445" t="s">
        <v>7042</v>
      </c>
      <c r="D1445" t="s">
        <v>10905</v>
      </c>
      <c r="E1445" t="s">
        <v>10903</v>
      </c>
      <c r="F1445">
        <v>25</v>
      </c>
      <c r="G1445">
        <v>4</v>
      </c>
      <c r="I1445" t="s">
        <v>6800</v>
      </c>
      <c r="J1445" t="s">
        <v>16</v>
      </c>
      <c r="K1445" t="s">
        <v>7046</v>
      </c>
    </row>
    <row r="1446" spans="1:11">
      <c r="A1446" s="8">
        <v>43840</v>
      </c>
      <c r="B1446" t="s">
        <v>6760</v>
      </c>
      <c r="C1446" t="s">
        <v>7042</v>
      </c>
      <c r="D1446" t="s">
        <v>10905</v>
      </c>
      <c r="E1446" t="s">
        <v>10903</v>
      </c>
      <c r="F1446">
        <v>25</v>
      </c>
      <c r="G1446">
        <v>5</v>
      </c>
      <c r="I1446" t="s">
        <v>199</v>
      </c>
      <c r="J1446" t="s">
        <v>18</v>
      </c>
      <c r="K1446" t="s">
        <v>7047</v>
      </c>
    </row>
    <row r="1447" spans="1:11">
      <c r="A1447" s="8">
        <v>43840</v>
      </c>
      <c r="B1447" t="s">
        <v>6760</v>
      </c>
      <c r="C1447" t="s">
        <v>7042</v>
      </c>
      <c r="D1447" t="s">
        <v>10905</v>
      </c>
      <c r="E1447" t="s">
        <v>10903</v>
      </c>
      <c r="F1447">
        <v>25</v>
      </c>
      <c r="G1447">
        <v>6</v>
      </c>
      <c r="J1447" t="s">
        <v>20</v>
      </c>
      <c r="K1447" t="s">
        <v>7048</v>
      </c>
    </row>
    <row r="1448" spans="1:11">
      <c r="A1448" s="8">
        <v>43840</v>
      </c>
      <c r="B1448" t="s">
        <v>6760</v>
      </c>
      <c r="C1448" t="s">
        <v>7042</v>
      </c>
      <c r="D1448" t="s">
        <v>10905</v>
      </c>
      <c r="E1448" t="s">
        <v>10903</v>
      </c>
      <c r="F1448">
        <v>25</v>
      </c>
      <c r="G1448">
        <v>7</v>
      </c>
      <c r="J1448" t="s">
        <v>99</v>
      </c>
      <c r="K1448" t="s">
        <v>7049</v>
      </c>
    </row>
    <row r="1449" spans="1:11">
      <c r="A1449" s="8">
        <v>43840</v>
      </c>
      <c r="B1449" t="s">
        <v>6760</v>
      </c>
      <c r="C1449" t="s">
        <v>7042</v>
      </c>
      <c r="D1449" t="s">
        <v>10905</v>
      </c>
      <c r="E1449" t="s">
        <v>10903</v>
      </c>
      <c r="F1449">
        <v>25</v>
      </c>
      <c r="G1449">
        <v>8</v>
      </c>
      <c r="J1449" t="s">
        <v>101</v>
      </c>
      <c r="K1449" t="s">
        <v>7050</v>
      </c>
    </row>
    <row r="1450" spans="1:11">
      <c r="A1450" s="8">
        <v>43840</v>
      </c>
      <c r="B1450" t="s">
        <v>6760</v>
      </c>
      <c r="C1450" t="s">
        <v>7042</v>
      </c>
      <c r="D1450" t="s">
        <v>10905</v>
      </c>
      <c r="E1450" t="s">
        <v>10903</v>
      </c>
      <c r="F1450">
        <v>25</v>
      </c>
      <c r="G1450">
        <v>9</v>
      </c>
      <c r="J1450" t="s">
        <v>349</v>
      </c>
      <c r="K1450" t="s">
        <v>7051</v>
      </c>
    </row>
    <row r="1451" spans="1:11">
      <c r="A1451" s="8">
        <v>43840</v>
      </c>
      <c r="B1451" t="s">
        <v>6760</v>
      </c>
      <c r="C1451" t="s">
        <v>7052</v>
      </c>
      <c r="D1451" t="s">
        <v>10905</v>
      </c>
      <c r="E1451" t="s">
        <v>10903</v>
      </c>
      <c r="F1451">
        <v>26</v>
      </c>
      <c r="G1451">
        <v>1</v>
      </c>
      <c r="I1451" t="s">
        <v>7052</v>
      </c>
      <c r="J1451" t="s">
        <v>10</v>
      </c>
      <c r="K1451" t="s">
        <v>7053</v>
      </c>
    </row>
    <row r="1452" spans="1:11">
      <c r="A1452" s="8">
        <v>43840</v>
      </c>
      <c r="B1452" t="s">
        <v>6760</v>
      </c>
      <c r="C1452" t="s">
        <v>7052</v>
      </c>
      <c r="D1452" t="s">
        <v>10905</v>
      </c>
      <c r="E1452" t="s">
        <v>10903</v>
      </c>
      <c r="F1452">
        <v>26</v>
      </c>
      <c r="G1452">
        <v>2</v>
      </c>
      <c r="I1452" t="s">
        <v>6782</v>
      </c>
      <c r="J1452" t="s">
        <v>12</v>
      </c>
      <c r="K1452" t="s">
        <v>7054</v>
      </c>
    </row>
    <row r="1453" spans="1:11">
      <c r="A1453" s="8">
        <v>43840</v>
      </c>
      <c r="B1453" t="s">
        <v>6760</v>
      </c>
      <c r="C1453" t="s">
        <v>7052</v>
      </c>
      <c r="D1453" t="s">
        <v>10905</v>
      </c>
      <c r="E1453" t="s">
        <v>10903</v>
      </c>
      <c r="F1453">
        <v>26</v>
      </c>
      <c r="G1453">
        <v>3</v>
      </c>
      <c r="I1453" t="s">
        <v>6798</v>
      </c>
      <c r="J1453" t="s">
        <v>14</v>
      </c>
      <c r="K1453" t="s">
        <v>7055</v>
      </c>
    </row>
    <row r="1454" spans="1:11">
      <c r="A1454" s="8">
        <v>43840</v>
      </c>
      <c r="B1454" t="s">
        <v>6760</v>
      </c>
      <c r="C1454" t="s">
        <v>7052</v>
      </c>
      <c r="D1454" t="s">
        <v>10905</v>
      </c>
      <c r="E1454" t="s">
        <v>10903</v>
      </c>
      <c r="F1454">
        <v>26</v>
      </c>
      <c r="G1454">
        <v>4</v>
      </c>
      <c r="I1454" t="s">
        <v>6800</v>
      </c>
      <c r="J1454" t="s">
        <v>16</v>
      </c>
      <c r="K1454" t="s">
        <v>7056</v>
      </c>
    </row>
    <row r="1455" spans="1:11">
      <c r="A1455" s="8">
        <v>43840</v>
      </c>
      <c r="B1455" t="s">
        <v>6760</v>
      </c>
      <c r="C1455" t="s">
        <v>7052</v>
      </c>
      <c r="D1455" t="s">
        <v>10905</v>
      </c>
      <c r="E1455" t="s">
        <v>10903</v>
      </c>
      <c r="F1455">
        <v>26</v>
      </c>
      <c r="G1455">
        <v>5</v>
      </c>
      <c r="I1455" t="s">
        <v>199</v>
      </c>
      <c r="J1455" t="s">
        <v>18</v>
      </c>
      <c r="K1455" t="s">
        <v>7057</v>
      </c>
    </row>
    <row r="1456" spans="1:11">
      <c r="A1456" s="8">
        <v>43840</v>
      </c>
      <c r="B1456" t="s">
        <v>6760</v>
      </c>
      <c r="C1456" t="s">
        <v>7052</v>
      </c>
      <c r="D1456" t="s">
        <v>10905</v>
      </c>
      <c r="E1456" t="s">
        <v>10903</v>
      </c>
      <c r="F1456">
        <v>26</v>
      </c>
      <c r="G1456">
        <v>6</v>
      </c>
      <c r="J1456" t="s">
        <v>20</v>
      </c>
      <c r="K1456" t="s">
        <v>7058</v>
      </c>
    </row>
    <row r="1457" spans="1:11">
      <c r="A1457" s="8">
        <v>43840</v>
      </c>
      <c r="B1457" t="s">
        <v>6760</v>
      </c>
      <c r="C1457" t="s">
        <v>7052</v>
      </c>
      <c r="D1457" t="s">
        <v>10905</v>
      </c>
      <c r="E1457" t="s">
        <v>10903</v>
      </c>
      <c r="F1457">
        <v>26</v>
      </c>
      <c r="G1457">
        <v>7</v>
      </c>
      <c r="J1457" t="s">
        <v>99</v>
      </c>
      <c r="K1457" t="s">
        <v>7059</v>
      </c>
    </row>
    <row r="1458" spans="1:11">
      <c r="A1458" s="8">
        <v>43840</v>
      </c>
      <c r="B1458" t="s">
        <v>6760</v>
      </c>
      <c r="C1458" t="s">
        <v>7052</v>
      </c>
      <c r="D1458" t="s">
        <v>10905</v>
      </c>
      <c r="E1458" t="s">
        <v>10903</v>
      </c>
      <c r="F1458">
        <v>26</v>
      </c>
      <c r="G1458">
        <v>8</v>
      </c>
      <c r="J1458" t="s">
        <v>101</v>
      </c>
      <c r="K1458" t="s">
        <v>7060</v>
      </c>
    </row>
    <row r="1459" spans="1:11">
      <c r="A1459" s="8">
        <v>43840</v>
      </c>
      <c r="B1459" t="s">
        <v>6760</v>
      </c>
      <c r="C1459" t="s">
        <v>7061</v>
      </c>
      <c r="D1459" t="s">
        <v>10915</v>
      </c>
      <c r="E1459" t="s">
        <v>10903</v>
      </c>
      <c r="F1459">
        <v>27</v>
      </c>
      <c r="G1459">
        <v>1</v>
      </c>
      <c r="I1459" t="s">
        <v>7061</v>
      </c>
      <c r="J1459" t="s">
        <v>10</v>
      </c>
      <c r="K1459" t="s">
        <v>7062</v>
      </c>
    </row>
    <row r="1460" spans="1:11">
      <c r="A1460" s="8">
        <v>43840</v>
      </c>
      <c r="B1460" t="s">
        <v>6760</v>
      </c>
      <c r="C1460" t="s">
        <v>7061</v>
      </c>
      <c r="D1460" t="s">
        <v>10915</v>
      </c>
      <c r="E1460" t="s">
        <v>10903</v>
      </c>
      <c r="F1460">
        <v>27</v>
      </c>
      <c r="G1460">
        <v>2</v>
      </c>
      <c r="I1460" t="s">
        <v>6782</v>
      </c>
      <c r="J1460" t="s">
        <v>12</v>
      </c>
      <c r="K1460" t="s">
        <v>7063</v>
      </c>
    </row>
    <row r="1461" spans="1:11">
      <c r="A1461" s="8">
        <v>43840</v>
      </c>
      <c r="B1461" t="s">
        <v>6760</v>
      </c>
      <c r="C1461" t="s">
        <v>7061</v>
      </c>
      <c r="D1461" t="s">
        <v>10915</v>
      </c>
      <c r="E1461" t="s">
        <v>10903</v>
      </c>
      <c r="F1461">
        <v>27</v>
      </c>
      <c r="G1461">
        <v>3</v>
      </c>
      <c r="I1461" t="s">
        <v>7064</v>
      </c>
      <c r="J1461" t="s">
        <v>14</v>
      </c>
      <c r="K1461" t="s">
        <v>7065</v>
      </c>
    </row>
    <row r="1462" spans="1:11">
      <c r="A1462" s="8">
        <v>43840</v>
      </c>
      <c r="B1462" t="s">
        <v>6760</v>
      </c>
      <c r="C1462" t="s">
        <v>7061</v>
      </c>
      <c r="D1462" t="s">
        <v>10915</v>
      </c>
      <c r="E1462" t="s">
        <v>10903</v>
      </c>
      <c r="F1462">
        <v>27</v>
      </c>
      <c r="G1462">
        <v>4</v>
      </c>
      <c r="J1462" t="s">
        <v>16</v>
      </c>
      <c r="K1462" t="s">
        <v>7066</v>
      </c>
    </row>
    <row r="1463" spans="1:11">
      <c r="A1463" s="8">
        <v>43840</v>
      </c>
      <c r="B1463" t="s">
        <v>6760</v>
      </c>
      <c r="C1463" t="s">
        <v>7061</v>
      </c>
      <c r="D1463" t="s">
        <v>10915</v>
      </c>
      <c r="E1463" t="s">
        <v>10903</v>
      </c>
      <c r="F1463">
        <v>27</v>
      </c>
      <c r="G1463">
        <v>5</v>
      </c>
      <c r="J1463" t="s">
        <v>18</v>
      </c>
      <c r="K1463" t="s">
        <v>7067</v>
      </c>
    </row>
    <row r="1464" spans="1:11">
      <c r="A1464" s="8">
        <v>43840</v>
      </c>
      <c r="B1464" t="s">
        <v>6760</v>
      </c>
      <c r="C1464" t="s">
        <v>7061</v>
      </c>
      <c r="D1464" t="s">
        <v>10915</v>
      </c>
      <c r="E1464" t="s">
        <v>10903</v>
      </c>
      <c r="F1464">
        <v>27</v>
      </c>
      <c r="G1464">
        <v>6</v>
      </c>
      <c r="J1464" t="s">
        <v>20</v>
      </c>
      <c r="K1464" t="s">
        <v>7068</v>
      </c>
    </row>
    <row r="1465" spans="1:11">
      <c r="A1465" s="8">
        <v>43840</v>
      </c>
      <c r="B1465" t="s">
        <v>6760</v>
      </c>
      <c r="C1465" t="s">
        <v>7061</v>
      </c>
      <c r="D1465" t="s">
        <v>10915</v>
      </c>
      <c r="E1465" t="s">
        <v>10903</v>
      </c>
      <c r="F1465">
        <v>27</v>
      </c>
      <c r="G1465">
        <v>7</v>
      </c>
      <c r="J1465" t="s">
        <v>99</v>
      </c>
      <c r="K1465" t="s">
        <v>7069</v>
      </c>
    </row>
    <row r="1466" spans="1:11">
      <c r="A1466" s="8">
        <v>43840</v>
      </c>
      <c r="B1466" t="s">
        <v>6760</v>
      </c>
      <c r="C1466" t="s">
        <v>7061</v>
      </c>
      <c r="D1466" t="s">
        <v>10915</v>
      </c>
      <c r="E1466" t="s">
        <v>10903</v>
      </c>
      <c r="F1466">
        <v>27</v>
      </c>
      <c r="G1466">
        <v>8</v>
      </c>
      <c r="J1466" t="s">
        <v>101</v>
      </c>
      <c r="K1466" t="s">
        <v>7070</v>
      </c>
    </row>
    <row r="1467" spans="1:11">
      <c r="A1467" s="8">
        <v>43840</v>
      </c>
      <c r="B1467" t="s">
        <v>6760</v>
      </c>
      <c r="C1467" t="s">
        <v>7061</v>
      </c>
      <c r="D1467" t="s">
        <v>10915</v>
      </c>
      <c r="E1467" t="s">
        <v>10903</v>
      </c>
      <c r="F1467">
        <v>27</v>
      </c>
      <c r="G1467">
        <v>9</v>
      </c>
      <c r="J1467" t="s">
        <v>349</v>
      </c>
      <c r="K1467" t="s">
        <v>7071</v>
      </c>
    </row>
    <row r="1468" spans="1:11">
      <c r="A1468" s="8">
        <v>43840</v>
      </c>
      <c r="B1468" t="s">
        <v>6760</v>
      </c>
      <c r="C1468" t="s">
        <v>7061</v>
      </c>
      <c r="D1468" t="s">
        <v>10915</v>
      </c>
      <c r="E1468" t="s">
        <v>10903</v>
      </c>
      <c r="F1468">
        <v>27</v>
      </c>
      <c r="G1468">
        <v>10</v>
      </c>
      <c r="J1468" t="s">
        <v>441</v>
      </c>
      <c r="K1468" t="s">
        <v>7072</v>
      </c>
    </row>
    <row r="1469" spans="1:11">
      <c r="A1469" s="8">
        <v>43840</v>
      </c>
      <c r="B1469" t="s">
        <v>6760</v>
      </c>
      <c r="C1469" t="s">
        <v>7061</v>
      </c>
      <c r="D1469" t="s">
        <v>10915</v>
      </c>
      <c r="E1469" t="s">
        <v>10903</v>
      </c>
      <c r="F1469">
        <v>27</v>
      </c>
      <c r="G1469">
        <v>11</v>
      </c>
      <c r="J1469" t="s">
        <v>443</v>
      </c>
      <c r="K1469" t="s">
        <v>7073</v>
      </c>
    </row>
    <row r="1470" spans="1:11">
      <c r="A1470" s="8">
        <v>43840</v>
      </c>
      <c r="B1470" t="s">
        <v>6760</v>
      </c>
      <c r="C1470" t="s">
        <v>7061</v>
      </c>
      <c r="D1470" t="s">
        <v>10915</v>
      </c>
      <c r="E1470" t="s">
        <v>10903</v>
      </c>
      <c r="F1470">
        <v>27</v>
      </c>
      <c r="G1470">
        <v>12</v>
      </c>
      <c r="J1470" t="s">
        <v>445</v>
      </c>
      <c r="K1470" t="s">
        <v>7074</v>
      </c>
    </row>
    <row r="1471" spans="1:11">
      <c r="A1471" s="8">
        <v>43840</v>
      </c>
      <c r="B1471" t="s">
        <v>6760</v>
      </c>
      <c r="C1471" t="s">
        <v>7061</v>
      </c>
      <c r="D1471" t="s">
        <v>10915</v>
      </c>
      <c r="E1471" t="s">
        <v>10903</v>
      </c>
      <c r="F1471">
        <v>27</v>
      </c>
      <c r="G1471">
        <v>13</v>
      </c>
      <c r="J1471" t="s">
        <v>447</v>
      </c>
      <c r="K1471" t="s">
        <v>7075</v>
      </c>
    </row>
    <row r="1472" spans="1:11">
      <c r="A1472" s="8">
        <v>43840</v>
      </c>
      <c r="B1472" t="s">
        <v>6760</v>
      </c>
      <c r="C1472" t="s">
        <v>7061</v>
      </c>
      <c r="D1472" t="s">
        <v>10915</v>
      </c>
      <c r="E1472" t="s">
        <v>10903</v>
      </c>
      <c r="F1472">
        <v>27</v>
      </c>
      <c r="G1472">
        <v>14</v>
      </c>
      <c r="J1472" t="s">
        <v>449</v>
      </c>
      <c r="K1472" t="s">
        <v>7076</v>
      </c>
    </row>
    <row r="1473" spans="1:11">
      <c r="A1473" s="8">
        <v>43840</v>
      </c>
      <c r="B1473" t="s">
        <v>6760</v>
      </c>
      <c r="C1473" t="s">
        <v>7077</v>
      </c>
      <c r="D1473" t="s">
        <v>10916</v>
      </c>
      <c r="E1473" t="s">
        <v>10903</v>
      </c>
      <c r="F1473">
        <v>28</v>
      </c>
      <c r="G1473">
        <v>1</v>
      </c>
      <c r="H1473" t="s">
        <v>6760</v>
      </c>
      <c r="I1473" t="s">
        <v>7077</v>
      </c>
      <c r="J1473" t="s">
        <v>10</v>
      </c>
      <c r="K1473" t="s">
        <v>7078</v>
      </c>
    </row>
    <row r="1474" spans="1:11">
      <c r="A1474" s="8">
        <v>43840</v>
      </c>
      <c r="B1474" t="s">
        <v>6760</v>
      </c>
      <c r="C1474" t="s">
        <v>7077</v>
      </c>
      <c r="D1474" t="s">
        <v>10916</v>
      </c>
      <c r="E1474" t="s">
        <v>10903</v>
      </c>
      <c r="F1474">
        <v>28</v>
      </c>
      <c r="G1474">
        <v>2</v>
      </c>
      <c r="I1474" t="s">
        <v>6782</v>
      </c>
      <c r="J1474" t="s">
        <v>12</v>
      </c>
      <c r="K1474" t="s">
        <v>7079</v>
      </c>
    </row>
    <row r="1475" spans="1:11">
      <c r="A1475" s="8">
        <v>43840</v>
      </c>
      <c r="B1475" t="s">
        <v>6760</v>
      </c>
      <c r="C1475" t="s">
        <v>7077</v>
      </c>
      <c r="D1475" t="s">
        <v>10916</v>
      </c>
      <c r="E1475" t="s">
        <v>10903</v>
      </c>
      <c r="F1475">
        <v>28</v>
      </c>
      <c r="G1475">
        <v>3</v>
      </c>
      <c r="I1475" t="s">
        <v>6944</v>
      </c>
      <c r="J1475" t="s">
        <v>14</v>
      </c>
      <c r="K1475" t="s">
        <v>7080</v>
      </c>
    </row>
    <row r="1476" spans="1:11">
      <c r="A1476" s="8">
        <v>43840</v>
      </c>
      <c r="B1476" t="s">
        <v>6760</v>
      </c>
      <c r="C1476" t="s">
        <v>7077</v>
      </c>
      <c r="D1476" t="s">
        <v>10916</v>
      </c>
      <c r="E1476" t="s">
        <v>10903</v>
      </c>
      <c r="F1476">
        <v>28</v>
      </c>
      <c r="G1476">
        <v>4</v>
      </c>
      <c r="I1476" t="s">
        <v>2133</v>
      </c>
      <c r="J1476" t="s">
        <v>16</v>
      </c>
      <c r="K1476" t="s">
        <v>7081</v>
      </c>
    </row>
    <row r="1477" spans="1:11">
      <c r="A1477" s="8">
        <v>43840</v>
      </c>
      <c r="B1477" t="s">
        <v>6760</v>
      </c>
      <c r="C1477" t="s">
        <v>7077</v>
      </c>
      <c r="D1477" t="s">
        <v>10916</v>
      </c>
      <c r="E1477" t="s">
        <v>10903</v>
      </c>
      <c r="F1477">
        <v>28</v>
      </c>
      <c r="G1477">
        <v>5</v>
      </c>
      <c r="J1477" t="s">
        <v>18</v>
      </c>
      <c r="K1477" t="s">
        <v>7082</v>
      </c>
    </row>
    <row r="1478" spans="1:11">
      <c r="A1478" s="8">
        <v>43840</v>
      </c>
      <c r="B1478" t="s">
        <v>6760</v>
      </c>
      <c r="C1478" t="s">
        <v>7077</v>
      </c>
      <c r="D1478" t="s">
        <v>10916</v>
      </c>
      <c r="E1478" t="s">
        <v>10903</v>
      </c>
      <c r="F1478">
        <v>28</v>
      </c>
      <c r="G1478">
        <v>6</v>
      </c>
      <c r="J1478" t="s">
        <v>20</v>
      </c>
      <c r="K1478" t="s">
        <v>7083</v>
      </c>
    </row>
    <row r="1479" spans="1:11">
      <c r="A1479" s="8">
        <v>43840</v>
      </c>
      <c r="B1479" t="s">
        <v>6760</v>
      </c>
      <c r="C1479" t="s">
        <v>7077</v>
      </c>
      <c r="D1479" t="s">
        <v>10916</v>
      </c>
      <c r="E1479" t="s">
        <v>10903</v>
      </c>
      <c r="F1479">
        <v>28</v>
      </c>
      <c r="G1479">
        <v>7</v>
      </c>
      <c r="J1479" t="s">
        <v>99</v>
      </c>
      <c r="K1479" t="s">
        <v>7084</v>
      </c>
    </row>
    <row r="1480" spans="1:11">
      <c r="A1480" s="8">
        <v>43840</v>
      </c>
      <c r="B1480" t="s">
        <v>6760</v>
      </c>
      <c r="C1480" t="s">
        <v>7077</v>
      </c>
      <c r="D1480" t="s">
        <v>10916</v>
      </c>
      <c r="E1480" t="s">
        <v>10903</v>
      </c>
      <c r="F1480">
        <v>28</v>
      </c>
      <c r="G1480">
        <v>8</v>
      </c>
      <c r="J1480" t="s">
        <v>101</v>
      </c>
      <c r="K1480" t="s">
        <v>7085</v>
      </c>
    </row>
    <row r="1481" spans="1:11">
      <c r="A1481" s="8">
        <v>43840</v>
      </c>
      <c r="B1481" t="s">
        <v>6760</v>
      </c>
      <c r="C1481" t="s">
        <v>7077</v>
      </c>
      <c r="D1481" t="s">
        <v>10916</v>
      </c>
      <c r="E1481" t="s">
        <v>10903</v>
      </c>
      <c r="F1481">
        <v>28</v>
      </c>
      <c r="G1481">
        <v>9</v>
      </c>
      <c r="J1481" t="s">
        <v>349</v>
      </c>
      <c r="K1481" t="s">
        <v>7086</v>
      </c>
    </row>
    <row r="1482" spans="1:11">
      <c r="A1482" s="8">
        <v>43840</v>
      </c>
      <c r="B1482" t="s">
        <v>6760</v>
      </c>
      <c r="C1482" t="s">
        <v>7087</v>
      </c>
      <c r="D1482" t="s">
        <v>10916</v>
      </c>
      <c r="E1482" t="s">
        <v>10903</v>
      </c>
      <c r="F1482">
        <v>29</v>
      </c>
      <c r="G1482">
        <v>1</v>
      </c>
      <c r="I1482" t="s">
        <v>7087</v>
      </c>
      <c r="J1482" t="s">
        <v>10</v>
      </c>
      <c r="K1482" t="s">
        <v>7088</v>
      </c>
    </row>
    <row r="1483" spans="1:11">
      <c r="A1483" s="8">
        <v>43840</v>
      </c>
      <c r="B1483" t="s">
        <v>6760</v>
      </c>
      <c r="C1483" t="s">
        <v>7087</v>
      </c>
      <c r="D1483" t="s">
        <v>10916</v>
      </c>
      <c r="E1483" t="s">
        <v>10903</v>
      </c>
      <c r="F1483">
        <v>29</v>
      </c>
      <c r="G1483">
        <v>2</v>
      </c>
      <c r="I1483" t="s">
        <v>6782</v>
      </c>
      <c r="J1483" t="s">
        <v>12</v>
      </c>
      <c r="K1483" t="s">
        <v>7089</v>
      </c>
    </row>
    <row r="1484" spans="1:11">
      <c r="A1484" s="8">
        <v>43840</v>
      </c>
      <c r="B1484" t="s">
        <v>6760</v>
      </c>
      <c r="C1484" t="s">
        <v>7087</v>
      </c>
      <c r="D1484" t="s">
        <v>10916</v>
      </c>
      <c r="E1484" t="s">
        <v>10903</v>
      </c>
      <c r="F1484">
        <v>29</v>
      </c>
      <c r="G1484">
        <v>3</v>
      </c>
      <c r="I1484" t="s">
        <v>6944</v>
      </c>
      <c r="J1484" t="s">
        <v>14</v>
      </c>
      <c r="K1484" t="s">
        <v>7090</v>
      </c>
    </row>
    <row r="1485" spans="1:11">
      <c r="A1485" s="8">
        <v>43840</v>
      </c>
      <c r="B1485" t="s">
        <v>6760</v>
      </c>
      <c r="C1485" t="s">
        <v>7087</v>
      </c>
      <c r="D1485" t="s">
        <v>10916</v>
      </c>
      <c r="E1485" t="s">
        <v>10903</v>
      </c>
      <c r="F1485">
        <v>29</v>
      </c>
      <c r="G1485">
        <v>4</v>
      </c>
      <c r="I1485" t="s">
        <v>2133</v>
      </c>
      <c r="J1485" t="s">
        <v>16</v>
      </c>
      <c r="K1485" t="s">
        <v>7091</v>
      </c>
    </row>
    <row r="1486" spans="1:11">
      <c r="A1486" s="8">
        <v>43840</v>
      </c>
      <c r="B1486" t="s">
        <v>6760</v>
      </c>
      <c r="C1486" t="s">
        <v>7087</v>
      </c>
      <c r="D1486" t="s">
        <v>10916</v>
      </c>
      <c r="E1486" t="s">
        <v>10903</v>
      </c>
      <c r="F1486">
        <v>29</v>
      </c>
      <c r="G1486">
        <v>5</v>
      </c>
      <c r="J1486" t="s">
        <v>18</v>
      </c>
      <c r="K1486" t="s">
        <v>7092</v>
      </c>
    </row>
    <row r="1487" spans="1:11">
      <c r="A1487" s="8">
        <v>43840</v>
      </c>
      <c r="B1487" t="s">
        <v>6760</v>
      </c>
      <c r="C1487" t="s">
        <v>7087</v>
      </c>
      <c r="D1487" t="s">
        <v>10916</v>
      </c>
      <c r="E1487" t="s">
        <v>10903</v>
      </c>
      <c r="F1487">
        <v>29</v>
      </c>
      <c r="G1487">
        <v>6</v>
      </c>
      <c r="J1487" t="s">
        <v>20</v>
      </c>
      <c r="K1487" t="s">
        <v>7093</v>
      </c>
    </row>
    <row r="1488" spans="1:11">
      <c r="A1488" s="8">
        <v>43840</v>
      </c>
      <c r="B1488" t="s">
        <v>6760</v>
      </c>
      <c r="C1488" t="s">
        <v>7087</v>
      </c>
      <c r="D1488" t="s">
        <v>10916</v>
      </c>
      <c r="E1488" t="s">
        <v>10903</v>
      </c>
      <c r="F1488">
        <v>29</v>
      </c>
      <c r="G1488">
        <v>7</v>
      </c>
      <c r="J1488" t="s">
        <v>99</v>
      </c>
      <c r="K1488" t="s">
        <v>7094</v>
      </c>
    </row>
    <row r="1489" spans="1:11">
      <c r="A1489" s="8">
        <v>43840</v>
      </c>
      <c r="B1489" t="s">
        <v>6760</v>
      </c>
      <c r="C1489" t="s">
        <v>7087</v>
      </c>
      <c r="D1489" t="s">
        <v>10916</v>
      </c>
      <c r="E1489" t="s">
        <v>10903</v>
      </c>
      <c r="F1489">
        <v>29</v>
      </c>
      <c r="G1489">
        <v>8</v>
      </c>
      <c r="J1489" t="s">
        <v>101</v>
      </c>
      <c r="K1489" t="s">
        <v>7095</v>
      </c>
    </row>
    <row r="1490" spans="1:11">
      <c r="A1490" s="8">
        <v>43840</v>
      </c>
      <c r="B1490" t="s">
        <v>6760</v>
      </c>
      <c r="C1490" t="s">
        <v>7087</v>
      </c>
      <c r="D1490" t="s">
        <v>10916</v>
      </c>
      <c r="E1490" t="s">
        <v>10903</v>
      </c>
      <c r="F1490">
        <v>29</v>
      </c>
      <c r="G1490">
        <v>9</v>
      </c>
      <c r="J1490" t="s">
        <v>349</v>
      </c>
      <c r="K1490" t="s">
        <v>7096</v>
      </c>
    </row>
    <row r="1491" spans="1:11">
      <c r="A1491" s="8">
        <v>43840</v>
      </c>
      <c r="B1491" t="s">
        <v>6760</v>
      </c>
      <c r="C1491" t="s">
        <v>7087</v>
      </c>
      <c r="D1491" t="s">
        <v>10916</v>
      </c>
      <c r="E1491" t="s">
        <v>10903</v>
      </c>
      <c r="F1491">
        <v>29</v>
      </c>
      <c r="G1491">
        <v>10</v>
      </c>
      <c r="J1491" t="s">
        <v>441</v>
      </c>
      <c r="K1491" t="s">
        <v>7097</v>
      </c>
    </row>
    <row r="1492" spans="1:11">
      <c r="A1492" s="8">
        <v>43840</v>
      </c>
      <c r="B1492" t="s">
        <v>6760</v>
      </c>
      <c r="C1492" t="s">
        <v>7098</v>
      </c>
      <c r="D1492" t="s">
        <v>10917</v>
      </c>
      <c r="E1492" t="s">
        <v>10903</v>
      </c>
      <c r="F1492">
        <v>30</v>
      </c>
      <c r="G1492">
        <v>1</v>
      </c>
      <c r="I1492" t="s">
        <v>7098</v>
      </c>
      <c r="J1492" t="s">
        <v>10</v>
      </c>
      <c r="K1492" t="s">
        <v>7099</v>
      </c>
    </row>
    <row r="1493" spans="1:11">
      <c r="A1493" s="8">
        <v>43840</v>
      </c>
      <c r="B1493" t="s">
        <v>6760</v>
      </c>
      <c r="C1493" t="s">
        <v>7098</v>
      </c>
      <c r="D1493" t="s">
        <v>10917</v>
      </c>
      <c r="E1493" t="s">
        <v>10903</v>
      </c>
      <c r="F1493">
        <v>30</v>
      </c>
      <c r="G1493">
        <v>2</v>
      </c>
      <c r="I1493" t="s">
        <v>6782</v>
      </c>
      <c r="J1493" t="s">
        <v>12</v>
      </c>
      <c r="K1493" t="s">
        <v>7100</v>
      </c>
    </row>
    <row r="1494" spans="1:11">
      <c r="A1494" s="8">
        <v>43840</v>
      </c>
      <c r="B1494" t="s">
        <v>6760</v>
      </c>
      <c r="C1494" t="s">
        <v>7098</v>
      </c>
      <c r="D1494" t="s">
        <v>10917</v>
      </c>
      <c r="E1494" t="s">
        <v>10903</v>
      </c>
      <c r="F1494">
        <v>30</v>
      </c>
      <c r="G1494">
        <v>3</v>
      </c>
      <c r="I1494" t="s">
        <v>7004</v>
      </c>
      <c r="J1494" t="s">
        <v>14</v>
      </c>
      <c r="K1494" t="s">
        <v>7101</v>
      </c>
    </row>
    <row r="1495" spans="1:11">
      <c r="A1495" s="8">
        <v>43840</v>
      </c>
      <c r="B1495" t="s">
        <v>6760</v>
      </c>
      <c r="C1495" t="s">
        <v>7098</v>
      </c>
      <c r="D1495" t="s">
        <v>10917</v>
      </c>
      <c r="E1495" t="s">
        <v>10903</v>
      </c>
      <c r="F1495">
        <v>30</v>
      </c>
      <c r="G1495">
        <v>4</v>
      </c>
      <c r="I1495" t="s">
        <v>7102</v>
      </c>
      <c r="J1495" t="s">
        <v>16</v>
      </c>
      <c r="K1495" t="s">
        <v>7103</v>
      </c>
    </row>
    <row r="1496" spans="1:11">
      <c r="A1496" s="8">
        <v>43840</v>
      </c>
      <c r="B1496" t="s">
        <v>6760</v>
      </c>
      <c r="C1496" t="s">
        <v>7098</v>
      </c>
      <c r="D1496" t="s">
        <v>10917</v>
      </c>
      <c r="E1496" t="s">
        <v>10903</v>
      </c>
      <c r="F1496">
        <v>30</v>
      </c>
      <c r="G1496">
        <v>5</v>
      </c>
      <c r="J1496" t="s">
        <v>18</v>
      </c>
      <c r="K1496" t="s">
        <v>7104</v>
      </c>
    </row>
    <row r="1497" spans="1:11">
      <c r="A1497" s="8">
        <v>43840</v>
      </c>
      <c r="B1497" t="s">
        <v>6760</v>
      </c>
      <c r="C1497" t="s">
        <v>7098</v>
      </c>
      <c r="D1497" t="s">
        <v>10917</v>
      </c>
      <c r="E1497" t="s">
        <v>10903</v>
      </c>
      <c r="F1497">
        <v>30</v>
      </c>
      <c r="G1497">
        <v>6</v>
      </c>
      <c r="J1497" t="s">
        <v>20</v>
      </c>
      <c r="K1497" t="s">
        <v>7105</v>
      </c>
    </row>
    <row r="1498" spans="1:11">
      <c r="A1498" s="8">
        <v>43840</v>
      </c>
      <c r="B1498" t="s">
        <v>6760</v>
      </c>
      <c r="C1498" t="s">
        <v>7106</v>
      </c>
      <c r="D1498" t="s">
        <v>10918</v>
      </c>
      <c r="E1498" t="s">
        <v>10903</v>
      </c>
      <c r="F1498">
        <v>31</v>
      </c>
      <c r="G1498">
        <v>1</v>
      </c>
      <c r="I1498" t="s">
        <v>7106</v>
      </c>
      <c r="J1498" t="s">
        <v>10</v>
      </c>
      <c r="K1498" t="s">
        <v>7107</v>
      </c>
    </row>
    <row r="1499" spans="1:11">
      <c r="A1499" s="8">
        <v>43840</v>
      </c>
      <c r="B1499" t="s">
        <v>6760</v>
      </c>
      <c r="C1499" t="s">
        <v>7106</v>
      </c>
      <c r="D1499" t="s">
        <v>10918</v>
      </c>
      <c r="E1499" t="s">
        <v>10903</v>
      </c>
      <c r="F1499">
        <v>31</v>
      </c>
      <c r="G1499">
        <v>2</v>
      </c>
      <c r="I1499" t="s">
        <v>6782</v>
      </c>
      <c r="J1499" t="s">
        <v>12</v>
      </c>
      <c r="K1499" t="s">
        <v>7108</v>
      </c>
    </row>
    <row r="1500" spans="1:11">
      <c r="A1500" s="8">
        <v>43840</v>
      </c>
      <c r="B1500" t="s">
        <v>6760</v>
      </c>
      <c r="C1500" t="s">
        <v>7106</v>
      </c>
      <c r="D1500" t="s">
        <v>10918</v>
      </c>
      <c r="E1500" t="s">
        <v>10903</v>
      </c>
      <c r="F1500">
        <v>31</v>
      </c>
      <c r="G1500">
        <v>3</v>
      </c>
      <c r="I1500" t="s">
        <v>7109</v>
      </c>
      <c r="J1500" t="s">
        <v>14</v>
      </c>
      <c r="K1500" t="s">
        <v>7110</v>
      </c>
    </row>
    <row r="1501" spans="1:11">
      <c r="A1501" s="8">
        <v>43840</v>
      </c>
      <c r="B1501" t="s">
        <v>6760</v>
      </c>
      <c r="C1501" t="s">
        <v>7106</v>
      </c>
      <c r="D1501" t="s">
        <v>10918</v>
      </c>
      <c r="E1501" t="s">
        <v>10903</v>
      </c>
      <c r="F1501">
        <v>31</v>
      </c>
      <c r="G1501">
        <v>4</v>
      </c>
      <c r="J1501" t="s">
        <v>16</v>
      </c>
      <c r="K1501" t="s">
        <v>7111</v>
      </c>
    </row>
    <row r="1502" spans="1:11">
      <c r="A1502" s="8">
        <v>43840</v>
      </c>
      <c r="B1502" t="s">
        <v>6760</v>
      </c>
      <c r="C1502" t="s">
        <v>7106</v>
      </c>
      <c r="D1502" t="s">
        <v>10918</v>
      </c>
      <c r="E1502" t="s">
        <v>10903</v>
      </c>
      <c r="F1502">
        <v>31</v>
      </c>
      <c r="G1502">
        <v>5</v>
      </c>
      <c r="J1502" t="s">
        <v>18</v>
      </c>
      <c r="K1502" t="s">
        <v>7112</v>
      </c>
    </row>
    <row r="1503" spans="1:11">
      <c r="A1503" s="8">
        <v>43840</v>
      </c>
      <c r="B1503" t="s">
        <v>6760</v>
      </c>
      <c r="C1503" t="s">
        <v>7106</v>
      </c>
      <c r="D1503" t="s">
        <v>10918</v>
      </c>
      <c r="E1503" t="s">
        <v>10903</v>
      </c>
      <c r="F1503">
        <v>31</v>
      </c>
      <c r="G1503">
        <v>6</v>
      </c>
      <c r="J1503" t="s">
        <v>20</v>
      </c>
      <c r="K1503" t="s">
        <v>7113</v>
      </c>
    </row>
    <row r="1504" spans="1:11">
      <c r="A1504" s="8">
        <v>43840</v>
      </c>
      <c r="B1504" t="s">
        <v>6760</v>
      </c>
      <c r="C1504" t="s">
        <v>7114</v>
      </c>
      <c r="D1504" t="s">
        <v>7116</v>
      </c>
      <c r="E1504" t="s">
        <v>10903</v>
      </c>
      <c r="F1504">
        <v>32</v>
      </c>
      <c r="G1504">
        <v>1</v>
      </c>
      <c r="I1504" t="s">
        <v>7114</v>
      </c>
      <c r="J1504" t="s">
        <v>10</v>
      </c>
      <c r="K1504" t="s">
        <v>7115</v>
      </c>
    </row>
    <row r="1505" spans="1:11">
      <c r="A1505" s="8">
        <v>43840</v>
      </c>
      <c r="B1505" t="s">
        <v>6760</v>
      </c>
      <c r="C1505" t="s">
        <v>7117</v>
      </c>
      <c r="D1505" t="s">
        <v>10919</v>
      </c>
      <c r="E1505" t="s">
        <v>10903</v>
      </c>
      <c r="F1505">
        <v>33</v>
      </c>
      <c r="G1505">
        <v>1</v>
      </c>
      <c r="I1505" t="s">
        <v>7117</v>
      </c>
      <c r="J1505" t="s">
        <v>10</v>
      </c>
      <c r="K1505" t="s">
        <v>7118</v>
      </c>
    </row>
    <row r="1506" spans="1:11">
      <c r="A1506" s="8">
        <v>43840</v>
      </c>
      <c r="B1506" t="s">
        <v>6760</v>
      </c>
      <c r="C1506" t="s">
        <v>7117</v>
      </c>
      <c r="D1506" t="s">
        <v>10919</v>
      </c>
      <c r="E1506" t="s">
        <v>10903</v>
      </c>
      <c r="F1506">
        <v>33</v>
      </c>
      <c r="G1506">
        <v>2</v>
      </c>
      <c r="I1506" t="s">
        <v>6782</v>
      </c>
      <c r="J1506" t="s">
        <v>12</v>
      </c>
      <c r="K1506" t="s">
        <v>7119</v>
      </c>
    </row>
    <row r="1507" spans="1:11">
      <c r="A1507" s="8">
        <v>43840</v>
      </c>
      <c r="B1507" t="s">
        <v>6760</v>
      </c>
      <c r="C1507" t="s">
        <v>7117</v>
      </c>
      <c r="D1507" t="s">
        <v>10919</v>
      </c>
      <c r="E1507" t="s">
        <v>10903</v>
      </c>
      <c r="F1507">
        <v>33</v>
      </c>
      <c r="G1507">
        <v>3</v>
      </c>
      <c r="I1507" t="s">
        <v>7120</v>
      </c>
      <c r="J1507" t="s">
        <v>14</v>
      </c>
      <c r="K1507" t="s">
        <v>7121</v>
      </c>
    </row>
    <row r="1508" spans="1:11">
      <c r="A1508" s="8">
        <v>43840</v>
      </c>
      <c r="B1508" t="s">
        <v>6760</v>
      </c>
      <c r="C1508" t="s">
        <v>7117</v>
      </c>
      <c r="D1508" t="s">
        <v>10919</v>
      </c>
      <c r="E1508" t="s">
        <v>10903</v>
      </c>
      <c r="F1508">
        <v>33</v>
      </c>
      <c r="G1508">
        <v>4</v>
      </c>
      <c r="I1508" t="s">
        <v>7122</v>
      </c>
      <c r="J1508" t="s">
        <v>16</v>
      </c>
      <c r="K1508" t="s">
        <v>7123</v>
      </c>
    </row>
    <row r="1509" spans="1:11">
      <c r="A1509" s="8">
        <v>43840</v>
      </c>
      <c r="B1509" t="s">
        <v>6760</v>
      </c>
      <c r="C1509" t="s">
        <v>7117</v>
      </c>
      <c r="D1509" t="s">
        <v>10919</v>
      </c>
      <c r="E1509" t="s">
        <v>10903</v>
      </c>
      <c r="F1509">
        <v>33</v>
      </c>
      <c r="G1509">
        <v>5</v>
      </c>
      <c r="J1509" t="s">
        <v>18</v>
      </c>
      <c r="K1509" t="s">
        <v>7124</v>
      </c>
    </row>
    <row r="1510" spans="1:11">
      <c r="A1510" s="8">
        <v>43840</v>
      </c>
      <c r="B1510" t="s">
        <v>6760</v>
      </c>
      <c r="C1510" t="s">
        <v>7117</v>
      </c>
      <c r="D1510" t="s">
        <v>10919</v>
      </c>
      <c r="E1510" t="s">
        <v>10903</v>
      </c>
      <c r="F1510">
        <v>33</v>
      </c>
      <c r="G1510">
        <v>6</v>
      </c>
      <c r="J1510" t="s">
        <v>20</v>
      </c>
      <c r="K1510" t="s">
        <v>7125</v>
      </c>
    </row>
    <row r="1511" spans="1:11">
      <c r="A1511" s="8">
        <v>43840</v>
      </c>
      <c r="B1511" t="s">
        <v>6760</v>
      </c>
      <c r="C1511" t="s">
        <v>7117</v>
      </c>
      <c r="D1511" t="s">
        <v>10919</v>
      </c>
      <c r="E1511" t="s">
        <v>10903</v>
      </c>
      <c r="F1511">
        <v>33</v>
      </c>
      <c r="G1511">
        <v>7</v>
      </c>
      <c r="J1511" t="s">
        <v>99</v>
      </c>
      <c r="K1511" t="s">
        <v>7126</v>
      </c>
    </row>
    <row r="1512" spans="1:11">
      <c r="A1512" s="8">
        <v>43840</v>
      </c>
      <c r="B1512" t="s">
        <v>6760</v>
      </c>
      <c r="C1512" t="s">
        <v>7117</v>
      </c>
      <c r="D1512" t="s">
        <v>10919</v>
      </c>
      <c r="E1512" t="s">
        <v>10903</v>
      </c>
      <c r="F1512">
        <v>33</v>
      </c>
      <c r="G1512">
        <v>8</v>
      </c>
      <c r="J1512" t="s">
        <v>101</v>
      </c>
      <c r="K1512" t="s">
        <v>7127</v>
      </c>
    </row>
    <row r="1513" spans="1:11">
      <c r="A1513" s="8">
        <v>43840</v>
      </c>
      <c r="B1513" t="s">
        <v>6760</v>
      </c>
      <c r="C1513" t="s">
        <v>7117</v>
      </c>
      <c r="D1513" t="s">
        <v>10919</v>
      </c>
      <c r="E1513" t="s">
        <v>10903</v>
      </c>
      <c r="F1513">
        <v>33</v>
      </c>
      <c r="G1513">
        <v>9</v>
      </c>
      <c r="J1513" t="s">
        <v>349</v>
      </c>
      <c r="K1513" t="s">
        <v>7128</v>
      </c>
    </row>
    <row r="1514" spans="1:11">
      <c r="A1514" s="8">
        <v>43840</v>
      </c>
      <c r="B1514" t="s">
        <v>6760</v>
      </c>
      <c r="C1514" t="s">
        <v>7117</v>
      </c>
      <c r="D1514" t="s">
        <v>10919</v>
      </c>
      <c r="E1514" t="s">
        <v>10903</v>
      </c>
      <c r="F1514">
        <v>33</v>
      </c>
      <c r="G1514">
        <v>10</v>
      </c>
      <c r="J1514" t="s">
        <v>441</v>
      </c>
      <c r="K1514" t="s">
        <v>7129</v>
      </c>
    </row>
    <row r="1515" spans="1:11">
      <c r="A1515" s="8">
        <v>43840</v>
      </c>
      <c r="B1515" t="s">
        <v>6760</v>
      </c>
      <c r="C1515" t="s">
        <v>7130</v>
      </c>
      <c r="D1515" t="s">
        <v>7116</v>
      </c>
      <c r="E1515" t="s">
        <v>10903</v>
      </c>
      <c r="F1515">
        <v>34</v>
      </c>
      <c r="G1515">
        <v>1</v>
      </c>
      <c r="H1515" t="s">
        <v>6760</v>
      </c>
      <c r="I1515" t="s">
        <v>7130</v>
      </c>
      <c r="J1515" t="s">
        <v>10</v>
      </c>
      <c r="K1515" t="s">
        <v>10849</v>
      </c>
    </row>
    <row r="1516" spans="1:11">
      <c r="A1516" s="8">
        <v>43840</v>
      </c>
      <c r="B1516" t="s">
        <v>6760</v>
      </c>
      <c r="C1516" t="s">
        <v>7131</v>
      </c>
      <c r="D1516" t="s">
        <v>7116</v>
      </c>
      <c r="E1516" t="s">
        <v>10903</v>
      </c>
      <c r="F1516">
        <v>35</v>
      </c>
      <c r="G1516">
        <v>1</v>
      </c>
      <c r="I1516" t="s">
        <v>7131</v>
      </c>
      <c r="J1516" t="s">
        <v>10</v>
      </c>
      <c r="K1516" t="s">
        <v>7132</v>
      </c>
    </row>
    <row r="1517" spans="1:11">
      <c r="A1517" s="8">
        <v>43840</v>
      </c>
      <c r="B1517" t="s">
        <v>6760</v>
      </c>
      <c r="C1517" t="s">
        <v>7133</v>
      </c>
      <c r="D1517" t="s">
        <v>10920</v>
      </c>
      <c r="E1517" t="s">
        <v>10903</v>
      </c>
      <c r="F1517">
        <v>36</v>
      </c>
      <c r="G1517">
        <v>1</v>
      </c>
      <c r="I1517" t="s">
        <v>7133</v>
      </c>
      <c r="J1517" t="s">
        <v>10</v>
      </c>
      <c r="K1517" t="s">
        <v>7134</v>
      </c>
    </row>
    <row r="1518" spans="1:11">
      <c r="A1518" s="8">
        <v>43840</v>
      </c>
      <c r="B1518" t="s">
        <v>6760</v>
      </c>
      <c r="C1518" t="s">
        <v>7133</v>
      </c>
      <c r="D1518" t="s">
        <v>10920</v>
      </c>
      <c r="E1518" t="s">
        <v>10903</v>
      </c>
      <c r="F1518">
        <v>36</v>
      </c>
      <c r="G1518">
        <v>2</v>
      </c>
      <c r="I1518" t="s">
        <v>6782</v>
      </c>
      <c r="J1518" t="s">
        <v>12</v>
      </c>
      <c r="K1518" t="s">
        <v>7135</v>
      </c>
    </row>
    <row r="1519" spans="1:11">
      <c r="A1519" s="8">
        <v>43840</v>
      </c>
      <c r="B1519" t="s">
        <v>6760</v>
      </c>
      <c r="C1519" t="s">
        <v>7133</v>
      </c>
      <c r="D1519" t="s">
        <v>10920</v>
      </c>
      <c r="E1519" t="s">
        <v>10903</v>
      </c>
      <c r="F1519">
        <v>36</v>
      </c>
      <c r="G1519">
        <v>3</v>
      </c>
      <c r="I1519" t="s">
        <v>7136</v>
      </c>
      <c r="J1519" t="s">
        <v>14</v>
      </c>
      <c r="K1519" t="s">
        <v>7137</v>
      </c>
    </row>
    <row r="1520" spans="1:11">
      <c r="A1520" s="8">
        <v>43840</v>
      </c>
      <c r="B1520" t="s">
        <v>6760</v>
      </c>
      <c r="C1520" t="s">
        <v>7133</v>
      </c>
      <c r="D1520" t="s">
        <v>10920</v>
      </c>
      <c r="E1520" t="s">
        <v>10903</v>
      </c>
      <c r="F1520">
        <v>36</v>
      </c>
      <c r="G1520">
        <v>4</v>
      </c>
      <c r="I1520" t="s">
        <v>7138</v>
      </c>
      <c r="J1520" t="s">
        <v>16</v>
      </c>
      <c r="K1520" t="s">
        <v>7139</v>
      </c>
    </row>
    <row r="1521" spans="1:11">
      <c r="A1521" s="8">
        <v>43840</v>
      </c>
      <c r="B1521" t="s">
        <v>6760</v>
      </c>
      <c r="C1521" t="s">
        <v>7133</v>
      </c>
      <c r="D1521" t="s">
        <v>10920</v>
      </c>
      <c r="E1521" t="s">
        <v>10903</v>
      </c>
      <c r="F1521">
        <v>36</v>
      </c>
      <c r="G1521">
        <v>5</v>
      </c>
      <c r="J1521" t="s">
        <v>18</v>
      </c>
      <c r="K1521" t="s">
        <v>7140</v>
      </c>
    </row>
    <row r="1522" spans="1:11">
      <c r="A1522" s="8">
        <v>43840</v>
      </c>
      <c r="B1522" t="s">
        <v>6760</v>
      </c>
      <c r="C1522" t="s">
        <v>7133</v>
      </c>
      <c r="D1522" t="s">
        <v>10920</v>
      </c>
      <c r="E1522" t="s">
        <v>10903</v>
      </c>
      <c r="F1522">
        <v>36</v>
      </c>
      <c r="G1522">
        <v>6</v>
      </c>
      <c r="J1522" t="s">
        <v>20</v>
      </c>
      <c r="K1522" t="s">
        <v>7141</v>
      </c>
    </row>
    <row r="1523" spans="1:11">
      <c r="A1523" s="8">
        <v>43840</v>
      </c>
      <c r="B1523" t="s">
        <v>6760</v>
      </c>
      <c r="C1523" t="s">
        <v>7133</v>
      </c>
      <c r="D1523" t="s">
        <v>10920</v>
      </c>
      <c r="E1523" t="s">
        <v>10903</v>
      </c>
      <c r="F1523">
        <v>36</v>
      </c>
      <c r="G1523">
        <v>7</v>
      </c>
      <c r="J1523" t="s">
        <v>99</v>
      </c>
      <c r="K1523" t="s">
        <v>7142</v>
      </c>
    </row>
    <row r="1524" spans="1:11">
      <c r="A1524" s="8">
        <v>43840</v>
      </c>
      <c r="B1524" t="s">
        <v>6760</v>
      </c>
      <c r="C1524" t="s">
        <v>7143</v>
      </c>
      <c r="D1524" t="s">
        <v>7116</v>
      </c>
      <c r="E1524" t="s">
        <v>10903</v>
      </c>
      <c r="F1524">
        <v>37</v>
      </c>
      <c r="G1524">
        <v>1</v>
      </c>
      <c r="I1524" t="s">
        <v>7143</v>
      </c>
      <c r="J1524" t="s">
        <v>10</v>
      </c>
      <c r="K1524" t="s">
        <v>7147</v>
      </c>
    </row>
    <row r="1525" spans="1:11">
      <c r="A1525" s="8">
        <v>43840</v>
      </c>
      <c r="B1525" t="s">
        <v>6760</v>
      </c>
      <c r="C1525" t="s">
        <v>7144</v>
      </c>
      <c r="D1525" t="s">
        <v>7116</v>
      </c>
      <c r="E1525" t="s">
        <v>10903</v>
      </c>
      <c r="F1525">
        <v>38</v>
      </c>
      <c r="G1525">
        <v>1</v>
      </c>
      <c r="I1525" t="s">
        <v>7144</v>
      </c>
      <c r="J1525" t="s">
        <v>10</v>
      </c>
      <c r="K1525" t="s">
        <v>7148</v>
      </c>
    </row>
    <row r="1526" spans="1:11">
      <c r="A1526" s="8">
        <v>43840</v>
      </c>
      <c r="B1526" t="s">
        <v>6760</v>
      </c>
      <c r="C1526" t="s">
        <v>7145</v>
      </c>
      <c r="D1526" t="s">
        <v>7116</v>
      </c>
      <c r="E1526" t="s">
        <v>10903</v>
      </c>
      <c r="F1526">
        <v>39</v>
      </c>
      <c r="G1526">
        <v>1</v>
      </c>
      <c r="I1526" t="s">
        <v>7145</v>
      </c>
      <c r="J1526" t="s">
        <v>10</v>
      </c>
      <c r="K1526" t="s">
        <v>7146</v>
      </c>
    </row>
    <row r="1527" spans="1:11">
      <c r="A1527" s="8">
        <v>43840</v>
      </c>
      <c r="B1527" t="s">
        <v>9992</v>
      </c>
      <c r="C1527" t="s">
        <v>9508</v>
      </c>
      <c r="D1527" t="s">
        <v>9510</v>
      </c>
      <c r="E1527" t="s">
        <v>10922</v>
      </c>
      <c r="F1527">
        <v>1</v>
      </c>
      <c r="G1527">
        <v>1</v>
      </c>
      <c r="H1527" t="s">
        <v>9992</v>
      </c>
      <c r="I1527" t="s">
        <v>9508</v>
      </c>
      <c r="J1527" t="s">
        <v>10</v>
      </c>
      <c r="K1527" t="s">
        <v>9993</v>
      </c>
    </row>
    <row r="1528" spans="1:11">
      <c r="A1528" s="8">
        <v>43840</v>
      </c>
      <c r="B1528" t="s">
        <v>9992</v>
      </c>
      <c r="C1528" t="s">
        <v>9508</v>
      </c>
      <c r="D1528" t="s">
        <v>9510</v>
      </c>
      <c r="E1528" t="s">
        <v>10922</v>
      </c>
      <c r="F1528">
        <v>1</v>
      </c>
      <c r="G1528">
        <v>2</v>
      </c>
      <c r="I1528" t="s">
        <v>9510</v>
      </c>
      <c r="J1528" t="s">
        <v>12</v>
      </c>
      <c r="K1528" t="s">
        <v>9994</v>
      </c>
    </row>
    <row r="1529" spans="1:11">
      <c r="A1529" s="8">
        <v>43840</v>
      </c>
      <c r="B1529" t="s">
        <v>9992</v>
      </c>
      <c r="C1529" t="s">
        <v>9508</v>
      </c>
      <c r="D1529" t="s">
        <v>9510</v>
      </c>
      <c r="E1529" t="s">
        <v>10922</v>
      </c>
      <c r="F1529">
        <v>1</v>
      </c>
      <c r="G1529">
        <v>3</v>
      </c>
      <c r="J1529" t="s">
        <v>14</v>
      </c>
      <c r="K1529" t="s">
        <v>9995</v>
      </c>
    </row>
    <row r="1530" spans="1:11">
      <c r="A1530" s="8">
        <v>43840</v>
      </c>
      <c r="B1530" t="s">
        <v>9992</v>
      </c>
      <c r="C1530" t="s">
        <v>9508</v>
      </c>
      <c r="D1530" t="s">
        <v>9510</v>
      </c>
      <c r="E1530" t="s">
        <v>10922</v>
      </c>
      <c r="F1530">
        <v>1</v>
      </c>
      <c r="G1530">
        <v>4</v>
      </c>
      <c r="J1530" t="s">
        <v>16</v>
      </c>
      <c r="K1530" t="s">
        <v>9996</v>
      </c>
    </row>
    <row r="1531" spans="1:11">
      <c r="A1531" s="8">
        <v>43840</v>
      </c>
      <c r="B1531" t="s">
        <v>9992</v>
      </c>
      <c r="C1531" t="s">
        <v>9508</v>
      </c>
      <c r="D1531" t="s">
        <v>9510</v>
      </c>
      <c r="E1531" t="s">
        <v>10922</v>
      </c>
      <c r="F1531">
        <v>1</v>
      </c>
      <c r="G1531">
        <v>5</v>
      </c>
      <c r="J1531" t="s">
        <v>18</v>
      </c>
      <c r="K1531" t="s">
        <v>9997</v>
      </c>
    </row>
    <row r="1532" spans="1:11">
      <c r="A1532" s="8">
        <v>43840</v>
      </c>
      <c r="B1532" t="s">
        <v>9992</v>
      </c>
      <c r="C1532" t="s">
        <v>9516</v>
      </c>
      <c r="D1532" t="s">
        <v>10923</v>
      </c>
      <c r="E1532" t="s">
        <v>10922</v>
      </c>
      <c r="F1532">
        <v>2</v>
      </c>
      <c r="G1532">
        <v>1</v>
      </c>
      <c r="I1532" t="s">
        <v>9516</v>
      </c>
      <c r="J1532" t="s">
        <v>10</v>
      </c>
      <c r="K1532" t="s">
        <v>9998</v>
      </c>
    </row>
    <row r="1533" spans="1:11">
      <c r="A1533" s="8">
        <v>43840</v>
      </c>
      <c r="B1533" t="s">
        <v>9992</v>
      </c>
      <c r="C1533" t="s">
        <v>9516</v>
      </c>
      <c r="D1533" t="s">
        <v>10923</v>
      </c>
      <c r="E1533" t="s">
        <v>10922</v>
      </c>
      <c r="F1533">
        <v>2</v>
      </c>
      <c r="G1533">
        <v>2</v>
      </c>
      <c r="I1533" t="s">
        <v>9522</v>
      </c>
      <c r="J1533" t="s">
        <v>12</v>
      </c>
      <c r="K1533" t="s">
        <v>9999</v>
      </c>
    </row>
    <row r="1534" spans="1:11">
      <c r="A1534" s="8">
        <v>43840</v>
      </c>
      <c r="B1534" t="s">
        <v>9992</v>
      </c>
      <c r="C1534" t="s">
        <v>9516</v>
      </c>
      <c r="D1534" t="s">
        <v>10923</v>
      </c>
      <c r="E1534" t="s">
        <v>10922</v>
      </c>
      <c r="F1534">
        <v>2</v>
      </c>
      <c r="G1534">
        <v>3</v>
      </c>
      <c r="I1534" t="s">
        <v>10000</v>
      </c>
      <c r="J1534" t="s">
        <v>14</v>
      </c>
      <c r="K1534" t="s">
        <v>10001</v>
      </c>
    </row>
    <row r="1535" spans="1:11">
      <c r="A1535" s="8">
        <v>43840</v>
      </c>
      <c r="B1535" t="s">
        <v>9992</v>
      </c>
      <c r="C1535" t="s">
        <v>9516</v>
      </c>
      <c r="D1535" t="s">
        <v>10923</v>
      </c>
      <c r="E1535" t="s">
        <v>10922</v>
      </c>
      <c r="F1535">
        <v>2</v>
      </c>
      <c r="G1535">
        <v>4</v>
      </c>
      <c r="J1535" t="s">
        <v>16</v>
      </c>
      <c r="K1535" t="s">
        <v>10002</v>
      </c>
    </row>
    <row r="1536" spans="1:11">
      <c r="A1536" s="8">
        <v>43840</v>
      </c>
      <c r="B1536" t="s">
        <v>9992</v>
      </c>
      <c r="C1536" t="s">
        <v>9516</v>
      </c>
      <c r="D1536" t="s">
        <v>10923</v>
      </c>
      <c r="E1536" t="s">
        <v>10922</v>
      </c>
      <c r="F1536">
        <v>2</v>
      </c>
      <c r="G1536">
        <v>5</v>
      </c>
      <c r="J1536" t="s">
        <v>18</v>
      </c>
      <c r="K1536" t="s">
        <v>10003</v>
      </c>
    </row>
    <row r="1537" spans="1:11">
      <c r="A1537" s="8">
        <v>43840</v>
      </c>
      <c r="B1537" t="s">
        <v>9992</v>
      </c>
      <c r="C1537" t="s">
        <v>9516</v>
      </c>
      <c r="D1537" t="s">
        <v>10923</v>
      </c>
      <c r="E1537" t="s">
        <v>10922</v>
      </c>
      <c r="F1537">
        <v>2</v>
      </c>
      <c r="G1537">
        <v>6</v>
      </c>
      <c r="J1537" t="s">
        <v>20</v>
      </c>
      <c r="K1537" t="s">
        <v>10004</v>
      </c>
    </row>
    <row r="1538" spans="1:11">
      <c r="A1538" s="8">
        <v>43840</v>
      </c>
      <c r="B1538" t="s">
        <v>9992</v>
      </c>
      <c r="C1538" t="s">
        <v>9516</v>
      </c>
      <c r="D1538" t="s">
        <v>10923</v>
      </c>
      <c r="E1538" t="s">
        <v>10922</v>
      </c>
      <c r="F1538">
        <v>2</v>
      </c>
      <c r="G1538">
        <v>7</v>
      </c>
      <c r="J1538" t="s">
        <v>99</v>
      </c>
      <c r="K1538" t="s">
        <v>10005</v>
      </c>
    </row>
    <row r="1539" spans="1:11">
      <c r="A1539" s="8">
        <v>43840</v>
      </c>
      <c r="B1539" t="s">
        <v>9992</v>
      </c>
      <c r="C1539" t="s">
        <v>9516</v>
      </c>
      <c r="D1539" t="s">
        <v>10923</v>
      </c>
      <c r="E1539" t="s">
        <v>10922</v>
      </c>
      <c r="F1539">
        <v>2</v>
      </c>
      <c r="G1539">
        <v>8</v>
      </c>
      <c r="J1539" t="s">
        <v>101</v>
      </c>
      <c r="K1539" t="s">
        <v>10006</v>
      </c>
    </row>
    <row r="1540" spans="1:11">
      <c r="A1540" s="8">
        <v>43840</v>
      </c>
      <c r="B1540" t="s">
        <v>9992</v>
      </c>
      <c r="C1540" t="s">
        <v>9516</v>
      </c>
      <c r="D1540" t="s">
        <v>10923</v>
      </c>
      <c r="E1540" t="s">
        <v>10922</v>
      </c>
      <c r="F1540">
        <v>2</v>
      </c>
      <c r="G1540">
        <v>9</v>
      </c>
      <c r="J1540" t="s">
        <v>349</v>
      </c>
      <c r="K1540" t="s">
        <v>10007</v>
      </c>
    </row>
    <row r="1541" spans="1:11">
      <c r="A1541" s="8">
        <v>43840</v>
      </c>
      <c r="B1541" t="s">
        <v>9992</v>
      </c>
      <c r="C1541" t="s">
        <v>9516</v>
      </c>
      <c r="D1541" t="s">
        <v>10923</v>
      </c>
      <c r="E1541" t="s">
        <v>10922</v>
      </c>
      <c r="F1541">
        <v>2</v>
      </c>
      <c r="G1541">
        <v>10</v>
      </c>
      <c r="J1541" t="s">
        <v>441</v>
      </c>
      <c r="K1541" t="s">
        <v>10008</v>
      </c>
    </row>
    <row r="1542" spans="1:11">
      <c r="A1542" s="8">
        <v>43840</v>
      </c>
      <c r="B1542" t="s">
        <v>9992</v>
      </c>
      <c r="C1542" t="s">
        <v>9520</v>
      </c>
      <c r="D1542" t="s">
        <v>10924</v>
      </c>
      <c r="E1542" t="s">
        <v>10922</v>
      </c>
      <c r="F1542">
        <v>3</v>
      </c>
      <c r="G1542">
        <v>1</v>
      </c>
      <c r="I1542" t="s">
        <v>9520</v>
      </c>
      <c r="J1542" t="s">
        <v>10</v>
      </c>
      <c r="K1542" t="s">
        <v>10009</v>
      </c>
    </row>
    <row r="1543" spans="1:11">
      <c r="A1543" s="8">
        <v>43840</v>
      </c>
      <c r="B1543" t="s">
        <v>9992</v>
      </c>
      <c r="C1543" t="s">
        <v>9520</v>
      </c>
      <c r="D1543" t="s">
        <v>10924</v>
      </c>
      <c r="E1543" t="s">
        <v>10922</v>
      </c>
      <c r="F1543">
        <v>3</v>
      </c>
      <c r="G1543">
        <v>2</v>
      </c>
      <c r="I1543" t="s">
        <v>9522</v>
      </c>
      <c r="J1543" t="s">
        <v>12</v>
      </c>
      <c r="K1543" t="s">
        <v>10010</v>
      </c>
    </row>
    <row r="1544" spans="1:11">
      <c r="A1544" s="8">
        <v>43840</v>
      </c>
      <c r="B1544" t="s">
        <v>9992</v>
      </c>
      <c r="C1544" t="s">
        <v>9520</v>
      </c>
      <c r="D1544" t="s">
        <v>10924</v>
      </c>
      <c r="E1544" t="s">
        <v>10922</v>
      </c>
      <c r="F1544">
        <v>3</v>
      </c>
      <c r="G1544">
        <v>3</v>
      </c>
      <c r="I1544" t="s">
        <v>10011</v>
      </c>
      <c r="J1544" t="s">
        <v>14</v>
      </c>
      <c r="K1544" t="s">
        <v>10012</v>
      </c>
    </row>
    <row r="1545" spans="1:11">
      <c r="A1545" s="8">
        <v>43840</v>
      </c>
      <c r="B1545" t="s">
        <v>9992</v>
      </c>
      <c r="C1545" t="s">
        <v>9520</v>
      </c>
      <c r="D1545" t="s">
        <v>10924</v>
      </c>
      <c r="E1545" t="s">
        <v>10922</v>
      </c>
      <c r="F1545">
        <v>3</v>
      </c>
      <c r="G1545">
        <v>4</v>
      </c>
      <c r="J1545" t="s">
        <v>16</v>
      </c>
      <c r="K1545" t="s">
        <v>10013</v>
      </c>
    </row>
    <row r="1546" spans="1:11">
      <c r="A1546" s="8">
        <v>43840</v>
      </c>
      <c r="B1546" t="s">
        <v>9992</v>
      </c>
      <c r="C1546" t="s">
        <v>9520</v>
      </c>
      <c r="D1546" t="s">
        <v>10924</v>
      </c>
      <c r="E1546" t="s">
        <v>10922</v>
      </c>
      <c r="F1546">
        <v>3</v>
      </c>
      <c r="G1546">
        <v>5</v>
      </c>
      <c r="J1546" t="s">
        <v>18</v>
      </c>
      <c r="K1546" t="s">
        <v>10014</v>
      </c>
    </row>
    <row r="1547" spans="1:11">
      <c r="A1547" s="8">
        <v>43840</v>
      </c>
      <c r="B1547" t="s">
        <v>9992</v>
      </c>
      <c r="C1547" t="s">
        <v>9520</v>
      </c>
      <c r="D1547" t="s">
        <v>10924</v>
      </c>
      <c r="E1547" t="s">
        <v>10922</v>
      </c>
      <c r="F1547">
        <v>3</v>
      </c>
      <c r="G1547">
        <v>6</v>
      </c>
      <c r="J1547" t="s">
        <v>20</v>
      </c>
      <c r="K1547" t="s">
        <v>10015</v>
      </c>
    </row>
    <row r="1548" spans="1:11">
      <c r="A1548" s="8">
        <v>43840</v>
      </c>
      <c r="B1548" t="s">
        <v>9992</v>
      </c>
      <c r="C1548" t="s">
        <v>9536</v>
      </c>
      <c r="D1548" t="s">
        <v>10924</v>
      </c>
      <c r="E1548" t="s">
        <v>10922</v>
      </c>
      <c r="F1548">
        <v>4</v>
      </c>
      <c r="G1548">
        <v>1</v>
      </c>
      <c r="I1548" t="s">
        <v>9536</v>
      </c>
      <c r="J1548" t="s">
        <v>10</v>
      </c>
      <c r="K1548" t="s">
        <v>10016</v>
      </c>
    </row>
    <row r="1549" spans="1:11">
      <c r="A1549" s="8">
        <v>43840</v>
      </c>
      <c r="B1549" t="s">
        <v>9992</v>
      </c>
      <c r="C1549" t="s">
        <v>9536</v>
      </c>
      <c r="D1549" t="s">
        <v>10924</v>
      </c>
      <c r="E1549" t="s">
        <v>10922</v>
      </c>
      <c r="F1549">
        <v>4</v>
      </c>
      <c r="G1549">
        <v>2</v>
      </c>
      <c r="I1549" t="s">
        <v>9522</v>
      </c>
      <c r="J1549" t="s">
        <v>12</v>
      </c>
      <c r="K1549" t="s">
        <v>10017</v>
      </c>
    </row>
    <row r="1550" spans="1:11">
      <c r="A1550" s="8">
        <v>43840</v>
      </c>
      <c r="B1550" t="s">
        <v>9992</v>
      </c>
      <c r="C1550" t="s">
        <v>9536</v>
      </c>
      <c r="D1550" t="s">
        <v>10924</v>
      </c>
      <c r="E1550" t="s">
        <v>10922</v>
      </c>
      <c r="F1550">
        <v>4</v>
      </c>
      <c r="G1550">
        <v>3</v>
      </c>
      <c r="I1550" t="s">
        <v>10011</v>
      </c>
      <c r="J1550" t="s">
        <v>14</v>
      </c>
      <c r="K1550" t="s">
        <v>10018</v>
      </c>
    </row>
    <row r="1551" spans="1:11">
      <c r="A1551" s="8">
        <v>43840</v>
      </c>
      <c r="B1551" t="s">
        <v>9992</v>
      </c>
      <c r="C1551" t="s">
        <v>9536</v>
      </c>
      <c r="D1551" t="s">
        <v>10924</v>
      </c>
      <c r="E1551" t="s">
        <v>10922</v>
      </c>
      <c r="F1551">
        <v>4</v>
      </c>
      <c r="G1551">
        <v>4</v>
      </c>
      <c r="J1551" t="s">
        <v>16</v>
      </c>
      <c r="K1551" t="s">
        <v>10019</v>
      </c>
    </row>
    <row r="1552" spans="1:11">
      <c r="A1552" s="8">
        <v>43840</v>
      </c>
      <c r="B1552" t="s">
        <v>9992</v>
      </c>
      <c r="C1552" t="s">
        <v>9536</v>
      </c>
      <c r="D1552" t="s">
        <v>10924</v>
      </c>
      <c r="E1552" t="s">
        <v>10922</v>
      </c>
      <c r="F1552">
        <v>4</v>
      </c>
      <c r="G1552">
        <v>5</v>
      </c>
      <c r="J1552" t="s">
        <v>18</v>
      </c>
      <c r="K1552" t="s">
        <v>10020</v>
      </c>
    </row>
    <row r="1553" spans="1:11">
      <c r="A1553" s="8">
        <v>43840</v>
      </c>
      <c r="B1553" t="s">
        <v>9992</v>
      </c>
      <c r="C1553" t="s">
        <v>9536</v>
      </c>
      <c r="D1553" t="s">
        <v>10924</v>
      </c>
      <c r="E1553" t="s">
        <v>10922</v>
      </c>
      <c r="F1553">
        <v>4</v>
      </c>
      <c r="G1553">
        <v>6</v>
      </c>
      <c r="J1553" t="s">
        <v>20</v>
      </c>
      <c r="K1553" t="s">
        <v>10021</v>
      </c>
    </row>
    <row r="1554" spans="1:11">
      <c r="A1554" s="8">
        <v>43840</v>
      </c>
      <c r="B1554" t="s">
        <v>9992</v>
      </c>
      <c r="C1554" t="s">
        <v>9536</v>
      </c>
      <c r="D1554" t="s">
        <v>10924</v>
      </c>
      <c r="E1554" t="s">
        <v>10922</v>
      </c>
      <c r="F1554">
        <v>4</v>
      </c>
      <c r="G1554">
        <v>7</v>
      </c>
      <c r="J1554" t="s">
        <v>99</v>
      </c>
      <c r="K1554" t="s">
        <v>10022</v>
      </c>
    </row>
    <row r="1555" spans="1:11">
      <c r="A1555" s="8">
        <v>43840</v>
      </c>
      <c r="B1555" t="s">
        <v>9992</v>
      </c>
      <c r="C1555" t="s">
        <v>9546</v>
      </c>
      <c r="D1555" t="s">
        <v>10925</v>
      </c>
      <c r="E1555" t="s">
        <v>10922</v>
      </c>
      <c r="F1555">
        <v>5</v>
      </c>
      <c r="G1555">
        <v>1</v>
      </c>
      <c r="I1555" t="s">
        <v>9546</v>
      </c>
      <c r="J1555" t="s">
        <v>10</v>
      </c>
      <c r="K1555" t="s">
        <v>10023</v>
      </c>
    </row>
    <row r="1556" spans="1:11">
      <c r="A1556" s="8">
        <v>43840</v>
      </c>
      <c r="B1556" t="s">
        <v>9992</v>
      </c>
      <c r="C1556" t="s">
        <v>9546</v>
      </c>
      <c r="D1556" t="s">
        <v>10925</v>
      </c>
      <c r="E1556" t="s">
        <v>10922</v>
      </c>
      <c r="F1556">
        <v>5</v>
      </c>
      <c r="G1556">
        <v>2</v>
      </c>
      <c r="I1556" t="s">
        <v>9522</v>
      </c>
      <c r="J1556" t="s">
        <v>12</v>
      </c>
      <c r="K1556" t="s">
        <v>10024</v>
      </c>
    </row>
    <row r="1557" spans="1:11">
      <c r="A1557" s="8">
        <v>43840</v>
      </c>
      <c r="B1557" t="s">
        <v>9992</v>
      </c>
      <c r="C1557" t="s">
        <v>9546</v>
      </c>
      <c r="D1557" t="s">
        <v>10925</v>
      </c>
      <c r="E1557" t="s">
        <v>10922</v>
      </c>
      <c r="F1557">
        <v>5</v>
      </c>
      <c r="G1557">
        <v>3</v>
      </c>
      <c r="I1557" t="s">
        <v>6946</v>
      </c>
      <c r="J1557" t="s">
        <v>14</v>
      </c>
      <c r="K1557" t="s">
        <v>10025</v>
      </c>
    </row>
    <row r="1558" spans="1:11">
      <c r="A1558" s="8">
        <v>43840</v>
      </c>
      <c r="B1558" t="s">
        <v>9992</v>
      </c>
      <c r="C1558" t="s">
        <v>9546</v>
      </c>
      <c r="D1558" t="s">
        <v>10925</v>
      </c>
      <c r="E1558" t="s">
        <v>10922</v>
      </c>
      <c r="F1558">
        <v>5</v>
      </c>
      <c r="G1558">
        <v>4</v>
      </c>
      <c r="J1558" t="s">
        <v>16</v>
      </c>
      <c r="K1558" t="s">
        <v>10026</v>
      </c>
    </row>
    <row r="1559" spans="1:11">
      <c r="A1559" s="8">
        <v>43840</v>
      </c>
      <c r="B1559" t="s">
        <v>9992</v>
      </c>
      <c r="C1559" t="s">
        <v>9546</v>
      </c>
      <c r="D1559" t="s">
        <v>10925</v>
      </c>
      <c r="E1559" t="s">
        <v>10922</v>
      </c>
      <c r="F1559">
        <v>5</v>
      </c>
      <c r="G1559">
        <v>5</v>
      </c>
      <c r="J1559" t="s">
        <v>18</v>
      </c>
      <c r="K1559" t="s">
        <v>10027</v>
      </c>
    </row>
    <row r="1560" spans="1:11">
      <c r="A1560" s="8">
        <v>43840</v>
      </c>
      <c r="B1560" t="s">
        <v>9992</v>
      </c>
      <c r="C1560" t="s">
        <v>9546</v>
      </c>
      <c r="D1560" t="s">
        <v>10925</v>
      </c>
      <c r="E1560" t="s">
        <v>10922</v>
      </c>
      <c r="F1560">
        <v>5</v>
      </c>
      <c r="G1560">
        <v>6</v>
      </c>
      <c r="J1560" t="s">
        <v>20</v>
      </c>
      <c r="K1560" t="s">
        <v>10028</v>
      </c>
    </row>
    <row r="1561" spans="1:11">
      <c r="A1561" s="8">
        <v>43840</v>
      </c>
      <c r="B1561" t="s">
        <v>9992</v>
      </c>
      <c r="C1561" t="s">
        <v>9546</v>
      </c>
      <c r="D1561" t="s">
        <v>10925</v>
      </c>
      <c r="E1561" t="s">
        <v>10922</v>
      </c>
      <c r="F1561">
        <v>5</v>
      </c>
      <c r="G1561">
        <v>7</v>
      </c>
      <c r="J1561" t="s">
        <v>99</v>
      </c>
      <c r="K1561" t="s">
        <v>10029</v>
      </c>
    </row>
    <row r="1562" spans="1:11">
      <c r="A1562" s="8">
        <v>43840</v>
      </c>
      <c r="B1562" t="s">
        <v>9992</v>
      </c>
      <c r="C1562" t="s">
        <v>9546</v>
      </c>
      <c r="D1562" t="s">
        <v>10925</v>
      </c>
      <c r="E1562" t="s">
        <v>10922</v>
      </c>
      <c r="F1562">
        <v>5</v>
      </c>
      <c r="G1562">
        <v>8</v>
      </c>
      <c r="J1562" t="s">
        <v>101</v>
      </c>
      <c r="K1562" t="s">
        <v>10030</v>
      </c>
    </row>
    <row r="1563" spans="1:11">
      <c r="A1563" s="8">
        <v>43840</v>
      </c>
      <c r="B1563" t="s">
        <v>9992</v>
      </c>
      <c r="C1563" t="s">
        <v>9546</v>
      </c>
      <c r="D1563" t="s">
        <v>10925</v>
      </c>
      <c r="E1563" t="s">
        <v>10922</v>
      </c>
      <c r="F1563">
        <v>5</v>
      </c>
      <c r="G1563">
        <v>9</v>
      </c>
      <c r="J1563" t="s">
        <v>349</v>
      </c>
      <c r="K1563" t="s">
        <v>10031</v>
      </c>
    </row>
    <row r="1564" spans="1:11">
      <c r="A1564" s="8">
        <v>43840</v>
      </c>
      <c r="B1564" t="s">
        <v>9992</v>
      </c>
      <c r="C1564" t="s">
        <v>9558</v>
      </c>
      <c r="D1564" t="s">
        <v>10925</v>
      </c>
      <c r="E1564" t="s">
        <v>10922</v>
      </c>
      <c r="F1564">
        <v>6</v>
      </c>
      <c r="G1564">
        <v>1</v>
      </c>
      <c r="I1564" t="s">
        <v>9558</v>
      </c>
      <c r="J1564" t="s">
        <v>10</v>
      </c>
      <c r="K1564" t="s">
        <v>10032</v>
      </c>
    </row>
    <row r="1565" spans="1:11">
      <c r="A1565" s="8">
        <v>43840</v>
      </c>
      <c r="B1565" t="s">
        <v>9992</v>
      </c>
      <c r="C1565" t="s">
        <v>9558</v>
      </c>
      <c r="D1565" t="s">
        <v>10925</v>
      </c>
      <c r="E1565" t="s">
        <v>10922</v>
      </c>
      <c r="F1565">
        <v>6</v>
      </c>
      <c r="G1565">
        <v>2</v>
      </c>
      <c r="I1565" t="s">
        <v>9522</v>
      </c>
      <c r="J1565" t="s">
        <v>12</v>
      </c>
      <c r="K1565" t="s">
        <v>10033</v>
      </c>
    </row>
    <row r="1566" spans="1:11">
      <c r="A1566" s="8">
        <v>43840</v>
      </c>
      <c r="B1566" t="s">
        <v>9992</v>
      </c>
      <c r="C1566" t="s">
        <v>9558</v>
      </c>
      <c r="D1566" t="s">
        <v>10925</v>
      </c>
      <c r="E1566" t="s">
        <v>10922</v>
      </c>
      <c r="F1566">
        <v>6</v>
      </c>
      <c r="G1566">
        <v>3</v>
      </c>
      <c r="I1566" t="s">
        <v>6946</v>
      </c>
      <c r="J1566" t="s">
        <v>14</v>
      </c>
      <c r="K1566" t="s">
        <v>10034</v>
      </c>
    </row>
    <row r="1567" spans="1:11">
      <c r="A1567" s="8">
        <v>43840</v>
      </c>
      <c r="B1567" t="s">
        <v>9992</v>
      </c>
      <c r="C1567" t="s">
        <v>9558</v>
      </c>
      <c r="D1567" t="s">
        <v>10925</v>
      </c>
      <c r="E1567" t="s">
        <v>10922</v>
      </c>
      <c r="F1567">
        <v>6</v>
      </c>
      <c r="G1567">
        <v>4</v>
      </c>
      <c r="H1567" t="s">
        <v>9992</v>
      </c>
      <c r="I1567" t="s">
        <v>9558</v>
      </c>
      <c r="J1567" t="s">
        <v>16</v>
      </c>
      <c r="K1567" t="s">
        <v>10035</v>
      </c>
    </row>
    <row r="1568" spans="1:11">
      <c r="A1568" s="8">
        <v>43840</v>
      </c>
      <c r="B1568" t="s">
        <v>9992</v>
      </c>
      <c r="C1568" t="s">
        <v>9558</v>
      </c>
      <c r="D1568" t="s">
        <v>10925</v>
      </c>
      <c r="E1568" t="s">
        <v>10922</v>
      </c>
      <c r="F1568">
        <v>6</v>
      </c>
      <c r="G1568">
        <v>5</v>
      </c>
      <c r="I1568" t="s">
        <v>9522</v>
      </c>
      <c r="J1568" t="s">
        <v>18</v>
      </c>
      <c r="K1568" t="s">
        <v>10036</v>
      </c>
    </row>
    <row r="1569" spans="1:11">
      <c r="A1569" s="8">
        <v>43840</v>
      </c>
      <c r="B1569" t="s">
        <v>9992</v>
      </c>
      <c r="C1569" t="s">
        <v>9558</v>
      </c>
      <c r="D1569" t="s">
        <v>10925</v>
      </c>
      <c r="E1569" t="s">
        <v>10922</v>
      </c>
      <c r="F1569">
        <v>6</v>
      </c>
      <c r="G1569">
        <v>6</v>
      </c>
      <c r="I1569" t="s">
        <v>6946</v>
      </c>
      <c r="J1569" t="s">
        <v>20</v>
      </c>
      <c r="K1569" t="s">
        <v>10037</v>
      </c>
    </row>
    <row r="1570" spans="1:11">
      <c r="A1570" s="8">
        <v>43840</v>
      </c>
      <c r="B1570" t="s">
        <v>9992</v>
      </c>
      <c r="C1570" t="s">
        <v>9558</v>
      </c>
      <c r="D1570" t="s">
        <v>10925</v>
      </c>
      <c r="E1570" t="s">
        <v>10922</v>
      </c>
      <c r="F1570">
        <v>6</v>
      </c>
      <c r="G1570">
        <v>7</v>
      </c>
      <c r="J1570" t="s">
        <v>99</v>
      </c>
      <c r="K1570" t="s">
        <v>10038</v>
      </c>
    </row>
    <row r="1571" spans="1:11">
      <c r="A1571" s="8">
        <v>43840</v>
      </c>
      <c r="B1571" t="s">
        <v>9992</v>
      </c>
      <c r="C1571" t="s">
        <v>9558</v>
      </c>
      <c r="D1571" t="s">
        <v>10925</v>
      </c>
      <c r="E1571" t="s">
        <v>10922</v>
      </c>
      <c r="F1571">
        <v>6</v>
      </c>
      <c r="G1571">
        <v>8</v>
      </c>
      <c r="J1571" t="s">
        <v>101</v>
      </c>
      <c r="K1571" t="s">
        <v>10039</v>
      </c>
    </row>
    <row r="1572" spans="1:11">
      <c r="A1572" s="8">
        <v>43840</v>
      </c>
      <c r="B1572" t="s">
        <v>9992</v>
      </c>
      <c r="C1572" t="s">
        <v>9558</v>
      </c>
      <c r="D1572" t="s">
        <v>10925</v>
      </c>
      <c r="E1572" t="s">
        <v>10922</v>
      </c>
      <c r="F1572">
        <v>6</v>
      </c>
      <c r="G1572">
        <v>9</v>
      </c>
      <c r="J1572" t="s">
        <v>349</v>
      </c>
      <c r="K1572" t="s">
        <v>10040</v>
      </c>
    </row>
    <row r="1573" spans="1:11">
      <c r="A1573" s="8">
        <v>43840</v>
      </c>
      <c r="B1573" t="s">
        <v>9992</v>
      </c>
      <c r="C1573" t="s">
        <v>9572</v>
      </c>
      <c r="D1573" t="s">
        <v>10925</v>
      </c>
      <c r="E1573" t="s">
        <v>10922</v>
      </c>
      <c r="F1573">
        <v>7</v>
      </c>
      <c r="G1573">
        <v>1</v>
      </c>
      <c r="I1573" t="s">
        <v>9572</v>
      </c>
      <c r="J1573" t="s">
        <v>10</v>
      </c>
      <c r="K1573" t="s">
        <v>10041</v>
      </c>
    </row>
    <row r="1574" spans="1:11">
      <c r="A1574" s="8">
        <v>43840</v>
      </c>
      <c r="B1574" t="s">
        <v>9992</v>
      </c>
      <c r="C1574" t="s">
        <v>9572</v>
      </c>
      <c r="D1574" t="s">
        <v>10925</v>
      </c>
      <c r="E1574" t="s">
        <v>10922</v>
      </c>
      <c r="F1574">
        <v>7</v>
      </c>
      <c r="G1574">
        <v>2</v>
      </c>
      <c r="I1574" t="s">
        <v>9522</v>
      </c>
      <c r="J1574" t="s">
        <v>12</v>
      </c>
      <c r="K1574" t="s">
        <v>10042</v>
      </c>
    </row>
    <row r="1575" spans="1:11">
      <c r="A1575" s="8">
        <v>43840</v>
      </c>
      <c r="B1575" t="s">
        <v>9992</v>
      </c>
      <c r="C1575" t="s">
        <v>9572</v>
      </c>
      <c r="D1575" t="s">
        <v>10925</v>
      </c>
      <c r="E1575" t="s">
        <v>10922</v>
      </c>
      <c r="F1575">
        <v>7</v>
      </c>
      <c r="G1575">
        <v>3</v>
      </c>
      <c r="I1575" t="s">
        <v>6946</v>
      </c>
      <c r="J1575" t="s">
        <v>14</v>
      </c>
      <c r="K1575" t="s">
        <v>10043</v>
      </c>
    </row>
    <row r="1576" spans="1:11">
      <c r="A1576" s="8">
        <v>43840</v>
      </c>
      <c r="B1576" t="s">
        <v>9992</v>
      </c>
      <c r="C1576" t="s">
        <v>9572</v>
      </c>
      <c r="D1576" t="s">
        <v>10925</v>
      </c>
      <c r="E1576" t="s">
        <v>10922</v>
      </c>
      <c r="F1576">
        <v>7</v>
      </c>
      <c r="G1576">
        <v>4</v>
      </c>
      <c r="J1576" t="s">
        <v>16</v>
      </c>
      <c r="K1576" t="s">
        <v>10044</v>
      </c>
    </row>
    <row r="1577" spans="1:11">
      <c r="A1577" s="8">
        <v>43840</v>
      </c>
      <c r="B1577" t="s">
        <v>9992</v>
      </c>
      <c r="C1577" t="s">
        <v>9572</v>
      </c>
      <c r="D1577" t="s">
        <v>10925</v>
      </c>
      <c r="E1577" t="s">
        <v>10922</v>
      </c>
      <c r="F1577">
        <v>7</v>
      </c>
      <c r="G1577">
        <v>5</v>
      </c>
      <c r="J1577" t="s">
        <v>18</v>
      </c>
      <c r="K1577" t="s">
        <v>10045</v>
      </c>
    </row>
    <row r="1578" spans="1:11">
      <c r="A1578" s="8">
        <v>43840</v>
      </c>
      <c r="B1578" t="s">
        <v>9992</v>
      </c>
      <c r="C1578" t="s">
        <v>9572</v>
      </c>
      <c r="D1578" t="s">
        <v>10925</v>
      </c>
      <c r="E1578" t="s">
        <v>10922</v>
      </c>
      <c r="F1578">
        <v>7</v>
      </c>
      <c r="G1578">
        <v>6</v>
      </c>
      <c r="J1578" t="s">
        <v>20</v>
      </c>
      <c r="K1578" t="s">
        <v>10046</v>
      </c>
    </row>
    <row r="1579" spans="1:11">
      <c r="A1579" s="8">
        <v>43840</v>
      </c>
      <c r="B1579" t="s">
        <v>9992</v>
      </c>
      <c r="C1579" t="s">
        <v>9572</v>
      </c>
      <c r="D1579" t="s">
        <v>10925</v>
      </c>
      <c r="E1579" t="s">
        <v>10922</v>
      </c>
      <c r="F1579">
        <v>7</v>
      </c>
      <c r="G1579">
        <v>7</v>
      </c>
      <c r="J1579" t="s">
        <v>99</v>
      </c>
      <c r="K1579" t="s">
        <v>10047</v>
      </c>
    </row>
    <row r="1580" spans="1:11">
      <c r="A1580" s="8">
        <v>43840</v>
      </c>
      <c r="B1580" t="s">
        <v>9992</v>
      </c>
      <c r="C1580" t="s">
        <v>9572</v>
      </c>
      <c r="D1580" t="s">
        <v>10925</v>
      </c>
      <c r="E1580" t="s">
        <v>10922</v>
      </c>
      <c r="F1580">
        <v>7</v>
      </c>
      <c r="G1580">
        <v>8</v>
      </c>
      <c r="J1580" t="s">
        <v>101</v>
      </c>
      <c r="K1580" t="s">
        <v>10048</v>
      </c>
    </row>
    <row r="1581" spans="1:11">
      <c r="A1581" s="8">
        <v>43840</v>
      </c>
      <c r="B1581" t="s">
        <v>9992</v>
      </c>
      <c r="C1581" t="s">
        <v>9572</v>
      </c>
      <c r="D1581" t="s">
        <v>10925</v>
      </c>
      <c r="E1581" t="s">
        <v>10922</v>
      </c>
      <c r="F1581">
        <v>7</v>
      </c>
      <c r="G1581">
        <v>9</v>
      </c>
      <c r="J1581" t="s">
        <v>349</v>
      </c>
      <c r="K1581" t="s">
        <v>10049</v>
      </c>
    </row>
    <row r="1582" spans="1:11">
      <c r="A1582" s="8">
        <v>43840</v>
      </c>
      <c r="B1582" t="s">
        <v>9992</v>
      </c>
      <c r="C1582" t="s">
        <v>9572</v>
      </c>
      <c r="D1582" t="s">
        <v>10925</v>
      </c>
      <c r="E1582" t="s">
        <v>10922</v>
      </c>
      <c r="F1582">
        <v>7</v>
      </c>
      <c r="G1582">
        <v>10</v>
      </c>
      <c r="J1582" t="s">
        <v>441</v>
      </c>
      <c r="K1582" t="s">
        <v>10050</v>
      </c>
    </row>
    <row r="1583" spans="1:11">
      <c r="A1583" s="8">
        <v>43840</v>
      </c>
      <c r="B1583" t="s">
        <v>9992</v>
      </c>
      <c r="C1583" t="s">
        <v>9572</v>
      </c>
      <c r="D1583" t="s">
        <v>10925</v>
      </c>
      <c r="E1583" t="s">
        <v>10922</v>
      </c>
      <c r="F1583">
        <v>7</v>
      </c>
      <c r="G1583">
        <v>11</v>
      </c>
      <c r="J1583" t="s">
        <v>443</v>
      </c>
      <c r="K1583" t="s">
        <v>10051</v>
      </c>
    </row>
    <row r="1584" spans="1:11">
      <c r="A1584" s="8">
        <v>43840</v>
      </c>
      <c r="B1584" t="s">
        <v>9992</v>
      </c>
      <c r="C1584" t="s">
        <v>9587</v>
      </c>
      <c r="D1584" t="s">
        <v>10926</v>
      </c>
      <c r="E1584" t="s">
        <v>10922</v>
      </c>
      <c r="F1584">
        <v>8</v>
      </c>
      <c r="G1584">
        <v>1</v>
      </c>
      <c r="I1584" t="s">
        <v>9587</v>
      </c>
      <c r="J1584" t="s">
        <v>10</v>
      </c>
      <c r="K1584" t="s">
        <v>10052</v>
      </c>
    </row>
    <row r="1585" spans="1:11">
      <c r="A1585" s="8">
        <v>43840</v>
      </c>
      <c r="B1585" t="s">
        <v>9992</v>
      </c>
      <c r="C1585" t="s">
        <v>9587</v>
      </c>
      <c r="D1585" t="s">
        <v>10926</v>
      </c>
      <c r="E1585" t="s">
        <v>10922</v>
      </c>
      <c r="F1585">
        <v>8</v>
      </c>
      <c r="G1585">
        <v>2</v>
      </c>
      <c r="I1585" t="s">
        <v>9522</v>
      </c>
      <c r="J1585" t="s">
        <v>12</v>
      </c>
      <c r="K1585" t="s">
        <v>10053</v>
      </c>
    </row>
    <row r="1586" spans="1:11">
      <c r="A1586" s="8">
        <v>43840</v>
      </c>
      <c r="B1586" t="s">
        <v>9992</v>
      </c>
      <c r="C1586" t="s">
        <v>9587</v>
      </c>
      <c r="D1586" t="s">
        <v>10926</v>
      </c>
      <c r="E1586" t="s">
        <v>10922</v>
      </c>
      <c r="F1586">
        <v>8</v>
      </c>
      <c r="G1586">
        <v>3</v>
      </c>
      <c r="I1586" t="s">
        <v>10054</v>
      </c>
      <c r="J1586" t="s">
        <v>14</v>
      </c>
      <c r="K1586" t="s">
        <v>10055</v>
      </c>
    </row>
    <row r="1587" spans="1:11">
      <c r="A1587" s="8">
        <v>43840</v>
      </c>
      <c r="B1587" t="s">
        <v>9992</v>
      </c>
      <c r="C1587" t="s">
        <v>9587</v>
      </c>
      <c r="D1587" t="s">
        <v>10926</v>
      </c>
      <c r="E1587" t="s">
        <v>10922</v>
      </c>
      <c r="F1587">
        <v>8</v>
      </c>
      <c r="G1587">
        <v>4</v>
      </c>
      <c r="J1587" t="s">
        <v>16</v>
      </c>
      <c r="K1587" t="s">
        <v>10056</v>
      </c>
    </row>
    <row r="1588" spans="1:11">
      <c r="A1588" s="8">
        <v>43840</v>
      </c>
      <c r="B1588" t="s">
        <v>9992</v>
      </c>
      <c r="C1588" t="s">
        <v>9587</v>
      </c>
      <c r="D1588" t="s">
        <v>10926</v>
      </c>
      <c r="E1588" t="s">
        <v>10922</v>
      </c>
      <c r="F1588">
        <v>8</v>
      </c>
      <c r="G1588">
        <v>5</v>
      </c>
      <c r="J1588" t="s">
        <v>18</v>
      </c>
      <c r="K1588" t="s">
        <v>10057</v>
      </c>
    </row>
    <row r="1589" spans="1:11">
      <c r="A1589" s="8">
        <v>43840</v>
      </c>
      <c r="B1589" t="s">
        <v>9992</v>
      </c>
      <c r="C1589" t="s">
        <v>9587</v>
      </c>
      <c r="D1589" t="s">
        <v>10926</v>
      </c>
      <c r="E1589" t="s">
        <v>10922</v>
      </c>
      <c r="F1589">
        <v>8</v>
      </c>
      <c r="G1589">
        <v>6</v>
      </c>
      <c r="J1589" t="s">
        <v>20</v>
      </c>
      <c r="K1589" t="s">
        <v>10058</v>
      </c>
    </row>
    <row r="1590" spans="1:11">
      <c r="A1590" s="8">
        <v>43840</v>
      </c>
      <c r="B1590" t="s">
        <v>9992</v>
      </c>
      <c r="C1590" t="s">
        <v>9587</v>
      </c>
      <c r="D1590" t="s">
        <v>10926</v>
      </c>
      <c r="E1590" t="s">
        <v>10922</v>
      </c>
      <c r="F1590">
        <v>8</v>
      </c>
      <c r="G1590">
        <v>7</v>
      </c>
      <c r="J1590" t="s">
        <v>99</v>
      </c>
      <c r="K1590" t="s">
        <v>10059</v>
      </c>
    </row>
    <row r="1591" spans="1:11">
      <c r="A1591" s="8">
        <v>43840</v>
      </c>
      <c r="B1591" t="s">
        <v>9992</v>
      </c>
      <c r="C1591" t="s">
        <v>9598</v>
      </c>
      <c r="D1591" t="s">
        <v>10926</v>
      </c>
      <c r="E1591" t="s">
        <v>10922</v>
      </c>
      <c r="F1591">
        <v>9</v>
      </c>
      <c r="G1591">
        <v>1</v>
      </c>
      <c r="I1591" t="s">
        <v>9598</v>
      </c>
      <c r="J1591" t="s">
        <v>10</v>
      </c>
      <c r="K1591" t="s">
        <v>10060</v>
      </c>
    </row>
    <row r="1592" spans="1:11">
      <c r="A1592" s="8">
        <v>43840</v>
      </c>
      <c r="B1592" t="s">
        <v>9992</v>
      </c>
      <c r="C1592" t="s">
        <v>9598</v>
      </c>
      <c r="D1592" t="s">
        <v>10926</v>
      </c>
      <c r="E1592" t="s">
        <v>10922</v>
      </c>
      <c r="F1592">
        <v>9</v>
      </c>
      <c r="G1592">
        <v>2</v>
      </c>
      <c r="I1592" t="s">
        <v>9522</v>
      </c>
      <c r="J1592" t="s">
        <v>12</v>
      </c>
      <c r="K1592" t="s">
        <v>10061</v>
      </c>
    </row>
    <row r="1593" spans="1:11">
      <c r="A1593" s="8">
        <v>43840</v>
      </c>
      <c r="B1593" t="s">
        <v>9992</v>
      </c>
      <c r="C1593" t="s">
        <v>9598</v>
      </c>
      <c r="D1593" t="s">
        <v>10926</v>
      </c>
      <c r="E1593" t="s">
        <v>10922</v>
      </c>
      <c r="F1593">
        <v>9</v>
      </c>
      <c r="G1593">
        <v>3</v>
      </c>
      <c r="I1593" t="s">
        <v>10054</v>
      </c>
      <c r="J1593" t="s">
        <v>14</v>
      </c>
      <c r="K1593" t="s">
        <v>10062</v>
      </c>
    </row>
    <row r="1594" spans="1:11">
      <c r="A1594" s="8">
        <v>43840</v>
      </c>
      <c r="B1594" t="s">
        <v>9992</v>
      </c>
      <c r="C1594" t="s">
        <v>9598</v>
      </c>
      <c r="D1594" t="s">
        <v>10926</v>
      </c>
      <c r="E1594" t="s">
        <v>10922</v>
      </c>
      <c r="F1594">
        <v>9</v>
      </c>
      <c r="G1594">
        <v>4</v>
      </c>
      <c r="J1594" t="s">
        <v>16</v>
      </c>
      <c r="K1594" t="s">
        <v>10063</v>
      </c>
    </row>
    <row r="1595" spans="1:11">
      <c r="A1595" s="8">
        <v>43840</v>
      </c>
      <c r="B1595" t="s">
        <v>9992</v>
      </c>
      <c r="C1595" t="s">
        <v>9598</v>
      </c>
      <c r="D1595" t="s">
        <v>10926</v>
      </c>
      <c r="E1595" t="s">
        <v>10922</v>
      </c>
      <c r="F1595">
        <v>9</v>
      </c>
      <c r="G1595">
        <v>5</v>
      </c>
      <c r="J1595" t="s">
        <v>18</v>
      </c>
      <c r="K1595" t="s">
        <v>10064</v>
      </c>
    </row>
    <row r="1596" spans="1:11">
      <c r="A1596" s="8">
        <v>43840</v>
      </c>
      <c r="B1596" t="s">
        <v>9992</v>
      </c>
      <c r="C1596" t="s">
        <v>9598</v>
      </c>
      <c r="D1596" t="s">
        <v>10926</v>
      </c>
      <c r="E1596" t="s">
        <v>10922</v>
      </c>
      <c r="F1596">
        <v>9</v>
      </c>
      <c r="G1596">
        <v>6</v>
      </c>
      <c r="J1596" t="s">
        <v>20</v>
      </c>
      <c r="K1596" t="s">
        <v>10065</v>
      </c>
    </row>
    <row r="1597" spans="1:11">
      <c r="A1597" s="8">
        <v>43840</v>
      </c>
      <c r="B1597" t="s">
        <v>9992</v>
      </c>
      <c r="C1597" t="s">
        <v>9598</v>
      </c>
      <c r="D1597" t="s">
        <v>10926</v>
      </c>
      <c r="E1597" t="s">
        <v>10922</v>
      </c>
      <c r="F1597">
        <v>9</v>
      </c>
      <c r="G1597">
        <v>7</v>
      </c>
      <c r="J1597" t="s">
        <v>99</v>
      </c>
      <c r="K1597" t="s">
        <v>10066</v>
      </c>
    </row>
    <row r="1598" spans="1:11">
      <c r="A1598" s="8">
        <v>43840</v>
      </c>
      <c r="B1598" t="s">
        <v>9992</v>
      </c>
      <c r="C1598" t="s">
        <v>9598</v>
      </c>
      <c r="D1598" t="s">
        <v>10926</v>
      </c>
      <c r="E1598" t="s">
        <v>10922</v>
      </c>
      <c r="F1598">
        <v>9</v>
      </c>
      <c r="G1598">
        <v>8</v>
      </c>
      <c r="J1598" t="s">
        <v>101</v>
      </c>
      <c r="K1598" t="s">
        <v>10067</v>
      </c>
    </row>
    <row r="1599" spans="1:11">
      <c r="A1599" s="8">
        <v>43840</v>
      </c>
      <c r="B1599" t="s">
        <v>9992</v>
      </c>
      <c r="C1599" t="s">
        <v>9606</v>
      </c>
      <c r="D1599" t="s">
        <v>10927</v>
      </c>
      <c r="E1599" t="s">
        <v>10922</v>
      </c>
      <c r="F1599">
        <v>10</v>
      </c>
      <c r="G1599">
        <v>1</v>
      </c>
      <c r="I1599" t="s">
        <v>9606</v>
      </c>
      <c r="J1599" t="s">
        <v>10</v>
      </c>
      <c r="K1599" t="s">
        <v>10068</v>
      </c>
    </row>
    <row r="1600" spans="1:11">
      <c r="A1600" s="8">
        <v>43840</v>
      </c>
      <c r="B1600" t="s">
        <v>9992</v>
      </c>
      <c r="C1600" t="s">
        <v>9606</v>
      </c>
      <c r="D1600" t="s">
        <v>10927</v>
      </c>
      <c r="E1600" t="s">
        <v>10922</v>
      </c>
      <c r="F1600">
        <v>10</v>
      </c>
      <c r="G1600">
        <v>2</v>
      </c>
      <c r="I1600" t="s">
        <v>9522</v>
      </c>
      <c r="J1600" t="s">
        <v>12</v>
      </c>
      <c r="K1600" t="s">
        <v>10069</v>
      </c>
    </row>
    <row r="1601" spans="1:11">
      <c r="A1601" s="8">
        <v>43840</v>
      </c>
      <c r="B1601" t="s">
        <v>9992</v>
      </c>
      <c r="C1601" t="s">
        <v>9606</v>
      </c>
      <c r="D1601" t="s">
        <v>10927</v>
      </c>
      <c r="E1601" t="s">
        <v>10922</v>
      </c>
      <c r="F1601">
        <v>10</v>
      </c>
      <c r="G1601">
        <v>3</v>
      </c>
      <c r="I1601" t="s">
        <v>5539</v>
      </c>
      <c r="J1601" t="s">
        <v>14</v>
      </c>
      <c r="K1601" t="s">
        <v>10070</v>
      </c>
    </row>
    <row r="1602" spans="1:11">
      <c r="A1602" s="8">
        <v>43840</v>
      </c>
      <c r="B1602" t="s">
        <v>9992</v>
      </c>
      <c r="C1602" t="s">
        <v>9606</v>
      </c>
      <c r="D1602" t="s">
        <v>10927</v>
      </c>
      <c r="E1602" t="s">
        <v>10922</v>
      </c>
      <c r="F1602">
        <v>10</v>
      </c>
      <c r="G1602">
        <v>4</v>
      </c>
      <c r="J1602" t="s">
        <v>16</v>
      </c>
      <c r="K1602" t="s">
        <v>10071</v>
      </c>
    </row>
    <row r="1603" spans="1:11">
      <c r="A1603" s="8">
        <v>43840</v>
      </c>
      <c r="B1603" t="s">
        <v>9992</v>
      </c>
      <c r="C1603" t="s">
        <v>9606</v>
      </c>
      <c r="D1603" t="s">
        <v>10927</v>
      </c>
      <c r="E1603" t="s">
        <v>10922</v>
      </c>
      <c r="F1603">
        <v>10</v>
      </c>
      <c r="G1603">
        <v>5</v>
      </c>
      <c r="J1603" t="s">
        <v>18</v>
      </c>
      <c r="K1603" t="s">
        <v>10072</v>
      </c>
    </row>
    <row r="1604" spans="1:11">
      <c r="A1604" s="8">
        <v>43840</v>
      </c>
      <c r="B1604" t="s">
        <v>9992</v>
      </c>
      <c r="C1604" t="s">
        <v>9606</v>
      </c>
      <c r="D1604" t="s">
        <v>10927</v>
      </c>
      <c r="E1604" t="s">
        <v>10922</v>
      </c>
      <c r="F1604">
        <v>10</v>
      </c>
      <c r="G1604">
        <v>6</v>
      </c>
      <c r="H1604" t="s">
        <v>9992</v>
      </c>
      <c r="I1604" t="s">
        <v>9606</v>
      </c>
      <c r="J1604" t="s">
        <v>20</v>
      </c>
      <c r="K1604" t="s">
        <v>10073</v>
      </c>
    </row>
    <row r="1605" spans="1:11">
      <c r="A1605" s="8">
        <v>43840</v>
      </c>
      <c r="B1605" t="s">
        <v>9992</v>
      </c>
      <c r="C1605" t="s">
        <v>9606</v>
      </c>
      <c r="D1605" t="s">
        <v>10927</v>
      </c>
      <c r="E1605" t="s">
        <v>10922</v>
      </c>
      <c r="F1605">
        <v>10</v>
      </c>
      <c r="G1605">
        <v>7</v>
      </c>
      <c r="I1605" t="s">
        <v>9522</v>
      </c>
      <c r="J1605" t="s">
        <v>99</v>
      </c>
      <c r="K1605" t="s">
        <v>10074</v>
      </c>
    </row>
    <row r="1606" spans="1:11">
      <c r="A1606" s="8">
        <v>43840</v>
      </c>
      <c r="B1606" t="s">
        <v>9992</v>
      </c>
      <c r="C1606" t="s">
        <v>9606</v>
      </c>
      <c r="D1606" t="s">
        <v>10927</v>
      </c>
      <c r="E1606" t="s">
        <v>10922</v>
      </c>
      <c r="F1606">
        <v>10</v>
      </c>
      <c r="G1606">
        <v>8</v>
      </c>
      <c r="I1606" t="s">
        <v>5539</v>
      </c>
      <c r="J1606" t="s">
        <v>101</v>
      </c>
      <c r="K1606" t="s">
        <v>10075</v>
      </c>
    </row>
    <row r="1607" spans="1:11">
      <c r="A1607" s="8">
        <v>43840</v>
      </c>
      <c r="B1607" t="s">
        <v>9992</v>
      </c>
      <c r="C1607" t="s">
        <v>9606</v>
      </c>
      <c r="D1607" t="s">
        <v>10927</v>
      </c>
      <c r="E1607" t="s">
        <v>10922</v>
      </c>
      <c r="F1607">
        <v>10</v>
      </c>
      <c r="G1607">
        <v>9</v>
      </c>
      <c r="J1607" t="s">
        <v>349</v>
      </c>
      <c r="K1607" t="s">
        <v>10076</v>
      </c>
    </row>
    <row r="1608" spans="1:11">
      <c r="A1608" s="8">
        <v>43840</v>
      </c>
      <c r="B1608" t="s">
        <v>9992</v>
      </c>
      <c r="C1608" t="s">
        <v>9617</v>
      </c>
      <c r="D1608" t="s">
        <v>10927</v>
      </c>
      <c r="E1608" t="s">
        <v>10922</v>
      </c>
      <c r="F1608">
        <v>11</v>
      </c>
      <c r="G1608">
        <v>1</v>
      </c>
      <c r="I1608" t="s">
        <v>9617</v>
      </c>
      <c r="J1608" t="s">
        <v>10</v>
      </c>
      <c r="K1608" t="s">
        <v>10077</v>
      </c>
    </row>
    <row r="1609" spans="1:11">
      <c r="A1609" s="8">
        <v>43840</v>
      </c>
      <c r="B1609" t="s">
        <v>9992</v>
      </c>
      <c r="C1609" t="s">
        <v>9617</v>
      </c>
      <c r="D1609" t="s">
        <v>10927</v>
      </c>
      <c r="E1609" t="s">
        <v>10922</v>
      </c>
      <c r="F1609">
        <v>11</v>
      </c>
      <c r="G1609">
        <v>2</v>
      </c>
      <c r="I1609" t="s">
        <v>9522</v>
      </c>
      <c r="J1609" t="s">
        <v>12</v>
      </c>
      <c r="K1609" t="s">
        <v>10078</v>
      </c>
    </row>
    <row r="1610" spans="1:11">
      <c r="A1610" s="8">
        <v>43840</v>
      </c>
      <c r="B1610" t="s">
        <v>9992</v>
      </c>
      <c r="C1610" t="s">
        <v>9617</v>
      </c>
      <c r="D1610" t="s">
        <v>10927</v>
      </c>
      <c r="E1610" t="s">
        <v>10922</v>
      </c>
      <c r="F1610">
        <v>11</v>
      </c>
      <c r="G1610">
        <v>3</v>
      </c>
      <c r="I1610" t="s">
        <v>5539</v>
      </c>
      <c r="J1610" t="s">
        <v>14</v>
      </c>
      <c r="K1610" t="s">
        <v>10079</v>
      </c>
    </row>
    <row r="1611" spans="1:11">
      <c r="A1611" s="8">
        <v>43840</v>
      </c>
      <c r="B1611" t="s">
        <v>9992</v>
      </c>
      <c r="C1611" t="s">
        <v>9617</v>
      </c>
      <c r="D1611" t="s">
        <v>10927</v>
      </c>
      <c r="E1611" t="s">
        <v>10922</v>
      </c>
      <c r="F1611">
        <v>11</v>
      </c>
      <c r="G1611">
        <v>4</v>
      </c>
      <c r="J1611" t="s">
        <v>16</v>
      </c>
      <c r="K1611" t="s">
        <v>10080</v>
      </c>
    </row>
    <row r="1612" spans="1:11">
      <c r="A1612" s="8">
        <v>43840</v>
      </c>
      <c r="B1612" t="s">
        <v>9992</v>
      </c>
      <c r="C1612" t="s">
        <v>9617</v>
      </c>
      <c r="D1612" t="s">
        <v>10927</v>
      </c>
      <c r="E1612" t="s">
        <v>10922</v>
      </c>
      <c r="F1612">
        <v>11</v>
      </c>
      <c r="G1612">
        <v>5</v>
      </c>
      <c r="J1612" t="s">
        <v>18</v>
      </c>
      <c r="K1612" t="s">
        <v>10081</v>
      </c>
    </row>
    <row r="1613" spans="1:11">
      <c r="A1613" s="8">
        <v>43840</v>
      </c>
      <c r="B1613" t="s">
        <v>9992</v>
      </c>
      <c r="C1613" t="s">
        <v>9617</v>
      </c>
      <c r="D1613" t="s">
        <v>10927</v>
      </c>
      <c r="E1613" t="s">
        <v>10922</v>
      </c>
      <c r="F1613">
        <v>11</v>
      </c>
      <c r="G1613">
        <v>6</v>
      </c>
      <c r="J1613" t="s">
        <v>20</v>
      </c>
      <c r="K1613" t="s">
        <v>10082</v>
      </c>
    </row>
    <row r="1614" spans="1:11">
      <c r="A1614" s="8">
        <v>43840</v>
      </c>
      <c r="B1614" t="s">
        <v>9992</v>
      </c>
      <c r="C1614" t="s">
        <v>9617</v>
      </c>
      <c r="D1614" t="s">
        <v>10927</v>
      </c>
      <c r="E1614" t="s">
        <v>10922</v>
      </c>
      <c r="F1614">
        <v>11</v>
      </c>
      <c r="G1614">
        <v>7</v>
      </c>
      <c r="J1614" t="s">
        <v>99</v>
      </c>
      <c r="K1614" t="s">
        <v>10083</v>
      </c>
    </row>
    <row r="1615" spans="1:11">
      <c r="A1615" s="8">
        <v>43840</v>
      </c>
      <c r="B1615" t="s">
        <v>9992</v>
      </c>
      <c r="C1615" t="s">
        <v>9617</v>
      </c>
      <c r="D1615" t="s">
        <v>10927</v>
      </c>
      <c r="E1615" t="s">
        <v>10922</v>
      </c>
      <c r="F1615">
        <v>11</v>
      </c>
      <c r="G1615">
        <v>8</v>
      </c>
      <c r="J1615" t="s">
        <v>101</v>
      </c>
      <c r="K1615" t="s">
        <v>10084</v>
      </c>
    </row>
    <row r="1616" spans="1:11">
      <c r="A1616" s="8">
        <v>43840</v>
      </c>
      <c r="B1616" t="s">
        <v>9992</v>
      </c>
      <c r="C1616" t="s">
        <v>9617</v>
      </c>
      <c r="D1616" t="s">
        <v>10927</v>
      </c>
      <c r="E1616" t="s">
        <v>10922</v>
      </c>
      <c r="F1616">
        <v>11</v>
      </c>
      <c r="G1616">
        <v>9</v>
      </c>
      <c r="J1616" t="s">
        <v>349</v>
      </c>
      <c r="K1616" t="s">
        <v>10085</v>
      </c>
    </row>
    <row r="1617" spans="1:11">
      <c r="A1617" s="8">
        <v>43840</v>
      </c>
      <c r="B1617" t="s">
        <v>9992</v>
      </c>
      <c r="C1617" t="s">
        <v>9617</v>
      </c>
      <c r="D1617" t="s">
        <v>10927</v>
      </c>
      <c r="E1617" t="s">
        <v>10922</v>
      </c>
      <c r="F1617">
        <v>11</v>
      </c>
      <c r="G1617">
        <v>10</v>
      </c>
      <c r="J1617" t="s">
        <v>441</v>
      </c>
      <c r="K1617" t="s">
        <v>10086</v>
      </c>
    </row>
    <row r="1618" spans="1:11">
      <c r="A1618" s="8">
        <v>43840</v>
      </c>
      <c r="B1618" t="s">
        <v>9992</v>
      </c>
      <c r="C1618" t="s">
        <v>9631</v>
      </c>
      <c r="D1618" t="s">
        <v>10927</v>
      </c>
      <c r="E1618" t="s">
        <v>10922</v>
      </c>
      <c r="F1618">
        <v>12</v>
      </c>
      <c r="G1618">
        <v>1</v>
      </c>
      <c r="I1618" t="s">
        <v>9631</v>
      </c>
      <c r="J1618" t="s">
        <v>10</v>
      </c>
      <c r="K1618" t="s">
        <v>10087</v>
      </c>
    </row>
    <row r="1619" spans="1:11">
      <c r="A1619" s="8">
        <v>43840</v>
      </c>
      <c r="B1619" t="s">
        <v>9992</v>
      </c>
      <c r="C1619" t="s">
        <v>9631</v>
      </c>
      <c r="D1619" t="s">
        <v>10927</v>
      </c>
      <c r="E1619" t="s">
        <v>10922</v>
      </c>
      <c r="F1619">
        <v>12</v>
      </c>
      <c r="G1619">
        <v>2</v>
      </c>
      <c r="I1619" t="s">
        <v>9522</v>
      </c>
      <c r="J1619" t="s">
        <v>12</v>
      </c>
      <c r="K1619" t="s">
        <v>10088</v>
      </c>
    </row>
    <row r="1620" spans="1:11">
      <c r="A1620" s="8">
        <v>43840</v>
      </c>
      <c r="B1620" t="s">
        <v>9992</v>
      </c>
      <c r="C1620" t="s">
        <v>9631</v>
      </c>
      <c r="D1620" t="s">
        <v>10927</v>
      </c>
      <c r="E1620" t="s">
        <v>10922</v>
      </c>
      <c r="F1620">
        <v>12</v>
      </c>
      <c r="G1620">
        <v>3</v>
      </c>
      <c r="I1620" t="s">
        <v>5539</v>
      </c>
      <c r="J1620" t="s">
        <v>14</v>
      </c>
      <c r="K1620" t="s">
        <v>10089</v>
      </c>
    </row>
    <row r="1621" spans="1:11">
      <c r="A1621" s="8">
        <v>43840</v>
      </c>
      <c r="B1621" t="s">
        <v>9992</v>
      </c>
      <c r="C1621" t="s">
        <v>9631</v>
      </c>
      <c r="D1621" t="s">
        <v>10927</v>
      </c>
      <c r="E1621" t="s">
        <v>10922</v>
      </c>
      <c r="F1621">
        <v>12</v>
      </c>
      <c r="G1621">
        <v>4</v>
      </c>
      <c r="J1621" t="s">
        <v>16</v>
      </c>
      <c r="K1621" t="s">
        <v>10090</v>
      </c>
    </row>
    <row r="1622" spans="1:11">
      <c r="A1622" s="8">
        <v>43840</v>
      </c>
      <c r="B1622" t="s">
        <v>9992</v>
      </c>
      <c r="C1622" t="s">
        <v>9631</v>
      </c>
      <c r="D1622" t="s">
        <v>10927</v>
      </c>
      <c r="E1622" t="s">
        <v>10922</v>
      </c>
      <c r="F1622">
        <v>12</v>
      </c>
      <c r="G1622">
        <v>5</v>
      </c>
      <c r="J1622" t="s">
        <v>18</v>
      </c>
      <c r="K1622" t="s">
        <v>10091</v>
      </c>
    </row>
    <row r="1623" spans="1:11">
      <c r="A1623" s="8">
        <v>43840</v>
      </c>
      <c r="B1623" t="s">
        <v>9992</v>
      </c>
      <c r="C1623" t="s">
        <v>9631</v>
      </c>
      <c r="D1623" t="s">
        <v>10927</v>
      </c>
      <c r="E1623" t="s">
        <v>10922</v>
      </c>
      <c r="F1623">
        <v>12</v>
      </c>
      <c r="G1623">
        <v>6</v>
      </c>
      <c r="J1623" t="s">
        <v>20</v>
      </c>
      <c r="K1623" t="s">
        <v>10092</v>
      </c>
    </row>
    <row r="1624" spans="1:11">
      <c r="A1624" s="8">
        <v>43840</v>
      </c>
      <c r="B1624" t="s">
        <v>9992</v>
      </c>
      <c r="C1624" t="s">
        <v>9631</v>
      </c>
      <c r="D1624" t="s">
        <v>10927</v>
      </c>
      <c r="E1624" t="s">
        <v>10922</v>
      </c>
      <c r="F1624">
        <v>12</v>
      </c>
      <c r="G1624">
        <v>7</v>
      </c>
      <c r="J1624" t="s">
        <v>99</v>
      </c>
      <c r="K1624" t="s">
        <v>10093</v>
      </c>
    </row>
    <row r="1625" spans="1:11">
      <c r="A1625" s="8">
        <v>43840</v>
      </c>
      <c r="B1625" t="s">
        <v>9992</v>
      </c>
      <c r="C1625" t="s">
        <v>9631</v>
      </c>
      <c r="D1625" t="s">
        <v>10927</v>
      </c>
      <c r="E1625" t="s">
        <v>10922</v>
      </c>
      <c r="F1625">
        <v>12</v>
      </c>
      <c r="G1625">
        <v>8</v>
      </c>
      <c r="J1625" t="s">
        <v>101</v>
      </c>
      <c r="K1625" t="s">
        <v>10094</v>
      </c>
    </row>
    <row r="1626" spans="1:11">
      <c r="A1626" s="8">
        <v>43840</v>
      </c>
      <c r="B1626" t="s">
        <v>9992</v>
      </c>
      <c r="C1626" t="s">
        <v>9631</v>
      </c>
      <c r="D1626" t="s">
        <v>10927</v>
      </c>
      <c r="E1626" t="s">
        <v>10922</v>
      </c>
      <c r="F1626">
        <v>12</v>
      </c>
      <c r="G1626">
        <v>9</v>
      </c>
      <c r="J1626" t="s">
        <v>349</v>
      </c>
      <c r="K1626" t="s">
        <v>10095</v>
      </c>
    </row>
    <row r="1627" spans="1:11">
      <c r="A1627" s="8">
        <v>43840</v>
      </c>
      <c r="B1627" t="s">
        <v>9992</v>
      </c>
      <c r="C1627" t="s">
        <v>9639</v>
      </c>
      <c r="D1627" t="s">
        <v>10928</v>
      </c>
      <c r="E1627" t="s">
        <v>10922</v>
      </c>
      <c r="F1627">
        <v>13</v>
      </c>
      <c r="G1627">
        <v>1</v>
      </c>
      <c r="I1627" t="s">
        <v>9639</v>
      </c>
      <c r="J1627" t="s">
        <v>10</v>
      </c>
      <c r="K1627" t="s">
        <v>10096</v>
      </c>
    </row>
    <row r="1628" spans="1:11">
      <c r="A1628" s="8">
        <v>43840</v>
      </c>
      <c r="B1628" t="s">
        <v>9992</v>
      </c>
      <c r="C1628" t="s">
        <v>9639</v>
      </c>
      <c r="D1628" t="s">
        <v>10928</v>
      </c>
      <c r="E1628" t="s">
        <v>10922</v>
      </c>
      <c r="F1628">
        <v>13</v>
      </c>
      <c r="G1628">
        <v>2</v>
      </c>
      <c r="I1628" t="s">
        <v>9522</v>
      </c>
      <c r="J1628" t="s">
        <v>12</v>
      </c>
      <c r="K1628" t="s">
        <v>10097</v>
      </c>
    </row>
    <row r="1629" spans="1:11">
      <c r="A1629" s="8">
        <v>43840</v>
      </c>
      <c r="B1629" t="s">
        <v>9992</v>
      </c>
      <c r="C1629" t="s">
        <v>9639</v>
      </c>
      <c r="D1629" t="s">
        <v>10928</v>
      </c>
      <c r="E1629" t="s">
        <v>10922</v>
      </c>
      <c r="F1629">
        <v>13</v>
      </c>
      <c r="G1629">
        <v>3</v>
      </c>
      <c r="I1629" t="s">
        <v>10098</v>
      </c>
      <c r="J1629" t="s">
        <v>14</v>
      </c>
      <c r="K1629" t="s">
        <v>10099</v>
      </c>
    </row>
    <row r="1630" spans="1:11">
      <c r="A1630" s="8">
        <v>43840</v>
      </c>
      <c r="B1630" t="s">
        <v>9992</v>
      </c>
      <c r="C1630" t="s">
        <v>9639</v>
      </c>
      <c r="D1630" t="s">
        <v>10928</v>
      </c>
      <c r="E1630" t="s">
        <v>10922</v>
      </c>
      <c r="F1630">
        <v>13</v>
      </c>
      <c r="G1630">
        <v>4</v>
      </c>
      <c r="J1630" t="s">
        <v>16</v>
      </c>
      <c r="K1630" t="s">
        <v>10100</v>
      </c>
    </row>
    <row r="1631" spans="1:11">
      <c r="A1631" s="8">
        <v>43840</v>
      </c>
      <c r="B1631" t="s">
        <v>9992</v>
      </c>
      <c r="C1631" t="s">
        <v>9639</v>
      </c>
      <c r="D1631" t="s">
        <v>10928</v>
      </c>
      <c r="E1631" t="s">
        <v>10922</v>
      </c>
      <c r="F1631">
        <v>13</v>
      </c>
      <c r="G1631">
        <v>5</v>
      </c>
      <c r="J1631" t="s">
        <v>18</v>
      </c>
      <c r="K1631" t="s">
        <v>10101</v>
      </c>
    </row>
    <row r="1632" spans="1:11">
      <c r="A1632" s="8">
        <v>43840</v>
      </c>
      <c r="B1632" t="s">
        <v>9992</v>
      </c>
      <c r="C1632" t="s">
        <v>9639</v>
      </c>
      <c r="D1632" t="s">
        <v>10928</v>
      </c>
      <c r="E1632" t="s">
        <v>10922</v>
      </c>
      <c r="F1632">
        <v>13</v>
      </c>
      <c r="G1632">
        <v>6</v>
      </c>
      <c r="J1632" t="s">
        <v>20</v>
      </c>
      <c r="K1632" t="s">
        <v>10102</v>
      </c>
    </row>
    <row r="1633" spans="1:11">
      <c r="A1633" s="8">
        <v>43840</v>
      </c>
      <c r="B1633" t="s">
        <v>9992</v>
      </c>
      <c r="C1633" t="s">
        <v>9639</v>
      </c>
      <c r="D1633" t="s">
        <v>10928</v>
      </c>
      <c r="E1633" t="s">
        <v>10922</v>
      </c>
      <c r="F1633">
        <v>13</v>
      </c>
      <c r="G1633">
        <v>7</v>
      </c>
      <c r="J1633" t="s">
        <v>99</v>
      </c>
      <c r="K1633" t="s">
        <v>10103</v>
      </c>
    </row>
    <row r="1634" spans="1:11">
      <c r="A1634" s="8">
        <v>43840</v>
      </c>
      <c r="B1634" t="s">
        <v>9992</v>
      </c>
      <c r="C1634" t="s">
        <v>9639</v>
      </c>
      <c r="D1634" t="s">
        <v>10928</v>
      </c>
      <c r="E1634" t="s">
        <v>10922</v>
      </c>
      <c r="F1634">
        <v>13</v>
      </c>
      <c r="G1634">
        <v>8</v>
      </c>
      <c r="J1634" t="s">
        <v>101</v>
      </c>
      <c r="K1634" t="s">
        <v>10104</v>
      </c>
    </row>
    <row r="1635" spans="1:11">
      <c r="A1635" s="8">
        <v>43840</v>
      </c>
      <c r="B1635" t="s">
        <v>9992</v>
      </c>
      <c r="C1635" t="s">
        <v>9639</v>
      </c>
      <c r="D1635" t="s">
        <v>10928</v>
      </c>
      <c r="E1635" t="s">
        <v>10922</v>
      </c>
      <c r="F1635">
        <v>13</v>
      </c>
      <c r="G1635">
        <v>9</v>
      </c>
      <c r="J1635" t="s">
        <v>349</v>
      </c>
      <c r="K1635" t="s">
        <v>10105</v>
      </c>
    </row>
    <row r="1636" spans="1:11">
      <c r="A1636" s="8">
        <v>43840</v>
      </c>
      <c r="B1636" t="s">
        <v>9992</v>
      </c>
      <c r="C1636" t="s">
        <v>9639</v>
      </c>
      <c r="D1636" t="s">
        <v>10928</v>
      </c>
      <c r="E1636" t="s">
        <v>10922</v>
      </c>
      <c r="F1636">
        <v>13</v>
      </c>
      <c r="G1636">
        <v>10</v>
      </c>
      <c r="J1636" t="s">
        <v>441</v>
      </c>
      <c r="K1636" t="s">
        <v>10106</v>
      </c>
    </row>
    <row r="1637" spans="1:11">
      <c r="A1637" s="8">
        <v>43840</v>
      </c>
      <c r="B1637" t="s">
        <v>9992</v>
      </c>
      <c r="C1637" t="s">
        <v>9639</v>
      </c>
      <c r="D1637" t="s">
        <v>10928</v>
      </c>
      <c r="E1637" t="s">
        <v>10922</v>
      </c>
      <c r="F1637">
        <v>13</v>
      </c>
      <c r="G1637">
        <v>11</v>
      </c>
      <c r="J1637" t="s">
        <v>443</v>
      </c>
      <c r="K1637" t="s">
        <v>10107</v>
      </c>
    </row>
    <row r="1638" spans="1:11">
      <c r="A1638" s="8">
        <v>43840</v>
      </c>
      <c r="B1638" t="s">
        <v>9992</v>
      </c>
      <c r="C1638" t="s">
        <v>9639</v>
      </c>
      <c r="D1638" t="s">
        <v>10928</v>
      </c>
      <c r="E1638" t="s">
        <v>10922</v>
      </c>
      <c r="F1638">
        <v>13</v>
      </c>
      <c r="G1638">
        <v>12</v>
      </c>
      <c r="J1638" t="s">
        <v>10940</v>
      </c>
      <c r="K1638" t="s">
        <v>10939</v>
      </c>
    </row>
    <row r="1639" spans="1:11">
      <c r="A1639" s="8">
        <v>43840</v>
      </c>
      <c r="B1639" t="s">
        <v>9992</v>
      </c>
      <c r="C1639" t="s">
        <v>9639</v>
      </c>
      <c r="D1639" t="s">
        <v>10928</v>
      </c>
      <c r="E1639" t="s">
        <v>10922</v>
      </c>
      <c r="F1639">
        <v>13</v>
      </c>
      <c r="G1639">
        <v>13</v>
      </c>
      <c r="J1639" t="s">
        <v>447</v>
      </c>
      <c r="K1639" t="s">
        <v>10110</v>
      </c>
    </row>
    <row r="1640" spans="1:11">
      <c r="A1640" s="8">
        <v>43840</v>
      </c>
      <c r="B1640" t="s">
        <v>9992</v>
      </c>
      <c r="C1640" t="s">
        <v>9639</v>
      </c>
      <c r="D1640" t="s">
        <v>10928</v>
      </c>
      <c r="E1640" t="s">
        <v>10922</v>
      </c>
      <c r="F1640">
        <v>13</v>
      </c>
      <c r="G1640">
        <v>14</v>
      </c>
      <c r="J1640" t="s">
        <v>449</v>
      </c>
      <c r="K1640" t="s">
        <v>10111</v>
      </c>
    </row>
    <row r="1641" spans="1:11">
      <c r="A1641" s="8">
        <v>43840</v>
      </c>
      <c r="B1641" t="s">
        <v>9992</v>
      </c>
      <c r="C1641" t="s">
        <v>9639</v>
      </c>
      <c r="D1641" t="s">
        <v>10928</v>
      </c>
      <c r="E1641" t="s">
        <v>10922</v>
      </c>
      <c r="F1641">
        <v>13</v>
      </c>
      <c r="G1641">
        <v>15</v>
      </c>
      <c r="J1641" t="s">
        <v>734</v>
      </c>
      <c r="K1641" t="s">
        <v>10112</v>
      </c>
    </row>
    <row r="1642" spans="1:11">
      <c r="A1642" s="8">
        <v>43840</v>
      </c>
      <c r="B1642" t="s">
        <v>9992</v>
      </c>
      <c r="C1642" t="s">
        <v>9650</v>
      </c>
      <c r="D1642" t="s">
        <v>10929</v>
      </c>
      <c r="E1642" t="s">
        <v>10922</v>
      </c>
      <c r="F1642">
        <v>14</v>
      </c>
      <c r="G1642">
        <v>1</v>
      </c>
      <c r="H1642" t="s">
        <v>9992</v>
      </c>
      <c r="I1642" t="s">
        <v>9650</v>
      </c>
      <c r="J1642" t="s">
        <v>10</v>
      </c>
      <c r="K1642" t="s">
        <v>10113</v>
      </c>
    </row>
    <row r="1643" spans="1:11">
      <c r="A1643" s="8">
        <v>43840</v>
      </c>
      <c r="B1643" t="s">
        <v>9992</v>
      </c>
      <c r="C1643" t="s">
        <v>9650</v>
      </c>
      <c r="D1643" t="s">
        <v>10929</v>
      </c>
      <c r="E1643" t="s">
        <v>10922</v>
      </c>
      <c r="F1643">
        <v>14</v>
      </c>
      <c r="G1643">
        <v>2</v>
      </c>
      <c r="I1643" t="s">
        <v>9522</v>
      </c>
      <c r="J1643" t="s">
        <v>12</v>
      </c>
      <c r="K1643" t="s">
        <v>10114</v>
      </c>
    </row>
    <row r="1644" spans="1:11">
      <c r="A1644" s="8">
        <v>43840</v>
      </c>
      <c r="B1644" t="s">
        <v>9992</v>
      </c>
      <c r="C1644" t="s">
        <v>9650</v>
      </c>
      <c r="D1644" t="s">
        <v>10929</v>
      </c>
      <c r="E1644" t="s">
        <v>10922</v>
      </c>
      <c r="F1644">
        <v>14</v>
      </c>
      <c r="G1644">
        <v>3</v>
      </c>
      <c r="I1644" t="s">
        <v>10115</v>
      </c>
      <c r="J1644" t="s">
        <v>14</v>
      </c>
      <c r="K1644" t="s">
        <v>10116</v>
      </c>
    </row>
    <row r="1645" spans="1:11">
      <c r="A1645" s="8">
        <v>43840</v>
      </c>
      <c r="B1645" t="s">
        <v>9992</v>
      </c>
      <c r="C1645" t="s">
        <v>9650</v>
      </c>
      <c r="D1645" t="s">
        <v>10929</v>
      </c>
      <c r="E1645" t="s">
        <v>10922</v>
      </c>
      <c r="F1645">
        <v>14</v>
      </c>
      <c r="G1645">
        <v>4</v>
      </c>
      <c r="J1645" t="s">
        <v>16</v>
      </c>
      <c r="K1645" t="s">
        <v>10117</v>
      </c>
    </row>
    <row r="1646" spans="1:11">
      <c r="A1646" s="8">
        <v>43840</v>
      </c>
      <c r="B1646" t="s">
        <v>9992</v>
      </c>
      <c r="C1646" t="s">
        <v>9650</v>
      </c>
      <c r="D1646" t="s">
        <v>10929</v>
      </c>
      <c r="E1646" t="s">
        <v>10922</v>
      </c>
      <c r="F1646">
        <v>14</v>
      </c>
      <c r="G1646">
        <v>5</v>
      </c>
      <c r="J1646" t="s">
        <v>18</v>
      </c>
      <c r="K1646" t="s">
        <v>10118</v>
      </c>
    </row>
    <row r="1647" spans="1:11">
      <c r="A1647" s="8">
        <v>43840</v>
      </c>
      <c r="B1647" t="s">
        <v>9992</v>
      </c>
      <c r="C1647" t="s">
        <v>9650</v>
      </c>
      <c r="D1647" t="s">
        <v>10929</v>
      </c>
      <c r="E1647" t="s">
        <v>10922</v>
      </c>
      <c r="F1647">
        <v>14</v>
      </c>
      <c r="G1647">
        <v>6</v>
      </c>
      <c r="J1647" t="s">
        <v>20</v>
      </c>
      <c r="K1647" t="s">
        <v>10119</v>
      </c>
    </row>
    <row r="1648" spans="1:11">
      <c r="A1648" s="8">
        <v>43840</v>
      </c>
      <c r="B1648" t="s">
        <v>9992</v>
      </c>
      <c r="C1648" t="s">
        <v>9650</v>
      </c>
      <c r="D1648" t="s">
        <v>10929</v>
      </c>
      <c r="E1648" t="s">
        <v>10922</v>
      </c>
      <c r="F1648">
        <v>14</v>
      </c>
      <c r="G1648">
        <v>7</v>
      </c>
      <c r="J1648" t="s">
        <v>99</v>
      </c>
      <c r="K1648" t="s">
        <v>10120</v>
      </c>
    </row>
    <row r="1649" spans="1:11">
      <c r="A1649" s="8">
        <v>43840</v>
      </c>
      <c r="B1649" t="s">
        <v>9992</v>
      </c>
      <c r="C1649" t="s">
        <v>9650</v>
      </c>
      <c r="D1649" t="s">
        <v>10929</v>
      </c>
      <c r="E1649" t="s">
        <v>10922</v>
      </c>
      <c r="F1649">
        <v>14</v>
      </c>
      <c r="G1649">
        <v>8</v>
      </c>
      <c r="J1649" t="s">
        <v>101</v>
      </c>
      <c r="K1649" t="s">
        <v>10121</v>
      </c>
    </row>
    <row r="1650" spans="1:11">
      <c r="A1650" s="8">
        <v>43840</v>
      </c>
      <c r="B1650" t="s">
        <v>9992</v>
      </c>
      <c r="C1650" t="s">
        <v>9663</v>
      </c>
      <c r="D1650" t="s">
        <v>10929</v>
      </c>
      <c r="E1650" t="s">
        <v>10922</v>
      </c>
      <c r="F1650">
        <v>15</v>
      </c>
      <c r="G1650">
        <v>1</v>
      </c>
      <c r="I1650" t="s">
        <v>9663</v>
      </c>
      <c r="J1650" t="s">
        <v>10</v>
      </c>
      <c r="K1650" t="s">
        <v>10122</v>
      </c>
    </row>
    <row r="1651" spans="1:11">
      <c r="A1651" s="8">
        <v>43840</v>
      </c>
      <c r="B1651" t="s">
        <v>9992</v>
      </c>
      <c r="C1651" t="s">
        <v>9663</v>
      </c>
      <c r="D1651" t="s">
        <v>10929</v>
      </c>
      <c r="E1651" t="s">
        <v>10922</v>
      </c>
      <c r="F1651">
        <v>15</v>
      </c>
      <c r="G1651">
        <v>2</v>
      </c>
      <c r="I1651" t="s">
        <v>9522</v>
      </c>
      <c r="J1651" t="s">
        <v>12</v>
      </c>
      <c r="K1651" t="s">
        <v>10123</v>
      </c>
    </row>
    <row r="1652" spans="1:11">
      <c r="A1652" s="8">
        <v>43840</v>
      </c>
      <c r="B1652" t="s">
        <v>9992</v>
      </c>
      <c r="C1652" t="s">
        <v>9663</v>
      </c>
      <c r="D1652" t="s">
        <v>10929</v>
      </c>
      <c r="E1652" t="s">
        <v>10922</v>
      </c>
      <c r="F1652">
        <v>15</v>
      </c>
      <c r="G1652">
        <v>3</v>
      </c>
      <c r="I1652" t="s">
        <v>10115</v>
      </c>
      <c r="J1652" t="s">
        <v>14</v>
      </c>
      <c r="K1652" t="s">
        <v>10124</v>
      </c>
    </row>
    <row r="1653" spans="1:11">
      <c r="A1653" s="8">
        <v>43840</v>
      </c>
      <c r="B1653" t="s">
        <v>9992</v>
      </c>
      <c r="C1653" t="s">
        <v>9663</v>
      </c>
      <c r="D1653" t="s">
        <v>10929</v>
      </c>
      <c r="E1653" t="s">
        <v>10922</v>
      </c>
      <c r="F1653">
        <v>15</v>
      </c>
      <c r="G1653">
        <v>4</v>
      </c>
      <c r="J1653" t="s">
        <v>16</v>
      </c>
      <c r="K1653" t="s">
        <v>10125</v>
      </c>
    </row>
    <row r="1654" spans="1:11">
      <c r="A1654" s="8">
        <v>43840</v>
      </c>
      <c r="B1654" t="s">
        <v>9992</v>
      </c>
      <c r="C1654" t="s">
        <v>9663</v>
      </c>
      <c r="D1654" t="s">
        <v>10929</v>
      </c>
      <c r="E1654" t="s">
        <v>10922</v>
      </c>
      <c r="F1654">
        <v>15</v>
      </c>
      <c r="G1654">
        <v>5</v>
      </c>
      <c r="J1654" t="s">
        <v>18</v>
      </c>
      <c r="K1654" t="s">
        <v>10126</v>
      </c>
    </row>
    <row r="1655" spans="1:11">
      <c r="A1655" s="8">
        <v>43840</v>
      </c>
      <c r="B1655" t="s">
        <v>9992</v>
      </c>
      <c r="C1655" t="s">
        <v>9663</v>
      </c>
      <c r="D1655" t="s">
        <v>10929</v>
      </c>
      <c r="E1655" t="s">
        <v>10922</v>
      </c>
      <c r="F1655">
        <v>15</v>
      </c>
      <c r="G1655">
        <v>6</v>
      </c>
      <c r="J1655" t="s">
        <v>20</v>
      </c>
      <c r="K1655" t="s">
        <v>10127</v>
      </c>
    </row>
    <row r="1656" spans="1:11">
      <c r="A1656" s="8">
        <v>43840</v>
      </c>
      <c r="B1656" t="s">
        <v>9992</v>
      </c>
      <c r="C1656" t="s">
        <v>9663</v>
      </c>
      <c r="D1656" t="s">
        <v>10929</v>
      </c>
      <c r="E1656" t="s">
        <v>10922</v>
      </c>
      <c r="F1656">
        <v>15</v>
      </c>
      <c r="G1656">
        <v>7</v>
      </c>
      <c r="J1656" t="s">
        <v>99</v>
      </c>
      <c r="K1656" t="s">
        <v>10128</v>
      </c>
    </row>
    <row r="1657" spans="1:11">
      <c r="A1657" s="8">
        <v>43840</v>
      </c>
      <c r="B1657" t="s">
        <v>9992</v>
      </c>
      <c r="C1657" t="s">
        <v>9669</v>
      </c>
      <c r="D1657" t="s">
        <v>10930</v>
      </c>
      <c r="E1657" t="s">
        <v>10922</v>
      </c>
      <c r="F1657">
        <v>16</v>
      </c>
      <c r="G1657">
        <v>1</v>
      </c>
      <c r="I1657" t="s">
        <v>9669</v>
      </c>
      <c r="J1657" t="s">
        <v>10</v>
      </c>
      <c r="K1657" t="s">
        <v>10129</v>
      </c>
    </row>
    <row r="1658" spans="1:11">
      <c r="A1658" s="8">
        <v>43840</v>
      </c>
      <c r="B1658" t="s">
        <v>9992</v>
      </c>
      <c r="C1658" t="s">
        <v>9669</v>
      </c>
      <c r="D1658" t="s">
        <v>10930</v>
      </c>
      <c r="E1658" t="s">
        <v>10922</v>
      </c>
      <c r="F1658">
        <v>16</v>
      </c>
      <c r="G1658">
        <v>2</v>
      </c>
      <c r="I1658" t="s">
        <v>9522</v>
      </c>
      <c r="J1658" t="s">
        <v>12</v>
      </c>
      <c r="K1658" t="s">
        <v>10130</v>
      </c>
    </row>
    <row r="1659" spans="1:11">
      <c r="A1659" s="8">
        <v>43840</v>
      </c>
      <c r="B1659" t="s">
        <v>9992</v>
      </c>
      <c r="C1659" t="s">
        <v>9669</v>
      </c>
      <c r="D1659" t="s">
        <v>10930</v>
      </c>
      <c r="E1659" t="s">
        <v>10922</v>
      </c>
      <c r="F1659">
        <v>16</v>
      </c>
      <c r="G1659">
        <v>3</v>
      </c>
      <c r="I1659" t="s">
        <v>10131</v>
      </c>
      <c r="J1659" t="s">
        <v>14</v>
      </c>
      <c r="K1659" t="s">
        <v>10132</v>
      </c>
    </row>
    <row r="1660" spans="1:11">
      <c r="A1660" s="8">
        <v>43840</v>
      </c>
      <c r="B1660" t="s">
        <v>9992</v>
      </c>
      <c r="C1660" t="s">
        <v>9669</v>
      </c>
      <c r="D1660" t="s">
        <v>10930</v>
      </c>
      <c r="E1660" t="s">
        <v>10922</v>
      </c>
      <c r="F1660">
        <v>16</v>
      </c>
      <c r="G1660">
        <v>4</v>
      </c>
      <c r="J1660" t="s">
        <v>16</v>
      </c>
      <c r="K1660" t="s">
        <v>10133</v>
      </c>
    </row>
    <row r="1661" spans="1:11">
      <c r="A1661" s="8">
        <v>43840</v>
      </c>
      <c r="B1661" t="s">
        <v>9992</v>
      </c>
      <c r="C1661" t="s">
        <v>9669</v>
      </c>
      <c r="D1661" t="s">
        <v>10930</v>
      </c>
      <c r="E1661" t="s">
        <v>10922</v>
      </c>
      <c r="F1661">
        <v>16</v>
      </c>
      <c r="G1661">
        <v>5</v>
      </c>
      <c r="J1661" t="s">
        <v>18</v>
      </c>
      <c r="K1661" t="s">
        <v>10134</v>
      </c>
    </row>
    <row r="1662" spans="1:11">
      <c r="A1662" s="8">
        <v>43840</v>
      </c>
      <c r="B1662" t="s">
        <v>9992</v>
      </c>
      <c r="C1662" t="s">
        <v>9669</v>
      </c>
      <c r="D1662" t="s">
        <v>10930</v>
      </c>
      <c r="E1662" t="s">
        <v>10922</v>
      </c>
      <c r="F1662">
        <v>16</v>
      </c>
      <c r="G1662">
        <v>6</v>
      </c>
      <c r="J1662" t="s">
        <v>20</v>
      </c>
      <c r="K1662" t="s">
        <v>10135</v>
      </c>
    </row>
    <row r="1663" spans="1:11">
      <c r="A1663" s="8">
        <v>43840</v>
      </c>
      <c r="B1663" t="s">
        <v>9992</v>
      </c>
      <c r="C1663" t="s">
        <v>9669</v>
      </c>
      <c r="D1663" t="s">
        <v>10930</v>
      </c>
      <c r="E1663" t="s">
        <v>10922</v>
      </c>
      <c r="F1663">
        <v>16</v>
      </c>
      <c r="G1663">
        <v>7</v>
      </c>
      <c r="J1663" t="s">
        <v>99</v>
      </c>
      <c r="K1663" t="s">
        <v>10136</v>
      </c>
    </row>
    <row r="1664" spans="1:11">
      <c r="A1664" s="8">
        <v>43840</v>
      </c>
      <c r="B1664" t="s">
        <v>9992</v>
      </c>
      <c r="C1664" t="s">
        <v>9669</v>
      </c>
      <c r="D1664" t="s">
        <v>10930</v>
      </c>
      <c r="E1664" t="s">
        <v>10922</v>
      </c>
      <c r="F1664">
        <v>16</v>
      </c>
      <c r="G1664">
        <v>8</v>
      </c>
      <c r="J1664" t="s">
        <v>101</v>
      </c>
      <c r="K1664" t="s">
        <v>10137</v>
      </c>
    </row>
    <row r="1665" spans="1:11">
      <c r="A1665" s="8">
        <v>43840</v>
      </c>
      <c r="B1665" t="s">
        <v>9992</v>
      </c>
      <c r="C1665" t="s">
        <v>9669</v>
      </c>
      <c r="D1665" t="s">
        <v>10930</v>
      </c>
      <c r="E1665" t="s">
        <v>10922</v>
      </c>
      <c r="F1665">
        <v>16</v>
      </c>
      <c r="G1665">
        <v>9</v>
      </c>
      <c r="J1665" t="s">
        <v>2007</v>
      </c>
      <c r="K1665" t="s">
        <v>10138</v>
      </c>
    </row>
    <row r="1666" spans="1:11">
      <c r="A1666" s="8">
        <v>43840</v>
      </c>
      <c r="B1666" t="s">
        <v>9992</v>
      </c>
      <c r="C1666" t="s">
        <v>9669</v>
      </c>
      <c r="D1666" t="s">
        <v>10930</v>
      </c>
      <c r="E1666" t="s">
        <v>10922</v>
      </c>
      <c r="F1666">
        <v>16</v>
      </c>
      <c r="G1666">
        <v>10</v>
      </c>
      <c r="J1666" t="s">
        <v>441</v>
      </c>
      <c r="K1666" t="s">
        <v>10139</v>
      </c>
    </row>
    <row r="1667" spans="1:11">
      <c r="A1667" s="8">
        <v>43840</v>
      </c>
      <c r="B1667" t="s">
        <v>9992</v>
      </c>
      <c r="C1667" t="s">
        <v>9669</v>
      </c>
      <c r="D1667" t="s">
        <v>10930</v>
      </c>
      <c r="E1667" t="s">
        <v>10922</v>
      </c>
      <c r="F1667">
        <v>16</v>
      </c>
      <c r="G1667">
        <v>11</v>
      </c>
      <c r="J1667" t="s">
        <v>443</v>
      </c>
      <c r="K1667" t="s">
        <v>10140</v>
      </c>
    </row>
    <row r="1668" spans="1:11">
      <c r="A1668" s="8">
        <v>43840</v>
      </c>
      <c r="B1668" t="s">
        <v>9992</v>
      </c>
      <c r="C1668" t="s">
        <v>9677</v>
      </c>
      <c r="D1668" t="s">
        <v>10931</v>
      </c>
      <c r="E1668" t="s">
        <v>10922</v>
      </c>
      <c r="F1668">
        <v>17</v>
      </c>
      <c r="G1668">
        <v>1</v>
      </c>
      <c r="I1668" t="s">
        <v>9677</v>
      </c>
      <c r="J1668" t="s">
        <v>10</v>
      </c>
      <c r="K1668" t="s">
        <v>10141</v>
      </c>
    </row>
    <row r="1669" spans="1:11">
      <c r="A1669" s="8">
        <v>43840</v>
      </c>
      <c r="B1669" t="s">
        <v>9992</v>
      </c>
      <c r="C1669" t="s">
        <v>9677</v>
      </c>
      <c r="D1669" t="s">
        <v>10931</v>
      </c>
      <c r="E1669" t="s">
        <v>10922</v>
      </c>
      <c r="F1669">
        <v>17</v>
      </c>
      <c r="G1669">
        <v>2</v>
      </c>
      <c r="I1669" t="s">
        <v>9522</v>
      </c>
      <c r="J1669" t="s">
        <v>12</v>
      </c>
      <c r="K1669" t="s">
        <v>10142</v>
      </c>
    </row>
    <row r="1670" spans="1:11">
      <c r="A1670" s="8">
        <v>43840</v>
      </c>
      <c r="B1670" t="s">
        <v>9992</v>
      </c>
      <c r="C1670" t="s">
        <v>9677</v>
      </c>
      <c r="D1670" t="s">
        <v>10931</v>
      </c>
      <c r="E1670" t="s">
        <v>10922</v>
      </c>
      <c r="F1670">
        <v>17</v>
      </c>
      <c r="G1670">
        <v>3</v>
      </c>
      <c r="I1670" t="s">
        <v>10143</v>
      </c>
      <c r="J1670" t="s">
        <v>14</v>
      </c>
      <c r="K1670" t="s">
        <v>10144</v>
      </c>
    </row>
    <row r="1671" spans="1:11">
      <c r="A1671" s="8">
        <v>43840</v>
      </c>
      <c r="B1671" t="s">
        <v>9992</v>
      </c>
      <c r="C1671" t="s">
        <v>9677</v>
      </c>
      <c r="D1671" t="s">
        <v>10931</v>
      </c>
      <c r="E1671" t="s">
        <v>10922</v>
      </c>
      <c r="F1671">
        <v>17</v>
      </c>
      <c r="G1671">
        <v>4</v>
      </c>
      <c r="J1671" t="s">
        <v>16</v>
      </c>
      <c r="K1671" t="s">
        <v>10145</v>
      </c>
    </row>
    <row r="1672" spans="1:11">
      <c r="A1672" s="8">
        <v>43840</v>
      </c>
      <c r="B1672" t="s">
        <v>9992</v>
      </c>
      <c r="C1672" t="s">
        <v>9677</v>
      </c>
      <c r="D1672" t="s">
        <v>10931</v>
      </c>
      <c r="E1672" t="s">
        <v>10922</v>
      </c>
      <c r="F1672">
        <v>17</v>
      </c>
      <c r="G1672">
        <v>5</v>
      </c>
      <c r="J1672" t="s">
        <v>18</v>
      </c>
      <c r="K1672" t="s">
        <v>10146</v>
      </c>
    </row>
    <row r="1673" spans="1:11">
      <c r="A1673" s="8">
        <v>43840</v>
      </c>
      <c r="B1673" t="s">
        <v>9992</v>
      </c>
      <c r="C1673" t="s">
        <v>9677</v>
      </c>
      <c r="D1673" t="s">
        <v>10931</v>
      </c>
      <c r="E1673" t="s">
        <v>10922</v>
      </c>
      <c r="F1673">
        <v>17</v>
      </c>
      <c r="G1673">
        <v>6</v>
      </c>
      <c r="J1673" t="s">
        <v>20</v>
      </c>
      <c r="K1673" t="s">
        <v>10147</v>
      </c>
    </row>
    <row r="1674" spans="1:11">
      <c r="A1674" s="8">
        <v>43840</v>
      </c>
      <c r="B1674" t="s">
        <v>9992</v>
      </c>
      <c r="C1674" t="s">
        <v>9677</v>
      </c>
      <c r="D1674" t="s">
        <v>10931</v>
      </c>
      <c r="E1674" t="s">
        <v>10922</v>
      </c>
      <c r="F1674">
        <v>17</v>
      </c>
      <c r="G1674">
        <v>7</v>
      </c>
      <c r="J1674" t="s">
        <v>99</v>
      </c>
      <c r="K1674" t="s">
        <v>10148</v>
      </c>
    </row>
    <row r="1675" spans="1:11">
      <c r="A1675" s="8">
        <v>43840</v>
      </c>
      <c r="B1675" t="s">
        <v>9992</v>
      </c>
      <c r="C1675" t="s">
        <v>9687</v>
      </c>
      <c r="D1675" t="s">
        <v>10931</v>
      </c>
      <c r="E1675" t="s">
        <v>10922</v>
      </c>
      <c r="F1675">
        <v>18</v>
      </c>
      <c r="G1675">
        <v>1</v>
      </c>
      <c r="I1675" t="s">
        <v>9687</v>
      </c>
      <c r="J1675" t="s">
        <v>10</v>
      </c>
      <c r="K1675" t="s">
        <v>10149</v>
      </c>
    </row>
    <row r="1676" spans="1:11">
      <c r="A1676" s="8">
        <v>43840</v>
      </c>
      <c r="B1676" t="s">
        <v>9992</v>
      </c>
      <c r="C1676" t="s">
        <v>9687</v>
      </c>
      <c r="D1676" t="s">
        <v>10931</v>
      </c>
      <c r="E1676" t="s">
        <v>10922</v>
      </c>
      <c r="F1676">
        <v>18</v>
      </c>
      <c r="G1676">
        <v>2</v>
      </c>
      <c r="I1676" t="s">
        <v>9522</v>
      </c>
      <c r="J1676" t="s">
        <v>12</v>
      </c>
      <c r="K1676" t="s">
        <v>10150</v>
      </c>
    </row>
    <row r="1677" spans="1:11">
      <c r="A1677" s="8">
        <v>43840</v>
      </c>
      <c r="B1677" t="s">
        <v>9992</v>
      </c>
      <c r="C1677" t="s">
        <v>9687</v>
      </c>
      <c r="D1677" t="s">
        <v>10931</v>
      </c>
      <c r="E1677" t="s">
        <v>10922</v>
      </c>
      <c r="F1677">
        <v>18</v>
      </c>
      <c r="G1677">
        <v>3</v>
      </c>
      <c r="I1677" t="s">
        <v>10143</v>
      </c>
      <c r="J1677" t="s">
        <v>14</v>
      </c>
      <c r="K1677" t="s">
        <v>10151</v>
      </c>
    </row>
    <row r="1678" spans="1:11">
      <c r="A1678" s="8">
        <v>43840</v>
      </c>
      <c r="B1678" t="s">
        <v>9992</v>
      </c>
      <c r="C1678" t="s">
        <v>9687</v>
      </c>
      <c r="D1678" t="s">
        <v>10931</v>
      </c>
      <c r="E1678" t="s">
        <v>10922</v>
      </c>
      <c r="F1678">
        <v>18</v>
      </c>
      <c r="G1678">
        <v>4</v>
      </c>
      <c r="H1678" t="s">
        <v>9992</v>
      </c>
      <c r="I1678" t="s">
        <v>9687</v>
      </c>
      <c r="J1678" t="s">
        <v>16</v>
      </c>
      <c r="K1678" t="s">
        <v>10152</v>
      </c>
    </row>
    <row r="1679" spans="1:11">
      <c r="A1679" s="8">
        <v>43840</v>
      </c>
      <c r="B1679" t="s">
        <v>9992</v>
      </c>
      <c r="C1679" t="s">
        <v>9687</v>
      </c>
      <c r="D1679" t="s">
        <v>10931</v>
      </c>
      <c r="E1679" t="s">
        <v>10922</v>
      </c>
      <c r="F1679">
        <v>18</v>
      </c>
      <c r="G1679">
        <v>5</v>
      </c>
      <c r="I1679" t="s">
        <v>9522</v>
      </c>
      <c r="J1679" t="s">
        <v>18</v>
      </c>
      <c r="K1679" t="s">
        <v>10153</v>
      </c>
    </row>
    <row r="1680" spans="1:11">
      <c r="A1680" s="8">
        <v>43840</v>
      </c>
      <c r="B1680" t="s">
        <v>9992</v>
      </c>
      <c r="C1680" t="s">
        <v>9687</v>
      </c>
      <c r="D1680" t="s">
        <v>10931</v>
      </c>
      <c r="E1680" t="s">
        <v>10922</v>
      </c>
      <c r="F1680">
        <v>18</v>
      </c>
      <c r="G1680">
        <v>6</v>
      </c>
      <c r="I1680" t="s">
        <v>10143</v>
      </c>
      <c r="J1680" t="s">
        <v>20</v>
      </c>
      <c r="K1680" t="s">
        <v>10154</v>
      </c>
    </row>
    <row r="1681" spans="1:11">
      <c r="A1681" s="8">
        <v>43840</v>
      </c>
      <c r="B1681" t="s">
        <v>9992</v>
      </c>
      <c r="C1681" t="s">
        <v>9687</v>
      </c>
      <c r="D1681" t="s">
        <v>10931</v>
      </c>
      <c r="E1681" t="s">
        <v>10922</v>
      </c>
      <c r="F1681">
        <v>18</v>
      </c>
      <c r="G1681">
        <v>7</v>
      </c>
      <c r="J1681" t="s">
        <v>99</v>
      </c>
      <c r="K1681" t="s">
        <v>10155</v>
      </c>
    </row>
    <row r="1682" spans="1:11">
      <c r="A1682" s="8">
        <v>43840</v>
      </c>
      <c r="B1682" t="s">
        <v>9992</v>
      </c>
      <c r="C1682" t="s">
        <v>9687</v>
      </c>
      <c r="D1682" t="s">
        <v>10931</v>
      </c>
      <c r="E1682" t="s">
        <v>10922</v>
      </c>
      <c r="F1682">
        <v>18</v>
      </c>
      <c r="G1682">
        <v>8</v>
      </c>
      <c r="J1682" t="s">
        <v>101</v>
      </c>
      <c r="K1682" t="s">
        <v>10156</v>
      </c>
    </row>
    <row r="1683" spans="1:11">
      <c r="A1683" s="8">
        <v>43840</v>
      </c>
      <c r="B1683" t="s">
        <v>9992</v>
      </c>
      <c r="C1683" t="s">
        <v>9696</v>
      </c>
      <c r="D1683" t="s">
        <v>10932</v>
      </c>
      <c r="E1683" t="s">
        <v>10922</v>
      </c>
      <c r="F1683">
        <v>19</v>
      </c>
      <c r="G1683">
        <v>1</v>
      </c>
      <c r="I1683" t="s">
        <v>9696</v>
      </c>
      <c r="J1683" t="s">
        <v>10</v>
      </c>
      <c r="K1683" t="s">
        <v>10157</v>
      </c>
    </row>
    <row r="1684" spans="1:11">
      <c r="A1684" s="8">
        <v>43840</v>
      </c>
      <c r="B1684" t="s">
        <v>9992</v>
      </c>
      <c r="C1684" t="s">
        <v>9696</v>
      </c>
      <c r="D1684" t="s">
        <v>10932</v>
      </c>
      <c r="E1684" t="s">
        <v>10922</v>
      </c>
      <c r="F1684">
        <v>19</v>
      </c>
      <c r="G1684">
        <v>2</v>
      </c>
      <c r="I1684" t="s">
        <v>10158</v>
      </c>
      <c r="J1684" t="s">
        <v>12</v>
      </c>
      <c r="K1684" t="s">
        <v>10159</v>
      </c>
    </row>
    <row r="1685" spans="1:11">
      <c r="A1685" s="8">
        <v>43840</v>
      </c>
      <c r="B1685" t="s">
        <v>9992</v>
      </c>
      <c r="C1685" t="s">
        <v>9696</v>
      </c>
      <c r="D1685" t="s">
        <v>10932</v>
      </c>
      <c r="E1685" t="s">
        <v>10922</v>
      </c>
      <c r="F1685">
        <v>19</v>
      </c>
      <c r="G1685">
        <v>3</v>
      </c>
      <c r="I1685" t="s">
        <v>3922</v>
      </c>
      <c r="J1685" t="s">
        <v>14</v>
      </c>
      <c r="K1685" t="s">
        <v>10160</v>
      </c>
    </row>
    <row r="1686" spans="1:11">
      <c r="A1686" s="8">
        <v>43840</v>
      </c>
      <c r="B1686" t="s">
        <v>9992</v>
      </c>
      <c r="C1686" t="s">
        <v>9696</v>
      </c>
      <c r="D1686" t="s">
        <v>10932</v>
      </c>
      <c r="E1686" t="s">
        <v>10922</v>
      </c>
      <c r="F1686">
        <v>19</v>
      </c>
      <c r="G1686">
        <v>4</v>
      </c>
      <c r="I1686" t="s">
        <v>199</v>
      </c>
      <c r="J1686" t="s">
        <v>16</v>
      </c>
      <c r="K1686" t="s">
        <v>10161</v>
      </c>
    </row>
    <row r="1687" spans="1:11">
      <c r="A1687" s="8">
        <v>43840</v>
      </c>
      <c r="B1687" t="s">
        <v>9992</v>
      </c>
      <c r="C1687" t="s">
        <v>9696</v>
      </c>
      <c r="D1687" t="s">
        <v>10932</v>
      </c>
      <c r="E1687" t="s">
        <v>10922</v>
      </c>
      <c r="F1687">
        <v>19</v>
      </c>
      <c r="G1687">
        <v>5</v>
      </c>
      <c r="J1687" t="s">
        <v>18</v>
      </c>
      <c r="K1687" t="s">
        <v>10162</v>
      </c>
    </row>
    <row r="1688" spans="1:11">
      <c r="A1688" s="8">
        <v>43840</v>
      </c>
      <c r="B1688" t="s">
        <v>9992</v>
      </c>
      <c r="C1688" t="s">
        <v>9696</v>
      </c>
      <c r="D1688" t="s">
        <v>10932</v>
      </c>
      <c r="E1688" t="s">
        <v>10922</v>
      </c>
      <c r="F1688">
        <v>19</v>
      </c>
      <c r="G1688">
        <v>6</v>
      </c>
      <c r="J1688" t="s">
        <v>20</v>
      </c>
      <c r="K1688" t="s">
        <v>10163</v>
      </c>
    </row>
    <row r="1689" spans="1:11">
      <c r="A1689" s="8">
        <v>43840</v>
      </c>
      <c r="B1689" t="s">
        <v>9992</v>
      </c>
      <c r="C1689" t="s">
        <v>9696</v>
      </c>
      <c r="D1689" t="s">
        <v>10932</v>
      </c>
      <c r="E1689" t="s">
        <v>10922</v>
      </c>
      <c r="F1689">
        <v>19</v>
      </c>
      <c r="G1689">
        <v>7</v>
      </c>
      <c r="J1689" t="s">
        <v>99</v>
      </c>
      <c r="K1689" t="s">
        <v>10164</v>
      </c>
    </row>
    <row r="1690" spans="1:11">
      <c r="A1690" s="8">
        <v>43840</v>
      </c>
      <c r="B1690" t="s">
        <v>9992</v>
      </c>
      <c r="C1690" t="s">
        <v>9696</v>
      </c>
      <c r="D1690" t="s">
        <v>10932</v>
      </c>
      <c r="E1690" t="s">
        <v>10922</v>
      </c>
      <c r="F1690">
        <v>19</v>
      </c>
      <c r="G1690">
        <v>8</v>
      </c>
      <c r="J1690" t="s">
        <v>101</v>
      </c>
      <c r="K1690" t="s">
        <v>10165</v>
      </c>
    </row>
    <row r="1691" spans="1:11">
      <c r="A1691" s="8">
        <v>43840</v>
      </c>
      <c r="B1691" t="s">
        <v>9992</v>
      </c>
      <c r="C1691" t="s">
        <v>9696</v>
      </c>
      <c r="D1691" t="s">
        <v>10932</v>
      </c>
      <c r="E1691" t="s">
        <v>10922</v>
      </c>
      <c r="F1691">
        <v>19</v>
      </c>
      <c r="G1691">
        <v>9</v>
      </c>
      <c r="J1691" t="s">
        <v>349</v>
      </c>
      <c r="K1691" t="s">
        <v>10166</v>
      </c>
    </row>
    <row r="1692" spans="1:11">
      <c r="A1692" s="8">
        <v>43840</v>
      </c>
      <c r="B1692" t="s">
        <v>9992</v>
      </c>
      <c r="C1692" t="s">
        <v>9706</v>
      </c>
      <c r="D1692" t="s">
        <v>10932</v>
      </c>
      <c r="E1692" t="s">
        <v>10922</v>
      </c>
      <c r="F1692">
        <v>20</v>
      </c>
      <c r="G1692">
        <v>1</v>
      </c>
      <c r="I1692" t="s">
        <v>9706</v>
      </c>
      <c r="J1692" t="s">
        <v>10</v>
      </c>
      <c r="K1692" t="s">
        <v>10167</v>
      </c>
    </row>
    <row r="1693" spans="1:11">
      <c r="A1693" s="8">
        <v>43840</v>
      </c>
      <c r="B1693" t="s">
        <v>9992</v>
      </c>
      <c r="C1693" t="s">
        <v>9706</v>
      </c>
      <c r="D1693" t="s">
        <v>10932</v>
      </c>
      <c r="E1693" t="s">
        <v>10922</v>
      </c>
      <c r="F1693">
        <v>20</v>
      </c>
      <c r="G1693">
        <v>2</v>
      </c>
      <c r="I1693" t="s">
        <v>10158</v>
      </c>
      <c r="J1693" t="s">
        <v>12</v>
      </c>
      <c r="K1693" t="s">
        <v>10168</v>
      </c>
    </row>
    <row r="1694" spans="1:11">
      <c r="A1694" s="8">
        <v>43840</v>
      </c>
      <c r="B1694" t="s">
        <v>9992</v>
      </c>
      <c r="C1694" t="s">
        <v>9706</v>
      </c>
      <c r="D1694" t="s">
        <v>10932</v>
      </c>
      <c r="E1694" t="s">
        <v>10922</v>
      </c>
      <c r="F1694">
        <v>20</v>
      </c>
      <c r="G1694">
        <v>3</v>
      </c>
      <c r="I1694" t="s">
        <v>3922</v>
      </c>
      <c r="J1694" t="s">
        <v>14</v>
      </c>
      <c r="K1694" t="s">
        <v>10169</v>
      </c>
    </row>
    <row r="1695" spans="1:11">
      <c r="A1695" s="8">
        <v>43840</v>
      </c>
      <c r="B1695" t="s">
        <v>9992</v>
      </c>
      <c r="C1695" t="s">
        <v>9706</v>
      </c>
      <c r="D1695" t="s">
        <v>10932</v>
      </c>
      <c r="E1695" t="s">
        <v>10922</v>
      </c>
      <c r="F1695">
        <v>20</v>
      </c>
      <c r="G1695">
        <v>4</v>
      </c>
      <c r="I1695" t="s">
        <v>199</v>
      </c>
      <c r="J1695" t="s">
        <v>16</v>
      </c>
      <c r="K1695" t="s">
        <v>10170</v>
      </c>
    </row>
    <row r="1696" spans="1:11">
      <c r="A1696" s="8">
        <v>43840</v>
      </c>
      <c r="B1696" t="s">
        <v>9992</v>
      </c>
      <c r="C1696" t="s">
        <v>9706</v>
      </c>
      <c r="D1696" t="s">
        <v>10932</v>
      </c>
      <c r="E1696" t="s">
        <v>10922</v>
      </c>
      <c r="F1696">
        <v>20</v>
      </c>
      <c r="G1696">
        <v>5</v>
      </c>
      <c r="J1696" t="s">
        <v>18</v>
      </c>
      <c r="K1696" t="s">
        <v>10171</v>
      </c>
    </row>
    <row r="1697" spans="1:11">
      <c r="A1697" s="8">
        <v>43840</v>
      </c>
      <c r="B1697" t="s">
        <v>9992</v>
      </c>
      <c r="C1697" t="s">
        <v>9706</v>
      </c>
      <c r="D1697" t="s">
        <v>10932</v>
      </c>
      <c r="E1697" t="s">
        <v>10922</v>
      </c>
      <c r="F1697">
        <v>20</v>
      </c>
      <c r="G1697">
        <v>6</v>
      </c>
      <c r="J1697" t="s">
        <v>20</v>
      </c>
      <c r="K1697" t="s">
        <v>10172</v>
      </c>
    </row>
    <row r="1698" spans="1:11">
      <c r="A1698" s="8">
        <v>43840</v>
      </c>
      <c r="B1698" t="s">
        <v>9992</v>
      </c>
      <c r="C1698" t="s">
        <v>9706</v>
      </c>
      <c r="D1698" t="s">
        <v>10932</v>
      </c>
      <c r="E1698" t="s">
        <v>10922</v>
      </c>
      <c r="F1698">
        <v>20</v>
      </c>
      <c r="G1698">
        <v>7</v>
      </c>
      <c r="J1698" t="s">
        <v>99</v>
      </c>
      <c r="K1698" t="s">
        <v>10173</v>
      </c>
    </row>
    <row r="1699" spans="1:11">
      <c r="A1699" s="8">
        <v>43840</v>
      </c>
      <c r="B1699" t="s">
        <v>9992</v>
      </c>
      <c r="C1699" t="s">
        <v>9706</v>
      </c>
      <c r="D1699" t="s">
        <v>10932</v>
      </c>
      <c r="E1699" t="s">
        <v>10922</v>
      </c>
      <c r="F1699">
        <v>20</v>
      </c>
      <c r="G1699">
        <v>8</v>
      </c>
      <c r="J1699" t="s">
        <v>101</v>
      </c>
      <c r="K1699" t="s">
        <v>10174</v>
      </c>
    </row>
    <row r="1700" spans="1:11">
      <c r="A1700" s="8">
        <v>43840</v>
      </c>
      <c r="B1700" t="s">
        <v>9992</v>
      </c>
      <c r="C1700" t="s">
        <v>9713</v>
      </c>
      <c r="D1700" t="s">
        <v>10932</v>
      </c>
      <c r="E1700" t="s">
        <v>10922</v>
      </c>
      <c r="F1700">
        <v>21</v>
      </c>
      <c r="G1700">
        <v>1</v>
      </c>
      <c r="I1700" t="s">
        <v>9713</v>
      </c>
      <c r="J1700" t="s">
        <v>10</v>
      </c>
      <c r="K1700" t="s">
        <v>10175</v>
      </c>
    </row>
    <row r="1701" spans="1:11">
      <c r="A1701" s="8">
        <v>43840</v>
      </c>
      <c r="B1701" t="s">
        <v>9992</v>
      </c>
      <c r="C1701" t="s">
        <v>9713</v>
      </c>
      <c r="D1701" t="s">
        <v>10932</v>
      </c>
      <c r="E1701" t="s">
        <v>10922</v>
      </c>
      <c r="F1701">
        <v>21</v>
      </c>
      <c r="G1701">
        <v>2</v>
      </c>
      <c r="I1701" t="s">
        <v>10158</v>
      </c>
      <c r="J1701" t="s">
        <v>12</v>
      </c>
      <c r="K1701" t="s">
        <v>10176</v>
      </c>
    </row>
    <row r="1702" spans="1:11">
      <c r="A1702" s="8">
        <v>43840</v>
      </c>
      <c r="B1702" t="s">
        <v>9992</v>
      </c>
      <c r="C1702" t="s">
        <v>9713</v>
      </c>
      <c r="D1702" t="s">
        <v>10932</v>
      </c>
      <c r="E1702" t="s">
        <v>10922</v>
      </c>
      <c r="F1702">
        <v>21</v>
      </c>
      <c r="G1702">
        <v>3</v>
      </c>
      <c r="I1702" t="s">
        <v>3922</v>
      </c>
      <c r="J1702" t="s">
        <v>14</v>
      </c>
      <c r="K1702" t="s">
        <v>10177</v>
      </c>
    </row>
    <row r="1703" spans="1:11">
      <c r="A1703" s="8">
        <v>43840</v>
      </c>
      <c r="B1703" t="s">
        <v>9992</v>
      </c>
      <c r="C1703" t="s">
        <v>9713</v>
      </c>
      <c r="D1703" t="s">
        <v>10932</v>
      </c>
      <c r="E1703" t="s">
        <v>10922</v>
      </c>
      <c r="F1703">
        <v>21</v>
      </c>
      <c r="G1703">
        <v>4</v>
      </c>
      <c r="I1703" t="s">
        <v>199</v>
      </c>
      <c r="J1703" t="s">
        <v>16</v>
      </c>
      <c r="K1703" t="s">
        <v>10178</v>
      </c>
    </row>
    <row r="1704" spans="1:11">
      <c r="A1704" s="8">
        <v>43840</v>
      </c>
      <c r="B1704" t="s">
        <v>9992</v>
      </c>
      <c r="C1704" t="s">
        <v>9713</v>
      </c>
      <c r="D1704" t="s">
        <v>10932</v>
      </c>
      <c r="E1704" t="s">
        <v>10922</v>
      </c>
      <c r="F1704">
        <v>21</v>
      </c>
      <c r="G1704">
        <v>5</v>
      </c>
      <c r="J1704" t="s">
        <v>18</v>
      </c>
      <c r="K1704" t="s">
        <v>10179</v>
      </c>
    </row>
    <row r="1705" spans="1:11">
      <c r="A1705" s="8">
        <v>43840</v>
      </c>
      <c r="B1705" t="s">
        <v>9992</v>
      </c>
      <c r="C1705" t="s">
        <v>9713</v>
      </c>
      <c r="D1705" t="s">
        <v>10932</v>
      </c>
      <c r="E1705" t="s">
        <v>10922</v>
      </c>
      <c r="F1705">
        <v>21</v>
      </c>
      <c r="G1705">
        <v>6</v>
      </c>
      <c r="J1705" t="s">
        <v>20</v>
      </c>
      <c r="K1705" t="s">
        <v>10180</v>
      </c>
    </row>
    <row r="1706" spans="1:11">
      <c r="A1706" s="8">
        <v>43840</v>
      </c>
      <c r="B1706" t="s">
        <v>9992</v>
      </c>
      <c r="C1706" t="s">
        <v>9713</v>
      </c>
      <c r="D1706" t="s">
        <v>10932</v>
      </c>
      <c r="E1706" t="s">
        <v>10922</v>
      </c>
      <c r="F1706">
        <v>21</v>
      </c>
      <c r="G1706">
        <v>7</v>
      </c>
      <c r="J1706" t="s">
        <v>99</v>
      </c>
      <c r="K1706" t="s">
        <v>10181</v>
      </c>
    </row>
    <row r="1707" spans="1:11">
      <c r="A1707" s="8">
        <v>43840</v>
      </c>
      <c r="B1707" t="s">
        <v>9992</v>
      </c>
      <c r="C1707" t="s">
        <v>9713</v>
      </c>
      <c r="D1707" t="s">
        <v>10932</v>
      </c>
      <c r="E1707" t="s">
        <v>10922</v>
      </c>
      <c r="F1707">
        <v>21</v>
      </c>
      <c r="G1707">
        <v>8</v>
      </c>
      <c r="J1707" t="s">
        <v>101</v>
      </c>
      <c r="K1707" t="s">
        <v>10182</v>
      </c>
    </row>
    <row r="1708" spans="1:11">
      <c r="A1708" s="8">
        <v>43840</v>
      </c>
      <c r="B1708" t="s">
        <v>9992</v>
      </c>
      <c r="C1708" t="s">
        <v>9720</v>
      </c>
      <c r="D1708" t="s">
        <v>9510</v>
      </c>
      <c r="E1708" t="s">
        <v>10922</v>
      </c>
      <c r="F1708">
        <v>22</v>
      </c>
      <c r="G1708">
        <v>1</v>
      </c>
      <c r="I1708" t="s">
        <v>9720</v>
      </c>
      <c r="J1708" t="s">
        <v>10</v>
      </c>
      <c r="K1708" t="s">
        <v>10183</v>
      </c>
    </row>
    <row r="1709" spans="1:11">
      <c r="A1709" s="8">
        <v>43840</v>
      </c>
      <c r="B1709" t="s">
        <v>9992</v>
      </c>
      <c r="C1709" t="s">
        <v>9720</v>
      </c>
      <c r="D1709" t="s">
        <v>9510</v>
      </c>
      <c r="E1709" t="s">
        <v>10922</v>
      </c>
      <c r="F1709">
        <v>22</v>
      </c>
      <c r="G1709">
        <v>2</v>
      </c>
      <c r="I1709" t="s">
        <v>9510</v>
      </c>
      <c r="J1709" t="s">
        <v>12</v>
      </c>
      <c r="K1709" t="s">
        <v>10184</v>
      </c>
    </row>
    <row r="1710" spans="1:11">
      <c r="A1710" s="8">
        <v>43840</v>
      </c>
      <c r="B1710" t="s">
        <v>9992</v>
      </c>
      <c r="C1710" t="s">
        <v>9720</v>
      </c>
      <c r="D1710" t="s">
        <v>9510</v>
      </c>
      <c r="E1710" t="s">
        <v>10922</v>
      </c>
      <c r="F1710">
        <v>22</v>
      </c>
      <c r="G1710">
        <v>3</v>
      </c>
      <c r="J1710" t="s">
        <v>14</v>
      </c>
      <c r="K1710" t="s">
        <v>10185</v>
      </c>
    </row>
    <row r="1711" spans="1:11">
      <c r="A1711" s="8">
        <v>43840</v>
      </c>
      <c r="B1711" t="s">
        <v>9992</v>
      </c>
      <c r="C1711" t="s">
        <v>9720</v>
      </c>
      <c r="D1711" t="s">
        <v>9510</v>
      </c>
      <c r="E1711" t="s">
        <v>10922</v>
      </c>
      <c r="F1711">
        <v>22</v>
      </c>
      <c r="G1711">
        <v>4</v>
      </c>
      <c r="J1711" t="s">
        <v>16</v>
      </c>
      <c r="K1711" t="s">
        <v>10186</v>
      </c>
    </row>
    <row r="1712" spans="1:11">
      <c r="A1712" s="8">
        <v>43840</v>
      </c>
      <c r="B1712" t="s">
        <v>9992</v>
      </c>
      <c r="C1712" t="s">
        <v>9720</v>
      </c>
      <c r="D1712" t="s">
        <v>9510</v>
      </c>
      <c r="E1712" t="s">
        <v>10922</v>
      </c>
      <c r="F1712">
        <v>22</v>
      </c>
      <c r="G1712">
        <v>5</v>
      </c>
      <c r="J1712" t="s">
        <v>18</v>
      </c>
      <c r="K1712" t="s">
        <v>10187</v>
      </c>
    </row>
    <row r="1713" spans="1:11">
      <c r="A1713" s="8">
        <v>43840</v>
      </c>
      <c r="B1713" t="s">
        <v>9992</v>
      </c>
      <c r="C1713" t="s">
        <v>9720</v>
      </c>
      <c r="D1713" t="s">
        <v>9510</v>
      </c>
      <c r="E1713" t="s">
        <v>10922</v>
      </c>
      <c r="F1713">
        <v>22</v>
      </c>
      <c r="G1713">
        <v>6</v>
      </c>
      <c r="J1713" t="s">
        <v>20</v>
      </c>
      <c r="K1713" t="s">
        <v>10188</v>
      </c>
    </row>
    <row r="1714" spans="1:11">
      <c r="A1714" s="8">
        <v>43840</v>
      </c>
      <c r="B1714" t="s">
        <v>9992</v>
      </c>
      <c r="C1714" t="s">
        <v>9729</v>
      </c>
      <c r="D1714" t="s">
        <v>10933</v>
      </c>
      <c r="E1714" t="s">
        <v>10922</v>
      </c>
      <c r="F1714">
        <v>23</v>
      </c>
      <c r="G1714">
        <v>1</v>
      </c>
      <c r="H1714" t="s">
        <v>9992</v>
      </c>
      <c r="I1714" t="s">
        <v>9729</v>
      </c>
      <c r="J1714" t="s">
        <v>10</v>
      </c>
      <c r="K1714" t="s">
        <v>10189</v>
      </c>
    </row>
    <row r="1715" spans="1:11">
      <c r="A1715" s="8">
        <v>43840</v>
      </c>
      <c r="B1715" t="s">
        <v>9992</v>
      </c>
      <c r="C1715" t="s">
        <v>9729</v>
      </c>
      <c r="D1715" t="s">
        <v>10933</v>
      </c>
      <c r="E1715" t="s">
        <v>10922</v>
      </c>
      <c r="F1715">
        <v>23</v>
      </c>
      <c r="G1715">
        <v>2</v>
      </c>
      <c r="I1715" t="s">
        <v>9522</v>
      </c>
      <c r="J1715" t="s">
        <v>12</v>
      </c>
      <c r="K1715" t="s">
        <v>10190</v>
      </c>
    </row>
    <row r="1716" spans="1:11">
      <c r="A1716" s="8">
        <v>43840</v>
      </c>
      <c r="B1716" t="s">
        <v>9992</v>
      </c>
      <c r="C1716" t="s">
        <v>9729</v>
      </c>
      <c r="D1716" t="s">
        <v>10933</v>
      </c>
      <c r="E1716" t="s">
        <v>10922</v>
      </c>
      <c r="F1716">
        <v>23</v>
      </c>
      <c r="G1716">
        <v>3</v>
      </c>
      <c r="I1716" t="s">
        <v>10191</v>
      </c>
      <c r="J1716" t="s">
        <v>14</v>
      </c>
      <c r="K1716" t="s">
        <v>10192</v>
      </c>
    </row>
    <row r="1717" spans="1:11">
      <c r="A1717" s="8">
        <v>43840</v>
      </c>
      <c r="B1717" t="s">
        <v>9992</v>
      </c>
      <c r="C1717" t="s">
        <v>9729</v>
      </c>
      <c r="D1717" t="s">
        <v>10933</v>
      </c>
      <c r="E1717" t="s">
        <v>10922</v>
      </c>
      <c r="F1717">
        <v>23</v>
      </c>
      <c r="G1717">
        <v>4</v>
      </c>
      <c r="J1717" t="s">
        <v>16</v>
      </c>
      <c r="K1717" t="s">
        <v>10193</v>
      </c>
    </row>
    <row r="1718" spans="1:11">
      <c r="A1718" s="8">
        <v>43840</v>
      </c>
      <c r="B1718" t="s">
        <v>9992</v>
      </c>
      <c r="C1718" t="s">
        <v>9729</v>
      </c>
      <c r="D1718" t="s">
        <v>10933</v>
      </c>
      <c r="E1718" t="s">
        <v>10922</v>
      </c>
      <c r="F1718">
        <v>23</v>
      </c>
      <c r="G1718">
        <v>5</v>
      </c>
      <c r="J1718" t="s">
        <v>18</v>
      </c>
      <c r="K1718" t="s">
        <v>10194</v>
      </c>
    </row>
    <row r="1719" spans="1:11">
      <c r="A1719" s="8">
        <v>43840</v>
      </c>
      <c r="B1719" t="s">
        <v>9992</v>
      </c>
      <c r="C1719" t="s">
        <v>9729</v>
      </c>
      <c r="D1719" t="s">
        <v>10933</v>
      </c>
      <c r="E1719" t="s">
        <v>10922</v>
      </c>
      <c r="F1719">
        <v>23</v>
      </c>
      <c r="G1719">
        <v>6</v>
      </c>
      <c r="J1719" t="s">
        <v>20</v>
      </c>
      <c r="K1719" t="s">
        <v>10195</v>
      </c>
    </row>
    <row r="1720" spans="1:11">
      <c r="A1720" s="8">
        <v>43840</v>
      </c>
      <c r="B1720" t="s">
        <v>9992</v>
      </c>
      <c r="C1720" t="s">
        <v>9729</v>
      </c>
      <c r="D1720" t="s">
        <v>10933</v>
      </c>
      <c r="E1720" t="s">
        <v>10922</v>
      </c>
      <c r="F1720">
        <v>23</v>
      </c>
      <c r="G1720">
        <v>7</v>
      </c>
      <c r="J1720" t="s">
        <v>99</v>
      </c>
      <c r="K1720" t="s">
        <v>10196</v>
      </c>
    </row>
    <row r="1721" spans="1:11">
      <c r="A1721" s="8">
        <v>43840</v>
      </c>
      <c r="B1721" t="s">
        <v>9992</v>
      </c>
      <c r="C1721" t="s">
        <v>9729</v>
      </c>
      <c r="D1721" t="s">
        <v>10933</v>
      </c>
      <c r="E1721" t="s">
        <v>10922</v>
      </c>
      <c r="F1721">
        <v>23</v>
      </c>
      <c r="G1721">
        <v>8</v>
      </c>
      <c r="J1721" t="s">
        <v>101</v>
      </c>
      <c r="K1721" t="s">
        <v>10197</v>
      </c>
    </row>
    <row r="1722" spans="1:11">
      <c r="A1722" s="8">
        <v>43840</v>
      </c>
      <c r="B1722" t="s">
        <v>9992</v>
      </c>
      <c r="C1722" t="s">
        <v>9729</v>
      </c>
      <c r="D1722" t="s">
        <v>10933</v>
      </c>
      <c r="E1722" t="s">
        <v>10922</v>
      </c>
      <c r="F1722">
        <v>23</v>
      </c>
      <c r="G1722">
        <v>9</v>
      </c>
      <c r="J1722" t="s">
        <v>349</v>
      </c>
      <c r="K1722" t="s">
        <v>10198</v>
      </c>
    </row>
    <row r="1723" spans="1:11">
      <c r="A1723" s="8">
        <v>43840</v>
      </c>
      <c r="B1723" t="s">
        <v>9992</v>
      </c>
      <c r="C1723" t="s">
        <v>9739</v>
      </c>
      <c r="D1723" t="s">
        <v>10933</v>
      </c>
      <c r="E1723" t="s">
        <v>10922</v>
      </c>
      <c r="F1723">
        <v>24</v>
      </c>
      <c r="G1723">
        <v>1</v>
      </c>
      <c r="I1723" t="s">
        <v>9739</v>
      </c>
      <c r="J1723" t="s">
        <v>10</v>
      </c>
      <c r="K1723" t="s">
        <v>10199</v>
      </c>
    </row>
    <row r="1724" spans="1:11">
      <c r="A1724" s="8">
        <v>43840</v>
      </c>
      <c r="B1724" t="s">
        <v>9992</v>
      </c>
      <c r="C1724" t="s">
        <v>9739</v>
      </c>
      <c r="D1724" t="s">
        <v>10933</v>
      </c>
      <c r="E1724" t="s">
        <v>10922</v>
      </c>
      <c r="F1724">
        <v>24</v>
      </c>
      <c r="G1724">
        <v>2</v>
      </c>
      <c r="I1724" t="s">
        <v>9522</v>
      </c>
      <c r="J1724" t="s">
        <v>12</v>
      </c>
      <c r="K1724" t="s">
        <v>10200</v>
      </c>
    </row>
    <row r="1725" spans="1:11">
      <c r="A1725" s="8">
        <v>43840</v>
      </c>
      <c r="B1725" t="s">
        <v>9992</v>
      </c>
      <c r="C1725" t="s">
        <v>9739</v>
      </c>
      <c r="D1725" t="s">
        <v>10933</v>
      </c>
      <c r="E1725" t="s">
        <v>10922</v>
      </c>
      <c r="F1725">
        <v>24</v>
      </c>
      <c r="G1725">
        <v>3</v>
      </c>
      <c r="I1725" t="s">
        <v>10191</v>
      </c>
      <c r="J1725" t="s">
        <v>14</v>
      </c>
      <c r="K1725" t="s">
        <v>10201</v>
      </c>
    </row>
    <row r="1726" spans="1:11">
      <c r="A1726" s="8">
        <v>43840</v>
      </c>
      <c r="B1726" t="s">
        <v>9992</v>
      </c>
      <c r="C1726" t="s">
        <v>9739</v>
      </c>
      <c r="D1726" t="s">
        <v>10933</v>
      </c>
      <c r="E1726" t="s">
        <v>10922</v>
      </c>
      <c r="F1726">
        <v>24</v>
      </c>
      <c r="G1726">
        <v>4</v>
      </c>
      <c r="J1726" t="s">
        <v>16</v>
      </c>
      <c r="K1726" t="s">
        <v>10202</v>
      </c>
    </row>
    <row r="1727" spans="1:11">
      <c r="A1727" s="8">
        <v>43840</v>
      </c>
      <c r="B1727" t="s">
        <v>9992</v>
      </c>
      <c r="C1727" t="s">
        <v>9739</v>
      </c>
      <c r="D1727" t="s">
        <v>10933</v>
      </c>
      <c r="E1727" t="s">
        <v>10922</v>
      </c>
      <c r="F1727">
        <v>24</v>
      </c>
      <c r="G1727">
        <v>5</v>
      </c>
      <c r="J1727" t="s">
        <v>18</v>
      </c>
      <c r="K1727" t="s">
        <v>10203</v>
      </c>
    </row>
    <row r="1728" spans="1:11">
      <c r="A1728" s="8">
        <v>43840</v>
      </c>
      <c r="B1728" t="s">
        <v>9992</v>
      </c>
      <c r="C1728" t="s">
        <v>9739</v>
      </c>
      <c r="D1728" t="s">
        <v>10933</v>
      </c>
      <c r="E1728" t="s">
        <v>10922</v>
      </c>
      <c r="F1728">
        <v>24</v>
      </c>
      <c r="G1728">
        <v>6</v>
      </c>
      <c r="J1728" t="s">
        <v>20</v>
      </c>
      <c r="K1728" t="s">
        <v>10204</v>
      </c>
    </row>
    <row r="1729" spans="1:11">
      <c r="A1729" s="8">
        <v>43840</v>
      </c>
      <c r="B1729" t="s">
        <v>9992</v>
      </c>
      <c r="C1729" t="s">
        <v>9739</v>
      </c>
      <c r="D1729" t="s">
        <v>10933</v>
      </c>
      <c r="E1729" t="s">
        <v>10922</v>
      </c>
      <c r="F1729">
        <v>24</v>
      </c>
      <c r="G1729">
        <v>7</v>
      </c>
      <c r="J1729" t="s">
        <v>99</v>
      </c>
      <c r="K1729" t="s">
        <v>10205</v>
      </c>
    </row>
    <row r="1730" spans="1:11">
      <c r="A1730" s="8">
        <v>43840</v>
      </c>
      <c r="B1730" t="s">
        <v>9992</v>
      </c>
      <c r="C1730" t="s">
        <v>9739</v>
      </c>
      <c r="D1730" t="s">
        <v>10933</v>
      </c>
      <c r="E1730" t="s">
        <v>10922</v>
      </c>
      <c r="F1730">
        <v>24</v>
      </c>
      <c r="G1730">
        <v>8</v>
      </c>
      <c r="J1730" t="s">
        <v>101</v>
      </c>
      <c r="K1730" t="s">
        <v>10206</v>
      </c>
    </row>
    <row r="1731" spans="1:11">
      <c r="A1731" s="8">
        <v>43840</v>
      </c>
      <c r="B1731" t="s">
        <v>9992</v>
      </c>
      <c r="C1731" t="s">
        <v>9739</v>
      </c>
      <c r="D1731" t="s">
        <v>10933</v>
      </c>
      <c r="E1731" t="s">
        <v>10922</v>
      </c>
      <c r="F1731">
        <v>24</v>
      </c>
      <c r="G1731">
        <v>9</v>
      </c>
      <c r="J1731" t="s">
        <v>349</v>
      </c>
      <c r="K1731" t="s">
        <v>10207</v>
      </c>
    </row>
    <row r="1732" spans="1:11">
      <c r="A1732" s="8">
        <v>43840</v>
      </c>
      <c r="B1732" t="s">
        <v>9992</v>
      </c>
      <c r="C1732" t="s">
        <v>9747</v>
      </c>
      <c r="D1732" t="s">
        <v>10934</v>
      </c>
      <c r="E1732" t="s">
        <v>10922</v>
      </c>
      <c r="F1732">
        <v>25</v>
      </c>
      <c r="G1732">
        <v>1</v>
      </c>
      <c r="I1732" t="s">
        <v>9747</v>
      </c>
      <c r="J1732" t="s">
        <v>10</v>
      </c>
      <c r="K1732" t="s">
        <v>10208</v>
      </c>
    </row>
    <row r="1733" spans="1:11">
      <c r="A1733" s="8">
        <v>43840</v>
      </c>
      <c r="B1733" t="s">
        <v>9992</v>
      </c>
      <c r="C1733" t="s">
        <v>9747</v>
      </c>
      <c r="D1733" t="s">
        <v>10934</v>
      </c>
      <c r="E1733" t="s">
        <v>10922</v>
      </c>
      <c r="F1733">
        <v>25</v>
      </c>
      <c r="G1733">
        <v>2</v>
      </c>
      <c r="I1733" t="s">
        <v>9522</v>
      </c>
      <c r="J1733" t="s">
        <v>12</v>
      </c>
      <c r="K1733" t="s">
        <v>10209</v>
      </c>
    </row>
    <row r="1734" spans="1:11">
      <c r="A1734" s="8">
        <v>43840</v>
      </c>
      <c r="B1734" t="s">
        <v>9992</v>
      </c>
      <c r="C1734" t="s">
        <v>9747</v>
      </c>
      <c r="D1734" t="s">
        <v>10934</v>
      </c>
      <c r="E1734" t="s">
        <v>10922</v>
      </c>
      <c r="F1734">
        <v>25</v>
      </c>
      <c r="G1734">
        <v>3</v>
      </c>
      <c r="I1734" t="s">
        <v>10210</v>
      </c>
      <c r="J1734" t="s">
        <v>14</v>
      </c>
      <c r="K1734" t="s">
        <v>10211</v>
      </c>
    </row>
    <row r="1735" spans="1:11">
      <c r="A1735" s="8">
        <v>43840</v>
      </c>
      <c r="B1735" t="s">
        <v>9992</v>
      </c>
      <c r="C1735" t="s">
        <v>9747</v>
      </c>
      <c r="D1735" t="s">
        <v>10934</v>
      </c>
      <c r="E1735" t="s">
        <v>10922</v>
      </c>
      <c r="F1735">
        <v>25</v>
      </c>
      <c r="G1735">
        <v>4</v>
      </c>
      <c r="J1735" t="s">
        <v>16</v>
      </c>
      <c r="K1735" t="s">
        <v>10212</v>
      </c>
    </row>
    <row r="1736" spans="1:11">
      <c r="A1736" s="8">
        <v>43840</v>
      </c>
      <c r="B1736" t="s">
        <v>9992</v>
      </c>
      <c r="C1736" t="s">
        <v>9747</v>
      </c>
      <c r="D1736" t="s">
        <v>10934</v>
      </c>
      <c r="E1736" t="s">
        <v>10922</v>
      </c>
      <c r="F1736">
        <v>25</v>
      </c>
      <c r="G1736">
        <v>5</v>
      </c>
      <c r="J1736" t="s">
        <v>18</v>
      </c>
      <c r="K1736" t="s">
        <v>10213</v>
      </c>
    </row>
    <row r="1737" spans="1:11">
      <c r="A1737" s="8">
        <v>43840</v>
      </c>
      <c r="B1737" t="s">
        <v>9992</v>
      </c>
      <c r="C1737" t="s">
        <v>9747</v>
      </c>
      <c r="D1737" t="s">
        <v>10934</v>
      </c>
      <c r="E1737" t="s">
        <v>10922</v>
      </c>
      <c r="F1737">
        <v>25</v>
      </c>
      <c r="G1737">
        <v>6</v>
      </c>
      <c r="J1737" t="s">
        <v>20</v>
      </c>
      <c r="K1737" t="s">
        <v>10214</v>
      </c>
    </row>
    <row r="1738" spans="1:11">
      <c r="A1738" s="8">
        <v>43840</v>
      </c>
      <c r="B1738" t="s">
        <v>9992</v>
      </c>
      <c r="C1738" t="s">
        <v>9747</v>
      </c>
      <c r="D1738" t="s">
        <v>10934</v>
      </c>
      <c r="E1738" t="s">
        <v>10922</v>
      </c>
      <c r="F1738">
        <v>25</v>
      </c>
      <c r="G1738">
        <v>7</v>
      </c>
      <c r="J1738" t="s">
        <v>99</v>
      </c>
      <c r="K1738" t="s">
        <v>10215</v>
      </c>
    </row>
    <row r="1739" spans="1:11">
      <c r="A1739" s="8">
        <v>43840</v>
      </c>
      <c r="B1739" t="s">
        <v>9992</v>
      </c>
      <c r="C1739" t="s">
        <v>9747</v>
      </c>
      <c r="D1739" t="s">
        <v>10934</v>
      </c>
      <c r="E1739" t="s">
        <v>10922</v>
      </c>
      <c r="F1739">
        <v>25</v>
      </c>
      <c r="G1739">
        <v>8</v>
      </c>
      <c r="J1739" t="s">
        <v>101</v>
      </c>
      <c r="K1739" t="s">
        <v>10216</v>
      </c>
    </row>
    <row r="1740" spans="1:11">
      <c r="A1740" s="8">
        <v>43840</v>
      </c>
      <c r="B1740" t="s">
        <v>9992</v>
      </c>
      <c r="C1740" t="s">
        <v>9755</v>
      </c>
      <c r="D1740" t="s">
        <v>10934</v>
      </c>
      <c r="E1740" t="s">
        <v>10922</v>
      </c>
      <c r="F1740">
        <v>26</v>
      </c>
      <c r="G1740">
        <v>1</v>
      </c>
      <c r="I1740" t="s">
        <v>9755</v>
      </c>
      <c r="J1740" t="s">
        <v>10</v>
      </c>
      <c r="K1740" t="s">
        <v>10217</v>
      </c>
    </row>
    <row r="1741" spans="1:11">
      <c r="A1741" s="8">
        <v>43840</v>
      </c>
      <c r="B1741" t="s">
        <v>9992</v>
      </c>
      <c r="C1741" t="s">
        <v>9755</v>
      </c>
      <c r="D1741" t="s">
        <v>10934</v>
      </c>
      <c r="E1741" t="s">
        <v>10922</v>
      </c>
      <c r="F1741">
        <v>26</v>
      </c>
      <c r="G1741">
        <v>2</v>
      </c>
      <c r="I1741" t="s">
        <v>9522</v>
      </c>
      <c r="J1741" t="s">
        <v>12</v>
      </c>
      <c r="K1741" t="s">
        <v>10218</v>
      </c>
    </row>
    <row r="1742" spans="1:11">
      <c r="A1742" s="8">
        <v>43840</v>
      </c>
      <c r="B1742" t="s">
        <v>9992</v>
      </c>
      <c r="C1742" t="s">
        <v>9755</v>
      </c>
      <c r="D1742" t="s">
        <v>10934</v>
      </c>
      <c r="E1742" t="s">
        <v>10922</v>
      </c>
      <c r="F1742">
        <v>26</v>
      </c>
      <c r="G1742">
        <v>3</v>
      </c>
      <c r="I1742" t="s">
        <v>10210</v>
      </c>
      <c r="J1742" t="s">
        <v>14</v>
      </c>
      <c r="K1742" t="s">
        <v>10219</v>
      </c>
    </row>
    <row r="1743" spans="1:11">
      <c r="A1743" s="8">
        <v>43840</v>
      </c>
      <c r="B1743" t="s">
        <v>9992</v>
      </c>
      <c r="C1743" t="s">
        <v>9755</v>
      </c>
      <c r="D1743" t="s">
        <v>10934</v>
      </c>
      <c r="E1743" t="s">
        <v>10922</v>
      </c>
      <c r="F1743">
        <v>26</v>
      </c>
      <c r="G1743">
        <v>4</v>
      </c>
      <c r="J1743" t="s">
        <v>16</v>
      </c>
      <c r="K1743" t="s">
        <v>10220</v>
      </c>
    </row>
    <row r="1744" spans="1:11">
      <c r="A1744" s="8">
        <v>43840</v>
      </c>
      <c r="B1744" t="s">
        <v>9992</v>
      </c>
      <c r="C1744" t="s">
        <v>9755</v>
      </c>
      <c r="D1744" t="s">
        <v>10934</v>
      </c>
      <c r="E1744" t="s">
        <v>10922</v>
      </c>
      <c r="F1744">
        <v>26</v>
      </c>
      <c r="G1744">
        <v>5</v>
      </c>
      <c r="J1744" t="s">
        <v>18</v>
      </c>
      <c r="K1744" t="s">
        <v>10221</v>
      </c>
    </row>
    <row r="1745" spans="1:11">
      <c r="A1745" s="8">
        <v>43840</v>
      </c>
      <c r="B1745" t="s">
        <v>9992</v>
      </c>
      <c r="C1745" t="s">
        <v>9755</v>
      </c>
      <c r="D1745" t="s">
        <v>10934</v>
      </c>
      <c r="E1745" t="s">
        <v>10922</v>
      </c>
      <c r="F1745">
        <v>26</v>
      </c>
      <c r="G1745">
        <v>6</v>
      </c>
      <c r="J1745" t="s">
        <v>20</v>
      </c>
      <c r="K1745" t="s">
        <v>10222</v>
      </c>
    </row>
    <row r="1746" spans="1:11">
      <c r="A1746" s="8">
        <v>43840</v>
      </c>
      <c r="B1746" t="s">
        <v>9992</v>
      </c>
      <c r="C1746" t="s">
        <v>9755</v>
      </c>
      <c r="D1746" t="s">
        <v>10934</v>
      </c>
      <c r="E1746" t="s">
        <v>10922</v>
      </c>
      <c r="F1746">
        <v>26</v>
      </c>
      <c r="G1746">
        <v>7</v>
      </c>
      <c r="J1746" t="s">
        <v>99</v>
      </c>
      <c r="K1746" t="s">
        <v>10223</v>
      </c>
    </row>
    <row r="1747" spans="1:11">
      <c r="A1747" s="8">
        <v>43840</v>
      </c>
      <c r="B1747" t="s">
        <v>9992</v>
      </c>
      <c r="C1747" t="s">
        <v>9755</v>
      </c>
      <c r="D1747" t="s">
        <v>10934</v>
      </c>
      <c r="E1747" t="s">
        <v>10922</v>
      </c>
      <c r="F1747">
        <v>26</v>
      </c>
      <c r="G1747">
        <v>8</v>
      </c>
      <c r="J1747" t="s">
        <v>101</v>
      </c>
      <c r="K1747" t="s">
        <v>10224</v>
      </c>
    </row>
    <row r="1748" spans="1:11">
      <c r="A1748" s="8">
        <v>43840</v>
      </c>
      <c r="B1748" t="s">
        <v>9992</v>
      </c>
      <c r="C1748" t="s">
        <v>9763</v>
      </c>
      <c r="D1748" t="s">
        <v>10935</v>
      </c>
      <c r="E1748" t="s">
        <v>10922</v>
      </c>
      <c r="F1748">
        <v>27</v>
      </c>
      <c r="G1748">
        <v>1</v>
      </c>
      <c r="H1748" t="s">
        <v>9992</v>
      </c>
      <c r="I1748" t="s">
        <v>9763</v>
      </c>
      <c r="J1748" t="s">
        <v>10</v>
      </c>
      <c r="K1748" t="s">
        <v>10225</v>
      </c>
    </row>
    <row r="1749" spans="1:11">
      <c r="A1749" s="8">
        <v>43840</v>
      </c>
      <c r="B1749" t="s">
        <v>9992</v>
      </c>
      <c r="C1749" t="s">
        <v>9763</v>
      </c>
      <c r="D1749" t="s">
        <v>10935</v>
      </c>
      <c r="E1749" t="s">
        <v>10922</v>
      </c>
      <c r="F1749">
        <v>27</v>
      </c>
      <c r="G1749">
        <v>2</v>
      </c>
      <c r="I1749" t="s">
        <v>9522</v>
      </c>
      <c r="J1749" t="s">
        <v>12</v>
      </c>
      <c r="K1749" t="s">
        <v>10226</v>
      </c>
    </row>
    <row r="1750" spans="1:11">
      <c r="A1750" s="8">
        <v>43840</v>
      </c>
      <c r="B1750" t="s">
        <v>9992</v>
      </c>
      <c r="C1750" t="s">
        <v>9763</v>
      </c>
      <c r="D1750" t="s">
        <v>10935</v>
      </c>
      <c r="E1750" t="s">
        <v>10922</v>
      </c>
      <c r="F1750">
        <v>27</v>
      </c>
      <c r="G1750">
        <v>3</v>
      </c>
      <c r="I1750" t="s">
        <v>6785</v>
      </c>
      <c r="J1750" t="s">
        <v>14</v>
      </c>
      <c r="K1750" t="s">
        <v>10227</v>
      </c>
    </row>
    <row r="1751" spans="1:11">
      <c r="A1751" s="8">
        <v>43840</v>
      </c>
      <c r="B1751" t="s">
        <v>9992</v>
      </c>
      <c r="C1751" t="s">
        <v>9763</v>
      </c>
      <c r="D1751" t="s">
        <v>10935</v>
      </c>
      <c r="E1751" t="s">
        <v>10922</v>
      </c>
      <c r="F1751">
        <v>27</v>
      </c>
      <c r="G1751">
        <v>4</v>
      </c>
      <c r="J1751" t="s">
        <v>16</v>
      </c>
      <c r="K1751" t="s">
        <v>10228</v>
      </c>
    </row>
    <row r="1752" spans="1:11">
      <c r="A1752" s="8">
        <v>43840</v>
      </c>
      <c r="B1752" t="s">
        <v>9992</v>
      </c>
      <c r="C1752" t="s">
        <v>9763</v>
      </c>
      <c r="D1752" t="s">
        <v>10935</v>
      </c>
      <c r="E1752" t="s">
        <v>10922</v>
      </c>
      <c r="F1752">
        <v>27</v>
      </c>
      <c r="G1752">
        <v>5</v>
      </c>
      <c r="J1752" t="s">
        <v>18</v>
      </c>
      <c r="K1752" t="s">
        <v>10229</v>
      </c>
    </row>
    <row r="1753" spans="1:11">
      <c r="A1753" s="8">
        <v>43840</v>
      </c>
      <c r="B1753" t="s">
        <v>9992</v>
      </c>
      <c r="C1753" t="s">
        <v>9763</v>
      </c>
      <c r="D1753" t="s">
        <v>10935</v>
      </c>
      <c r="E1753" t="s">
        <v>10922</v>
      </c>
      <c r="F1753">
        <v>27</v>
      </c>
      <c r="G1753">
        <v>6</v>
      </c>
      <c r="J1753" t="s">
        <v>20</v>
      </c>
      <c r="K1753" t="s">
        <v>10230</v>
      </c>
    </row>
    <row r="1754" spans="1:11">
      <c r="A1754" s="8">
        <v>43840</v>
      </c>
      <c r="B1754" t="s">
        <v>9992</v>
      </c>
      <c r="C1754" t="s">
        <v>9763</v>
      </c>
      <c r="D1754" t="s">
        <v>10935</v>
      </c>
      <c r="E1754" t="s">
        <v>10922</v>
      </c>
      <c r="F1754">
        <v>27</v>
      </c>
      <c r="G1754">
        <v>7</v>
      </c>
      <c r="J1754" t="s">
        <v>99</v>
      </c>
      <c r="K1754" t="s">
        <v>10231</v>
      </c>
    </row>
    <row r="1755" spans="1:11">
      <c r="A1755" s="8">
        <v>43840</v>
      </c>
      <c r="B1755" t="s">
        <v>9992</v>
      </c>
      <c r="C1755" t="s">
        <v>9763</v>
      </c>
      <c r="D1755" t="s">
        <v>10935</v>
      </c>
      <c r="E1755" t="s">
        <v>10922</v>
      </c>
      <c r="F1755">
        <v>27</v>
      </c>
      <c r="G1755">
        <v>8</v>
      </c>
      <c r="J1755" t="s">
        <v>101</v>
      </c>
      <c r="K1755" t="s">
        <v>10232</v>
      </c>
    </row>
    <row r="1756" spans="1:11">
      <c r="A1756" s="8">
        <v>43840</v>
      </c>
      <c r="B1756" t="s">
        <v>9992</v>
      </c>
      <c r="C1756" t="s">
        <v>9774</v>
      </c>
      <c r="D1756" t="s">
        <v>10935</v>
      </c>
      <c r="E1756" t="s">
        <v>10922</v>
      </c>
      <c r="F1756">
        <v>28</v>
      </c>
      <c r="G1756">
        <v>1</v>
      </c>
      <c r="I1756" t="s">
        <v>9774</v>
      </c>
      <c r="J1756" t="s">
        <v>10</v>
      </c>
      <c r="K1756" t="s">
        <v>10233</v>
      </c>
    </row>
    <row r="1757" spans="1:11">
      <c r="A1757" s="8">
        <v>43840</v>
      </c>
      <c r="B1757" t="s">
        <v>9992</v>
      </c>
      <c r="C1757" t="s">
        <v>9774</v>
      </c>
      <c r="D1757" t="s">
        <v>10935</v>
      </c>
      <c r="E1757" t="s">
        <v>10922</v>
      </c>
      <c r="F1757">
        <v>28</v>
      </c>
      <c r="G1757">
        <v>2</v>
      </c>
      <c r="I1757" t="s">
        <v>9522</v>
      </c>
      <c r="J1757" t="s">
        <v>12</v>
      </c>
      <c r="K1757" t="s">
        <v>10234</v>
      </c>
    </row>
    <row r="1758" spans="1:11">
      <c r="A1758" s="8">
        <v>43840</v>
      </c>
      <c r="B1758" t="s">
        <v>9992</v>
      </c>
      <c r="C1758" t="s">
        <v>9774</v>
      </c>
      <c r="D1758" t="s">
        <v>10935</v>
      </c>
      <c r="E1758" t="s">
        <v>10922</v>
      </c>
      <c r="F1758">
        <v>28</v>
      </c>
      <c r="G1758">
        <v>3</v>
      </c>
      <c r="I1758" t="s">
        <v>6785</v>
      </c>
      <c r="J1758" t="s">
        <v>14</v>
      </c>
      <c r="K1758" t="s">
        <v>10235</v>
      </c>
    </row>
    <row r="1759" spans="1:11">
      <c r="A1759" s="8">
        <v>43840</v>
      </c>
      <c r="B1759" t="s">
        <v>9992</v>
      </c>
      <c r="C1759" t="s">
        <v>9774</v>
      </c>
      <c r="D1759" t="s">
        <v>10935</v>
      </c>
      <c r="E1759" t="s">
        <v>10922</v>
      </c>
      <c r="F1759">
        <v>28</v>
      </c>
      <c r="G1759">
        <v>4</v>
      </c>
      <c r="J1759" t="s">
        <v>16</v>
      </c>
      <c r="K1759" t="s">
        <v>10236</v>
      </c>
    </row>
    <row r="1760" spans="1:11">
      <c r="A1760" s="8">
        <v>43840</v>
      </c>
      <c r="B1760" t="s">
        <v>9992</v>
      </c>
      <c r="C1760" t="s">
        <v>9774</v>
      </c>
      <c r="D1760" t="s">
        <v>10935</v>
      </c>
      <c r="E1760" t="s">
        <v>10922</v>
      </c>
      <c r="F1760">
        <v>28</v>
      </c>
      <c r="G1760">
        <v>5</v>
      </c>
      <c r="J1760" t="s">
        <v>18</v>
      </c>
      <c r="K1760" t="s">
        <v>10237</v>
      </c>
    </row>
    <row r="1761" spans="1:11">
      <c r="A1761" s="8">
        <v>43840</v>
      </c>
      <c r="B1761" t="s">
        <v>9992</v>
      </c>
      <c r="C1761" t="s">
        <v>9774</v>
      </c>
      <c r="D1761" t="s">
        <v>10935</v>
      </c>
      <c r="E1761" t="s">
        <v>10922</v>
      </c>
      <c r="F1761">
        <v>28</v>
      </c>
      <c r="G1761">
        <v>6</v>
      </c>
      <c r="J1761" t="s">
        <v>20</v>
      </c>
      <c r="K1761" t="s">
        <v>10238</v>
      </c>
    </row>
    <row r="1762" spans="1:11">
      <c r="A1762" s="8">
        <v>43840</v>
      </c>
      <c r="B1762" t="s">
        <v>9992</v>
      </c>
      <c r="C1762" t="s">
        <v>9774</v>
      </c>
      <c r="D1762" t="s">
        <v>10935</v>
      </c>
      <c r="E1762" t="s">
        <v>10922</v>
      </c>
      <c r="F1762">
        <v>28</v>
      </c>
      <c r="G1762">
        <v>7</v>
      </c>
      <c r="J1762" t="s">
        <v>99</v>
      </c>
      <c r="K1762" t="s">
        <v>10239</v>
      </c>
    </row>
    <row r="1763" spans="1:11">
      <c r="A1763" s="8">
        <v>43840</v>
      </c>
      <c r="B1763" t="s">
        <v>9992</v>
      </c>
      <c r="C1763" t="s">
        <v>9774</v>
      </c>
      <c r="D1763" t="s">
        <v>10935</v>
      </c>
      <c r="E1763" t="s">
        <v>10922</v>
      </c>
      <c r="F1763">
        <v>28</v>
      </c>
      <c r="G1763">
        <v>8</v>
      </c>
      <c r="J1763" t="s">
        <v>101</v>
      </c>
      <c r="K1763" t="s">
        <v>10240</v>
      </c>
    </row>
    <row r="1764" spans="1:11">
      <c r="A1764" s="8">
        <v>43840</v>
      </c>
      <c r="B1764" t="s">
        <v>9992</v>
      </c>
      <c r="C1764" t="s">
        <v>9774</v>
      </c>
      <c r="D1764" t="s">
        <v>10935</v>
      </c>
      <c r="E1764" t="s">
        <v>10922</v>
      </c>
      <c r="F1764">
        <v>28</v>
      </c>
      <c r="G1764">
        <v>9</v>
      </c>
      <c r="J1764" t="s">
        <v>349</v>
      </c>
      <c r="K1764" t="s">
        <v>10241</v>
      </c>
    </row>
    <row r="1765" spans="1:11">
      <c r="A1765" s="8">
        <v>43840</v>
      </c>
      <c r="B1765" t="s">
        <v>9992</v>
      </c>
      <c r="C1765" t="s">
        <v>9786</v>
      </c>
      <c r="D1765" t="s">
        <v>10935</v>
      </c>
      <c r="E1765" t="s">
        <v>10922</v>
      </c>
      <c r="F1765">
        <v>29</v>
      </c>
      <c r="G1765">
        <v>1</v>
      </c>
      <c r="I1765" t="s">
        <v>9786</v>
      </c>
      <c r="J1765" t="s">
        <v>10</v>
      </c>
      <c r="K1765" t="s">
        <v>10242</v>
      </c>
    </row>
    <row r="1766" spans="1:11">
      <c r="A1766" s="8">
        <v>43840</v>
      </c>
      <c r="B1766" t="s">
        <v>9992</v>
      </c>
      <c r="C1766" t="s">
        <v>9786</v>
      </c>
      <c r="D1766" t="s">
        <v>10935</v>
      </c>
      <c r="E1766" t="s">
        <v>10922</v>
      </c>
      <c r="F1766">
        <v>29</v>
      </c>
      <c r="G1766">
        <v>2</v>
      </c>
      <c r="I1766" t="s">
        <v>9522</v>
      </c>
      <c r="J1766" t="s">
        <v>12</v>
      </c>
      <c r="K1766" t="s">
        <v>10243</v>
      </c>
    </row>
    <row r="1767" spans="1:11">
      <c r="A1767" s="8">
        <v>43840</v>
      </c>
      <c r="B1767" t="s">
        <v>9992</v>
      </c>
      <c r="C1767" t="s">
        <v>9786</v>
      </c>
      <c r="D1767" t="s">
        <v>10935</v>
      </c>
      <c r="E1767" t="s">
        <v>10922</v>
      </c>
      <c r="F1767">
        <v>29</v>
      </c>
      <c r="G1767">
        <v>3</v>
      </c>
      <c r="I1767" t="s">
        <v>6785</v>
      </c>
      <c r="J1767" t="s">
        <v>14</v>
      </c>
      <c r="K1767" t="s">
        <v>10244</v>
      </c>
    </row>
    <row r="1768" spans="1:11">
      <c r="A1768" s="8">
        <v>43840</v>
      </c>
      <c r="B1768" t="s">
        <v>9992</v>
      </c>
      <c r="C1768" t="s">
        <v>9786</v>
      </c>
      <c r="D1768" t="s">
        <v>10935</v>
      </c>
      <c r="E1768" t="s">
        <v>10922</v>
      </c>
      <c r="F1768">
        <v>29</v>
      </c>
      <c r="G1768">
        <v>4</v>
      </c>
      <c r="J1768" t="s">
        <v>16</v>
      </c>
      <c r="K1768" t="s">
        <v>10245</v>
      </c>
    </row>
    <row r="1769" spans="1:11">
      <c r="A1769" s="8">
        <v>43840</v>
      </c>
      <c r="B1769" t="s">
        <v>9992</v>
      </c>
      <c r="C1769" t="s">
        <v>9786</v>
      </c>
      <c r="D1769" t="s">
        <v>10935</v>
      </c>
      <c r="E1769" t="s">
        <v>10922</v>
      </c>
      <c r="F1769">
        <v>29</v>
      </c>
      <c r="G1769">
        <v>5</v>
      </c>
      <c r="J1769" t="s">
        <v>18</v>
      </c>
      <c r="K1769" t="s">
        <v>10246</v>
      </c>
    </row>
    <row r="1770" spans="1:11">
      <c r="A1770" s="8">
        <v>43840</v>
      </c>
      <c r="B1770" t="s">
        <v>9992</v>
      </c>
      <c r="C1770" t="s">
        <v>9786</v>
      </c>
      <c r="D1770" t="s">
        <v>10935</v>
      </c>
      <c r="E1770" t="s">
        <v>10922</v>
      </c>
      <c r="F1770">
        <v>29</v>
      </c>
      <c r="G1770">
        <v>6</v>
      </c>
      <c r="J1770" t="s">
        <v>20</v>
      </c>
      <c r="K1770" t="s">
        <v>10247</v>
      </c>
    </row>
    <row r="1771" spans="1:11">
      <c r="A1771" s="8">
        <v>43840</v>
      </c>
      <c r="B1771" t="s">
        <v>9992</v>
      </c>
      <c r="C1771" t="s">
        <v>9786</v>
      </c>
      <c r="D1771" t="s">
        <v>10935</v>
      </c>
      <c r="E1771" t="s">
        <v>10922</v>
      </c>
      <c r="F1771">
        <v>29</v>
      </c>
      <c r="G1771">
        <v>7</v>
      </c>
      <c r="J1771" t="s">
        <v>99</v>
      </c>
      <c r="K1771" t="s">
        <v>10248</v>
      </c>
    </row>
    <row r="1772" spans="1:11">
      <c r="A1772" s="8">
        <v>43840</v>
      </c>
      <c r="B1772" t="s">
        <v>9992</v>
      </c>
      <c r="C1772" t="s">
        <v>9786</v>
      </c>
      <c r="D1772" t="s">
        <v>10935</v>
      </c>
      <c r="E1772" t="s">
        <v>10922</v>
      </c>
      <c r="F1772">
        <v>29</v>
      </c>
      <c r="G1772">
        <v>8</v>
      </c>
      <c r="J1772" t="s">
        <v>101</v>
      </c>
      <c r="K1772" t="s">
        <v>10249</v>
      </c>
    </row>
    <row r="1773" spans="1:11">
      <c r="A1773" s="8">
        <v>43840</v>
      </c>
      <c r="B1773" t="s">
        <v>9992</v>
      </c>
      <c r="C1773" t="s">
        <v>9795</v>
      </c>
      <c r="D1773" t="s">
        <v>10935</v>
      </c>
      <c r="E1773" t="s">
        <v>10922</v>
      </c>
      <c r="F1773">
        <v>30</v>
      </c>
      <c r="G1773">
        <v>1</v>
      </c>
      <c r="I1773" t="s">
        <v>9795</v>
      </c>
      <c r="J1773" t="s">
        <v>10</v>
      </c>
      <c r="K1773" t="s">
        <v>10250</v>
      </c>
    </row>
    <row r="1774" spans="1:11">
      <c r="A1774" s="8">
        <v>43840</v>
      </c>
      <c r="B1774" t="s">
        <v>9992</v>
      </c>
      <c r="C1774" t="s">
        <v>9795</v>
      </c>
      <c r="D1774" t="s">
        <v>10935</v>
      </c>
      <c r="E1774" t="s">
        <v>10922</v>
      </c>
      <c r="F1774">
        <v>30</v>
      </c>
      <c r="G1774">
        <v>2</v>
      </c>
      <c r="I1774" t="s">
        <v>9522</v>
      </c>
      <c r="J1774" t="s">
        <v>12</v>
      </c>
      <c r="K1774" t="s">
        <v>10251</v>
      </c>
    </row>
    <row r="1775" spans="1:11">
      <c r="A1775" s="8">
        <v>43840</v>
      </c>
      <c r="B1775" t="s">
        <v>9992</v>
      </c>
      <c r="C1775" t="s">
        <v>9795</v>
      </c>
      <c r="D1775" t="s">
        <v>10935</v>
      </c>
      <c r="E1775" t="s">
        <v>10922</v>
      </c>
      <c r="F1775">
        <v>30</v>
      </c>
      <c r="G1775">
        <v>3</v>
      </c>
      <c r="I1775" t="s">
        <v>6785</v>
      </c>
      <c r="J1775" t="s">
        <v>14</v>
      </c>
      <c r="K1775" t="s">
        <v>10252</v>
      </c>
    </row>
    <row r="1776" spans="1:11">
      <c r="A1776" s="8">
        <v>43840</v>
      </c>
      <c r="B1776" t="s">
        <v>9992</v>
      </c>
      <c r="C1776" t="s">
        <v>9795</v>
      </c>
      <c r="D1776" t="s">
        <v>10935</v>
      </c>
      <c r="E1776" t="s">
        <v>10922</v>
      </c>
      <c r="F1776">
        <v>30</v>
      </c>
      <c r="G1776">
        <v>4</v>
      </c>
      <c r="J1776" t="s">
        <v>16</v>
      </c>
      <c r="K1776" t="s">
        <v>10253</v>
      </c>
    </row>
    <row r="1777" spans="1:11">
      <c r="A1777" s="8">
        <v>43840</v>
      </c>
      <c r="B1777" t="s">
        <v>9992</v>
      </c>
      <c r="C1777" t="s">
        <v>9795</v>
      </c>
      <c r="D1777" t="s">
        <v>10935</v>
      </c>
      <c r="E1777" t="s">
        <v>10922</v>
      </c>
      <c r="F1777">
        <v>30</v>
      </c>
      <c r="G1777">
        <v>5</v>
      </c>
      <c r="J1777" t="s">
        <v>18</v>
      </c>
      <c r="K1777" t="s">
        <v>10254</v>
      </c>
    </row>
    <row r="1778" spans="1:11">
      <c r="A1778" s="8">
        <v>43840</v>
      </c>
      <c r="B1778" t="s">
        <v>9992</v>
      </c>
      <c r="C1778" t="s">
        <v>9795</v>
      </c>
      <c r="D1778" t="s">
        <v>10935</v>
      </c>
      <c r="E1778" t="s">
        <v>10922</v>
      </c>
      <c r="F1778">
        <v>30</v>
      </c>
      <c r="G1778">
        <v>6</v>
      </c>
      <c r="J1778" t="s">
        <v>20</v>
      </c>
      <c r="K1778" t="s">
        <v>10255</v>
      </c>
    </row>
    <row r="1779" spans="1:11">
      <c r="A1779" s="8">
        <v>43840</v>
      </c>
      <c r="B1779" t="s">
        <v>9992</v>
      </c>
      <c r="C1779" t="s">
        <v>9795</v>
      </c>
      <c r="D1779" t="s">
        <v>10935</v>
      </c>
      <c r="E1779" t="s">
        <v>10922</v>
      </c>
      <c r="F1779">
        <v>30</v>
      </c>
      <c r="G1779">
        <v>7</v>
      </c>
      <c r="J1779" t="s">
        <v>99</v>
      </c>
      <c r="K1779" t="s">
        <v>10256</v>
      </c>
    </row>
    <row r="1780" spans="1:11">
      <c r="A1780" s="8">
        <v>43840</v>
      </c>
      <c r="B1780" t="s">
        <v>9992</v>
      </c>
      <c r="C1780" t="s">
        <v>9795</v>
      </c>
      <c r="D1780" t="s">
        <v>10935</v>
      </c>
      <c r="E1780" t="s">
        <v>10922</v>
      </c>
      <c r="F1780">
        <v>30</v>
      </c>
      <c r="G1780">
        <v>8</v>
      </c>
      <c r="J1780" t="s">
        <v>101</v>
      </c>
      <c r="K1780" t="s">
        <v>10257</v>
      </c>
    </row>
    <row r="1781" spans="1:11">
      <c r="A1781" s="8">
        <v>43840</v>
      </c>
      <c r="B1781" t="s">
        <v>9992</v>
      </c>
      <c r="C1781" t="s">
        <v>9795</v>
      </c>
      <c r="D1781" t="s">
        <v>10935</v>
      </c>
      <c r="E1781" t="s">
        <v>10922</v>
      </c>
      <c r="F1781">
        <v>30</v>
      </c>
      <c r="G1781">
        <v>9</v>
      </c>
      <c r="J1781" t="s">
        <v>349</v>
      </c>
      <c r="K1781" t="s">
        <v>10258</v>
      </c>
    </row>
    <row r="1782" spans="1:11">
      <c r="A1782" s="8">
        <v>43840</v>
      </c>
      <c r="B1782" t="s">
        <v>9992</v>
      </c>
      <c r="C1782" t="s">
        <v>9810</v>
      </c>
      <c r="D1782" t="s">
        <v>10935</v>
      </c>
      <c r="E1782" t="s">
        <v>10922</v>
      </c>
      <c r="F1782">
        <v>31</v>
      </c>
      <c r="G1782">
        <v>1</v>
      </c>
      <c r="H1782" t="s">
        <v>9992</v>
      </c>
      <c r="I1782" t="s">
        <v>9810</v>
      </c>
      <c r="J1782" t="s">
        <v>10</v>
      </c>
      <c r="K1782" t="s">
        <v>10259</v>
      </c>
    </row>
    <row r="1783" spans="1:11">
      <c r="A1783" s="8">
        <v>43840</v>
      </c>
      <c r="B1783" t="s">
        <v>9992</v>
      </c>
      <c r="C1783" t="s">
        <v>9810</v>
      </c>
      <c r="D1783" t="s">
        <v>10935</v>
      </c>
      <c r="E1783" t="s">
        <v>10922</v>
      </c>
      <c r="F1783">
        <v>31</v>
      </c>
      <c r="G1783">
        <v>2</v>
      </c>
      <c r="I1783" t="s">
        <v>9522</v>
      </c>
      <c r="J1783" t="s">
        <v>12</v>
      </c>
      <c r="K1783" t="s">
        <v>10260</v>
      </c>
    </row>
    <row r="1784" spans="1:11">
      <c r="A1784" s="8">
        <v>43840</v>
      </c>
      <c r="B1784" t="s">
        <v>9992</v>
      </c>
      <c r="C1784" t="s">
        <v>9810</v>
      </c>
      <c r="D1784" t="s">
        <v>10935</v>
      </c>
      <c r="E1784" t="s">
        <v>10922</v>
      </c>
      <c r="F1784">
        <v>31</v>
      </c>
      <c r="G1784">
        <v>3</v>
      </c>
      <c r="I1784" t="s">
        <v>6785</v>
      </c>
      <c r="J1784" t="s">
        <v>14</v>
      </c>
      <c r="K1784" t="s">
        <v>10261</v>
      </c>
    </row>
    <row r="1785" spans="1:11">
      <c r="A1785" s="8">
        <v>43840</v>
      </c>
      <c r="B1785" t="s">
        <v>9992</v>
      </c>
      <c r="C1785" t="s">
        <v>9810</v>
      </c>
      <c r="D1785" t="s">
        <v>10935</v>
      </c>
      <c r="E1785" t="s">
        <v>10922</v>
      </c>
      <c r="F1785">
        <v>31</v>
      </c>
      <c r="G1785">
        <v>4</v>
      </c>
      <c r="J1785" t="s">
        <v>16</v>
      </c>
      <c r="K1785" t="s">
        <v>10262</v>
      </c>
    </row>
    <row r="1786" spans="1:11">
      <c r="A1786" s="8">
        <v>43840</v>
      </c>
      <c r="B1786" t="s">
        <v>9992</v>
      </c>
      <c r="C1786" t="s">
        <v>9810</v>
      </c>
      <c r="D1786" t="s">
        <v>10935</v>
      </c>
      <c r="E1786" t="s">
        <v>10922</v>
      </c>
      <c r="F1786">
        <v>31</v>
      </c>
      <c r="G1786">
        <v>5</v>
      </c>
      <c r="J1786" t="s">
        <v>18</v>
      </c>
      <c r="K1786" t="s">
        <v>10263</v>
      </c>
    </row>
    <row r="1787" spans="1:11">
      <c r="A1787" s="8">
        <v>43840</v>
      </c>
      <c r="B1787" t="s">
        <v>9992</v>
      </c>
      <c r="C1787" t="s">
        <v>9810</v>
      </c>
      <c r="D1787" t="s">
        <v>10935</v>
      </c>
      <c r="E1787" t="s">
        <v>10922</v>
      </c>
      <c r="F1787">
        <v>31</v>
      </c>
      <c r="G1787">
        <v>6</v>
      </c>
      <c r="J1787" t="s">
        <v>20</v>
      </c>
      <c r="K1787" t="s">
        <v>10264</v>
      </c>
    </row>
    <row r="1788" spans="1:11">
      <c r="A1788" s="8">
        <v>43840</v>
      </c>
      <c r="B1788" t="s">
        <v>9992</v>
      </c>
      <c r="C1788" t="s">
        <v>9810</v>
      </c>
      <c r="D1788" t="s">
        <v>10935</v>
      </c>
      <c r="E1788" t="s">
        <v>10922</v>
      </c>
      <c r="F1788">
        <v>31</v>
      </c>
      <c r="G1788">
        <v>7</v>
      </c>
      <c r="J1788" t="s">
        <v>99</v>
      </c>
      <c r="K1788" t="s">
        <v>10265</v>
      </c>
    </row>
    <row r="1789" spans="1:11">
      <c r="A1789" s="8">
        <v>43840</v>
      </c>
      <c r="B1789" t="s">
        <v>9992</v>
      </c>
      <c r="C1789" t="s">
        <v>9810</v>
      </c>
      <c r="D1789" t="s">
        <v>10935</v>
      </c>
      <c r="E1789" t="s">
        <v>10922</v>
      </c>
      <c r="F1789">
        <v>31</v>
      </c>
      <c r="G1789">
        <v>8</v>
      </c>
      <c r="J1789" t="s">
        <v>101</v>
      </c>
      <c r="K1789" t="s">
        <v>10266</v>
      </c>
    </row>
    <row r="1790" spans="1:11">
      <c r="A1790" s="8">
        <v>43840</v>
      </c>
      <c r="B1790" t="s">
        <v>9992</v>
      </c>
      <c r="C1790" t="s">
        <v>9810</v>
      </c>
      <c r="D1790" t="s">
        <v>10935</v>
      </c>
      <c r="E1790" t="s">
        <v>10922</v>
      </c>
      <c r="F1790">
        <v>31</v>
      </c>
      <c r="G1790">
        <v>9</v>
      </c>
      <c r="J1790" t="s">
        <v>349</v>
      </c>
      <c r="K1790" t="s">
        <v>10267</v>
      </c>
    </row>
    <row r="1791" spans="1:11">
      <c r="A1791" s="8">
        <v>43840</v>
      </c>
      <c r="B1791" t="s">
        <v>9992</v>
      </c>
      <c r="C1791" t="s">
        <v>9810</v>
      </c>
      <c r="D1791" t="s">
        <v>10935</v>
      </c>
      <c r="E1791" t="s">
        <v>10922</v>
      </c>
      <c r="F1791">
        <v>31</v>
      </c>
      <c r="G1791">
        <v>10</v>
      </c>
      <c r="J1791" t="s">
        <v>10942</v>
      </c>
      <c r="K1791" t="s">
        <v>10268</v>
      </c>
    </row>
    <row r="1792" spans="1:11">
      <c r="A1792" s="8">
        <v>43840</v>
      </c>
      <c r="B1792" t="s">
        <v>9992</v>
      </c>
      <c r="C1792" t="s">
        <v>9823</v>
      </c>
      <c r="D1792" t="s">
        <v>9510</v>
      </c>
      <c r="E1792" t="s">
        <v>10922</v>
      </c>
      <c r="F1792">
        <v>32</v>
      </c>
      <c r="G1792">
        <v>1</v>
      </c>
      <c r="I1792" t="s">
        <v>9823</v>
      </c>
      <c r="J1792" t="s">
        <v>10</v>
      </c>
      <c r="K1792" t="s">
        <v>10269</v>
      </c>
    </row>
    <row r="1793" spans="1:11">
      <c r="A1793" s="8">
        <v>43840</v>
      </c>
      <c r="B1793" t="s">
        <v>9992</v>
      </c>
      <c r="C1793" t="s">
        <v>9823</v>
      </c>
      <c r="D1793" t="s">
        <v>9510</v>
      </c>
      <c r="E1793" t="s">
        <v>10922</v>
      </c>
      <c r="F1793">
        <v>32</v>
      </c>
      <c r="G1793">
        <v>2</v>
      </c>
      <c r="I1793" t="s">
        <v>9510</v>
      </c>
      <c r="J1793" t="s">
        <v>12</v>
      </c>
      <c r="K1793" t="s">
        <v>10270</v>
      </c>
    </row>
    <row r="1794" spans="1:11">
      <c r="A1794" s="8">
        <v>43840</v>
      </c>
      <c r="B1794" t="s">
        <v>9992</v>
      </c>
      <c r="C1794" t="s">
        <v>9839</v>
      </c>
      <c r="D1794" t="s">
        <v>10936</v>
      </c>
      <c r="E1794" t="s">
        <v>10922</v>
      </c>
      <c r="F1794">
        <v>33</v>
      </c>
      <c r="G1794">
        <v>1</v>
      </c>
      <c r="I1794" t="s">
        <v>9839</v>
      </c>
      <c r="J1794" t="s">
        <v>10</v>
      </c>
      <c r="K1794" t="s">
        <v>10271</v>
      </c>
    </row>
    <row r="1795" spans="1:11">
      <c r="A1795" s="8">
        <v>43840</v>
      </c>
      <c r="B1795" t="s">
        <v>9992</v>
      </c>
      <c r="C1795" t="s">
        <v>9839</v>
      </c>
      <c r="D1795" t="s">
        <v>10936</v>
      </c>
      <c r="E1795" t="s">
        <v>10922</v>
      </c>
      <c r="F1795">
        <v>33</v>
      </c>
      <c r="G1795">
        <v>2</v>
      </c>
      <c r="I1795" t="s">
        <v>9522</v>
      </c>
      <c r="J1795" t="s">
        <v>12</v>
      </c>
      <c r="K1795" t="s">
        <v>10272</v>
      </c>
    </row>
    <row r="1796" spans="1:11">
      <c r="A1796" s="8">
        <v>43840</v>
      </c>
      <c r="B1796" t="s">
        <v>9992</v>
      </c>
      <c r="C1796" t="s">
        <v>9839</v>
      </c>
      <c r="D1796" t="s">
        <v>10936</v>
      </c>
      <c r="E1796" t="s">
        <v>10922</v>
      </c>
      <c r="F1796">
        <v>33</v>
      </c>
      <c r="G1796">
        <v>3</v>
      </c>
      <c r="I1796" t="s">
        <v>10273</v>
      </c>
      <c r="J1796" t="s">
        <v>14</v>
      </c>
      <c r="K1796" t="s">
        <v>10274</v>
      </c>
    </row>
    <row r="1797" spans="1:11">
      <c r="A1797" s="8">
        <v>43840</v>
      </c>
      <c r="B1797" t="s">
        <v>9992</v>
      </c>
      <c r="C1797" t="s">
        <v>9839</v>
      </c>
      <c r="D1797" t="s">
        <v>10936</v>
      </c>
      <c r="E1797" t="s">
        <v>10922</v>
      </c>
      <c r="F1797">
        <v>33</v>
      </c>
      <c r="G1797">
        <v>4</v>
      </c>
      <c r="I1797" t="s">
        <v>10275</v>
      </c>
      <c r="J1797" t="s">
        <v>16</v>
      </c>
      <c r="K1797" t="s">
        <v>10276</v>
      </c>
    </row>
    <row r="1798" spans="1:11">
      <c r="A1798" s="8">
        <v>43840</v>
      </c>
      <c r="B1798" t="s">
        <v>9992</v>
      </c>
      <c r="C1798" t="s">
        <v>9839</v>
      </c>
      <c r="D1798" t="s">
        <v>10936</v>
      </c>
      <c r="E1798" t="s">
        <v>10922</v>
      </c>
      <c r="F1798">
        <v>33</v>
      </c>
      <c r="G1798">
        <v>5</v>
      </c>
      <c r="J1798" t="s">
        <v>18</v>
      </c>
      <c r="K1798" t="s">
        <v>10277</v>
      </c>
    </row>
    <row r="1799" spans="1:11">
      <c r="A1799" s="8">
        <v>43840</v>
      </c>
      <c r="B1799" t="s">
        <v>9992</v>
      </c>
      <c r="C1799" t="s">
        <v>9839</v>
      </c>
      <c r="D1799" t="s">
        <v>10936</v>
      </c>
      <c r="E1799" t="s">
        <v>10922</v>
      </c>
      <c r="F1799">
        <v>33</v>
      </c>
      <c r="G1799">
        <v>6</v>
      </c>
      <c r="J1799" t="s">
        <v>20</v>
      </c>
      <c r="K1799" t="s">
        <v>10278</v>
      </c>
    </row>
    <row r="1800" spans="1:11">
      <c r="A1800" s="8">
        <v>43840</v>
      </c>
      <c r="B1800" t="s">
        <v>9992</v>
      </c>
      <c r="C1800" t="s">
        <v>9854</v>
      </c>
      <c r="D1800" t="s">
        <v>10937</v>
      </c>
      <c r="E1800" t="s">
        <v>10922</v>
      </c>
      <c r="F1800">
        <v>34</v>
      </c>
      <c r="G1800">
        <v>1</v>
      </c>
      <c r="I1800" t="s">
        <v>9854</v>
      </c>
      <c r="J1800" t="s">
        <v>10</v>
      </c>
      <c r="K1800" t="s">
        <v>10279</v>
      </c>
    </row>
    <row r="1801" spans="1:11">
      <c r="A1801" s="8">
        <v>43840</v>
      </c>
      <c r="B1801" t="s">
        <v>9992</v>
      </c>
      <c r="C1801" t="s">
        <v>9854</v>
      </c>
      <c r="D1801" t="s">
        <v>10937</v>
      </c>
      <c r="E1801" t="s">
        <v>10922</v>
      </c>
      <c r="F1801">
        <v>34</v>
      </c>
      <c r="G1801">
        <v>2</v>
      </c>
      <c r="I1801" t="s">
        <v>10158</v>
      </c>
      <c r="J1801" t="s">
        <v>12</v>
      </c>
      <c r="K1801" t="s">
        <v>10280</v>
      </c>
    </row>
    <row r="1802" spans="1:11">
      <c r="A1802" s="8">
        <v>43840</v>
      </c>
      <c r="B1802" t="s">
        <v>9992</v>
      </c>
      <c r="C1802" t="s">
        <v>9854</v>
      </c>
      <c r="D1802" t="s">
        <v>10937</v>
      </c>
      <c r="E1802" t="s">
        <v>10922</v>
      </c>
      <c r="F1802">
        <v>34</v>
      </c>
      <c r="G1802">
        <v>3</v>
      </c>
      <c r="I1802" t="s">
        <v>10281</v>
      </c>
      <c r="J1802" t="s">
        <v>14</v>
      </c>
      <c r="K1802" t="s">
        <v>10282</v>
      </c>
    </row>
    <row r="1803" spans="1:11">
      <c r="A1803" s="8">
        <v>43840</v>
      </c>
      <c r="B1803" t="s">
        <v>9992</v>
      </c>
      <c r="C1803" t="s">
        <v>9854</v>
      </c>
      <c r="D1803" t="s">
        <v>10937</v>
      </c>
      <c r="E1803" t="s">
        <v>10922</v>
      </c>
      <c r="F1803">
        <v>34</v>
      </c>
      <c r="G1803">
        <v>4</v>
      </c>
      <c r="J1803" t="s">
        <v>16</v>
      </c>
      <c r="K1803" t="s">
        <v>10283</v>
      </c>
    </row>
    <row r="1804" spans="1:11">
      <c r="A1804" s="8">
        <v>43840</v>
      </c>
      <c r="B1804" t="s">
        <v>9992</v>
      </c>
      <c r="C1804" t="s">
        <v>9854</v>
      </c>
      <c r="D1804" t="s">
        <v>10937</v>
      </c>
      <c r="E1804" t="s">
        <v>10922</v>
      </c>
      <c r="F1804">
        <v>34</v>
      </c>
      <c r="G1804">
        <v>5</v>
      </c>
      <c r="J1804" t="s">
        <v>18</v>
      </c>
      <c r="K1804" t="s">
        <v>10284</v>
      </c>
    </row>
    <row r="1805" spans="1:11">
      <c r="A1805" s="8">
        <v>43840</v>
      </c>
      <c r="B1805" t="s">
        <v>9992</v>
      </c>
      <c r="C1805" t="s">
        <v>9854</v>
      </c>
      <c r="D1805" t="s">
        <v>10937</v>
      </c>
      <c r="E1805" t="s">
        <v>10922</v>
      </c>
      <c r="F1805">
        <v>34</v>
      </c>
      <c r="G1805">
        <v>6</v>
      </c>
      <c r="J1805" t="s">
        <v>20</v>
      </c>
      <c r="K1805" t="s">
        <v>10285</v>
      </c>
    </row>
    <row r="1806" spans="1:11">
      <c r="A1806" s="8">
        <v>43840</v>
      </c>
      <c r="B1806" t="s">
        <v>9992</v>
      </c>
      <c r="C1806" t="s">
        <v>9864</v>
      </c>
      <c r="D1806" t="s">
        <v>10938</v>
      </c>
      <c r="E1806" t="s">
        <v>10922</v>
      </c>
      <c r="F1806">
        <v>35</v>
      </c>
      <c r="G1806">
        <v>1</v>
      </c>
      <c r="I1806" t="s">
        <v>9864</v>
      </c>
      <c r="J1806" t="s">
        <v>10</v>
      </c>
      <c r="K1806" t="s">
        <v>10286</v>
      </c>
    </row>
    <row r="1807" spans="1:11">
      <c r="A1807" s="8">
        <v>43840</v>
      </c>
      <c r="B1807" t="s">
        <v>9992</v>
      </c>
      <c r="C1807" t="s">
        <v>9864</v>
      </c>
      <c r="D1807" t="s">
        <v>10938</v>
      </c>
      <c r="E1807" t="s">
        <v>10922</v>
      </c>
      <c r="F1807">
        <v>35</v>
      </c>
      <c r="G1807">
        <v>2</v>
      </c>
      <c r="I1807" t="s">
        <v>9522</v>
      </c>
      <c r="J1807" t="s">
        <v>12</v>
      </c>
      <c r="K1807" t="s">
        <v>10287</v>
      </c>
    </row>
    <row r="1808" spans="1:11">
      <c r="A1808" s="8">
        <v>43840</v>
      </c>
      <c r="B1808" t="s">
        <v>9992</v>
      </c>
      <c r="C1808" t="s">
        <v>9864</v>
      </c>
      <c r="D1808" t="s">
        <v>10938</v>
      </c>
      <c r="E1808" t="s">
        <v>10922</v>
      </c>
      <c r="F1808">
        <v>35</v>
      </c>
      <c r="G1808">
        <v>3</v>
      </c>
      <c r="I1808" t="s">
        <v>10288</v>
      </c>
      <c r="J1808" t="s">
        <v>14</v>
      </c>
      <c r="K1808" t="s">
        <v>10289</v>
      </c>
    </row>
    <row r="1809" spans="1:11">
      <c r="A1809" s="8">
        <v>43840</v>
      </c>
      <c r="B1809" t="s">
        <v>9992</v>
      </c>
      <c r="C1809" t="s">
        <v>9864</v>
      </c>
      <c r="D1809" t="s">
        <v>10938</v>
      </c>
      <c r="E1809" t="s">
        <v>10922</v>
      </c>
      <c r="F1809">
        <v>35</v>
      </c>
      <c r="G1809">
        <v>4</v>
      </c>
      <c r="I1809" t="s">
        <v>10290</v>
      </c>
      <c r="J1809" t="s">
        <v>16</v>
      </c>
      <c r="K1809" t="s">
        <v>10291</v>
      </c>
    </row>
    <row r="1810" spans="1:11">
      <c r="A1810" s="8">
        <v>43840</v>
      </c>
      <c r="B1810" t="s">
        <v>9992</v>
      </c>
      <c r="C1810" t="s">
        <v>9864</v>
      </c>
      <c r="D1810" t="s">
        <v>10938</v>
      </c>
      <c r="E1810" t="s">
        <v>10922</v>
      </c>
      <c r="F1810">
        <v>35</v>
      </c>
      <c r="G1810">
        <v>5</v>
      </c>
      <c r="J1810" t="s">
        <v>18</v>
      </c>
      <c r="K1810" t="s">
        <v>10292</v>
      </c>
    </row>
    <row r="1811" spans="1:11">
      <c r="A1811" s="8">
        <v>43840</v>
      </c>
      <c r="B1811" t="s">
        <v>9992</v>
      </c>
      <c r="C1811" t="s">
        <v>9864</v>
      </c>
      <c r="D1811" t="s">
        <v>10938</v>
      </c>
      <c r="E1811" t="s">
        <v>10922</v>
      </c>
      <c r="F1811">
        <v>35</v>
      </c>
      <c r="G1811">
        <v>6</v>
      </c>
      <c r="J1811" t="s">
        <v>20</v>
      </c>
      <c r="K1811" t="s">
        <v>10293</v>
      </c>
    </row>
    <row r="1812" spans="1:11">
      <c r="A1812" s="8">
        <v>43840</v>
      </c>
      <c r="B1812" t="s">
        <v>9992</v>
      </c>
      <c r="C1812" t="s">
        <v>9864</v>
      </c>
      <c r="D1812" t="s">
        <v>10938</v>
      </c>
      <c r="E1812" t="s">
        <v>10922</v>
      </c>
      <c r="F1812">
        <v>35</v>
      </c>
      <c r="G1812">
        <v>7</v>
      </c>
      <c r="J1812" t="s">
        <v>99</v>
      </c>
      <c r="K1812" t="s">
        <v>10294</v>
      </c>
    </row>
    <row r="1813" spans="1:11">
      <c r="A1813" s="8">
        <v>43840</v>
      </c>
      <c r="B1813" t="s">
        <v>9992</v>
      </c>
      <c r="C1813" t="s">
        <v>9864</v>
      </c>
      <c r="D1813" t="s">
        <v>10938</v>
      </c>
      <c r="E1813" t="s">
        <v>10922</v>
      </c>
      <c r="F1813">
        <v>35</v>
      </c>
      <c r="G1813">
        <v>8</v>
      </c>
      <c r="J1813" t="s">
        <v>101</v>
      </c>
      <c r="K1813" t="s">
        <v>10295</v>
      </c>
    </row>
    <row r="1814" spans="1:11">
      <c r="A1814" s="8">
        <v>43840</v>
      </c>
      <c r="B1814" t="s">
        <v>9992</v>
      </c>
      <c r="C1814" t="s">
        <v>9864</v>
      </c>
      <c r="D1814" t="s">
        <v>10938</v>
      </c>
      <c r="E1814" t="s">
        <v>10922</v>
      </c>
      <c r="F1814">
        <v>35</v>
      </c>
      <c r="G1814">
        <v>9</v>
      </c>
      <c r="J1814" t="s">
        <v>349</v>
      </c>
      <c r="K1814" t="s">
        <v>10296</v>
      </c>
    </row>
    <row r="1815" spans="1:11">
      <c r="A1815" s="8">
        <v>43448</v>
      </c>
      <c r="B1815" t="s">
        <v>8285</v>
      </c>
      <c r="C1815" t="s">
        <v>8286</v>
      </c>
      <c r="D1815" t="s">
        <v>8288</v>
      </c>
      <c r="E1815" t="s">
        <v>10921</v>
      </c>
      <c r="F1815">
        <v>1</v>
      </c>
      <c r="G1815">
        <v>1</v>
      </c>
      <c r="H1815" t="s">
        <v>8285</v>
      </c>
      <c r="I1815" t="s">
        <v>8286</v>
      </c>
      <c r="J1815" t="s">
        <v>10</v>
      </c>
      <c r="K1815" t="s">
        <v>8287</v>
      </c>
    </row>
    <row r="1816" spans="1:11">
      <c r="A1816" s="8">
        <v>43448</v>
      </c>
      <c r="B1816" t="s">
        <v>8285</v>
      </c>
      <c r="C1816" t="s">
        <v>8286</v>
      </c>
      <c r="D1816" t="s">
        <v>8288</v>
      </c>
      <c r="E1816" t="s">
        <v>10921</v>
      </c>
      <c r="F1816">
        <v>1</v>
      </c>
      <c r="G1816">
        <v>2</v>
      </c>
      <c r="I1816" t="s">
        <v>8288</v>
      </c>
      <c r="J1816" t="s">
        <v>12</v>
      </c>
      <c r="K1816" t="s">
        <v>8289</v>
      </c>
    </row>
    <row r="1817" spans="1:11">
      <c r="A1817" s="8">
        <v>43448</v>
      </c>
      <c r="B1817" t="s">
        <v>8285</v>
      </c>
      <c r="C1817" t="s">
        <v>8286</v>
      </c>
      <c r="D1817" t="s">
        <v>8288</v>
      </c>
      <c r="E1817" t="s">
        <v>10921</v>
      </c>
      <c r="F1817">
        <v>1</v>
      </c>
      <c r="G1817">
        <v>3</v>
      </c>
      <c r="J1817" t="s">
        <v>14</v>
      </c>
      <c r="K1817" t="s">
        <v>8290</v>
      </c>
    </row>
    <row r="1818" spans="1:11">
      <c r="A1818" s="8">
        <v>43448</v>
      </c>
      <c r="B1818" t="s">
        <v>8285</v>
      </c>
      <c r="C1818" t="s">
        <v>8291</v>
      </c>
      <c r="D1818" t="s">
        <v>8288</v>
      </c>
      <c r="E1818" t="s">
        <v>10921</v>
      </c>
      <c r="F1818">
        <v>2</v>
      </c>
      <c r="G1818">
        <v>1</v>
      </c>
      <c r="I1818" t="s">
        <v>8291</v>
      </c>
      <c r="J1818" t="s">
        <v>10</v>
      </c>
      <c r="K1818" t="s">
        <v>8292</v>
      </c>
    </row>
    <row r="1819" spans="1:11">
      <c r="A1819" s="8">
        <v>43448</v>
      </c>
      <c r="B1819" t="s">
        <v>8285</v>
      </c>
      <c r="C1819" t="s">
        <v>8291</v>
      </c>
      <c r="D1819" t="s">
        <v>8288</v>
      </c>
      <c r="E1819" t="s">
        <v>10921</v>
      </c>
      <c r="F1819">
        <v>2</v>
      </c>
      <c r="G1819">
        <v>2</v>
      </c>
      <c r="I1819" t="s">
        <v>8288</v>
      </c>
      <c r="J1819" t="s">
        <v>12</v>
      </c>
      <c r="K1819" t="s">
        <v>8293</v>
      </c>
    </row>
    <row r="1820" spans="1:11">
      <c r="A1820" s="8">
        <v>43448</v>
      </c>
      <c r="B1820" t="s">
        <v>8285</v>
      </c>
      <c r="C1820" t="s">
        <v>8291</v>
      </c>
      <c r="D1820" t="s">
        <v>8288</v>
      </c>
      <c r="E1820" t="s">
        <v>10921</v>
      </c>
      <c r="F1820">
        <v>2</v>
      </c>
      <c r="G1820">
        <v>3</v>
      </c>
      <c r="J1820" t="s">
        <v>14</v>
      </c>
      <c r="K1820" t="s">
        <v>8294</v>
      </c>
    </row>
    <row r="1821" spans="1:11">
      <c r="A1821" s="8">
        <v>43448</v>
      </c>
      <c r="B1821" t="s">
        <v>8285</v>
      </c>
      <c r="C1821" t="s">
        <v>8291</v>
      </c>
      <c r="D1821" t="s">
        <v>8288</v>
      </c>
      <c r="E1821" t="s">
        <v>10921</v>
      </c>
      <c r="F1821">
        <v>2</v>
      </c>
      <c r="G1821">
        <v>4</v>
      </c>
      <c r="J1821" t="s">
        <v>16</v>
      </c>
      <c r="K1821" t="s">
        <v>10856</v>
      </c>
    </row>
    <row r="1822" spans="1:11">
      <c r="A1822" s="8">
        <v>43448</v>
      </c>
      <c r="B1822" t="s">
        <v>8285</v>
      </c>
      <c r="C1822" t="s">
        <v>8295</v>
      </c>
      <c r="D1822" t="s">
        <v>8288</v>
      </c>
      <c r="E1822" t="s">
        <v>10921</v>
      </c>
      <c r="F1822">
        <v>3</v>
      </c>
      <c r="G1822">
        <v>1</v>
      </c>
      <c r="I1822" t="s">
        <v>8295</v>
      </c>
      <c r="J1822" t="s">
        <v>10</v>
      </c>
      <c r="K1822" t="s">
        <v>8296</v>
      </c>
    </row>
    <row r="1823" spans="1:11">
      <c r="A1823" s="8">
        <v>43448</v>
      </c>
      <c r="B1823" t="s">
        <v>8285</v>
      </c>
      <c r="C1823" t="s">
        <v>8295</v>
      </c>
      <c r="D1823" t="s">
        <v>8288</v>
      </c>
      <c r="E1823" t="s">
        <v>10921</v>
      </c>
      <c r="F1823">
        <v>3</v>
      </c>
      <c r="G1823">
        <v>2</v>
      </c>
      <c r="I1823" t="s">
        <v>8288</v>
      </c>
      <c r="J1823" t="s">
        <v>12</v>
      </c>
      <c r="K1823" t="s">
        <v>8297</v>
      </c>
    </row>
    <row r="1824" spans="1:11">
      <c r="A1824" s="8">
        <v>43448</v>
      </c>
      <c r="B1824" t="s">
        <v>8285</v>
      </c>
      <c r="C1824" t="s">
        <v>8295</v>
      </c>
      <c r="D1824" t="s">
        <v>8288</v>
      </c>
      <c r="E1824" t="s">
        <v>10921</v>
      </c>
      <c r="F1824">
        <v>3</v>
      </c>
      <c r="G1824">
        <v>3</v>
      </c>
      <c r="J1824" t="s">
        <v>14</v>
      </c>
      <c r="K1824" t="s">
        <v>8298</v>
      </c>
    </row>
    <row r="1825" spans="1:11">
      <c r="A1825" s="8">
        <v>43448</v>
      </c>
      <c r="B1825" t="s">
        <v>8285</v>
      </c>
      <c r="C1825" t="s">
        <v>8295</v>
      </c>
      <c r="D1825" t="s">
        <v>8288</v>
      </c>
      <c r="E1825" t="s">
        <v>10921</v>
      </c>
      <c r="F1825">
        <v>3</v>
      </c>
      <c r="G1825">
        <v>4</v>
      </c>
      <c r="J1825" t="s">
        <v>16</v>
      </c>
      <c r="K1825" t="s">
        <v>8299</v>
      </c>
    </row>
    <row r="1826" spans="1:11">
      <c r="A1826" s="8">
        <v>43448</v>
      </c>
      <c r="B1826" t="s">
        <v>8285</v>
      </c>
      <c r="C1826" t="s">
        <v>8295</v>
      </c>
      <c r="D1826" t="s">
        <v>8288</v>
      </c>
      <c r="E1826" t="s">
        <v>10921</v>
      </c>
      <c r="F1826">
        <v>3</v>
      </c>
      <c r="G1826">
        <v>5</v>
      </c>
      <c r="J1826" t="s">
        <v>18</v>
      </c>
      <c r="K1826" t="s">
        <v>8300</v>
      </c>
    </row>
    <row r="1827" spans="1:11">
      <c r="A1827" s="8">
        <v>43448</v>
      </c>
      <c r="B1827" t="s">
        <v>8285</v>
      </c>
      <c r="C1827" t="s">
        <v>8295</v>
      </c>
      <c r="D1827" t="s">
        <v>8288</v>
      </c>
      <c r="E1827" t="s">
        <v>10921</v>
      </c>
      <c r="F1827">
        <v>3</v>
      </c>
      <c r="G1827">
        <v>6</v>
      </c>
      <c r="J1827" t="s">
        <v>20</v>
      </c>
      <c r="K1827" t="s">
        <v>8301</v>
      </c>
    </row>
    <row r="1828" spans="1:11">
      <c r="A1828" s="8">
        <v>43448</v>
      </c>
      <c r="B1828" t="s">
        <v>8285</v>
      </c>
      <c r="C1828" t="s">
        <v>8295</v>
      </c>
      <c r="D1828" t="s">
        <v>8288</v>
      </c>
      <c r="E1828" t="s">
        <v>10921</v>
      </c>
      <c r="F1828">
        <v>3</v>
      </c>
      <c r="G1828">
        <v>7</v>
      </c>
      <c r="J1828" t="s">
        <v>99</v>
      </c>
      <c r="K1828" t="s">
        <v>8302</v>
      </c>
    </row>
    <row r="1829" spans="1:11">
      <c r="A1829" s="8">
        <v>43448</v>
      </c>
      <c r="B1829" t="s">
        <v>8285</v>
      </c>
      <c r="C1829" t="s">
        <v>8303</v>
      </c>
      <c r="D1829" t="s">
        <v>8288</v>
      </c>
      <c r="E1829" t="s">
        <v>10921</v>
      </c>
      <c r="F1829">
        <v>4</v>
      </c>
      <c r="G1829">
        <v>1</v>
      </c>
      <c r="I1829" t="s">
        <v>8303</v>
      </c>
      <c r="J1829" t="s">
        <v>10</v>
      </c>
      <c r="K1829" t="s">
        <v>8304</v>
      </c>
    </row>
    <row r="1830" spans="1:11">
      <c r="A1830" s="8">
        <v>43448</v>
      </c>
      <c r="B1830" t="s">
        <v>8285</v>
      </c>
      <c r="C1830" t="s">
        <v>8303</v>
      </c>
      <c r="D1830" t="s">
        <v>8288</v>
      </c>
      <c r="E1830" t="s">
        <v>10921</v>
      </c>
      <c r="F1830">
        <v>4</v>
      </c>
      <c r="G1830">
        <v>2</v>
      </c>
      <c r="I1830" t="s">
        <v>8288</v>
      </c>
      <c r="J1830" t="s">
        <v>12</v>
      </c>
      <c r="K1830" t="s">
        <v>8305</v>
      </c>
    </row>
    <row r="1831" spans="1:11">
      <c r="A1831" s="8">
        <v>43448</v>
      </c>
      <c r="B1831" t="s">
        <v>8285</v>
      </c>
      <c r="C1831" t="s">
        <v>8303</v>
      </c>
      <c r="D1831" t="s">
        <v>8288</v>
      </c>
      <c r="E1831" t="s">
        <v>10921</v>
      </c>
      <c r="F1831">
        <v>4</v>
      </c>
      <c r="G1831">
        <v>3</v>
      </c>
      <c r="J1831" t="s">
        <v>14</v>
      </c>
      <c r="K1831" t="s">
        <v>8306</v>
      </c>
    </row>
    <row r="1832" spans="1:11">
      <c r="A1832" s="8">
        <v>43448</v>
      </c>
      <c r="B1832" t="s">
        <v>8285</v>
      </c>
      <c r="C1832" t="s">
        <v>8303</v>
      </c>
      <c r="D1832" t="s">
        <v>8288</v>
      </c>
      <c r="E1832" t="s">
        <v>10921</v>
      </c>
      <c r="F1832">
        <v>4</v>
      </c>
      <c r="G1832">
        <v>4</v>
      </c>
      <c r="J1832" t="s">
        <v>16</v>
      </c>
      <c r="K1832" t="s">
        <v>8307</v>
      </c>
    </row>
    <row r="1833" spans="1:11">
      <c r="A1833" s="8">
        <v>43448</v>
      </c>
      <c r="B1833" t="s">
        <v>8285</v>
      </c>
      <c r="C1833" t="s">
        <v>8303</v>
      </c>
      <c r="D1833" t="s">
        <v>8288</v>
      </c>
      <c r="E1833" t="s">
        <v>10921</v>
      </c>
      <c r="F1833">
        <v>4</v>
      </c>
      <c r="G1833">
        <v>5</v>
      </c>
      <c r="J1833" t="s">
        <v>18</v>
      </c>
      <c r="K1833" t="s">
        <v>8308</v>
      </c>
    </row>
    <row r="1834" spans="1:11">
      <c r="A1834" s="8">
        <v>43448</v>
      </c>
      <c r="B1834" t="s">
        <v>8285</v>
      </c>
      <c r="C1834" t="s">
        <v>8303</v>
      </c>
      <c r="D1834" t="s">
        <v>8288</v>
      </c>
      <c r="E1834" t="s">
        <v>10921</v>
      </c>
      <c r="F1834">
        <v>4</v>
      </c>
      <c r="G1834">
        <v>6</v>
      </c>
      <c r="J1834" t="s">
        <v>20</v>
      </c>
      <c r="K1834" t="s">
        <v>8309</v>
      </c>
    </row>
    <row r="1835" spans="1:11">
      <c r="A1835" s="8">
        <v>43448</v>
      </c>
      <c r="B1835" t="s">
        <v>8285</v>
      </c>
      <c r="C1835" t="s">
        <v>8310</v>
      </c>
      <c r="D1835" t="s">
        <v>8288</v>
      </c>
      <c r="E1835" t="s">
        <v>10921</v>
      </c>
      <c r="F1835">
        <v>5</v>
      </c>
      <c r="G1835">
        <v>1</v>
      </c>
      <c r="I1835" t="s">
        <v>8310</v>
      </c>
      <c r="J1835" t="s">
        <v>10</v>
      </c>
      <c r="K1835" t="s">
        <v>8311</v>
      </c>
    </row>
    <row r="1836" spans="1:11">
      <c r="A1836" s="8">
        <v>43448</v>
      </c>
      <c r="B1836" t="s">
        <v>8285</v>
      </c>
      <c r="C1836" t="s">
        <v>8310</v>
      </c>
      <c r="D1836" t="s">
        <v>8288</v>
      </c>
      <c r="E1836" t="s">
        <v>10921</v>
      </c>
      <c r="F1836">
        <v>5</v>
      </c>
      <c r="G1836">
        <v>2</v>
      </c>
      <c r="I1836" t="s">
        <v>8288</v>
      </c>
      <c r="J1836" t="s">
        <v>12</v>
      </c>
      <c r="K1836" t="s">
        <v>8312</v>
      </c>
    </row>
    <row r="1837" spans="1:11">
      <c r="A1837" s="8">
        <v>43448</v>
      </c>
      <c r="B1837" t="s">
        <v>8285</v>
      </c>
      <c r="C1837" t="s">
        <v>8310</v>
      </c>
      <c r="D1837" t="s">
        <v>8288</v>
      </c>
      <c r="E1837" t="s">
        <v>10921</v>
      </c>
      <c r="F1837">
        <v>5</v>
      </c>
      <c r="G1837">
        <v>3</v>
      </c>
      <c r="J1837" t="s">
        <v>14</v>
      </c>
      <c r="K1837" t="s">
        <v>8313</v>
      </c>
    </row>
    <row r="1838" spans="1:11">
      <c r="A1838" s="8">
        <v>43448</v>
      </c>
      <c r="B1838" t="s">
        <v>8285</v>
      </c>
      <c r="C1838" t="s">
        <v>8310</v>
      </c>
      <c r="D1838" t="s">
        <v>8288</v>
      </c>
      <c r="E1838" t="s">
        <v>10921</v>
      </c>
      <c r="F1838">
        <v>5</v>
      </c>
      <c r="G1838">
        <v>4</v>
      </c>
      <c r="J1838" t="s">
        <v>16</v>
      </c>
      <c r="K1838" t="s">
        <v>8314</v>
      </c>
    </row>
    <row r="1839" spans="1:11">
      <c r="A1839" s="8">
        <v>43448</v>
      </c>
      <c r="B1839" t="s">
        <v>8285</v>
      </c>
      <c r="C1839" t="s">
        <v>8310</v>
      </c>
      <c r="D1839" t="s">
        <v>8288</v>
      </c>
      <c r="E1839" t="s">
        <v>10921</v>
      </c>
      <c r="F1839">
        <v>5</v>
      </c>
      <c r="G1839">
        <v>5</v>
      </c>
      <c r="J1839" t="s">
        <v>18</v>
      </c>
      <c r="K1839" t="s">
        <v>8315</v>
      </c>
    </row>
    <row r="1840" spans="1:11">
      <c r="A1840" s="8">
        <v>43448</v>
      </c>
      <c r="B1840" t="s">
        <v>8285</v>
      </c>
      <c r="C1840" t="s">
        <v>8310</v>
      </c>
      <c r="D1840" t="s">
        <v>8288</v>
      </c>
      <c r="E1840" t="s">
        <v>10921</v>
      </c>
      <c r="F1840">
        <v>5</v>
      </c>
      <c r="G1840">
        <v>6</v>
      </c>
      <c r="J1840" t="s">
        <v>20</v>
      </c>
      <c r="K1840" t="s">
        <v>8316</v>
      </c>
    </row>
    <row r="1841" spans="1:11">
      <c r="A1841" s="8">
        <v>43448</v>
      </c>
      <c r="B1841" t="s">
        <v>8285</v>
      </c>
      <c r="C1841" t="s">
        <v>8310</v>
      </c>
      <c r="D1841" t="s">
        <v>8288</v>
      </c>
      <c r="E1841" t="s">
        <v>10921</v>
      </c>
      <c r="F1841">
        <v>5</v>
      </c>
      <c r="G1841">
        <v>7</v>
      </c>
      <c r="J1841" t="s">
        <v>99</v>
      </c>
      <c r="K1841" t="s">
        <v>8317</v>
      </c>
    </row>
    <row r="1842" spans="1:11">
      <c r="A1842" s="8">
        <v>43448</v>
      </c>
      <c r="B1842" t="s">
        <v>8285</v>
      </c>
      <c r="C1842" t="s">
        <v>8310</v>
      </c>
      <c r="D1842" t="s">
        <v>8288</v>
      </c>
      <c r="E1842" t="s">
        <v>10921</v>
      </c>
      <c r="F1842">
        <v>5</v>
      </c>
      <c r="G1842">
        <v>8</v>
      </c>
      <c r="J1842" t="s">
        <v>101</v>
      </c>
      <c r="K1842" t="s">
        <v>8318</v>
      </c>
    </row>
    <row r="1843" spans="1:11">
      <c r="A1843" s="8">
        <v>43448</v>
      </c>
      <c r="B1843" t="s">
        <v>8285</v>
      </c>
      <c r="C1843" t="s">
        <v>8310</v>
      </c>
      <c r="D1843" t="s">
        <v>8288</v>
      </c>
      <c r="E1843" t="s">
        <v>10921</v>
      </c>
      <c r="F1843">
        <v>5</v>
      </c>
      <c r="G1843">
        <v>9</v>
      </c>
      <c r="J1843" t="s">
        <v>349</v>
      </c>
      <c r="K1843" t="s">
        <v>8319</v>
      </c>
    </row>
    <row r="1844" spans="1:11">
      <c r="A1844" s="8">
        <v>43448</v>
      </c>
      <c r="B1844" t="s">
        <v>8285</v>
      </c>
      <c r="C1844" t="s">
        <v>8310</v>
      </c>
      <c r="D1844" t="s">
        <v>8288</v>
      </c>
      <c r="E1844" t="s">
        <v>10921</v>
      </c>
      <c r="F1844">
        <v>5</v>
      </c>
      <c r="G1844">
        <v>10</v>
      </c>
      <c r="J1844" t="s">
        <v>441</v>
      </c>
      <c r="K1844" t="s">
        <v>8320</v>
      </c>
    </row>
    <row r="1845" spans="1:11">
      <c r="A1845" s="8">
        <v>43448</v>
      </c>
      <c r="B1845" t="s">
        <v>8285</v>
      </c>
      <c r="C1845" t="s">
        <v>8310</v>
      </c>
      <c r="D1845" t="s">
        <v>8288</v>
      </c>
      <c r="E1845" t="s">
        <v>10921</v>
      </c>
      <c r="F1845">
        <v>5</v>
      </c>
      <c r="G1845">
        <v>11</v>
      </c>
      <c r="J1845" t="s">
        <v>443</v>
      </c>
      <c r="K1845" t="s">
        <v>8321</v>
      </c>
    </row>
    <row r="1846" spans="1:11">
      <c r="A1846" s="8">
        <v>43448</v>
      </c>
      <c r="B1846" t="s">
        <v>8285</v>
      </c>
      <c r="C1846" t="s">
        <v>8310</v>
      </c>
      <c r="D1846" t="s">
        <v>8288</v>
      </c>
      <c r="E1846" t="s">
        <v>10921</v>
      </c>
      <c r="F1846">
        <v>5</v>
      </c>
      <c r="G1846">
        <v>12</v>
      </c>
      <c r="J1846" t="s">
        <v>445</v>
      </c>
      <c r="K1846" t="s">
        <v>8322</v>
      </c>
    </row>
    <row r="1847" spans="1:11">
      <c r="A1847" s="8">
        <v>43448</v>
      </c>
      <c r="B1847" t="s">
        <v>8285</v>
      </c>
      <c r="C1847" t="s">
        <v>8323</v>
      </c>
      <c r="D1847" t="s">
        <v>8288</v>
      </c>
      <c r="E1847" t="s">
        <v>10921</v>
      </c>
      <c r="F1847">
        <v>6</v>
      </c>
      <c r="G1847">
        <v>1</v>
      </c>
      <c r="I1847" t="s">
        <v>8323</v>
      </c>
      <c r="J1847" t="s">
        <v>10</v>
      </c>
      <c r="K1847" t="s">
        <v>8324</v>
      </c>
    </row>
    <row r="1848" spans="1:11">
      <c r="A1848" s="8">
        <v>43448</v>
      </c>
      <c r="B1848" t="s">
        <v>8285</v>
      </c>
      <c r="C1848" t="s">
        <v>8323</v>
      </c>
      <c r="D1848" t="s">
        <v>8288</v>
      </c>
      <c r="E1848" t="s">
        <v>10921</v>
      </c>
      <c r="F1848">
        <v>6</v>
      </c>
      <c r="G1848">
        <v>2</v>
      </c>
      <c r="I1848" t="s">
        <v>8288</v>
      </c>
      <c r="J1848" t="s">
        <v>12</v>
      </c>
      <c r="K1848" t="s">
        <v>8325</v>
      </c>
    </row>
    <row r="1849" spans="1:11">
      <c r="A1849" s="8">
        <v>43448</v>
      </c>
      <c r="B1849" t="s">
        <v>8285</v>
      </c>
      <c r="C1849" t="s">
        <v>8323</v>
      </c>
      <c r="D1849" t="s">
        <v>8288</v>
      </c>
      <c r="E1849" t="s">
        <v>10921</v>
      </c>
      <c r="F1849">
        <v>6</v>
      </c>
      <c r="G1849">
        <v>3</v>
      </c>
      <c r="J1849" t="s">
        <v>14</v>
      </c>
      <c r="K1849" t="s">
        <v>8326</v>
      </c>
    </row>
    <row r="1850" spans="1:11">
      <c r="A1850" s="8">
        <v>43448</v>
      </c>
      <c r="B1850" t="s">
        <v>8285</v>
      </c>
      <c r="C1850" t="s">
        <v>8323</v>
      </c>
      <c r="D1850" t="s">
        <v>8288</v>
      </c>
      <c r="E1850" t="s">
        <v>10921</v>
      </c>
      <c r="F1850">
        <v>6</v>
      </c>
      <c r="G1850">
        <v>4</v>
      </c>
      <c r="J1850" t="s">
        <v>16</v>
      </c>
      <c r="K1850" t="s">
        <v>8327</v>
      </c>
    </row>
    <row r="1851" spans="1:11">
      <c r="A1851" s="8">
        <v>43448</v>
      </c>
      <c r="B1851" t="s">
        <v>8285</v>
      </c>
      <c r="C1851" t="s">
        <v>8323</v>
      </c>
      <c r="D1851" t="s">
        <v>8288</v>
      </c>
      <c r="E1851" t="s">
        <v>10921</v>
      </c>
      <c r="F1851">
        <v>6</v>
      </c>
      <c r="G1851">
        <v>5</v>
      </c>
      <c r="H1851" t="s">
        <v>8285</v>
      </c>
      <c r="I1851" t="s">
        <v>8323</v>
      </c>
      <c r="J1851" t="s">
        <v>18</v>
      </c>
      <c r="K1851" t="s">
        <v>8328</v>
      </c>
    </row>
    <row r="1852" spans="1:11">
      <c r="A1852" s="8">
        <v>43448</v>
      </c>
      <c r="B1852" t="s">
        <v>8285</v>
      </c>
      <c r="C1852" t="s">
        <v>8323</v>
      </c>
      <c r="D1852" t="s">
        <v>8288</v>
      </c>
      <c r="E1852" t="s">
        <v>10921</v>
      </c>
      <c r="F1852">
        <v>6</v>
      </c>
      <c r="G1852">
        <v>6</v>
      </c>
      <c r="I1852" t="s">
        <v>8288</v>
      </c>
      <c r="J1852" t="s">
        <v>20</v>
      </c>
      <c r="K1852" t="s">
        <v>8329</v>
      </c>
    </row>
    <row r="1853" spans="1:11">
      <c r="A1853" s="8">
        <v>43448</v>
      </c>
      <c r="B1853" t="s">
        <v>8285</v>
      </c>
      <c r="C1853" t="s">
        <v>8323</v>
      </c>
      <c r="D1853" t="s">
        <v>8288</v>
      </c>
      <c r="E1853" t="s">
        <v>10921</v>
      </c>
      <c r="F1853">
        <v>6</v>
      </c>
      <c r="G1853">
        <v>7</v>
      </c>
      <c r="J1853" t="s">
        <v>99</v>
      </c>
      <c r="K1853" t="s">
        <v>8330</v>
      </c>
    </row>
    <row r="1854" spans="1:11">
      <c r="A1854" s="8">
        <v>43448</v>
      </c>
      <c r="B1854" t="s">
        <v>8285</v>
      </c>
      <c r="C1854" t="s">
        <v>8323</v>
      </c>
      <c r="D1854" t="s">
        <v>8288</v>
      </c>
      <c r="E1854" t="s">
        <v>10921</v>
      </c>
      <c r="F1854">
        <v>6</v>
      </c>
      <c r="G1854">
        <v>8</v>
      </c>
      <c r="J1854" t="s">
        <v>101</v>
      </c>
      <c r="K1854" t="s">
        <v>8331</v>
      </c>
    </row>
    <row r="1855" spans="1:11">
      <c r="A1855" s="8">
        <v>43448</v>
      </c>
      <c r="B1855" t="s">
        <v>8285</v>
      </c>
      <c r="C1855" t="s">
        <v>8323</v>
      </c>
      <c r="D1855" t="s">
        <v>8288</v>
      </c>
      <c r="E1855" t="s">
        <v>10921</v>
      </c>
      <c r="F1855">
        <v>6</v>
      </c>
      <c r="G1855">
        <v>9</v>
      </c>
      <c r="J1855" t="s">
        <v>349</v>
      </c>
      <c r="K1855" t="s">
        <v>8332</v>
      </c>
    </row>
    <row r="1856" spans="1:11">
      <c r="A1856" s="8">
        <v>43448</v>
      </c>
      <c r="B1856" t="s">
        <v>8285</v>
      </c>
      <c r="C1856" t="s">
        <v>8323</v>
      </c>
      <c r="D1856" t="s">
        <v>8288</v>
      </c>
      <c r="E1856" t="s">
        <v>10921</v>
      </c>
      <c r="F1856">
        <v>6</v>
      </c>
      <c r="G1856">
        <v>10</v>
      </c>
      <c r="J1856" t="s">
        <v>441</v>
      </c>
      <c r="K1856" t="s">
        <v>8333</v>
      </c>
    </row>
    <row r="1857" spans="1:11">
      <c r="A1857" s="8">
        <v>43448</v>
      </c>
      <c r="B1857" t="s">
        <v>8285</v>
      </c>
      <c r="C1857" t="s">
        <v>8334</v>
      </c>
      <c r="D1857" t="s">
        <v>8288</v>
      </c>
      <c r="E1857" t="s">
        <v>10921</v>
      </c>
      <c r="F1857">
        <v>7</v>
      </c>
      <c r="G1857">
        <v>1</v>
      </c>
      <c r="I1857" t="s">
        <v>8334</v>
      </c>
      <c r="J1857" t="s">
        <v>10</v>
      </c>
      <c r="K1857" t="s">
        <v>10855</v>
      </c>
    </row>
    <row r="1858" spans="1:11">
      <c r="A1858" s="8">
        <v>43448</v>
      </c>
      <c r="B1858" t="s">
        <v>8285</v>
      </c>
      <c r="C1858" t="s">
        <v>8334</v>
      </c>
      <c r="D1858" t="s">
        <v>8288</v>
      </c>
      <c r="E1858" t="s">
        <v>10921</v>
      </c>
      <c r="F1858">
        <v>7</v>
      </c>
      <c r="G1858">
        <v>2</v>
      </c>
      <c r="J1858" t="s">
        <v>12</v>
      </c>
      <c r="K1858" t="s">
        <v>8335</v>
      </c>
    </row>
    <row r="1859" spans="1:11">
      <c r="A1859" s="8">
        <v>43448</v>
      </c>
      <c r="B1859" t="s">
        <v>8285</v>
      </c>
      <c r="C1859" t="s">
        <v>8334</v>
      </c>
      <c r="D1859" t="s">
        <v>8288</v>
      </c>
      <c r="E1859" t="s">
        <v>10921</v>
      </c>
      <c r="F1859">
        <v>7</v>
      </c>
      <c r="G1859">
        <v>3</v>
      </c>
      <c r="J1859" t="s">
        <v>14</v>
      </c>
      <c r="K1859" t="s">
        <v>8336</v>
      </c>
    </row>
    <row r="1860" spans="1:11">
      <c r="A1860" s="8">
        <v>43448</v>
      </c>
      <c r="B1860" t="s">
        <v>8285</v>
      </c>
      <c r="C1860" t="s">
        <v>8337</v>
      </c>
      <c r="D1860" t="s">
        <v>8288</v>
      </c>
      <c r="E1860" t="s">
        <v>10921</v>
      </c>
      <c r="F1860">
        <v>8</v>
      </c>
      <c r="G1860">
        <v>1</v>
      </c>
      <c r="I1860" t="s">
        <v>8337</v>
      </c>
      <c r="J1860" t="s">
        <v>10</v>
      </c>
      <c r="K1860" t="s">
        <v>8338</v>
      </c>
    </row>
    <row r="1861" spans="1:11">
      <c r="A1861" s="8">
        <v>43448</v>
      </c>
      <c r="B1861" t="s">
        <v>8285</v>
      </c>
      <c r="C1861" t="s">
        <v>8337</v>
      </c>
      <c r="D1861" t="s">
        <v>8288</v>
      </c>
      <c r="E1861" t="s">
        <v>10921</v>
      </c>
      <c r="F1861">
        <v>8</v>
      </c>
      <c r="G1861">
        <v>2</v>
      </c>
      <c r="I1861" t="s">
        <v>8288</v>
      </c>
      <c r="J1861" t="s">
        <v>12</v>
      </c>
      <c r="K1861" t="s">
        <v>8339</v>
      </c>
    </row>
    <row r="1862" spans="1:11">
      <c r="A1862" s="8">
        <v>43448</v>
      </c>
      <c r="B1862" t="s">
        <v>8285</v>
      </c>
      <c r="C1862" t="s">
        <v>8337</v>
      </c>
      <c r="D1862" t="s">
        <v>8288</v>
      </c>
      <c r="E1862" t="s">
        <v>10921</v>
      </c>
      <c r="F1862">
        <v>8</v>
      </c>
      <c r="G1862">
        <v>3</v>
      </c>
      <c r="J1862" t="s">
        <v>14</v>
      </c>
      <c r="K1862" t="s">
        <v>8340</v>
      </c>
    </row>
    <row r="1863" spans="1:11">
      <c r="A1863" s="8">
        <v>43448</v>
      </c>
      <c r="B1863" t="s">
        <v>8285</v>
      </c>
      <c r="C1863" t="s">
        <v>8337</v>
      </c>
      <c r="D1863" t="s">
        <v>8288</v>
      </c>
      <c r="E1863" t="s">
        <v>10921</v>
      </c>
      <c r="F1863">
        <v>8</v>
      </c>
      <c r="G1863">
        <v>4</v>
      </c>
      <c r="J1863" t="s">
        <v>16</v>
      </c>
      <c r="K1863" t="s">
        <v>8341</v>
      </c>
    </row>
    <row r="1864" spans="1:11">
      <c r="A1864" s="8">
        <v>43448</v>
      </c>
      <c r="B1864" t="s">
        <v>8285</v>
      </c>
      <c r="C1864" t="s">
        <v>8337</v>
      </c>
      <c r="D1864" t="s">
        <v>8288</v>
      </c>
      <c r="E1864" t="s">
        <v>10921</v>
      </c>
      <c r="F1864">
        <v>8</v>
      </c>
      <c r="G1864">
        <v>5</v>
      </c>
      <c r="J1864" t="s">
        <v>18</v>
      </c>
      <c r="K1864" t="s">
        <v>8342</v>
      </c>
    </row>
    <row r="1865" spans="1:11">
      <c r="A1865" s="8">
        <v>43448</v>
      </c>
      <c r="B1865" t="s">
        <v>8285</v>
      </c>
      <c r="C1865" t="s">
        <v>8337</v>
      </c>
      <c r="D1865" t="s">
        <v>8288</v>
      </c>
      <c r="E1865" t="s">
        <v>10921</v>
      </c>
      <c r="F1865">
        <v>8</v>
      </c>
      <c r="G1865">
        <v>6</v>
      </c>
      <c r="J1865" t="s">
        <v>20</v>
      </c>
      <c r="K1865" t="s">
        <v>8343</v>
      </c>
    </row>
    <row r="1866" spans="1:11">
      <c r="A1866" s="8">
        <v>43448</v>
      </c>
      <c r="B1866" t="s">
        <v>8285</v>
      </c>
      <c r="C1866" t="s">
        <v>8337</v>
      </c>
      <c r="D1866" t="s">
        <v>8288</v>
      </c>
      <c r="E1866" t="s">
        <v>10921</v>
      </c>
      <c r="F1866">
        <v>8</v>
      </c>
      <c r="G1866">
        <v>7</v>
      </c>
      <c r="J1866" t="s">
        <v>99</v>
      </c>
      <c r="K1866" t="s">
        <v>8344</v>
      </c>
    </row>
    <row r="1867" spans="1:11">
      <c r="A1867" s="8">
        <v>43448</v>
      </c>
      <c r="B1867" t="s">
        <v>8285</v>
      </c>
      <c r="C1867" t="s">
        <v>8337</v>
      </c>
      <c r="D1867" t="s">
        <v>8288</v>
      </c>
      <c r="E1867" t="s">
        <v>10921</v>
      </c>
      <c r="F1867">
        <v>8</v>
      </c>
      <c r="G1867">
        <v>8</v>
      </c>
      <c r="J1867" t="s">
        <v>101</v>
      </c>
      <c r="K1867" t="s">
        <v>8345</v>
      </c>
    </row>
    <row r="1868" spans="1:11">
      <c r="A1868" s="8">
        <v>43448</v>
      </c>
      <c r="B1868" t="s">
        <v>8285</v>
      </c>
      <c r="C1868" t="s">
        <v>8337</v>
      </c>
      <c r="D1868" t="s">
        <v>8288</v>
      </c>
      <c r="E1868" t="s">
        <v>10921</v>
      </c>
      <c r="F1868">
        <v>8</v>
      </c>
      <c r="G1868">
        <v>9</v>
      </c>
      <c r="J1868" t="s">
        <v>349</v>
      </c>
      <c r="K1868" t="s">
        <v>8346</v>
      </c>
    </row>
    <row r="1869" spans="1:11">
      <c r="A1869" s="8">
        <v>43448</v>
      </c>
      <c r="B1869" t="s">
        <v>8285</v>
      </c>
      <c r="C1869" t="s">
        <v>8337</v>
      </c>
      <c r="D1869" t="s">
        <v>8288</v>
      </c>
      <c r="E1869" t="s">
        <v>10921</v>
      </c>
      <c r="F1869">
        <v>8</v>
      </c>
      <c r="G1869">
        <v>10</v>
      </c>
      <c r="J1869" t="s">
        <v>441</v>
      </c>
      <c r="K1869" t="s">
        <v>8347</v>
      </c>
    </row>
    <row r="1870" spans="1:11">
      <c r="A1870" s="8">
        <v>43448</v>
      </c>
      <c r="B1870" t="s">
        <v>8285</v>
      </c>
      <c r="C1870" t="s">
        <v>8348</v>
      </c>
      <c r="D1870" t="s">
        <v>8288</v>
      </c>
      <c r="E1870" t="s">
        <v>10921</v>
      </c>
      <c r="F1870">
        <v>9</v>
      </c>
      <c r="G1870">
        <v>1</v>
      </c>
      <c r="I1870" t="s">
        <v>8348</v>
      </c>
      <c r="J1870" t="s">
        <v>10</v>
      </c>
      <c r="K1870" t="s">
        <v>8349</v>
      </c>
    </row>
    <row r="1871" spans="1:11">
      <c r="A1871" s="8">
        <v>43448</v>
      </c>
      <c r="B1871" t="s">
        <v>8285</v>
      </c>
      <c r="C1871" t="s">
        <v>8348</v>
      </c>
      <c r="D1871" t="s">
        <v>8288</v>
      </c>
      <c r="E1871" t="s">
        <v>10921</v>
      </c>
      <c r="F1871">
        <v>9</v>
      </c>
      <c r="G1871">
        <v>2</v>
      </c>
      <c r="I1871" t="s">
        <v>8288</v>
      </c>
      <c r="J1871" t="s">
        <v>12</v>
      </c>
      <c r="K1871" t="s">
        <v>8350</v>
      </c>
    </row>
    <row r="1872" spans="1:11">
      <c r="A1872" s="8">
        <v>43448</v>
      </c>
      <c r="B1872" t="s">
        <v>8285</v>
      </c>
      <c r="C1872" t="s">
        <v>8348</v>
      </c>
      <c r="D1872" t="s">
        <v>8288</v>
      </c>
      <c r="E1872" t="s">
        <v>10921</v>
      </c>
      <c r="F1872">
        <v>9</v>
      </c>
      <c r="G1872">
        <v>3</v>
      </c>
      <c r="J1872" t="s">
        <v>14</v>
      </c>
      <c r="K1872" t="s">
        <v>8351</v>
      </c>
    </row>
    <row r="1873" spans="1:11">
      <c r="A1873" s="8">
        <v>43448</v>
      </c>
      <c r="B1873" t="s">
        <v>8285</v>
      </c>
      <c r="C1873" t="s">
        <v>8348</v>
      </c>
      <c r="D1873" t="s">
        <v>8288</v>
      </c>
      <c r="E1873" t="s">
        <v>10921</v>
      </c>
      <c r="F1873">
        <v>9</v>
      </c>
      <c r="G1873">
        <v>4</v>
      </c>
      <c r="J1873" t="s">
        <v>16</v>
      </c>
      <c r="K1873" t="s">
        <v>8352</v>
      </c>
    </row>
    <row r="1874" spans="1:11">
      <c r="A1874" s="8">
        <v>43448</v>
      </c>
      <c r="B1874" t="s">
        <v>8285</v>
      </c>
      <c r="C1874" t="s">
        <v>8348</v>
      </c>
      <c r="D1874" t="s">
        <v>8288</v>
      </c>
      <c r="E1874" t="s">
        <v>10921</v>
      </c>
      <c r="F1874">
        <v>9</v>
      </c>
      <c r="G1874">
        <v>5</v>
      </c>
      <c r="J1874" t="s">
        <v>18</v>
      </c>
      <c r="K1874" t="s">
        <v>8353</v>
      </c>
    </row>
    <row r="1875" spans="1:11">
      <c r="A1875" s="8">
        <v>43448</v>
      </c>
      <c r="B1875" t="s">
        <v>8285</v>
      </c>
      <c r="C1875" t="s">
        <v>8348</v>
      </c>
      <c r="D1875" t="s">
        <v>8288</v>
      </c>
      <c r="E1875" t="s">
        <v>10921</v>
      </c>
      <c r="F1875">
        <v>9</v>
      </c>
      <c r="G1875">
        <v>6</v>
      </c>
      <c r="J1875" t="s">
        <v>20</v>
      </c>
      <c r="K1875" t="s">
        <v>8354</v>
      </c>
    </row>
    <row r="1876" spans="1:11">
      <c r="A1876" s="8">
        <v>43448</v>
      </c>
      <c r="B1876" t="s">
        <v>8285</v>
      </c>
      <c r="C1876" t="s">
        <v>8348</v>
      </c>
      <c r="D1876" t="s">
        <v>8288</v>
      </c>
      <c r="E1876" t="s">
        <v>10921</v>
      </c>
      <c r="F1876">
        <v>9</v>
      </c>
      <c r="G1876">
        <v>7</v>
      </c>
      <c r="J1876" t="s">
        <v>99</v>
      </c>
      <c r="K1876" t="s">
        <v>8355</v>
      </c>
    </row>
    <row r="1877" spans="1:11">
      <c r="A1877" s="8">
        <v>43448</v>
      </c>
      <c r="B1877" t="s">
        <v>8285</v>
      </c>
      <c r="C1877" t="s">
        <v>8348</v>
      </c>
      <c r="D1877" t="s">
        <v>8288</v>
      </c>
      <c r="E1877" t="s">
        <v>10921</v>
      </c>
      <c r="F1877">
        <v>9</v>
      </c>
      <c r="G1877">
        <v>8</v>
      </c>
      <c r="J1877" t="s">
        <v>101</v>
      </c>
      <c r="K1877" t="s">
        <v>8356</v>
      </c>
    </row>
    <row r="1878" spans="1:11">
      <c r="A1878" s="8">
        <v>43448</v>
      </c>
      <c r="B1878" t="s">
        <v>8285</v>
      </c>
      <c r="C1878" t="s">
        <v>8357</v>
      </c>
      <c r="D1878" t="s">
        <v>8288</v>
      </c>
      <c r="E1878" t="s">
        <v>10921</v>
      </c>
      <c r="F1878">
        <v>10</v>
      </c>
      <c r="G1878">
        <v>1</v>
      </c>
      <c r="I1878" t="s">
        <v>8357</v>
      </c>
      <c r="J1878" t="s">
        <v>10</v>
      </c>
      <c r="K1878" t="s">
        <v>8358</v>
      </c>
    </row>
    <row r="1879" spans="1:11">
      <c r="A1879" s="8">
        <v>43448</v>
      </c>
      <c r="B1879" t="s">
        <v>8285</v>
      </c>
      <c r="C1879" t="s">
        <v>8357</v>
      </c>
      <c r="D1879" t="s">
        <v>8288</v>
      </c>
      <c r="E1879" t="s">
        <v>10921</v>
      </c>
      <c r="F1879">
        <v>10</v>
      </c>
      <c r="G1879">
        <v>2</v>
      </c>
      <c r="I1879" t="s">
        <v>8288</v>
      </c>
      <c r="J1879" t="s">
        <v>12</v>
      </c>
      <c r="K1879" t="s">
        <v>8359</v>
      </c>
    </row>
    <row r="1880" spans="1:11">
      <c r="A1880" s="8">
        <v>43448</v>
      </c>
      <c r="B1880" t="s">
        <v>8285</v>
      </c>
      <c r="C1880" t="s">
        <v>8357</v>
      </c>
      <c r="D1880" t="s">
        <v>8288</v>
      </c>
      <c r="E1880" t="s">
        <v>10921</v>
      </c>
      <c r="F1880">
        <v>10</v>
      </c>
      <c r="G1880">
        <v>3</v>
      </c>
      <c r="J1880" t="s">
        <v>14</v>
      </c>
      <c r="K1880" t="s">
        <v>8360</v>
      </c>
    </row>
    <row r="1881" spans="1:11">
      <c r="A1881" s="8">
        <v>43448</v>
      </c>
      <c r="B1881" t="s">
        <v>8285</v>
      </c>
      <c r="C1881" t="s">
        <v>8357</v>
      </c>
      <c r="D1881" t="s">
        <v>8288</v>
      </c>
      <c r="E1881" t="s">
        <v>10921</v>
      </c>
      <c r="F1881">
        <v>10</v>
      </c>
      <c r="G1881">
        <v>4</v>
      </c>
      <c r="J1881" t="s">
        <v>16</v>
      </c>
      <c r="K1881" t="s">
        <v>8361</v>
      </c>
    </row>
    <row r="1882" spans="1:11">
      <c r="A1882" s="8">
        <v>43448</v>
      </c>
      <c r="B1882" t="s">
        <v>8285</v>
      </c>
      <c r="C1882" t="s">
        <v>8357</v>
      </c>
      <c r="D1882" t="s">
        <v>8288</v>
      </c>
      <c r="E1882" t="s">
        <v>10921</v>
      </c>
      <c r="F1882">
        <v>10</v>
      </c>
      <c r="G1882">
        <v>5</v>
      </c>
      <c r="J1882" t="s">
        <v>18</v>
      </c>
      <c r="K1882" t="s">
        <v>8362</v>
      </c>
    </row>
    <row r="1883" spans="1:11">
      <c r="A1883" s="8">
        <v>43448</v>
      </c>
      <c r="B1883" t="s">
        <v>8285</v>
      </c>
      <c r="C1883" t="s">
        <v>8357</v>
      </c>
      <c r="D1883" t="s">
        <v>8288</v>
      </c>
      <c r="E1883" t="s">
        <v>10921</v>
      </c>
      <c r="F1883">
        <v>10</v>
      </c>
      <c r="G1883">
        <v>6</v>
      </c>
      <c r="J1883" t="s">
        <v>20</v>
      </c>
      <c r="K1883" t="s">
        <v>8363</v>
      </c>
    </row>
    <row r="1884" spans="1:11">
      <c r="A1884" s="8">
        <v>43448</v>
      </c>
      <c r="B1884" t="s">
        <v>8285</v>
      </c>
      <c r="C1884" t="s">
        <v>8357</v>
      </c>
      <c r="D1884" t="s">
        <v>8288</v>
      </c>
      <c r="E1884" t="s">
        <v>10921</v>
      </c>
      <c r="F1884">
        <v>10</v>
      </c>
      <c r="G1884">
        <v>7</v>
      </c>
      <c r="J1884" t="s">
        <v>99</v>
      </c>
      <c r="K1884" t="s">
        <v>8364</v>
      </c>
    </row>
    <row r="1885" spans="1:11">
      <c r="A1885" s="8">
        <v>43448</v>
      </c>
      <c r="B1885" t="s">
        <v>8285</v>
      </c>
      <c r="C1885" t="s">
        <v>8357</v>
      </c>
      <c r="D1885" t="s">
        <v>8288</v>
      </c>
      <c r="E1885" t="s">
        <v>10921</v>
      </c>
      <c r="F1885">
        <v>10</v>
      </c>
      <c r="G1885">
        <v>8</v>
      </c>
      <c r="J1885" t="s">
        <v>101</v>
      </c>
      <c r="K1885" t="s">
        <v>8365</v>
      </c>
    </row>
    <row r="1886" spans="1:11">
      <c r="A1886" s="8">
        <v>43448</v>
      </c>
      <c r="B1886" t="s">
        <v>8285</v>
      </c>
      <c r="C1886" t="s">
        <v>8366</v>
      </c>
      <c r="D1886" t="s">
        <v>8288</v>
      </c>
      <c r="E1886" t="s">
        <v>10921</v>
      </c>
      <c r="F1886">
        <v>11</v>
      </c>
      <c r="G1886">
        <v>1</v>
      </c>
      <c r="I1886" t="s">
        <v>8366</v>
      </c>
      <c r="J1886" t="s">
        <v>10</v>
      </c>
      <c r="K1886" t="s">
        <v>8367</v>
      </c>
    </row>
    <row r="1887" spans="1:11">
      <c r="A1887" s="8">
        <v>43448</v>
      </c>
      <c r="B1887" t="s">
        <v>8285</v>
      </c>
      <c r="C1887" t="s">
        <v>8366</v>
      </c>
      <c r="D1887" t="s">
        <v>8288</v>
      </c>
      <c r="E1887" t="s">
        <v>10921</v>
      </c>
      <c r="F1887">
        <v>11</v>
      </c>
      <c r="G1887">
        <v>2</v>
      </c>
      <c r="I1887" t="s">
        <v>8288</v>
      </c>
      <c r="J1887" t="s">
        <v>12</v>
      </c>
      <c r="K1887" t="s">
        <v>8368</v>
      </c>
    </row>
    <row r="1888" spans="1:11">
      <c r="A1888" s="8">
        <v>43448</v>
      </c>
      <c r="B1888" t="s">
        <v>8285</v>
      </c>
      <c r="C1888" t="s">
        <v>8366</v>
      </c>
      <c r="D1888" t="s">
        <v>8288</v>
      </c>
      <c r="E1888" t="s">
        <v>10921</v>
      </c>
      <c r="F1888">
        <v>11</v>
      </c>
      <c r="G1888">
        <v>3</v>
      </c>
      <c r="J1888" t="s">
        <v>14</v>
      </c>
      <c r="K1888" t="s">
        <v>8369</v>
      </c>
    </row>
    <row r="1889" spans="1:11">
      <c r="A1889" s="8">
        <v>43448</v>
      </c>
      <c r="B1889" t="s">
        <v>8285</v>
      </c>
      <c r="C1889" t="s">
        <v>8370</v>
      </c>
      <c r="D1889" t="s">
        <v>8288</v>
      </c>
      <c r="E1889" t="s">
        <v>10921</v>
      </c>
      <c r="F1889">
        <v>12</v>
      </c>
      <c r="G1889">
        <v>1</v>
      </c>
      <c r="H1889" t="s">
        <v>8285</v>
      </c>
      <c r="I1889" t="s">
        <v>8370</v>
      </c>
      <c r="J1889" t="s">
        <v>10</v>
      </c>
      <c r="K1889" t="s">
        <v>8371</v>
      </c>
    </row>
    <row r="1890" spans="1:11">
      <c r="A1890" s="8">
        <v>43448</v>
      </c>
      <c r="B1890" t="s">
        <v>8285</v>
      </c>
      <c r="C1890" t="s">
        <v>8370</v>
      </c>
      <c r="D1890" t="s">
        <v>8288</v>
      </c>
      <c r="E1890" t="s">
        <v>10921</v>
      </c>
      <c r="F1890">
        <v>12</v>
      </c>
      <c r="G1890">
        <v>2</v>
      </c>
      <c r="I1890" t="s">
        <v>8288</v>
      </c>
      <c r="J1890" t="s">
        <v>12</v>
      </c>
      <c r="K1890" t="s">
        <v>8372</v>
      </c>
    </row>
    <row r="1891" spans="1:11">
      <c r="A1891" s="8">
        <v>43448</v>
      </c>
      <c r="B1891" t="s">
        <v>8285</v>
      </c>
      <c r="C1891" t="s">
        <v>8370</v>
      </c>
      <c r="D1891" t="s">
        <v>8288</v>
      </c>
      <c r="E1891" t="s">
        <v>10921</v>
      </c>
      <c r="F1891">
        <v>12</v>
      </c>
      <c r="G1891">
        <v>3</v>
      </c>
      <c r="J1891" t="s">
        <v>14</v>
      </c>
      <c r="K1891" t="s">
        <v>8373</v>
      </c>
    </row>
    <row r="1892" spans="1:11">
      <c r="A1892" s="8">
        <v>43448</v>
      </c>
      <c r="B1892" t="s">
        <v>8285</v>
      </c>
      <c r="C1892" t="s">
        <v>8370</v>
      </c>
      <c r="D1892" t="s">
        <v>8288</v>
      </c>
      <c r="E1892" t="s">
        <v>10921</v>
      </c>
      <c r="F1892">
        <v>12</v>
      </c>
      <c r="G1892">
        <v>4</v>
      </c>
      <c r="J1892" t="s">
        <v>16</v>
      </c>
      <c r="K1892" t="s">
        <v>8374</v>
      </c>
    </row>
    <row r="1893" spans="1:11">
      <c r="A1893" s="8">
        <v>43448</v>
      </c>
      <c r="B1893" t="s">
        <v>8285</v>
      </c>
      <c r="C1893" t="s">
        <v>8370</v>
      </c>
      <c r="D1893" t="s">
        <v>8288</v>
      </c>
      <c r="E1893" t="s">
        <v>10921</v>
      </c>
      <c r="F1893">
        <v>12</v>
      </c>
      <c r="G1893">
        <v>5</v>
      </c>
      <c r="J1893" t="s">
        <v>18</v>
      </c>
      <c r="K1893" t="s">
        <v>8375</v>
      </c>
    </row>
    <row r="1894" spans="1:11">
      <c r="A1894" s="8">
        <v>43448</v>
      </c>
      <c r="B1894" t="s">
        <v>8285</v>
      </c>
      <c r="C1894" t="s">
        <v>8370</v>
      </c>
      <c r="D1894" t="s">
        <v>8288</v>
      </c>
      <c r="E1894" t="s">
        <v>10921</v>
      </c>
      <c r="F1894">
        <v>12</v>
      </c>
      <c r="G1894">
        <v>6</v>
      </c>
      <c r="J1894" t="s">
        <v>20</v>
      </c>
      <c r="K1894" t="s">
        <v>8376</v>
      </c>
    </row>
    <row r="1895" spans="1:11">
      <c r="A1895" s="8">
        <v>43448</v>
      </c>
      <c r="B1895" t="s">
        <v>8285</v>
      </c>
      <c r="C1895" t="s">
        <v>8370</v>
      </c>
      <c r="D1895" t="s">
        <v>8288</v>
      </c>
      <c r="E1895" t="s">
        <v>10921</v>
      </c>
      <c r="F1895">
        <v>12</v>
      </c>
      <c r="G1895">
        <v>7</v>
      </c>
      <c r="J1895" t="s">
        <v>99</v>
      </c>
      <c r="K1895" t="s">
        <v>8377</v>
      </c>
    </row>
    <row r="1896" spans="1:11">
      <c r="A1896" s="8">
        <v>43448</v>
      </c>
      <c r="B1896" t="s">
        <v>8285</v>
      </c>
      <c r="C1896" t="s">
        <v>8370</v>
      </c>
      <c r="D1896" t="s">
        <v>8288</v>
      </c>
      <c r="E1896" t="s">
        <v>10921</v>
      </c>
      <c r="F1896">
        <v>12</v>
      </c>
      <c r="G1896">
        <v>8</v>
      </c>
      <c r="J1896" t="s">
        <v>101</v>
      </c>
      <c r="K1896" t="s">
        <v>8378</v>
      </c>
    </row>
    <row r="1897" spans="1:11">
      <c r="A1897" s="8">
        <v>43448</v>
      </c>
      <c r="B1897" t="s">
        <v>8285</v>
      </c>
      <c r="C1897" t="s">
        <v>8370</v>
      </c>
      <c r="D1897" t="s">
        <v>8288</v>
      </c>
      <c r="E1897" t="s">
        <v>10921</v>
      </c>
      <c r="F1897">
        <v>12</v>
      </c>
      <c r="G1897">
        <v>9</v>
      </c>
      <c r="J1897" t="s">
        <v>349</v>
      </c>
      <c r="K1897" t="s">
        <v>8379</v>
      </c>
    </row>
    <row r="1898" spans="1:11">
      <c r="A1898" s="8">
        <v>43448</v>
      </c>
      <c r="B1898" t="s">
        <v>8285</v>
      </c>
      <c r="C1898" t="s">
        <v>8370</v>
      </c>
      <c r="D1898" t="s">
        <v>8288</v>
      </c>
      <c r="E1898" t="s">
        <v>10921</v>
      </c>
      <c r="F1898">
        <v>12</v>
      </c>
      <c r="G1898">
        <v>10</v>
      </c>
      <c r="J1898" t="s">
        <v>441</v>
      </c>
      <c r="K1898" t="s">
        <v>8380</v>
      </c>
    </row>
    <row r="1899" spans="1:11">
      <c r="A1899" s="8">
        <v>43448</v>
      </c>
      <c r="B1899" t="s">
        <v>8285</v>
      </c>
      <c r="C1899" t="s">
        <v>8370</v>
      </c>
      <c r="D1899" t="s">
        <v>8288</v>
      </c>
      <c r="E1899" t="s">
        <v>10921</v>
      </c>
      <c r="F1899">
        <v>12</v>
      </c>
      <c r="G1899">
        <v>11</v>
      </c>
      <c r="J1899" t="s">
        <v>443</v>
      </c>
      <c r="K1899" t="s">
        <v>8381</v>
      </c>
    </row>
    <row r="1900" spans="1:11">
      <c r="A1900" s="8">
        <v>43448</v>
      </c>
      <c r="B1900" t="s">
        <v>8285</v>
      </c>
      <c r="C1900" t="s">
        <v>8382</v>
      </c>
      <c r="D1900" t="s">
        <v>8288</v>
      </c>
      <c r="E1900" t="s">
        <v>10921</v>
      </c>
      <c r="F1900">
        <v>13</v>
      </c>
      <c r="G1900">
        <v>1</v>
      </c>
      <c r="I1900" t="s">
        <v>8382</v>
      </c>
      <c r="J1900" t="s">
        <v>10</v>
      </c>
      <c r="K1900" t="s">
        <v>8383</v>
      </c>
    </row>
    <row r="1901" spans="1:11">
      <c r="A1901" s="8">
        <v>43448</v>
      </c>
      <c r="B1901" t="s">
        <v>8285</v>
      </c>
      <c r="C1901" t="s">
        <v>8382</v>
      </c>
      <c r="D1901" t="s">
        <v>8288</v>
      </c>
      <c r="E1901" t="s">
        <v>10921</v>
      </c>
      <c r="F1901">
        <v>13</v>
      </c>
      <c r="G1901">
        <v>2</v>
      </c>
      <c r="I1901" t="s">
        <v>8288</v>
      </c>
      <c r="J1901" t="s">
        <v>12</v>
      </c>
      <c r="K1901" t="s">
        <v>8384</v>
      </c>
    </row>
    <row r="1902" spans="1:11">
      <c r="A1902" s="8">
        <v>43448</v>
      </c>
      <c r="B1902" t="s">
        <v>8285</v>
      </c>
      <c r="C1902" t="s">
        <v>8382</v>
      </c>
      <c r="D1902" t="s">
        <v>8288</v>
      </c>
      <c r="E1902" t="s">
        <v>10921</v>
      </c>
      <c r="F1902">
        <v>13</v>
      </c>
      <c r="G1902">
        <v>3</v>
      </c>
      <c r="J1902" t="s">
        <v>14</v>
      </c>
      <c r="K1902" t="s">
        <v>8385</v>
      </c>
    </row>
    <row r="1903" spans="1:11">
      <c r="A1903" s="8">
        <v>43448</v>
      </c>
      <c r="B1903" t="s">
        <v>8285</v>
      </c>
      <c r="C1903" t="s">
        <v>8382</v>
      </c>
      <c r="D1903" t="s">
        <v>8288</v>
      </c>
      <c r="E1903" t="s">
        <v>10921</v>
      </c>
      <c r="F1903">
        <v>13</v>
      </c>
      <c r="G1903">
        <v>4</v>
      </c>
      <c r="J1903" t="s">
        <v>16</v>
      </c>
      <c r="K1903" t="s">
        <v>8386</v>
      </c>
    </row>
    <row r="1904" spans="1:11">
      <c r="A1904" s="8">
        <v>43448</v>
      </c>
      <c r="B1904" t="s">
        <v>8285</v>
      </c>
      <c r="C1904" t="s">
        <v>8382</v>
      </c>
      <c r="D1904" t="s">
        <v>8288</v>
      </c>
      <c r="E1904" t="s">
        <v>10921</v>
      </c>
      <c r="F1904">
        <v>13</v>
      </c>
      <c r="G1904">
        <v>5</v>
      </c>
      <c r="J1904" t="s">
        <v>18</v>
      </c>
      <c r="K1904" t="s">
        <v>8387</v>
      </c>
    </row>
    <row r="1905" spans="1:11">
      <c r="A1905" s="8">
        <v>43448</v>
      </c>
      <c r="B1905" t="s">
        <v>8285</v>
      </c>
      <c r="C1905" t="s">
        <v>8382</v>
      </c>
      <c r="D1905" t="s">
        <v>8288</v>
      </c>
      <c r="E1905" t="s">
        <v>10921</v>
      </c>
      <c r="F1905">
        <v>13</v>
      </c>
      <c r="G1905">
        <v>6</v>
      </c>
      <c r="J1905" t="s">
        <v>20</v>
      </c>
      <c r="K1905" t="s">
        <v>8388</v>
      </c>
    </row>
    <row r="1906" spans="1:11">
      <c r="A1906" s="8">
        <v>43448</v>
      </c>
      <c r="B1906" t="s">
        <v>8285</v>
      </c>
      <c r="C1906" t="s">
        <v>8382</v>
      </c>
      <c r="D1906" t="s">
        <v>8288</v>
      </c>
      <c r="E1906" t="s">
        <v>10921</v>
      </c>
      <c r="F1906">
        <v>13</v>
      </c>
      <c r="G1906">
        <v>7</v>
      </c>
      <c r="J1906" t="s">
        <v>99</v>
      </c>
      <c r="K1906" t="s">
        <v>8389</v>
      </c>
    </row>
    <row r="1907" spans="1:11">
      <c r="A1907" s="8">
        <v>43448</v>
      </c>
      <c r="B1907" t="s">
        <v>8285</v>
      </c>
      <c r="C1907" t="s">
        <v>8382</v>
      </c>
      <c r="D1907" t="s">
        <v>8288</v>
      </c>
      <c r="E1907" t="s">
        <v>10921</v>
      </c>
      <c r="F1907">
        <v>13</v>
      </c>
      <c r="G1907">
        <v>8</v>
      </c>
      <c r="J1907" t="s">
        <v>101</v>
      </c>
      <c r="K1907" t="s">
        <v>8390</v>
      </c>
    </row>
    <row r="1908" spans="1:11">
      <c r="A1908" s="8">
        <v>43448</v>
      </c>
      <c r="B1908" t="s">
        <v>8285</v>
      </c>
      <c r="C1908" t="s">
        <v>8382</v>
      </c>
      <c r="D1908" t="s">
        <v>8288</v>
      </c>
      <c r="E1908" t="s">
        <v>10921</v>
      </c>
      <c r="F1908">
        <v>13</v>
      </c>
      <c r="G1908">
        <v>9</v>
      </c>
      <c r="J1908" t="s">
        <v>349</v>
      </c>
      <c r="K1908" t="s">
        <v>8391</v>
      </c>
    </row>
    <row r="1909" spans="1:11">
      <c r="A1909" s="8">
        <v>43448</v>
      </c>
      <c r="B1909" t="s">
        <v>8285</v>
      </c>
      <c r="C1909" t="s">
        <v>8382</v>
      </c>
      <c r="D1909" t="s">
        <v>8288</v>
      </c>
      <c r="E1909" t="s">
        <v>10921</v>
      </c>
      <c r="F1909">
        <v>13</v>
      </c>
      <c r="G1909">
        <v>10</v>
      </c>
      <c r="J1909" t="s">
        <v>441</v>
      </c>
      <c r="K1909" t="s">
        <v>8392</v>
      </c>
    </row>
    <row r="1910" spans="1:11">
      <c r="A1910" s="8">
        <v>43448</v>
      </c>
      <c r="B1910" t="s">
        <v>8285</v>
      </c>
      <c r="C1910" t="s">
        <v>8382</v>
      </c>
      <c r="D1910" t="s">
        <v>8288</v>
      </c>
      <c r="E1910" t="s">
        <v>10921</v>
      </c>
      <c r="F1910">
        <v>13</v>
      </c>
      <c r="G1910">
        <v>11</v>
      </c>
      <c r="J1910" t="s">
        <v>443</v>
      </c>
      <c r="K1910" t="s">
        <v>8393</v>
      </c>
    </row>
    <row r="1911" spans="1:11">
      <c r="A1911" s="8">
        <v>43448</v>
      </c>
      <c r="B1911" t="s">
        <v>8285</v>
      </c>
      <c r="C1911" t="s">
        <v>8382</v>
      </c>
      <c r="D1911" t="s">
        <v>8288</v>
      </c>
      <c r="E1911" t="s">
        <v>10921</v>
      </c>
      <c r="F1911">
        <v>13</v>
      </c>
      <c r="G1911">
        <v>12</v>
      </c>
      <c r="J1911" t="s">
        <v>445</v>
      </c>
      <c r="K1911" t="s">
        <v>8394</v>
      </c>
    </row>
    <row r="1912" spans="1:11">
      <c r="A1912" s="8">
        <v>43448</v>
      </c>
      <c r="B1912" t="s">
        <v>8285</v>
      </c>
      <c r="C1912" t="s">
        <v>8395</v>
      </c>
      <c r="D1912" t="s">
        <v>8288</v>
      </c>
      <c r="E1912" t="s">
        <v>10921</v>
      </c>
      <c r="F1912">
        <v>14</v>
      </c>
      <c r="G1912">
        <v>1</v>
      </c>
      <c r="I1912" t="s">
        <v>8395</v>
      </c>
      <c r="J1912" t="s">
        <v>10</v>
      </c>
      <c r="K1912" t="s">
        <v>8396</v>
      </c>
    </row>
    <row r="1913" spans="1:11">
      <c r="A1913" s="8">
        <v>43448</v>
      </c>
      <c r="B1913" t="s">
        <v>8285</v>
      </c>
      <c r="C1913" t="s">
        <v>8395</v>
      </c>
      <c r="D1913" t="s">
        <v>8288</v>
      </c>
      <c r="E1913" t="s">
        <v>10921</v>
      </c>
      <c r="F1913">
        <v>14</v>
      </c>
      <c r="G1913">
        <v>2</v>
      </c>
      <c r="I1913" t="s">
        <v>8288</v>
      </c>
      <c r="J1913" t="s">
        <v>12</v>
      </c>
      <c r="K1913" t="s">
        <v>8397</v>
      </c>
    </row>
    <row r="1914" spans="1:11">
      <c r="A1914" s="8">
        <v>43448</v>
      </c>
      <c r="B1914" t="s">
        <v>8285</v>
      </c>
      <c r="C1914" t="s">
        <v>8395</v>
      </c>
      <c r="D1914" t="s">
        <v>8288</v>
      </c>
      <c r="E1914" t="s">
        <v>10921</v>
      </c>
      <c r="F1914">
        <v>14</v>
      </c>
      <c r="G1914">
        <v>3</v>
      </c>
      <c r="J1914" t="s">
        <v>14</v>
      </c>
      <c r="K1914" t="s">
        <v>8398</v>
      </c>
    </row>
    <row r="1915" spans="1:11">
      <c r="A1915" s="8">
        <v>43448</v>
      </c>
      <c r="B1915" t="s">
        <v>8285</v>
      </c>
      <c r="C1915" t="s">
        <v>8395</v>
      </c>
      <c r="D1915" t="s">
        <v>8288</v>
      </c>
      <c r="E1915" t="s">
        <v>10921</v>
      </c>
      <c r="F1915">
        <v>14</v>
      </c>
      <c r="G1915">
        <v>4</v>
      </c>
      <c r="J1915" t="s">
        <v>16</v>
      </c>
      <c r="K1915" t="s">
        <v>8399</v>
      </c>
    </row>
    <row r="1916" spans="1:11">
      <c r="A1916" s="8">
        <v>43448</v>
      </c>
      <c r="B1916" t="s">
        <v>8285</v>
      </c>
      <c r="C1916" t="s">
        <v>8395</v>
      </c>
      <c r="D1916" t="s">
        <v>8288</v>
      </c>
      <c r="E1916" t="s">
        <v>10921</v>
      </c>
      <c r="F1916">
        <v>14</v>
      </c>
      <c r="G1916">
        <v>5</v>
      </c>
      <c r="J1916" t="s">
        <v>18</v>
      </c>
      <c r="K1916" t="s">
        <v>8400</v>
      </c>
    </row>
    <row r="1917" spans="1:11">
      <c r="A1917" s="8">
        <v>43448</v>
      </c>
      <c r="B1917" t="s">
        <v>8285</v>
      </c>
      <c r="C1917" t="s">
        <v>8395</v>
      </c>
      <c r="D1917" t="s">
        <v>8288</v>
      </c>
      <c r="E1917" t="s">
        <v>10921</v>
      </c>
      <c r="F1917">
        <v>14</v>
      </c>
      <c r="G1917">
        <v>6</v>
      </c>
      <c r="J1917" t="s">
        <v>20</v>
      </c>
      <c r="K1917" t="s">
        <v>8401</v>
      </c>
    </row>
    <row r="1918" spans="1:11">
      <c r="A1918" s="8">
        <v>43448</v>
      </c>
      <c r="B1918" t="s">
        <v>8285</v>
      </c>
      <c r="C1918" t="s">
        <v>8395</v>
      </c>
      <c r="D1918" t="s">
        <v>8288</v>
      </c>
      <c r="E1918" t="s">
        <v>10921</v>
      </c>
      <c r="F1918">
        <v>14</v>
      </c>
      <c r="G1918">
        <v>7</v>
      </c>
      <c r="J1918" t="s">
        <v>99</v>
      </c>
      <c r="K1918" t="s">
        <v>8402</v>
      </c>
    </row>
    <row r="1919" spans="1:11">
      <c r="A1919" s="8">
        <v>43448</v>
      </c>
      <c r="B1919" t="s">
        <v>8285</v>
      </c>
      <c r="C1919" t="s">
        <v>8395</v>
      </c>
      <c r="D1919" t="s">
        <v>8288</v>
      </c>
      <c r="E1919" t="s">
        <v>10921</v>
      </c>
      <c r="F1919">
        <v>14</v>
      </c>
      <c r="G1919">
        <v>8</v>
      </c>
      <c r="J1919" t="s">
        <v>101</v>
      </c>
      <c r="K1919" t="s">
        <v>8403</v>
      </c>
    </row>
    <row r="1920" spans="1:11">
      <c r="A1920" s="8">
        <v>43448</v>
      </c>
      <c r="B1920" t="s">
        <v>8285</v>
      </c>
      <c r="C1920" t="s">
        <v>8395</v>
      </c>
      <c r="D1920" t="s">
        <v>8288</v>
      </c>
      <c r="E1920" t="s">
        <v>10921</v>
      </c>
      <c r="F1920">
        <v>14</v>
      </c>
      <c r="G1920">
        <v>9</v>
      </c>
      <c r="J1920" t="s">
        <v>349</v>
      </c>
      <c r="K1920" t="s">
        <v>8404</v>
      </c>
    </row>
    <row r="1921" spans="1:11">
      <c r="A1921" s="8">
        <v>43448</v>
      </c>
      <c r="B1921" t="s">
        <v>8285</v>
      </c>
      <c r="C1921" t="s">
        <v>8405</v>
      </c>
      <c r="D1921" t="s">
        <v>8288</v>
      </c>
      <c r="E1921" t="s">
        <v>10921</v>
      </c>
      <c r="F1921">
        <v>15</v>
      </c>
      <c r="G1921">
        <v>1</v>
      </c>
      <c r="I1921" t="s">
        <v>8405</v>
      </c>
      <c r="J1921" t="s">
        <v>10</v>
      </c>
      <c r="K1921" t="s">
        <v>8406</v>
      </c>
    </row>
    <row r="1922" spans="1:11">
      <c r="A1922" s="8">
        <v>43448</v>
      </c>
      <c r="B1922" t="s">
        <v>8285</v>
      </c>
      <c r="C1922" t="s">
        <v>8405</v>
      </c>
      <c r="D1922" t="s">
        <v>8288</v>
      </c>
      <c r="E1922" t="s">
        <v>10921</v>
      </c>
      <c r="F1922">
        <v>15</v>
      </c>
      <c r="G1922">
        <v>2</v>
      </c>
      <c r="I1922" t="s">
        <v>8288</v>
      </c>
      <c r="J1922" t="s">
        <v>12</v>
      </c>
      <c r="K1922" t="s">
        <v>8407</v>
      </c>
    </row>
    <row r="1923" spans="1:11">
      <c r="A1923" s="8">
        <v>43448</v>
      </c>
      <c r="B1923" t="s">
        <v>8285</v>
      </c>
      <c r="C1923" t="s">
        <v>8405</v>
      </c>
      <c r="D1923" t="s">
        <v>8288</v>
      </c>
      <c r="E1923" t="s">
        <v>10921</v>
      </c>
      <c r="F1923">
        <v>15</v>
      </c>
      <c r="G1923">
        <v>3</v>
      </c>
      <c r="J1923" t="s">
        <v>14</v>
      </c>
      <c r="K1923" t="s">
        <v>8408</v>
      </c>
    </row>
    <row r="1924" spans="1:11">
      <c r="A1924" s="8">
        <v>43448</v>
      </c>
      <c r="B1924" t="s">
        <v>8285</v>
      </c>
      <c r="C1924" t="s">
        <v>8405</v>
      </c>
      <c r="D1924" t="s">
        <v>8288</v>
      </c>
      <c r="E1924" t="s">
        <v>10921</v>
      </c>
      <c r="F1924">
        <v>15</v>
      </c>
      <c r="G1924">
        <v>4</v>
      </c>
      <c r="J1924" t="s">
        <v>16</v>
      </c>
      <c r="K1924" t="s">
        <v>8409</v>
      </c>
    </row>
    <row r="1925" spans="1:11">
      <c r="A1925" s="8">
        <v>43448</v>
      </c>
      <c r="B1925" t="s">
        <v>8285</v>
      </c>
      <c r="C1925" t="s">
        <v>8405</v>
      </c>
      <c r="D1925" t="s">
        <v>8288</v>
      </c>
      <c r="E1925" t="s">
        <v>10921</v>
      </c>
      <c r="F1925">
        <v>15</v>
      </c>
      <c r="G1925">
        <v>5</v>
      </c>
      <c r="J1925" t="s">
        <v>18</v>
      </c>
      <c r="K1925" t="s">
        <v>8410</v>
      </c>
    </row>
    <row r="1926" spans="1:11">
      <c r="A1926" s="8">
        <v>43448</v>
      </c>
      <c r="B1926" t="s">
        <v>8285</v>
      </c>
      <c r="C1926" t="s">
        <v>8411</v>
      </c>
      <c r="D1926" t="s">
        <v>8288</v>
      </c>
      <c r="E1926" t="s">
        <v>10921</v>
      </c>
      <c r="F1926">
        <v>16</v>
      </c>
      <c r="G1926">
        <v>1</v>
      </c>
      <c r="H1926" t="s">
        <v>8285</v>
      </c>
      <c r="I1926" t="s">
        <v>8411</v>
      </c>
      <c r="J1926" t="s">
        <v>10</v>
      </c>
      <c r="K1926" t="s">
        <v>8412</v>
      </c>
    </row>
    <row r="1927" spans="1:11">
      <c r="A1927" s="8">
        <v>43448</v>
      </c>
      <c r="B1927" t="s">
        <v>8285</v>
      </c>
      <c r="C1927" t="s">
        <v>8411</v>
      </c>
      <c r="D1927" t="s">
        <v>8288</v>
      </c>
      <c r="E1927" t="s">
        <v>10921</v>
      </c>
      <c r="F1927">
        <v>16</v>
      </c>
      <c r="G1927">
        <v>2</v>
      </c>
      <c r="I1927" t="s">
        <v>8288</v>
      </c>
      <c r="J1927" t="s">
        <v>12</v>
      </c>
      <c r="K1927" t="s">
        <v>8413</v>
      </c>
    </row>
    <row r="1928" spans="1:11">
      <c r="A1928" s="8">
        <v>43448</v>
      </c>
      <c r="B1928" t="s">
        <v>8285</v>
      </c>
      <c r="C1928" t="s">
        <v>8411</v>
      </c>
      <c r="D1928" t="s">
        <v>8288</v>
      </c>
      <c r="E1928" t="s">
        <v>10921</v>
      </c>
      <c r="F1928">
        <v>16</v>
      </c>
      <c r="G1928">
        <v>3</v>
      </c>
      <c r="J1928" t="s">
        <v>14</v>
      </c>
      <c r="K1928" t="s">
        <v>8414</v>
      </c>
    </row>
    <row r="1929" spans="1:11">
      <c r="A1929" s="8">
        <v>43448</v>
      </c>
      <c r="B1929" t="s">
        <v>8285</v>
      </c>
      <c r="C1929" t="s">
        <v>8411</v>
      </c>
      <c r="D1929" t="s">
        <v>8288</v>
      </c>
      <c r="E1929" t="s">
        <v>10921</v>
      </c>
      <c r="F1929">
        <v>16</v>
      </c>
      <c r="G1929">
        <v>4</v>
      </c>
      <c r="J1929" t="s">
        <v>16</v>
      </c>
      <c r="K1929" t="s">
        <v>8415</v>
      </c>
    </row>
    <row r="1930" spans="1:11">
      <c r="A1930" s="8">
        <v>43448</v>
      </c>
      <c r="B1930" t="s">
        <v>8285</v>
      </c>
      <c r="C1930" t="s">
        <v>8411</v>
      </c>
      <c r="D1930" t="s">
        <v>8288</v>
      </c>
      <c r="E1930" t="s">
        <v>10921</v>
      </c>
      <c r="F1930">
        <v>16</v>
      </c>
      <c r="G1930">
        <v>5</v>
      </c>
      <c r="J1930" t="s">
        <v>18</v>
      </c>
      <c r="K1930" t="s">
        <v>8416</v>
      </c>
    </row>
    <row r="1931" spans="1:11">
      <c r="A1931" s="8">
        <v>43448</v>
      </c>
      <c r="B1931" t="s">
        <v>8285</v>
      </c>
      <c r="C1931" t="s">
        <v>8411</v>
      </c>
      <c r="D1931" t="s">
        <v>8288</v>
      </c>
      <c r="E1931" t="s">
        <v>10921</v>
      </c>
      <c r="F1931">
        <v>16</v>
      </c>
      <c r="G1931">
        <v>6</v>
      </c>
      <c r="J1931" t="s">
        <v>20</v>
      </c>
      <c r="K1931" t="s">
        <v>8417</v>
      </c>
    </row>
    <row r="1932" spans="1:11">
      <c r="A1932" s="8">
        <v>43448</v>
      </c>
      <c r="B1932" t="s">
        <v>8285</v>
      </c>
      <c r="C1932" t="s">
        <v>8411</v>
      </c>
      <c r="D1932" t="s">
        <v>8288</v>
      </c>
      <c r="E1932" t="s">
        <v>10921</v>
      </c>
      <c r="F1932">
        <v>16</v>
      </c>
      <c r="G1932">
        <v>7</v>
      </c>
      <c r="J1932" t="s">
        <v>99</v>
      </c>
      <c r="K1932" t="s">
        <v>8418</v>
      </c>
    </row>
    <row r="1933" spans="1:11">
      <c r="A1933" s="8">
        <v>43448</v>
      </c>
      <c r="B1933" t="s">
        <v>8285</v>
      </c>
      <c r="C1933" t="s">
        <v>8411</v>
      </c>
      <c r="D1933" t="s">
        <v>8288</v>
      </c>
      <c r="E1933" t="s">
        <v>10921</v>
      </c>
      <c r="F1933">
        <v>16</v>
      </c>
      <c r="G1933">
        <v>8</v>
      </c>
      <c r="J1933" t="s">
        <v>101</v>
      </c>
      <c r="K1933" t="s">
        <v>8419</v>
      </c>
    </row>
    <row r="1934" spans="1:11">
      <c r="A1934" s="8">
        <v>43448</v>
      </c>
      <c r="B1934" t="s">
        <v>8285</v>
      </c>
      <c r="C1934" t="s">
        <v>8411</v>
      </c>
      <c r="D1934" t="s">
        <v>8288</v>
      </c>
      <c r="E1934" t="s">
        <v>10921</v>
      </c>
      <c r="F1934">
        <v>16</v>
      </c>
      <c r="G1934">
        <v>9</v>
      </c>
      <c r="J1934" t="s">
        <v>349</v>
      </c>
      <c r="K1934" t="s">
        <v>8420</v>
      </c>
    </row>
    <row r="1935" spans="1:11">
      <c r="A1935" s="8">
        <v>43448</v>
      </c>
      <c r="B1935" t="s">
        <v>8285</v>
      </c>
      <c r="C1935" t="s">
        <v>8421</v>
      </c>
      <c r="D1935" t="s">
        <v>8288</v>
      </c>
      <c r="E1935" t="s">
        <v>10921</v>
      </c>
      <c r="F1935">
        <v>17</v>
      </c>
      <c r="G1935">
        <v>1</v>
      </c>
      <c r="I1935" t="s">
        <v>8421</v>
      </c>
      <c r="J1935" t="s">
        <v>10</v>
      </c>
      <c r="K1935" t="s">
        <v>8422</v>
      </c>
    </row>
    <row r="1936" spans="1:11">
      <c r="A1936" s="8">
        <v>43448</v>
      </c>
      <c r="B1936" t="s">
        <v>8285</v>
      </c>
      <c r="C1936" t="s">
        <v>8421</v>
      </c>
      <c r="D1936" t="s">
        <v>8288</v>
      </c>
      <c r="E1936" t="s">
        <v>10921</v>
      </c>
      <c r="F1936">
        <v>17</v>
      </c>
      <c r="G1936">
        <v>2</v>
      </c>
      <c r="I1936" t="s">
        <v>8288</v>
      </c>
      <c r="J1936" t="s">
        <v>12</v>
      </c>
      <c r="K1936" t="s">
        <v>8423</v>
      </c>
    </row>
    <row r="1937" spans="1:11">
      <c r="A1937" s="8">
        <v>43448</v>
      </c>
      <c r="B1937" t="s">
        <v>8285</v>
      </c>
      <c r="C1937" t="s">
        <v>8421</v>
      </c>
      <c r="D1937" t="s">
        <v>8288</v>
      </c>
      <c r="E1937" t="s">
        <v>10921</v>
      </c>
      <c r="F1937">
        <v>17</v>
      </c>
      <c r="G1937">
        <v>3</v>
      </c>
      <c r="J1937" t="s">
        <v>14</v>
      </c>
      <c r="K1937" t="s">
        <v>8424</v>
      </c>
    </row>
    <row r="1938" spans="1:11">
      <c r="A1938" s="8">
        <v>43448</v>
      </c>
      <c r="B1938" t="s">
        <v>8285</v>
      </c>
      <c r="C1938" t="s">
        <v>8421</v>
      </c>
      <c r="D1938" t="s">
        <v>8288</v>
      </c>
      <c r="E1938" t="s">
        <v>10921</v>
      </c>
      <c r="F1938">
        <v>17</v>
      </c>
      <c r="G1938">
        <v>4</v>
      </c>
      <c r="J1938" t="s">
        <v>16</v>
      </c>
      <c r="K1938" t="s">
        <v>8425</v>
      </c>
    </row>
    <row r="1939" spans="1:11">
      <c r="A1939" s="8">
        <v>43448</v>
      </c>
      <c r="B1939" t="s">
        <v>8285</v>
      </c>
      <c r="C1939" t="s">
        <v>8421</v>
      </c>
      <c r="D1939" t="s">
        <v>8288</v>
      </c>
      <c r="E1939" t="s">
        <v>10921</v>
      </c>
      <c r="F1939">
        <v>17</v>
      </c>
      <c r="G1939">
        <v>5</v>
      </c>
      <c r="J1939" t="s">
        <v>18</v>
      </c>
      <c r="K1939" t="s">
        <v>8426</v>
      </c>
    </row>
    <row r="1940" spans="1:11">
      <c r="A1940" s="8">
        <v>43448</v>
      </c>
      <c r="B1940" t="s">
        <v>8285</v>
      </c>
      <c r="C1940" t="s">
        <v>8421</v>
      </c>
      <c r="D1940" t="s">
        <v>8288</v>
      </c>
      <c r="E1940" t="s">
        <v>10921</v>
      </c>
      <c r="F1940">
        <v>17</v>
      </c>
      <c r="G1940">
        <v>6</v>
      </c>
      <c r="J1940" t="s">
        <v>20</v>
      </c>
      <c r="K1940" t="s">
        <v>8427</v>
      </c>
    </row>
    <row r="1941" spans="1:11">
      <c r="A1941" s="8">
        <v>43448</v>
      </c>
      <c r="B1941" t="s">
        <v>8285</v>
      </c>
      <c r="C1941" t="s">
        <v>8421</v>
      </c>
      <c r="D1941" t="s">
        <v>8288</v>
      </c>
      <c r="E1941" t="s">
        <v>10921</v>
      </c>
      <c r="F1941">
        <v>17</v>
      </c>
      <c r="G1941">
        <v>7</v>
      </c>
      <c r="J1941" t="s">
        <v>99</v>
      </c>
      <c r="K1941" t="s">
        <v>8428</v>
      </c>
    </row>
    <row r="1942" spans="1:11">
      <c r="A1942" s="8">
        <v>43448</v>
      </c>
      <c r="B1942" t="s">
        <v>8285</v>
      </c>
      <c r="C1942" t="s">
        <v>8421</v>
      </c>
      <c r="D1942" t="s">
        <v>8288</v>
      </c>
      <c r="E1942" t="s">
        <v>10921</v>
      </c>
      <c r="F1942">
        <v>17</v>
      </c>
      <c r="G1942">
        <v>8</v>
      </c>
      <c r="J1942" t="s">
        <v>101</v>
      </c>
      <c r="K1942" t="s">
        <v>8429</v>
      </c>
    </row>
    <row r="1943" spans="1:11">
      <c r="A1943" s="8">
        <v>43448</v>
      </c>
      <c r="B1943" t="s">
        <v>8285</v>
      </c>
      <c r="C1943" t="s">
        <v>8421</v>
      </c>
      <c r="D1943" t="s">
        <v>8288</v>
      </c>
      <c r="E1943" t="s">
        <v>10921</v>
      </c>
      <c r="F1943">
        <v>17</v>
      </c>
      <c r="G1943">
        <v>9</v>
      </c>
      <c r="J1943" t="s">
        <v>349</v>
      </c>
      <c r="K1943" t="s">
        <v>8430</v>
      </c>
    </row>
    <row r="1944" spans="1:11">
      <c r="A1944" s="8">
        <v>43448</v>
      </c>
      <c r="B1944" t="s">
        <v>8285</v>
      </c>
      <c r="C1944" t="s">
        <v>8421</v>
      </c>
      <c r="D1944" t="s">
        <v>8288</v>
      </c>
      <c r="E1944" t="s">
        <v>10921</v>
      </c>
      <c r="F1944">
        <v>17</v>
      </c>
      <c r="G1944">
        <v>10</v>
      </c>
      <c r="J1944" t="s">
        <v>441</v>
      </c>
      <c r="K1944" t="s">
        <v>8431</v>
      </c>
    </row>
    <row r="1945" spans="1:11">
      <c r="A1945" s="8">
        <v>43448</v>
      </c>
      <c r="B1945" t="s">
        <v>8285</v>
      </c>
      <c r="C1945" t="s">
        <v>8432</v>
      </c>
      <c r="D1945" t="s">
        <v>8288</v>
      </c>
      <c r="E1945" t="s">
        <v>10921</v>
      </c>
      <c r="F1945">
        <v>18</v>
      </c>
      <c r="G1945">
        <v>1</v>
      </c>
      <c r="I1945" t="s">
        <v>8432</v>
      </c>
      <c r="J1945" t="s">
        <v>10</v>
      </c>
      <c r="K1945" t="s">
        <v>8433</v>
      </c>
    </row>
    <row r="1946" spans="1:11">
      <c r="A1946" s="8">
        <v>43448</v>
      </c>
      <c r="B1946" t="s">
        <v>8285</v>
      </c>
      <c r="C1946" t="s">
        <v>8432</v>
      </c>
      <c r="D1946" t="s">
        <v>8288</v>
      </c>
      <c r="E1946" t="s">
        <v>10921</v>
      </c>
      <c r="F1946">
        <v>18</v>
      </c>
      <c r="G1946">
        <v>2</v>
      </c>
      <c r="I1946" t="s">
        <v>8288</v>
      </c>
      <c r="J1946" t="s">
        <v>12</v>
      </c>
      <c r="K1946" t="s">
        <v>8434</v>
      </c>
    </row>
    <row r="1947" spans="1:11">
      <c r="A1947" s="8">
        <v>43448</v>
      </c>
      <c r="B1947" t="s">
        <v>8285</v>
      </c>
      <c r="C1947" t="s">
        <v>8432</v>
      </c>
      <c r="D1947" t="s">
        <v>8288</v>
      </c>
      <c r="E1947" t="s">
        <v>10921</v>
      </c>
      <c r="F1947">
        <v>18</v>
      </c>
      <c r="G1947">
        <v>3</v>
      </c>
      <c r="J1947" t="s">
        <v>14</v>
      </c>
      <c r="K1947" t="s">
        <v>8435</v>
      </c>
    </row>
    <row r="1948" spans="1:11">
      <c r="A1948" s="8">
        <v>43448</v>
      </c>
      <c r="B1948" t="s">
        <v>8285</v>
      </c>
      <c r="C1948" t="s">
        <v>8432</v>
      </c>
      <c r="D1948" t="s">
        <v>8288</v>
      </c>
      <c r="E1948" t="s">
        <v>10921</v>
      </c>
      <c r="F1948">
        <v>18</v>
      </c>
      <c r="G1948">
        <v>4</v>
      </c>
      <c r="J1948" t="s">
        <v>16</v>
      </c>
      <c r="K1948" t="s">
        <v>8436</v>
      </c>
    </row>
    <row r="1949" spans="1:11">
      <c r="A1949" s="8">
        <v>43448</v>
      </c>
      <c r="B1949" t="s">
        <v>8285</v>
      </c>
      <c r="C1949" t="s">
        <v>8432</v>
      </c>
      <c r="D1949" t="s">
        <v>8288</v>
      </c>
      <c r="E1949" t="s">
        <v>10921</v>
      </c>
      <c r="F1949">
        <v>18</v>
      </c>
      <c r="G1949">
        <v>5</v>
      </c>
      <c r="J1949" t="s">
        <v>18</v>
      </c>
      <c r="K1949" t="s">
        <v>8437</v>
      </c>
    </row>
    <row r="1950" spans="1:11">
      <c r="A1950" s="8">
        <v>43448</v>
      </c>
      <c r="B1950" t="s">
        <v>8285</v>
      </c>
      <c r="C1950" t="s">
        <v>8432</v>
      </c>
      <c r="D1950" t="s">
        <v>8288</v>
      </c>
      <c r="E1950" t="s">
        <v>10921</v>
      </c>
      <c r="F1950">
        <v>18</v>
      </c>
      <c r="G1950">
        <v>6</v>
      </c>
      <c r="J1950" t="s">
        <v>20</v>
      </c>
      <c r="K1950" t="s">
        <v>8438</v>
      </c>
    </row>
    <row r="1951" spans="1:11">
      <c r="A1951" s="8">
        <v>43448</v>
      </c>
      <c r="B1951" t="s">
        <v>8285</v>
      </c>
      <c r="C1951" t="s">
        <v>8432</v>
      </c>
      <c r="D1951" t="s">
        <v>8288</v>
      </c>
      <c r="E1951" t="s">
        <v>10921</v>
      </c>
      <c r="F1951">
        <v>18</v>
      </c>
      <c r="G1951">
        <v>7</v>
      </c>
      <c r="J1951" t="s">
        <v>99</v>
      </c>
      <c r="K1951" t="s">
        <v>8439</v>
      </c>
    </row>
    <row r="1952" spans="1:11">
      <c r="A1952" s="8">
        <v>43448</v>
      </c>
      <c r="B1952" t="s">
        <v>8285</v>
      </c>
      <c r="C1952" t="s">
        <v>8432</v>
      </c>
      <c r="D1952" t="s">
        <v>8288</v>
      </c>
      <c r="E1952" t="s">
        <v>10921</v>
      </c>
      <c r="F1952">
        <v>18</v>
      </c>
      <c r="G1952">
        <v>8</v>
      </c>
      <c r="J1952" t="s">
        <v>101</v>
      </c>
      <c r="K1952" t="s">
        <v>8440</v>
      </c>
    </row>
    <row r="1953" spans="1:11">
      <c r="A1953" s="8">
        <v>43448</v>
      </c>
      <c r="B1953" t="s">
        <v>8285</v>
      </c>
      <c r="C1953" t="s">
        <v>8432</v>
      </c>
      <c r="D1953" t="s">
        <v>8288</v>
      </c>
      <c r="E1953" t="s">
        <v>10921</v>
      </c>
      <c r="F1953">
        <v>18</v>
      </c>
      <c r="G1953">
        <v>9</v>
      </c>
      <c r="J1953" t="s">
        <v>349</v>
      </c>
      <c r="K1953" t="s">
        <v>8441</v>
      </c>
    </row>
    <row r="1954" spans="1:11">
      <c r="A1954" s="8">
        <v>43448</v>
      </c>
      <c r="B1954" t="s">
        <v>8285</v>
      </c>
      <c r="C1954" t="s">
        <v>8432</v>
      </c>
      <c r="D1954" t="s">
        <v>8288</v>
      </c>
      <c r="E1954" t="s">
        <v>10921</v>
      </c>
      <c r="F1954">
        <v>18</v>
      </c>
      <c r="G1954">
        <v>10</v>
      </c>
      <c r="J1954" t="s">
        <v>441</v>
      </c>
      <c r="K1954" t="s">
        <v>8442</v>
      </c>
    </row>
    <row r="1955" spans="1:11">
      <c r="A1955" s="8">
        <v>43448</v>
      </c>
      <c r="B1955" t="s">
        <v>8285</v>
      </c>
      <c r="C1955" t="s">
        <v>8432</v>
      </c>
      <c r="D1955" t="s">
        <v>8288</v>
      </c>
      <c r="E1955" t="s">
        <v>10921</v>
      </c>
      <c r="F1955">
        <v>18</v>
      </c>
      <c r="G1955">
        <v>11</v>
      </c>
      <c r="J1955" t="s">
        <v>443</v>
      </c>
      <c r="K1955" t="s">
        <v>8443</v>
      </c>
    </row>
    <row r="1956" spans="1:11">
      <c r="A1956" s="8">
        <v>43448</v>
      </c>
      <c r="B1956" t="s">
        <v>8285</v>
      </c>
      <c r="C1956" t="s">
        <v>8444</v>
      </c>
      <c r="D1956" t="s">
        <v>8288</v>
      </c>
      <c r="E1956" t="s">
        <v>10921</v>
      </c>
      <c r="F1956">
        <v>19</v>
      </c>
      <c r="G1956">
        <v>1</v>
      </c>
      <c r="I1956" t="s">
        <v>8444</v>
      </c>
      <c r="J1956" t="s">
        <v>10</v>
      </c>
      <c r="K1956" t="s">
        <v>8445</v>
      </c>
    </row>
    <row r="1957" spans="1:11">
      <c r="A1957" s="8">
        <v>43448</v>
      </c>
      <c r="B1957" t="s">
        <v>8285</v>
      </c>
      <c r="C1957" t="s">
        <v>8444</v>
      </c>
      <c r="D1957" t="s">
        <v>8288</v>
      </c>
      <c r="E1957" t="s">
        <v>10921</v>
      </c>
      <c r="F1957">
        <v>19</v>
      </c>
      <c r="G1957">
        <v>2</v>
      </c>
      <c r="I1957" t="s">
        <v>8288</v>
      </c>
      <c r="J1957" t="s">
        <v>12</v>
      </c>
      <c r="K1957" t="s">
        <v>8446</v>
      </c>
    </row>
    <row r="1958" spans="1:11">
      <c r="A1958" s="8">
        <v>43448</v>
      </c>
      <c r="B1958" t="s">
        <v>8285</v>
      </c>
      <c r="C1958" t="s">
        <v>8444</v>
      </c>
      <c r="D1958" t="s">
        <v>8288</v>
      </c>
      <c r="E1958" t="s">
        <v>10921</v>
      </c>
      <c r="F1958">
        <v>19</v>
      </c>
      <c r="G1958">
        <v>3</v>
      </c>
      <c r="J1958" t="s">
        <v>14</v>
      </c>
      <c r="K1958" t="s">
        <v>8447</v>
      </c>
    </row>
    <row r="1959" spans="1:11">
      <c r="A1959" s="8">
        <v>43448</v>
      </c>
      <c r="B1959" t="s">
        <v>8285</v>
      </c>
      <c r="C1959" t="s">
        <v>8444</v>
      </c>
      <c r="D1959" t="s">
        <v>8288</v>
      </c>
      <c r="E1959" t="s">
        <v>10921</v>
      </c>
      <c r="F1959">
        <v>19</v>
      </c>
      <c r="G1959">
        <v>4</v>
      </c>
      <c r="J1959" t="s">
        <v>16</v>
      </c>
      <c r="K1959" t="s">
        <v>8448</v>
      </c>
    </row>
    <row r="1960" spans="1:11">
      <c r="A1960" s="8">
        <v>43448</v>
      </c>
      <c r="B1960" t="s">
        <v>8285</v>
      </c>
      <c r="C1960" t="s">
        <v>8444</v>
      </c>
      <c r="D1960" t="s">
        <v>8288</v>
      </c>
      <c r="E1960" t="s">
        <v>10921</v>
      </c>
      <c r="F1960">
        <v>19</v>
      </c>
      <c r="G1960">
        <v>5</v>
      </c>
      <c r="J1960" t="s">
        <v>18</v>
      </c>
      <c r="K1960" t="s">
        <v>8449</v>
      </c>
    </row>
    <row r="1961" spans="1:11">
      <c r="A1961" s="8">
        <v>43448</v>
      </c>
      <c r="B1961" t="s">
        <v>8285</v>
      </c>
      <c r="C1961" t="s">
        <v>8444</v>
      </c>
      <c r="D1961" t="s">
        <v>8288</v>
      </c>
      <c r="E1961" t="s">
        <v>10921</v>
      </c>
      <c r="F1961">
        <v>19</v>
      </c>
      <c r="G1961">
        <v>6</v>
      </c>
      <c r="J1961" t="s">
        <v>20</v>
      </c>
      <c r="K1961" t="s">
        <v>8450</v>
      </c>
    </row>
    <row r="1962" spans="1:11">
      <c r="A1962" s="8">
        <v>43448</v>
      </c>
      <c r="B1962" t="s">
        <v>8285</v>
      </c>
      <c r="C1962" t="s">
        <v>8444</v>
      </c>
      <c r="D1962" t="s">
        <v>8288</v>
      </c>
      <c r="E1962" t="s">
        <v>10921</v>
      </c>
      <c r="F1962">
        <v>19</v>
      </c>
      <c r="G1962">
        <v>7</v>
      </c>
      <c r="J1962" t="s">
        <v>99</v>
      </c>
      <c r="K1962" t="s">
        <v>8451</v>
      </c>
    </row>
    <row r="1963" spans="1:11">
      <c r="A1963" s="8">
        <v>43448</v>
      </c>
      <c r="B1963" t="s">
        <v>8285</v>
      </c>
      <c r="C1963" t="s">
        <v>8444</v>
      </c>
      <c r="D1963" t="s">
        <v>8288</v>
      </c>
      <c r="E1963" t="s">
        <v>10921</v>
      </c>
      <c r="F1963">
        <v>19</v>
      </c>
      <c r="G1963">
        <v>8</v>
      </c>
      <c r="J1963" t="s">
        <v>101</v>
      </c>
      <c r="K1963" t="s">
        <v>8452</v>
      </c>
    </row>
    <row r="1964" spans="1:11">
      <c r="A1964" s="8">
        <v>43448</v>
      </c>
      <c r="B1964" t="s">
        <v>8285</v>
      </c>
      <c r="C1964" t="s">
        <v>8444</v>
      </c>
      <c r="D1964" t="s">
        <v>8288</v>
      </c>
      <c r="E1964" t="s">
        <v>10921</v>
      </c>
      <c r="F1964">
        <v>19</v>
      </c>
      <c r="G1964">
        <v>9</v>
      </c>
      <c r="J1964" t="s">
        <v>349</v>
      </c>
      <c r="K1964" t="s">
        <v>8453</v>
      </c>
    </row>
    <row r="1965" spans="1:11">
      <c r="A1965" s="8">
        <v>43448</v>
      </c>
      <c r="B1965" t="s">
        <v>8285</v>
      </c>
      <c r="C1965" t="s">
        <v>8444</v>
      </c>
      <c r="D1965" t="s">
        <v>8288</v>
      </c>
      <c r="E1965" t="s">
        <v>10921</v>
      </c>
      <c r="F1965">
        <v>19</v>
      </c>
      <c r="G1965">
        <v>10</v>
      </c>
      <c r="J1965" t="s">
        <v>441</v>
      </c>
      <c r="K1965" t="s">
        <v>8454</v>
      </c>
    </row>
    <row r="1966" spans="1:11">
      <c r="A1966" s="8">
        <v>43448</v>
      </c>
      <c r="B1966" t="s">
        <v>8285</v>
      </c>
      <c r="C1966" t="s">
        <v>8455</v>
      </c>
      <c r="D1966" t="s">
        <v>8288</v>
      </c>
      <c r="E1966" t="s">
        <v>10921</v>
      </c>
      <c r="F1966">
        <v>20</v>
      </c>
      <c r="G1966">
        <v>1</v>
      </c>
      <c r="H1966" t="s">
        <v>8285</v>
      </c>
      <c r="I1966" t="s">
        <v>8455</v>
      </c>
      <c r="J1966" t="s">
        <v>10</v>
      </c>
      <c r="K1966" t="s">
        <v>8456</v>
      </c>
    </row>
    <row r="1967" spans="1:11">
      <c r="A1967" s="8">
        <v>43448</v>
      </c>
      <c r="B1967" t="s">
        <v>8285</v>
      </c>
      <c r="C1967" t="s">
        <v>8455</v>
      </c>
      <c r="D1967" t="s">
        <v>8288</v>
      </c>
      <c r="E1967" t="s">
        <v>10921</v>
      </c>
      <c r="F1967">
        <v>20</v>
      </c>
      <c r="G1967">
        <v>2</v>
      </c>
      <c r="I1967" t="s">
        <v>8288</v>
      </c>
      <c r="J1967" t="s">
        <v>12</v>
      </c>
      <c r="K1967" t="s">
        <v>8457</v>
      </c>
    </row>
    <row r="1968" spans="1:11">
      <c r="A1968" s="8">
        <v>43448</v>
      </c>
      <c r="B1968" t="s">
        <v>8285</v>
      </c>
      <c r="C1968" t="s">
        <v>8455</v>
      </c>
      <c r="D1968" t="s">
        <v>8288</v>
      </c>
      <c r="E1968" t="s">
        <v>10921</v>
      </c>
      <c r="F1968">
        <v>20</v>
      </c>
      <c r="G1968">
        <v>3</v>
      </c>
      <c r="J1968" t="s">
        <v>14</v>
      </c>
      <c r="K1968" t="s">
        <v>8458</v>
      </c>
    </row>
    <row r="1969" spans="1:11">
      <c r="A1969" s="8">
        <v>43448</v>
      </c>
      <c r="B1969" t="s">
        <v>8285</v>
      </c>
      <c r="C1969" t="s">
        <v>8455</v>
      </c>
      <c r="D1969" t="s">
        <v>8288</v>
      </c>
      <c r="E1969" t="s">
        <v>10921</v>
      </c>
      <c r="F1969">
        <v>20</v>
      </c>
      <c r="G1969">
        <v>4</v>
      </c>
      <c r="J1969" t="s">
        <v>16</v>
      </c>
      <c r="K1969" t="s">
        <v>8459</v>
      </c>
    </row>
    <row r="1970" spans="1:11">
      <c r="A1970" s="8">
        <v>43448</v>
      </c>
      <c r="B1970" t="s">
        <v>8285</v>
      </c>
      <c r="C1970" t="s">
        <v>8455</v>
      </c>
      <c r="D1970" t="s">
        <v>8288</v>
      </c>
      <c r="E1970" t="s">
        <v>10921</v>
      </c>
      <c r="F1970">
        <v>20</v>
      </c>
      <c r="G1970">
        <v>5</v>
      </c>
      <c r="J1970" t="s">
        <v>18</v>
      </c>
      <c r="K1970" t="s">
        <v>8460</v>
      </c>
    </row>
    <row r="1971" spans="1:11">
      <c r="A1971" s="8">
        <v>43448</v>
      </c>
      <c r="B1971" t="s">
        <v>8285</v>
      </c>
      <c r="C1971" t="s">
        <v>8461</v>
      </c>
      <c r="D1971" t="s">
        <v>8288</v>
      </c>
      <c r="E1971" t="s">
        <v>10921</v>
      </c>
      <c r="F1971">
        <v>21</v>
      </c>
      <c r="G1971">
        <v>1</v>
      </c>
      <c r="I1971" t="s">
        <v>8461</v>
      </c>
      <c r="J1971" t="s">
        <v>10</v>
      </c>
      <c r="K1971" t="s">
        <v>8462</v>
      </c>
    </row>
    <row r="1972" spans="1:11">
      <c r="A1972" s="8">
        <v>43448</v>
      </c>
      <c r="B1972" t="s">
        <v>8285</v>
      </c>
      <c r="C1972" t="s">
        <v>8461</v>
      </c>
      <c r="D1972" t="s">
        <v>8288</v>
      </c>
      <c r="E1972" t="s">
        <v>10921</v>
      </c>
      <c r="F1972">
        <v>21</v>
      </c>
      <c r="G1972">
        <v>2</v>
      </c>
      <c r="I1972" t="s">
        <v>8288</v>
      </c>
      <c r="J1972" t="s">
        <v>12</v>
      </c>
      <c r="K1972" t="s">
        <v>8463</v>
      </c>
    </row>
    <row r="1973" spans="1:11">
      <c r="A1973" s="8">
        <v>43448</v>
      </c>
      <c r="B1973" t="s">
        <v>8285</v>
      </c>
      <c r="C1973" t="s">
        <v>8461</v>
      </c>
      <c r="D1973" t="s">
        <v>8288</v>
      </c>
      <c r="E1973" t="s">
        <v>10921</v>
      </c>
      <c r="F1973">
        <v>21</v>
      </c>
      <c r="G1973">
        <v>3</v>
      </c>
      <c r="J1973" t="s">
        <v>14</v>
      </c>
      <c r="K1973" t="s">
        <v>8464</v>
      </c>
    </row>
    <row r="1974" spans="1:11">
      <c r="A1974" s="8">
        <v>43448</v>
      </c>
      <c r="B1974" t="s">
        <v>8285</v>
      </c>
      <c r="C1974" t="s">
        <v>8461</v>
      </c>
      <c r="D1974" t="s">
        <v>8288</v>
      </c>
      <c r="E1974" t="s">
        <v>10921</v>
      </c>
      <c r="F1974">
        <v>21</v>
      </c>
      <c r="G1974">
        <v>4</v>
      </c>
      <c r="J1974" t="s">
        <v>16</v>
      </c>
      <c r="K1974" t="s">
        <v>8465</v>
      </c>
    </row>
    <row r="1975" spans="1:11">
      <c r="A1975" s="8">
        <v>43448</v>
      </c>
      <c r="B1975" t="s">
        <v>8285</v>
      </c>
      <c r="C1975" t="s">
        <v>8461</v>
      </c>
      <c r="D1975" t="s">
        <v>8288</v>
      </c>
      <c r="E1975" t="s">
        <v>10921</v>
      </c>
      <c r="F1975">
        <v>21</v>
      </c>
      <c r="G1975">
        <v>5</v>
      </c>
      <c r="J1975" t="s">
        <v>18</v>
      </c>
      <c r="K1975" t="s">
        <v>8466</v>
      </c>
    </row>
    <row r="1976" spans="1:11">
      <c r="A1976" s="8">
        <v>43448</v>
      </c>
      <c r="B1976" t="s">
        <v>8285</v>
      </c>
      <c r="C1976" t="s">
        <v>8461</v>
      </c>
      <c r="D1976" t="s">
        <v>8288</v>
      </c>
      <c r="E1976" t="s">
        <v>10921</v>
      </c>
      <c r="F1976">
        <v>21</v>
      </c>
      <c r="G1976">
        <v>6</v>
      </c>
      <c r="J1976" t="s">
        <v>20</v>
      </c>
      <c r="K1976" t="s">
        <v>8467</v>
      </c>
    </row>
    <row r="1977" spans="1:11">
      <c r="A1977" s="8">
        <v>43448</v>
      </c>
      <c r="B1977" t="s">
        <v>8285</v>
      </c>
      <c r="C1977" t="s">
        <v>8461</v>
      </c>
      <c r="D1977" t="s">
        <v>8288</v>
      </c>
      <c r="E1977" t="s">
        <v>10921</v>
      </c>
      <c r="F1977">
        <v>21</v>
      </c>
      <c r="G1977">
        <v>7</v>
      </c>
      <c r="J1977" t="s">
        <v>99</v>
      </c>
      <c r="K1977" t="s">
        <v>8468</v>
      </c>
    </row>
    <row r="1978" spans="1:11">
      <c r="A1978" s="8">
        <v>43448</v>
      </c>
      <c r="B1978" t="s">
        <v>8285</v>
      </c>
      <c r="C1978" t="s">
        <v>8461</v>
      </c>
      <c r="D1978" t="s">
        <v>8288</v>
      </c>
      <c r="E1978" t="s">
        <v>10921</v>
      </c>
      <c r="F1978">
        <v>21</v>
      </c>
      <c r="G1978">
        <v>8</v>
      </c>
      <c r="J1978" t="s">
        <v>101</v>
      </c>
      <c r="K1978" t="s">
        <v>8469</v>
      </c>
    </row>
    <row r="1979" spans="1:11">
      <c r="A1979" s="8">
        <v>43448</v>
      </c>
      <c r="B1979" t="s">
        <v>8285</v>
      </c>
      <c r="C1979" t="s">
        <v>8461</v>
      </c>
      <c r="D1979" t="s">
        <v>8288</v>
      </c>
      <c r="E1979" t="s">
        <v>10921</v>
      </c>
      <c r="F1979">
        <v>21</v>
      </c>
      <c r="G1979">
        <v>9</v>
      </c>
      <c r="J1979" t="s">
        <v>349</v>
      </c>
      <c r="K1979" t="s">
        <v>8470</v>
      </c>
    </row>
    <row r="1980" spans="1:11">
      <c r="A1980" s="8">
        <v>43448</v>
      </c>
      <c r="B1980" t="s">
        <v>8285</v>
      </c>
      <c r="C1980" t="s">
        <v>8461</v>
      </c>
      <c r="D1980" t="s">
        <v>8288</v>
      </c>
      <c r="E1980" t="s">
        <v>10921</v>
      </c>
      <c r="F1980">
        <v>21</v>
      </c>
      <c r="G1980">
        <v>10</v>
      </c>
      <c r="J1980" t="s">
        <v>441</v>
      </c>
      <c r="K1980" t="s">
        <v>8471</v>
      </c>
    </row>
    <row r="1981" spans="1:11">
      <c r="A1981" s="8">
        <v>43448</v>
      </c>
      <c r="B1981" t="s">
        <v>8285</v>
      </c>
      <c r="C1981" t="s">
        <v>8472</v>
      </c>
      <c r="D1981" t="s">
        <v>8288</v>
      </c>
      <c r="E1981" t="s">
        <v>10921</v>
      </c>
      <c r="F1981">
        <v>22</v>
      </c>
      <c r="G1981">
        <v>1</v>
      </c>
      <c r="I1981" t="s">
        <v>8472</v>
      </c>
      <c r="J1981" t="s">
        <v>10</v>
      </c>
      <c r="K1981" t="s">
        <v>8473</v>
      </c>
    </row>
    <row r="1982" spans="1:11">
      <c r="A1982" s="8">
        <v>43448</v>
      </c>
      <c r="B1982" t="s">
        <v>8285</v>
      </c>
      <c r="C1982" t="s">
        <v>8472</v>
      </c>
      <c r="D1982" t="s">
        <v>8288</v>
      </c>
      <c r="E1982" t="s">
        <v>10921</v>
      </c>
      <c r="F1982">
        <v>22</v>
      </c>
      <c r="G1982">
        <v>2</v>
      </c>
      <c r="I1982" t="s">
        <v>8288</v>
      </c>
      <c r="J1982" t="s">
        <v>12</v>
      </c>
      <c r="K1982" t="s">
        <v>8474</v>
      </c>
    </row>
    <row r="1983" spans="1:11">
      <c r="A1983" s="8">
        <v>43448</v>
      </c>
      <c r="B1983" t="s">
        <v>8285</v>
      </c>
      <c r="C1983" t="s">
        <v>8472</v>
      </c>
      <c r="D1983" t="s">
        <v>8288</v>
      </c>
      <c r="E1983" t="s">
        <v>10921</v>
      </c>
      <c r="F1983">
        <v>22</v>
      </c>
      <c r="G1983">
        <v>3</v>
      </c>
      <c r="J1983" t="s">
        <v>14</v>
      </c>
      <c r="K1983" t="s">
        <v>8475</v>
      </c>
    </row>
    <row r="1984" spans="1:11">
      <c r="A1984" s="8">
        <v>43448</v>
      </c>
      <c r="B1984" t="s">
        <v>8285</v>
      </c>
      <c r="C1984" t="s">
        <v>8472</v>
      </c>
      <c r="D1984" t="s">
        <v>8288</v>
      </c>
      <c r="E1984" t="s">
        <v>10921</v>
      </c>
      <c r="F1984">
        <v>22</v>
      </c>
      <c r="G1984">
        <v>4</v>
      </c>
      <c r="J1984" t="s">
        <v>16</v>
      </c>
      <c r="K1984" t="s">
        <v>8476</v>
      </c>
    </row>
    <row r="1985" spans="1:11">
      <c r="A1985" s="8">
        <v>43448</v>
      </c>
      <c r="B1985" t="s">
        <v>8285</v>
      </c>
      <c r="C1985" t="s">
        <v>8472</v>
      </c>
      <c r="D1985" t="s">
        <v>8288</v>
      </c>
      <c r="E1985" t="s">
        <v>10921</v>
      </c>
      <c r="F1985">
        <v>22</v>
      </c>
      <c r="G1985">
        <v>5</v>
      </c>
      <c r="J1985" t="s">
        <v>18</v>
      </c>
      <c r="K1985" t="s">
        <v>8477</v>
      </c>
    </row>
    <row r="1986" spans="1:11">
      <c r="A1986" s="8">
        <v>43448</v>
      </c>
      <c r="B1986" t="s">
        <v>8285</v>
      </c>
      <c r="C1986" t="s">
        <v>8478</v>
      </c>
      <c r="D1986" t="s">
        <v>8288</v>
      </c>
      <c r="E1986" t="s">
        <v>10921</v>
      </c>
      <c r="F1986">
        <v>23</v>
      </c>
      <c r="G1986">
        <v>1</v>
      </c>
      <c r="I1986" t="s">
        <v>8478</v>
      </c>
      <c r="J1986" t="s">
        <v>10</v>
      </c>
      <c r="K1986" t="s">
        <v>8479</v>
      </c>
    </row>
    <row r="1987" spans="1:11">
      <c r="A1987" s="8">
        <v>43448</v>
      </c>
      <c r="B1987" t="s">
        <v>8285</v>
      </c>
      <c r="C1987" t="s">
        <v>8478</v>
      </c>
      <c r="D1987" t="s">
        <v>8288</v>
      </c>
      <c r="E1987" t="s">
        <v>10921</v>
      </c>
      <c r="F1987">
        <v>23</v>
      </c>
      <c r="G1987">
        <v>2</v>
      </c>
      <c r="I1987" t="s">
        <v>8288</v>
      </c>
      <c r="J1987" t="s">
        <v>12</v>
      </c>
      <c r="K1987" t="s">
        <v>8480</v>
      </c>
    </row>
    <row r="1988" spans="1:11">
      <c r="A1988" s="8">
        <v>43448</v>
      </c>
      <c r="B1988" t="s">
        <v>8285</v>
      </c>
      <c r="C1988" t="s">
        <v>8478</v>
      </c>
      <c r="D1988" t="s">
        <v>8288</v>
      </c>
      <c r="E1988" t="s">
        <v>10921</v>
      </c>
      <c r="F1988">
        <v>23</v>
      </c>
      <c r="G1988">
        <v>3</v>
      </c>
      <c r="J1988" t="s">
        <v>14</v>
      </c>
      <c r="K1988" t="s">
        <v>8481</v>
      </c>
    </row>
    <row r="1989" spans="1:11">
      <c r="A1989" s="8">
        <v>43448</v>
      </c>
      <c r="B1989" t="s">
        <v>8285</v>
      </c>
      <c r="C1989" t="s">
        <v>8478</v>
      </c>
      <c r="D1989" t="s">
        <v>8288</v>
      </c>
      <c r="E1989" t="s">
        <v>10921</v>
      </c>
      <c r="F1989">
        <v>23</v>
      </c>
      <c r="G1989">
        <v>4</v>
      </c>
      <c r="J1989" t="s">
        <v>16</v>
      </c>
      <c r="K1989" t="s">
        <v>8482</v>
      </c>
    </row>
    <row r="1990" spans="1:11">
      <c r="A1990" s="8">
        <v>43448</v>
      </c>
      <c r="B1990" t="s">
        <v>8285</v>
      </c>
      <c r="C1990" t="s">
        <v>8478</v>
      </c>
      <c r="D1990" t="s">
        <v>8288</v>
      </c>
      <c r="E1990" t="s">
        <v>10921</v>
      </c>
      <c r="F1990">
        <v>23</v>
      </c>
      <c r="G1990">
        <v>5</v>
      </c>
      <c r="J1990" t="s">
        <v>18</v>
      </c>
      <c r="K1990" t="s">
        <v>8483</v>
      </c>
    </row>
    <row r="1991" spans="1:11">
      <c r="A1991" s="8">
        <v>43448</v>
      </c>
      <c r="B1991" t="s">
        <v>8285</v>
      </c>
      <c r="C1991" t="s">
        <v>8478</v>
      </c>
      <c r="D1991" t="s">
        <v>8288</v>
      </c>
      <c r="E1991" t="s">
        <v>10921</v>
      </c>
      <c r="F1991">
        <v>23</v>
      </c>
      <c r="G1991">
        <v>6</v>
      </c>
      <c r="J1991" t="s">
        <v>20</v>
      </c>
      <c r="K1991" t="s">
        <v>8484</v>
      </c>
    </row>
    <row r="1992" spans="1:11">
      <c r="A1992" s="8">
        <v>43448</v>
      </c>
      <c r="B1992" t="s">
        <v>8285</v>
      </c>
      <c r="C1992" t="s">
        <v>8478</v>
      </c>
      <c r="D1992" t="s">
        <v>8288</v>
      </c>
      <c r="E1992" t="s">
        <v>10921</v>
      </c>
      <c r="F1992">
        <v>23</v>
      </c>
      <c r="G1992">
        <v>7</v>
      </c>
      <c r="J1992" t="s">
        <v>99</v>
      </c>
      <c r="K1992" t="s">
        <v>8485</v>
      </c>
    </row>
    <row r="1993" spans="1:11">
      <c r="A1993" s="8">
        <v>43448</v>
      </c>
      <c r="B1993" t="s">
        <v>8285</v>
      </c>
      <c r="C1993" t="s">
        <v>8478</v>
      </c>
      <c r="D1993" t="s">
        <v>8288</v>
      </c>
      <c r="E1993" t="s">
        <v>10921</v>
      </c>
      <c r="F1993">
        <v>23</v>
      </c>
      <c r="G1993">
        <v>8</v>
      </c>
      <c r="J1993" t="s">
        <v>101</v>
      </c>
      <c r="K1993" t="s">
        <v>8486</v>
      </c>
    </row>
    <row r="1994" spans="1:11">
      <c r="A1994" s="8">
        <v>43448</v>
      </c>
      <c r="B1994" t="s">
        <v>8285</v>
      </c>
      <c r="C1994" t="s">
        <v>8478</v>
      </c>
      <c r="D1994" t="s">
        <v>8288</v>
      </c>
      <c r="E1994" t="s">
        <v>10921</v>
      </c>
      <c r="F1994">
        <v>23</v>
      </c>
      <c r="G1994">
        <v>9</v>
      </c>
      <c r="J1994" t="s">
        <v>349</v>
      </c>
      <c r="K1994" t="s">
        <v>8487</v>
      </c>
    </row>
    <row r="1995" spans="1:11">
      <c r="A1995" s="8">
        <v>43448</v>
      </c>
      <c r="B1995" t="s">
        <v>8285</v>
      </c>
      <c r="C1995" t="s">
        <v>8488</v>
      </c>
      <c r="D1995" t="s">
        <v>8288</v>
      </c>
      <c r="E1995" t="s">
        <v>10921</v>
      </c>
      <c r="F1995">
        <v>24</v>
      </c>
      <c r="G1995">
        <v>1</v>
      </c>
      <c r="I1995" t="s">
        <v>8488</v>
      </c>
      <c r="J1995" t="s">
        <v>10</v>
      </c>
      <c r="K1995" t="s">
        <v>8489</v>
      </c>
    </row>
    <row r="1996" spans="1:11">
      <c r="A1996" s="8">
        <v>43448</v>
      </c>
      <c r="B1996" t="s">
        <v>8285</v>
      </c>
      <c r="C1996" t="s">
        <v>8488</v>
      </c>
      <c r="D1996" t="s">
        <v>8288</v>
      </c>
      <c r="E1996" t="s">
        <v>10921</v>
      </c>
      <c r="F1996">
        <v>24</v>
      </c>
      <c r="G1996">
        <v>2</v>
      </c>
      <c r="I1996" t="s">
        <v>8288</v>
      </c>
      <c r="J1996" t="s">
        <v>12</v>
      </c>
      <c r="K1996" t="s">
        <v>8490</v>
      </c>
    </row>
    <row r="1997" spans="1:11">
      <c r="A1997" s="8">
        <v>43448</v>
      </c>
      <c r="B1997" t="s">
        <v>8285</v>
      </c>
      <c r="C1997" t="s">
        <v>8488</v>
      </c>
      <c r="D1997" t="s">
        <v>8288</v>
      </c>
      <c r="E1997" t="s">
        <v>10921</v>
      </c>
      <c r="F1997">
        <v>24</v>
      </c>
      <c r="G1997">
        <v>3</v>
      </c>
      <c r="J1997" t="s">
        <v>14</v>
      </c>
      <c r="K1997" t="s">
        <v>8491</v>
      </c>
    </row>
    <row r="1998" spans="1:11">
      <c r="A1998" s="8">
        <v>43448</v>
      </c>
      <c r="B1998" t="s">
        <v>8285</v>
      </c>
      <c r="C1998" t="s">
        <v>8488</v>
      </c>
      <c r="D1998" t="s">
        <v>8288</v>
      </c>
      <c r="E1998" t="s">
        <v>10921</v>
      </c>
      <c r="F1998">
        <v>24</v>
      </c>
      <c r="G1998">
        <v>4</v>
      </c>
      <c r="J1998" t="s">
        <v>16</v>
      </c>
      <c r="K1998" t="s">
        <v>8492</v>
      </c>
    </row>
    <row r="1999" spans="1:11">
      <c r="A1999" s="8">
        <v>43448</v>
      </c>
      <c r="B1999" t="s">
        <v>8285</v>
      </c>
      <c r="C1999" t="s">
        <v>8488</v>
      </c>
      <c r="D1999" t="s">
        <v>8288</v>
      </c>
      <c r="E1999" t="s">
        <v>10921</v>
      </c>
      <c r="F1999">
        <v>24</v>
      </c>
      <c r="G1999">
        <v>5</v>
      </c>
      <c r="J1999" t="s">
        <v>18</v>
      </c>
      <c r="K1999" t="s">
        <v>8493</v>
      </c>
    </row>
    <row r="2000" spans="1:11">
      <c r="A2000" s="8">
        <v>43448</v>
      </c>
      <c r="B2000" t="s">
        <v>8285</v>
      </c>
      <c r="C2000" t="s">
        <v>8488</v>
      </c>
      <c r="D2000" t="s">
        <v>8288</v>
      </c>
      <c r="E2000" t="s">
        <v>10921</v>
      </c>
      <c r="F2000">
        <v>24</v>
      </c>
      <c r="G2000">
        <v>6</v>
      </c>
      <c r="J2000" t="s">
        <v>20</v>
      </c>
      <c r="K2000" t="s">
        <v>8494</v>
      </c>
    </row>
    <row r="2001" spans="1:11">
      <c r="A2001" s="8">
        <v>43448</v>
      </c>
      <c r="B2001" t="s">
        <v>8285</v>
      </c>
      <c r="C2001" t="s">
        <v>8488</v>
      </c>
      <c r="D2001" t="s">
        <v>8288</v>
      </c>
      <c r="E2001" t="s">
        <v>10921</v>
      </c>
      <c r="F2001">
        <v>24</v>
      </c>
      <c r="G2001">
        <v>7</v>
      </c>
      <c r="J2001" t="s">
        <v>99</v>
      </c>
      <c r="K2001" t="s">
        <v>8495</v>
      </c>
    </row>
    <row r="2002" spans="1:11">
      <c r="A2002" s="8">
        <v>43448</v>
      </c>
      <c r="B2002" t="s">
        <v>8285</v>
      </c>
      <c r="C2002" t="s">
        <v>8488</v>
      </c>
      <c r="D2002" t="s">
        <v>8288</v>
      </c>
      <c r="E2002" t="s">
        <v>10921</v>
      </c>
      <c r="F2002">
        <v>24</v>
      </c>
      <c r="G2002">
        <v>8</v>
      </c>
      <c r="J2002" t="s">
        <v>101</v>
      </c>
      <c r="K2002" t="s">
        <v>8496</v>
      </c>
    </row>
    <row r="2003" spans="1:11">
      <c r="A2003" s="8">
        <v>43448</v>
      </c>
      <c r="B2003" t="s">
        <v>8285</v>
      </c>
      <c r="C2003" t="s">
        <v>8488</v>
      </c>
      <c r="D2003" t="s">
        <v>8288</v>
      </c>
      <c r="E2003" t="s">
        <v>10921</v>
      </c>
      <c r="F2003">
        <v>24</v>
      </c>
      <c r="G2003">
        <v>9</v>
      </c>
      <c r="J2003" t="s">
        <v>349</v>
      </c>
      <c r="K2003" t="s">
        <v>8497</v>
      </c>
    </row>
    <row r="2004" spans="1:11">
      <c r="A2004" s="8">
        <v>43448</v>
      </c>
      <c r="B2004" t="s">
        <v>8285</v>
      </c>
      <c r="C2004" t="s">
        <v>8498</v>
      </c>
      <c r="D2004" t="s">
        <v>8288</v>
      </c>
      <c r="E2004" t="s">
        <v>10921</v>
      </c>
      <c r="F2004">
        <v>25</v>
      </c>
      <c r="G2004">
        <v>1</v>
      </c>
      <c r="H2004" t="s">
        <v>8285</v>
      </c>
      <c r="I2004" t="s">
        <v>8498</v>
      </c>
      <c r="J2004" t="s">
        <v>10</v>
      </c>
      <c r="K2004" t="s">
        <v>8499</v>
      </c>
    </row>
    <row r="2005" spans="1:11">
      <c r="A2005" s="8">
        <v>43448</v>
      </c>
      <c r="B2005" t="s">
        <v>8285</v>
      </c>
      <c r="C2005" t="s">
        <v>8498</v>
      </c>
      <c r="D2005" t="s">
        <v>8288</v>
      </c>
      <c r="E2005" t="s">
        <v>10921</v>
      </c>
      <c r="F2005">
        <v>25</v>
      </c>
      <c r="G2005">
        <v>2</v>
      </c>
      <c r="I2005" t="s">
        <v>8288</v>
      </c>
      <c r="J2005" t="s">
        <v>12</v>
      </c>
      <c r="K2005" t="s">
        <v>8500</v>
      </c>
    </row>
    <row r="2006" spans="1:11">
      <c r="A2006" s="8">
        <v>43448</v>
      </c>
      <c r="B2006" t="s">
        <v>8285</v>
      </c>
      <c r="C2006" t="s">
        <v>8498</v>
      </c>
      <c r="D2006" t="s">
        <v>8288</v>
      </c>
      <c r="E2006" t="s">
        <v>10921</v>
      </c>
      <c r="F2006">
        <v>25</v>
      </c>
      <c r="G2006">
        <v>3</v>
      </c>
      <c r="J2006" t="s">
        <v>14</v>
      </c>
      <c r="K2006" t="s">
        <v>8501</v>
      </c>
    </row>
    <row r="2007" spans="1:11">
      <c r="A2007" s="8">
        <v>43448</v>
      </c>
      <c r="B2007" t="s">
        <v>8285</v>
      </c>
      <c r="C2007" t="s">
        <v>8498</v>
      </c>
      <c r="D2007" t="s">
        <v>8288</v>
      </c>
      <c r="E2007" t="s">
        <v>10921</v>
      </c>
      <c r="F2007">
        <v>25</v>
      </c>
      <c r="G2007">
        <v>4</v>
      </c>
      <c r="J2007" t="s">
        <v>16</v>
      </c>
      <c r="K2007" t="s">
        <v>8502</v>
      </c>
    </row>
    <row r="2008" spans="1:11">
      <c r="A2008" s="8">
        <v>43448</v>
      </c>
      <c r="B2008" t="s">
        <v>8285</v>
      </c>
      <c r="C2008" t="s">
        <v>8498</v>
      </c>
      <c r="D2008" t="s">
        <v>8288</v>
      </c>
      <c r="E2008" t="s">
        <v>10921</v>
      </c>
      <c r="F2008">
        <v>25</v>
      </c>
      <c r="G2008">
        <v>5</v>
      </c>
      <c r="J2008" t="s">
        <v>18</v>
      </c>
      <c r="K2008" t="s">
        <v>8503</v>
      </c>
    </row>
    <row r="2009" spans="1:11">
      <c r="A2009" s="8">
        <v>43448</v>
      </c>
      <c r="B2009" t="s">
        <v>8285</v>
      </c>
      <c r="C2009" t="s">
        <v>8498</v>
      </c>
      <c r="D2009" t="s">
        <v>8288</v>
      </c>
      <c r="E2009" t="s">
        <v>10921</v>
      </c>
      <c r="F2009">
        <v>25</v>
      </c>
      <c r="G2009">
        <v>6</v>
      </c>
      <c r="J2009" t="s">
        <v>20</v>
      </c>
      <c r="K2009" t="s">
        <v>8504</v>
      </c>
    </row>
    <row r="2010" spans="1:11">
      <c r="A2010" s="8">
        <v>43448</v>
      </c>
      <c r="B2010" t="s">
        <v>8285</v>
      </c>
      <c r="C2010" t="s">
        <v>8498</v>
      </c>
      <c r="D2010" t="s">
        <v>8288</v>
      </c>
      <c r="E2010" t="s">
        <v>10921</v>
      </c>
      <c r="F2010">
        <v>25</v>
      </c>
      <c r="G2010">
        <v>7</v>
      </c>
      <c r="J2010" t="s">
        <v>99</v>
      </c>
      <c r="K2010" t="s">
        <v>8505</v>
      </c>
    </row>
    <row r="2011" spans="1:11">
      <c r="A2011" s="8">
        <v>43448</v>
      </c>
      <c r="B2011" t="s">
        <v>8285</v>
      </c>
      <c r="C2011" t="s">
        <v>8498</v>
      </c>
      <c r="D2011" t="s">
        <v>8288</v>
      </c>
      <c r="E2011" t="s">
        <v>10921</v>
      </c>
      <c r="F2011">
        <v>25</v>
      </c>
      <c r="G2011">
        <v>8</v>
      </c>
      <c r="J2011" t="s">
        <v>101</v>
      </c>
      <c r="K2011" t="s">
        <v>8506</v>
      </c>
    </row>
    <row r="2012" spans="1:11">
      <c r="A2012" s="8">
        <v>43448</v>
      </c>
      <c r="B2012" t="s">
        <v>8285</v>
      </c>
      <c r="C2012" t="s">
        <v>8498</v>
      </c>
      <c r="D2012" t="s">
        <v>8288</v>
      </c>
      <c r="E2012" t="s">
        <v>10921</v>
      </c>
      <c r="F2012">
        <v>25</v>
      </c>
      <c r="G2012">
        <v>9</v>
      </c>
      <c r="J2012" t="s">
        <v>349</v>
      </c>
      <c r="K2012" t="s">
        <v>8507</v>
      </c>
    </row>
    <row r="2013" spans="1:11">
      <c r="A2013" s="8">
        <v>43448</v>
      </c>
      <c r="B2013" t="s">
        <v>8285</v>
      </c>
      <c r="C2013" t="s">
        <v>8498</v>
      </c>
      <c r="D2013" t="s">
        <v>8288</v>
      </c>
      <c r="E2013" t="s">
        <v>10921</v>
      </c>
      <c r="F2013">
        <v>25</v>
      </c>
      <c r="G2013">
        <v>10</v>
      </c>
      <c r="J2013" t="s">
        <v>441</v>
      </c>
      <c r="K2013" t="s">
        <v>8508</v>
      </c>
    </row>
    <row r="2014" spans="1:11">
      <c r="A2014" s="8">
        <v>43448</v>
      </c>
      <c r="B2014" t="s">
        <v>8285</v>
      </c>
      <c r="C2014" t="s">
        <v>8498</v>
      </c>
      <c r="D2014" t="s">
        <v>8288</v>
      </c>
      <c r="E2014" t="s">
        <v>10921</v>
      </c>
      <c r="F2014">
        <v>25</v>
      </c>
      <c r="G2014">
        <v>11</v>
      </c>
      <c r="J2014" t="s">
        <v>443</v>
      </c>
      <c r="K2014" t="s">
        <v>8509</v>
      </c>
    </row>
    <row r="2015" spans="1:11">
      <c r="A2015" s="8">
        <v>43448</v>
      </c>
      <c r="B2015" t="s">
        <v>8285</v>
      </c>
      <c r="C2015" t="s">
        <v>8498</v>
      </c>
      <c r="D2015" t="s">
        <v>8288</v>
      </c>
      <c r="E2015" t="s">
        <v>10921</v>
      </c>
      <c r="F2015">
        <v>25</v>
      </c>
      <c r="G2015">
        <v>12</v>
      </c>
      <c r="J2015" t="s">
        <v>445</v>
      </c>
      <c r="K2015" t="s">
        <v>8510</v>
      </c>
    </row>
    <row r="2016" spans="1:11">
      <c r="A2016" s="8">
        <v>43448</v>
      </c>
      <c r="B2016" t="s">
        <v>8285</v>
      </c>
      <c r="C2016" t="s">
        <v>8511</v>
      </c>
      <c r="D2016" t="s">
        <v>8288</v>
      </c>
      <c r="E2016" t="s">
        <v>10921</v>
      </c>
      <c r="F2016">
        <v>26</v>
      </c>
      <c r="G2016">
        <v>1</v>
      </c>
      <c r="I2016" t="s">
        <v>8511</v>
      </c>
      <c r="J2016" t="s">
        <v>10</v>
      </c>
      <c r="K2016" t="s">
        <v>8512</v>
      </c>
    </row>
    <row r="2017" spans="1:11">
      <c r="A2017" s="8">
        <v>43448</v>
      </c>
      <c r="B2017" t="s">
        <v>8285</v>
      </c>
      <c r="C2017" t="s">
        <v>8511</v>
      </c>
      <c r="D2017" t="s">
        <v>8288</v>
      </c>
      <c r="E2017" t="s">
        <v>10921</v>
      </c>
      <c r="F2017">
        <v>26</v>
      </c>
      <c r="G2017">
        <v>2</v>
      </c>
      <c r="I2017" t="s">
        <v>8288</v>
      </c>
      <c r="J2017" t="s">
        <v>12</v>
      </c>
      <c r="K2017" t="s">
        <v>8513</v>
      </c>
    </row>
    <row r="2018" spans="1:11">
      <c r="A2018" s="8">
        <v>43448</v>
      </c>
      <c r="B2018" t="s">
        <v>8285</v>
      </c>
      <c r="C2018" t="s">
        <v>8511</v>
      </c>
      <c r="D2018" t="s">
        <v>8288</v>
      </c>
      <c r="E2018" t="s">
        <v>10921</v>
      </c>
      <c r="F2018">
        <v>26</v>
      </c>
      <c r="G2018">
        <v>3</v>
      </c>
      <c r="J2018" t="s">
        <v>14</v>
      </c>
      <c r="K2018" t="s">
        <v>8514</v>
      </c>
    </row>
    <row r="2019" spans="1:11">
      <c r="A2019" s="8">
        <v>43448</v>
      </c>
      <c r="B2019" t="s">
        <v>8285</v>
      </c>
      <c r="C2019" t="s">
        <v>8511</v>
      </c>
      <c r="D2019" t="s">
        <v>8288</v>
      </c>
      <c r="E2019" t="s">
        <v>10921</v>
      </c>
      <c r="F2019">
        <v>26</v>
      </c>
      <c r="G2019">
        <v>4</v>
      </c>
      <c r="J2019" t="s">
        <v>16</v>
      </c>
      <c r="K2019" t="s">
        <v>8515</v>
      </c>
    </row>
    <row r="2020" spans="1:11">
      <c r="A2020" s="8">
        <v>43448</v>
      </c>
      <c r="B2020" t="s">
        <v>8285</v>
      </c>
      <c r="C2020" t="s">
        <v>8511</v>
      </c>
      <c r="D2020" t="s">
        <v>8288</v>
      </c>
      <c r="E2020" t="s">
        <v>10921</v>
      </c>
      <c r="F2020">
        <v>26</v>
      </c>
      <c r="G2020">
        <v>5</v>
      </c>
      <c r="J2020" t="s">
        <v>18</v>
      </c>
      <c r="K2020" t="s">
        <v>8516</v>
      </c>
    </row>
    <row r="2021" spans="1:11">
      <c r="A2021" s="8">
        <v>43448</v>
      </c>
      <c r="B2021" t="s">
        <v>8285</v>
      </c>
      <c r="C2021" t="s">
        <v>8511</v>
      </c>
      <c r="D2021" t="s">
        <v>8288</v>
      </c>
      <c r="E2021" t="s">
        <v>10921</v>
      </c>
      <c r="F2021">
        <v>26</v>
      </c>
      <c r="G2021">
        <v>6</v>
      </c>
      <c r="J2021" t="s">
        <v>20</v>
      </c>
      <c r="K2021" t="s">
        <v>8517</v>
      </c>
    </row>
    <row r="2022" spans="1:11">
      <c r="A2022" s="8">
        <v>43448</v>
      </c>
      <c r="B2022" t="s">
        <v>8285</v>
      </c>
      <c r="C2022" t="s">
        <v>8511</v>
      </c>
      <c r="D2022" t="s">
        <v>8288</v>
      </c>
      <c r="E2022" t="s">
        <v>10921</v>
      </c>
      <c r="F2022">
        <v>26</v>
      </c>
      <c r="G2022">
        <v>7</v>
      </c>
      <c r="J2022" t="s">
        <v>99</v>
      </c>
      <c r="K2022" t="s">
        <v>8518</v>
      </c>
    </row>
    <row r="2023" spans="1:11">
      <c r="A2023" s="8">
        <v>43448</v>
      </c>
      <c r="B2023" t="s">
        <v>8285</v>
      </c>
      <c r="C2023" t="s">
        <v>8511</v>
      </c>
      <c r="D2023" t="s">
        <v>8288</v>
      </c>
      <c r="E2023" t="s">
        <v>10921</v>
      </c>
      <c r="F2023">
        <v>26</v>
      </c>
      <c r="G2023">
        <v>8</v>
      </c>
      <c r="J2023" t="s">
        <v>101</v>
      </c>
      <c r="K2023" t="s">
        <v>8519</v>
      </c>
    </row>
    <row r="2024" spans="1:11">
      <c r="A2024" s="8">
        <v>43448</v>
      </c>
      <c r="B2024" t="s">
        <v>8285</v>
      </c>
      <c r="C2024" t="s">
        <v>8511</v>
      </c>
      <c r="D2024" t="s">
        <v>8288</v>
      </c>
      <c r="E2024" t="s">
        <v>10921</v>
      </c>
      <c r="F2024">
        <v>26</v>
      </c>
      <c r="G2024">
        <v>9</v>
      </c>
      <c r="J2024" t="s">
        <v>349</v>
      </c>
      <c r="K2024" t="s">
        <v>8520</v>
      </c>
    </row>
    <row r="2025" spans="1:11">
      <c r="A2025" s="8">
        <v>43448</v>
      </c>
      <c r="B2025" t="s">
        <v>8285</v>
      </c>
      <c r="C2025" t="s">
        <v>8511</v>
      </c>
      <c r="D2025" t="s">
        <v>8288</v>
      </c>
      <c r="E2025" t="s">
        <v>10921</v>
      </c>
      <c r="F2025">
        <v>26</v>
      </c>
      <c r="G2025">
        <v>10</v>
      </c>
      <c r="J2025" t="s">
        <v>441</v>
      </c>
      <c r="K2025" t="s">
        <v>8521</v>
      </c>
    </row>
    <row r="2026" spans="1:11">
      <c r="A2026" s="8">
        <v>43448</v>
      </c>
      <c r="B2026" t="s">
        <v>8285</v>
      </c>
      <c r="C2026" t="s">
        <v>8522</v>
      </c>
      <c r="D2026" t="s">
        <v>8288</v>
      </c>
      <c r="E2026" t="s">
        <v>10921</v>
      </c>
      <c r="F2026">
        <v>27</v>
      </c>
      <c r="G2026">
        <v>1</v>
      </c>
      <c r="I2026" t="s">
        <v>8522</v>
      </c>
      <c r="J2026" t="s">
        <v>10</v>
      </c>
      <c r="K2026" t="s">
        <v>8523</v>
      </c>
    </row>
    <row r="2027" spans="1:11">
      <c r="A2027" s="8">
        <v>43448</v>
      </c>
      <c r="B2027" t="s">
        <v>8285</v>
      </c>
      <c r="C2027" t="s">
        <v>8522</v>
      </c>
      <c r="D2027" t="s">
        <v>8288</v>
      </c>
      <c r="E2027" t="s">
        <v>10921</v>
      </c>
      <c r="F2027">
        <v>27</v>
      </c>
      <c r="G2027">
        <v>2</v>
      </c>
      <c r="I2027" t="s">
        <v>8288</v>
      </c>
      <c r="J2027" t="s">
        <v>12</v>
      </c>
      <c r="K2027" t="s">
        <v>8524</v>
      </c>
    </row>
    <row r="2028" spans="1:11">
      <c r="A2028" s="8">
        <v>43448</v>
      </c>
      <c r="B2028" t="s">
        <v>8285</v>
      </c>
      <c r="C2028" t="s">
        <v>8522</v>
      </c>
      <c r="D2028" t="s">
        <v>8288</v>
      </c>
      <c r="E2028" t="s">
        <v>10921</v>
      </c>
      <c r="F2028">
        <v>27</v>
      </c>
      <c r="G2028">
        <v>3</v>
      </c>
      <c r="J2028" t="s">
        <v>14</v>
      </c>
      <c r="K2028" t="s">
        <v>8525</v>
      </c>
    </row>
    <row r="2029" spans="1:11">
      <c r="A2029" s="8">
        <v>43448</v>
      </c>
      <c r="B2029" t="s">
        <v>8285</v>
      </c>
      <c r="C2029" t="s">
        <v>8522</v>
      </c>
      <c r="D2029" t="s">
        <v>8288</v>
      </c>
      <c r="E2029" t="s">
        <v>10921</v>
      </c>
      <c r="F2029">
        <v>27</v>
      </c>
      <c r="G2029">
        <v>4</v>
      </c>
      <c r="J2029" t="s">
        <v>16</v>
      </c>
      <c r="K2029" t="s">
        <v>8526</v>
      </c>
    </row>
    <row r="2030" spans="1:11">
      <c r="A2030" s="8">
        <v>43448</v>
      </c>
      <c r="B2030" t="s">
        <v>8285</v>
      </c>
      <c r="C2030" t="s">
        <v>8522</v>
      </c>
      <c r="D2030" t="s">
        <v>8288</v>
      </c>
      <c r="E2030" t="s">
        <v>10921</v>
      </c>
      <c r="F2030">
        <v>27</v>
      </c>
      <c r="G2030">
        <v>5</v>
      </c>
      <c r="J2030" t="s">
        <v>18</v>
      </c>
      <c r="K2030" t="s">
        <v>8527</v>
      </c>
    </row>
    <row r="2031" spans="1:11">
      <c r="A2031" s="8">
        <v>43448</v>
      </c>
      <c r="B2031" t="s">
        <v>8285</v>
      </c>
      <c r="C2031" t="s">
        <v>8522</v>
      </c>
      <c r="D2031" t="s">
        <v>8288</v>
      </c>
      <c r="E2031" t="s">
        <v>10921</v>
      </c>
      <c r="F2031">
        <v>27</v>
      </c>
      <c r="G2031">
        <v>6</v>
      </c>
      <c r="J2031" t="s">
        <v>20</v>
      </c>
      <c r="K2031" t="s">
        <v>8528</v>
      </c>
    </row>
    <row r="2032" spans="1:11">
      <c r="A2032" s="8">
        <v>43448</v>
      </c>
      <c r="B2032" t="s">
        <v>8285</v>
      </c>
      <c r="C2032" t="s">
        <v>8522</v>
      </c>
      <c r="D2032" t="s">
        <v>8288</v>
      </c>
      <c r="E2032" t="s">
        <v>10921</v>
      </c>
      <c r="F2032">
        <v>27</v>
      </c>
      <c r="G2032">
        <v>7</v>
      </c>
      <c r="J2032" t="s">
        <v>99</v>
      </c>
      <c r="K2032" t="s">
        <v>8529</v>
      </c>
    </row>
    <row r="2033" spans="1:11">
      <c r="A2033" s="8">
        <v>43448</v>
      </c>
      <c r="B2033" t="s">
        <v>8285</v>
      </c>
      <c r="C2033" t="s">
        <v>8522</v>
      </c>
      <c r="D2033" t="s">
        <v>8288</v>
      </c>
      <c r="E2033" t="s">
        <v>10921</v>
      </c>
      <c r="F2033">
        <v>27</v>
      </c>
      <c r="G2033">
        <v>8</v>
      </c>
      <c r="J2033" t="s">
        <v>101</v>
      </c>
      <c r="K2033" t="s">
        <v>8530</v>
      </c>
    </row>
    <row r="2034" spans="1:11">
      <c r="A2034" s="8">
        <v>43448</v>
      </c>
      <c r="B2034" t="s">
        <v>8285</v>
      </c>
      <c r="C2034" t="s">
        <v>8522</v>
      </c>
      <c r="D2034" t="s">
        <v>8288</v>
      </c>
      <c r="E2034" t="s">
        <v>10921</v>
      </c>
      <c r="F2034">
        <v>27</v>
      </c>
      <c r="G2034">
        <v>9</v>
      </c>
      <c r="J2034" t="s">
        <v>349</v>
      </c>
      <c r="K2034" t="s">
        <v>8531</v>
      </c>
    </row>
    <row r="2035" spans="1:11">
      <c r="A2035" s="8">
        <v>43448</v>
      </c>
      <c r="B2035" t="s">
        <v>8285</v>
      </c>
      <c r="C2035" t="s">
        <v>8522</v>
      </c>
      <c r="D2035" t="s">
        <v>8288</v>
      </c>
      <c r="E2035" t="s">
        <v>10921</v>
      </c>
      <c r="F2035">
        <v>27</v>
      </c>
      <c r="G2035">
        <v>10</v>
      </c>
      <c r="J2035" t="s">
        <v>441</v>
      </c>
      <c r="K2035" t="s">
        <v>8532</v>
      </c>
    </row>
    <row r="2036" spans="1:11">
      <c r="A2036" s="8">
        <v>43448</v>
      </c>
      <c r="B2036" t="s">
        <v>8285</v>
      </c>
      <c r="C2036" t="s">
        <v>8522</v>
      </c>
      <c r="D2036" t="s">
        <v>8288</v>
      </c>
      <c r="E2036" t="s">
        <v>10921</v>
      </c>
      <c r="F2036">
        <v>27</v>
      </c>
      <c r="G2036">
        <v>11</v>
      </c>
      <c r="J2036" t="s">
        <v>443</v>
      </c>
      <c r="K2036" t="s">
        <v>8533</v>
      </c>
    </row>
    <row r="2037" spans="1:11">
      <c r="A2037" s="8">
        <v>43448</v>
      </c>
      <c r="B2037" t="s">
        <v>8285</v>
      </c>
      <c r="C2037" t="s">
        <v>8522</v>
      </c>
      <c r="D2037" t="s">
        <v>8288</v>
      </c>
      <c r="E2037" t="s">
        <v>10921</v>
      </c>
      <c r="F2037">
        <v>27</v>
      </c>
      <c r="G2037">
        <v>12</v>
      </c>
      <c r="J2037" t="s">
        <v>445</v>
      </c>
      <c r="K2037" t="s">
        <v>8534</v>
      </c>
    </row>
    <row r="2038" spans="1:11">
      <c r="A2038" s="8">
        <v>43448</v>
      </c>
      <c r="B2038" t="s">
        <v>8285</v>
      </c>
      <c r="C2038" t="s">
        <v>8522</v>
      </c>
      <c r="D2038" t="s">
        <v>8288</v>
      </c>
      <c r="E2038" t="s">
        <v>10921</v>
      </c>
      <c r="F2038">
        <v>27</v>
      </c>
      <c r="G2038">
        <v>13</v>
      </c>
      <c r="J2038" t="s">
        <v>447</v>
      </c>
      <c r="K2038" t="s">
        <v>8535</v>
      </c>
    </row>
    <row r="2039" spans="1:11">
      <c r="A2039" s="8">
        <v>43448</v>
      </c>
      <c r="B2039" t="s">
        <v>8285</v>
      </c>
      <c r="C2039" t="s">
        <v>8522</v>
      </c>
      <c r="D2039" t="s">
        <v>8288</v>
      </c>
      <c r="E2039" t="s">
        <v>10921</v>
      </c>
      <c r="F2039">
        <v>27</v>
      </c>
      <c r="G2039">
        <v>14</v>
      </c>
      <c r="J2039" t="s">
        <v>449</v>
      </c>
      <c r="K2039" t="s">
        <v>8536</v>
      </c>
    </row>
    <row r="2040" spans="1:11">
      <c r="A2040" s="8">
        <v>43448</v>
      </c>
      <c r="B2040" t="s">
        <v>8285</v>
      </c>
      <c r="C2040" t="s">
        <v>8522</v>
      </c>
      <c r="D2040" t="s">
        <v>8288</v>
      </c>
      <c r="E2040" t="s">
        <v>10921</v>
      </c>
      <c r="F2040">
        <v>27</v>
      </c>
      <c r="G2040">
        <v>15</v>
      </c>
      <c r="J2040" t="s">
        <v>734</v>
      </c>
      <c r="K2040" t="s">
        <v>8537</v>
      </c>
    </row>
    <row r="2041" spans="1:11">
      <c r="A2041" s="8">
        <v>43448</v>
      </c>
      <c r="B2041" t="s">
        <v>8285</v>
      </c>
      <c r="C2041" t="s">
        <v>8538</v>
      </c>
      <c r="D2041" t="s">
        <v>8288</v>
      </c>
      <c r="E2041" t="s">
        <v>10921</v>
      </c>
      <c r="F2041">
        <v>28</v>
      </c>
      <c r="G2041">
        <v>1</v>
      </c>
      <c r="I2041" t="s">
        <v>8538</v>
      </c>
      <c r="J2041" t="s">
        <v>10</v>
      </c>
      <c r="K2041" t="s">
        <v>8539</v>
      </c>
    </row>
    <row r="2042" spans="1:11">
      <c r="A2042" s="8">
        <v>43448</v>
      </c>
      <c r="B2042" t="s">
        <v>8285</v>
      </c>
      <c r="C2042" t="s">
        <v>8538</v>
      </c>
      <c r="D2042" t="s">
        <v>8288</v>
      </c>
      <c r="E2042" t="s">
        <v>10921</v>
      </c>
      <c r="F2042">
        <v>28</v>
      </c>
      <c r="G2042">
        <v>2</v>
      </c>
      <c r="I2042" t="s">
        <v>8288</v>
      </c>
      <c r="J2042" t="s">
        <v>12</v>
      </c>
      <c r="K2042" t="s">
        <v>8540</v>
      </c>
    </row>
    <row r="2043" spans="1:11">
      <c r="A2043" s="8">
        <v>43448</v>
      </c>
      <c r="B2043" t="s">
        <v>8285</v>
      </c>
      <c r="C2043" t="s">
        <v>8541</v>
      </c>
      <c r="D2043" t="s">
        <v>8288</v>
      </c>
      <c r="E2043" t="s">
        <v>10921</v>
      </c>
      <c r="F2043">
        <v>29</v>
      </c>
      <c r="G2043">
        <v>1</v>
      </c>
      <c r="H2043" t="s">
        <v>8285</v>
      </c>
      <c r="I2043" t="s">
        <v>8541</v>
      </c>
      <c r="J2043" t="s">
        <v>10</v>
      </c>
      <c r="K2043" t="s">
        <v>8542</v>
      </c>
    </row>
    <row r="2044" spans="1:11">
      <c r="A2044" s="8">
        <v>43448</v>
      </c>
      <c r="B2044" t="s">
        <v>8285</v>
      </c>
      <c r="C2044" t="s">
        <v>8541</v>
      </c>
      <c r="D2044" t="s">
        <v>8288</v>
      </c>
      <c r="E2044" t="s">
        <v>10921</v>
      </c>
      <c r="F2044">
        <v>29</v>
      </c>
      <c r="G2044">
        <v>2</v>
      </c>
      <c r="I2044" t="s">
        <v>8288</v>
      </c>
      <c r="J2044" t="s">
        <v>12</v>
      </c>
      <c r="K2044" t="s">
        <v>8543</v>
      </c>
    </row>
    <row r="2045" spans="1:11">
      <c r="A2045" s="8">
        <v>43448</v>
      </c>
      <c r="B2045" t="s">
        <v>8285</v>
      </c>
      <c r="C2045" t="s">
        <v>8541</v>
      </c>
      <c r="D2045" t="s">
        <v>8288</v>
      </c>
      <c r="E2045" t="s">
        <v>10921</v>
      </c>
      <c r="F2045">
        <v>29</v>
      </c>
      <c r="G2045">
        <v>3</v>
      </c>
      <c r="J2045" t="s">
        <v>14</v>
      </c>
      <c r="K2045" t="s">
        <v>8544</v>
      </c>
    </row>
    <row r="2046" spans="1:11">
      <c r="A2046" s="8">
        <v>43448</v>
      </c>
      <c r="B2046" t="s">
        <v>8285</v>
      </c>
      <c r="C2046" t="s">
        <v>8541</v>
      </c>
      <c r="D2046" t="s">
        <v>8288</v>
      </c>
      <c r="E2046" t="s">
        <v>10921</v>
      </c>
      <c r="F2046">
        <v>29</v>
      </c>
      <c r="G2046">
        <v>4</v>
      </c>
      <c r="J2046" t="s">
        <v>16</v>
      </c>
      <c r="K2046" t="s">
        <v>8545</v>
      </c>
    </row>
    <row r="2047" spans="1:11">
      <c r="A2047" s="8">
        <v>43448</v>
      </c>
      <c r="B2047" t="s">
        <v>8285</v>
      </c>
      <c r="C2047" t="s">
        <v>8541</v>
      </c>
      <c r="D2047" t="s">
        <v>8288</v>
      </c>
      <c r="E2047" t="s">
        <v>10921</v>
      </c>
      <c r="F2047">
        <v>29</v>
      </c>
      <c r="G2047">
        <v>5</v>
      </c>
      <c r="J2047" t="s">
        <v>18</v>
      </c>
      <c r="K2047" t="s">
        <v>8546</v>
      </c>
    </row>
    <row r="2048" spans="1:11">
      <c r="A2048" s="8">
        <v>43448</v>
      </c>
      <c r="B2048" t="s">
        <v>8285</v>
      </c>
      <c r="C2048" t="s">
        <v>8541</v>
      </c>
      <c r="D2048" t="s">
        <v>8288</v>
      </c>
      <c r="E2048" t="s">
        <v>10921</v>
      </c>
      <c r="F2048">
        <v>29</v>
      </c>
      <c r="G2048">
        <v>6</v>
      </c>
      <c r="J2048" t="s">
        <v>20</v>
      </c>
      <c r="K2048" t="s">
        <v>8547</v>
      </c>
    </row>
    <row r="2049" spans="1:11">
      <c r="A2049" s="8">
        <v>43448</v>
      </c>
      <c r="B2049" t="s">
        <v>8285</v>
      </c>
      <c r="C2049" t="s">
        <v>8541</v>
      </c>
      <c r="D2049" t="s">
        <v>8288</v>
      </c>
      <c r="E2049" t="s">
        <v>10921</v>
      </c>
      <c r="F2049">
        <v>29</v>
      </c>
      <c r="G2049">
        <v>7</v>
      </c>
      <c r="J2049" t="s">
        <v>99</v>
      </c>
      <c r="K2049" t="s">
        <v>8548</v>
      </c>
    </row>
    <row r="2050" spans="1:11">
      <c r="A2050" s="8">
        <v>43448</v>
      </c>
      <c r="B2050" t="s">
        <v>8285</v>
      </c>
      <c r="C2050" t="s">
        <v>8541</v>
      </c>
      <c r="D2050" t="s">
        <v>8288</v>
      </c>
      <c r="E2050" t="s">
        <v>10921</v>
      </c>
      <c r="F2050">
        <v>29</v>
      </c>
      <c r="G2050">
        <v>8</v>
      </c>
      <c r="J2050" t="s">
        <v>101</v>
      </c>
      <c r="K2050" t="s">
        <v>8549</v>
      </c>
    </row>
    <row r="2051" spans="1:11">
      <c r="A2051" s="8">
        <v>43448</v>
      </c>
      <c r="B2051" t="s">
        <v>8285</v>
      </c>
      <c r="C2051" t="s">
        <v>8550</v>
      </c>
      <c r="D2051" t="s">
        <v>8288</v>
      </c>
      <c r="E2051" t="s">
        <v>10921</v>
      </c>
      <c r="F2051">
        <v>30</v>
      </c>
      <c r="G2051">
        <v>1</v>
      </c>
      <c r="I2051" t="s">
        <v>8550</v>
      </c>
      <c r="J2051" t="s">
        <v>10</v>
      </c>
      <c r="K2051" t="s">
        <v>10853</v>
      </c>
    </row>
    <row r="2052" spans="1:11">
      <c r="A2052" s="8">
        <v>43448</v>
      </c>
      <c r="B2052" t="s">
        <v>8285</v>
      </c>
      <c r="C2052" t="s">
        <v>8550</v>
      </c>
      <c r="D2052" t="s">
        <v>8288</v>
      </c>
      <c r="E2052" t="s">
        <v>10921</v>
      </c>
      <c r="F2052">
        <v>30</v>
      </c>
      <c r="G2052">
        <v>2</v>
      </c>
      <c r="J2052" t="s">
        <v>12</v>
      </c>
      <c r="K2052" t="s">
        <v>8551</v>
      </c>
    </row>
    <row r="2053" spans="1:11">
      <c r="A2053" s="8">
        <v>43448</v>
      </c>
      <c r="B2053" t="s">
        <v>8285</v>
      </c>
      <c r="C2053" t="s">
        <v>8550</v>
      </c>
      <c r="D2053" t="s">
        <v>8288</v>
      </c>
      <c r="E2053" t="s">
        <v>10921</v>
      </c>
      <c r="F2053">
        <v>30</v>
      </c>
      <c r="G2053">
        <v>3</v>
      </c>
      <c r="J2053" t="s">
        <v>14</v>
      </c>
      <c r="K2053" t="s">
        <v>10854</v>
      </c>
    </row>
    <row r="2054" spans="1:11">
      <c r="A2054" s="8">
        <v>43448</v>
      </c>
      <c r="B2054" t="s">
        <v>8285</v>
      </c>
      <c r="C2054" t="s">
        <v>8552</v>
      </c>
      <c r="D2054" t="s">
        <v>8288</v>
      </c>
      <c r="E2054" t="s">
        <v>10921</v>
      </c>
      <c r="F2054">
        <v>31</v>
      </c>
      <c r="G2054">
        <v>1</v>
      </c>
      <c r="I2054" t="s">
        <v>8552</v>
      </c>
      <c r="J2054" t="s">
        <v>10</v>
      </c>
      <c r="K2054" t="s">
        <v>8553</v>
      </c>
    </row>
    <row r="2055" spans="1:11">
      <c r="A2055" s="8">
        <v>43448</v>
      </c>
      <c r="B2055" t="s">
        <v>8285</v>
      </c>
      <c r="C2055" t="s">
        <v>8552</v>
      </c>
      <c r="D2055" t="s">
        <v>8288</v>
      </c>
      <c r="E2055" t="s">
        <v>10921</v>
      </c>
      <c r="F2055">
        <v>31</v>
      </c>
      <c r="G2055">
        <v>2</v>
      </c>
      <c r="I2055" t="s">
        <v>8288</v>
      </c>
      <c r="J2055" t="s">
        <v>12</v>
      </c>
      <c r="K2055" t="s">
        <v>8554</v>
      </c>
    </row>
    <row r="2056" spans="1:11">
      <c r="A2056" s="8">
        <v>43448</v>
      </c>
      <c r="B2056" t="s">
        <v>8285</v>
      </c>
      <c r="C2056" t="s">
        <v>8552</v>
      </c>
      <c r="D2056" t="s">
        <v>8288</v>
      </c>
      <c r="E2056" t="s">
        <v>10921</v>
      </c>
      <c r="F2056">
        <v>31</v>
      </c>
      <c r="G2056">
        <v>3</v>
      </c>
      <c r="J2056" t="s">
        <v>14</v>
      </c>
      <c r="K2056" t="s">
        <v>8555</v>
      </c>
    </row>
    <row r="2057" spans="1:11">
      <c r="A2057" s="8">
        <v>43448</v>
      </c>
      <c r="B2057" t="s">
        <v>8285</v>
      </c>
      <c r="C2057" t="s">
        <v>8552</v>
      </c>
      <c r="D2057" t="s">
        <v>8288</v>
      </c>
      <c r="E2057" t="s">
        <v>10921</v>
      </c>
      <c r="F2057">
        <v>31</v>
      </c>
      <c r="G2057">
        <v>4</v>
      </c>
      <c r="J2057" t="s">
        <v>16</v>
      </c>
      <c r="K2057" t="s">
        <v>8556</v>
      </c>
    </row>
    <row r="2058" spans="1:11">
      <c r="A2058" s="8">
        <v>43448</v>
      </c>
      <c r="B2058" t="s">
        <v>8285</v>
      </c>
      <c r="C2058" t="s">
        <v>8552</v>
      </c>
      <c r="D2058" t="s">
        <v>8288</v>
      </c>
      <c r="E2058" t="s">
        <v>10921</v>
      </c>
      <c r="F2058">
        <v>31</v>
      </c>
      <c r="G2058">
        <v>5</v>
      </c>
      <c r="J2058" t="s">
        <v>18</v>
      </c>
      <c r="K2058" t="s">
        <v>8557</v>
      </c>
    </row>
    <row r="2059" spans="1:11">
      <c r="A2059" s="8">
        <v>43448</v>
      </c>
      <c r="B2059" t="s">
        <v>8285</v>
      </c>
      <c r="C2059" t="s">
        <v>8552</v>
      </c>
      <c r="D2059" t="s">
        <v>8288</v>
      </c>
      <c r="E2059" t="s">
        <v>10921</v>
      </c>
      <c r="F2059">
        <v>31</v>
      </c>
      <c r="G2059">
        <v>6</v>
      </c>
      <c r="J2059" t="s">
        <v>20</v>
      </c>
      <c r="K2059" t="s">
        <v>8558</v>
      </c>
    </row>
    <row r="2060" spans="1:11">
      <c r="A2060" s="8">
        <v>43448</v>
      </c>
      <c r="B2060" t="s">
        <v>8285</v>
      </c>
      <c r="C2060" t="s">
        <v>8552</v>
      </c>
      <c r="D2060" t="s">
        <v>8288</v>
      </c>
      <c r="E2060" t="s">
        <v>10921</v>
      </c>
      <c r="F2060">
        <v>31</v>
      </c>
      <c r="G2060">
        <v>7</v>
      </c>
      <c r="J2060" t="s">
        <v>99</v>
      </c>
      <c r="K2060" t="s">
        <v>8559</v>
      </c>
    </row>
    <row r="2061" spans="1:11">
      <c r="A2061" s="8">
        <v>43448</v>
      </c>
      <c r="B2061" t="s">
        <v>8285</v>
      </c>
      <c r="C2061" t="s">
        <v>8552</v>
      </c>
      <c r="D2061" t="s">
        <v>8288</v>
      </c>
      <c r="E2061" t="s">
        <v>10921</v>
      </c>
      <c r="F2061">
        <v>31</v>
      </c>
      <c r="G2061">
        <v>8</v>
      </c>
      <c r="J2061" t="s">
        <v>101</v>
      </c>
      <c r="K2061" t="s">
        <v>8560</v>
      </c>
    </row>
    <row r="2062" spans="1:11">
      <c r="A2062" s="8">
        <v>43448</v>
      </c>
      <c r="B2062" t="s">
        <v>8285</v>
      </c>
      <c r="C2062" t="s">
        <v>8552</v>
      </c>
      <c r="D2062" t="s">
        <v>8288</v>
      </c>
      <c r="E2062" t="s">
        <v>10921</v>
      </c>
      <c r="F2062">
        <v>31</v>
      </c>
      <c r="G2062">
        <v>9</v>
      </c>
      <c r="J2062" t="s">
        <v>349</v>
      </c>
      <c r="K2062" t="s">
        <v>8561</v>
      </c>
    </row>
    <row r="2063" spans="1:11">
      <c r="A2063" s="8">
        <v>43448</v>
      </c>
      <c r="B2063" t="s">
        <v>8285</v>
      </c>
      <c r="C2063" t="s">
        <v>8562</v>
      </c>
      <c r="D2063" t="s">
        <v>8288</v>
      </c>
      <c r="E2063" t="s">
        <v>10921</v>
      </c>
      <c r="F2063">
        <v>32</v>
      </c>
      <c r="G2063">
        <v>1</v>
      </c>
      <c r="I2063" t="s">
        <v>8562</v>
      </c>
      <c r="J2063" t="s">
        <v>10</v>
      </c>
      <c r="K2063" t="s">
        <v>8563</v>
      </c>
    </row>
    <row r="2064" spans="1:11">
      <c r="A2064" s="8">
        <v>43448</v>
      </c>
      <c r="B2064" t="s">
        <v>8285</v>
      </c>
      <c r="C2064" t="s">
        <v>8562</v>
      </c>
      <c r="D2064" t="s">
        <v>8288</v>
      </c>
      <c r="E2064" t="s">
        <v>10921</v>
      </c>
      <c r="F2064">
        <v>32</v>
      </c>
      <c r="G2064">
        <v>2</v>
      </c>
      <c r="I2064" t="s">
        <v>8288</v>
      </c>
      <c r="J2064" t="s">
        <v>12</v>
      </c>
      <c r="K2064" t="s">
        <v>8564</v>
      </c>
    </row>
    <row r="2065" spans="1:11">
      <c r="A2065" s="8">
        <v>43448</v>
      </c>
      <c r="B2065" t="s">
        <v>8285</v>
      </c>
      <c r="C2065" t="s">
        <v>8562</v>
      </c>
      <c r="D2065" t="s">
        <v>8288</v>
      </c>
      <c r="E2065" t="s">
        <v>10921</v>
      </c>
      <c r="F2065">
        <v>32</v>
      </c>
      <c r="G2065">
        <v>3</v>
      </c>
      <c r="J2065" t="s">
        <v>14</v>
      </c>
      <c r="K2065" t="s">
        <v>8565</v>
      </c>
    </row>
    <row r="2066" spans="1:11">
      <c r="A2066" s="8">
        <v>43448</v>
      </c>
      <c r="B2066" t="s">
        <v>8285</v>
      </c>
      <c r="C2066" t="s">
        <v>8562</v>
      </c>
      <c r="D2066" t="s">
        <v>8288</v>
      </c>
      <c r="E2066" t="s">
        <v>10921</v>
      </c>
      <c r="F2066">
        <v>32</v>
      </c>
      <c r="G2066">
        <v>4</v>
      </c>
      <c r="J2066" t="s">
        <v>16</v>
      </c>
      <c r="K2066" t="s">
        <v>8566</v>
      </c>
    </row>
    <row r="2067" spans="1:11">
      <c r="A2067" s="8">
        <v>43448</v>
      </c>
      <c r="B2067" t="s">
        <v>8285</v>
      </c>
      <c r="C2067" t="s">
        <v>8562</v>
      </c>
      <c r="D2067" t="s">
        <v>8288</v>
      </c>
      <c r="E2067" t="s">
        <v>10921</v>
      </c>
      <c r="F2067">
        <v>32</v>
      </c>
      <c r="G2067">
        <v>5</v>
      </c>
      <c r="J2067" t="s">
        <v>18</v>
      </c>
      <c r="K2067" t="s">
        <v>8567</v>
      </c>
    </row>
    <row r="2068" spans="1:11">
      <c r="A2068" s="8">
        <v>43448</v>
      </c>
      <c r="B2068" t="s">
        <v>8285</v>
      </c>
      <c r="C2068" t="s">
        <v>8562</v>
      </c>
      <c r="D2068" t="s">
        <v>8288</v>
      </c>
      <c r="E2068" t="s">
        <v>10921</v>
      </c>
      <c r="F2068">
        <v>32</v>
      </c>
      <c r="G2068">
        <v>6</v>
      </c>
      <c r="J2068" t="s">
        <v>20</v>
      </c>
      <c r="K2068" t="s">
        <v>8568</v>
      </c>
    </row>
    <row r="2069" spans="1:11">
      <c r="A2069" s="8">
        <v>43448</v>
      </c>
      <c r="B2069" t="s">
        <v>8285</v>
      </c>
      <c r="C2069" t="s">
        <v>8562</v>
      </c>
      <c r="D2069" t="s">
        <v>8288</v>
      </c>
      <c r="E2069" t="s">
        <v>10921</v>
      </c>
      <c r="F2069">
        <v>32</v>
      </c>
      <c r="G2069">
        <v>7</v>
      </c>
      <c r="J2069" t="s">
        <v>99</v>
      </c>
      <c r="K2069" t="s">
        <v>8569</v>
      </c>
    </row>
    <row r="2070" spans="1:11">
      <c r="A2070" s="8">
        <v>43448</v>
      </c>
      <c r="B2070" t="s">
        <v>8285</v>
      </c>
      <c r="C2070" t="s">
        <v>8562</v>
      </c>
      <c r="D2070" t="s">
        <v>8288</v>
      </c>
      <c r="E2070" t="s">
        <v>10921</v>
      </c>
      <c r="F2070">
        <v>32</v>
      </c>
      <c r="G2070">
        <v>8</v>
      </c>
      <c r="J2070" t="s">
        <v>101</v>
      </c>
      <c r="K2070" t="s">
        <v>8570</v>
      </c>
    </row>
    <row r="2071" spans="1:11">
      <c r="A2071" s="8">
        <v>43448</v>
      </c>
      <c r="B2071" t="s">
        <v>8285</v>
      </c>
      <c r="C2071" t="s">
        <v>8562</v>
      </c>
      <c r="D2071" t="s">
        <v>8288</v>
      </c>
      <c r="E2071" t="s">
        <v>10921</v>
      </c>
      <c r="F2071">
        <v>32</v>
      </c>
      <c r="G2071">
        <v>9</v>
      </c>
      <c r="J2071" t="s">
        <v>349</v>
      </c>
      <c r="K2071" t="s">
        <v>8571</v>
      </c>
    </row>
    <row r="2072" spans="1:11">
      <c r="A2072" s="8">
        <v>43448</v>
      </c>
      <c r="B2072" t="s">
        <v>8285</v>
      </c>
      <c r="C2072" t="s">
        <v>8562</v>
      </c>
      <c r="D2072" t="s">
        <v>8288</v>
      </c>
      <c r="E2072" t="s">
        <v>10921</v>
      </c>
      <c r="F2072">
        <v>32</v>
      </c>
      <c r="G2072">
        <v>10</v>
      </c>
      <c r="J2072" t="s">
        <v>441</v>
      </c>
      <c r="K2072" t="s">
        <v>8572</v>
      </c>
    </row>
    <row r="2073" spans="1:11">
      <c r="A2073" s="8">
        <v>43448</v>
      </c>
      <c r="B2073" t="s">
        <v>8285</v>
      </c>
      <c r="C2073" t="s">
        <v>8573</v>
      </c>
      <c r="D2073" t="s">
        <v>8288</v>
      </c>
      <c r="E2073" t="s">
        <v>10921</v>
      </c>
      <c r="F2073">
        <v>33</v>
      </c>
      <c r="G2073">
        <v>1</v>
      </c>
      <c r="I2073" t="s">
        <v>8573</v>
      </c>
      <c r="J2073" t="s">
        <v>10</v>
      </c>
      <c r="K2073" t="s">
        <v>8574</v>
      </c>
    </row>
    <row r="2074" spans="1:11">
      <c r="A2074" s="8">
        <v>43448</v>
      </c>
      <c r="B2074" t="s">
        <v>8285</v>
      </c>
      <c r="C2074" t="s">
        <v>8573</v>
      </c>
      <c r="D2074" t="s">
        <v>8288</v>
      </c>
      <c r="E2074" t="s">
        <v>10921</v>
      </c>
      <c r="F2074">
        <v>33</v>
      </c>
      <c r="G2074">
        <v>2</v>
      </c>
      <c r="I2074" t="s">
        <v>8288</v>
      </c>
      <c r="J2074" t="s">
        <v>12</v>
      </c>
      <c r="K2074" t="s">
        <v>8575</v>
      </c>
    </row>
    <row r="2075" spans="1:11">
      <c r="A2075" s="8">
        <v>43448</v>
      </c>
      <c r="B2075" t="s">
        <v>8285</v>
      </c>
      <c r="C2075" t="s">
        <v>8573</v>
      </c>
      <c r="D2075" t="s">
        <v>8288</v>
      </c>
      <c r="E2075" t="s">
        <v>10921</v>
      </c>
      <c r="F2075">
        <v>33</v>
      </c>
      <c r="G2075">
        <v>3</v>
      </c>
      <c r="J2075" t="s">
        <v>14</v>
      </c>
      <c r="K2075" t="s">
        <v>8576</v>
      </c>
    </row>
    <row r="2076" spans="1:11">
      <c r="A2076" s="8">
        <v>43448</v>
      </c>
      <c r="B2076" t="s">
        <v>8285</v>
      </c>
      <c r="C2076" t="s">
        <v>8573</v>
      </c>
      <c r="D2076" t="s">
        <v>8288</v>
      </c>
      <c r="E2076" t="s">
        <v>10921</v>
      </c>
      <c r="F2076">
        <v>33</v>
      </c>
      <c r="G2076">
        <v>4</v>
      </c>
      <c r="J2076" t="s">
        <v>16</v>
      </c>
      <c r="K2076" t="s">
        <v>8577</v>
      </c>
    </row>
    <row r="2077" spans="1:11">
      <c r="A2077" s="8">
        <v>43448</v>
      </c>
      <c r="B2077" t="s">
        <v>8285</v>
      </c>
      <c r="C2077" t="s">
        <v>8573</v>
      </c>
      <c r="D2077" t="s">
        <v>8288</v>
      </c>
      <c r="E2077" t="s">
        <v>10921</v>
      </c>
      <c r="F2077">
        <v>33</v>
      </c>
      <c r="G2077">
        <v>5</v>
      </c>
      <c r="J2077" t="s">
        <v>18</v>
      </c>
      <c r="K2077" t="s">
        <v>8578</v>
      </c>
    </row>
    <row r="2078" spans="1:11">
      <c r="A2078" s="8">
        <v>43448</v>
      </c>
      <c r="B2078" t="s">
        <v>8285</v>
      </c>
      <c r="C2078" t="s">
        <v>8573</v>
      </c>
      <c r="D2078" t="s">
        <v>8288</v>
      </c>
      <c r="E2078" t="s">
        <v>10921</v>
      </c>
      <c r="F2078">
        <v>33</v>
      </c>
      <c r="G2078">
        <v>6</v>
      </c>
      <c r="J2078" t="s">
        <v>20</v>
      </c>
      <c r="K2078" t="s">
        <v>8579</v>
      </c>
    </row>
    <row r="2079" spans="1:11">
      <c r="A2079" s="8">
        <v>43448</v>
      </c>
      <c r="B2079" t="s">
        <v>8285</v>
      </c>
      <c r="C2079" t="s">
        <v>8573</v>
      </c>
      <c r="D2079" t="s">
        <v>8288</v>
      </c>
      <c r="E2079" t="s">
        <v>10921</v>
      </c>
      <c r="F2079">
        <v>33</v>
      </c>
      <c r="G2079">
        <v>7</v>
      </c>
      <c r="J2079" t="s">
        <v>99</v>
      </c>
      <c r="K2079" t="s">
        <v>8580</v>
      </c>
    </row>
    <row r="2080" spans="1:11">
      <c r="A2080" s="8">
        <v>43448</v>
      </c>
      <c r="B2080" t="s">
        <v>8285</v>
      </c>
      <c r="C2080" t="s">
        <v>8573</v>
      </c>
      <c r="D2080" t="s">
        <v>8288</v>
      </c>
      <c r="E2080" t="s">
        <v>10921</v>
      </c>
      <c r="F2080">
        <v>33</v>
      </c>
      <c r="G2080">
        <v>8</v>
      </c>
      <c r="J2080" t="s">
        <v>101</v>
      </c>
      <c r="K2080" t="s">
        <v>8581</v>
      </c>
    </row>
    <row r="2081" spans="1:11">
      <c r="A2081" s="8">
        <v>43448</v>
      </c>
      <c r="B2081" t="s">
        <v>8285</v>
      </c>
      <c r="C2081" t="s">
        <v>8582</v>
      </c>
      <c r="D2081" t="s">
        <v>8288</v>
      </c>
      <c r="E2081" t="s">
        <v>10921</v>
      </c>
      <c r="F2081">
        <v>34</v>
      </c>
      <c r="G2081">
        <v>1</v>
      </c>
      <c r="H2081" t="s">
        <v>8285</v>
      </c>
      <c r="I2081" t="s">
        <v>8582</v>
      </c>
      <c r="J2081" t="s">
        <v>10</v>
      </c>
      <c r="K2081" t="s">
        <v>8583</v>
      </c>
    </row>
    <row r="2082" spans="1:11">
      <c r="A2082" s="8">
        <v>43448</v>
      </c>
      <c r="B2082" t="s">
        <v>8285</v>
      </c>
      <c r="C2082" t="s">
        <v>8582</v>
      </c>
      <c r="D2082" t="s">
        <v>8288</v>
      </c>
      <c r="E2082" t="s">
        <v>10921</v>
      </c>
      <c r="F2082">
        <v>34</v>
      </c>
      <c r="G2082">
        <v>2</v>
      </c>
      <c r="I2082" t="s">
        <v>8288</v>
      </c>
      <c r="J2082" t="s">
        <v>12</v>
      </c>
      <c r="K2082" t="s">
        <v>8584</v>
      </c>
    </row>
    <row r="2083" spans="1:11">
      <c r="A2083" s="8">
        <v>43448</v>
      </c>
      <c r="B2083" t="s">
        <v>8285</v>
      </c>
      <c r="C2083" t="s">
        <v>8582</v>
      </c>
      <c r="D2083" t="s">
        <v>8288</v>
      </c>
      <c r="E2083" t="s">
        <v>10921</v>
      </c>
      <c r="F2083">
        <v>34</v>
      </c>
      <c r="G2083">
        <v>3</v>
      </c>
      <c r="J2083" t="s">
        <v>14</v>
      </c>
      <c r="K2083" t="s">
        <v>8585</v>
      </c>
    </row>
    <row r="2084" spans="1:11">
      <c r="A2084" s="8">
        <v>43448</v>
      </c>
      <c r="B2084" t="s">
        <v>8285</v>
      </c>
      <c r="C2084" t="s">
        <v>8582</v>
      </c>
      <c r="D2084" t="s">
        <v>8288</v>
      </c>
      <c r="E2084" t="s">
        <v>10921</v>
      </c>
      <c r="F2084">
        <v>34</v>
      </c>
      <c r="G2084">
        <v>4</v>
      </c>
      <c r="J2084" t="s">
        <v>16</v>
      </c>
      <c r="K2084" t="s">
        <v>8586</v>
      </c>
    </row>
    <row r="2085" spans="1:11">
      <c r="A2085" s="8">
        <v>43448</v>
      </c>
      <c r="B2085" t="s">
        <v>8285</v>
      </c>
      <c r="C2085" t="s">
        <v>8582</v>
      </c>
      <c r="D2085" t="s">
        <v>8288</v>
      </c>
      <c r="E2085" t="s">
        <v>10921</v>
      </c>
      <c r="F2085">
        <v>34</v>
      </c>
      <c r="G2085">
        <v>5</v>
      </c>
      <c r="J2085" t="s">
        <v>18</v>
      </c>
      <c r="K2085" t="s">
        <v>8587</v>
      </c>
    </row>
    <row r="2086" spans="1:11">
      <c r="A2086" s="8">
        <v>43448</v>
      </c>
      <c r="B2086" t="s">
        <v>8285</v>
      </c>
      <c r="C2086" t="s">
        <v>8582</v>
      </c>
      <c r="D2086" t="s">
        <v>8288</v>
      </c>
      <c r="E2086" t="s">
        <v>10921</v>
      </c>
      <c r="F2086">
        <v>34</v>
      </c>
      <c r="G2086">
        <v>6</v>
      </c>
      <c r="J2086" t="s">
        <v>20</v>
      </c>
      <c r="K2086" t="s">
        <v>8588</v>
      </c>
    </row>
    <row r="2087" spans="1:11">
      <c r="A2087" s="8">
        <v>43448</v>
      </c>
      <c r="B2087" t="s">
        <v>8285</v>
      </c>
      <c r="C2087" t="s">
        <v>8582</v>
      </c>
      <c r="D2087" t="s">
        <v>8288</v>
      </c>
      <c r="E2087" t="s">
        <v>10921</v>
      </c>
      <c r="F2087">
        <v>34</v>
      </c>
      <c r="G2087">
        <v>7</v>
      </c>
      <c r="J2087" t="s">
        <v>99</v>
      </c>
      <c r="K2087" t="s">
        <v>8589</v>
      </c>
    </row>
    <row r="2088" spans="1:11">
      <c r="A2088" s="8">
        <v>43448</v>
      </c>
      <c r="B2088" t="s">
        <v>8285</v>
      </c>
      <c r="C2088" t="s">
        <v>8582</v>
      </c>
      <c r="D2088" t="s">
        <v>8288</v>
      </c>
      <c r="E2088" t="s">
        <v>10921</v>
      </c>
      <c r="F2088">
        <v>34</v>
      </c>
      <c r="G2088">
        <v>8</v>
      </c>
      <c r="J2088" t="s">
        <v>101</v>
      </c>
      <c r="K2088" t="s">
        <v>8590</v>
      </c>
    </row>
    <row r="2089" spans="1:11">
      <c r="A2089" s="8">
        <v>43448</v>
      </c>
      <c r="B2089" t="s">
        <v>8285</v>
      </c>
      <c r="C2089" t="s">
        <v>8582</v>
      </c>
      <c r="D2089" t="s">
        <v>8288</v>
      </c>
      <c r="E2089" t="s">
        <v>10921</v>
      </c>
      <c r="F2089">
        <v>34</v>
      </c>
      <c r="G2089">
        <v>9</v>
      </c>
      <c r="J2089" t="s">
        <v>349</v>
      </c>
      <c r="K2089" t="s">
        <v>8591</v>
      </c>
    </row>
    <row r="2090" spans="1:11">
      <c r="A2090" s="8">
        <v>43448</v>
      </c>
      <c r="B2090" t="s">
        <v>8285</v>
      </c>
      <c r="C2090" t="s">
        <v>8582</v>
      </c>
      <c r="D2090" t="s">
        <v>8288</v>
      </c>
      <c r="E2090" t="s">
        <v>10921</v>
      </c>
      <c r="F2090">
        <v>34</v>
      </c>
      <c r="G2090">
        <v>10</v>
      </c>
      <c r="J2090" t="s">
        <v>441</v>
      </c>
      <c r="K2090" t="s">
        <v>8592</v>
      </c>
    </row>
    <row r="2091" spans="1:11">
      <c r="A2091" s="8">
        <v>43448</v>
      </c>
      <c r="B2091" t="s">
        <v>8285</v>
      </c>
      <c r="C2091" t="s">
        <v>8593</v>
      </c>
      <c r="D2091" t="s">
        <v>8288</v>
      </c>
      <c r="E2091" t="s">
        <v>10921</v>
      </c>
      <c r="F2091">
        <v>35</v>
      </c>
      <c r="G2091">
        <v>1</v>
      </c>
      <c r="I2091" t="s">
        <v>8593</v>
      </c>
      <c r="J2091" t="s">
        <v>10</v>
      </c>
      <c r="K2091" t="s">
        <v>8594</v>
      </c>
    </row>
    <row r="2092" spans="1:11">
      <c r="A2092" s="8">
        <v>43448</v>
      </c>
      <c r="B2092" t="s">
        <v>8285</v>
      </c>
      <c r="C2092" t="s">
        <v>8593</v>
      </c>
      <c r="D2092" t="s">
        <v>8288</v>
      </c>
      <c r="E2092" t="s">
        <v>10921</v>
      </c>
      <c r="F2092">
        <v>35</v>
      </c>
      <c r="G2092">
        <v>2</v>
      </c>
      <c r="I2092" t="s">
        <v>8288</v>
      </c>
      <c r="J2092" t="s">
        <v>12</v>
      </c>
      <c r="K2092" t="s">
        <v>8595</v>
      </c>
    </row>
    <row r="2093" spans="1:11">
      <c r="A2093" s="8">
        <v>43448</v>
      </c>
      <c r="B2093" t="s">
        <v>8285</v>
      </c>
      <c r="C2093" t="s">
        <v>8593</v>
      </c>
      <c r="D2093" t="s">
        <v>8288</v>
      </c>
      <c r="E2093" t="s">
        <v>10921</v>
      </c>
      <c r="F2093">
        <v>35</v>
      </c>
      <c r="G2093">
        <v>3</v>
      </c>
      <c r="J2093" t="s">
        <v>14</v>
      </c>
      <c r="K2093" t="s">
        <v>8596</v>
      </c>
    </row>
    <row r="2094" spans="1:11">
      <c r="A2094" s="8">
        <v>43448</v>
      </c>
      <c r="B2094" t="s">
        <v>8285</v>
      </c>
      <c r="C2094" t="s">
        <v>8593</v>
      </c>
      <c r="D2094" t="s">
        <v>8288</v>
      </c>
      <c r="E2094" t="s">
        <v>10921</v>
      </c>
      <c r="F2094">
        <v>35</v>
      </c>
      <c r="G2094">
        <v>4</v>
      </c>
      <c r="J2094" t="s">
        <v>16</v>
      </c>
      <c r="K2094" t="s">
        <v>8597</v>
      </c>
    </row>
    <row r="2095" spans="1:11">
      <c r="A2095" s="8">
        <v>43448</v>
      </c>
      <c r="B2095" t="s">
        <v>8285</v>
      </c>
      <c r="C2095" t="s">
        <v>8593</v>
      </c>
      <c r="D2095" t="s">
        <v>8288</v>
      </c>
      <c r="E2095" t="s">
        <v>10921</v>
      </c>
      <c r="F2095">
        <v>35</v>
      </c>
      <c r="G2095">
        <v>5</v>
      </c>
      <c r="J2095" t="s">
        <v>18</v>
      </c>
      <c r="K2095" t="s">
        <v>8598</v>
      </c>
    </row>
    <row r="2096" spans="1:11">
      <c r="A2096" s="8">
        <v>43448</v>
      </c>
      <c r="B2096" t="s">
        <v>8285</v>
      </c>
      <c r="C2096" t="s">
        <v>8593</v>
      </c>
      <c r="D2096" t="s">
        <v>8288</v>
      </c>
      <c r="E2096" t="s">
        <v>10921</v>
      </c>
      <c r="F2096">
        <v>35</v>
      </c>
      <c r="G2096">
        <v>6</v>
      </c>
      <c r="J2096" t="s">
        <v>20</v>
      </c>
      <c r="K2096" t="s">
        <v>8599</v>
      </c>
    </row>
    <row r="2097" spans="1:11">
      <c r="A2097" s="8">
        <v>43448</v>
      </c>
      <c r="B2097" t="s">
        <v>8285</v>
      </c>
      <c r="C2097" t="s">
        <v>8593</v>
      </c>
      <c r="D2097" t="s">
        <v>8288</v>
      </c>
      <c r="E2097" t="s">
        <v>10921</v>
      </c>
      <c r="F2097">
        <v>35</v>
      </c>
      <c r="G2097">
        <v>7</v>
      </c>
      <c r="J2097" t="s">
        <v>99</v>
      </c>
      <c r="K2097" t="s">
        <v>8600</v>
      </c>
    </row>
    <row r="2098" spans="1:11">
      <c r="A2098" s="8">
        <v>43448</v>
      </c>
      <c r="B2098" t="s">
        <v>8285</v>
      </c>
      <c r="C2098" t="s">
        <v>8593</v>
      </c>
      <c r="D2098" t="s">
        <v>8288</v>
      </c>
      <c r="E2098" t="s">
        <v>10921</v>
      </c>
      <c r="F2098">
        <v>35</v>
      </c>
      <c r="G2098">
        <v>8</v>
      </c>
      <c r="J2098" t="s">
        <v>101</v>
      </c>
      <c r="K2098" t="s">
        <v>8601</v>
      </c>
    </row>
    <row r="2099" spans="1:11">
      <c r="A2099" s="8">
        <v>43448</v>
      </c>
      <c r="B2099" t="s">
        <v>8285</v>
      </c>
      <c r="C2099" t="s">
        <v>8593</v>
      </c>
      <c r="D2099" t="s">
        <v>8288</v>
      </c>
      <c r="E2099" t="s">
        <v>10921</v>
      </c>
      <c r="F2099">
        <v>35</v>
      </c>
      <c r="G2099">
        <v>9</v>
      </c>
      <c r="J2099" t="s">
        <v>349</v>
      </c>
      <c r="K2099" t="s">
        <v>8602</v>
      </c>
    </row>
    <row r="2100" spans="1:11">
      <c r="A2100" s="8">
        <v>43448</v>
      </c>
      <c r="B2100" t="s">
        <v>8285</v>
      </c>
      <c r="C2100" t="s">
        <v>8603</v>
      </c>
      <c r="D2100" t="s">
        <v>8288</v>
      </c>
      <c r="E2100" t="s">
        <v>10921</v>
      </c>
      <c r="F2100">
        <v>36</v>
      </c>
      <c r="G2100">
        <v>1</v>
      </c>
      <c r="I2100" t="s">
        <v>8603</v>
      </c>
      <c r="J2100" t="s">
        <v>10</v>
      </c>
      <c r="K2100" t="s">
        <v>8604</v>
      </c>
    </row>
    <row r="2101" spans="1:11">
      <c r="A2101" s="8">
        <v>43448</v>
      </c>
      <c r="B2101" t="s">
        <v>8285</v>
      </c>
      <c r="C2101" t="s">
        <v>8603</v>
      </c>
      <c r="D2101" t="s">
        <v>8288</v>
      </c>
      <c r="E2101" t="s">
        <v>10921</v>
      </c>
      <c r="F2101">
        <v>36</v>
      </c>
      <c r="G2101">
        <v>2</v>
      </c>
      <c r="I2101" t="s">
        <v>8288</v>
      </c>
      <c r="J2101" t="s">
        <v>12</v>
      </c>
      <c r="K2101" t="s">
        <v>8605</v>
      </c>
    </row>
    <row r="2102" spans="1:11">
      <c r="A2102" s="8">
        <v>43448</v>
      </c>
      <c r="B2102" t="s">
        <v>8285</v>
      </c>
      <c r="C2102" t="s">
        <v>8603</v>
      </c>
      <c r="D2102" t="s">
        <v>8288</v>
      </c>
      <c r="E2102" t="s">
        <v>10921</v>
      </c>
      <c r="F2102">
        <v>36</v>
      </c>
      <c r="G2102">
        <v>3</v>
      </c>
      <c r="J2102" t="s">
        <v>14</v>
      </c>
      <c r="K2102" t="s">
        <v>8606</v>
      </c>
    </row>
    <row r="2103" spans="1:11">
      <c r="A2103" s="8">
        <v>43448</v>
      </c>
      <c r="B2103" t="s">
        <v>8285</v>
      </c>
      <c r="C2103" t="s">
        <v>8603</v>
      </c>
      <c r="D2103" t="s">
        <v>8288</v>
      </c>
      <c r="E2103" t="s">
        <v>10921</v>
      </c>
      <c r="F2103">
        <v>36</v>
      </c>
      <c r="G2103">
        <v>4</v>
      </c>
      <c r="J2103" t="s">
        <v>16</v>
      </c>
      <c r="K2103" t="s">
        <v>8607</v>
      </c>
    </row>
    <row r="2104" spans="1:11">
      <c r="A2104" s="8">
        <v>43448</v>
      </c>
      <c r="B2104" t="s">
        <v>8285</v>
      </c>
      <c r="C2104" t="s">
        <v>8603</v>
      </c>
      <c r="D2104" t="s">
        <v>8288</v>
      </c>
      <c r="E2104" t="s">
        <v>10921</v>
      </c>
      <c r="F2104">
        <v>36</v>
      </c>
      <c r="G2104">
        <v>5</v>
      </c>
      <c r="J2104" t="s">
        <v>18</v>
      </c>
      <c r="K2104" t="s">
        <v>8608</v>
      </c>
    </row>
    <row r="2105" spans="1:11">
      <c r="A2105" s="8">
        <v>43448</v>
      </c>
      <c r="B2105" t="s">
        <v>8285</v>
      </c>
      <c r="C2105" t="s">
        <v>8603</v>
      </c>
      <c r="D2105" t="s">
        <v>8288</v>
      </c>
      <c r="E2105" t="s">
        <v>10921</v>
      </c>
      <c r="F2105">
        <v>36</v>
      </c>
      <c r="G2105">
        <v>6</v>
      </c>
      <c r="J2105" t="s">
        <v>20</v>
      </c>
      <c r="K2105" t="s">
        <v>8609</v>
      </c>
    </row>
    <row r="2106" spans="1:11">
      <c r="A2106" s="8">
        <v>43448</v>
      </c>
      <c r="B2106" t="s">
        <v>8285</v>
      </c>
      <c r="C2106" t="s">
        <v>8603</v>
      </c>
      <c r="D2106" t="s">
        <v>8288</v>
      </c>
      <c r="E2106" t="s">
        <v>10921</v>
      </c>
      <c r="F2106">
        <v>36</v>
      </c>
      <c r="G2106">
        <v>7</v>
      </c>
      <c r="J2106" t="s">
        <v>99</v>
      </c>
      <c r="K2106" t="s">
        <v>8610</v>
      </c>
    </row>
    <row r="2107" spans="1:11">
      <c r="A2107" s="8">
        <v>43448</v>
      </c>
      <c r="B2107" t="s">
        <v>8285</v>
      </c>
      <c r="C2107" t="s">
        <v>8603</v>
      </c>
      <c r="D2107" t="s">
        <v>8288</v>
      </c>
      <c r="E2107" t="s">
        <v>10921</v>
      </c>
      <c r="F2107">
        <v>36</v>
      </c>
      <c r="G2107">
        <v>8</v>
      </c>
      <c r="J2107" t="s">
        <v>101</v>
      </c>
      <c r="K2107" t="s">
        <v>8611</v>
      </c>
    </row>
    <row r="2108" spans="1:11">
      <c r="A2108" s="8">
        <v>43448</v>
      </c>
      <c r="B2108" t="s">
        <v>8285</v>
      </c>
      <c r="C2108" t="s">
        <v>8612</v>
      </c>
      <c r="D2108" t="s">
        <v>8288</v>
      </c>
      <c r="E2108" t="s">
        <v>10921</v>
      </c>
      <c r="F2108">
        <v>37</v>
      </c>
      <c r="G2108">
        <v>1</v>
      </c>
      <c r="I2108" t="s">
        <v>8612</v>
      </c>
      <c r="J2108" t="s">
        <v>10</v>
      </c>
      <c r="K2108" t="s">
        <v>8613</v>
      </c>
    </row>
    <row r="2109" spans="1:11">
      <c r="A2109" s="8">
        <v>43448</v>
      </c>
      <c r="B2109" t="s">
        <v>8285</v>
      </c>
      <c r="C2109" t="s">
        <v>8612</v>
      </c>
      <c r="D2109" t="s">
        <v>8288</v>
      </c>
      <c r="E2109" t="s">
        <v>10921</v>
      </c>
      <c r="F2109">
        <v>37</v>
      </c>
      <c r="G2109">
        <v>2</v>
      </c>
      <c r="I2109" t="s">
        <v>8288</v>
      </c>
      <c r="J2109" t="s">
        <v>12</v>
      </c>
      <c r="K2109" t="s">
        <v>8614</v>
      </c>
    </row>
    <row r="2110" spans="1:11">
      <c r="A2110" s="8">
        <v>43448</v>
      </c>
      <c r="B2110" t="s">
        <v>8285</v>
      </c>
      <c r="C2110" t="s">
        <v>8612</v>
      </c>
      <c r="D2110" t="s">
        <v>8288</v>
      </c>
      <c r="E2110" t="s">
        <v>10921</v>
      </c>
      <c r="F2110">
        <v>37</v>
      </c>
      <c r="G2110">
        <v>3</v>
      </c>
      <c r="J2110" t="s">
        <v>14</v>
      </c>
      <c r="K2110" t="s">
        <v>8615</v>
      </c>
    </row>
    <row r="2111" spans="1:11">
      <c r="A2111" s="8">
        <v>43448</v>
      </c>
      <c r="B2111" t="s">
        <v>8285</v>
      </c>
      <c r="C2111" t="s">
        <v>8612</v>
      </c>
      <c r="D2111" t="s">
        <v>8288</v>
      </c>
      <c r="E2111" t="s">
        <v>10921</v>
      </c>
      <c r="F2111">
        <v>37</v>
      </c>
      <c r="G2111">
        <v>4</v>
      </c>
      <c r="J2111" t="s">
        <v>16</v>
      </c>
      <c r="K2111" t="s">
        <v>8616</v>
      </c>
    </row>
    <row r="2112" spans="1:11">
      <c r="A2112" s="8">
        <v>43448</v>
      </c>
      <c r="B2112" t="s">
        <v>8285</v>
      </c>
      <c r="C2112" t="s">
        <v>8612</v>
      </c>
      <c r="D2112" t="s">
        <v>8288</v>
      </c>
      <c r="E2112" t="s">
        <v>10921</v>
      </c>
      <c r="F2112">
        <v>37</v>
      </c>
      <c r="G2112">
        <v>5</v>
      </c>
      <c r="J2112" t="s">
        <v>18</v>
      </c>
      <c r="K2112" t="s">
        <v>8617</v>
      </c>
    </row>
    <row r="2113" spans="1:11">
      <c r="A2113" s="8">
        <v>43448</v>
      </c>
      <c r="B2113" t="s">
        <v>8285</v>
      </c>
      <c r="C2113" t="s">
        <v>8612</v>
      </c>
      <c r="D2113" t="s">
        <v>8288</v>
      </c>
      <c r="E2113" t="s">
        <v>10921</v>
      </c>
      <c r="F2113">
        <v>37</v>
      </c>
      <c r="G2113">
        <v>6</v>
      </c>
      <c r="J2113" t="s">
        <v>20</v>
      </c>
      <c r="K2113" t="s">
        <v>8618</v>
      </c>
    </row>
    <row r="2114" spans="1:11">
      <c r="A2114" s="8">
        <v>43448</v>
      </c>
      <c r="B2114" t="s">
        <v>8285</v>
      </c>
      <c r="C2114" t="s">
        <v>8612</v>
      </c>
      <c r="D2114" t="s">
        <v>8288</v>
      </c>
      <c r="E2114" t="s">
        <v>10921</v>
      </c>
      <c r="F2114">
        <v>37</v>
      </c>
      <c r="G2114">
        <v>7</v>
      </c>
      <c r="J2114" t="s">
        <v>99</v>
      </c>
      <c r="K2114" t="s">
        <v>8619</v>
      </c>
    </row>
    <row r="2115" spans="1:11">
      <c r="A2115" s="8">
        <v>43448</v>
      </c>
      <c r="B2115" t="s">
        <v>8285</v>
      </c>
      <c r="C2115" t="s">
        <v>8620</v>
      </c>
      <c r="D2115" t="s">
        <v>8288</v>
      </c>
      <c r="E2115" t="s">
        <v>10921</v>
      </c>
      <c r="F2115">
        <v>38</v>
      </c>
      <c r="G2115">
        <v>1</v>
      </c>
      <c r="H2115" t="s">
        <v>8285</v>
      </c>
      <c r="I2115" t="s">
        <v>8620</v>
      </c>
      <c r="J2115" t="s">
        <v>10</v>
      </c>
      <c r="K2115" t="s">
        <v>8621</v>
      </c>
    </row>
    <row r="2116" spans="1:11">
      <c r="A2116" s="8">
        <v>43448</v>
      </c>
      <c r="B2116" t="s">
        <v>8285</v>
      </c>
      <c r="C2116" t="s">
        <v>8620</v>
      </c>
      <c r="D2116" t="s">
        <v>8288</v>
      </c>
      <c r="E2116" t="s">
        <v>10921</v>
      </c>
      <c r="F2116">
        <v>38</v>
      </c>
      <c r="G2116">
        <v>2</v>
      </c>
      <c r="I2116" t="s">
        <v>8288</v>
      </c>
      <c r="J2116" t="s">
        <v>12</v>
      </c>
      <c r="K2116" t="s">
        <v>8622</v>
      </c>
    </row>
    <row r="2117" spans="1:11">
      <c r="A2117" s="8">
        <v>43448</v>
      </c>
      <c r="B2117" t="s">
        <v>8285</v>
      </c>
      <c r="C2117" t="s">
        <v>8620</v>
      </c>
      <c r="D2117" t="s">
        <v>8288</v>
      </c>
      <c r="E2117" t="s">
        <v>10921</v>
      </c>
      <c r="F2117">
        <v>38</v>
      </c>
      <c r="G2117">
        <v>3</v>
      </c>
      <c r="J2117" t="s">
        <v>14</v>
      </c>
      <c r="K2117" t="s">
        <v>8623</v>
      </c>
    </row>
    <row r="2118" spans="1:11">
      <c r="A2118" s="8">
        <v>43448</v>
      </c>
      <c r="B2118" t="s">
        <v>8285</v>
      </c>
      <c r="C2118" t="s">
        <v>8620</v>
      </c>
      <c r="D2118" t="s">
        <v>8288</v>
      </c>
      <c r="E2118" t="s">
        <v>10921</v>
      </c>
      <c r="F2118">
        <v>38</v>
      </c>
      <c r="G2118">
        <v>4</v>
      </c>
      <c r="J2118" t="s">
        <v>16</v>
      </c>
      <c r="K2118" t="s">
        <v>8624</v>
      </c>
    </row>
    <row r="2119" spans="1:11">
      <c r="A2119" s="8">
        <v>43448</v>
      </c>
      <c r="B2119" t="s">
        <v>8285</v>
      </c>
      <c r="C2119" t="s">
        <v>8620</v>
      </c>
      <c r="D2119" t="s">
        <v>8288</v>
      </c>
      <c r="E2119" t="s">
        <v>10921</v>
      </c>
      <c r="F2119">
        <v>38</v>
      </c>
      <c r="G2119">
        <v>5</v>
      </c>
      <c r="J2119" t="s">
        <v>18</v>
      </c>
      <c r="K2119" t="s">
        <v>8625</v>
      </c>
    </row>
    <row r="2120" spans="1:11">
      <c r="A2120" s="8">
        <v>43448</v>
      </c>
      <c r="B2120" t="s">
        <v>8285</v>
      </c>
      <c r="C2120" t="s">
        <v>8620</v>
      </c>
      <c r="D2120" t="s">
        <v>8288</v>
      </c>
      <c r="E2120" t="s">
        <v>10921</v>
      </c>
      <c r="F2120">
        <v>38</v>
      </c>
      <c r="G2120">
        <v>6</v>
      </c>
      <c r="J2120" t="s">
        <v>20</v>
      </c>
      <c r="K2120" t="s">
        <v>8626</v>
      </c>
    </row>
    <row r="2121" spans="1:11">
      <c r="A2121" s="8">
        <v>43448</v>
      </c>
      <c r="B2121" t="s">
        <v>8285</v>
      </c>
      <c r="C2121" t="s">
        <v>8620</v>
      </c>
      <c r="D2121" t="s">
        <v>8288</v>
      </c>
      <c r="E2121" t="s">
        <v>10921</v>
      </c>
      <c r="F2121">
        <v>38</v>
      </c>
      <c r="G2121">
        <v>7</v>
      </c>
      <c r="J2121" t="s">
        <v>99</v>
      </c>
      <c r="K2121" t="s">
        <v>8627</v>
      </c>
    </row>
    <row r="2122" spans="1:11">
      <c r="A2122" s="8">
        <v>43448</v>
      </c>
      <c r="B2122" t="s">
        <v>8285</v>
      </c>
      <c r="C2122" t="s">
        <v>8620</v>
      </c>
      <c r="D2122" t="s">
        <v>8288</v>
      </c>
      <c r="E2122" t="s">
        <v>10921</v>
      </c>
      <c r="F2122">
        <v>38</v>
      </c>
      <c r="G2122">
        <v>8</v>
      </c>
      <c r="J2122" t="s">
        <v>101</v>
      </c>
      <c r="K2122" t="s">
        <v>8628</v>
      </c>
    </row>
    <row r="2123" spans="1:11">
      <c r="A2123" s="8">
        <v>43448</v>
      </c>
      <c r="B2123" t="s">
        <v>8285</v>
      </c>
      <c r="C2123" t="s">
        <v>8629</v>
      </c>
      <c r="D2123" t="s">
        <v>8288</v>
      </c>
      <c r="E2123" t="s">
        <v>10921</v>
      </c>
      <c r="F2123">
        <v>39</v>
      </c>
      <c r="G2123">
        <v>1</v>
      </c>
      <c r="I2123" t="s">
        <v>8629</v>
      </c>
      <c r="J2123" t="s">
        <v>10</v>
      </c>
      <c r="K2123" t="s">
        <v>8630</v>
      </c>
    </row>
    <row r="2124" spans="1:11">
      <c r="A2124" s="8">
        <v>43448</v>
      </c>
      <c r="B2124" t="s">
        <v>8285</v>
      </c>
      <c r="C2124" t="s">
        <v>8629</v>
      </c>
      <c r="D2124" t="s">
        <v>8288</v>
      </c>
      <c r="E2124" t="s">
        <v>10921</v>
      </c>
      <c r="F2124">
        <v>39</v>
      </c>
      <c r="G2124">
        <v>2</v>
      </c>
      <c r="I2124" t="s">
        <v>8288</v>
      </c>
      <c r="J2124" t="s">
        <v>12</v>
      </c>
      <c r="K2124" t="s">
        <v>8631</v>
      </c>
    </row>
    <row r="2125" spans="1:11">
      <c r="A2125" s="8">
        <v>43448</v>
      </c>
      <c r="B2125" t="s">
        <v>8285</v>
      </c>
      <c r="C2125" t="s">
        <v>8629</v>
      </c>
      <c r="D2125" t="s">
        <v>8288</v>
      </c>
      <c r="E2125" t="s">
        <v>10921</v>
      </c>
      <c r="F2125">
        <v>39</v>
      </c>
      <c r="G2125">
        <v>3</v>
      </c>
      <c r="J2125" t="s">
        <v>14</v>
      </c>
      <c r="K2125" t="s">
        <v>8632</v>
      </c>
    </row>
    <row r="2126" spans="1:11">
      <c r="A2126" s="8">
        <v>43448</v>
      </c>
      <c r="B2126" t="s">
        <v>8285</v>
      </c>
      <c r="C2126" t="s">
        <v>8629</v>
      </c>
      <c r="D2126" t="s">
        <v>8288</v>
      </c>
      <c r="E2126" t="s">
        <v>10921</v>
      </c>
      <c r="F2126">
        <v>39</v>
      </c>
      <c r="G2126">
        <v>4</v>
      </c>
      <c r="J2126" t="s">
        <v>16</v>
      </c>
      <c r="K2126" t="s">
        <v>8633</v>
      </c>
    </row>
    <row r="2127" spans="1:11">
      <c r="A2127" s="8">
        <v>43448</v>
      </c>
      <c r="B2127" t="s">
        <v>8285</v>
      </c>
      <c r="C2127" t="s">
        <v>8629</v>
      </c>
      <c r="D2127" t="s">
        <v>8288</v>
      </c>
      <c r="E2127" t="s">
        <v>10921</v>
      </c>
      <c r="F2127">
        <v>39</v>
      </c>
      <c r="G2127">
        <v>5</v>
      </c>
      <c r="J2127" t="s">
        <v>18</v>
      </c>
      <c r="K2127" t="s">
        <v>8634</v>
      </c>
    </row>
    <row r="2128" spans="1:11">
      <c r="A2128" s="8">
        <v>43448</v>
      </c>
      <c r="B2128" t="s">
        <v>8285</v>
      </c>
      <c r="C2128" t="s">
        <v>8629</v>
      </c>
      <c r="D2128" t="s">
        <v>8288</v>
      </c>
      <c r="E2128" t="s">
        <v>10921</v>
      </c>
      <c r="F2128">
        <v>39</v>
      </c>
      <c r="G2128">
        <v>6</v>
      </c>
      <c r="J2128" t="s">
        <v>20</v>
      </c>
      <c r="K2128" t="s">
        <v>8635</v>
      </c>
    </row>
    <row r="2129" spans="1:11">
      <c r="A2129" s="8">
        <v>43448</v>
      </c>
      <c r="B2129" t="s">
        <v>8285</v>
      </c>
      <c r="C2129" t="s">
        <v>8629</v>
      </c>
      <c r="D2129" t="s">
        <v>8288</v>
      </c>
      <c r="E2129" t="s">
        <v>10921</v>
      </c>
      <c r="F2129">
        <v>39</v>
      </c>
      <c r="G2129">
        <v>7</v>
      </c>
      <c r="J2129" t="s">
        <v>99</v>
      </c>
      <c r="K2129" t="s">
        <v>8636</v>
      </c>
    </row>
    <row r="2130" spans="1:11">
      <c r="A2130" s="8">
        <v>43448</v>
      </c>
      <c r="B2130" t="s">
        <v>8285</v>
      </c>
      <c r="C2130" t="s">
        <v>8629</v>
      </c>
      <c r="D2130" t="s">
        <v>8288</v>
      </c>
      <c r="E2130" t="s">
        <v>10921</v>
      </c>
      <c r="F2130">
        <v>39</v>
      </c>
      <c r="G2130">
        <v>8</v>
      </c>
      <c r="J2130" t="s">
        <v>101</v>
      </c>
      <c r="K2130" t="s">
        <v>8637</v>
      </c>
    </row>
    <row r="2131" spans="1:11">
      <c r="A2131" s="8">
        <v>43448</v>
      </c>
      <c r="B2131" t="s">
        <v>8285</v>
      </c>
      <c r="C2131" t="s">
        <v>8638</v>
      </c>
      <c r="D2131" t="s">
        <v>8288</v>
      </c>
      <c r="E2131" t="s">
        <v>10921</v>
      </c>
      <c r="F2131">
        <v>40</v>
      </c>
      <c r="G2131">
        <v>1</v>
      </c>
      <c r="I2131" t="s">
        <v>8638</v>
      </c>
      <c r="J2131" t="s">
        <v>10</v>
      </c>
      <c r="K2131" t="s">
        <v>10852</v>
      </c>
    </row>
    <row r="2132" spans="1:11">
      <c r="A2132" s="8">
        <v>43448</v>
      </c>
      <c r="B2132" t="s">
        <v>8285</v>
      </c>
      <c r="C2132" t="s">
        <v>8638</v>
      </c>
      <c r="D2132" t="s">
        <v>8288</v>
      </c>
      <c r="E2132" t="s">
        <v>10921</v>
      </c>
      <c r="F2132">
        <v>40</v>
      </c>
      <c r="G2132">
        <v>2</v>
      </c>
      <c r="J2132" t="s">
        <v>12</v>
      </c>
      <c r="K2132" t="s">
        <v>8639</v>
      </c>
    </row>
    <row r="2133" spans="1:11">
      <c r="A2133" s="8">
        <v>43448</v>
      </c>
      <c r="B2133" t="s">
        <v>8285</v>
      </c>
      <c r="C2133" t="s">
        <v>8638</v>
      </c>
      <c r="D2133" t="s">
        <v>8288</v>
      </c>
      <c r="E2133" t="s">
        <v>10921</v>
      </c>
      <c r="F2133">
        <v>40</v>
      </c>
      <c r="G2133">
        <v>3</v>
      </c>
      <c r="J2133" t="s">
        <v>14</v>
      </c>
      <c r="K2133" t="s">
        <v>8640</v>
      </c>
    </row>
    <row r="2134" spans="1:11">
      <c r="A2134" s="8">
        <v>43448</v>
      </c>
      <c r="B2134" t="s">
        <v>8285</v>
      </c>
      <c r="C2134" t="s">
        <v>8641</v>
      </c>
      <c r="D2134" t="s">
        <v>8288</v>
      </c>
      <c r="E2134" t="s">
        <v>10921</v>
      </c>
      <c r="F2134">
        <v>41</v>
      </c>
      <c r="G2134">
        <v>1</v>
      </c>
      <c r="I2134" t="s">
        <v>8641</v>
      </c>
      <c r="J2134" t="s">
        <v>10</v>
      </c>
      <c r="K2134" t="s">
        <v>8642</v>
      </c>
    </row>
    <row r="2135" spans="1:11">
      <c r="A2135" s="8">
        <v>43448</v>
      </c>
      <c r="B2135" t="s">
        <v>8285</v>
      </c>
      <c r="C2135" t="s">
        <v>8641</v>
      </c>
      <c r="D2135" t="s">
        <v>8288</v>
      </c>
      <c r="E2135" t="s">
        <v>10921</v>
      </c>
      <c r="F2135">
        <v>41</v>
      </c>
      <c r="G2135">
        <v>2</v>
      </c>
      <c r="I2135" t="s">
        <v>8288</v>
      </c>
      <c r="J2135" t="s">
        <v>12</v>
      </c>
      <c r="K2135" t="s">
        <v>8643</v>
      </c>
    </row>
    <row r="2136" spans="1:11">
      <c r="A2136" s="8">
        <v>43448</v>
      </c>
      <c r="B2136" t="s">
        <v>8285</v>
      </c>
      <c r="C2136" t="s">
        <v>8641</v>
      </c>
      <c r="D2136" t="s">
        <v>8288</v>
      </c>
      <c r="E2136" t="s">
        <v>10921</v>
      </c>
      <c r="F2136">
        <v>41</v>
      </c>
      <c r="G2136">
        <v>3</v>
      </c>
      <c r="J2136" t="s">
        <v>14</v>
      </c>
      <c r="K2136" t="s">
        <v>8644</v>
      </c>
    </row>
    <row r="2137" spans="1:11">
      <c r="A2137" s="8">
        <v>43448</v>
      </c>
      <c r="B2137" t="s">
        <v>8285</v>
      </c>
      <c r="C2137" t="s">
        <v>8641</v>
      </c>
      <c r="D2137" t="s">
        <v>8288</v>
      </c>
      <c r="E2137" t="s">
        <v>10921</v>
      </c>
      <c r="F2137">
        <v>41</v>
      </c>
      <c r="G2137">
        <v>4</v>
      </c>
      <c r="J2137" t="s">
        <v>16</v>
      </c>
      <c r="K2137" t="s">
        <v>8645</v>
      </c>
    </row>
    <row r="2138" spans="1:11">
      <c r="A2138" s="8">
        <v>43448</v>
      </c>
      <c r="B2138" t="s">
        <v>8285</v>
      </c>
      <c r="C2138" t="s">
        <v>8641</v>
      </c>
      <c r="D2138" t="s">
        <v>8288</v>
      </c>
      <c r="E2138" t="s">
        <v>10921</v>
      </c>
      <c r="F2138">
        <v>41</v>
      </c>
      <c r="G2138">
        <v>5</v>
      </c>
      <c r="J2138" t="s">
        <v>18</v>
      </c>
      <c r="K2138" t="s">
        <v>8646</v>
      </c>
    </row>
    <row r="2139" spans="1:11">
      <c r="A2139" s="8">
        <v>43448</v>
      </c>
      <c r="B2139" t="s">
        <v>8285</v>
      </c>
      <c r="C2139" t="s">
        <v>8641</v>
      </c>
      <c r="D2139" t="s">
        <v>8288</v>
      </c>
      <c r="E2139" t="s">
        <v>10921</v>
      </c>
      <c r="F2139">
        <v>41</v>
      </c>
      <c r="G2139">
        <v>6</v>
      </c>
      <c r="J2139" t="s">
        <v>20</v>
      </c>
      <c r="K2139" t="s">
        <v>8647</v>
      </c>
    </row>
    <row r="2140" spans="1:11">
      <c r="A2140" s="8">
        <v>43448</v>
      </c>
      <c r="B2140" t="s">
        <v>8285</v>
      </c>
      <c r="C2140" t="s">
        <v>8648</v>
      </c>
      <c r="D2140" t="s">
        <v>8288</v>
      </c>
      <c r="E2140" t="s">
        <v>10921</v>
      </c>
      <c r="F2140">
        <v>42</v>
      </c>
      <c r="G2140">
        <v>1</v>
      </c>
      <c r="I2140" t="s">
        <v>8648</v>
      </c>
      <c r="J2140" t="s">
        <v>10</v>
      </c>
      <c r="K2140" t="s">
        <v>8649</v>
      </c>
    </row>
    <row r="2141" spans="1:11">
      <c r="A2141" s="8">
        <v>43448</v>
      </c>
      <c r="B2141" t="s">
        <v>8285</v>
      </c>
      <c r="C2141" t="s">
        <v>8648</v>
      </c>
      <c r="D2141" t="s">
        <v>8288</v>
      </c>
      <c r="E2141" t="s">
        <v>10921</v>
      </c>
      <c r="F2141">
        <v>42</v>
      </c>
      <c r="G2141">
        <v>2</v>
      </c>
      <c r="I2141" t="s">
        <v>8288</v>
      </c>
      <c r="J2141" t="s">
        <v>12</v>
      </c>
      <c r="K2141" t="s">
        <v>8650</v>
      </c>
    </row>
    <row r="2142" spans="1:11">
      <c r="A2142" s="8">
        <v>43448</v>
      </c>
      <c r="B2142" t="s">
        <v>8285</v>
      </c>
      <c r="C2142" t="s">
        <v>8648</v>
      </c>
      <c r="D2142" t="s">
        <v>8288</v>
      </c>
      <c r="E2142" t="s">
        <v>10921</v>
      </c>
      <c r="F2142">
        <v>42</v>
      </c>
      <c r="G2142">
        <v>3</v>
      </c>
      <c r="J2142" t="s">
        <v>14</v>
      </c>
      <c r="K2142" t="s">
        <v>8651</v>
      </c>
    </row>
    <row r="2143" spans="1:11">
      <c r="A2143" s="8">
        <v>43448</v>
      </c>
      <c r="B2143" t="s">
        <v>8285</v>
      </c>
      <c r="C2143" t="s">
        <v>8648</v>
      </c>
      <c r="D2143" t="s">
        <v>8288</v>
      </c>
      <c r="E2143" t="s">
        <v>10921</v>
      </c>
      <c r="F2143">
        <v>42</v>
      </c>
      <c r="G2143">
        <v>4</v>
      </c>
      <c r="J2143" t="s">
        <v>16</v>
      </c>
      <c r="K2143" t="s">
        <v>8652</v>
      </c>
    </row>
    <row r="2144" spans="1:11">
      <c r="A2144" s="8">
        <v>43448</v>
      </c>
      <c r="B2144" t="s">
        <v>8285</v>
      </c>
      <c r="C2144" t="s">
        <v>8648</v>
      </c>
      <c r="D2144" t="s">
        <v>8288</v>
      </c>
      <c r="E2144" t="s">
        <v>10921</v>
      </c>
      <c r="F2144">
        <v>42</v>
      </c>
      <c r="G2144">
        <v>5</v>
      </c>
      <c r="J2144" t="s">
        <v>18</v>
      </c>
      <c r="K2144" t="s">
        <v>8653</v>
      </c>
    </row>
    <row r="2145" spans="1:11">
      <c r="A2145" s="8">
        <v>43448</v>
      </c>
      <c r="B2145" t="s">
        <v>8285</v>
      </c>
      <c r="C2145" t="s">
        <v>8648</v>
      </c>
      <c r="D2145" t="s">
        <v>8288</v>
      </c>
      <c r="E2145" t="s">
        <v>10921</v>
      </c>
      <c r="F2145">
        <v>42</v>
      </c>
      <c r="G2145">
        <v>6</v>
      </c>
      <c r="J2145" t="s">
        <v>20</v>
      </c>
      <c r="K2145" t="s">
        <v>8654</v>
      </c>
    </row>
    <row r="2146" spans="1:11">
      <c r="A2146" s="8">
        <v>43448</v>
      </c>
      <c r="B2146" t="s">
        <v>8285</v>
      </c>
      <c r="C2146" t="s">
        <v>8648</v>
      </c>
      <c r="D2146" t="s">
        <v>8288</v>
      </c>
      <c r="E2146" t="s">
        <v>10921</v>
      </c>
      <c r="F2146">
        <v>42</v>
      </c>
      <c r="G2146">
        <v>7</v>
      </c>
      <c r="J2146" t="s">
        <v>99</v>
      </c>
      <c r="K2146" t="s">
        <v>8655</v>
      </c>
    </row>
    <row r="2147" spans="1:11">
      <c r="A2147" s="8">
        <v>43448</v>
      </c>
      <c r="B2147" t="s">
        <v>8285</v>
      </c>
      <c r="C2147" t="s">
        <v>8656</v>
      </c>
      <c r="D2147" t="s">
        <v>8288</v>
      </c>
      <c r="E2147" t="s">
        <v>10921</v>
      </c>
      <c r="F2147">
        <v>43</v>
      </c>
      <c r="G2147">
        <v>1</v>
      </c>
      <c r="H2147" t="s">
        <v>8285</v>
      </c>
      <c r="I2147" t="s">
        <v>8656</v>
      </c>
      <c r="J2147" t="s">
        <v>10</v>
      </c>
      <c r="K2147" t="s">
        <v>8657</v>
      </c>
    </row>
    <row r="2148" spans="1:11">
      <c r="A2148" s="8">
        <v>43448</v>
      </c>
      <c r="B2148" t="s">
        <v>8285</v>
      </c>
      <c r="C2148" t="s">
        <v>8656</v>
      </c>
      <c r="D2148" t="s">
        <v>8288</v>
      </c>
      <c r="E2148" t="s">
        <v>10921</v>
      </c>
      <c r="F2148">
        <v>43</v>
      </c>
      <c r="G2148">
        <v>2</v>
      </c>
      <c r="I2148" t="s">
        <v>8288</v>
      </c>
      <c r="J2148" t="s">
        <v>12</v>
      </c>
      <c r="K2148" t="s">
        <v>8658</v>
      </c>
    </row>
    <row r="2149" spans="1:11">
      <c r="A2149" s="8">
        <v>43448</v>
      </c>
      <c r="B2149" t="s">
        <v>8285</v>
      </c>
      <c r="C2149" t="s">
        <v>8656</v>
      </c>
      <c r="D2149" t="s">
        <v>8288</v>
      </c>
      <c r="E2149" t="s">
        <v>10921</v>
      </c>
      <c r="F2149">
        <v>43</v>
      </c>
      <c r="G2149">
        <v>3</v>
      </c>
      <c r="J2149" t="s">
        <v>14</v>
      </c>
      <c r="K2149" t="s">
        <v>8659</v>
      </c>
    </row>
    <row r="2150" spans="1:11">
      <c r="A2150" s="8">
        <v>43448</v>
      </c>
      <c r="B2150" t="s">
        <v>8285</v>
      </c>
      <c r="C2150" t="s">
        <v>8656</v>
      </c>
      <c r="D2150" t="s">
        <v>8288</v>
      </c>
      <c r="E2150" t="s">
        <v>10921</v>
      </c>
      <c r="F2150">
        <v>43</v>
      </c>
      <c r="G2150">
        <v>4</v>
      </c>
      <c r="J2150" t="s">
        <v>16</v>
      </c>
      <c r="K2150" t="s">
        <v>8660</v>
      </c>
    </row>
    <row r="2151" spans="1:11">
      <c r="A2151" s="8">
        <v>43448</v>
      </c>
      <c r="B2151" t="s">
        <v>8285</v>
      </c>
      <c r="C2151" t="s">
        <v>8656</v>
      </c>
      <c r="D2151" t="s">
        <v>8288</v>
      </c>
      <c r="E2151" t="s">
        <v>10921</v>
      </c>
      <c r="F2151">
        <v>43</v>
      </c>
      <c r="G2151">
        <v>5</v>
      </c>
      <c r="J2151" t="s">
        <v>18</v>
      </c>
      <c r="K2151" t="s">
        <v>8661</v>
      </c>
    </row>
    <row r="2152" spans="1:11">
      <c r="A2152" s="8">
        <v>43448</v>
      </c>
      <c r="B2152" t="s">
        <v>8285</v>
      </c>
      <c r="C2152" t="s">
        <v>8662</v>
      </c>
      <c r="D2152" t="s">
        <v>8288</v>
      </c>
      <c r="E2152" t="s">
        <v>10921</v>
      </c>
      <c r="F2152">
        <v>44</v>
      </c>
      <c r="G2152">
        <v>1</v>
      </c>
      <c r="I2152" t="s">
        <v>8662</v>
      </c>
      <c r="J2152" t="s">
        <v>10</v>
      </c>
      <c r="K2152" t="s">
        <v>8663</v>
      </c>
    </row>
    <row r="2153" spans="1:11">
      <c r="A2153" s="8">
        <v>43448</v>
      </c>
      <c r="B2153" t="s">
        <v>8285</v>
      </c>
      <c r="C2153" t="s">
        <v>8662</v>
      </c>
      <c r="D2153" t="s">
        <v>8288</v>
      </c>
      <c r="E2153" t="s">
        <v>10921</v>
      </c>
      <c r="F2153">
        <v>44</v>
      </c>
      <c r="G2153">
        <v>2</v>
      </c>
      <c r="I2153" t="s">
        <v>8288</v>
      </c>
      <c r="J2153" t="s">
        <v>12</v>
      </c>
      <c r="K2153" t="s">
        <v>8664</v>
      </c>
    </row>
    <row r="2154" spans="1:11">
      <c r="A2154" s="8">
        <v>43448</v>
      </c>
      <c r="B2154" t="s">
        <v>8285</v>
      </c>
      <c r="C2154" t="s">
        <v>8662</v>
      </c>
      <c r="D2154" t="s">
        <v>8288</v>
      </c>
      <c r="E2154" t="s">
        <v>10921</v>
      </c>
      <c r="F2154">
        <v>44</v>
      </c>
      <c r="G2154">
        <v>3</v>
      </c>
      <c r="J2154" t="s">
        <v>14</v>
      </c>
      <c r="K2154" t="s">
        <v>8665</v>
      </c>
    </row>
    <row r="2155" spans="1:11">
      <c r="A2155" s="8">
        <v>43448</v>
      </c>
      <c r="B2155" t="s">
        <v>8285</v>
      </c>
      <c r="C2155" t="s">
        <v>8662</v>
      </c>
      <c r="D2155" t="s">
        <v>8288</v>
      </c>
      <c r="E2155" t="s">
        <v>10921</v>
      </c>
      <c r="F2155">
        <v>44</v>
      </c>
      <c r="G2155">
        <v>4</v>
      </c>
      <c r="J2155" t="s">
        <v>16</v>
      </c>
      <c r="K2155" t="s">
        <v>8666</v>
      </c>
    </row>
    <row r="2156" spans="1:11">
      <c r="A2156" s="8">
        <v>43448</v>
      </c>
      <c r="B2156" t="s">
        <v>8285</v>
      </c>
      <c r="C2156" t="s">
        <v>8662</v>
      </c>
      <c r="D2156" t="s">
        <v>8288</v>
      </c>
      <c r="E2156" t="s">
        <v>10921</v>
      </c>
      <c r="F2156">
        <v>44</v>
      </c>
      <c r="G2156">
        <v>5</v>
      </c>
      <c r="J2156" t="s">
        <v>18</v>
      </c>
      <c r="K2156" t="s">
        <v>8667</v>
      </c>
    </row>
    <row r="2157" spans="1:11">
      <c r="A2157" s="8">
        <v>43448</v>
      </c>
      <c r="B2157" t="s">
        <v>8285</v>
      </c>
      <c r="C2157" t="s">
        <v>8662</v>
      </c>
      <c r="D2157" t="s">
        <v>8288</v>
      </c>
      <c r="E2157" t="s">
        <v>10921</v>
      </c>
      <c r="F2157">
        <v>44</v>
      </c>
      <c r="G2157">
        <v>6</v>
      </c>
      <c r="J2157" t="s">
        <v>20</v>
      </c>
      <c r="K2157" t="s">
        <v>8668</v>
      </c>
    </row>
    <row r="2158" spans="1:11">
      <c r="A2158" s="8">
        <v>43448</v>
      </c>
      <c r="B2158" t="s">
        <v>8285</v>
      </c>
      <c r="C2158" t="s">
        <v>8662</v>
      </c>
      <c r="D2158" t="s">
        <v>8288</v>
      </c>
      <c r="E2158" t="s">
        <v>10921</v>
      </c>
      <c r="F2158">
        <v>44</v>
      </c>
      <c r="G2158">
        <v>7</v>
      </c>
      <c r="J2158" t="s">
        <v>99</v>
      </c>
      <c r="K2158" t="s">
        <v>8669</v>
      </c>
    </row>
    <row r="2159" spans="1:11">
      <c r="A2159" s="8">
        <v>43448</v>
      </c>
      <c r="B2159" t="s">
        <v>8285</v>
      </c>
      <c r="C2159" t="s">
        <v>8662</v>
      </c>
      <c r="D2159" t="s">
        <v>8288</v>
      </c>
      <c r="E2159" t="s">
        <v>10921</v>
      </c>
      <c r="F2159">
        <v>44</v>
      </c>
      <c r="G2159">
        <v>8</v>
      </c>
      <c r="J2159" t="s">
        <v>101</v>
      </c>
      <c r="K2159" t="s">
        <v>8670</v>
      </c>
    </row>
    <row r="2160" spans="1:11">
      <c r="A2160" s="8">
        <v>43448</v>
      </c>
      <c r="B2160" t="s">
        <v>8285</v>
      </c>
      <c r="C2160" t="s">
        <v>8662</v>
      </c>
      <c r="D2160" t="s">
        <v>8288</v>
      </c>
      <c r="E2160" t="s">
        <v>10921</v>
      </c>
      <c r="F2160">
        <v>44</v>
      </c>
      <c r="G2160">
        <v>9</v>
      </c>
      <c r="J2160" t="s">
        <v>349</v>
      </c>
      <c r="K2160" t="s">
        <v>8671</v>
      </c>
    </row>
    <row r="2161" spans="1:11">
      <c r="A2161" s="8">
        <v>43448</v>
      </c>
      <c r="B2161" t="s">
        <v>8285</v>
      </c>
      <c r="C2161" t="s">
        <v>8672</v>
      </c>
      <c r="D2161" t="s">
        <v>8288</v>
      </c>
      <c r="E2161" t="s">
        <v>10921</v>
      </c>
      <c r="F2161">
        <v>45</v>
      </c>
      <c r="G2161">
        <v>1</v>
      </c>
      <c r="I2161" t="s">
        <v>8672</v>
      </c>
      <c r="J2161" t="s">
        <v>10</v>
      </c>
      <c r="K2161" t="s">
        <v>8673</v>
      </c>
    </row>
    <row r="2162" spans="1:11">
      <c r="A2162" s="8">
        <v>43448</v>
      </c>
      <c r="B2162" t="s">
        <v>8285</v>
      </c>
      <c r="C2162" t="s">
        <v>8672</v>
      </c>
      <c r="D2162" t="s">
        <v>8288</v>
      </c>
      <c r="E2162" t="s">
        <v>10921</v>
      </c>
      <c r="F2162">
        <v>45</v>
      </c>
      <c r="G2162">
        <v>2</v>
      </c>
      <c r="I2162" t="s">
        <v>8288</v>
      </c>
      <c r="J2162" t="s">
        <v>12</v>
      </c>
      <c r="K2162" t="s">
        <v>8674</v>
      </c>
    </row>
    <row r="2163" spans="1:11">
      <c r="A2163" s="8">
        <v>43448</v>
      </c>
      <c r="B2163" t="s">
        <v>8285</v>
      </c>
      <c r="C2163" t="s">
        <v>8672</v>
      </c>
      <c r="D2163" t="s">
        <v>8288</v>
      </c>
      <c r="E2163" t="s">
        <v>10921</v>
      </c>
      <c r="F2163">
        <v>45</v>
      </c>
      <c r="G2163">
        <v>3</v>
      </c>
      <c r="J2163" t="s">
        <v>14</v>
      </c>
      <c r="K2163" t="s">
        <v>8675</v>
      </c>
    </row>
    <row r="2164" spans="1:11">
      <c r="A2164" s="8">
        <v>43448</v>
      </c>
      <c r="B2164" t="s">
        <v>8285</v>
      </c>
      <c r="C2164" t="s">
        <v>8672</v>
      </c>
      <c r="D2164" t="s">
        <v>8288</v>
      </c>
      <c r="E2164" t="s">
        <v>10921</v>
      </c>
      <c r="F2164">
        <v>45</v>
      </c>
      <c r="G2164">
        <v>4</v>
      </c>
      <c r="J2164" t="s">
        <v>16</v>
      </c>
      <c r="K2164" t="s">
        <v>8676</v>
      </c>
    </row>
    <row r="2165" spans="1:11">
      <c r="A2165" s="8">
        <v>43448</v>
      </c>
      <c r="B2165" t="s">
        <v>8285</v>
      </c>
      <c r="C2165" t="s">
        <v>8672</v>
      </c>
      <c r="D2165" t="s">
        <v>8288</v>
      </c>
      <c r="E2165" t="s">
        <v>10921</v>
      </c>
      <c r="F2165">
        <v>45</v>
      </c>
      <c r="G2165">
        <v>5</v>
      </c>
      <c r="J2165" t="s">
        <v>18</v>
      </c>
      <c r="K2165" t="s">
        <v>8677</v>
      </c>
    </row>
    <row r="2166" spans="1:11">
      <c r="A2166" s="8">
        <v>43448</v>
      </c>
      <c r="B2166" t="s">
        <v>8285</v>
      </c>
      <c r="C2166" t="s">
        <v>8672</v>
      </c>
      <c r="D2166" t="s">
        <v>8288</v>
      </c>
      <c r="E2166" t="s">
        <v>10921</v>
      </c>
      <c r="F2166">
        <v>45</v>
      </c>
      <c r="G2166">
        <v>6</v>
      </c>
      <c r="J2166" t="s">
        <v>20</v>
      </c>
      <c r="K2166" t="s">
        <v>8678</v>
      </c>
    </row>
    <row r="2167" spans="1:11">
      <c r="A2167" s="8">
        <v>43448</v>
      </c>
      <c r="B2167" t="s">
        <v>8285</v>
      </c>
      <c r="C2167" t="s">
        <v>8672</v>
      </c>
      <c r="D2167" t="s">
        <v>8288</v>
      </c>
      <c r="E2167" t="s">
        <v>10921</v>
      </c>
      <c r="F2167">
        <v>45</v>
      </c>
      <c r="G2167">
        <v>7</v>
      </c>
      <c r="J2167" t="s">
        <v>99</v>
      </c>
      <c r="K2167" t="s">
        <v>8679</v>
      </c>
    </row>
    <row r="2168" spans="1:11">
      <c r="A2168" s="8">
        <v>43448</v>
      </c>
      <c r="B2168" t="s">
        <v>8285</v>
      </c>
      <c r="C2168" t="s">
        <v>8672</v>
      </c>
      <c r="D2168" t="s">
        <v>8288</v>
      </c>
      <c r="E2168" t="s">
        <v>10921</v>
      </c>
      <c r="F2168">
        <v>45</v>
      </c>
      <c r="G2168">
        <v>8</v>
      </c>
      <c r="J2168" t="s">
        <v>101</v>
      </c>
      <c r="K2168" t="s">
        <v>8680</v>
      </c>
    </row>
    <row r="2169" spans="1:11">
      <c r="A2169" s="8">
        <v>43448</v>
      </c>
      <c r="B2169" t="s">
        <v>8285</v>
      </c>
      <c r="C2169" t="s">
        <v>8672</v>
      </c>
      <c r="D2169" t="s">
        <v>8288</v>
      </c>
      <c r="E2169" t="s">
        <v>10921</v>
      </c>
      <c r="F2169">
        <v>45</v>
      </c>
      <c r="G2169">
        <v>9</v>
      </c>
      <c r="J2169" t="s">
        <v>349</v>
      </c>
      <c r="K2169" t="s">
        <v>8681</v>
      </c>
    </row>
    <row r="2170" spans="1:11">
      <c r="A2170" s="8">
        <v>43448</v>
      </c>
      <c r="B2170" t="s">
        <v>8285</v>
      </c>
      <c r="C2170" t="s">
        <v>8672</v>
      </c>
      <c r="D2170" t="s">
        <v>8288</v>
      </c>
      <c r="E2170" t="s">
        <v>10921</v>
      </c>
      <c r="F2170">
        <v>45</v>
      </c>
      <c r="G2170">
        <v>10</v>
      </c>
      <c r="J2170" t="s">
        <v>441</v>
      </c>
      <c r="K2170" t="s">
        <v>8682</v>
      </c>
    </row>
    <row r="2171" spans="1:11">
      <c r="A2171" s="8">
        <v>43448</v>
      </c>
      <c r="B2171" t="s">
        <v>8285</v>
      </c>
      <c r="C2171" t="s">
        <v>8683</v>
      </c>
      <c r="D2171" t="s">
        <v>8288</v>
      </c>
      <c r="E2171" t="s">
        <v>10921</v>
      </c>
      <c r="F2171">
        <v>46</v>
      </c>
      <c r="G2171">
        <v>1</v>
      </c>
      <c r="I2171" t="s">
        <v>8683</v>
      </c>
      <c r="J2171" t="s">
        <v>10</v>
      </c>
      <c r="K2171" t="s">
        <v>8684</v>
      </c>
    </row>
    <row r="2172" spans="1:11">
      <c r="A2172" s="8">
        <v>43448</v>
      </c>
      <c r="B2172" t="s">
        <v>8285</v>
      </c>
      <c r="C2172" t="s">
        <v>8683</v>
      </c>
      <c r="D2172" t="s">
        <v>8288</v>
      </c>
      <c r="E2172" t="s">
        <v>10921</v>
      </c>
      <c r="F2172">
        <v>46</v>
      </c>
      <c r="G2172">
        <v>2</v>
      </c>
      <c r="I2172" t="s">
        <v>8288</v>
      </c>
      <c r="J2172" t="s">
        <v>12</v>
      </c>
      <c r="K2172" t="s">
        <v>8685</v>
      </c>
    </row>
    <row r="2173" spans="1:11">
      <c r="A2173" s="8">
        <v>43448</v>
      </c>
      <c r="B2173" t="s">
        <v>8285</v>
      </c>
      <c r="C2173" t="s">
        <v>8683</v>
      </c>
      <c r="D2173" t="s">
        <v>8288</v>
      </c>
      <c r="E2173" t="s">
        <v>10921</v>
      </c>
      <c r="F2173">
        <v>46</v>
      </c>
      <c r="G2173">
        <v>3</v>
      </c>
      <c r="J2173" t="s">
        <v>14</v>
      </c>
      <c r="K2173" t="s">
        <v>8686</v>
      </c>
    </row>
    <row r="2174" spans="1:11">
      <c r="A2174" s="8">
        <v>43448</v>
      </c>
      <c r="B2174" t="s">
        <v>8285</v>
      </c>
      <c r="C2174" t="s">
        <v>8683</v>
      </c>
      <c r="D2174" t="s">
        <v>8288</v>
      </c>
      <c r="E2174" t="s">
        <v>10921</v>
      </c>
      <c r="F2174">
        <v>46</v>
      </c>
      <c r="G2174">
        <v>4</v>
      </c>
      <c r="J2174" t="s">
        <v>16</v>
      </c>
      <c r="K2174" t="s">
        <v>8687</v>
      </c>
    </row>
    <row r="2175" spans="1:11">
      <c r="A2175" s="8">
        <v>43448</v>
      </c>
      <c r="B2175" t="s">
        <v>8285</v>
      </c>
      <c r="C2175" t="s">
        <v>8688</v>
      </c>
      <c r="D2175" t="s">
        <v>8288</v>
      </c>
      <c r="E2175" t="s">
        <v>10921</v>
      </c>
      <c r="F2175">
        <v>47</v>
      </c>
      <c r="G2175">
        <v>1</v>
      </c>
      <c r="I2175" t="s">
        <v>8688</v>
      </c>
      <c r="J2175" t="s">
        <v>10</v>
      </c>
      <c r="K2175" t="s">
        <v>8689</v>
      </c>
    </row>
    <row r="2176" spans="1:11">
      <c r="A2176" s="8">
        <v>43448</v>
      </c>
      <c r="B2176" t="s">
        <v>8285</v>
      </c>
      <c r="C2176" t="s">
        <v>8688</v>
      </c>
      <c r="D2176" t="s">
        <v>8288</v>
      </c>
      <c r="E2176" t="s">
        <v>10921</v>
      </c>
      <c r="F2176">
        <v>47</v>
      </c>
      <c r="G2176">
        <v>2</v>
      </c>
      <c r="I2176" t="s">
        <v>8288</v>
      </c>
      <c r="J2176" t="s">
        <v>12</v>
      </c>
      <c r="K2176" t="s">
        <v>8690</v>
      </c>
    </row>
    <row r="2177" spans="1:11">
      <c r="A2177" s="8">
        <v>43448</v>
      </c>
      <c r="B2177" t="s">
        <v>8285</v>
      </c>
      <c r="C2177" t="s">
        <v>8688</v>
      </c>
      <c r="D2177" t="s">
        <v>8288</v>
      </c>
      <c r="E2177" t="s">
        <v>10921</v>
      </c>
      <c r="F2177">
        <v>47</v>
      </c>
      <c r="G2177">
        <v>3</v>
      </c>
      <c r="J2177" t="s">
        <v>14</v>
      </c>
      <c r="K2177" t="s">
        <v>8691</v>
      </c>
    </row>
    <row r="2178" spans="1:11">
      <c r="A2178" s="8">
        <v>43448</v>
      </c>
      <c r="B2178" t="s">
        <v>8285</v>
      </c>
      <c r="C2178" t="s">
        <v>8688</v>
      </c>
      <c r="D2178" t="s">
        <v>8288</v>
      </c>
      <c r="E2178" t="s">
        <v>10921</v>
      </c>
      <c r="F2178">
        <v>47</v>
      </c>
      <c r="G2178">
        <v>4</v>
      </c>
      <c r="J2178" t="s">
        <v>16</v>
      </c>
      <c r="K2178" t="s">
        <v>8692</v>
      </c>
    </row>
    <row r="2179" spans="1:11">
      <c r="A2179" s="8">
        <v>43448</v>
      </c>
      <c r="B2179" t="s">
        <v>8285</v>
      </c>
      <c r="C2179" t="s">
        <v>8688</v>
      </c>
      <c r="D2179" t="s">
        <v>8288</v>
      </c>
      <c r="E2179" t="s">
        <v>10921</v>
      </c>
      <c r="F2179">
        <v>47</v>
      </c>
      <c r="G2179">
        <v>5</v>
      </c>
      <c r="J2179" t="s">
        <v>18</v>
      </c>
      <c r="K2179" t="s">
        <v>8693</v>
      </c>
    </row>
    <row r="2180" spans="1:11">
      <c r="A2180" s="8">
        <v>43448</v>
      </c>
      <c r="B2180" t="s">
        <v>8285</v>
      </c>
      <c r="C2180" t="s">
        <v>8688</v>
      </c>
      <c r="D2180" t="s">
        <v>8288</v>
      </c>
      <c r="E2180" t="s">
        <v>10921</v>
      </c>
      <c r="F2180">
        <v>47</v>
      </c>
      <c r="G2180">
        <v>6</v>
      </c>
      <c r="J2180" t="s">
        <v>20</v>
      </c>
      <c r="K2180" t="s">
        <v>8694</v>
      </c>
    </row>
    <row r="2181" spans="1:11">
      <c r="A2181" s="8">
        <v>43448</v>
      </c>
      <c r="B2181" t="s">
        <v>8285</v>
      </c>
      <c r="C2181" t="s">
        <v>8688</v>
      </c>
      <c r="D2181" t="s">
        <v>8288</v>
      </c>
      <c r="E2181" t="s">
        <v>10921</v>
      </c>
      <c r="F2181">
        <v>47</v>
      </c>
      <c r="G2181">
        <v>7</v>
      </c>
      <c r="J2181" t="s">
        <v>99</v>
      </c>
      <c r="K2181" t="s">
        <v>8695</v>
      </c>
    </row>
    <row r="2182" spans="1:11">
      <c r="A2182" s="8">
        <v>43448</v>
      </c>
      <c r="B2182" t="s">
        <v>8285</v>
      </c>
      <c r="C2182" t="s">
        <v>8688</v>
      </c>
      <c r="D2182" t="s">
        <v>8288</v>
      </c>
      <c r="E2182" t="s">
        <v>10921</v>
      </c>
      <c r="F2182">
        <v>47</v>
      </c>
      <c r="G2182">
        <v>8</v>
      </c>
      <c r="J2182" t="s">
        <v>101</v>
      </c>
      <c r="K2182" t="s">
        <v>8696</v>
      </c>
    </row>
    <row r="2183" spans="1:11">
      <c r="A2183" s="8">
        <v>43448</v>
      </c>
      <c r="B2183" t="s">
        <v>8285</v>
      </c>
      <c r="C2183" t="s">
        <v>8688</v>
      </c>
      <c r="D2183" t="s">
        <v>8288</v>
      </c>
      <c r="E2183" t="s">
        <v>10921</v>
      </c>
      <c r="F2183">
        <v>47</v>
      </c>
      <c r="G2183">
        <v>9</v>
      </c>
      <c r="J2183" t="s">
        <v>349</v>
      </c>
      <c r="K2183" t="s">
        <v>8697</v>
      </c>
    </row>
    <row r="2184" spans="1:11">
      <c r="A2184" s="8">
        <v>43448</v>
      </c>
      <c r="B2184" t="s">
        <v>8285</v>
      </c>
      <c r="C2184" t="s">
        <v>8698</v>
      </c>
      <c r="D2184" t="s">
        <v>8288</v>
      </c>
      <c r="E2184" t="s">
        <v>10921</v>
      </c>
      <c r="F2184">
        <v>48</v>
      </c>
      <c r="G2184">
        <v>1</v>
      </c>
      <c r="H2184" t="s">
        <v>8285</v>
      </c>
      <c r="I2184" t="s">
        <v>8698</v>
      </c>
      <c r="J2184" t="s">
        <v>10</v>
      </c>
      <c r="K2184" t="s">
        <v>8699</v>
      </c>
    </row>
    <row r="2185" spans="1:11">
      <c r="A2185" s="8">
        <v>43448</v>
      </c>
      <c r="B2185" t="s">
        <v>8285</v>
      </c>
      <c r="C2185" t="s">
        <v>8698</v>
      </c>
      <c r="D2185" t="s">
        <v>8288</v>
      </c>
      <c r="E2185" t="s">
        <v>10921</v>
      </c>
      <c r="F2185">
        <v>48</v>
      </c>
      <c r="G2185">
        <v>2</v>
      </c>
      <c r="I2185" t="s">
        <v>8288</v>
      </c>
      <c r="J2185" t="s">
        <v>12</v>
      </c>
      <c r="K2185" t="s">
        <v>8700</v>
      </c>
    </row>
    <row r="2186" spans="1:11">
      <c r="A2186" s="8">
        <v>43448</v>
      </c>
      <c r="B2186" t="s">
        <v>8285</v>
      </c>
      <c r="C2186" t="s">
        <v>8698</v>
      </c>
      <c r="D2186" t="s">
        <v>8288</v>
      </c>
      <c r="E2186" t="s">
        <v>10921</v>
      </c>
      <c r="F2186">
        <v>48</v>
      </c>
      <c r="G2186">
        <v>3</v>
      </c>
      <c r="J2186" t="s">
        <v>14</v>
      </c>
      <c r="K2186" t="s">
        <v>8701</v>
      </c>
    </row>
    <row r="2187" spans="1:11">
      <c r="A2187" s="8">
        <v>43448</v>
      </c>
      <c r="B2187" t="s">
        <v>8285</v>
      </c>
      <c r="C2187" t="s">
        <v>8698</v>
      </c>
      <c r="D2187" t="s">
        <v>8288</v>
      </c>
      <c r="E2187" t="s">
        <v>10921</v>
      </c>
      <c r="F2187">
        <v>48</v>
      </c>
      <c r="G2187">
        <v>4</v>
      </c>
      <c r="J2187" t="s">
        <v>16</v>
      </c>
      <c r="K2187" t="s">
        <v>8702</v>
      </c>
    </row>
    <row r="2188" spans="1:11">
      <c r="A2188" s="8">
        <v>43448</v>
      </c>
      <c r="B2188" t="s">
        <v>8285</v>
      </c>
      <c r="C2188" t="s">
        <v>8698</v>
      </c>
      <c r="D2188" t="s">
        <v>8288</v>
      </c>
      <c r="E2188" t="s">
        <v>10921</v>
      </c>
      <c r="F2188">
        <v>48</v>
      </c>
      <c r="G2188">
        <v>5</v>
      </c>
      <c r="J2188" t="s">
        <v>18</v>
      </c>
      <c r="K2188" t="s">
        <v>8703</v>
      </c>
    </row>
    <row r="2189" spans="1:11">
      <c r="A2189" s="8">
        <v>43448</v>
      </c>
      <c r="B2189" t="s">
        <v>8285</v>
      </c>
      <c r="C2189" t="s">
        <v>8698</v>
      </c>
      <c r="D2189" t="s">
        <v>8288</v>
      </c>
      <c r="E2189" t="s">
        <v>10921</v>
      </c>
      <c r="F2189">
        <v>48</v>
      </c>
      <c r="G2189">
        <v>6</v>
      </c>
      <c r="J2189" t="s">
        <v>20</v>
      </c>
      <c r="K2189" t="s">
        <v>8704</v>
      </c>
    </row>
    <row r="2190" spans="1:11">
      <c r="A2190" s="8">
        <v>43448</v>
      </c>
      <c r="B2190" t="s">
        <v>8285</v>
      </c>
      <c r="C2190" t="s">
        <v>8698</v>
      </c>
      <c r="D2190" t="s">
        <v>8288</v>
      </c>
      <c r="E2190" t="s">
        <v>10921</v>
      </c>
      <c r="F2190">
        <v>48</v>
      </c>
      <c r="G2190">
        <v>7</v>
      </c>
      <c r="J2190" t="s">
        <v>99</v>
      </c>
      <c r="K2190" t="s">
        <v>8705</v>
      </c>
    </row>
    <row r="2191" spans="1:11">
      <c r="A2191" s="8">
        <v>43448</v>
      </c>
      <c r="B2191" t="s">
        <v>8285</v>
      </c>
      <c r="C2191" t="s">
        <v>8698</v>
      </c>
      <c r="D2191" t="s">
        <v>8288</v>
      </c>
      <c r="E2191" t="s">
        <v>10921</v>
      </c>
      <c r="F2191">
        <v>48</v>
      </c>
      <c r="G2191">
        <v>8</v>
      </c>
      <c r="J2191" t="s">
        <v>101</v>
      </c>
      <c r="K2191" t="s">
        <v>8706</v>
      </c>
    </row>
    <row r="2192" spans="1:11">
      <c r="A2192" s="8">
        <v>43448</v>
      </c>
      <c r="B2192" t="s">
        <v>8285</v>
      </c>
      <c r="C2192" t="s">
        <v>8698</v>
      </c>
      <c r="D2192" t="s">
        <v>8288</v>
      </c>
      <c r="E2192" t="s">
        <v>10921</v>
      </c>
      <c r="F2192">
        <v>48</v>
      </c>
      <c r="G2192">
        <v>9</v>
      </c>
      <c r="J2192" t="s">
        <v>349</v>
      </c>
      <c r="K2192" t="s">
        <v>8707</v>
      </c>
    </row>
    <row r="2193" spans="1:11">
      <c r="A2193" s="8">
        <v>43448</v>
      </c>
      <c r="B2193" t="s">
        <v>8285</v>
      </c>
      <c r="C2193" t="s">
        <v>8698</v>
      </c>
      <c r="D2193" t="s">
        <v>8288</v>
      </c>
      <c r="E2193" t="s">
        <v>10921</v>
      </c>
      <c r="F2193">
        <v>48</v>
      </c>
      <c r="G2193">
        <v>10</v>
      </c>
      <c r="J2193" t="s">
        <v>441</v>
      </c>
      <c r="K2193" t="s">
        <v>8708</v>
      </c>
    </row>
    <row r="2194" spans="1:11">
      <c r="A2194" s="8">
        <v>43448</v>
      </c>
      <c r="B2194" t="s">
        <v>8285</v>
      </c>
      <c r="C2194" t="s">
        <v>8709</v>
      </c>
      <c r="D2194" t="s">
        <v>8288</v>
      </c>
      <c r="E2194" t="s">
        <v>10921</v>
      </c>
      <c r="F2194">
        <v>49</v>
      </c>
      <c r="G2194">
        <v>1</v>
      </c>
      <c r="I2194" t="s">
        <v>8709</v>
      </c>
      <c r="J2194" t="s">
        <v>10</v>
      </c>
      <c r="K2194" t="s">
        <v>8710</v>
      </c>
    </row>
    <row r="2195" spans="1:11">
      <c r="A2195" s="8">
        <v>43448</v>
      </c>
      <c r="B2195" t="s">
        <v>8285</v>
      </c>
      <c r="C2195" t="s">
        <v>8709</v>
      </c>
      <c r="D2195" t="s">
        <v>8288</v>
      </c>
      <c r="E2195" t="s">
        <v>10921</v>
      </c>
      <c r="F2195">
        <v>49</v>
      </c>
      <c r="G2195">
        <v>2</v>
      </c>
      <c r="I2195" t="s">
        <v>8288</v>
      </c>
      <c r="J2195" t="s">
        <v>12</v>
      </c>
      <c r="K2195" t="s">
        <v>8711</v>
      </c>
    </row>
    <row r="2196" spans="1:11">
      <c r="A2196" s="8">
        <v>43448</v>
      </c>
      <c r="B2196" t="s">
        <v>8285</v>
      </c>
      <c r="C2196" t="s">
        <v>8709</v>
      </c>
      <c r="D2196" t="s">
        <v>8288</v>
      </c>
      <c r="E2196" t="s">
        <v>10921</v>
      </c>
      <c r="F2196">
        <v>49</v>
      </c>
      <c r="G2196">
        <v>3</v>
      </c>
      <c r="J2196" t="s">
        <v>14</v>
      </c>
      <c r="K2196" t="s">
        <v>8712</v>
      </c>
    </row>
    <row r="2197" spans="1:11">
      <c r="A2197" s="8">
        <v>43448</v>
      </c>
      <c r="B2197" t="s">
        <v>8285</v>
      </c>
      <c r="C2197" t="s">
        <v>8709</v>
      </c>
      <c r="D2197" t="s">
        <v>8288</v>
      </c>
      <c r="E2197" t="s">
        <v>10921</v>
      </c>
      <c r="F2197">
        <v>49</v>
      </c>
      <c r="G2197">
        <v>4</v>
      </c>
      <c r="J2197" t="s">
        <v>16</v>
      </c>
      <c r="K2197" t="s">
        <v>8713</v>
      </c>
    </row>
    <row r="2198" spans="1:11">
      <c r="A2198" s="8">
        <v>43448</v>
      </c>
      <c r="B2198" t="s">
        <v>8285</v>
      </c>
      <c r="C2198" t="s">
        <v>8709</v>
      </c>
      <c r="D2198" t="s">
        <v>8288</v>
      </c>
      <c r="E2198" t="s">
        <v>10921</v>
      </c>
      <c r="F2198">
        <v>49</v>
      </c>
      <c r="G2198">
        <v>5</v>
      </c>
      <c r="J2198" t="s">
        <v>18</v>
      </c>
      <c r="K2198" t="s">
        <v>8714</v>
      </c>
    </row>
    <row r="2199" spans="1:11">
      <c r="A2199" s="8">
        <v>43448</v>
      </c>
      <c r="B2199" t="s">
        <v>8285</v>
      </c>
      <c r="C2199" t="s">
        <v>8709</v>
      </c>
      <c r="D2199" t="s">
        <v>8288</v>
      </c>
      <c r="E2199" t="s">
        <v>10921</v>
      </c>
      <c r="F2199">
        <v>49</v>
      </c>
      <c r="G2199">
        <v>6</v>
      </c>
      <c r="J2199" t="s">
        <v>20</v>
      </c>
      <c r="K2199" t="s">
        <v>8715</v>
      </c>
    </row>
    <row r="2200" spans="1:11">
      <c r="A2200" s="8">
        <v>43448</v>
      </c>
      <c r="B2200" t="s">
        <v>8285</v>
      </c>
      <c r="C2200" t="s">
        <v>8709</v>
      </c>
      <c r="D2200" t="s">
        <v>8288</v>
      </c>
      <c r="E2200" t="s">
        <v>10921</v>
      </c>
      <c r="F2200">
        <v>49</v>
      </c>
      <c r="G2200">
        <v>7</v>
      </c>
      <c r="J2200" t="s">
        <v>99</v>
      </c>
      <c r="K2200" t="s">
        <v>8716</v>
      </c>
    </row>
    <row r="2201" spans="1:11">
      <c r="A2201" s="8">
        <v>43448</v>
      </c>
      <c r="B2201" t="s">
        <v>8285</v>
      </c>
      <c r="C2201" t="s">
        <v>8717</v>
      </c>
      <c r="D2201" t="s">
        <v>8288</v>
      </c>
      <c r="E2201" t="s">
        <v>10921</v>
      </c>
      <c r="F2201">
        <v>50</v>
      </c>
      <c r="G2201">
        <v>1</v>
      </c>
      <c r="I2201" t="s">
        <v>8717</v>
      </c>
      <c r="J2201" t="s">
        <v>10</v>
      </c>
      <c r="K2201" t="s">
        <v>8718</v>
      </c>
    </row>
    <row r="2202" spans="1:11">
      <c r="A2202" s="8">
        <v>43448</v>
      </c>
      <c r="B2202" t="s">
        <v>8285</v>
      </c>
      <c r="C2202" t="s">
        <v>8717</v>
      </c>
      <c r="D2202" t="s">
        <v>8288</v>
      </c>
      <c r="E2202" t="s">
        <v>10921</v>
      </c>
      <c r="F2202">
        <v>50</v>
      </c>
      <c r="G2202">
        <v>2</v>
      </c>
      <c r="I2202" t="s">
        <v>8288</v>
      </c>
      <c r="J2202" t="s">
        <v>12</v>
      </c>
      <c r="K2202" t="s">
        <v>8719</v>
      </c>
    </row>
    <row r="2203" spans="1:11">
      <c r="A2203" s="8">
        <v>43448</v>
      </c>
      <c r="B2203" t="s">
        <v>8285</v>
      </c>
      <c r="C2203" t="s">
        <v>8717</v>
      </c>
      <c r="D2203" t="s">
        <v>8288</v>
      </c>
      <c r="E2203" t="s">
        <v>10921</v>
      </c>
      <c r="F2203">
        <v>50</v>
      </c>
      <c r="G2203">
        <v>3</v>
      </c>
      <c r="J2203" t="s">
        <v>14</v>
      </c>
      <c r="K2203" t="s">
        <v>8720</v>
      </c>
    </row>
    <row r="2204" spans="1:11">
      <c r="A2204" s="8">
        <v>43448</v>
      </c>
      <c r="B2204" t="s">
        <v>8285</v>
      </c>
      <c r="C2204" t="s">
        <v>8717</v>
      </c>
      <c r="D2204" t="s">
        <v>8288</v>
      </c>
      <c r="E2204" t="s">
        <v>10921</v>
      </c>
      <c r="F2204">
        <v>50</v>
      </c>
      <c r="G2204">
        <v>4</v>
      </c>
      <c r="J2204" t="s">
        <v>16</v>
      </c>
      <c r="K2204" t="s">
        <v>8721</v>
      </c>
    </row>
    <row r="2205" spans="1:11">
      <c r="A2205" s="8">
        <v>43448</v>
      </c>
      <c r="B2205" t="s">
        <v>8285</v>
      </c>
      <c r="C2205" t="s">
        <v>8717</v>
      </c>
      <c r="D2205" t="s">
        <v>8288</v>
      </c>
      <c r="E2205" t="s">
        <v>10921</v>
      </c>
      <c r="F2205">
        <v>50</v>
      </c>
      <c r="G2205">
        <v>5</v>
      </c>
      <c r="J2205" t="s">
        <v>18</v>
      </c>
      <c r="K2205" t="s">
        <v>8722</v>
      </c>
    </row>
    <row r="2206" spans="1:11">
      <c r="A2206" s="8">
        <v>43448</v>
      </c>
      <c r="B2206" t="s">
        <v>8285</v>
      </c>
      <c r="C2206" t="s">
        <v>8717</v>
      </c>
      <c r="D2206" t="s">
        <v>8288</v>
      </c>
      <c r="E2206" t="s">
        <v>10921</v>
      </c>
      <c r="F2206">
        <v>50</v>
      </c>
      <c r="G2206">
        <v>6</v>
      </c>
      <c r="J2206" t="s">
        <v>20</v>
      </c>
      <c r="K2206" t="s">
        <v>8723</v>
      </c>
    </row>
    <row r="2207" spans="1:11">
      <c r="A2207" s="8">
        <v>43448</v>
      </c>
      <c r="B2207" t="s">
        <v>8285</v>
      </c>
      <c r="C2207" t="s">
        <v>8724</v>
      </c>
      <c r="D2207" t="s">
        <v>8288</v>
      </c>
      <c r="E2207" t="s">
        <v>10921</v>
      </c>
      <c r="F2207">
        <v>51</v>
      </c>
      <c r="G2207">
        <v>1</v>
      </c>
      <c r="I2207" t="s">
        <v>8724</v>
      </c>
      <c r="J2207" t="s">
        <v>10</v>
      </c>
      <c r="K2207" t="s">
        <v>8725</v>
      </c>
    </row>
    <row r="2208" spans="1:11">
      <c r="A2208" s="8">
        <v>43448</v>
      </c>
      <c r="B2208" t="s">
        <v>8285</v>
      </c>
      <c r="C2208" t="s">
        <v>8724</v>
      </c>
      <c r="D2208" t="s">
        <v>8288</v>
      </c>
      <c r="E2208" t="s">
        <v>10921</v>
      </c>
      <c r="F2208">
        <v>51</v>
      </c>
      <c r="G2208">
        <v>2</v>
      </c>
      <c r="I2208" t="s">
        <v>8288</v>
      </c>
      <c r="J2208" t="s">
        <v>12</v>
      </c>
      <c r="K2208" t="s">
        <v>8726</v>
      </c>
    </row>
    <row r="2209" spans="1:11">
      <c r="A2209" s="8">
        <v>43448</v>
      </c>
      <c r="B2209" t="s">
        <v>8285</v>
      </c>
      <c r="C2209" t="s">
        <v>8724</v>
      </c>
      <c r="D2209" t="s">
        <v>8288</v>
      </c>
      <c r="E2209" t="s">
        <v>10921</v>
      </c>
      <c r="F2209">
        <v>51</v>
      </c>
      <c r="G2209">
        <v>3</v>
      </c>
      <c r="J2209" t="s">
        <v>14</v>
      </c>
      <c r="K2209" t="s">
        <v>8727</v>
      </c>
    </row>
    <row r="2210" spans="1:11">
      <c r="A2210" s="8">
        <v>43448</v>
      </c>
      <c r="B2210" t="s">
        <v>8285</v>
      </c>
      <c r="C2210" t="s">
        <v>8724</v>
      </c>
      <c r="D2210" t="s">
        <v>8288</v>
      </c>
      <c r="E2210" t="s">
        <v>10921</v>
      </c>
      <c r="F2210">
        <v>51</v>
      </c>
      <c r="G2210">
        <v>4</v>
      </c>
      <c r="J2210" t="s">
        <v>16</v>
      </c>
      <c r="K2210" t="s">
        <v>8728</v>
      </c>
    </row>
    <row r="2211" spans="1:11">
      <c r="A2211" s="8">
        <v>43448</v>
      </c>
      <c r="B2211" t="s">
        <v>8285</v>
      </c>
      <c r="C2211" t="s">
        <v>8724</v>
      </c>
      <c r="D2211" t="s">
        <v>8288</v>
      </c>
      <c r="E2211" t="s">
        <v>10921</v>
      </c>
      <c r="F2211">
        <v>51</v>
      </c>
      <c r="G2211">
        <v>5</v>
      </c>
      <c r="J2211" t="s">
        <v>18</v>
      </c>
      <c r="K2211" t="s">
        <v>8729</v>
      </c>
    </row>
    <row r="2212" spans="1:11">
      <c r="A2212" s="8">
        <v>43448</v>
      </c>
      <c r="B2212" t="s">
        <v>8285</v>
      </c>
      <c r="C2212" t="s">
        <v>8724</v>
      </c>
      <c r="D2212" t="s">
        <v>8288</v>
      </c>
      <c r="E2212" t="s">
        <v>10921</v>
      </c>
      <c r="F2212">
        <v>51</v>
      </c>
      <c r="G2212">
        <v>6</v>
      </c>
      <c r="J2212" t="s">
        <v>20</v>
      </c>
      <c r="K2212" t="s">
        <v>8730</v>
      </c>
    </row>
    <row r="2213" spans="1:11">
      <c r="A2213" s="8">
        <v>43448</v>
      </c>
      <c r="B2213" t="s">
        <v>8285</v>
      </c>
      <c r="C2213" t="s">
        <v>8731</v>
      </c>
      <c r="D2213" t="s">
        <v>8288</v>
      </c>
      <c r="E2213" t="s">
        <v>10921</v>
      </c>
      <c r="F2213">
        <v>52</v>
      </c>
      <c r="G2213">
        <v>1</v>
      </c>
      <c r="I2213" t="s">
        <v>8731</v>
      </c>
      <c r="J2213" t="s">
        <v>10</v>
      </c>
      <c r="K2213" t="s">
        <v>8732</v>
      </c>
    </row>
    <row r="2214" spans="1:11">
      <c r="A2214" s="8">
        <v>43448</v>
      </c>
      <c r="B2214" t="s">
        <v>8285</v>
      </c>
      <c r="C2214" t="s">
        <v>8731</v>
      </c>
      <c r="D2214" t="s">
        <v>8288</v>
      </c>
      <c r="E2214" t="s">
        <v>10921</v>
      </c>
      <c r="F2214">
        <v>52</v>
      </c>
      <c r="G2214">
        <v>2</v>
      </c>
      <c r="I2214" t="s">
        <v>8288</v>
      </c>
      <c r="J2214" t="s">
        <v>12</v>
      </c>
      <c r="K2214" t="s">
        <v>8733</v>
      </c>
    </row>
    <row r="2215" spans="1:11">
      <c r="A2215" s="8">
        <v>43448</v>
      </c>
      <c r="B2215" t="s">
        <v>8285</v>
      </c>
      <c r="C2215" t="s">
        <v>8731</v>
      </c>
      <c r="D2215" t="s">
        <v>8288</v>
      </c>
      <c r="E2215" t="s">
        <v>10921</v>
      </c>
      <c r="F2215">
        <v>52</v>
      </c>
      <c r="G2215">
        <v>3</v>
      </c>
      <c r="J2215" t="s">
        <v>14</v>
      </c>
      <c r="K2215" t="s">
        <v>8734</v>
      </c>
    </row>
    <row r="2216" spans="1:11">
      <c r="A2216" s="8">
        <v>43448</v>
      </c>
      <c r="B2216" t="s">
        <v>8285</v>
      </c>
      <c r="C2216" t="s">
        <v>8731</v>
      </c>
      <c r="D2216" t="s">
        <v>8288</v>
      </c>
      <c r="E2216" t="s">
        <v>10921</v>
      </c>
      <c r="F2216">
        <v>52</v>
      </c>
      <c r="G2216">
        <v>4</v>
      </c>
      <c r="J2216" t="s">
        <v>16</v>
      </c>
      <c r="K2216" t="s">
        <v>8735</v>
      </c>
    </row>
    <row r="2217" spans="1:11">
      <c r="A2217" s="8">
        <v>43448</v>
      </c>
      <c r="B2217" t="s">
        <v>8285</v>
      </c>
      <c r="C2217" t="s">
        <v>8731</v>
      </c>
      <c r="D2217" t="s">
        <v>8288</v>
      </c>
      <c r="E2217" t="s">
        <v>10921</v>
      </c>
      <c r="F2217">
        <v>52</v>
      </c>
      <c r="G2217">
        <v>5</v>
      </c>
      <c r="J2217" t="s">
        <v>18</v>
      </c>
      <c r="K2217" t="s">
        <v>8736</v>
      </c>
    </row>
    <row r="2218" spans="1:11">
      <c r="A2218" s="8">
        <v>43448</v>
      </c>
      <c r="B2218" t="s">
        <v>8285</v>
      </c>
      <c r="C2218" t="s">
        <v>8737</v>
      </c>
      <c r="D2218" t="s">
        <v>8288</v>
      </c>
      <c r="E2218" t="s">
        <v>10921</v>
      </c>
      <c r="F2218">
        <v>53</v>
      </c>
      <c r="G2218">
        <v>1</v>
      </c>
      <c r="H2218" t="s">
        <v>8285</v>
      </c>
      <c r="I2218" t="s">
        <v>8737</v>
      </c>
      <c r="J2218" t="s">
        <v>10</v>
      </c>
      <c r="K2218" t="s">
        <v>8738</v>
      </c>
    </row>
    <row r="2219" spans="1:11">
      <c r="A2219" s="8">
        <v>43448</v>
      </c>
      <c r="B2219" t="s">
        <v>8285</v>
      </c>
      <c r="C2219" t="s">
        <v>8737</v>
      </c>
      <c r="D2219" t="s">
        <v>8288</v>
      </c>
      <c r="E2219" t="s">
        <v>10921</v>
      </c>
      <c r="F2219">
        <v>53</v>
      </c>
      <c r="G2219">
        <v>2</v>
      </c>
      <c r="I2219" t="s">
        <v>8288</v>
      </c>
      <c r="J2219" t="s">
        <v>12</v>
      </c>
      <c r="K2219" t="s">
        <v>8739</v>
      </c>
    </row>
    <row r="2220" spans="1:11">
      <c r="A2220" s="8">
        <v>43448</v>
      </c>
      <c r="B2220" t="s">
        <v>8285</v>
      </c>
      <c r="C2220" t="s">
        <v>8737</v>
      </c>
      <c r="D2220" t="s">
        <v>8288</v>
      </c>
      <c r="E2220" t="s">
        <v>10921</v>
      </c>
      <c r="F2220">
        <v>53</v>
      </c>
      <c r="G2220">
        <v>3</v>
      </c>
      <c r="J2220" t="s">
        <v>14</v>
      </c>
      <c r="K2220" t="s">
        <v>8740</v>
      </c>
    </row>
    <row r="2221" spans="1:11">
      <c r="A2221" s="8">
        <v>43448</v>
      </c>
      <c r="B2221" t="s">
        <v>8285</v>
      </c>
      <c r="C2221" t="s">
        <v>8737</v>
      </c>
      <c r="D2221" t="s">
        <v>8288</v>
      </c>
      <c r="E2221" t="s">
        <v>10921</v>
      </c>
      <c r="F2221">
        <v>53</v>
      </c>
      <c r="G2221">
        <v>4</v>
      </c>
      <c r="J2221" t="s">
        <v>16</v>
      </c>
      <c r="K2221" t="s">
        <v>8741</v>
      </c>
    </row>
    <row r="2222" spans="1:11">
      <c r="A2222" s="8">
        <v>43448</v>
      </c>
      <c r="B2222" t="s">
        <v>8285</v>
      </c>
      <c r="C2222" t="s">
        <v>8737</v>
      </c>
      <c r="D2222" t="s">
        <v>8288</v>
      </c>
      <c r="E2222" t="s">
        <v>10921</v>
      </c>
      <c r="F2222">
        <v>53</v>
      </c>
      <c r="G2222">
        <v>5</v>
      </c>
      <c r="J2222" t="s">
        <v>18</v>
      </c>
      <c r="K2222" t="s">
        <v>8742</v>
      </c>
    </row>
    <row r="2223" spans="1:11">
      <c r="A2223" s="8">
        <v>43448</v>
      </c>
      <c r="B2223" t="s">
        <v>8285</v>
      </c>
      <c r="C2223" t="s">
        <v>8737</v>
      </c>
      <c r="D2223" t="s">
        <v>8288</v>
      </c>
      <c r="E2223" t="s">
        <v>10921</v>
      </c>
      <c r="F2223">
        <v>53</v>
      </c>
      <c r="G2223">
        <v>6</v>
      </c>
      <c r="J2223" t="s">
        <v>20</v>
      </c>
      <c r="K2223" t="s">
        <v>8743</v>
      </c>
    </row>
    <row r="2224" spans="1:11">
      <c r="A2224" s="8">
        <v>43448</v>
      </c>
      <c r="B2224" t="s">
        <v>8285</v>
      </c>
      <c r="C2224" t="s">
        <v>8737</v>
      </c>
      <c r="D2224" t="s">
        <v>8288</v>
      </c>
      <c r="E2224" t="s">
        <v>10921</v>
      </c>
      <c r="F2224">
        <v>53</v>
      </c>
      <c r="G2224">
        <v>7</v>
      </c>
      <c r="J2224" t="s">
        <v>99</v>
      </c>
      <c r="K2224" t="s">
        <v>8744</v>
      </c>
    </row>
    <row r="2225" spans="1:11">
      <c r="A2225" s="8">
        <v>43448</v>
      </c>
      <c r="B2225" t="s">
        <v>8285</v>
      </c>
      <c r="C2225" t="s">
        <v>8737</v>
      </c>
      <c r="D2225" t="s">
        <v>8288</v>
      </c>
      <c r="E2225" t="s">
        <v>10921</v>
      </c>
      <c r="F2225">
        <v>53</v>
      </c>
      <c r="G2225">
        <v>8</v>
      </c>
      <c r="J2225" t="s">
        <v>101</v>
      </c>
      <c r="K2225" t="s">
        <v>8745</v>
      </c>
    </row>
    <row r="2226" spans="1:11">
      <c r="A2226" s="8">
        <v>43448</v>
      </c>
      <c r="B2226" t="s">
        <v>8285</v>
      </c>
      <c r="C2226" t="s">
        <v>8746</v>
      </c>
      <c r="D2226" t="s">
        <v>8288</v>
      </c>
      <c r="E2226" t="s">
        <v>10921</v>
      </c>
      <c r="F2226">
        <v>54</v>
      </c>
      <c r="G2226">
        <v>1</v>
      </c>
      <c r="I2226" t="s">
        <v>8746</v>
      </c>
      <c r="J2226" t="s">
        <v>10</v>
      </c>
      <c r="K2226" t="s">
        <v>8747</v>
      </c>
    </row>
    <row r="2227" spans="1:11">
      <c r="A2227" s="8">
        <v>43448</v>
      </c>
      <c r="B2227" t="s">
        <v>8285</v>
      </c>
      <c r="C2227" t="s">
        <v>8746</v>
      </c>
      <c r="D2227" t="s">
        <v>8288</v>
      </c>
      <c r="E2227" t="s">
        <v>10921</v>
      </c>
      <c r="F2227">
        <v>54</v>
      </c>
      <c r="G2227">
        <v>2</v>
      </c>
      <c r="I2227" t="s">
        <v>8288</v>
      </c>
      <c r="J2227" t="s">
        <v>12</v>
      </c>
      <c r="K2227" t="s">
        <v>8748</v>
      </c>
    </row>
    <row r="2228" spans="1:11">
      <c r="A2228" s="8">
        <v>43448</v>
      </c>
      <c r="B2228" t="s">
        <v>8285</v>
      </c>
      <c r="C2228" t="s">
        <v>8746</v>
      </c>
      <c r="D2228" t="s">
        <v>8288</v>
      </c>
      <c r="E2228" t="s">
        <v>10921</v>
      </c>
      <c r="F2228">
        <v>54</v>
      </c>
      <c r="G2228">
        <v>3</v>
      </c>
      <c r="J2228" t="s">
        <v>14</v>
      </c>
      <c r="K2228" t="s">
        <v>8749</v>
      </c>
    </row>
    <row r="2229" spans="1:11">
      <c r="A2229" s="8">
        <v>43448</v>
      </c>
      <c r="B2229" t="s">
        <v>8285</v>
      </c>
      <c r="C2229" t="s">
        <v>8746</v>
      </c>
      <c r="D2229" t="s">
        <v>8288</v>
      </c>
      <c r="E2229" t="s">
        <v>10921</v>
      </c>
      <c r="F2229">
        <v>54</v>
      </c>
      <c r="G2229">
        <v>4</v>
      </c>
      <c r="J2229" t="s">
        <v>16</v>
      </c>
      <c r="K2229" t="s">
        <v>8750</v>
      </c>
    </row>
    <row r="2230" spans="1:11">
      <c r="A2230" s="8">
        <v>43448</v>
      </c>
      <c r="B2230" t="s">
        <v>8285</v>
      </c>
      <c r="C2230" t="s">
        <v>8746</v>
      </c>
      <c r="D2230" t="s">
        <v>8288</v>
      </c>
      <c r="E2230" t="s">
        <v>10921</v>
      </c>
      <c r="F2230">
        <v>54</v>
      </c>
      <c r="G2230">
        <v>5</v>
      </c>
      <c r="J2230" t="s">
        <v>18</v>
      </c>
      <c r="K2230" t="s">
        <v>8751</v>
      </c>
    </row>
    <row r="2231" spans="1:11">
      <c r="A2231" s="8">
        <v>43448</v>
      </c>
      <c r="B2231" t="s">
        <v>8285</v>
      </c>
      <c r="C2231" t="s">
        <v>8746</v>
      </c>
      <c r="D2231" t="s">
        <v>8288</v>
      </c>
      <c r="E2231" t="s">
        <v>10921</v>
      </c>
      <c r="F2231">
        <v>54</v>
      </c>
      <c r="G2231">
        <v>6</v>
      </c>
      <c r="J2231" t="s">
        <v>20</v>
      </c>
      <c r="K2231" t="s">
        <v>8752</v>
      </c>
    </row>
    <row r="2232" spans="1:11">
      <c r="A2232" s="8">
        <v>43448</v>
      </c>
      <c r="B2232" t="s">
        <v>8285</v>
      </c>
      <c r="C2232" t="s">
        <v>8746</v>
      </c>
      <c r="D2232" t="s">
        <v>8288</v>
      </c>
      <c r="E2232" t="s">
        <v>10921</v>
      </c>
      <c r="F2232">
        <v>54</v>
      </c>
      <c r="G2232">
        <v>7</v>
      </c>
      <c r="J2232" t="s">
        <v>99</v>
      </c>
      <c r="K2232" t="s">
        <v>8753</v>
      </c>
    </row>
    <row r="2233" spans="1:11">
      <c r="A2233" s="8">
        <v>43448</v>
      </c>
      <c r="B2233" t="s">
        <v>8285</v>
      </c>
      <c r="C2233" t="s">
        <v>8754</v>
      </c>
      <c r="D2233" t="s">
        <v>8288</v>
      </c>
      <c r="E2233" t="s">
        <v>10921</v>
      </c>
      <c r="F2233">
        <v>55</v>
      </c>
      <c r="G2233">
        <v>1</v>
      </c>
      <c r="I2233" t="s">
        <v>8754</v>
      </c>
      <c r="J2233" t="s">
        <v>10</v>
      </c>
      <c r="K2233" t="s">
        <v>8755</v>
      </c>
    </row>
    <row r="2234" spans="1:11">
      <c r="A2234" s="8">
        <v>43448</v>
      </c>
      <c r="B2234" t="s">
        <v>8285</v>
      </c>
      <c r="C2234" t="s">
        <v>8754</v>
      </c>
      <c r="D2234" t="s">
        <v>8288</v>
      </c>
      <c r="E2234" t="s">
        <v>10921</v>
      </c>
      <c r="F2234">
        <v>55</v>
      </c>
      <c r="G2234">
        <v>2</v>
      </c>
      <c r="I2234" t="s">
        <v>8288</v>
      </c>
      <c r="J2234" t="s">
        <v>12</v>
      </c>
      <c r="K2234" t="s">
        <v>8756</v>
      </c>
    </row>
    <row r="2235" spans="1:11">
      <c r="A2235" s="8">
        <v>43448</v>
      </c>
      <c r="B2235" t="s">
        <v>8285</v>
      </c>
      <c r="C2235" t="s">
        <v>8754</v>
      </c>
      <c r="D2235" t="s">
        <v>8288</v>
      </c>
      <c r="E2235" t="s">
        <v>10921</v>
      </c>
      <c r="F2235">
        <v>55</v>
      </c>
      <c r="G2235">
        <v>3</v>
      </c>
      <c r="J2235" t="s">
        <v>14</v>
      </c>
      <c r="K2235" t="s">
        <v>8757</v>
      </c>
    </row>
    <row r="2236" spans="1:11">
      <c r="A2236" s="8">
        <v>43448</v>
      </c>
      <c r="B2236" t="s">
        <v>8285</v>
      </c>
      <c r="C2236" t="s">
        <v>8754</v>
      </c>
      <c r="D2236" t="s">
        <v>8288</v>
      </c>
      <c r="E2236" t="s">
        <v>10921</v>
      </c>
      <c r="F2236">
        <v>55</v>
      </c>
      <c r="G2236">
        <v>4</v>
      </c>
      <c r="J2236" t="s">
        <v>16</v>
      </c>
      <c r="K2236" t="s">
        <v>8758</v>
      </c>
    </row>
    <row r="2237" spans="1:11">
      <c r="A2237" s="8">
        <v>43448</v>
      </c>
      <c r="B2237" t="s">
        <v>8285</v>
      </c>
      <c r="C2237" t="s">
        <v>8754</v>
      </c>
      <c r="D2237" t="s">
        <v>8288</v>
      </c>
      <c r="E2237" t="s">
        <v>10921</v>
      </c>
      <c r="F2237">
        <v>55</v>
      </c>
      <c r="G2237">
        <v>5</v>
      </c>
      <c r="J2237" t="s">
        <v>18</v>
      </c>
      <c r="K2237" t="s">
        <v>8759</v>
      </c>
    </row>
    <row r="2238" spans="1:11">
      <c r="A2238" s="8">
        <v>43448</v>
      </c>
      <c r="B2238" t="s">
        <v>8285</v>
      </c>
      <c r="C2238" t="s">
        <v>8754</v>
      </c>
      <c r="D2238" t="s">
        <v>8288</v>
      </c>
      <c r="E2238" t="s">
        <v>10921</v>
      </c>
      <c r="F2238">
        <v>55</v>
      </c>
      <c r="G2238">
        <v>6</v>
      </c>
      <c r="J2238" t="s">
        <v>20</v>
      </c>
      <c r="K2238" t="s">
        <v>8760</v>
      </c>
    </row>
    <row r="2239" spans="1:11">
      <c r="A2239" s="8">
        <v>43448</v>
      </c>
      <c r="B2239" t="s">
        <v>8285</v>
      </c>
      <c r="C2239" t="s">
        <v>8761</v>
      </c>
      <c r="D2239" t="s">
        <v>8288</v>
      </c>
      <c r="E2239" t="s">
        <v>10921</v>
      </c>
      <c r="F2239">
        <v>56</v>
      </c>
      <c r="G2239">
        <v>1</v>
      </c>
      <c r="I2239" t="s">
        <v>8761</v>
      </c>
      <c r="J2239" t="s">
        <v>10</v>
      </c>
      <c r="K2239" t="s">
        <v>8762</v>
      </c>
    </row>
    <row r="2240" spans="1:11">
      <c r="A2240" s="8">
        <v>43448</v>
      </c>
      <c r="B2240" t="s">
        <v>8285</v>
      </c>
      <c r="C2240" t="s">
        <v>8761</v>
      </c>
      <c r="D2240" t="s">
        <v>8288</v>
      </c>
      <c r="E2240" t="s">
        <v>10921</v>
      </c>
      <c r="F2240">
        <v>56</v>
      </c>
      <c r="G2240">
        <v>2</v>
      </c>
      <c r="I2240" t="s">
        <v>8288</v>
      </c>
      <c r="J2240" t="s">
        <v>12</v>
      </c>
      <c r="K2240" t="s">
        <v>8763</v>
      </c>
    </row>
    <row r="2241" spans="1:11">
      <c r="A2241" s="8">
        <v>43448</v>
      </c>
      <c r="B2241" t="s">
        <v>8285</v>
      </c>
      <c r="C2241" t="s">
        <v>8761</v>
      </c>
      <c r="D2241" t="s">
        <v>8288</v>
      </c>
      <c r="E2241" t="s">
        <v>10921</v>
      </c>
      <c r="F2241">
        <v>56</v>
      </c>
      <c r="G2241">
        <v>3</v>
      </c>
      <c r="J2241" t="s">
        <v>14</v>
      </c>
      <c r="K2241" t="s">
        <v>8764</v>
      </c>
    </row>
    <row r="2242" spans="1:11">
      <c r="A2242" s="8">
        <v>43448</v>
      </c>
      <c r="B2242" t="s">
        <v>8285</v>
      </c>
      <c r="C2242" t="s">
        <v>8761</v>
      </c>
      <c r="D2242" t="s">
        <v>8288</v>
      </c>
      <c r="E2242" t="s">
        <v>10921</v>
      </c>
      <c r="F2242">
        <v>56</v>
      </c>
      <c r="G2242">
        <v>4</v>
      </c>
      <c r="J2242" t="s">
        <v>16</v>
      </c>
      <c r="K2242" t="s">
        <v>8765</v>
      </c>
    </row>
    <row r="2243" spans="1:11">
      <c r="A2243" s="8">
        <v>43448</v>
      </c>
      <c r="B2243" t="s">
        <v>8285</v>
      </c>
      <c r="C2243" t="s">
        <v>8761</v>
      </c>
      <c r="D2243" t="s">
        <v>8288</v>
      </c>
      <c r="E2243" t="s">
        <v>10921</v>
      </c>
      <c r="F2243">
        <v>56</v>
      </c>
      <c r="G2243">
        <v>5</v>
      </c>
      <c r="J2243" t="s">
        <v>18</v>
      </c>
      <c r="K2243" t="s">
        <v>8766</v>
      </c>
    </row>
    <row r="2244" spans="1:11">
      <c r="A2244" s="8">
        <v>43448</v>
      </c>
      <c r="B2244" t="s">
        <v>8285</v>
      </c>
      <c r="C2244" t="s">
        <v>8761</v>
      </c>
      <c r="D2244" t="s">
        <v>8288</v>
      </c>
      <c r="E2244" t="s">
        <v>10921</v>
      </c>
      <c r="F2244">
        <v>56</v>
      </c>
      <c r="G2244">
        <v>6</v>
      </c>
      <c r="J2244" t="s">
        <v>20</v>
      </c>
      <c r="K2244" t="s">
        <v>8767</v>
      </c>
    </row>
    <row r="2245" spans="1:11">
      <c r="A2245" s="8">
        <v>43448</v>
      </c>
      <c r="B2245" t="s">
        <v>8285</v>
      </c>
      <c r="C2245" t="s">
        <v>8761</v>
      </c>
      <c r="D2245" t="s">
        <v>8288</v>
      </c>
      <c r="E2245" t="s">
        <v>10921</v>
      </c>
      <c r="F2245">
        <v>56</v>
      </c>
      <c r="G2245">
        <v>7</v>
      </c>
      <c r="J2245" t="s">
        <v>99</v>
      </c>
      <c r="K2245" t="s">
        <v>8768</v>
      </c>
    </row>
    <row r="2246" spans="1:11">
      <c r="A2246" s="8">
        <v>43448</v>
      </c>
      <c r="B2246" t="s">
        <v>8285</v>
      </c>
      <c r="C2246" t="s">
        <v>8761</v>
      </c>
      <c r="D2246" t="s">
        <v>8288</v>
      </c>
      <c r="E2246" t="s">
        <v>10921</v>
      </c>
      <c r="F2246">
        <v>56</v>
      </c>
      <c r="G2246">
        <v>8</v>
      </c>
      <c r="J2246" t="s">
        <v>101</v>
      </c>
      <c r="K2246" t="s">
        <v>8769</v>
      </c>
    </row>
    <row r="2247" spans="1:11">
      <c r="A2247" s="8">
        <v>43448</v>
      </c>
      <c r="B2247" t="s">
        <v>8285</v>
      </c>
      <c r="C2247" t="s">
        <v>8761</v>
      </c>
      <c r="D2247" t="s">
        <v>8288</v>
      </c>
      <c r="E2247" t="s">
        <v>10921</v>
      </c>
      <c r="F2247">
        <v>56</v>
      </c>
      <c r="G2247">
        <v>9</v>
      </c>
      <c r="J2247" t="s">
        <v>349</v>
      </c>
      <c r="K2247" t="s">
        <v>8770</v>
      </c>
    </row>
    <row r="2248" spans="1:11">
      <c r="A2248" s="8">
        <v>43448</v>
      </c>
      <c r="B2248" t="s">
        <v>8285</v>
      </c>
      <c r="C2248" t="s">
        <v>8771</v>
      </c>
      <c r="D2248" t="s">
        <v>8288</v>
      </c>
      <c r="E2248" t="s">
        <v>10921</v>
      </c>
      <c r="F2248">
        <v>57</v>
      </c>
      <c r="G2248">
        <v>1</v>
      </c>
      <c r="I2248" t="s">
        <v>8771</v>
      </c>
      <c r="J2248" t="s">
        <v>10</v>
      </c>
      <c r="K2248" t="s">
        <v>8772</v>
      </c>
    </row>
    <row r="2249" spans="1:11">
      <c r="A2249" s="8">
        <v>43448</v>
      </c>
      <c r="B2249" t="s">
        <v>8285</v>
      </c>
      <c r="C2249" t="s">
        <v>8771</v>
      </c>
      <c r="D2249" t="s">
        <v>8288</v>
      </c>
      <c r="E2249" t="s">
        <v>10921</v>
      </c>
      <c r="F2249">
        <v>57</v>
      </c>
      <c r="G2249">
        <v>2</v>
      </c>
      <c r="I2249" t="s">
        <v>8288</v>
      </c>
      <c r="J2249" t="s">
        <v>12</v>
      </c>
      <c r="K2249" t="s">
        <v>8773</v>
      </c>
    </row>
    <row r="2250" spans="1:11">
      <c r="A2250" s="8">
        <v>43448</v>
      </c>
      <c r="B2250" t="s">
        <v>8285</v>
      </c>
      <c r="C2250" t="s">
        <v>8771</v>
      </c>
      <c r="D2250" t="s">
        <v>8288</v>
      </c>
      <c r="E2250" t="s">
        <v>10921</v>
      </c>
      <c r="F2250">
        <v>57</v>
      </c>
      <c r="G2250">
        <v>3</v>
      </c>
      <c r="J2250" t="s">
        <v>14</v>
      </c>
      <c r="K2250" t="s">
        <v>8774</v>
      </c>
    </row>
    <row r="2251" spans="1:11">
      <c r="A2251" s="8">
        <v>43448</v>
      </c>
      <c r="B2251" t="s">
        <v>8285</v>
      </c>
      <c r="C2251" t="s">
        <v>8771</v>
      </c>
      <c r="D2251" t="s">
        <v>8288</v>
      </c>
      <c r="E2251" t="s">
        <v>10921</v>
      </c>
      <c r="F2251">
        <v>57</v>
      </c>
      <c r="G2251">
        <v>4</v>
      </c>
      <c r="J2251" t="s">
        <v>16</v>
      </c>
      <c r="K2251" t="s">
        <v>8775</v>
      </c>
    </row>
    <row r="2252" spans="1:11">
      <c r="A2252" s="8">
        <v>43448</v>
      </c>
      <c r="B2252" t="s">
        <v>8285</v>
      </c>
      <c r="C2252" t="s">
        <v>8776</v>
      </c>
      <c r="D2252" t="s">
        <v>8288</v>
      </c>
      <c r="E2252" t="s">
        <v>10921</v>
      </c>
      <c r="F2252">
        <v>58</v>
      </c>
      <c r="G2252">
        <v>1</v>
      </c>
      <c r="I2252" t="s">
        <v>8776</v>
      </c>
      <c r="J2252" t="s">
        <v>10</v>
      </c>
      <c r="K2252" t="s">
        <v>8777</v>
      </c>
    </row>
    <row r="2253" spans="1:11">
      <c r="A2253" s="8">
        <v>43448</v>
      </c>
      <c r="B2253" t="s">
        <v>8285</v>
      </c>
      <c r="C2253" t="s">
        <v>8776</v>
      </c>
      <c r="D2253" t="s">
        <v>8288</v>
      </c>
      <c r="E2253" t="s">
        <v>10921</v>
      </c>
      <c r="F2253">
        <v>58</v>
      </c>
      <c r="G2253">
        <v>2</v>
      </c>
      <c r="I2253" t="s">
        <v>8288</v>
      </c>
      <c r="J2253" t="s">
        <v>12</v>
      </c>
      <c r="K2253" t="s">
        <v>8778</v>
      </c>
    </row>
    <row r="2254" spans="1:11">
      <c r="A2254" s="8">
        <v>43448</v>
      </c>
      <c r="B2254" t="s">
        <v>8285</v>
      </c>
      <c r="C2254" t="s">
        <v>8776</v>
      </c>
      <c r="D2254" t="s">
        <v>8288</v>
      </c>
      <c r="E2254" t="s">
        <v>10921</v>
      </c>
      <c r="F2254">
        <v>58</v>
      </c>
      <c r="G2254">
        <v>3</v>
      </c>
      <c r="J2254" t="s">
        <v>14</v>
      </c>
      <c r="K2254" t="s">
        <v>8779</v>
      </c>
    </row>
    <row r="2255" spans="1:11">
      <c r="A2255" s="8">
        <v>43448</v>
      </c>
      <c r="B2255" t="s">
        <v>8285</v>
      </c>
      <c r="C2255" t="s">
        <v>8776</v>
      </c>
      <c r="D2255" t="s">
        <v>8288</v>
      </c>
      <c r="E2255" t="s">
        <v>10921</v>
      </c>
      <c r="F2255">
        <v>58</v>
      </c>
      <c r="G2255">
        <v>4</v>
      </c>
      <c r="J2255" t="s">
        <v>16</v>
      </c>
      <c r="K2255" t="s">
        <v>8780</v>
      </c>
    </row>
    <row r="2256" spans="1:11">
      <c r="A2256" s="8">
        <v>43448</v>
      </c>
      <c r="B2256" t="s">
        <v>8285</v>
      </c>
      <c r="C2256" t="s">
        <v>8776</v>
      </c>
      <c r="D2256" t="s">
        <v>8288</v>
      </c>
      <c r="E2256" t="s">
        <v>10921</v>
      </c>
      <c r="F2256">
        <v>58</v>
      </c>
      <c r="G2256">
        <v>5</v>
      </c>
      <c r="H2256" t="s">
        <v>8285</v>
      </c>
      <c r="I2256" t="s">
        <v>8776</v>
      </c>
      <c r="J2256" t="s">
        <v>18</v>
      </c>
      <c r="K2256" t="s">
        <v>8781</v>
      </c>
    </row>
    <row r="2257" spans="1:11">
      <c r="A2257" s="8">
        <v>43448</v>
      </c>
      <c r="B2257" t="s">
        <v>8285</v>
      </c>
      <c r="C2257" t="s">
        <v>8776</v>
      </c>
      <c r="D2257" t="s">
        <v>8288</v>
      </c>
      <c r="E2257" t="s">
        <v>10921</v>
      </c>
      <c r="F2257">
        <v>58</v>
      </c>
      <c r="G2257">
        <v>6</v>
      </c>
      <c r="I2257" t="s">
        <v>8288</v>
      </c>
      <c r="J2257" t="s">
        <v>20</v>
      </c>
      <c r="K2257" t="s">
        <v>8782</v>
      </c>
    </row>
    <row r="2258" spans="1:11">
      <c r="A2258" s="8">
        <v>43448</v>
      </c>
      <c r="B2258" t="s">
        <v>8285</v>
      </c>
      <c r="C2258" t="s">
        <v>8776</v>
      </c>
      <c r="D2258" t="s">
        <v>8288</v>
      </c>
      <c r="E2258" t="s">
        <v>10921</v>
      </c>
      <c r="F2258">
        <v>58</v>
      </c>
      <c r="G2258">
        <v>7</v>
      </c>
      <c r="J2258" t="s">
        <v>99</v>
      </c>
      <c r="K2258" t="s">
        <v>8783</v>
      </c>
    </row>
    <row r="2259" spans="1:11">
      <c r="A2259" s="8">
        <v>43448</v>
      </c>
      <c r="B2259" t="s">
        <v>8285</v>
      </c>
      <c r="C2259" t="s">
        <v>8776</v>
      </c>
      <c r="D2259" t="s">
        <v>8288</v>
      </c>
      <c r="E2259" t="s">
        <v>10921</v>
      </c>
      <c r="F2259">
        <v>58</v>
      </c>
      <c r="G2259">
        <v>8</v>
      </c>
      <c r="J2259" t="s">
        <v>101</v>
      </c>
      <c r="K2259" t="s">
        <v>8784</v>
      </c>
    </row>
    <row r="2260" spans="1:11">
      <c r="A2260" s="8">
        <v>43448</v>
      </c>
      <c r="B2260" t="s">
        <v>8285</v>
      </c>
      <c r="C2260" t="s">
        <v>8776</v>
      </c>
      <c r="D2260" t="s">
        <v>8288</v>
      </c>
      <c r="E2260" t="s">
        <v>10921</v>
      </c>
      <c r="F2260">
        <v>58</v>
      </c>
      <c r="G2260">
        <v>9</v>
      </c>
      <c r="J2260" t="s">
        <v>349</v>
      </c>
      <c r="K2260" t="s">
        <v>8785</v>
      </c>
    </row>
    <row r="2261" spans="1:11">
      <c r="A2261" s="8">
        <v>43448</v>
      </c>
      <c r="B2261" t="s">
        <v>8285</v>
      </c>
      <c r="C2261" t="s">
        <v>8776</v>
      </c>
      <c r="D2261" t="s">
        <v>8288</v>
      </c>
      <c r="E2261" t="s">
        <v>10921</v>
      </c>
      <c r="F2261">
        <v>58</v>
      </c>
      <c r="G2261">
        <v>10</v>
      </c>
      <c r="J2261" t="s">
        <v>441</v>
      </c>
      <c r="K2261" t="s">
        <v>8786</v>
      </c>
    </row>
    <row r="2262" spans="1:11">
      <c r="A2262" s="8">
        <v>43448</v>
      </c>
      <c r="B2262" t="s">
        <v>8285</v>
      </c>
      <c r="C2262" t="s">
        <v>8776</v>
      </c>
      <c r="D2262" t="s">
        <v>8288</v>
      </c>
      <c r="E2262" t="s">
        <v>10921</v>
      </c>
      <c r="F2262">
        <v>58</v>
      </c>
      <c r="G2262">
        <v>11</v>
      </c>
      <c r="J2262" t="s">
        <v>443</v>
      </c>
      <c r="K2262" t="s">
        <v>8787</v>
      </c>
    </row>
    <row r="2263" spans="1:11">
      <c r="A2263" s="8">
        <v>43448</v>
      </c>
      <c r="B2263" t="s">
        <v>8285</v>
      </c>
      <c r="C2263" t="s">
        <v>8776</v>
      </c>
      <c r="D2263" t="s">
        <v>8288</v>
      </c>
      <c r="E2263" t="s">
        <v>10921</v>
      </c>
      <c r="F2263">
        <v>58</v>
      </c>
      <c r="G2263">
        <v>12</v>
      </c>
      <c r="J2263" t="s">
        <v>445</v>
      </c>
      <c r="K2263" t="s">
        <v>8788</v>
      </c>
    </row>
    <row r="2264" spans="1:11">
      <c r="A2264" s="8">
        <v>43448</v>
      </c>
      <c r="B2264" t="s">
        <v>8285</v>
      </c>
      <c r="C2264" t="s">
        <v>8789</v>
      </c>
      <c r="D2264" t="s">
        <v>8288</v>
      </c>
      <c r="E2264" t="s">
        <v>10921</v>
      </c>
      <c r="F2264">
        <v>59</v>
      </c>
      <c r="G2264">
        <v>1</v>
      </c>
      <c r="I2264" t="s">
        <v>8789</v>
      </c>
      <c r="J2264" t="s">
        <v>10</v>
      </c>
      <c r="K2264" t="s">
        <v>8790</v>
      </c>
    </row>
    <row r="2265" spans="1:11">
      <c r="A2265" s="8">
        <v>43448</v>
      </c>
      <c r="B2265" t="s">
        <v>8285</v>
      </c>
      <c r="C2265" t="s">
        <v>8789</v>
      </c>
      <c r="D2265" t="s">
        <v>8288</v>
      </c>
      <c r="E2265" t="s">
        <v>10921</v>
      </c>
      <c r="F2265">
        <v>59</v>
      </c>
      <c r="G2265">
        <v>2</v>
      </c>
      <c r="I2265" t="s">
        <v>8288</v>
      </c>
      <c r="J2265" t="s">
        <v>12</v>
      </c>
      <c r="K2265" t="s">
        <v>8791</v>
      </c>
    </row>
    <row r="2266" spans="1:11">
      <c r="A2266" s="8">
        <v>43448</v>
      </c>
      <c r="B2266" t="s">
        <v>8285</v>
      </c>
      <c r="C2266" t="s">
        <v>8789</v>
      </c>
      <c r="D2266" t="s">
        <v>8288</v>
      </c>
      <c r="E2266" t="s">
        <v>10921</v>
      </c>
      <c r="F2266">
        <v>59</v>
      </c>
      <c r="G2266">
        <v>3</v>
      </c>
      <c r="J2266" t="s">
        <v>14</v>
      </c>
      <c r="K2266" t="s">
        <v>8792</v>
      </c>
    </row>
    <row r="2267" spans="1:11">
      <c r="A2267" s="8">
        <v>43448</v>
      </c>
      <c r="B2267" t="s">
        <v>8285</v>
      </c>
      <c r="C2267" t="s">
        <v>8789</v>
      </c>
      <c r="D2267" t="s">
        <v>8288</v>
      </c>
      <c r="E2267" t="s">
        <v>10921</v>
      </c>
      <c r="F2267">
        <v>59</v>
      </c>
      <c r="G2267">
        <v>4</v>
      </c>
      <c r="J2267" t="s">
        <v>16</v>
      </c>
      <c r="K2267" t="s">
        <v>8793</v>
      </c>
    </row>
    <row r="2268" spans="1:11">
      <c r="A2268" s="8">
        <v>43448</v>
      </c>
      <c r="B2268" t="s">
        <v>8285</v>
      </c>
      <c r="C2268" t="s">
        <v>8789</v>
      </c>
      <c r="D2268" t="s">
        <v>8288</v>
      </c>
      <c r="E2268" t="s">
        <v>10921</v>
      </c>
      <c r="F2268">
        <v>59</v>
      </c>
      <c r="G2268">
        <v>5</v>
      </c>
      <c r="J2268" t="s">
        <v>18</v>
      </c>
      <c r="K2268" t="s">
        <v>8794</v>
      </c>
    </row>
    <row r="2269" spans="1:11">
      <c r="A2269" s="8">
        <v>43448</v>
      </c>
      <c r="B2269" t="s">
        <v>8285</v>
      </c>
      <c r="C2269" t="s">
        <v>8789</v>
      </c>
      <c r="D2269" t="s">
        <v>8288</v>
      </c>
      <c r="E2269" t="s">
        <v>10921</v>
      </c>
      <c r="F2269">
        <v>59</v>
      </c>
      <c r="G2269">
        <v>6</v>
      </c>
      <c r="J2269" t="s">
        <v>20</v>
      </c>
      <c r="K2269" t="s">
        <v>8795</v>
      </c>
    </row>
    <row r="2270" spans="1:11">
      <c r="A2270" s="8">
        <v>43448</v>
      </c>
      <c r="B2270" t="s">
        <v>8285</v>
      </c>
      <c r="C2270" t="s">
        <v>8789</v>
      </c>
      <c r="D2270" t="s">
        <v>8288</v>
      </c>
      <c r="E2270" t="s">
        <v>10921</v>
      </c>
      <c r="F2270">
        <v>59</v>
      </c>
      <c r="G2270">
        <v>7</v>
      </c>
      <c r="J2270" t="s">
        <v>99</v>
      </c>
      <c r="K2270" t="s">
        <v>8796</v>
      </c>
    </row>
    <row r="2271" spans="1:11">
      <c r="A2271" s="8">
        <v>43448</v>
      </c>
      <c r="B2271" t="s">
        <v>8285</v>
      </c>
      <c r="C2271" t="s">
        <v>8789</v>
      </c>
      <c r="D2271" t="s">
        <v>8288</v>
      </c>
      <c r="E2271" t="s">
        <v>10921</v>
      </c>
      <c r="F2271">
        <v>59</v>
      </c>
      <c r="G2271">
        <v>8</v>
      </c>
      <c r="J2271" t="s">
        <v>101</v>
      </c>
      <c r="K2271" t="s">
        <v>8797</v>
      </c>
    </row>
    <row r="2272" spans="1:11">
      <c r="A2272" s="8">
        <v>43448</v>
      </c>
      <c r="B2272" t="s">
        <v>8285</v>
      </c>
      <c r="C2272" t="s">
        <v>8798</v>
      </c>
      <c r="D2272" t="s">
        <v>8288</v>
      </c>
      <c r="E2272" t="s">
        <v>10921</v>
      </c>
      <c r="F2272">
        <v>60</v>
      </c>
      <c r="G2272">
        <v>1</v>
      </c>
      <c r="I2272" t="s">
        <v>8798</v>
      </c>
      <c r="J2272" t="s">
        <v>10</v>
      </c>
      <c r="K2272" t="s">
        <v>8799</v>
      </c>
    </row>
    <row r="2273" spans="1:11">
      <c r="A2273" s="8">
        <v>43448</v>
      </c>
      <c r="B2273" t="s">
        <v>8285</v>
      </c>
      <c r="C2273" t="s">
        <v>8798</v>
      </c>
      <c r="D2273" t="s">
        <v>8288</v>
      </c>
      <c r="E2273" t="s">
        <v>10921</v>
      </c>
      <c r="F2273">
        <v>60</v>
      </c>
      <c r="G2273">
        <v>2</v>
      </c>
      <c r="I2273" t="s">
        <v>8288</v>
      </c>
      <c r="J2273" t="s">
        <v>12</v>
      </c>
      <c r="K2273" t="s">
        <v>8800</v>
      </c>
    </row>
    <row r="2274" spans="1:11">
      <c r="A2274" s="8">
        <v>43448</v>
      </c>
      <c r="B2274" t="s">
        <v>8285</v>
      </c>
      <c r="C2274" t="s">
        <v>8798</v>
      </c>
      <c r="D2274" t="s">
        <v>8288</v>
      </c>
      <c r="E2274" t="s">
        <v>10921</v>
      </c>
      <c r="F2274">
        <v>60</v>
      </c>
      <c r="G2274">
        <v>3</v>
      </c>
      <c r="J2274" t="s">
        <v>14</v>
      </c>
      <c r="K2274" t="s">
        <v>8801</v>
      </c>
    </row>
    <row r="2275" spans="1:11">
      <c r="A2275" s="8">
        <v>43448</v>
      </c>
      <c r="B2275" t="s">
        <v>8285</v>
      </c>
      <c r="C2275" t="s">
        <v>8798</v>
      </c>
      <c r="D2275" t="s">
        <v>8288</v>
      </c>
      <c r="E2275" t="s">
        <v>10921</v>
      </c>
      <c r="F2275">
        <v>60</v>
      </c>
      <c r="G2275">
        <v>4</v>
      </c>
      <c r="J2275" t="s">
        <v>16</v>
      </c>
      <c r="K2275" t="s">
        <v>8802</v>
      </c>
    </row>
    <row r="2276" spans="1:11">
      <c r="A2276" s="8">
        <v>43448</v>
      </c>
      <c r="B2276" t="s">
        <v>8285</v>
      </c>
      <c r="C2276" t="s">
        <v>8798</v>
      </c>
      <c r="D2276" t="s">
        <v>8288</v>
      </c>
      <c r="E2276" t="s">
        <v>10921</v>
      </c>
      <c r="F2276">
        <v>60</v>
      </c>
      <c r="G2276">
        <v>5</v>
      </c>
      <c r="J2276" t="s">
        <v>18</v>
      </c>
      <c r="K2276" t="s">
        <v>8803</v>
      </c>
    </row>
    <row r="2277" spans="1:11">
      <c r="A2277" s="8">
        <v>43448</v>
      </c>
      <c r="B2277" t="s">
        <v>8285</v>
      </c>
      <c r="C2277" t="s">
        <v>8798</v>
      </c>
      <c r="D2277" t="s">
        <v>8288</v>
      </c>
      <c r="E2277" t="s">
        <v>10921</v>
      </c>
      <c r="F2277">
        <v>60</v>
      </c>
      <c r="G2277">
        <v>6</v>
      </c>
      <c r="J2277" t="s">
        <v>20</v>
      </c>
      <c r="K2277" t="s">
        <v>8804</v>
      </c>
    </row>
    <row r="2278" spans="1:11">
      <c r="A2278" s="8">
        <v>43448</v>
      </c>
      <c r="B2278" t="s">
        <v>8285</v>
      </c>
      <c r="C2278" t="s">
        <v>8798</v>
      </c>
      <c r="D2278" t="s">
        <v>8288</v>
      </c>
      <c r="E2278" t="s">
        <v>10921</v>
      </c>
      <c r="F2278">
        <v>60</v>
      </c>
      <c r="G2278">
        <v>7</v>
      </c>
      <c r="J2278" t="s">
        <v>99</v>
      </c>
      <c r="K2278" t="s">
        <v>8805</v>
      </c>
    </row>
    <row r="2279" spans="1:11">
      <c r="A2279" s="8">
        <v>43448</v>
      </c>
      <c r="B2279" t="s">
        <v>8285</v>
      </c>
      <c r="C2279" t="s">
        <v>8798</v>
      </c>
      <c r="D2279" t="s">
        <v>8288</v>
      </c>
      <c r="E2279" t="s">
        <v>10921</v>
      </c>
      <c r="F2279">
        <v>60</v>
      </c>
      <c r="G2279">
        <v>8</v>
      </c>
      <c r="J2279" t="s">
        <v>101</v>
      </c>
      <c r="K2279" t="s">
        <v>8806</v>
      </c>
    </row>
    <row r="2280" spans="1:11">
      <c r="A2280" s="8">
        <v>43448</v>
      </c>
      <c r="B2280" t="s">
        <v>8285</v>
      </c>
      <c r="C2280" t="s">
        <v>8807</v>
      </c>
      <c r="D2280" t="s">
        <v>8288</v>
      </c>
      <c r="E2280" t="s">
        <v>10921</v>
      </c>
      <c r="F2280">
        <v>61</v>
      </c>
      <c r="G2280">
        <v>1</v>
      </c>
      <c r="I2280" t="s">
        <v>8807</v>
      </c>
      <c r="J2280" t="s">
        <v>10</v>
      </c>
      <c r="K2280" t="s">
        <v>8808</v>
      </c>
    </row>
    <row r="2281" spans="1:11">
      <c r="A2281" s="8">
        <v>43448</v>
      </c>
      <c r="B2281" t="s">
        <v>8285</v>
      </c>
      <c r="C2281" t="s">
        <v>8807</v>
      </c>
      <c r="D2281" t="s">
        <v>8288</v>
      </c>
      <c r="E2281" t="s">
        <v>10921</v>
      </c>
      <c r="F2281">
        <v>61</v>
      </c>
      <c r="G2281">
        <v>2</v>
      </c>
      <c r="I2281" t="s">
        <v>8288</v>
      </c>
      <c r="J2281" t="s">
        <v>12</v>
      </c>
      <c r="K2281" t="s">
        <v>8809</v>
      </c>
    </row>
    <row r="2282" spans="1:11">
      <c r="A2282" s="8">
        <v>43448</v>
      </c>
      <c r="B2282" t="s">
        <v>8285</v>
      </c>
      <c r="C2282" t="s">
        <v>8807</v>
      </c>
      <c r="D2282" t="s">
        <v>8288</v>
      </c>
      <c r="E2282" t="s">
        <v>10921</v>
      </c>
      <c r="F2282">
        <v>61</v>
      </c>
      <c r="G2282">
        <v>3</v>
      </c>
      <c r="J2282" t="s">
        <v>14</v>
      </c>
      <c r="K2282" t="s">
        <v>8810</v>
      </c>
    </row>
    <row r="2283" spans="1:11">
      <c r="A2283" s="8">
        <v>43448</v>
      </c>
      <c r="B2283" t="s">
        <v>8285</v>
      </c>
      <c r="C2283" t="s">
        <v>8807</v>
      </c>
      <c r="D2283" t="s">
        <v>8288</v>
      </c>
      <c r="E2283" t="s">
        <v>10921</v>
      </c>
      <c r="F2283">
        <v>61</v>
      </c>
      <c r="G2283">
        <v>4</v>
      </c>
      <c r="J2283" t="s">
        <v>16</v>
      </c>
      <c r="K2283" t="s">
        <v>8811</v>
      </c>
    </row>
    <row r="2284" spans="1:11">
      <c r="A2284" s="8">
        <v>43448</v>
      </c>
      <c r="B2284" t="s">
        <v>8285</v>
      </c>
      <c r="C2284" t="s">
        <v>8807</v>
      </c>
      <c r="D2284" t="s">
        <v>8288</v>
      </c>
      <c r="E2284" t="s">
        <v>10921</v>
      </c>
      <c r="F2284">
        <v>61</v>
      </c>
      <c r="G2284">
        <v>5</v>
      </c>
      <c r="J2284" t="s">
        <v>18</v>
      </c>
      <c r="K2284" t="s">
        <v>8812</v>
      </c>
    </row>
    <row r="2285" spans="1:11">
      <c r="A2285" s="8">
        <v>43448</v>
      </c>
      <c r="B2285" t="s">
        <v>8285</v>
      </c>
      <c r="C2285" t="s">
        <v>8807</v>
      </c>
      <c r="D2285" t="s">
        <v>8288</v>
      </c>
      <c r="E2285" t="s">
        <v>10921</v>
      </c>
      <c r="F2285">
        <v>61</v>
      </c>
      <c r="G2285">
        <v>6</v>
      </c>
      <c r="J2285" t="s">
        <v>20</v>
      </c>
      <c r="K2285" t="s">
        <v>8813</v>
      </c>
    </row>
    <row r="2286" spans="1:11">
      <c r="A2286" s="8">
        <v>43448</v>
      </c>
      <c r="B2286" t="s">
        <v>8285</v>
      </c>
      <c r="C2286" t="s">
        <v>8807</v>
      </c>
      <c r="D2286" t="s">
        <v>8288</v>
      </c>
      <c r="E2286" t="s">
        <v>10921</v>
      </c>
      <c r="F2286">
        <v>61</v>
      </c>
      <c r="G2286">
        <v>7</v>
      </c>
      <c r="J2286" t="s">
        <v>99</v>
      </c>
      <c r="K2286" t="s">
        <v>8814</v>
      </c>
    </row>
    <row r="2287" spans="1:11">
      <c r="A2287" s="8">
        <v>43448</v>
      </c>
      <c r="B2287" t="s">
        <v>8285</v>
      </c>
      <c r="C2287" t="s">
        <v>8807</v>
      </c>
      <c r="D2287" t="s">
        <v>8288</v>
      </c>
      <c r="E2287" t="s">
        <v>10921</v>
      </c>
      <c r="F2287">
        <v>61</v>
      </c>
      <c r="G2287">
        <v>8</v>
      </c>
      <c r="J2287" t="s">
        <v>101</v>
      </c>
      <c r="K2287" t="s">
        <v>8815</v>
      </c>
    </row>
    <row r="2288" spans="1:11">
      <c r="A2288" s="8">
        <v>43448</v>
      </c>
      <c r="B2288" t="s">
        <v>8285</v>
      </c>
      <c r="C2288" t="s">
        <v>8816</v>
      </c>
      <c r="D2288" t="s">
        <v>8288</v>
      </c>
      <c r="E2288" t="s">
        <v>10921</v>
      </c>
      <c r="F2288">
        <v>62</v>
      </c>
      <c r="G2288">
        <v>1</v>
      </c>
      <c r="I2288" t="s">
        <v>8816</v>
      </c>
      <c r="J2288" t="s">
        <v>10</v>
      </c>
      <c r="K2288" t="s">
        <v>8817</v>
      </c>
    </row>
    <row r="2289" spans="1:11">
      <c r="A2289" s="8">
        <v>43448</v>
      </c>
      <c r="B2289" t="s">
        <v>8285</v>
      </c>
      <c r="C2289" t="s">
        <v>8816</v>
      </c>
      <c r="D2289" t="s">
        <v>8288</v>
      </c>
      <c r="E2289" t="s">
        <v>10921</v>
      </c>
      <c r="F2289">
        <v>62</v>
      </c>
      <c r="G2289">
        <v>2</v>
      </c>
      <c r="I2289" t="s">
        <v>8288</v>
      </c>
      <c r="J2289" t="s">
        <v>12</v>
      </c>
      <c r="K2289" t="s">
        <v>8818</v>
      </c>
    </row>
    <row r="2290" spans="1:11">
      <c r="A2290" s="8">
        <v>43448</v>
      </c>
      <c r="B2290" t="s">
        <v>8285</v>
      </c>
      <c r="C2290" t="s">
        <v>8816</v>
      </c>
      <c r="D2290" t="s">
        <v>8288</v>
      </c>
      <c r="E2290" t="s">
        <v>10921</v>
      </c>
      <c r="F2290">
        <v>62</v>
      </c>
      <c r="G2290">
        <v>3</v>
      </c>
      <c r="J2290" t="s">
        <v>14</v>
      </c>
      <c r="K2290" t="s">
        <v>8819</v>
      </c>
    </row>
    <row r="2291" spans="1:11">
      <c r="A2291" s="8">
        <v>43448</v>
      </c>
      <c r="B2291" t="s">
        <v>8285</v>
      </c>
      <c r="C2291" t="s">
        <v>8816</v>
      </c>
      <c r="D2291" t="s">
        <v>8288</v>
      </c>
      <c r="E2291" t="s">
        <v>10921</v>
      </c>
      <c r="F2291">
        <v>62</v>
      </c>
      <c r="G2291">
        <v>4</v>
      </c>
      <c r="J2291" t="s">
        <v>16</v>
      </c>
      <c r="K2291" t="s">
        <v>8820</v>
      </c>
    </row>
    <row r="2292" spans="1:11">
      <c r="A2292" s="8">
        <v>43448</v>
      </c>
      <c r="B2292" t="s">
        <v>8285</v>
      </c>
      <c r="C2292" t="s">
        <v>8816</v>
      </c>
      <c r="D2292" t="s">
        <v>8288</v>
      </c>
      <c r="E2292" t="s">
        <v>10921</v>
      </c>
      <c r="F2292">
        <v>62</v>
      </c>
      <c r="G2292">
        <v>5</v>
      </c>
      <c r="H2292" t="s">
        <v>8285</v>
      </c>
      <c r="I2292" t="s">
        <v>8816</v>
      </c>
      <c r="J2292" t="s">
        <v>18</v>
      </c>
      <c r="K2292" t="s">
        <v>8821</v>
      </c>
    </row>
    <row r="2293" spans="1:11">
      <c r="A2293" s="8">
        <v>43448</v>
      </c>
      <c r="B2293" t="s">
        <v>8285</v>
      </c>
      <c r="C2293" t="s">
        <v>8816</v>
      </c>
      <c r="D2293" t="s">
        <v>8288</v>
      </c>
      <c r="E2293" t="s">
        <v>10921</v>
      </c>
      <c r="F2293">
        <v>62</v>
      </c>
      <c r="G2293">
        <v>6</v>
      </c>
      <c r="I2293" t="s">
        <v>8288</v>
      </c>
      <c r="J2293" t="s">
        <v>20</v>
      </c>
      <c r="K2293" t="s">
        <v>8822</v>
      </c>
    </row>
    <row r="2294" spans="1:11">
      <c r="A2294" s="8">
        <v>43448</v>
      </c>
      <c r="B2294" t="s">
        <v>8285</v>
      </c>
      <c r="C2294" t="s">
        <v>8816</v>
      </c>
      <c r="D2294" t="s">
        <v>8288</v>
      </c>
      <c r="E2294" t="s">
        <v>10921</v>
      </c>
      <c r="F2294">
        <v>62</v>
      </c>
      <c r="G2294">
        <v>7</v>
      </c>
      <c r="J2294" t="s">
        <v>99</v>
      </c>
      <c r="K2294" t="s">
        <v>8823</v>
      </c>
    </row>
    <row r="2295" spans="1:11">
      <c r="A2295" s="8">
        <v>43448</v>
      </c>
      <c r="B2295" t="s">
        <v>8285</v>
      </c>
      <c r="C2295" t="s">
        <v>8816</v>
      </c>
      <c r="D2295" t="s">
        <v>8288</v>
      </c>
      <c r="E2295" t="s">
        <v>10921</v>
      </c>
      <c r="F2295">
        <v>62</v>
      </c>
      <c r="G2295">
        <v>8</v>
      </c>
      <c r="J2295" t="s">
        <v>101</v>
      </c>
      <c r="K2295" t="s">
        <v>8824</v>
      </c>
    </row>
    <row r="2296" spans="1:11">
      <c r="A2296" s="8">
        <v>43448</v>
      </c>
      <c r="B2296" t="s">
        <v>8285</v>
      </c>
      <c r="C2296" t="s">
        <v>8816</v>
      </c>
      <c r="D2296" t="s">
        <v>8288</v>
      </c>
      <c r="E2296" t="s">
        <v>10921</v>
      </c>
      <c r="F2296">
        <v>62</v>
      </c>
      <c r="G2296">
        <v>9</v>
      </c>
      <c r="J2296" t="s">
        <v>349</v>
      </c>
      <c r="K2296" t="s">
        <v>8825</v>
      </c>
    </row>
    <row r="2297" spans="1:11">
      <c r="A2297" s="8">
        <v>43448</v>
      </c>
      <c r="B2297" t="s">
        <v>8285</v>
      </c>
      <c r="C2297" t="s">
        <v>8816</v>
      </c>
      <c r="D2297" t="s">
        <v>8288</v>
      </c>
      <c r="E2297" t="s">
        <v>10921</v>
      </c>
      <c r="F2297">
        <v>62</v>
      </c>
      <c r="G2297">
        <v>10</v>
      </c>
      <c r="J2297" t="s">
        <v>441</v>
      </c>
      <c r="K2297" t="s">
        <v>8826</v>
      </c>
    </row>
    <row r="2298" spans="1:11">
      <c r="A2298" s="8">
        <v>43448</v>
      </c>
      <c r="B2298" t="s">
        <v>8285</v>
      </c>
      <c r="C2298" t="s">
        <v>8827</v>
      </c>
      <c r="D2298" t="s">
        <v>8288</v>
      </c>
      <c r="E2298" t="s">
        <v>10921</v>
      </c>
      <c r="F2298">
        <v>63</v>
      </c>
      <c r="G2298">
        <v>1</v>
      </c>
      <c r="I2298" t="s">
        <v>8827</v>
      </c>
      <c r="J2298" t="s">
        <v>10</v>
      </c>
      <c r="K2298" t="s">
        <v>10851</v>
      </c>
    </row>
    <row r="2299" spans="1:11">
      <c r="A2299" s="8">
        <v>43448</v>
      </c>
      <c r="B2299" t="s">
        <v>8285</v>
      </c>
      <c r="C2299" t="s">
        <v>8827</v>
      </c>
      <c r="D2299" t="s">
        <v>8288</v>
      </c>
      <c r="E2299" t="s">
        <v>10921</v>
      </c>
      <c r="F2299">
        <v>63</v>
      </c>
      <c r="G2299">
        <v>2</v>
      </c>
      <c r="J2299" t="s">
        <v>12</v>
      </c>
      <c r="K2299" t="s">
        <v>8828</v>
      </c>
    </row>
    <row r="2300" spans="1:11">
      <c r="A2300" s="8">
        <v>43448</v>
      </c>
      <c r="B2300" t="s">
        <v>8285</v>
      </c>
      <c r="C2300" t="s">
        <v>8827</v>
      </c>
      <c r="D2300" t="s">
        <v>8288</v>
      </c>
      <c r="E2300" t="s">
        <v>10921</v>
      </c>
      <c r="F2300">
        <v>63</v>
      </c>
      <c r="G2300">
        <v>3</v>
      </c>
      <c r="J2300" t="s">
        <v>14</v>
      </c>
      <c r="K2300" t="s">
        <v>8829</v>
      </c>
    </row>
    <row r="2301" spans="1:11">
      <c r="A2301" s="8">
        <v>43448</v>
      </c>
      <c r="B2301" t="s">
        <v>8285</v>
      </c>
      <c r="C2301" t="s">
        <v>8830</v>
      </c>
      <c r="D2301" t="s">
        <v>8288</v>
      </c>
      <c r="E2301" t="s">
        <v>10921</v>
      </c>
      <c r="F2301">
        <v>64</v>
      </c>
      <c r="G2301">
        <v>1</v>
      </c>
      <c r="I2301" t="s">
        <v>8830</v>
      </c>
      <c r="J2301" t="s">
        <v>10</v>
      </c>
      <c r="K2301" t="s">
        <v>8831</v>
      </c>
    </row>
    <row r="2302" spans="1:11">
      <c r="A2302" s="8">
        <v>43448</v>
      </c>
      <c r="B2302" t="s">
        <v>8285</v>
      </c>
      <c r="C2302" t="s">
        <v>8830</v>
      </c>
      <c r="D2302" t="s">
        <v>8288</v>
      </c>
      <c r="E2302" t="s">
        <v>10921</v>
      </c>
      <c r="F2302">
        <v>64</v>
      </c>
      <c r="G2302">
        <v>2</v>
      </c>
      <c r="I2302" t="s">
        <v>8288</v>
      </c>
      <c r="J2302" t="s">
        <v>12</v>
      </c>
      <c r="K2302" t="s">
        <v>8832</v>
      </c>
    </row>
    <row r="2303" spans="1:11">
      <c r="A2303" s="8">
        <v>43448</v>
      </c>
      <c r="B2303" t="s">
        <v>8285</v>
      </c>
      <c r="C2303" t="s">
        <v>8830</v>
      </c>
      <c r="D2303" t="s">
        <v>8288</v>
      </c>
      <c r="E2303" t="s">
        <v>10921</v>
      </c>
      <c r="F2303">
        <v>64</v>
      </c>
      <c r="G2303">
        <v>3</v>
      </c>
      <c r="J2303" t="s">
        <v>14</v>
      </c>
      <c r="K2303" t="s">
        <v>8833</v>
      </c>
    </row>
    <row r="2304" spans="1:11">
      <c r="A2304" s="8">
        <v>43448</v>
      </c>
      <c r="B2304" t="s">
        <v>8285</v>
      </c>
      <c r="C2304" t="s">
        <v>8830</v>
      </c>
      <c r="D2304" t="s">
        <v>8288</v>
      </c>
      <c r="E2304" t="s">
        <v>10921</v>
      </c>
      <c r="F2304">
        <v>64</v>
      </c>
      <c r="G2304">
        <v>4</v>
      </c>
      <c r="J2304" t="s">
        <v>16</v>
      </c>
      <c r="K2304" t="s">
        <v>8834</v>
      </c>
    </row>
    <row r="2305" spans="1:11">
      <c r="A2305" s="8">
        <v>43448</v>
      </c>
      <c r="B2305" t="s">
        <v>8285</v>
      </c>
      <c r="C2305" t="s">
        <v>8830</v>
      </c>
      <c r="D2305" t="s">
        <v>8288</v>
      </c>
      <c r="E2305" t="s">
        <v>10921</v>
      </c>
      <c r="F2305">
        <v>64</v>
      </c>
      <c r="G2305">
        <v>5</v>
      </c>
      <c r="J2305" t="s">
        <v>18</v>
      </c>
      <c r="K2305" t="s">
        <v>8835</v>
      </c>
    </row>
    <row r="2306" spans="1:11">
      <c r="A2306" s="8">
        <v>43448</v>
      </c>
      <c r="B2306" t="s">
        <v>8285</v>
      </c>
      <c r="C2306" t="s">
        <v>8830</v>
      </c>
      <c r="D2306" t="s">
        <v>8288</v>
      </c>
      <c r="E2306" t="s">
        <v>10921</v>
      </c>
      <c r="F2306">
        <v>64</v>
      </c>
      <c r="G2306">
        <v>6</v>
      </c>
      <c r="J2306" t="s">
        <v>20</v>
      </c>
      <c r="K2306" t="s">
        <v>8836</v>
      </c>
    </row>
    <row r="2307" spans="1:11">
      <c r="A2307" s="8">
        <v>43448</v>
      </c>
      <c r="B2307" t="s">
        <v>8285</v>
      </c>
      <c r="C2307" t="s">
        <v>8830</v>
      </c>
      <c r="D2307" t="s">
        <v>8288</v>
      </c>
      <c r="E2307" t="s">
        <v>10921</v>
      </c>
      <c r="F2307">
        <v>64</v>
      </c>
      <c r="G2307">
        <v>7</v>
      </c>
      <c r="J2307" t="s">
        <v>99</v>
      </c>
      <c r="K2307" t="s">
        <v>8837</v>
      </c>
    </row>
    <row r="2308" spans="1:11">
      <c r="A2308" s="8">
        <v>43448</v>
      </c>
      <c r="B2308" t="s">
        <v>8285</v>
      </c>
      <c r="C2308" t="s">
        <v>8830</v>
      </c>
      <c r="D2308" t="s">
        <v>8288</v>
      </c>
      <c r="E2308" t="s">
        <v>10921</v>
      </c>
      <c r="F2308">
        <v>64</v>
      </c>
      <c r="G2308">
        <v>8</v>
      </c>
      <c r="J2308" t="s">
        <v>101</v>
      </c>
      <c r="K2308" t="s">
        <v>8838</v>
      </c>
    </row>
    <row r="2309" spans="1:11">
      <c r="A2309" s="8">
        <v>43448</v>
      </c>
      <c r="B2309" t="s">
        <v>8285</v>
      </c>
      <c r="C2309" t="s">
        <v>8830</v>
      </c>
      <c r="D2309" t="s">
        <v>8288</v>
      </c>
      <c r="E2309" t="s">
        <v>10921</v>
      </c>
      <c r="F2309">
        <v>64</v>
      </c>
      <c r="G2309">
        <v>9</v>
      </c>
      <c r="J2309" t="s">
        <v>349</v>
      </c>
      <c r="K2309" t="s">
        <v>8839</v>
      </c>
    </row>
    <row r="2310" spans="1:11">
      <c r="A2310" s="8">
        <v>43448</v>
      </c>
      <c r="B2310" t="s">
        <v>8285</v>
      </c>
      <c r="C2310" t="s">
        <v>8840</v>
      </c>
      <c r="D2310" t="s">
        <v>8288</v>
      </c>
      <c r="E2310" t="s">
        <v>10921</v>
      </c>
      <c r="F2310">
        <v>65</v>
      </c>
      <c r="G2310">
        <v>1</v>
      </c>
      <c r="I2310" t="s">
        <v>8840</v>
      </c>
      <c r="J2310" t="s">
        <v>10</v>
      </c>
      <c r="K2310" t="s">
        <v>8841</v>
      </c>
    </row>
    <row r="2311" spans="1:11">
      <c r="A2311" s="8">
        <v>43448</v>
      </c>
      <c r="B2311" t="s">
        <v>8285</v>
      </c>
      <c r="C2311" t="s">
        <v>8840</v>
      </c>
      <c r="D2311" t="s">
        <v>8288</v>
      </c>
      <c r="E2311" t="s">
        <v>10921</v>
      </c>
      <c r="F2311">
        <v>65</v>
      </c>
      <c r="G2311">
        <v>2</v>
      </c>
      <c r="I2311" t="s">
        <v>8288</v>
      </c>
      <c r="J2311" t="s">
        <v>12</v>
      </c>
      <c r="K2311" t="s">
        <v>8842</v>
      </c>
    </row>
    <row r="2312" spans="1:11">
      <c r="A2312" s="8">
        <v>43448</v>
      </c>
      <c r="B2312" t="s">
        <v>8285</v>
      </c>
      <c r="C2312" t="s">
        <v>8843</v>
      </c>
      <c r="D2312" t="s">
        <v>8288</v>
      </c>
      <c r="E2312" t="s">
        <v>10921</v>
      </c>
      <c r="F2312">
        <v>66</v>
      </c>
      <c r="G2312">
        <v>1</v>
      </c>
      <c r="I2312" t="s">
        <v>8843</v>
      </c>
      <c r="J2312" t="s">
        <v>10</v>
      </c>
      <c r="K2312" t="s">
        <v>8844</v>
      </c>
    </row>
    <row r="2313" spans="1:11">
      <c r="A2313" s="8">
        <v>43448</v>
      </c>
      <c r="B2313" t="s">
        <v>8285</v>
      </c>
      <c r="C2313" t="s">
        <v>8843</v>
      </c>
      <c r="D2313" t="s">
        <v>8288</v>
      </c>
      <c r="E2313" t="s">
        <v>10921</v>
      </c>
      <c r="F2313">
        <v>66</v>
      </c>
      <c r="G2313">
        <v>2</v>
      </c>
      <c r="I2313" t="s">
        <v>8288</v>
      </c>
      <c r="J2313" t="s">
        <v>12</v>
      </c>
      <c r="K2313" t="s">
        <v>8845</v>
      </c>
    </row>
    <row r="2314" spans="1:11">
      <c r="A2314" s="8">
        <v>43448</v>
      </c>
      <c r="B2314" t="s">
        <v>8285</v>
      </c>
      <c r="C2314" t="s">
        <v>8843</v>
      </c>
      <c r="D2314" t="s">
        <v>8288</v>
      </c>
      <c r="E2314" t="s">
        <v>10921</v>
      </c>
      <c r="F2314">
        <v>66</v>
      </c>
      <c r="G2314">
        <v>3</v>
      </c>
      <c r="J2314" t="s">
        <v>14</v>
      </c>
      <c r="K2314" t="s">
        <v>8846</v>
      </c>
    </row>
    <row r="2315" spans="1:11">
      <c r="A2315" s="8">
        <v>43448</v>
      </c>
      <c r="B2315" t="s">
        <v>8285</v>
      </c>
      <c r="C2315" t="s">
        <v>8847</v>
      </c>
      <c r="D2315" t="s">
        <v>8288</v>
      </c>
      <c r="E2315" t="s">
        <v>10921</v>
      </c>
      <c r="F2315">
        <v>67</v>
      </c>
      <c r="G2315">
        <v>1</v>
      </c>
      <c r="I2315" t="s">
        <v>8847</v>
      </c>
      <c r="J2315" t="s">
        <v>10</v>
      </c>
      <c r="K2315" t="s">
        <v>8848</v>
      </c>
    </row>
    <row r="2316" spans="1:11">
      <c r="A2316" s="8">
        <v>43448</v>
      </c>
      <c r="B2316" t="s">
        <v>8285</v>
      </c>
      <c r="C2316" t="s">
        <v>8847</v>
      </c>
      <c r="D2316" t="s">
        <v>8288</v>
      </c>
      <c r="E2316" t="s">
        <v>10921</v>
      </c>
      <c r="F2316">
        <v>67</v>
      </c>
      <c r="G2316">
        <v>2</v>
      </c>
      <c r="I2316" t="s">
        <v>8288</v>
      </c>
      <c r="J2316" t="s">
        <v>12</v>
      </c>
      <c r="K2316" t="s">
        <v>8849</v>
      </c>
    </row>
    <row r="2317" spans="1:11">
      <c r="A2317" s="8">
        <v>43448</v>
      </c>
      <c r="B2317" t="s">
        <v>8285</v>
      </c>
      <c r="C2317" t="s">
        <v>8847</v>
      </c>
      <c r="D2317" t="s">
        <v>8288</v>
      </c>
      <c r="E2317" t="s">
        <v>10921</v>
      </c>
      <c r="F2317">
        <v>67</v>
      </c>
      <c r="G2317">
        <v>3</v>
      </c>
      <c r="J2317" t="s">
        <v>14</v>
      </c>
      <c r="K2317" t="s">
        <v>8850</v>
      </c>
    </row>
    <row r="2318" spans="1:11">
      <c r="A2318" s="8">
        <v>43448</v>
      </c>
      <c r="B2318" t="s">
        <v>8285</v>
      </c>
      <c r="C2318" t="s">
        <v>8847</v>
      </c>
      <c r="D2318" t="s">
        <v>8288</v>
      </c>
      <c r="E2318" t="s">
        <v>10921</v>
      </c>
      <c r="F2318">
        <v>67</v>
      </c>
      <c r="G2318">
        <v>4</v>
      </c>
      <c r="J2318" t="s">
        <v>16</v>
      </c>
      <c r="K2318" t="s">
        <v>8851</v>
      </c>
    </row>
    <row r="2319" spans="1:11">
      <c r="A2319" s="8">
        <v>43448</v>
      </c>
      <c r="B2319" t="s">
        <v>8285</v>
      </c>
      <c r="C2319" t="s">
        <v>8847</v>
      </c>
      <c r="D2319" t="s">
        <v>8288</v>
      </c>
      <c r="E2319" t="s">
        <v>10921</v>
      </c>
      <c r="F2319">
        <v>67</v>
      </c>
      <c r="G2319">
        <v>5</v>
      </c>
      <c r="J2319" t="s">
        <v>18</v>
      </c>
      <c r="K2319" t="s">
        <v>8852</v>
      </c>
    </row>
    <row r="2320" spans="1:11">
      <c r="A2320" s="8">
        <v>43448</v>
      </c>
      <c r="B2320" t="s">
        <v>8285</v>
      </c>
      <c r="C2320" t="s">
        <v>8847</v>
      </c>
      <c r="D2320" t="s">
        <v>8288</v>
      </c>
      <c r="E2320" t="s">
        <v>10921</v>
      </c>
      <c r="F2320">
        <v>67</v>
      </c>
      <c r="G2320">
        <v>6</v>
      </c>
      <c r="J2320" t="s">
        <v>20</v>
      </c>
      <c r="K2320" t="s">
        <v>8853</v>
      </c>
    </row>
    <row r="2321" spans="1:11">
      <c r="A2321" s="8">
        <v>43448</v>
      </c>
      <c r="B2321" t="s">
        <v>8285</v>
      </c>
      <c r="C2321" t="s">
        <v>8847</v>
      </c>
      <c r="D2321" t="s">
        <v>8288</v>
      </c>
      <c r="E2321" t="s">
        <v>10921</v>
      </c>
      <c r="F2321">
        <v>67</v>
      </c>
      <c r="G2321">
        <v>7</v>
      </c>
      <c r="J2321" t="s">
        <v>99</v>
      </c>
      <c r="K2321" t="s">
        <v>8854</v>
      </c>
    </row>
    <row r="2322" spans="1:11">
      <c r="A2322" s="8">
        <v>43448</v>
      </c>
      <c r="B2322" t="s">
        <v>8285</v>
      </c>
      <c r="C2322" t="s">
        <v>8855</v>
      </c>
      <c r="D2322" t="s">
        <v>8288</v>
      </c>
      <c r="E2322" t="s">
        <v>10921</v>
      </c>
      <c r="F2322">
        <v>68</v>
      </c>
      <c r="G2322">
        <v>1</v>
      </c>
      <c r="I2322" t="s">
        <v>8855</v>
      </c>
      <c r="J2322" t="s">
        <v>10</v>
      </c>
      <c r="K2322" t="s">
        <v>8856</v>
      </c>
    </row>
    <row r="2323" spans="1:11">
      <c r="A2323" s="8">
        <v>43448</v>
      </c>
      <c r="B2323" t="s">
        <v>8285</v>
      </c>
      <c r="C2323" t="s">
        <v>8855</v>
      </c>
      <c r="D2323" t="s">
        <v>8288</v>
      </c>
      <c r="E2323" t="s">
        <v>10921</v>
      </c>
      <c r="F2323">
        <v>68</v>
      </c>
      <c r="G2323">
        <v>2</v>
      </c>
      <c r="I2323" t="s">
        <v>8288</v>
      </c>
      <c r="J2323" t="s">
        <v>12</v>
      </c>
      <c r="K2323" t="s">
        <v>8857</v>
      </c>
    </row>
    <row r="2324" spans="1:11">
      <c r="A2324" s="8">
        <v>43448</v>
      </c>
      <c r="B2324" t="s">
        <v>8285</v>
      </c>
      <c r="C2324" t="s">
        <v>8855</v>
      </c>
      <c r="D2324" t="s">
        <v>8288</v>
      </c>
      <c r="E2324" t="s">
        <v>10921</v>
      </c>
      <c r="F2324">
        <v>68</v>
      </c>
      <c r="G2324">
        <v>3</v>
      </c>
      <c r="J2324" t="s">
        <v>14</v>
      </c>
      <c r="K2324" t="s">
        <v>8858</v>
      </c>
    </row>
  </sheetData>
  <sortState xmlns:xlrd2="http://schemas.microsoft.com/office/spreadsheetml/2017/richdata2" ref="A2:K2614">
    <sortCondition ref="B2:B2614"/>
    <sortCondition ref="E2:E2614"/>
    <sortCondition ref="F2:F2614"/>
    <sortCondition ref="G2:G261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9642-6831-4F36-AE24-EEB79A920EB2}">
  <dimension ref="A1:D279"/>
  <sheetViews>
    <sheetView workbookViewId="0">
      <selection activeCell="D17" sqref="D17"/>
    </sheetView>
  </sheetViews>
  <sheetFormatPr defaultRowHeight="16.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8</v>
      </c>
      <c r="C2" t="s">
        <v>10</v>
      </c>
      <c r="D2" t="s">
        <v>11</v>
      </c>
    </row>
    <row r="3" spans="1:4">
      <c r="B3" t="s">
        <v>9</v>
      </c>
    </row>
    <row r="4" spans="1:4">
      <c r="C4" t="s">
        <v>12</v>
      </c>
      <c r="D4" t="s">
        <v>13</v>
      </c>
    </row>
    <row r="7" spans="1:4">
      <c r="C7" t="s">
        <v>14</v>
      </c>
      <c r="D7" t="s">
        <v>15</v>
      </c>
    </row>
    <row r="8" spans="1:4">
      <c r="C8" t="s">
        <v>16</v>
      </c>
      <c r="D8" t="s">
        <v>17</v>
      </c>
    </row>
    <row r="10" spans="1:4">
      <c r="C10" t="s">
        <v>18</v>
      </c>
      <c r="D10" t="s">
        <v>19</v>
      </c>
    </row>
    <row r="12" spans="1:4">
      <c r="C12" t="s">
        <v>20</v>
      </c>
      <c r="D12" t="s">
        <v>21</v>
      </c>
    </row>
    <row r="13" spans="1:4">
      <c r="B13" t="s">
        <v>22</v>
      </c>
      <c r="C13" t="s">
        <v>10</v>
      </c>
      <c r="D13" t="s">
        <v>24</v>
      </c>
    </row>
    <row r="14" spans="1:4">
      <c r="B14" t="s">
        <v>23</v>
      </c>
    </row>
    <row r="17" spans="2:4">
      <c r="C17" t="s">
        <v>12</v>
      </c>
      <c r="D17" t="s">
        <v>25</v>
      </c>
    </row>
    <row r="18" spans="2:4">
      <c r="C18" t="s">
        <v>14</v>
      </c>
      <c r="D18" t="s">
        <v>26</v>
      </c>
    </row>
    <row r="20" spans="2:4">
      <c r="C20" t="s">
        <v>16</v>
      </c>
      <c r="D20" t="s">
        <v>27</v>
      </c>
    </row>
    <row r="22" spans="2:4">
      <c r="B22" t="s">
        <v>28</v>
      </c>
      <c r="C22" t="s">
        <v>10</v>
      </c>
      <c r="D22" t="s">
        <v>30</v>
      </c>
    </row>
    <row r="23" spans="2:4">
      <c r="B23" t="s">
        <v>29</v>
      </c>
      <c r="D23" t="s">
        <v>31</v>
      </c>
    </row>
    <row r="24" spans="2:4">
      <c r="D24" t="s">
        <v>32</v>
      </c>
    </row>
    <row r="26" spans="2:4">
      <c r="C26" t="s">
        <v>12</v>
      </c>
      <c r="D26" t="s">
        <v>33</v>
      </c>
    </row>
    <row r="27" spans="2:4">
      <c r="C27" t="s">
        <v>14</v>
      </c>
      <c r="D27" t="s">
        <v>34</v>
      </c>
    </row>
    <row r="28" spans="2:4">
      <c r="B28" t="s">
        <v>35</v>
      </c>
      <c r="C28" t="s">
        <v>10</v>
      </c>
      <c r="D28" t="s">
        <v>36</v>
      </c>
    </row>
    <row r="29" spans="2:4">
      <c r="B29" t="s">
        <v>37</v>
      </c>
      <c r="C29" t="s">
        <v>12</v>
      </c>
      <c r="D29" t="s">
        <v>38</v>
      </c>
    </row>
    <row r="33" spans="2:4">
      <c r="C33" t="s">
        <v>14</v>
      </c>
      <c r="D33" t="s">
        <v>39</v>
      </c>
    </row>
    <row r="36" spans="2:4">
      <c r="C36" t="s">
        <v>16</v>
      </c>
      <c r="D36" t="s">
        <v>40</v>
      </c>
    </row>
    <row r="37" spans="2:4">
      <c r="C37" t="s">
        <v>18</v>
      </c>
      <c r="D37" t="s">
        <v>41</v>
      </c>
    </row>
    <row r="39" spans="2:4">
      <c r="B39" t="s">
        <v>42</v>
      </c>
      <c r="C39" t="s">
        <v>10</v>
      </c>
      <c r="D39" t="s">
        <v>43</v>
      </c>
    </row>
    <row r="40" spans="2:4">
      <c r="B40" t="s">
        <v>44</v>
      </c>
      <c r="C40" t="s">
        <v>12</v>
      </c>
      <c r="D40" t="s">
        <v>45</v>
      </c>
    </row>
    <row r="41" spans="2:4">
      <c r="D41" t="s">
        <v>46</v>
      </c>
    </row>
    <row r="43" spans="2:4">
      <c r="C43" t="s">
        <v>14</v>
      </c>
      <c r="D43" t="s">
        <v>47</v>
      </c>
    </row>
    <row r="45" spans="2:4">
      <c r="C45" t="s">
        <v>16</v>
      </c>
      <c r="D45" t="s">
        <v>48</v>
      </c>
    </row>
    <row r="47" spans="2:4">
      <c r="B47" t="s">
        <v>49</v>
      </c>
      <c r="C47" t="s">
        <v>10</v>
      </c>
      <c r="D47" t="s">
        <v>50</v>
      </c>
    </row>
    <row r="50" spans="2:4">
      <c r="C50" t="s">
        <v>12</v>
      </c>
      <c r="D50" t="s">
        <v>51</v>
      </c>
    </row>
    <row r="52" spans="2:4">
      <c r="C52" t="s">
        <v>14</v>
      </c>
      <c r="D52" t="s">
        <v>52</v>
      </c>
    </row>
    <row r="53" spans="2:4">
      <c r="C53" t="s">
        <v>16</v>
      </c>
      <c r="D53" t="s">
        <v>53</v>
      </c>
    </row>
    <row r="55" spans="2:4">
      <c r="B55" t="s">
        <v>54</v>
      </c>
      <c r="C55" t="s">
        <v>10</v>
      </c>
      <c r="D55" t="s">
        <v>55</v>
      </c>
    </row>
    <row r="56" spans="2:4">
      <c r="C56" t="s">
        <v>12</v>
      </c>
      <c r="D56" t="s">
        <v>56</v>
      </c>
    </row>
    <row r="57" spans="2:4">
      <c r="C57" t="s">
        <v>14</v>
      </c>
      <c r="D57" t="s">
        <v>57</v>
      </c>
    </row>
    <row r="58" spans="2:4">
      <c r="C58" t="s">
        <v>16</v>
      </c>
      <c r="D58" t="s">
        <v>58</v>
      </c>
    </row>
    <row r="59" spans="2:4">
      <c r="C59" t="s">
        <v>18</v>
      </c>
      <c r="D59" t="s">
        <v>59</v>
      </c>
    </row>
    <row r="60" spans="2:4">
      <c r="B60" t="s">
        <v>61</v>
      </c>
      <c r="C60" t="s">
        <v>10</v>
      </c>
      <c r="D60" t="s">
        <v>62</v>
      </c>
    </row>
    <row r="61" spans="2:4">
      <c r="B61" t="s">
        <v>63</v>
      </c>
      <c r="C61" t="s">
        <v>12</v>
      </c>
      <c r="D61" t="s">
        <v>64</v>
      </c>
    </row>
    <row r="63" spans="2:4">
      <c r="C63" t="s">
        <v>14</v>
      </c>
      <c r="D63" t="s">
        <v>65</v>
      </c>
    </row>
    <row r="64" spans="2:4">
      <c r="B64" t="s">
        <v>66</v>
      </c>
      <c r="C64" t="s">
        <v>10</v>
      </c>
      <c r="D64" t="s">
        <v>67</v>
      </c>
    </row>
    <row r="65" spans="2:4">
      <c r="B65" t="s">
        <v>68</v>
      </c>
      <c r="C65" t="s">
        <v>12</v>
      </c>
      <c r="D65" t="s">
        <v>69</v>
      </c>
    </row>
    <row r="66" spans="2:4">
      <c r="C66" t="s">
        <v>14</v>
      </c>
      <c r="D66" t="s">
        <v>70</v>
      </c>
    </row>
    <row r="67" spans="2:4">
      <c r="B67" t="s">
        <v>71</v>
      </c>
      <c r="C67" t="s">
        <v>10</v>
      </c>
      <c r="D67" t="s">
        <v>72</v>
      </c>
    </row>
    <row r="68" spans="2:4">
      <c r="B68" t="s">
        <v>73</v>
      </c>
      <c r="C68" t="s">
        <v>12</v>
      </c>
      <c r="D68" t="s">
        <v>74</v>
      </c>
    </row>
    <row r="69" spans="2:4">
      <c r="C69" t="s">
        <v>14</v>
      </c>
      <c r="D69" t="s">
        <v>75</v>
      </c>
    </row>
    <row r="70" spans="2:4">
      <c r="B70" t="s">
        <v>76</v>
      </c>
      <c r="C70" t="s">
        <v>10</v>
      </c>
      <c r="D70" t="s">
        <v>78</v>
      </c>
    </row>
    <row r="71" spans="2:4">
      <c r="B71" t="s">
        <v>77</v>
      </c>
    </row>
    <row r="72" spans="2:4">
      <c r="C72" t="s">
        <v>12</v>
      </c>
      <c r="D72" t="s">
        <v>79</v>
      </c>
    </row>
    <row r="73" spans="2:4">
      <c r="C73" t="s">
        <v>14</v>
      </c>
      <c r="D73" t="s">
        <v>80</v>
      </c>
    </row>
    <row r="75" spans="2:4">
      <c r="C75" t="s">
        <v>16</v>
      </c>
      <c r="D75" t="s">
        <v>81</v>
      </c>
    </row>
    <row r="77" spans="2:4">
      <c r="C77" t="s">
        <v>18</v>
      </c>
      <c r="D77" t="s">
        <v>82</v>
      </c>
    </row>
    <row r="79" spans="2:4">
      <c r="C79" t="s">
        <v>20</v>
      </c>
      <c r="D79" t="s">
        <v>83</v>
      </c>
    </row>
    <row r="82" spans="2:4">
      <c r="B82" t="s">
        <v>84</v>
      </c>
      <c r="C82" t="s">
        <v>10</v>
      </c>
      <c r="D82" t="s">
        <v>86</v>
      </c>
    </row>
    <row r="83" spans="2:4">
      <c r="B83" t="s">
        <v>85</v>
      </c>
      <c r="D83" t="s">
        <v>60</v>
      </c>
    </row>
    <row r="84" spans="2:4">
      <c r="C84" t="s">
        <v>12</v>
      </c>
      <c r="D84" t="s">
        <v>87</v>
      </c>
    </row>
    <row r="87" spans="2:4">
      <c r="C87" t="s">
        <v>14</v>
      </c>
      <c r="D87" t="s">
        <v>88</v>
      </c>
    </row>
    <row r="88" spans="2:4">
      <c r="B88" t="s">
        <v>91</v>
      </c>
      <c r="C88" t="s">
        <v>10</v>
      </c>
      <c r="D88" t="s">
        <v>92</v>
      </c>
    </row>
    <row r="89" spans="2:4">
      <c r="B89" t="s">
        <v>93</v>
      </c>
      <c r="C89" t="s">
        <v>12</v>
      </c>
      <c r="D89" t="s">
        <v>94</v>
      </c>
    </row>
    <row r="90" spans="2:4">
      <c r="C90" t="s">
        <v>14</v>
      </c>
      <c r="D90" t="s">
        <v>95</v>
      </c>
    </row>
    <row r="91" spans="2:4">
      <c r="C91" t="s">
        <v>16</v>
      </c>
      <c r="D91" t="s">
        <v>96</v>
      </c>
    </row>
    <row r="92" spans="2:4">
      <c r="C92" t="s">
        <v>18</v>
      </c>
      <c r="D92" t="s">
        <v>97</v>
      </c>
    </row>
    <row r="93" spans="2:4">
      <c r="C93" t="s">
        <v>20</v>
      </c>
      <c r="D93" t="s">
        <v>98</v>
      </c>
    </row>
    <row r="94" spans="2:4">
      <c r="C94" t="s">
        <v>99</v>
      </c>
      <c r="D94" t="s">
        <v>100</v>
      </c>
    </row>
    <row r="95" spans="2:4">
      <c r="C95" t="s">
        <v>101</v>
      </c>
      <c r="D95" t="s">
        <v>102</v>
      </c>
    </row>
    <row r="96" spans="2:4">
      <c r="B96" t="s">
        <v>103</v>
      </c>
      <c r="C96" t="s">
        <v>10</v>
      </c>
      <c r="D96" t="s">
        <v>105</v>
      </c>
    </row>
    <row r="97" spans="2:4">
      <c r="B97" t="s">
        <v>104</v>
      </c>
    </row>
    <row r="98" spans="2:4">
      <c r="C98" t="s">
        <v>12</v>
      </c>
      <c r="D98" t="s">
        <v>106</v>
      </c>
    </row>
    <row r="100" spans="2:4">
      <c r="C100" t="s">
        <v>14</v>
      </c>
      <c r="D100" t="s">
        <v>107</v>
      </c>
    </row>
    <row r="101" spans="2:4">
      <c r="D101" t="s">
        <v>108</v>
      </c>
    </row>
    <row r="102" spans="2:4">
      <c r="C102" t="s">
        <v>16</v>
      </c>
      <c r="D102" t="s">
        <v>89</v>
      </c>
    </row>
    <row r="103" spans="2:4">
      <c r="D103" t="s">
        <v>90</v>
      </c>
    </row>
    <row r="104" spans="2:4">
      <c r="B104" t="s">
        <v>109</v>
      </c>
      <c r="C104" t="s">
        <v>10</v>
      </c>
      <c r="D104" t="s">
        <v>111</v>
      </c>
    </row>
    <row r="105" spans="2:4">
      <c r="B105" t="s">
        <v>110</v>
      </c>
    </row>
    <row r="108" spans="2:4">
      <c r="C108" t="s">
        <v>12</v>
      </c>
      <c r="D108" t="s">
        <v>112</v>
      </c>
    </row>
    <row r="109" spans="2:4" ht="17.25" customHeight="1">
      <c r="B109" t="s">
        <v>113</v>
      </c>
      <c r="C109" t="s">
        <v>10</v>
      </c>
      <c r="D109" t="s">
        <v>115</v>
      </c>
    </row>
    <row r="110" spans="2:4">
      <c r="B110" t="s">
        <v>114</v>
      </c>
    </row>
    <row r="111" spans="2:4">
      <c r="C111" t="s">
        <v>12</v>
      </c>
      <c r="D111" t="s">
        <v>116</v>
      </c>
    </row>
    <row r="112" spans="2:4">
      <c r="C112" t="s">
        <v>14</v>
      </c>
      <c r="D112" t="s">
        <v>117</v>
      </c>
    </row>
    <row r="114" spans="2:4">
      <c r="C114" t="s">
        <v>16</v>
      </c>
      <c r="D114" t="s">
        <v>118</v>
      </c>
    </row>
    <row r="116" spans="2:4">
      <c r="B116" t="s">
        <v>119</v>
      </c>
      <c r="C116" t="s">
        <v>10</v>
      </c>
      <c r="D116" t="s">
        <v>121</v>
      </c>
    </row>
    <row r="117" spans="2:4">
      <c r="B117" t="s">
        <v>120</v>
      </c>
    </row>
    <row r="118" spans="2:4">
      <c r="C118" t="s">
        <v>12</v>
      </c>
      <c r="D118" t="s">
        <v>122</v>
      </c>
    </row>
    <row r="120" spans="2:4">
      <c r="C120" t="s">
        <v>14</v>
      </c>
      <c r="D120" t="s">
        <v>123</v>
      </c>
    </row>
    <row r="122" spans="2:4">
      <c r="C122" t="s">
        <v>16</v>
      </c>
      <c r="D122" t="s">
        <v>124</v>
      </c>
    </row>
    <row r="123" spans="2:4">
      <c r="C123" t="s">
        <v>18</v>
      </c>
      <c r="D123" t="s">
        <v>125</v>
      </c>
    </row>
    <row r="125" spans="2:4">
      <c r="B125" t="s">
        <v>126</v>
      </c>
      <c r="C125" t="s">
        <v>10</v>
      </c>
      <c r="D125" t="s">
        <v>128</v>
      </c>
    </row>
    <row r="126" spans="2:4">
      <c r="B126" t="s">
        <v>127</v>
      </c>
    </row>
    <row r="129" spans="2:4">
      <c r="C129" t="s">
        <v>12</v>
      </c>
      <c r="D129" t="s">
        <v>129</v>
      </c>
    </row>
    <row r="132" spans="2:4">
      <c r="C132" t="s">
        <v>14</v>
      </c>
      <c r="D132" t="s">
        <v>130</v>
      </c>
    </row>
    <row r="133" spans="2:4" ht="17.25" customHeight="1">
      <c r="B133" t="s">
        <v>126</v>
      </c>
      <c r="C133" t="s">
        <v>16</v>
      </c>
      <c r="D133" t="s">
        <v>131</v>
      </c>
    </row>
    <row r="134" spans="2:4">
      <c r="B134" t="s">
        <v>127</v>
      </c>
    </row>
    <row r="136" spans="2:4">
      <c r="C136" t="s">
        <v>18</v>
      </c>
      <c r="D136" t="s">
        <v>132</v>
      </c>
    </row>
    <row r="138" spans="2:4">
      <c r="B138" t="s">
        <v>133</v>
      </c>
      <c r="C138" t="s">
        <v>10</v>
      </c>
      <c r="D138" t="s">
        <v>135</v>
      </c>
    </row>
    <row r="139" spans="2:4">
      <c r="B139" t="s">
        <v>134</v>
      </c>
    </row>
    <row r="140" spans="2:4">
      <c r="C140" t="s">
        <v>12</v>
      </c>
      <c r="D140" t="s">
        <v>136</v>
      </c>
    </row>
    <row r="143" spans="2:4">
      <c r="C143" t="s">
        <v>14</v>
      </c>
      <c r="D143" t="s">
        <v>137</v>
      </c>
    </row>
    <row r="144" spans="2:4">
      <c r="B144" t="s">
        <v>138</v>
      </c>
      <c r="C144" t="s">
        <v>10</v>
      </c>
      <c r="D144" t="s">
        <v>139</v>
      </c>
    </row>
    <row r="145" spans="2:4">
      <c r="C145" t="s">
        <v>12</v>
      </c>
      <c r="D145" t="s">
        <v>140</v>
      </c>
    </row>
    <row r="146" spans="2:4">
      <c r="C146" t="s">
        <v>14</v>
      </c>
      <c r="D146" t="s">
        <v>141</v>
      </c>
    </row>
    <row r="147" spans="2:4">
      <c r="C147" t="s">
        <v>16</v>
      </c>
      <c r="D147" t="s">
        <v>142</v>
      </c>
    </row>
    <row r="148" spans="2:4">
      <c r="B148" t="s">
        <v>143</v>
      </c>
      <c r="C148" t="s">
        <v>10</v>
      </c>
      <c r="D148" t="s">
        <v>144</v>
      </c>
    </row>
    <row r="149" spans="2:4">
      <c r="C149" t="s">
        <v>12</v>
      </c>
      <c r="D149" t="s">
        <v>145</v>
      </c>
    </row>
    <row r="150" spans="2:4">
      <c r="C150" t="s">
        <v>14</v>
      </c>
      <c r="D150" t="s">
        <v>146</v>
      </c>
    </row>
    <row r="151" spans="2:4">
      <c r="C151" t="s">
        <v>16</v>
      </c>
      <c r="D151" t="s">
        <v>147</v>
      </c>
    </row>
    <row r="152" spans="2:4">
      <c r="C152" t="s">
        <v>18</v>
      </c>
      <c r="D152" t="s">
        <v>148</v>
      </c>
    </row>
    <row r="153" spans="2:4">
      <c r="B153" t="s">
        <v>150</v>
      </c>
      <c r="C153" t="s">
        <v>10</v>
      </c>
      <c r="D153" t="s">
        <v>151</v>
      </c>
    </row>
    <row r="155" spans="2:4">
      <c r="C155" t="s">
        <v>12</v>
      </c>
      <c r="D155" t="s">
        <v>152</v>
      </c>
    </row>
    <row r="156" spans="2:4">
      <c r="C156" t="s">
        <v>14</v>
      </c>
      <c r="D156" t="s">
        <v>153</v>
      </c>
    </row>
    <row r="157" spans="2:4">
      <c r="D157" t="s">
        <v>149</v>
      </c>
    </row>
    <row r="158" spans="2:4">
      <c r="B158" t="s">
        <v>154</v>
      </c>
      <c r="C158" t="s">
        <v>10</v>
      </c>
      <c r="D158" t="s">
        <v>155</v>
      </c>
    </row>
    <row r="159" spans="2:4">
      <c r="C159" t="s">
        <v>12</v>
      </c>
      <c r="D159" t="s">
        <v>156</v>
      </c>
    </row>
    <row r="160" spans="2:4">
      <c r="D160" t="s">
        <v>157</v>
      </c>
    </row>
    <row r="161" spans="2:4">
      <c r="C161" t="s">
        <v>14</v>
      </c>
      <c r="D161" t="s">
        <v>158</v>
      </c>
    </row>
    <row r="162" spans="2:4">
      <c r="C162" t="s">
        <v>16</v>
      </c>
      <c r="D162" t="s">
        <v>159</v>
      </c>
    </row>
    <row r="163" spans="2:4">
      <c r="C163" t="s">
        <v>18</v>
      </c>
      <c r="D163" t="s">
        <v>160</v>
      </c>
    </row>
    <row r="164" spans="2:4">
      <c r="C164" t="s">
        <v>20</v>
      </c>
      <c r="D164" t="s">
        <v>161</v>
      </c>
    </row>
    <row r="165" spans="2:4">
      <c r="C165" t="s">
        <v>99</v>
      </c>
      <c r="D165" t="s">
        <v>162</v>
      </c>
    </row>
    <row r="166" spans="2:4">
      <c r="C166" t="s">
        <v>101</v>
      </c>
      <c r="D166" t="s">
        <v>163</v>
      </c>
    </row>
    <row r="167" spans="2:4">
      <c r="B167" t="s">
        <v>164</v>
      </c>
      <c r="C167" t="s">
        <v>10</v>
      </c>
      <c r="D167" t="s">
        <v>165</v>
      </c>
    </row>
    <row r="168" spans="2:4">
      <c r="D168" t="s">
        <v>166</v>
      </c>
    </row>
    <row r="171" spans="2:4">
      <c r="C171" t="s">
        <v>12</v>
      </c>
      <c r="D171" t="s">
        <v>167</v>
      </c>
    </row>
    <row r="172" spans="2:4">
      <c r="B172" t="s">
        <v>169</v>
      </c>
      <c r="C172" t="s">
        <v>10</v>
      </c>
      <c r="D172" t="s">
        <v>170</v>
      </c>
    </row>
    <row r="173" spans="2:4">
      <c r="D173" t="s">
        <v>171</v>
      </c>
    </row>
    <row r="175" spans="2:4">
      <c r="C175" t="s">
        <v>12</v>
      </c>
      <c r="D175" t="s">
        <v>172</v>
      </c>
    </row>
    <row r="176" spans="2:4">
      <c r="D176" t="s">
        <v>173</v>
      </c>
    </row>
    <row r="177" spans="2:4">
      <c r="D177" t="s">
        <v>174</v>
      </c>
    </row>
    <row r="178" spans="2:4">
      <c r="C178" t="s">
        <v>14</v>
      </c>
      <c r="D178" t="s">
        <v>175</v>
      </c>
    </row>
    <row r="179" spans="2:4">
      <c r="D179" t="s">
        <v>168</v>
      </c>
    </row>
    <row r="181" spans="2:4">
      <c r="B181" t="s">
        <v>176</v>
      </c>
      <c r="C181" t="s">
        <v>10</v>
      </c>
      <c r="D181" t="s">
        <v>177</v>
      </c>
    </row>
    <row r="182" spans="2:4">
      <c r="C182" t="s">
        <v>12</v>
      </c>
      <c r="D182" t="s">
        <v>178</v>
      </c>
    </row>
    <row r="183" spans="2:4">
      <c r="C183" t="s">
        <v>14</v>
      </c>
      <c r="D183" t="s">
        <v>179</v>
      </c>
    </row>
    <row r="184" spans="2:4">
      <c r="C184" t="s">
        <v>16</v>
      </c>
      <c r="D184" t="s">
        <v>180</v>
      </c>
    </row>
    <row r="185" spans="2:4">
      <c r="C185" t="s">
        <v>18</v>
      </c>
      <c r="D185" t="s">
        <v>181</v>
      </c>
    </row>
    <row r="186" spans="2:4">
      <c r="C186" t="s">
        <v>20</v>
      </c>
      <c r="D186" t="s">
        <v>182</v>
      </c>
    </row>
    <row r="187" spans="2:4">
      <c r="C187" t="s">
        <v>99</v>
      </c>
      <c r="D187" t="s">
        <v>183</v>
      </c>
    </row>
    <row r="188" spans="2:4">
      <c r="B188" t="s">
        <v>184</v>
      </c>
      <c r="C188" t="s">
        <v>10</v>
      </c>
      <c r="D188" t="s">
        <v>185</v>
      </c>
    </row>
    <row r="189" spans="2:4">
      <c r="B189" t="s">
        <v>186</v>
      </c>
      <c r="C189" t="s">
        <v>12</v>
      </c>
      <c r="D189" t="s">
        <v>187</v>
      </c>
    </row>
    <row r="190" spans="2:4">
      <c r="C190" t="s">
        <v>14</v>
      </c>
      <c r="D190" t="s">
        <v>188</v>
      </c>
    </row>
    <row r="191" spans="2:4">
      <c r="C191" t="s">
        <v>16</v>
      </c>
      <c r="D191" t="s">
        <v>189</v>
      </c>
    </row>
    <row r="192" spans="2:4">
      <c r="C192" t="s">
        <v>18</v>
      </c>
      <c r="D192" t="s">
        <v>190</v>
      </c>
    </row>
    <row r="193" spans="2:4">
      <c r="B193" t="s">
        <v>191</v>
      </c>
      <c r="C193" t="s">
        <v>10</v>
      </c>
      <c r="D193" t="s">
        <v>192</v>
      </c>
    </row>
    <row r="194" spans="2:4">
      <c r="B194" t="s">
        <v>193</v>
      </c>
      <c r="C194" t="s">
        <v>12</v>
      </c>
      <c r="D194" t="s">
        <v>194</v>
      </c>
    </row>
    <row r="195" spans="2:4">
      <c r="B195" t="s">
        <v>195</v>
      </c>
      <c r="C195" t="s">
        <v>10</v>
      </c>
      <c r="D195" t="s">
        <v>196</v>
      </c>
    </row>
    <row r="196" spans="2:4">
      <c r="B196" t="s">
        <v>197</v>
      </c>
      <c r="C196" t="s">
        <v>12</v>
      </c>
      <c r="D196" t="s">
        <v>198</v>
      </c>
    </row>
    <row r="197" spans="2:4">
      <c r="B197" t="s">
        <v>199</v>
      </c>
      <c r="C197" t="s">
        <v>14</v>
      </c>
      <c r="D197" t="s">
        <v>200</v>
      </c>
    </row>
    <row r="198" spans="2:4">
      <c r="C198" t="s">
        <v>16</v>
      </c>
      <c r="D198" t="s">
        <v>201</v>
      </c>
    </row>
    <row r="199" spans="2:4">
      <c r="C199" t="s">
        <v>18</v>
      </c>
      <c r="D199" t="s">
        <v>202</v>
      </c>
    </row>
    <row r="200" spans="2:4">
      <c r="B200" t="s">
        <v>203</v>
      </c>
      <c r="C200" t="s">
        <v>10</v>
      </c>
      <c r="D200" t="s">
        <v>204</v>
      </c>
    </row>
    <row r="201" spans="2:4">
      <c r="B201" t="s">
        <v>205</v>
      </c>
      <c r="C201" t="s">
        <v>10</v>
      </c>
      <c r="D201" t="s">
        <v>207</v>
      </c>
    </row>
    <row r="202" spans="2:4">
      <c r="B202" t="s">
        <v>206</v>
      </c>
    </row>
    <row r="203" spans="2:4">
      <c r="C203" t="s">
        <v>12</v>
      </c>
      <c r="D203" t="s">
        <v>208</v>
      </c>
    </row>
    <row r="204" spans="2:4">
      <c r="B204" t="s">
        <v>209</v>
      </c>
      <c r="C204" t="s">
        <v>10</v>
      </c>
      <c r="D204" t="s">
        <v>211</v>
      </c>
    </row>
    <row r="205" spans="2:4">
      <c r="B205" t="s">
        <v>210</v>
      </c>
    </row>
    <row r="206" spans="2:4">
      <c r="C206" t="s">
        <v>12</v>
      </c>
      <c r="D206" t="s">
        <v>212</v>
      </c>
    </row>
    <row r="207" spans="2:4">
      <c r="C207" t="s">
        <v>14</v>
      </c>
      <c r="D207" t="s">
        <v>213</v>
      </c>
    </row>
    <row r="208" spans="2:4">
      <c r="B208" t="s">
        <v>214</v>
      </c>
      <c r="C208" t="s">
        <v>10</v>
      </c>
      <c r="D208" t="s">
        <v>216</v>
      </c>
    </row>
    <row r="209" spans="2:4">
      <c r="B209" t="s">
        <v>215</v>
      </c>
    </row>
    <row r="210" spans="2:4">
      <c r="C210" t="s">
        <v>12</v>
      </c>
      <c r="D210" t="s">
        <v>217</v>
      </c>
    </row>
    <row r="211" spans="2:4">
      <c r="B211" t="s">
        <v>218</v>
      </c>
      <c r="C211" t="s">
        <v>10</v>
      </c>
      <c r="D211" t="s">
        <v>220</v>
      </c>
    </row>
    <row r="212" spans="2:4">
      <c r="B212" t="s">
        <v>219</v>
      </c>
    </row>
    <row r="213" spans="2:4">
      <c r="C213" t="s">
        <v>12</v>
      </c>
      <c r="D213" t="s">
        <v>221</v>
      </c>
    </row>
    <row r="214" spans="2:4">
      <c r="C214" t="s">
        <v>14</v>
      </c>
      <c r="D214" t="s">
        <v>222</v>
      </c>
    </row>
    <row r="215" spans="2:4">
      <c r="C215" t="s">
        <v>16</v>
      </c>
      <c r="D215" t="s">
        <v>223</v>
      </c>
    </row>
    <row r="216" spans="2:4">
      <c r="D216" t="s">
        <v>224</v>
      </c>
    </row>
    <row r="217" spans="2:4">
      <c r="C217" t="s">
        <v>18</v>
      </c>
      <c r="D217" t="s">
        <v>225</v>
      </c>
    </row>
    <row r="218" spans="2:4">
      <c r="C218" t="s">
        <v>20</v>
      </c>
      <c r="D218" t="s">
        <v>226</v>
      </c>
    </row>
    <row r="221" spans="2:4">
      <c r="C221" t="s">
        <v>99</v>
      </c>
      <c r="D221" t="s">
        <v>227</v>
      </c>
    </row>
    <row r="222" spans="2:4">
      <c r="C222" t="s">
        <v>101</v>
      </c>
      <c r="D222" t="s">
        <v>228</v>
      </c>
    </row>
    <row r="223" spans="2:4">
      <c r="B223" t="s">
        <v>229</v>
      </c>
      <c r="C223" t="s">
        <v>10</v>
      </c>
      <c r="D223" t="s">
        <v>230</v>
      </c>
    </row>
    <row r="224" spans="2:4">
      <c r="B224" t="s">
        <v>231</v>
      </c>
      <c r="C224" t="s">
        <v>12</v>
      </c>
      <c r="D224" t="s">
        <v>232</v>
      </c>
    </row>
    <row r="226" spans="2:4">
      <c r="C226" t="s">
        <v>14</v>
      </c>
      <c r="D226" t="s">
        <v>233</v>
      </c>
    </row>
    <row r="228" spans="2:4">
      <c r="C228" t="s">
        <v>16</v>
      </c>
      <c r="D228" t="s">
        <v>234</v>
      </c>
    </row>
    <row r="230" spans="2:4">
      <c r="B230" t="s">
        <v>235</v>
      </c>
      <c r="C230" t="s">
        <v>10</v>
      </c>
      <c r="D230" t="s">
        <v>237</v>
      </c>
    </row>
    <row r="231" spans="2:4">
      <c r="B231" t="s">
        <v>236</v>
      </c>
    </row>
    <row r="232" spans="2:4">
      <c r="C232" t="s">
        <v>12</v>
      </c>
      <c r="D232" t="s">
        <v>238</v>
      </c>
    </row>
    <row r="235" spans="2:4">
      <c r="C235" t="s">
        <v>14</v>
      </c>
      <c r="D235" t="s">
        <v>239</v>
      </c>
    </row>
    <row r="237" spans="2:4">
      <c r="C237" t="s">
        <v>16</v>
      </c>
      <c r="D237" t="s">
        <v>240</v>
      </c>
    </row>
    <row r="238" spans="2:4">
      <c r="D238" t="s">
        <v>241</v>
      </c>
    </row>
    <row r="240" spans="2:4">
      <c r="C240" t="s">
        <v>18</v>
      </c>
      <c r="D240" t="s">
        <v>242</v>
      </c>
    </row>
    <row r="241" spans="2:4">
      <c r="C241" t="s">
        <v>20</v>
      </c>
      <c r="D241" t="s">
        <v>243</v>
      </c>
    </row>
    <row r="243" spans="2:4">
      <c r="B243" t="s">
        <v>244</v>
      </c>
      <c r="C243" t="s">
        <v>10</v>
      </c>
      <c r="D243" t="s">
        <v>246</v>
      </c>
    </row>
    <row r="244" spans="2:4">
      <c r="B244" t="s">
        <v>245</v>
      </c>
      <c r="D244" t="s">
        <v>247</v>
      </c>
    </row>
    <row r="245" spans="2:4">
      <c r="C245" t="s">
        <v>12</v>
      </c>
      <c r="D245" t="s">
        <v>248</v>
      </c>
    </row>
    <row r="246" spans="2:4">
      <c r="C246" t="s">
        <v>14</v>
      </c>
      <c r="D246" t="s">
        <v>249</v>
      </c>
    </row>
    <row r="247" spans="2:4">
      <c r="B247" t="s">
        <v>250</v>
      </c>
      <c r="C247" t="s">
        <v>10</v>
      </c>
      <c r="D247" t="s">
        <v>252</v>
      </c>
    </row>
    <row r="248" spans="2:4">
      <c r="B248" t="s">
        <v>251</v>
      </c>
    </row>
    <row r="249" spans="2:4">
      <c r="C249" t="s">
        <v>12</v>
      </c>
      <c r="D249" t="s">
        <v>253</v>
      </c>
    </row>
    <row r="251" spans="2:4">
      <c r="C251" t="s">
        <v>14</v>
      </c>
      <c r="D251" t="s">
        <v>254</v>
      </c>
    </row>
    <row r="252" spans="2:4">
      <c r="C252" t="s">
        <v>16</v>
      </c>
      <c r="D252" t="s">
        <v>255</v>
      </c>
    </row>
    <row r="254" spans="2:4">
      <c r="B254" t="s">
        <v>256</v>
      </c>
      <c r="C254" t="s">
        <v>10</v>
      </c>
      <c r="D254" t="s">
        <v>257</v>
      </c>
    </row>
    <row r="255" spans="2:4">
      <c r="B255" t="s">
        <v>258</v>
      </c>
      <c r="C255" t="s">
        <v>12</v>
      </c>
      <c r="D255" t="s">
        <v>259</v>
      </c>
    </row>
    <row r="256" spans="2:4">
      <c r="C256" t="s">
        <v>14</v>
      </c>
      <c r="D256" t="s">
        <v>260</v>
      </c>
    </row>
    <row r="257" spans="2:4">
      <c r="C257" t="s">
        <v>16</v>
      </c>
      <c r="D257" t="s">
        <v>261</v>
      </c>
    </row>
    <row r="258" spans="2:4">
      <c r="B258" t="s">
        <v>262</v>
      </c>
      <c r="C258" t="s">
        <v>10</v>
      </c>
      <c r="D258" t="s">
        <v>263</v>
      </c>
    </row>
    <row r="259" spans="2:4">
      <c r="B259" t="s">
        <v>236</v>
      </c>
      <c r="D259" t="s">
        <v>264</v>
      </c>
    </row>
    <row r="260" spans="2:4">
      <c r="C260" t="s">
        <v>12</v>
      </c>
      <c r="D260" t="s">
        <v>265</v>
      </c>
    </row>
    <row r="261" spans="2:4">
      <c r="C261" t="s">
        <v>14</v>
      </c>
      <c r="D261" t="s">
        <v>266</v>
      </c>
    </row>
    <row r="262" spans="2:4">
      <c r="D262" t="s">
        <v>267</v>
      </c>
    </row>
    <row r="263" spans="2:4">
      <c r="C263" t="s">
        <v>16</v>
      </c>
      <c r="D263" t="s">
        <v>268</v>
      </c>
    </row>
    <row r="264" spans="2:4">
      <c r="B264" t="s">
        <v>269</v>
      </c>
      <c r="C264" t="s">
        <v>10</v>
      </c>
      <c r="D264" t="s">
        <v>270</v>
      </c>
    </row>
    <row r="265" spans="2:4">
      <c r="B265" t="s">
        <v>271</v>
      </c>
      <c r="C265" t="s">
        <v>12</v>
      </c>
      <c r="D265" t="s">
        <v>272</v>
      </c>
    </row>
    <row r="266" spans="2:4">
      <c r="C266" t="s">
        <v>14</v>
      </c>
      <c r="D266" t="s">
        <v>273</v>
      </c>
    </row>
    <row r="267" spans="2:4">
      <c r="C267" t="s">
        <v>16</v>
      </c>
      <c r="D267" t="s">
        <v>274</v>
      </c>
    </row>
    <row r="268" spans="2:4">
      <c r="B268" t="s">
        <v>275</v>
      </c>
      <c r="C268" t="s">
        <v>10</v>
      </c>
      <c r="D268" t="s">
        <v>276</v>
      </c>
    </row>
    <row r="269" spans="2:4">
      <c r="B269" t="s">
        <v>277</v>
      </c>
      <c r="C269" t="s">
        <v>12</v>
      </c>
      <c r="D269" t="s">
        <v>278</v>
      </c>
    </row>
    <row r="270" spans="2:4">
      <c r="C270" t="s">
        <v>14</v>
      </c>
      <c r="D270" t="s">
        <v>279</v>
      </c>
    </row>
    <row r="271" spans="2:4">
      <c r="B271" t="s">
        <v>280</v>
      </c>
      <c r="C271" t="s">
        <v>10</v>
      </c>
      <c r="D271" t="s">
        <v>281</v>
      </c>
    </row>
    <row r="272" spans="2:4">
      <c r="B272" t="s">
        <v>282</v>
      </c>
      <c r="C272" t="s">
        <v>12</v>
      </c>
      <c r="D272" t="s">
        <v>283</v>
      </c>
    </row>
    <row r="273" spans="2:4">
      <c r="B273" t="s">
        <v>284</v>
      </c>
      <c r="C273" t="s">
        <v>10</v>
      </c>
      <c r="D273" t="s">
        <v>285</v>
      </c>
    </row>
    <row r="274" spans="2:4">
      <c r="B274" t="s">
        <v>286</v>
      </c>
      <c r="C274" t="s">
        <v>12</v>
      </c>
      <c r="D274" t="s">
        <v>287</v>
      </c>
    </row>
    <row r="275" spans="2:4">
      <c r="C275" t="s">
        <v>14</v>
      </c>
      <c r="D275" t="s">
        <v>288</v>
      </c>
    </row>
    <row r="276" spans="2:4">
      <c r="B276" t="s">
        <v>289</v>
      </c>
      <c r="C276" t="s">
        <v>10</v>
      </c>
      <c r="D276" t="s">
        <v>290</v>
      </c>
    </row>
    <row r="277" spans="2:4">
      <c r="B277" t="s">
        <v>291</v>
      </c>
      <c r="C277" t="s">
        <v>12</v>
      </c>
      <c r="D277" t="s">
        <v>292</v>
      </c>
    </row>
    <row r="278" spans="2:4">
      <c r="B278" t="s">
        <v>293</v>
      </c>
      <c r="C278" t="s">
        <v>10</v>
      </c>
      <c r="D278" t="s">
        <v>294</v>
      </c>
    </row>
    <row r="279" spans="2:4">
      <c r="B279" t="s">
        <v>295</v>
      </c>
      <c r="C279" t="s">
        <v>12</v>
      </c>
      <c r="D279" t="s">
        <v>296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D77C-4F2C-4D52-B6CD-A5ED409B263B}">
  <dimension ref="A1:D149"/>
  <sheetViews>
    <sheetView workbookViewId="0"/>
  </sheetViews>
  <sheetFormatPr defaultRowHeight="16.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297</v>
      </c>
      <c r="B2" t="s">
        <v>298</v>
      </c>
      <c r="C2" t="s">
        <v>10</v>
      </c>
      <c r="D2" t="s">
        <v>300</v>
      </c>
    </row>
    <row r="3" spans="1:4">
      <c r="B3" t="s">
        <v>299</v>
      </c>
      <c r="C3" t="s">
        <v>12</v>
      </c>
      <c r="D3" t="s">
        <v>301</v>
      </c>
    </row>
    <row r="4" spans="1:4">
      <c r="B4" t="s">
        <v>302</v>
      </c>
      <c r="C4" t="s">
        <v>10</v>
      </c>
      <c r="D4" t="s">
        <v>304</v>
      </c>
    </row>
    <row r="5" spans="1:4">
      <c r="B5" t="s">
        <v>303</v>
      </c>
      <c r="D5" t="s">
        <v>305</v>
      </c>
    </row>
    <row r="6" spans="1:4">
      <c r="C6" t="s">
        <v>12</v>
      </c>
      <c r="D6" t="s">
        <v>306</v>
      </c>
    </row>
    <row r="7" spans="1:4">
      <c r="D7" t="s">
        <v>307</v>
      </c>
    </row>
    <row r="8" spans="1:4">
      <c r="C8" t="s">
        <v>14</v>
      </c>
      <c r="D8" t="s">
        <v>308</v>
      </c>
    </row>
    <row r="9" spans="1:4">
      <c r="B9" t="s">
        <v>309</v>
      </c>
      <c r="C9" t="s">
        <v>10</v>
      </c>
      <c r="D9" t="s">
        <v>311</v>
      </c>
    </row>
    <row r="10" spans="1:4">
      <c r="B10" t="s">
        <v>310</v>
      </c>
      <c r="C10" t="s">
        <v>12</v>
      </c>
      <c r="D10" t="s">
        <v>312</v>
      </c>
    </row>
    <row r="11" spans="1:4">
      <c r="D11" t="s">
        <v>313</v>
      </c>
    </row>
    <row r="12" spans="1:4">
      <c r="C12" t="s">
        <v>14</v>
      </c>
      <c r="D12" t="s">
        <v>314</v>
      </c>
    </row>
    <row r="13" spans="1:4">
      <c r="C13" t="s">
        <v>16</v>
      </c>
      <c r="D13" t="s">
        <v>315</v>
      </c>
    </row>
    <row r="14" spans="1:4">
      <c r="B14" t="s">
        <v>316</v>
      </c>
      <c r="C14" t="s">
        <v>10</v>
      </c>
      <c r="D14" t="s">
        <v>318</v>
      </c>
    </row>
    <row r="15" spans="1:4">
      <c r="B15" t="s">
        <v>317</v>
      </c>
      <c r="C15" t="s">
        <v>12</v>
      </c>
      <c r="D15" t="s">
        <v>319</v>
      </c>
    </row>
    <row r="16" spans="1:4">
      <c r="C16" t="s">
        <v>14</v>
      </c>
      <c r="D16" t="s">
        <v>320</v>
      </c>
    </row>
    <row r="18" spans="2:4">
      <c r="C18" t="s">
        <v>16</v>
      </c>
      <c r="D18" t="s">
        <v>321</v>
      </c>
    </row>
    <row r="19" spans="2:4">
      <c r="B19" t="s">
        <v>322</v>
      </c>
      <c r="C19" t="s">
        <v>10</v>
      </c>
      <c r="D19" t="s">
        <v>324</v>
      </c>
    </row>
    <row r="20" spans="2:4">
      <c r="B20" t="s">
        <v>323</v>
      </c>
      <c r="C20" t="s">
        <v>12</v>
      </c>
      <c r="D20" t="s">
        <v>325</v>
      </c>
    </row>
    <row r="21" spans="2:4">
      <c r="C21" t="s">
        <v>14</v>
      </c>
      <c r="D21" t="s">
        <v>326</v>
      </c>
    </row>
    <row r="22" spans="2:4">
      <c r="B22" t="s">
        <v>327</v>
      </c>
      <c r="C22" t="s">
        <v>10</v>
      </c>
      <c r="D22" t="s">
        <v>329</v>
      </c>
    </row>
    <row r="23" spans="2:4">
      <c r="B23" t="s">
        <v>328</v>
      </c>
      <c r="D23" t="s">
        <v>330</v>
      </c>
    </row>
    <row r="24" spans="2:4">
      <c r="C24" t="s">
        <v>12</v>
      </c>
      <c r="D24" t="s">
        <v>331</v>
      </c>
    </row>
    <row r="25" spans="2:4">
      <c r="D25" t="s">
        <v>332</v>
      </c>
    </row>
    <row r="26" spans="2:4">
      <c r="C26" t="s">
        <v>14</v>
      </c>
      <c r="D26" t="s">
        <v>333</v>
      </c>
    </row>
    <row r="27" spans="2:4">
      <c r="D27" t="s">
        <v>334</v>
      </c>
    </row>
    <row r="28" spans="2:4">
      <c r="B28" t="s">
        <v>335</v>
      </c>
      <c r="C28" t="s">
        <v>10</v>
      </c>
      <c r="D28" t="s">
        <v>337</v>
      </c>
    </row>
    <row r="29" spans="2:4">
      <c r="B29" t="s">
        <v>336</v>
      </c>
      <c r="D29" t="s">
        <v>338</v>
      </c>
    </row>
    <row r="30" spans="2:4">
      <c r="C30" t="s">
        <v>12</v>
      </c>
      <c r="D30" t="s">
        <v>339</v>
      </c>
    </row>
    <row r="31" spans="2:4">
      <c r="B31" t="s">
        <v>340</v>
      </c>
      <c r="C31" t="s">
        <v>10</v>
      </c>
      <c r="D31" t="s">
        <v>341</v>
      </c>
    </row>
    <row r="32" spans="2:4">
      <c r="C32" t="s">
        <v>12</v>
      </c>
      <c r="D32" t="s">
        <v>342</v>
      </c>
    </row>
    <row r="33" spans="2:4">
      <c r="C33" t="s">
        <v>14</v>
      </c>
      <c r="D33" t="s">
        <v>343</v>
      </c>
    </row>
    <row r="34" spans="2:4">
      <c r="C34" t="s">
        <v>16</v>
      </c>
      <c r="D34" t="s">
        <v>344</v>
      </c>
    </row>
    <row r="35" spans="2:4">
      <c r="C35" t="s">
        <v>18</v>
      </c>
      <c r="D35" t="s">
        <v>345</v>
      </c>
    </row>
    <row r="36" spans="2:4">
      <c r="C36" t="s">
        <v>20</v>
      </c>
      <c r="D36" t="s">
        <v>346</v>
      </c>
    </row>
    <row r="37" spans="2:4">
      <c r="C37" t="s">
        <v>99</v>
      </c>
      <c r="D37" t="s">
        <v>347</v>
      </c>
    </row>
    <row r="38" spans="2:4">
      <c r="C38" t="s">
        <v>101</v>
      </c>
      <c r="D38" t="s">
        <v>348</v>
      </c>
    </row>
    <row r="39" spans="2:4">
      <c r="C39" t="s">
        <v>349</v>
      </c>
      <c r="D39" t="s">
        <v>350</v>
      </c>
    </row>
    <row r="40" spans="2:4">
      <c r="B40" t="s">
        <v>351</v>
      </c>
      <c r="C40" t="s">
        <v>10</v>
      </c>
      <c r="D40" t="s">
        <v>352</v>
      </c>
    </row>
    <row r="41" spans="2:4">
      <c r="C41" t="s">
        <v>12</v>
      </c>
      <c r="D41" t="s">
        <v>353</v>
      </c>
    </row>
    <row r="42" spans="2:4">
      <c r="C42" t="s">
        <v>14</v>
      </c>
      <c r="D42" t="s">
        <v>354</v>
      </c>
    </row>
    <row r="43" spans="2:4">
      <c r="C43" t="s">
        <v>16</v>
      </c>
      <c r="D43" t="s">
        <v>355</v>
      </c>
    </row>
    <row r="44" spans="2:4">
      <c r="B44" t="s">
        <v>356</v>
      </c>
      <c r="C44" t="s">
        <v>10</v>
      </c>
      <c r="D44" t="s">
        <v>357</v>
      </c>
    </row>
    <row r="45" spans="2:4">
      <c r="C45" t="s">
        <v>12</v>
      </c>
      <c r="D45" t="s">
        <v>358</v>
      </c>
    </row>
    <row r="46" spans="2:4">
      <c r="C46" t="s">
        <v>14</v>
      </c>
      <c r="D46" t="s">
        <v>359</v>
      </c>
    </row>
    <row r="47" spans="2:4">
      <c r="C47" t="s">
        <v>16</v>
      </c>
      <c r="D47" t="s">
        <v>360</v>
      </c>
    </row>
    <row r="48" spans="2:4">
      <c r="C48" t="s">
        <v>18</v>
      </c>
      <c r="D48" t="s">
        <v>361</v>
      </c>
    </row>
    <row r="49" spans="2:4">
      <c r="C49" t="s">
        <v>20</v>
      </c>
      <c r="D49" t="s">
        <v>362</v>
      </c>
    </row>
    <row r="50" spans="2:4">
      <c r="B50" t="s">
        <v>363</v>
      </c>
      <c r="C50" t="s">
        <v>10</v>
      </c>
      <c r="D50" t="s">
        <v>365</v>
      </c>
    </row>
    <row r="51" spans="2:4">
      <c r="B51" t="s">
        <v>364</v>
      </c>
    </row>
    <row r="53" spans="2:4">
      <c r="C53" t="s">
        <v>12</v>
      </c>
      <c r="D53" t="s">
        <v>366</v>
      </c>
    </row>
    <row r="54" spans="2:4">
      <c r="C54" t="s">
        <v>14</v>
      </c>
      <c r="D54" t="s">
        <v>367</v>
      </c>
    </row>
    <row r="55" spans="2:4">
      <c r="B55" t="s">
        <v>368</v>
      </c>
      <c r="C55" t="s">
        <v>10</v>
      </c>
      <c r="D55" t="s">
        <v>369</v>
      </c>
    </row>
    <row r="56" spans="2:4">
      <c r="B56" t="s">
        <v>370</v>
      </c>
      <c r="C56" t="s">
        <v>12</v>
      </c>
      <c r="D56" t="s">
        <v>371</v>
      </c>
    </row>
    <row r="57" spans="2:4">
      <c r="C57" t="s">
        <v>14</v>
      </c>
      <c r="D57" t="s">
        <v>372</v>
      </c>
    </row>
    <row r="58" spans="2:4">
      <c r="D58" t="s">
        <v>373</v>
      </c>
    </row>
    <row r="59" spans="2:4">
      <c r="B59" t="s">
        <v>374</v>
      </c>
      <c r="C59" t="s">
        <v>10</v>
      </c>
      <c r="D59" t="s">
        <v>376</v>
      </c>
    </row>
    <row r="60" spans="2:4">
      <c r="B60" t="s">
        <v>375</v>
      </c>
    </row>
    <row r="61" spans="2:4">
      <c r="B61" t="s">
        <v>377</v>
      </c>
      <c r="C61" t="s">
        <v>10</v>
      </c>
      <c r="D61" t="s">
        <v>379</v>
      </c>
    </row>
    <row r="62" spans="2:4">
      <c r="B62" t="s">
        <v>378</v>
      </c>
    </row>
    <row r="63" spans="2:4">
      <c r="C63" t="s">
        <v>12</v>
      </c>
      <c r="D63" t="s">
        <v>380</v>
      </c>
    </row>
    <row r="64" spans="2:4">
      <c r="C64" t="s">
        <v>14</v>
      </c>
      <c r="D64" t="s">
        <v>381</v>
      </c>
    </row>
    <row r="65" spans="2:4">
      <c r="B65" t="s">
        <v>382</v>
      </c>
      <c r="C65" t="s">
        <v>10</v>
      </c>
      <c r="D65" t="s">
        <v>384</v>
      </c>
    </row>
    <row r="66" spans="2:4">
      <c r="B66" t="s">
        <v>383</v>
      </c>
    </row>
    <row r="67" spans="2:4">
      <c r="C67" t="s">
        <v>12</v>
      </c>
      <c r="D67" t="s">
        <v>385</v>
      </c>
    </row>
    <row r="68" spans="2:4">
      <c r="C68" t="s">
        <v>14</v>
      </c>
      <c r="D68" t="s">
        <v>386</v>
      </c>
    </row>
    <row r="69" spans="2:4">
      <c r="C69" t="s">
        <v>16</v>
      </c>
      <c r="D69" t="s">
        <v>387</v>
      </c>
    </row>
    <row r="70" spans="2:4">
      <c r="B70" t="s">
        <v>388</v>
      </c>
      <c r="C70" t="s">
        <v>10</v>
      </c>
      <c r="D70" t="s">
        <v>390</v>
      </c>
    </row>
    <row r="71" spans="2:4">
      <c r="B71" t="s">
        <v>389</v>
      </c>
    </row>
    <row r="72" spans="2:4">
      <c r="B72" t="s">
        <v>391</v>
      </c>
      <c r="C72" t="s">
        <v>10</v>
      </c>
      <c r="D72" t="s">
        <v>393</v>
      </c>
    </row>
    <row r="73" spans="2:4">
      <c r="B73" t="s">
        <v>392</v>
      </c>
    </row>
    <row r="74" spans="2:4">
      <c r="C74" t="s">
        <v>12</v>
      </c>
      <c r="D74" t="s">
        <v>394</v>
      </c>
    </row>
    <row r="75" spans="2:4">
      <c r="B75" t="s">
        <v>395</v>
      </c>
      <c r="C75" t="s">
        <v>10</v>
      </c>
      <c r="D75" t="s">
        <v>397</v>
      </c>
    </row>
    <row r="76" spans="2:4">
      <c r="B76" t="s">
        <v>396</v>
      </c>
    </row>
    <row r="77" spans="2:4">
      <c r="B77" t="s">
        <v>398</v>
      </c>
      <c r="C77" t="s">
        <v>10</v>
      </c>
      <c r="D77" t="s">
        <v>399</v>
      </c>
    </row>
    <row r="78" spans="2:4">
      <c r="B78" t="s">
        <v>400</v>
      </c>
      <c r="C78" t="s">
        <v>12</v>
      </c>
      <c r="D78" t="s">
        <v>401</v>
      </c>
    </row>
    <row r="79" spans="2:4">
      <c r="C79" t="s">
        <v>14</v>
      </c>
      <c r="D79" t="s">
        <v>402</v>
      </c>
    </row>
    <row r="80" spans="2:4">
      <c r="C80" t="s">
        <v>16</v>
      </c>
      <c r="D80" t="s">
        <v>403</v>
      </c>
    </row>
    <row r="81" spans="2:4">
      <c r="B81" t="s">
        <v>404</v>
      </c>
      <c r="C81" t="s">
        <v>10</v>
      </c>
      <c r="D81" t="s">
        <v>405</v>
      </c>
    </row>
    <row r="82" spans="2:4">
      <c r="B82" t="s">
        <v>406</v>
      </c>
      <c r="C82" t="s">
        <v>12</v>
      </c>
      <c r="D82" t="s">
        <v>407</v>
      </c>
    </row>
    <row r="83" spans="2:4">
      <c r="C83" t="s">
        <v>14</v>
      </c>
      <c r="D83" t="s">
        <v>408</v>
      </c>
    </row>
    <row r="84" spans="2:4">
      <c r="D84" t="s">
        <v>409</v>
      </c>
    </row>
    <row r="85" spans="2:4">
      <c r="B85" t="s">
        <v>410</v>
      </c>
      <c r="C85" t="s">
        <v>10</v>
      </c>
      <c r="D85" t="s">
        <v>411</v>
      </c>
    </row>
    <row r="86" spans="2:4">
      <c r="B86" t="s">
        <v>412</v>
      </c>
      <c r="C86" t="s">
        <v>12</v>
      </c>
      <c r="D86" t="s">
        <v>413</v>
      </c>
    </row>
    <row r="87" spans="2:4">
      <c r="B87" t="s">
        <v>414</v>
      </c>
      <c r="C87" t="s">
        <v>10</v>
      </c>
      <c r="D87" t="s">
        <v>416</v>
      </c>
    </row>
    <row r="88" spans="2:4">
      <c r="B88" t="s">
        <v>415</v>
      </c>
    </row>
    <row r="89" spans="2:4">
      <c r="B89" t="s">
        <v>417</v>
      </c>
      <c r="C89" t="s">
        <v>10</v>
      </c>
      <c r="D89" t="s">
        <v>419</v>
      </c>
    </row>
    <row r="90" spans="2:4">
      <c r="B90" t="s">
        <v>418</v>
      </c>
      <c r="D90" t="s">
        <v>420</v>
      </c>
    </row>
    <row r="91" spans="2:4">
      <c r="B91" t="s">
        <v>421</v>
      </c>
      <c r="C91" t="s">
        <v>10</v>
      </c>
      <c r="D91" t="s">
        <v>422</v>
      </c>
    </row>
    <row r="92" spans="2:4">
      <c r="C92" t="s">
        <v>12</v>
      </c>
      <c r="D92" t="s">
        <v>423</v>
      </c>
    </row>
    <row r="93" spans="2:4">
      <c r="C93" t="s">
        <v>14</v>
      </c>
      <c r="D93" t="s">
        <v>424</v>
      </c>
    </row>
    <row r="94" spans="2:4">
      <c r="C94" t="s">
        <v>16</v>
      </c>
      <c r="D94" t="s">
        <v>425</v>
      </c>
    </row>
    <row r="95" spans="2:4">
      <c r="C95" t="s">
        <v>18</v>
      </c>
      <c r="D95" t="s">
        <v>426</v>
      </c>
    </row>
    <row r="96" spans="2:4">
      <c r="C96" t="s">
        <v>20</v>
      </c>
      <c r="D96" t="s">
        <v>427</v>
      </c>
    </row>
    <row r="97" spans="2:4">
      <c r="C97" t="s">
        <v>99</v>
      </c>
      <c r="D97" t="s">
        <v>428</v>
      </c>
    </row>
    <row r="98" spans="2:4">
      <c r="C98" t="s">
        <v>101</v>
      </c>
      <c r="D98" t="s">
        <v>429</v>
      </c>
    </row>
    <row r="99" spans="2:4">
      <c r="C99" t="s">
        <v>349</v>
      </c>
      <c r="D99" t="s">
        <v>430</v>
      </c>
    </row>
    <row r="100" spans="2:4">
      <c r="B100" t="s">
        <v>431</v>
      </c>
      <c r="C100" t="s">
        <v>10</v>
      </c>
      <c r="D100" t="s">
        <v>432</v>
      </c>
    </row>
    <row r="101" spans="2:4">
      <c r="C101" t="s">
        <v>12</v>
      </c>
      <c r="D101" t="s">
        <v>433</v>
      </c>
    </row>
    <row r="102" spans="2:4">
      <c r="C102" t="s">
        <v>14</v>
      </c>
      <c r="D102" t="s">
        <v>434</v>
      </c>
    </row>
    <row r="103" spans="2:4">
      <c r="C103" t="s">
        <v>16</v>
      </c>
      <c r="D103" t="s">
        <v>435</v>
      </c>
    </row>
    <row r="104" spans="2:4">
      <c r="C104" t="s">
        <v>18</v>
      </c>
      <c r="D104" t="s">
        <v>436</v>
      </c>
    </row>
    <row r="105" spans="2:4">
      <c r="C105" t="s">
        <v>20</v>
      </c>
      <c r="D105" t="s">
        <v>437</v>
      </c>
    </row>
    <row r="106" spans="2:4">
      <c r="C106" t="s">
        <v>99</v>
      </c>
      <c r="D106" t="s">
        <v>438</v>
      </c>
    </row>
    <row r="107" spans="2:4">
      <c r="C107" t="s">
        <v>101</v>
      </c>
      <c r="D107" t="s">
        <v>439</v>
      </c>
    </row>
    <row r="108" spans="2:4">
      <c r="C108" t="s">
        <v>349</v>
      </c>
      <c r="D108" t="s">
        <v>440</v>
      </c>
    </row>
    <row r="109" spans="2:4">
      <c r="C109" t="s">
        <v>441</v>
      </c>
      <c r="D109" t="s">
        <v>442</v>
      </c>
    </row>
    <row r="110" spans="2:4">
      <c r="C110" t="s">
        <v>443</v>
      </c>
      <c r="D110" t="s">
        <v>444</v>
      </c>
    </row>
    <row r="111" spans="2:4">
      <c r="C111" t="s">
        <v>445</v>
      </c>
      <c r="D111" t="s">
        <v>446</v>
      </c>
    </row>
    <row r="112" spans="2:4">
      <c r="C112" t="s">
        <v>447</v>
      </c>
      <c r="D112" t="s">
        <v>448</v>
      </c>
    </row>
    <row r="113" spans="2:4">
      <c r="C113" t="s">
        <v>449</v>
      </c>
      <c r="D113" t="s">
        <v>450</v>
      </c>
    </row>
    <row r="114" spans="2:4">
      <c r="B114" t="s">
        <v>451</v>
      </c>
      <c r="C114" t="s">
        <v>10</v>
      </c>
      <c r="D114" t="s">
        <v>452</v>
      </c>
    </row>
    <row r="115" spans="2:4">
      <c r="D115" t="s">
        <v>453</v>
      </c>
    </row>
    <row r="116" spans="2:4">
      <c r="B116" t="s">
        <v>454</v>
      </c>
      <c r="C116" t="s">
        <v>12</v>
      </c>
      <c r="D116" t="s">
        <v>455</v>
      </c>
    </row>
    <row r="117" spans="2:4">
      <c r="B117" t="s">
        <v>456</v>
      </c>
      <c r="C117" t="s">
        <v>10</v>
      </c>
      <c r="D117" t="s">
        <v>458</v>
      </c>
    </row>
    <row r="118" spans="2:4">
      <c r="B118" t="s">
        <v>457</v>
      </c>
    </row>
    <row r="119" spans="2:4">
      <c r="B119" t="s">
        <v>459</v>
      </c>
      <c r="C119" t="s">
        <v>10</v>
      </c>
      <c r="D119" t="s">
        <v>461</v>
      </c>
    </row>
    <row r="120" spans="2:4">
      <c r="B120" t="s">
        <v>460</v>
      </c>
    </row>
    <row r="121" spans="2:4">
      <c r="B121" t="s">
        <v>462</v>
      </c>
      <c r="C121" t="s">
        <v>10</v>
      </c>
      <c r="D121" t="s">
        <v>464</v>
      </c>
    </row>
    <row r="122" spans="2:4">
      <c r="B122" t="s">
        <v>463</v>
      </c>
    </row>
    <row r="123" spans="2:4">
      <c r="B123" t="s">
        <v>465</v>
      </c>
      <c r="C123" t="s">
        <v>10</v>
      </c>
      <c r="D123" t="s">
        <v>466</v>
      </c>
    </row>
    <row r="124" spans="2:4">
      <c r="B124" t="s">
        <v>467</v>
      </c>
      <c r="C124" t="s">
        <v>12</v>
      </c>
      <c r="D124" t="s">
        <v>468</v>
      </c>
    </row>
    <row r="125" spans="2:4">
      <c r="B125" t="s">
        <v>469</v>
      </c>
      <c r="C125" t="s">
        <v>10</v>
      </c>
      <c r="D125" t="s">
        <v>470</v>
      </c>
    </row>
    <row r="126" spans="2:4">
      <c r="B126" t="s">
        <v>471</v>
      </c>
      <c r="C126" t="s">
        <v>12</v>
      </c>
      <c r="D126" t="s">
        <v>472</v>
      </c>
    </row>
    <row r="127" spans="2:4">
      <c r="C127" t="s">
        <v>14</v>
      </c>
      <c r="D127" t="s">
        <v>473</v>
      </c>
    </row>
    <row r="128" spans="2:4">
      <c r="C128" t="s">
        <v>16</v>
      </c>
      <c r="D128" t="s">
        <v>474</v>
      </c>
    </row>
    <row r="129" spans="2:4">
      <c r="B129" t="s">
        <v>475</v>
      </c>
      <c r="C129" t="s">
        <v>10</v>
      </c>
      <c r="D129" t="s">
        <v>476</v>
      </c>
    </row>
    <row r="130" spans="2:4">
      <c r="B130" t="s">
        <v>477</v>
      </c>
      <c r="C130" t="s">
        <v>10</v>
      </c>
      <c r="D130" t="s">
        <v>478</v>
      </c>
    </row>
    <row r="131" spans="2:4">
      <c r="C131" t="s">
        <v>12</v>
      </c>
      <c r="D131" t="s">
        <v>479</v>
      </c>
    </row>
    <row r="132" spans="2:4">
      <c r="C132" t="s">
        <v>14</v>
      </c>
      <c r="D132" t="s">
        <v>480</v>
      </c>
    </row>
    <row r="133" spans="2:4">
      <c r="C133" t="s">
        <v>16</v>
      </c>
      <c r="D133" t="s">
        <v>481</v>
      </c>
    </row>
    <row r="134" spans="2:4">
      <c r="B134" t="s">
        <v>482</v>
      </c>
      <c r="C134" t="s">
        <v>10</v>
      </c>
      <c r="D134" t="s">
        <v>484</v>
      </c>
    </row>
    <row r="135" spans="2:4">
      <c r="B135" t="s">
        <v>483</v>
      </c>
    </row>
    <row r="136" spans="2:4">
      <c r="C136" t="s">
        <v>12</v>
      </c>
      <c r="D136" t="s">
        <v>485</v>
      </c>
    </row>
    <row r="137" spans="2:4">
      <c r="B137" t="s">
        <v>486</v>
      </c>
      <c r="C137" t="s">
        <v>10</v>
      </c>
      <c r="D137" t="s">
        <v>487</v>
      </c>
    </row>
    <row r="138" spans="2:4">
      <c r="B138" t="s">
        <v>488</v>
      </c>
      <c r="C138" t="s">
        <v>12</v>
      </c>
      <c r="D138" t="s">
        <v>489</v>
      </c>
    </row>
    <row r="139" spans="2:4">
      <c r="B139" t="s">
        <v>490</v>
      </c>
      <c r="C139" t="s">
        <v>10</v>
      </c>
      <c r="D139" t="s">
        <v>492</v>
      </c>
    </row>
    <row r="140" spans="2:4">
      <c r="B140" t="s">
        <v>491</v>
      </c>
    </row>
    <row r="141" spans="2:4">
      <c r="B141" t="s">
        <v>493</v>
      </c>
      <c r="C141" t="s">
        <v>10</v>
      </c>
      <c r="D141" t="s">
        <v>494</v>
      </c>
    </row>
    <row r="142" spans="2:4">
      <c r="C142" t="s">
        <v>12</v>
      </c>
      <c r="D142" t="s">
        <v>495</v>
      </c>
    </row>
    <row r="143" spans="2:4">
      <c r="C143" t="s">
        <v>14</v>
      </c>
      <c r="D143" t="s">
        <v>496</v>
      </c>
    </row>
    <row r="145" spans="2:4">
      <c r="B145" t="s">
        <v>497</v>
      </c>
      <c r="C145" t="s">
        <v>10</v>
      </c>
      <c r="D145" t="s">
        <v>498</v>
      </c>
    </row>
    <row r="146" spans="2:4">
      <c r="B146" t="s">
        <v>499</v>
      </c>
      <c r="C146" t="s">
        <v>10</v>
      </c>
      <c r="D146" t="s">
        <v>501</v>
      </c>
    </row>
    <row r="147" spans="2:4">
      <c r="B147" t="s">
        <v>500</v>
      </c>
    </row>
    <row r="148" spans="2:4">
      <c r="B148" t="s">
        <v>502</v>
      </c>
      <c r="C148" t="s">
        <v>10</v>
      </c>
      <c r="D148" t="s">
        <v>503</v>
      </c>
    </row>
    <row r="149" spans="2:4">
      <c r="B149" t="s">
        <v>504</v>
      </c>
      <c r="C149" t="s">
        <v>12</v>
      </c>
      <c r="D149" t="s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A218-29A9-4863-8DA9-C1DA8F49A6CE}">
  <dimension ref="A1:D198"/>
  <sheetViews>
    <sheetView workbookViewId="0"/>
  </sheetViews>
  <sheetFormatPr defaultRowHeight="16.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507</v>
      </c>
      <c r="B2" t="s">
        <v>509</v>
      </c>
      <c r="C2" t="s">
        <v>10</v>
      </c>
      <c r="D2" t="s">
        <v>510</v>
      </c>
    </row>
    <row r="3" spans="1:4">
      <c r="B3" t="s">
        <v>511</v>
      </c>
      <c r="C3" t="s">
        <v>12</v>
      </c>
      <c r="D3" t="s">
        <v>512</v>
      </c>
    </row>
    <row r="4" spans="1:4">
      <c r="C4" t="s">
        <v>14</v>
      </c>
      <c r="D4" t="s">
        <v>513</v>
      </c>
    </row>
    <row r="5" spans="1:4">
      <c r="B5" t="s">
        <v>514</v>
      </c>
      <c r="C5" t="s">
        <v>10</v>
      </c>
      <c r="D5" t="s">
        <v>515</v>
      </c>
    </row>
    <row r="6" spans="1:4">
      <c r="B6" t="s">
        <v>516</v>
      </c>
      <c r="C6" t="s">
        <v>12</v>
      </c>
      <c r="D6" t="s">
        <v>517</v>
      </c>
    </row>
    <row r="7" spans="1:4">
      <c r="C7" t="s">
        <v>14</v>
      </c>
      <c r="D7" t="s">
        <v>518</v>
      </c>
    </row>
    <row r="8" spans="1:4">
      <c r="B8" t="s">
        <v>519</v>
      </c>
      <c r="C8" t="s">
        <v>10</v>
      </c>
      <c r="D8" t="s">
        <v>520</v>
      </c>
    </row>
    <row r="9" spans="1:4">
      <c r="B9" t="s">
        <v>521</v>
      </c>
      <c r="C9" t="s">
        <v>12</v>
      </c>
      <c r="D9" t="s">
        <v>522</v>
      </c>
    </row>
    <row r="10" spans="1:4">
      <c r="C10" t="s">
        <v>14</v>
      </c>
      <c r="D10" t="s">
        <v>523</v>
      </c>
    </row>
    <row r="11" spans="1:4">
      <c r="B11" t="s">
        <v>524</v>
      </c>
      <c r="C11" t="s">
        <v>10</v>
      </c>
      <c r="D11" t="s">
        <v>525</v>
      </c>
    </row>
    <row r="12" spans="1:4">
      <c r="B12" t="s">
        <v>526</v>
      </c>
      <c r="C12" t="s">
        <v>12</v>
      </c>
      <c r="D12" t="s">
        <v>527</v>
      </c>
    </row>
    <row r="13" spans="1:4">
      <c r="C13" t="s">
        <v>14</v>
      </c>
      <c r="D13" t="s">
        <v>528</v>
      </c>
    </row>
    <row r="14" spans="1:4">
      <c r="B14" t="s">
        <v>529</v>
      </c>
      <c r="C14" t="s">
        <v>10</v>
      </c>
      <c r="D14" t="s">
        <v>530</v>
      </c>
    </row>
    <row r="15" spans="1:4">
      <c r="B15" t="s">
        <v>531</v>
      </c>
      <c r="C15" t="s">
        <v>12</v>
      </c>
      <c r="D15" t="s">
        <v>532</v>
      </c>
    </row>
    <row r="16" spans="1:4">
      <c r="B16" t="s">
        <v>533</v>
      </c>
      <c r="C16" t="s">
        <v>14</v>
      </c>
      <c r="D16" t="s">
        <v>534</v>
      </c>
    </row>
    <row r="17" spans="2:4">
      <c r="C17" t="s">
        <v>16</v>
      </c>
      <c r="D17" t="s">
        <v>535</v>
      </c>
    </row>
    <row r="18" spans="2:4">
      <c r="C18" t="s">
        <v>18</v>
      </c>
      <c r="D18" t="s">
        <v>536</v>
      </c>
    </row>
    <row r="19" spans="2:4">
      <c r="C19" t="s">
        <v>20</v>
      </c>
      <c r="D19" t="s">
        <v>537</v>
      </c>
    </row>
    <row r="20" spans="2:4">
      <c r="C20" t="s">
        <v>99</v>
      </c>
      <c r="D20" t="s">
        <v>538</v>
      </c>
    </row>
    <row r="21" spans="2:4">
      <c r="C21" t="s">
        <v>101</v>
      </c>
      <c r="D21" t="s">
        <v>539</v>
      </c>
    </row>
    <row r="22" spans="2:4">
      <c r="C22" t="s">
        <v>349</v>
      </c>
      <c r="D22" t="s">
        <v>540</v>
      </c>
    </row>
    <row r="23" spans="2:4">
      <c r="C23" t="s">
        <v>441</v>
      </c>
      <c r="D23" t="s">
        <v>541</v>
      </c>
    </row>
    <row r="24" spans="2:4">
      <c r="C24" t="s">
        <v>443</v>
      </c>
      <c r="D24" t="s">
        <v>542</v>
      </c>
    </row>
    <row r="25" spans="2:4">
      <c r="C25" t="s">
        <v>445</v>
      </c>
      <c r="D25" t="s">
        <v>543</v>
      </c>
    </row>
    <row r="26" spans="2:4">
      <c r="B26" t="s">
        <v>544</v>
      </c>
      <c r="C26" t="s">
        <v>10</v>
      </c>
      <c r="D26" t="s">
        <v>545</v>
      </c>
    </row>
    <row r="27" spans="2:4">
      <c r="B27" t="s">
        <v>531</v>
      </c>
      <c r="C27" t="s">
        <v>12</v>
      </c>
      <c r="D27" t="s">
        <v>546</v>
      </c>
    </row>
    <row r="28" spans="2:4">
      <c r="B28" t="s">
        <v>533</v>
      </c>
      <c r="C28" t="s">
        <v>14</v>
      </c>
      <c r="D28" t="s">
        <v>547</v>
      </c>
    </row>
    <row r="29" spans="2:4">
      <c r="C29" t="s">
        <v>16</v>
      </c>
      <c r="D29" t="s">
        <v>548</v>
      </c>
    </row>
    <row r="30" spans="2:4">
      <c r="C30" t="s">
        <v>18</v>
      </c>
      <c r="D30" t="s">
        <v>549</v>
      </c>
    </row>
    <row r="31" spans="2:4">
      <c r="C31" t="s">
        <v>20</v>
      </c>
      <c r="D31" t="s">
        <v>550</v>
      </c>
    </row>
    <row r="32" spans="2:4">
      <c r="C32" t="s">
        <v>99</v>
      </c>
      <c r="D32" t="s">
        <v>551</v>
      </c>
    </row>
    <row r="33" spans="2:4">
      <c r="C33" t="s">
        <v>101</v>
      </c>
      <c r="D33" t="s">
        <v>552</v>
      </c>
    </row>
    <row r="34" spans="2:4">
      <c r="C34" t="s">
        <v>349</v>
      </c>
      <c r="D34" t="s">
        <v>553</v>
      </c>
    </row>
    <row r="35" spans="2:4">
      <c r="C35" t="s">
        <v>441</v>
      </c>
      <c r="D35" t="s">
        <v>554</v>
      </c>
    </row>
    <row r="36" spans="2:4">
      <c r="C36" t="s">
        <v>443</v>
      </c>
      <c r="D36" t="s">
        <v>555</v>
      </c>
    </row>
    <row r="37" spans="2:4">
      <c r="B37" t="s">
        <v>556</v>
      </c>
      <c r="C37" t="s">
        <v>10</v>
      </c>
      <c r="D37" t="s">
        <v>557</v>
      </c>
    </row>
    <row r="38" spans="2:4">
      <c r="B38" t="s">
        <v>558</v>
      </c>
      <c r="C38" t="s">
        <v>12</v>
      </c>
      <c r="D38" t="s">
        <v>559</v>
      </c>
    </row>
    <row r="39" spans="2:4">
      <c r="B39" t="s">
        <v>560</v>
      </c>
      <c r="C39" t="s">
        <v>10</v>
      </c>
      <c r="D39" t="s">
        <v>561</v>
      </c>
    </row>
    <row r="40" spans="2:4">
      <c r="B40" t="s">
        <v>562</v>
      </c>
      <c r="C40" t="s">
        <v>12</v>
      </c>
      <c r="D40" t="s">
        <v>563</v>
      </c>
    </row>
    <row r="41" spans="2:4">
      <c r="B41" t="s">
        <v>564</v>
      </c>
      <c r="C41" t="s">
        <v>10</v>
      </c>
      <c r="D41" t="s">
        <v>565</v>
      </c>
    </row>
    <row r="42" spans="2:4">
      <c r="B42" t="s">
        <v>566</v>
      </c>
      <c r="C42" t="s">
        <v>12</v>
      </c>
      <c r="D42" t="s">
        <v>567</v>
      </c>
    </row>
    <row r="43" spans="2:4">
      <c r="B43" t="s">
        <v>568</v>
      </c>
      <c r="C43" t="s">
        <v>10</v>
      </c>
      <c r="D43" t="s">
        <v>569</v>
      </c>
    </row>
    <row r="44" spans="2:4">
      <c r="B44" t="s">
        <v>570</v>
      </c>
      <c r="C44" t="s">
        <v>12</v>
      </c>
      <c r="D44" t="s">
        <v>569</v>
      </c>
    </row>
    <row r="45" spans="2:4">
      <c r="B45" t="s">
        <v>571</v>
      </c>
      <c r="C45" t="s">
        <v>10</v>
      </c>
      <c r="D45" t="s">
        <v>572</v>
      </c>
    </row>
    <row r="46" spans="2:4">
      <c r="B46" t="s">
        <v>573</v>
      </c>
      <c r="C46" t="s">
        <v>12</v>
      </c>
      <c r="D46" t="s">
        <v>574</v>
      </c>
    </row>
    <row r="47" spans="2:4">
      <c r="B47" t="s">
        <v>575</v>
      </c>
      <c r="C47" t="s">
        <v>10</v>
      </c>
      <c r="D47" t="s">
        <v>576</v>
      </c>
    </row>
    <row r="48" spans="2:4">
      <c r="B48" t="s">
        <v>577</v>
      </c>
      <c r="C48" t="s">
        <v>10</v>
      </c>
      <c r="D48" t="s">
        <v>578</v>
      </c>
    </row>
    <row r="49" spans="2:4">
      <c r="B49" t="s">
        <v>579</v>
      </c>
      <c r="C49" t="s">
        <v>12</v>
      </c>
      <c r="D49" t="s">
        <v>578</v>
      </c>
    </row>
    <row r="50" spans="2:4">
      <c r="B50" t="s">
        <v>580</v>
      </c>
      <c r="C50" t="s">
        <v>10</v>
      </c>
      <c r="D50" t="s">
        <v>581</v>
      </c>
    </row>
    <row r="51" spans="2:4">
      <c r="B51" t="s">
        <v>582</v>
      </c>
      <c r="C51" t="s">
        <v>12</v>
      </c>
      <c r="D51" t="s">
        <v>583</v>
      </c>
    </row>
    <row r="52" spans="2:4">
      <c r="B52" t="s">
        <v>584</v>
      </c>
      <c r="C52" t="s">
        <v>10</v>
      </c>
      <c r="D52" t="s">
        <v>585</v>
      </c>
    </row>
    <row r="53" spans="2:4">
      <c r="B53" t="s">
        <v>303</v>
      </c>
      <c r="C53" t="s">
        <v>12</v>
      </c>
      <c r="D53" t="s">
        <v>586</v>
      </c>
    </row>
    <row r="54" spans="2:4">
      <c r="B54" t="s">
        <v>587</v>
      </c>
      <c r="C54" t="s">
        <v>10</v>
      </c>
      <c r="D54" t="s">
        <v>588</v>
      </c>
    </row>
    <row r="55" spans="2:4">
      <c r="B55" t="s">
        <v>589</v>
      </c>
      <c r="C55" t="s">
        <v>12</v>
      </c>
      <c r="D55" t="s">
        <v>590</v>
      </c>
    </row>
    <row r="56" spans="2:4">
      <c r="C56" t="s">
        <v>14</v>
      </c>
      <c r="D56" t="s">
        <v>591</v>
      </c>
    </row>
    <row r="57" spans="2:4">
      <c r="C57" t="s">
        <v>16</v>
      </c>
      <c r="D57" t="s">
        <v>592</v>
      </c>
    </row>
    <row r="58" spans="2:4">
      <c r="B58" t="s">
        <v>593</v>
      </c>
      <c r="C58" t="s">
        <v>10</v>
      </c>
      <c r="D58" t="s">
        <v>595</v>
      </c>
    </row>
    <row r="59" spans="2:4">
      <c r="B59" t="s">
        <v>594</v>
      </c>
    </row>
    <row r="60" spans="2:4">
      <c r="B60" t="s">
        <v>596</v>
      </c>
      <c r="C60" t="s">
        <v>10</v>
      </c>
      <c r="D60" t="s">
        <v>598</v>
      </c>
    </row>
    <row r="61" spans="2:4">
      <c r="B61" t="s">
        <v>597</v>
      </c>
    </row>
    <row r="62" spans="2:4">
      <c r="B62" t="s">
        <v>599</v>
      </c>
      <c r="C62" t="s">
        <v>10</v>
      </c>
      <c r="D62" t="s">
        <v>600</v>
      </c>
    </row>
    <row r="63" spans="2:4">
      <c r="B63" t="s">
        <v>601</v>
      </c>
      <c r="C63" t="s">
        <v>12</v>
      </c>
      <c r="D63" t="s">
        <v>602</v>
      </c>
    </row>
    <row r="64" spans="2:4">
      <c r="B64" t="s">
        <v>603</v>
      </c>
      <c r="C64" t="s">
        <v>10</v>
      </c>
      <c r="D64" t="s">
        <v>604</v>
      </c>
    </row>
    <row r="65" spans="2:4">
      <c r="B65" t="s">
        <v>605</v>
      </c>
      <c r="C65" t="s">
        <v>12</v>
      </c>
      <c r="D65" t="s">
        <v>606</v>
      </c>
    </row>
    <row r="66" spans="2:4">
      <c r="B66" t="s">
        <v>607</v>
      </c>
      <c r="C66" t="s">
        <v>10</v>
      </c>
      <c r="D66" t="s">
        <v>608</v>
      </c>
    </row>
    <row r="67" spans="2:4">
      <c r="B67" t="s">
        <v>609</v>
      </c>
      <c r="C67" t="s">
        <v>12</v>
      </c>
      <c r="D67" t="s">
        <v>610</v>
      </c>
    </row>
    <row r="68" spans="2:4">
      <c r="B68" t="s">
        <v>611</v>
      </c>
      <c r="C68" t="s">
        <v>10</v>
      </c>
      <c r="D68" t="s">
        <v>612</v>
      </c>
    </row>
    <row r="69" spans="2:4">
      <c r="B69" t="s">
        <v>613</v>
      </c>
      <c r="C69" t="s">
        <v>12</v>
      </c>
      <c r="D69" t="s">
        <v>614</v>
      </c>
    </row>
    <row r="70" spans="2:4">
      <c r="C70" t="s">
        <v>14</v>
      </c>
      <c r="D70" t="s">
        <v>615</v>
      </c>
    </row>
    <row r="71" spans="2:4">
      <c r="B71" t="s">
        <v>616</v>
      </c>
      <c r="C71" t="s">
        <v>10</v>
      </c>
      <c r="D71" t="s">
        <v>618</v>
      </c>
    </row>
    <row r="72" spans="2:4">
      <c r="B72" t="s">
        <v>617</v>
      </c>
    </row>
    <row r="73" spans="2:4">
      <c r="C73" t="s">
        <v>12</v>
      </c>
      <c r="D73" t="s">
        <v>619</v>
      </c>
    </row>
    <row r="74" spans="2:4">
      <c r="B74" t="s">
        <v>620</v>
      </c>
      <c r="C74" t="s">
        <v>10</v>
      </c>
      <c r="D74" t="s">
        <v>622</v>
      </c>
    </row>
    <row r="75" spans="2:4">
      <c r="B75" t="s">
        <v>621</v>
      </c>
    </row>
    <row r="76" spans="2:4">
      <c r="B76" t="s">
        <v>623</v>
      </c>
      <c r="C76" t="s">
        <v>10</v>
      </c>
      <c r="D76" t="s">
        <v>625</v>
      </c>
    </row>
    <row r="77" spans="2:4">
      <c r="B77" t="s">
        <v>624</v>
      </c>
    </row>
    <row r="78" spans="2:4">
      <c r="B78" t="s">
        <v>626</v>
      </c>
      <c r="C78" t="s">
        <v>10</v>
      </c>
      <c r="D78" t="s">
        <v>628</v>
      </c>
    </row>
    <row r="79" spans="2:4">
      <c r="B79" t="s">
        <v>627</v>
      </c>
    </row>
    <row r="80" spans="2:4">
      <c r="B80" t="s">
        <v>629</v>
      </c>
      <c r="C80" t="s">
        <v>10</v>
      </c>
      <c r="D80" t="s">
        <v>631</v>
      </c>
    </row>
    <row r="81" spans="2:4">
      <c r="B81" t="s">
        <v>630</v>
      </c>
    </row>
    <row r="82" spans="2:4">
      <c r="B82" t="s">
        <v>632</v>
      </c>
      <c r="C82" t="s">
        <v>10</v>
      </c>
      <c r="D82" t="s">
        <v>633</v>
      </c>
    </row>
    <row r="83" spans="2:4">
      <c r="B83" t="s">
        <v>634</v>
      </c>
      <c r="C83" t="s">
        <v>12</v>
      </c>
      <c r="D83" t="s">
        <v>635</v>
      </c>
    </row>
    <row r="84" spans="2:4">
      <c r="C84" t="s">
        <v>14</v>
      </c>
      <c r="D84" t="s">
        <v>636</v>
      </c>
    </row>
    <row r="85" spans="2:4">
      <c r="C85" t="s">
        <v>16</v>
      </c>
      <c r="D85" t="s">
        <v>637</v>
      </c>
    </row>
    <row r="86" spans="2:4">
      <c r="B86" t="s">
        <v>638</v>
      </c>
      <c r="C86" t="s">
        <v>10</v>
      </c>
      <c r="D86" t="s">
        <v>639</v>
      </c>
    </row>
    <row r="87" spans="2:4">
      <c r="B87" t="s">
        <v>640</v>
      </c>
      <c r="C87" t="s">
        <v>12</v>
      </c>
      <c r="D87" t="s">
        <v>641</v>
      </c>
    </row>
    <row r="88" spans="2:4">
      <c r="B88" t="s">
        <v>642</v>
      </c>
      <c r="C88" t="s">
        <v>10</v>
      </c>
      <c r="D88" t="s">
        <v>643</v>
      </c>
    </row>
    <row r="89" spans="2:4">
      <c r="B89" t="s">
        <v>644</v>
      </c>
      <c r="C89" t="s">
        <v>12</v>
      </c>
      <c r="D89" t="s">
        <v>645</v>
      </c>
    </row>
    <row r="90" spans="2:4">
      <c r="B90" t="s">
        <v>646</v>
      </c>
      <c r="C90" t="s">
        <v>10</v>
      </c>
      <c r="D90" t="s">
        <v>647</v>
      </c>
    </row>
    <row r="91" spans="2:4">
      <c r="B91" t="s">
        <v>648</v>
      </c>
      <c r="C91" t="s">
        <v>12</v>
      </c>
      <c r="D91" t="s">
        <v>649</v>
      </c>
    </row>
    <row r="92" spans="2:4">
      <c r="B92" t="s">
        <v>650</v>
      </c>
      <c r="C92" t="s">
        <v>10</v>
      </c>
      <c r="D92" t="s">
        <v>651</v>
      </c>
    </row>
    <row r="93" spans="2:4">
      <c r="B93" t="s">
        <v>652</v>
      </c>
      <c r="C93" t="s">
        <v>12</v>
      </c>
      <c r="D93" t="s">
        <v>651</v>
      </c>
    </row>
    <row r="94" spans="2:4">
      <c r="B94" t="s">
        <v>653</v>
      </c>
      <c r="C94" t="s">
        <v>10</v>
      </c>
      <c r="D94" t="s">
        <v>654</v>
      </c>
    </row>
    <row r="95" spans="2:4">
      <c r="B95" t="s">
        <v>655</v>
      </c>
      <c r="C95" t="s">
        <v>12</v>
      </c>
      <c r="D95" t="s">
        <v>656</v>
      </c>
    </row>
    <row r="96" spans="2:4">
      <c r="B96" t="s">
        <v>657</v>
      </c>
      <c r="C96" t="s">
        <v>10</v>
      </c>
      <c r="D96" t="s">
        <v>658</v>
      </c>
    </row>
    <row r="97" spans="2:4">
      <c r="B97" t="s">
        <v>640</v>
      </c>
      <c r="C97" t="s">
        <v>12</v>
      </c>
      <c r="D97" t="s">
        <v>659</v>
      </c>
    </row>
    <row r="98" spans="2:4">
      <c r="C98" t="s">
        <v>14</v>
      </c>
      <c r="D98" t="s">
        <v>660</v>
      </c>
    </row>
    <row r="99" spans="2:4">
      <c r="C99" t="s">
        <v>16</v>
      </c>
      <c r="D99" t="s">
        <v>661</v>
      </c>
    </row>
    <row r="100" spans="2:4">
      <c r="B100" t="s">
        <v>662</v>
      </c>
      <c r="C100" t="s">
        <v>10</v>
      </c>
      <c r="D100" t="s">
        <v>663</v>
      </c>
    </row>
    <row r="101" spans="2:4">
      <c r="B101" t="s">
        <v>644</v>
      </c>
    </row>
    <row r="102" spans="2:4">
      <c r="C102" t="s">
        <v>12</v>
      </c>
      <c r="D102" t="s">
        <v>664</v>
      </c>
    </row>
    <row r="103" spans="2:4">
      <c r="B103" t="s">
        <v>665</v>
      </c>
      <c r="C103" t="s">
        <v>10</v>
      </c>
      <c r="D103" t="s">
        <v>666</v>
      </c>
    </row>
    <row r="104" spans="2:4">
      <c r="B104" t="s">
        <v>667</v>
      </c>
      <c r="C104" t="s">
        <v>12</v>
      </c>
      <c r="D104" t="s">
        <v>668</v>
      </c>
    </row>
    <row r="105" spans="2:4">
      <c r="C105" t="s">
        <v>14</v>
      </c>
      <c r="D105" t="s">
        <v>669</v>
      </c>
    </row>
    <row r="106" spans="2:4">
      <c r="C106" t="s">
        <v>16</v>
      </c>
      <c r="D106" t="s">
        <v>670</v>
      </c>
    </row>
    <row r="107" spans="2:4">
      <c r="B107" t="s">
        <v>671</v>
      </c>
      <c r="C107" t="s">
        <v>10</v>
      </c>
      <c r="D107" t="s">
        <v>672</v>
      </c>
    </row>
    <row r="108" spans="2:4">
      <c r="B108" t="s">
        <v>673</v>
      </c>
      <c r="C108" t="s">
        <v>12</v>
      </c>
      <c r="D108" t="s">
        <v>674</v>
      </c>
    </row>
    <row r="109" spans="2:4">
      <c r="C109" t="s">
        <v>14</v>
      </c>
      <c r="D109" t="s">
        <v>675</v>
      </c>
    </row>
    <row r="110" spans="2:4">
      <c r="C110" t="s">
        <v>16</v>
      </c>
      <c r="D110" t="s">
        <v>676</v>
      </c>
    </row>
    <row r="111" spans="2:4">
      <c r="B111" t="s">
        <v>677</v>
      </c>
      <c r="C111" t="s">
        <v>10</v>
      </c>
      <c r="D111" t="s">
        <v>678</v>
      </c>
    </row>
    <row r="112" spans="2:4">
      <c r="B112" t="s">
        <v>679</v>
      </c>
      <c r="C112" t="s">
        <v>12</v>
      </c>
      <c r="D112" t="s">
        <v>680</v>
      </c>
    </row>
    <row r="113" spans="2:4">
      <c r="B113" t="s">
        <v>681</v>
      </c>
      <c r="C113" t="s">
        <v>14</v>
      </c>
      <c r="D113" t="s">
        <v>682</v>
      </c>
    </row>
    <row r="114" spans="2:4">
      <c r="C114" t="s">
        <v>16</v>
      </c>
      <c r="D114" t="s">
        <v>683</v>
      </c>
    </row>
    <row r="115" spans="2:4">
      <c r="C115" t="s">
        <v>18</v>
      </c>
      <c r="D115" t="s">
        <v>684</v>
      </c>
    </row>
    <row r="116" spans="2:4">
      <c r="C116" t="s">
        <v>20</v>
      </c>
      <c r="D116" t="s">
        <v>685</v>
      </c>
    </row>
    <row r="117" spans="2:4">
      <c r="C117" t="s">
        <v>99</v>
      </c>
      <c r="D117" t="s">
        <v>686</v>
      </c>
    </row>
    <row r="118" spans="2:4">
      <c r="C118" t="s">
        <v>101</v>
      </c>
      <c r="D118" t="s">
        <v>687</v>
      </c>
    </row>
    <row r="119" spans="2:4">
      <c r="C119" t="s">
        <v>349</v>
      </c>
      <c r="D119" t="s">
        <v>688</v>
      </c>
    </row>
    <row r="120" spans="2:4">
      <c r="C120" t="s">
        <v>441</v>
      </c>
      <c r="D120" t="s">
        <v>689</v>
      </c>
    </row>
    <row r="121" spans="2:4">
      <c r="C121" t="s">
        <v>443</v>
      </c>
      <c r="D121" t="s">
        <v>690</v>
      </c>
    </row>
    <row r="122" spans="2:4">
      <c r="C122" t="s">
        <v>445</v>
      </c>
      <c r="D122" t="s">
        <v>691</v>
      </c>
    </row>
    <row r="123" spans="2:4">
      <c r="C123" t="s">
        <v>447</v>
      </c>
      <c r="D123" t="s">
        <v>692</v>
      </c>
    </row>
    <row r="124" spans="2:4">
      <c r="B124" t="s">
        <v>693</v>
      </c>
      <c r="C124" t="s">
        <v>10</v>
      </c>
      <c r="D124" t="s">
        <v>694</v>
      </c>
    </row>
    <row r="125" spans="2:4">
      <c r="B125" t="s">
        <v>679</v>
      </c>
      <c r="C125" t="s">
        <v>12</v>
      </c>
      <c r="D125" t="s">
        <v>695</v>
      </c>
    </row>
    <row r="126" spans="2:4">
      <c r="B126" t="s">
        <v>696</v>
      </c>
      <c r="C126" t="s">
        <v>14</v>
      </c>
      <c r="D126" t="s">
        <v>697</v>
      </c>
    </row>
    <row r="127" spans="2:4">
      <c r="C127" t="s">
        <v>16</v>
      </c>
      <c r="D127" t="s">
        <v>698</v>
      </c>
    </row>
    <row r="128" spans="2:4">
      <c r="C128" t="s">
        <v>18</v>
      </c>
      <c r="D128" t="s">
        <v>699</v>
      </c>
    </row>
    <row r="129" spans="2:4">
      <c r="C129" t="s">
        <v>20</v>
      </c>
      <c r="D129" t="s">
        <v>700</v>
      </c>
    </row>
    <row r="130" spans="2:4">
      <c r="C130" t="s">
        <v>99</v>
      </c>
      <c r="D130" t="s">
        <v>701</v>
      </c>
    </row>
    <row r="131" spans="2:4">
      <c r="C131" t="s">
        <v>101</v>
      </c>
      <c r="D131" t="s">
        <v>702</v>
      </c>
    </row>
    <row r="132" spans="2:4">
      <c r="C132" t="s">
        <v>349</v>
      </c>
      <c r="D132" t="s">
        <v>703</v>
      </c>
    </row>
    <row r="133" spans="2:4">
      <c r="C133" t="s">
        <v>441</v>
      </c>
      <c r="D133" t="s">
        <v>704</v>
      </c>
    </row>
    <row r="134" spans="2:4">
      <c r="C134" t="s">
        <v>443</v>
      </c>
      <c r="D134" t="s">
        <v>705</v>
      </c>
    </row>
    <row r="135" spans="2:4">
      <c r="C135" t="s">
        <v>445</v>
      </c>
      <c r="D135" t="s">
        <v>706</v>
      </c>
    </row>
    <row r="136" spans="2:4">
      <c r="C136" t="s">
        <v>447</v>
      </c>
      <c r="D136" t="s">
        <v>707</v>
      </c>
    </row>
    <row r="137" spans="2:4">
      <c r="C137" t="s">
        <v>449</v>
      </c>
      <c r="D137" t="s">
        <v>708</v>
      </c>
    </row>
    <row r="138" spans="2:4">
      <c r="B138" t="s">
        <v>709</v>
      </c>
      <c r="C138" t="s">
        <v>10</v>
      </c>
      <c r="D138" t="s">
        <v>710</v>
      </c>
    </row>
    <row r="139" spans="2:4">
      <c r="B139" t="s">
        <v>679</v>
      </c>
      <c r="C139" t="s">
        <v>12</v>
      </c>
      <c r="D139" t="s">
        <v>711</v>
      </c>
    </row>
    <row r="140" spans="2:4">
      <c r="B140" t="s">
        <v>696</v>
      </c>
      <c r="C140" t="s">
        <v>14</v>
      </c>
      <c r="D140" t="s">
        <v>712</v>
      </c>
    </row>
    <row r="141" spans="2:4">
      <c r="C141" t="s">
        <v>16</v>
      </c>
      <c r="D141" t="s">
        <v>713</v>
      </c>
    </row>
    <row r="142" spans="2:4">
      <c r="C142" t="s">
        <v>18</v>
      </c>
      <c r="D142" t="s">
        <v>714</v>
      </c>
    </row>
    <row r="143" spans="2:4">
      <c r="C143" t="s">
        <v>20</v>
      </c>
      <c r="D143" t="s">
        <v>715</v>
      </c>
    </row>
    <row r="144" spans="2:4">
      <c r="C144" t="s">
        <v>99</v>
      </c>
      <c r="D144" t="s">
        <v>716</v>
      </c>
    </row>
    <row r="145" spans="2:4">
      <c r="C145" t="s">
        <v>101</v>
      </c>
      <c r="D145" t="s">
        <v>717</v>
      </c>
    </row>
    <row r="146" spans="2:4">
      <c r="B146" t="s">
        <v>718</v>
      </c>
      <c r="C146" t="s">
        <v>10</v>
      </c>
      <c r="D146" t="s">
        <v>719</v>
      </c>
    </row>
    <row r="147" spans="2:4">
      <c r="B147" t="s">
        <v>720</v>
      </c>
      <c r="C147" t="s">
        <v>12</v>
      </c>
      <c r="D147" t="s">
        <v>721</v>
      </c>
    </row>
    <row r="148" spans="2:4">
      <c r="C148" t="s">
        <v>14</v>
      </c>
      <c r="D148" t="s">
        <v>722</v>
      </c>
    </row>
    <row r="149" spans="2:4">
      <c r="C149" t="s">
        <v>16</v>
      </c>
      <c r="D149" t="s">
        <v>723</v>
      </c>
    </row>
    <row r="150" spans="2:4">
      <c r="C150" t="s">
        <v>18</v>
      </c>
      <c r="D150" t="s">
        <v>724</v>
      </c>
    </row>
    <row r="151" spans="2:4">
      <c r="C151" t="s">
        <v>20</v>
      </c>
      <c r="D151" t="s">
        <v>725</v>
      </c>
    </row>
    <row r="152" spans="2:4">
      <c r="C152" t="s">
        <v>99</v>
      </c>
      <c r="D152" t="s">
        <v>726</v>
      </c>
    </row>
    <row r="153" spans="2:4">
      <c r="C153" t="s">
        <v>101</v>
      </c>
      <c r="D153" t="s">
        <v>727</v>
      </c>
    </row>
    <row r="154" spans="2:4">
      <c r="C154" t="s">
        <v>349</v>
      </c>
      <c r="D154" t="s">
        <v>728</v>
      </c>
    </row>
    <row r="155" spans="2:4">
      <c r="C155" t="s">
        <v>441</v>
      </c>
      <c r="D155" t="s">
        <v>729</v>
      </c>
    </row>
    <row r="156" spans="2:4">
      <c r="C156" t="s">
        <v>443</v>
      </c>
      <c r="D156" t="s">
        <v>730</v>
      </c>
    </row>
    <row r="157" spans="2:4">
      <c r="C157" t="s">
        <v>445</v>
      </c>
      <c r="D157" t="s">
        <v>731</v>
      </c>
    </row>
    <row r="158" spans="2:4">
      <c r="C158" t="s">
        <v>447</v>
      </c>
      <c r="D158" t="s">
        <v>732</v>
      </c>
    </row>
    <row r="159" spans="2:4">
      <c r="C159" t="s">
        <v>449</v>
      </c>
      <c r="D159" t="s">
        <v>733</v>
      </c>
    </row>
    <row r="160" spans="2:4">
      <c r="C160" t="s">
        <v>734</v>
      </c>
      <c r="D160" t="s">
        <v>735</v>
      </c>
    </row>
    <row r="161" spans="2:4">
      <c r="C161" t="s">
        <v>736</v>
      </c>
      <c r="D161" t="s">
        <v>737</v>
      </c>
    </row>
    <row r="162" spans="2:4">
      <c r="B162" t="s">
        <v>738</v>
      </c>
      <c r="C162" t="s">
        <v>10</v>
      </c>
      <c r="D162" t="s">
        <v>739</v>
      </c>
    </row>
    <row r="163" spans="2:4">
      <c r="B163" t="s">
        <v>644</v>
      </c>
      <c r="C163" t="s">
        <v>12</v>
      </c>
      <c r="D163" t="s">
        <v>740</v>
      </c>
    </row>
    <row r="167" spans="2:4">
      <c r="B167" t="s">
        <v>741</v>
      </c>
      <c r="C167" t="s">
        <v>10</v>
      </c>
      <c r="D167" t="s">
        <v>742</v>
      </c>
    </row>
    <row r="168" spans="2:4">
      <c r="B168" t="s">
        <v>743</v>
      </c>
      <c r="C168" t="s">
        <v>12</v>
      </c>
      <c r="D168" t="s">
        <v>744</v>
      </c>
    </row>
    <row r="169" spans="2:4">
      <c r="B169" t="s">
        <v>199</v>
      </c>
      <c r="C169" t="s">
        <v>14</v>
      </c>
      <c r="D169" t="s">
        <v>745</v>
      </c>
    </row>
    <row r="170" spans="2:4">
      <c r="C170" t="s">
        <v>16</v>
      </c>
      <c r="D170" t="s">
        <v>746</v>
      </c>
    </row>
    <row r="171" spans="2:4">
      <c r="C171" t="s">
        <v>18</v>
      </c>
      <c r="D171" t="s">
        <v>747</v>
      </c>
    </row>
    <row r="172" spans="2:4">
      <c r="C172" t="s">
        <v>20</v>
      </c>
      <c r="D172" t="s">
        <v>748</v>
      </c>
    </row>
    <row r="173" spans="2:4">
      <c r="C173" t="s">
        <v>99</v>
      </c>
      <c r="D173" t="s">
        <v>749</v>
      </c>
    </row>
    <row r="174" spans="2:4">
      <c r="C174" t="s">
        <v>101</v>
      </c>
      <c r="D174" t="s">
        <v>750</v>
      </c>
    </row>
    <row r="175" spans="2:4">
      <c r="C175" t="s">
        <v>349</v>
      </c>
      <c r="D175" t="s">
        <v>751</v>
      </c>
    </row>
    <row r="176" spans="2:4">
      <c r="C176" t="s">
        <v>441</v>
      </c>
      <c r="D176" t="s">
        <v>752</v>
      </c>
    </row>
    <row r="177" spans="2:4">
      <c r="C177" t="s">
        <v>443</v>
      </c>
      <c r="D177" t="s">
        <v>753</v>
      </c>
    </row>
    <row r="178" spans="2:4">
      <c r="C178" t="s">
        <v>445</v>
      </c>
      <c r="D178" t="s">
        <v>754</v>
      </c>
    </row>
    <row r="179" spans="2:4">
      <c r="C179" t="s">
        <v>447</v>
      </c>
      <c r="D179" t="s">
        <v>755</v>
      </c>
    </row>
    <row r="180" spans="2:4">
      <c r="C180" t="s">
        <v>449</v>
      </c>
      <c r="D180" t="s">
        <v>756</v>
      </c>
    </row>
    <row r="181" spans="2:4">
      <c r="C181" t="s">
        <v>734</v>
      </c>
      <c r="D181" t="s">
        <v>757</v>
      </c>
    </row>
    <row r="182" spans="2:4">
      <c r="C182" t="s">
        <v>736</v>
      </c>
      <c r="D182" t="s">
        <v>758</v>
      </c>
    </row>
    <row r="183" spans="2:4">
      <c r="B183" t="s">
        <v>759</v>
      </c>
      <c r="C183" t="s">
        <v>10</v>
      </c>
      <c r="D183" t="s">
        <v>760</v>
      </c>
    </row>
    <row r="184" spans="2:4">
      <c r="B184" t="s">
        <v>652</v>
      </c>
      <c r="C184" t="s">
        <v>12</v>
      </c>
      <c r="D184" t="s">
        <v>760</v>
      </c>
    </row>
    <row r="185" spans="2:4">
      <c r="C185" t="s">
        <v>14</v>
      </c>
      <c r="D185" t="s">
        <v>761</v>
      </c>
    </row>
    <row r="186" spans="2:4">
      <c r="B186" t="s">
        <v>762</v>
      </c>
      <c r="C186" t="s">
        <v>10</v>
      </c>
      <c r="D186" t="s">
        <v>763</v>
      </c>
    </row>
    <row r="187" spans="2:4">
      <c r="C187" t="s">
        <v>12</v>
      </c>
      <c r="D187" t="s">
        <v>764</v>
      </c>
    </row>
    <row r="188" spans="2:4">
      <c r="B188" t="s">
        <v>765</v>
      </c>
      <c r="C188" t="s">
        <v>10</v>
      </c>
      <c r="D188" t="s">
        <v>766</v>
      </c>
    </row>
    <row r="189" spans="2:4">
      <c r="B189" t="s">
        <v>767</v>
      </c>
      <c r="C189" t="s">
        <v>12</v>
      </c>
      <c r="D189" t="s">
        <v>768</v>
      </c>
    </row>
    <row r="190" spans="2:4">
      <c r="B190" t="s">
        <v>769</v>
      </c>
      <c r="C190" t="s">
        <v>10</v>
      </c>
      <c r="D190" t="s">
        <v>770</v>
      </c>
    </row>
    <row r="191" spans="2:4">
      <c r="B191" t="s">
        <v>771</v>
      </c>
      <c r="C191" t="s">
        <v>12</v>
      </c>
      <c r="D191" t="s">
        <v>772</v>
      </c>
    </row>
    <row r="192" spans="2:4">
      <c r="C192" t="s">
        <v>14</v>
      </c>
      <c r="D192" t="s">
        <v>773</v>
      </c>
    </row>
    <row r="193" spans="2:4">
      <c r="C193" t="s">
        <v>16</v>
      </c>
      <c r="D193" t="s">
        <v>773</v>
      </c>
    </row>
    <row r="194" spans="2:4">
      <c r="B194" t="s">
        <v>774</v>
      </c>
      <c r="C194" t="s">
        <v>10</v>
      </c>
      <c r="D194" t="s">
        <v>775</v>
      </c>
    </row>
    <row r="195" spans="2:4">
      <c r="B195" t="s">
        <v>776</v>
      </c>
      <c r="C195" t="s">
        <v>12</v>
      </c>
      <c r="D195" t="s">
        <v>777</v>
      </c>
    </row>
    <row r="196" spans="2:4">
      <c r="C196" t="s">
        <v>14</v>
      </c>
      <c r="D196" t="s">
        <v>778</v>
      </c>
    </row>
    <row r="197" spans="2:4">
      <c r="B197" t="s">
        <v>779</v>
      </c>
      <c r="C197" t="s">
        <v>10</v>
      </c>
      <c r="D197" t="s">
        <v>781</v>
      </c>
    </row>
    <row r="198" spans="2:4">
      <c r="B198" t="s">
        <v>780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D188-60C0-4191-B169-A263EE2CA65A}">
  <dimension ref="A1:D232"/>
  <sheetViews>
    <sheetView workbookViewId="0"/>
  </sheetViews>
  <sheetFormatPr defaultRowHeight="16.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782</v>
      </c>
      <c r="B2" t="s">
        <v>784</v>
      </c>
      <c r="C2" t="s">
        <v>10</v>
      </c>
      <c r="D2" t="s">
        <v>785</v>
      </c>
    </row>
    <row r="3" spans="1:4">
      <c r="B3" t="s">
        <v>786</v>
      </c>
      <c r="C3" t="s">
        <v>12</v>
      </c>
      <c r="D3" t="s">
        <v>787</v>
      </c>
    </row>
    <row r="5" spans="1:4">
      <c r="B5" t="s">
        <v>788</v>
      </c>
      <c r="C5" t="s">
        <v>10</v>
      </c>
      <c r="D5" t="s">
        <v>789</v>
      </c>
    </row>
    <row r="6" spans="1:4">
      <c r="B6" t="s">
        <v>790</v>
      </c>
      <c r="C6" t="s">
        <v>12</v>
      </c>
      <c r="D6" t="s">
        <v>791</v>
      </c>
    </row>
    <row r="7" spans="1:4">
      <c r="C7" t="s">
        <v>14</v>
      </c>
      <c r="D7" t="s">
        <v>792</v>
      </c>
    </row>
    <row r="8" spans="1:4">
      <c r="B8" t="s">
        <v>793</v>
      </c>
      <c r="C8" t="s">
        <v>10</v>
      </c>
      <c r="D8" t="s">
        <v>794</v>
      </c>
    </row>
    <row r="9" spans="1:4">
      <c r="B9" t="s">
        <v>795</v>
      </c>
      <c r="C9" t="s">
        <v>12</v>
      </c>
      <c r="D9" t="s">
        <v>796</v>
      </c>
    </row>
    <row r="10" spans="1:4">
      <c r="C10" t="s">
        <v>14</v>
      </c>
      <c r="D10" t="s">
        <v>797</v>
      </c>
    </row>
    <row r="11" spans="1:4">
      <c r="B11" t="s">
        <v>798</v>
      </c>
      <c r="C11" t="s">
        <v>10</v>
      </c>
      <c r="D11" t="s">
        <v>799</v>
      </c>
    </row>
    <row r="13" spans="1:4">
      <c r="B13" t="s">
        <v>800</v>
      </c>
      <c r="C13" t="s">
        <v>10</v>
      </c>
      <c r="D13" t="s">
        <v>801</v>
      </c>
    </row>
    <row r="14" spans="1:4">
      <c r="B14" t="s">
        <v>802</v>
      </c>
      <c r="C14" t="s">
        <v>10</v>
      </c>
      <c r="D14" t="s">
        <v>803</v>
      </c>
    </row>
    <row r="16" spans="1:4">
      <c r="B16" t="s">
        <v>804</v>
      </c>
      <c r="C16" t="s">
        <v>10</v>
      </c>
      <c r="D16" t="s">
        <v>805</v>
      </c>
    </row>
    <row r="17" spans="2:4">
      <c r="B17" t="s">
        <v>806</v>
      </c>
      <c r="C17" t="s">
        <v>12</v>
      </c>
      <c r="D17" t="s">
        <v>807</v>
      </c>
    </row>
    <row r="18" spans="2:4">
      <c r="B18" t="s">
        <v>808</v>
      </c>
      <c r="C18" t="s">
        <v>10</v>
      </c>
      <c r="D18" t="s">
        <v>809</v>
      </c>
    </row>
    <row r="19" spans="2:4">
      <c r="B19" t="s">
        <v>810</v>
      </c>
      <c r="C19" t="s">
        <v>12</v>
      </c>
      <c r="D19" t="s">
        <v>811</v>
      </c>
    </row>
    <row r="20" spans="2:4">
      <c r="B20" t="s">
        <v>812</v>
      </c>
      <c r="C20" t="s">
        <v>10</v>
      </c>
      <c r="D20" t="s">
        <v>813</v>
      </c>
    </row>
    <row r="21" spans="2:4">
      <c r="B21" t="s">
        <v>814</v>
      </c>
      <c r="C21" t="s">
        <v>12</v>
      </c>
      <c r="D21" t="s">
        <v>815</v>
      </c>
    </row>
    <row r="22" spans="2:4">
      <c r="C22" t="s">
        <v>14</v>
      </c>
      <c r="D22" t="s">
        <v>816</v>
      </c>
    </row>
    <row r="23" spans="2:4">
      <c r="B23" t="s">
        <v>817</v>
      </c>
      <c r="C23" t="s">
        <v>10</v>
      </c>
      <c r="D23" t="s">
        <v>818</v>
      </c>
    </row>
    <row r="24" spans="2:4">
      <c r="B24" t="s">
        <v>819</v>
      </c>
      <c r="C24" t="s">
        <v>12</v>
      </c>
      <c r="D24" t="s">
        <v>820</v>
      </c>
    </row>
    <row r="25" spans="2:4">
      <c r="B25" t="s">
        <v>821</v>
      </c>
      <c r="C25" t="s">
        <v>10</v>
      </c>
      <c r="D25" t="s">
        <v>822</v>
      </c>
    </row>
    <row r="26" spans="2:4">
      <c r="B26" t="s">
        <v>823</v>
      </c>
      <c r="C26" t="s">
        <v>10</v>
      </c>
      <c r="D26" t="s">
        <v>824</v>
      </c>
    </row>
    <row r="27" spans="2:4">
      <c r="B27" t="s">
        <v>825</v>
      </c>
      <c r="C27" t="s">
        <v>12</v>
      </c>
      <c r="D27" t="s">
        <v>826</v>
      </c>
    </row>
    <row r="28" spans="2:4">
      <c r="B28" t="s">
        <v>827</v>
      </c>
      <c r="C28" t="s">
        <v>10</v>
      </c>
      <c r="D28" t="s">
        <v>828</v>
      </c>
    </row>
    <row r="29" spans="2:4">
      <c r="B29" t="s">
        <v>829</v>
      </c>
    </row>
    <row r="30" spans="2:4">
      <c r="B30" t="s">
        <v>830</v>
      </c>
      <c r="C30" t="s">
        <v>10</v>
      </c>
      <c r="D30" t="s">
        <v>831</v>
      </c>
    </row>
    <row r="31" spans="2:4">
      <c r="B31" t="s">
        <v>832</v>
      </c>
      <c r="C31" t="s">
        <v>12</v>
      </c>
      <c r="D31" t="s">
        <v>833</v>
      </c>
    </row>
    <row r="32" spans="2:4">
      <c r="B32" t="s">
        <v>834</v>
      </c>
      <c r="C32" t="s">
        <v>10</v>
      </c>
      <c r="D32" t="s">
        <v>835</v>
      </c>
    </row>
    <row r="33" spans="2:4">
      <c r="B33" t="s">
        <v>836</v>
      </c>
      <c r="C33" t="s">
        <v>12</v>
      </c>
      <c r="D33" t="s">
        <v>837</v>
      </c>
    </row>
    <row r="34" spans="2:4">
      <c r="C34" t="s">
        <v>14</v>
      </c>
      <c r="D34" t="s">
        <v>838</v>
      </c>
    </row>
    <row r="35" spans="2:4">
      <c r="B35" t="s">
        <v>839</v>
      </c>
      <c r="C35" t="s">
        <v>10</v>
      </c>
      <c r="D35" t="s">
        <v>840</v>
      </c>
    </row>
    <row r="36" spans="2:4">
      <c r="B36" t="s">
        <v>841</v>
      </c>
      <c r="C36" t="s">
        <v>12</v>
      </c>
      <c r="D36" t="s">
        <v>842</v>
      </c>
    </row>
    <row r="37" spans="2:4">
      <c r="B37" t="s">
        <v>843</v>
      </c>
      <c r="C37" t="s">
        <v>10</v>
      </c>
      <c r="D37" t="s">
        <v>844</v>
      </c>
    </row>
    <row r="38" spans="2:4">
      <c r="B38" t="s">
        <v>845</v>
      </c>
      <c r="C38" t="s">
        <v>12</v>
      </c>
      <c r="D38" t="s">
        <v>846</v>
      </c>
    </row>
    <row r="39" spans="2:4">
      <c r="B39" t="s">
        <v>847</v>
      </c>
      <c r="C39" t="s">
        <v>10</v>
      </c>
      <c r="D39" t="s">
        <v>848</v>
      </c>
    </row>
    <row r="40" spans="2:4">
      <c r="B40" t="s">
        <v>849</v>
      </c>
      <c r="C40" t="s">
        <v>12</v>
      </c>
      <c r="D40" t="s">
        <v>850</v>
      </c>
    </row>
    <row r="41" spans="2:4">
      <c r="C41" t="s">
        <v>14</v>
      </c>
      <c r="D41" t="s">
        <v>851</v>
      </c>
    </row>
    <row r="42" spans="2:4">
      <c r="C42" t="s">
        <v>16</v>
      </c>
      <c r="D42" t="s">
        <v>852</v>
      </c>
    </row>
    <row r="43" spans="2:4">
      <c r="C43" t="s">
        <v>18</v>
      </c>
      <c r="D43" t="s">
        <v>853</v>
      </c>
    </row>
    <row r="44" spans="2:4">
      <c r="B44" t="s">
        <v>854</v>
      </c>
      <c r="C44" t="s">
        <v>10</v>
      </c>
      <c r="D44" t="s">
        <v>855</v>
      </c>
    </row>
    <row r="45" spans="2:4">
      <c r="B45" t="s">
        <v>856</v>
      </c>
      <c r="C45" t="s">
        <v>12</v>
      </c>
      <c r="D45" t="s">
        <v>857</v>
      </c>
    </row>
    <row r="46" spans="2:4">
      <c r="B46" t="s">
        <v>858</v>
      </c>
      <c r="C46" t="s">
        <v>10</v>
      </c>
      <c r="D46" t="s">
        <v>859</v>
      </c>
    </row>
    <row r="47" spans="2:4">
      <c r="B47" t="s">
        <v>860</v>
      </c>
    </row>
    <row r="48" spans="2:4">
      <c r="B48" t="s">
        <v>861</v>
      </c>
      <c r="C48" t="s">
        <v>10</v>
      </c>
      <c r="D48" t="s">
        <v>862</v>
      </c>
    </row>
    <row r="49" spans="2:4">
      <c r="B49" t="s">
        <v>863</v>
      </c>
      <c r="C49" t="s">
        <v>12</v>
      </c>
      <c r="D49" t="s">
        <v>864</v>
      </c>
    </row>
    <row r="50" spans="2:4">
      <c r="B50" t="s">
        <v>865</v>
      </c>
      <c r="C50" t="s">
        <v>10</v>
      </c>
      <c r="D50" t="s">
        <v>866</v>
      </c>
    </row>
    <row r="51" spans="2:4">
      <c r="B51" t="s">
        <v>867</v>
      </c>
      <c r="C51" t="s">
        <v>12</v>
      </c>
      <c r="D51" t="s">
        <v>868</v>
      </c>
    </row>
    <row r="52" spans="2:4">
      <c r="B52" t="s">
        <v>869</v>
      </c>
      <c r="C52" t="s">
        <v>10</v>
      </c>
      <c r="D52" t="s">
        <v>870</v>
      </c>
    </row>
    <row r="53" spans="2:4">
      <c r="B53" t="s">
        <v>871</v>
      </c>
    </row>
    <row r="54" spans="2:4">
      <c r="B54" t="s">
        <v>872</v>
      </c>
      <c r="C54" t="s">
        <v>10</v>
      </c>
      <c r="D54" t="s">
        <v>873</v>
      </c>
    </row>
    <row r="55" spans="2:4">
      <c r="B55" t="s">
        <v>874</v>
      </c>
      <c r="C55" t="s">
        <v>12</v>
      </c>
      <c r="D55" t="s">
        <v>875</v>
      </c>
    </row>
    <row r="56" spans="2:4">
      <c r="C56" t="s">
        <v>14</v>
      </c>
      <c r="D56" t="s">
        <v>876</v>
      </c>
    </row>
    <row r="57" spans="2:4">
      <c r="B57" t="s">
        <v>877</v>
      </c>
      <c r="C57" t="s">
        <v>10</v>
      </c>
      <c r="D57" t="s">
        <v>878</v>
      </c>
    </row>
    <row r="58" spans="2:4">
      <c r="B58" t="s">
        <v>879</v>
      </c>
    </row>
    <row r="59" spans="2:4">
      <c r="B59" t="s">
        <v>880</v>
      </c>
      <c r="C59" t="s">
        <v>10</v>
      </c>
      <c r="D59" t="s">
        <v>882</v>
      </c>
    </row>
    <row r="60" spans="2:4">
      <c r="B60" t="s">
        <v>881</v>
      </c>
    </row>
    <row r="63" spans="2:4">
      <c r="C63" t="s">
        <v>12</v>
      </c>
      <c r="D63" t="s">
        <v>883</v>
      </c>
    </row>
    <row r="65" spans="2:4">
      <c r="C65" t="s">
        <v>14</v>
      </c>
      <c r="D65" t="s">
        <v>884</v>
      </c>
    </row>
    <row r="67" spans="2:4">
      <c r="C67" t="s">
        <v>16</v>
      </c>
      <c r="D67" t="s">
        <v>885</v>
      </c>
    </row>
    <row r="68" spans="2:4">
      <c r="B68" t="s">
        <v>886</v>
      </c>
      <c r="C68" t="s">
        <v>10</v>
      </c>
      <c r="D68" t="s">
        <v>887</v>
      </c>
    </row>
    <row r="69" spans="2:4">
      <c r="B69" t="s">
        <v>888</v>
      </c>
      <c r="C69" t="s">
        <v>12</v>
      </c>
      <c r="D69" t="s">
        <v>889</v>
      </c>
    </row>
    <row r="70" spans="2:4">
      <c r="C70" t="s">
        <v>14</v>
      </c>
      <c r="D70" t="s">
        <v>890</v>
      </c>
    </row>
    <row r="71" spans="2:4">
      <c r="C71" t="s">
        <v>16</v>
      </c>
      <c r="D71" t="s">
        <v>891</v>
      </c>
    </row>
    <row r="72" spans="2:4">
      <c r="B72" t="s">
        <v>892</v>
      </c>
      <c r="C72" t="s">
        <v>10</v>
      </c>
      <c r="D72" t="s">
        <v>894</v>
      </c>
    </row>
    <row r="73" spans="2:4">
      <c r="B73" t="s">
        <v>893</v>
      </c>
    </row>
    <row r="75" spans="2:4">
      <c r="B75" t="s">
        <v>895</v>
      </c>
      <c r="C75" t="s">
        <v>10</v>
      </c>
      <c r="D75" t="s">
        <v>897</v>
      </c>
    </row>
    <row r="76" spans="2:4">
      <c r="B76" t="s">
        <v>896</v>
      </c>
    </row>
    <row r="77" spans="2:4">
      <c r="B77" t="s">
        <v>898</v>
      </c>
      <c r="C77" t="s">
        <v>10</v>
      </c>
      <c r="D77" t="s">
        <v>899</v>
      </c>
    </row>
    <row r="78" spans="2:4">
      <c r="B78" t="s">
        <v>900</v>
      </c>
      <c r="C78" t="s">
        <v>10</v>
      </c>
      <c r="D78" t="s">
        <v>901</v>
      </c>
    </row>
    <row r="79" spans="2:4">
      <c r="B79" t="s">
        <v>902</v>
      </c>
      <c r="C79" t="s">
        <v>12</v>
      </c>
      <c r="D79" t="s">
        <v>903</v>
      </c>
    </row>
    <row r="80" spans="2:4">
      <c r="B80" t="s">
        <v>904</v>
      </c>
      <c r="C80" t="s">
        <v>10</v>
      </c>
      <c r="D80" t="s">
        <v>905</v>
      </c>
    </row>
    <row r="81" spans="2:4">
      <c r="B81" t="s">
        <v>906</v>
      </c>
      <c r="C81" t="s">
        <v>12</v>
      </c>
      <c r="D81" t="s">
        <v>907</v>
      </c>
    </row>
    <row r="82" spans="2:4">
      <c r="B82" t="s">
        <v>908</v>
      </c>
      <c r="C82" t="s">
        <v>10</v>
      </c>
      <c r="D82" t="s">
        <v>909</v>
      </c>
    </row>
    <row r="83" spans="2:4">
      <c r="B83" t="s">
        <v>910</v>
      </c>
      <c r="C83" t="s">
        <v>12</v>
      </c>
      <c r="D83" t="s">
        <v>911</v>
      </c>
    </row>
    <row r="84" spans="2:4">
      <c r="B84" t="s">
        <v>912</v>
      </c>
      <c r="C84" t="s">
        <v>10</v>
      </c>
      <c r="D84" t="s">
        <v>913</v>
      </c>
    </row>
    <row r="85" spans="2:4">
      <c r="B85" t="s">
        <v>914</v>
      </c>
      <c r="C85" t="s">
        <v>12</v>
      </c>
      <c r="D85" t="s">
        <v>915</v>
      </c>
    </row>
    <row r="86" spans="2:4">
      <c r="B86" t="s">
        <v>916</v>
      </c>
      <c r="C86" t="s">
        <v>10</v>
      </c>
      <c r="D86" t="s">
        <v>917</v>
      </c>
    </row>
    <row r="87" spans="2:4">
      <c r="B87" t="s">
        <v>918</v>
      </c>
      <c r="C87" t="s">
        <v>12</v>
      </c>
      <c r="D87" t="s">
        <v>919</v>
      </c>
    </row>
    <row r="88" spans="2:4">
      <c r="B88" t="s">
        <v>920</v>
      </c>
      <c r="C88" t="s">
        <v>10</v>
      </c>
      <c r="D88" t="s">
        <v>921</v>
      </c>
    </row>
    <row r="89" spans="2:4">
      <c r="C89" t="s">
        <v>12</v>
      </c>
      <c r="D89" t="s">
        <v>922</v>
      </c>
    </row>
    <row r="90" spans="2:4">
      <c r="C90" t="s">
        <v>14</v>
      </c>
      <c r="D90" t="s">
        <v>923</v>
      </c>
    </row>
    <row r="91" spans="2:4">
      <c r="C91" t="s">
        <v>16</v>
      </c>
      <c r="D91" t="s">
        <v>924</v>
      </c>
    </row>
    <row r="92" spans="2:4">
      <c r="C92" t="s">
        <v>18</v>
      </c>
      <c r="D92" t="s">
        <v>925</v>
      </c>
    </row>
    <row r="93" spans="2:4">
      <c r="C93" t="s">
        <v>20</v>
      </c>
      <c r="D93" t="s">
        <v>926</v>
      </c>
    </row>
    <row r="94" spans="2:4">
      <c r="C94" t="s">
        <v>99</v>
      </c>
      <c r="D94" t="s">
        <v>927</v>
      </c>
    </row>
    <row r="95" spans="2:4">
      <c r="C95" t="s">
        <v>101</v>
      </c>
      <c r="D95" t="s">
        <v>928</v>
      </c>
    </row>
    <row r="96" spans="2:4">
      <c r="B96" t="s">
        <v>929</v>
      </c>
      <c r="C96" t="s">
        <v>10</v>
      </c>
      <c r="D96" t="s">
        <v>930</v>
      </c>
    </row>
    <row r="97" spans="2:4">
      <c r="C97" t="s">
        <v>12</v>
      </c>
      <c r="D97" t="s">
        <v>931</v>
      </c>
    </row>
    <row r="98" spans="2:4">
      <c r="C98" t="s">
        <v>14</v>
      </c>
      <c r="D98" t="s">
        <v>932</v>
      </c>
    </row>
    <row r="99" spans="2:4">
      <c r="C99" t="s">
        <v>16</v>
      </c>
      <c r="D99" t="s">
        <v>933</v>
      </c>
    </row>
    <row r="100" spans="2:4">
      <c r="C100" t="s">
        <v>18</v>
      </c>
      <c r="D100" t="s">
        <v>934</v>
      </c>
    </row>
    <row r="101" spans="2:4">
      <c r="C101" t="s">
        <v>20</v>
      </c>
      <c r="D101" t="s">
        <v>935</v>
      </c>
    </row>
    <row r="102" spans="2:4">
      <c r="B102" t="s">
        <v>936</v>
      </c>
      <c r="C102" t="s">
        <v>10</v>
      </c>
      <c r="D102" t="s">
        <v>937</v>
      </c>
    </row>
    <row r="103" spans="2:4">
      <c r="C103" t="s">
        <v>12</v>
      </c>
      <c r="D103" t="s">
        <v>938</v>
      </c>
    </row>
    <row r="104" spans="2:4">
      <c r="C104" t="s">
        <v>14</v>
      </c>
      <c r="D104" t="s">
        <v>939</v>
      </c>
    </row>
    <row r="105" spans="2:4">
      <c r="C105" t="s">
        <v>16</v>
      </c>
      <c r="D105" t="s">
        <v>940</v>
      </c>
    </row>
    <row r="106" spans="2:4">
      <c r="C106" t="s">
        <v>18</v>
      </c>
      <c r="D106" t="s">
        <v>941</v>
      </c>
    </row>
    <row r="107" spans="2:4">
      <c r="C107" t="s">
        <v>20</v>
      </c>
      <c r="D107" t="s">
        <v>942</v>
      </c>
    </row>
    <row r="108" spans="2:4">
      <c r="B108" t="s">
        <v>943</v>
      </c>
      <c r="C108" t="s">
        <v>10</v>
      </c>
      <c r="D108" t="s">
        <v>944</v>
      </c>
    </row>
    <row r="109" spans="2:4">
      <c r="C109" t="s">
        <v>12</v>
      </c>
      <c r="D109" t="s">
        <v>945</v>
      </c>
    </row>
    <row r="110" spans="2:4">
      <c r="C110" t="s">
        <v>14</v>
      </c>
      <c r="D110" t="s">
        <v>946</v>
      </c>
    </row>
    <row r="111" spans="2:4">
      <c r="C111" t="s">
        <v>16</v>
      </c>
      <c r="D111" t="s">
        <v>947</v>
      </c>
    </row>
    <row r="112" spans="2:4">
      <c r="C112" t="s">
        <v>18</v>
      </c>
      <c r="D112" t="s">
        <v>948</v>
      </c>
    </row>
    <row r="113" spans="2:4">
      <c r="C113" t="s">
        <v>20</v>
      </c>
      <c r="D113" t="s">
        <v>949</v>
      </c>
    </row>
    <row r="114" spans="2:4">
      <c r="C114" t="s">
        <v>99</v>
      </c>
      <c r="D114" t="s">
        <v>950</v>
      </c>
    </row>
    <row r="115" spans="2:4">
      <c r="C115" t="s">
        <v>101</v>
      </c>
      <c r="D115" t="s">
        <v>951</v>
      </c>
    </row>
    <row r="116" spans="2:4">
      <c r="B116" t="s">
        <v>952</v>
      </c>
      <c r="C116" t="s">
        <v>10</v>
      </c>
      <c r="D116" t="s">
        <v>953</v>
      </c>
    </row>
    <row r="117" spans="2:4">
      <c r="C117" t="s">
        <v>12</v>
      </c>
      <c r="D117" t="s">
        <v>954</v>
      </c>
    </row>
    <row r="118" spans="2:4">
      <c r="C118" t="s">
        <v>14</v>
      </c>
      <c r="D118" t="s">
        <v>955</v>
      </c>
    </row>
    <row r="119" spans="2:4">
      <c r="C119" t="s">
        <v>16</v>
      </c>
      <c r="D119" t="s">
        <v>956</v>
      </c>
    </row>
    <row r="120" spans="2:4">
      <c r="C120" t="s">
        <v>18</v>
      </c>
      <c r="D120" t="s">
        <v>957</v>
      </c>
    </row>
    <row r="121" spans="2:4">
      <c r="C121" t="s">
        <v>20</v>
      </c>
      <c r="D121" t="s">
        <v>958</v>
      </c>
    </row>
    <row r="122" spans="2:4">
      <c r="C122" t="s">
        <v>99</v>
      </c>
      <c r="D122" t="s">
        <v>959</v>
      </c>
    </row>
    <row r="123" spans="2:4">
      <c r="B123" t="s">
        <v>960</v>
      </c>
      <c r="C123" t="s">
        <v>10</v>
      </c>
      <c r="D123" t="s">
        <v>961</v>
      </c>
    </row>
    <row r="124" spans="2:4">
      <c r="C124" t="s">
        <v>12</v>
      </c>
      <c r="D124" t="s">
        <v>962</v>
      </c>
    </row>
    <row r="125" spans="2:4">
      <c r="C125" t="s">
        <v>14</v>
      </c>
      <c r="D125" t="s">
        <v>963</v>
      </c>
    </row>
    <row r="126" spans="2:4">
      <c r="C126" t="s">
        <v>16</v>
      </c>
      <c r="D126" t="s">
        <v>964</v>
      </c>
    </row>
    <row r="127" spans="2:4">
      <c r="C127" t="s">
        <v>18</v>
      </c>
      <c r="D127" t="s">
        <v>965</v>
      </c>
    </row>
    <row r="128" spans="2:4">
      <c r="C128" t="s">
        <v>20</v>
      </c>
      <c r="D128" t="s">
        <v>966</v>
      </c>
    </row>
    <row r="129" spans="2:4">
      <c r="C129" t="s">
        <v>99</v>
      </c>
      <c r="D129" t="s">
        <v>967</v>
      </c>
    </row>
    <row r="130" spans="2:4">
      <c r="B130" t="s">
        <v>968</v>
      </c>
      <c r="C130" t="s">
        <v>10</v>
      </c>
      <c r="D130" t="s">
        <v>969</v>
      </c>
    </row>
    <row r="131" spans="2:4">
      <c r="C131" t="s">
        <v>12</v>
      </c>
      <c r="D131" t="s">
        <v>970</v>
      </c>
    </row>
    <row r="132" spans="2:4">
      <c r="C132" t="s">
        <v>14</v>
      </c>
      <c r="D132" t="s">
        <v>971</v>
      </c>
    </row>
    <row r="133" spans="2:4">
      <c r="C133" t="s">
        <v>16</v>
      </c>
      <c r="D133" t="s">
        <v>972</v>
      </c>
    </row>
    <row r="134" spans="2:4">
      <c r="C134" t="s">
        <v>18</v>
      </c>
      <c r="D134" t="s">
        <v>973</v>
      </c>
    </row>
    <row r="135" spans="2:4">
      <c r="C135" t="s">
        <v>20</v>
      </c>
      <c r="D135" t="s">
        <v>974</v>
      </c>
    </row>
    <row r="136" spans="2:4">
      <c r="B136" t="s">
        <v>975</v>
      </c>
      <c r="C136" t="s">
        <v>10</v>
      </c>
      <c r="D136" t="s">
        <v>976</v>
      </c>
    </row>
    <row r="137" spans="2:4">
      <c r="B137" t="s">
        <v>977</v>
      </c>
      <c r="C137" t="s">
        <v>12</v>
      </c>
      <c r="D137" t="s">
        <v>978</v>
      </c>
    </row>
    <row r="138" spans="2:4">
      <c r="B138" t="s">
        <v>979</v>
      </c>
      <c r="C138" t="s">
        <v>10</v>
      </c>
      <c r="D138" t="s">
        <v>980</v>
      </c>
    </row>
    <row r="139" spans="2:4">
      <c r="B139" t="s">
        <v>981</v>
      </c>
      <c r="C139" t="s">
        <v>12</v>
      </c>
      <c r="D139" t="s">
        <v>982</v>
      </c>
    </row>
    <row r="140" spans="2:4">
      <c r="B140" t="s">
        <v>983</v>
      </c>
      <c r="C140" t="s">
        <v>10</v>
      </c>
      <c r="D140" t="s">
        <v>984</v>
      </c>
    </row>
    <row r="141" spans="2:4">
      <c r="B141" t="s">
        <v>985</v>
      </c>
      <c r="C141" t="s">
        <v>12</v>
      </c>
      <c r="D141" t="s">
        <v>986</v>
      </c>
    </row>
    <row r="142" spans="2:4">
      <c r="B142" t="s">
        <v>987</v>
      </c>
      <c r="C142" t="s">
        <v>10</v>
      </c>
      <c r="D142" t="s">
        <v>988</v>
      </c>
    </row>
    <row r="143" spans="2:4">
      <c r="C143" t="s">
        <v>12</v>
      </c>
      <c r="D143" t="s">
        <v>989</v>
      </c>
    </row>
    <row r="144" spans="2:4">
      <c r="C144" t="s">
        <v>14</v>
      </c>
      <c r="D144" t="s">
        <v>990</v>
      </c>
    </row>
    <row r="145" spans="2:4">
      <c r="C145" t="s">
        <v>16</v>
      </c>
      <c r="D145" t="s">
        <v>991</v>
      </c>
    </row>
    <row r="146" spans="2:4">
      <c r="C146" t="s">
        <v>18</v>
      </c>
      <c r="D146" t="s">
        <v>992</v>
      </c>
    </row>
    <row r="147" spans="2:4">
      <c r="C147" t="s">
        <v>20</v>
      </c>
      <c r="D147" t="s">
        <v>993</v>
      </c>
    </row>
    <row r="148" spans="2:4">
      <c r="C148" t="s">
        <v>99</v>
      </c>
      <c r="D148" t="s">
        <v>994</v>
      </c>
    </row>
    <row r="149" spans="2:4">
      <c r="C149" t="s">
        <v>101</v>
      </c>
      <c r="D149" t="s">
        <v>995</v>
      </c>
    </row>
    <row r="150" spans="2:4">
      <c r="C150" t="s">
        <v>349</v>
      </c>
      <c r="D150" t="s">
        <v>996</v>
      </c>
    </row>
    <row r="151" spans="2:4">
      <c r="C151" t="s">
        <v>441</v>
      </c>
      <c r="D151" t="s">
        <v>997</v>
      </c>
    </row>
    <row r="152" spans="2:4">
      <c r="C152" t="s">
        <v>443</v>
      </c>
      <c r="D152" t="s">
        <v>998</v>
      </c>
    </row>
    <row r="153" spans="2:4">
      <c r="C153" t="s">
        <v>445</v>
      </c>
      <c r="D153" t="s">
        <v>999</v>
      </c>
    </row>
    <row r="154" spans="2:4">
      <c r="B154" t="s">
        <v>1000</v>
      </c>
      <c r="C154" t="s">
        <v>10</v>
      </c>
      <c r="D154" t="s">
        <v>1001</v>
      </c>
    </row>
    <row r="155" spans="2:4">
      <c r="C155" t="s">
        <v>12</v>
      </c>
      <c r="D155" t="s">
        <v>1002</v>
      </c>
    </row>
    <row r="156" spans="2:4">
      <c r="C156" t="s">
        <v>14</v>
      </c>
      <c r="D156" t="s">
        <v>1003</v>
      </c>
    </row>
    <row r="157" spans="2:4">
      <c r="C157" t="s">
        <v>16</v>
      </c>
      <c r="D157" t="s">
        <v>1004</v>
      </c>
    </row>
    <row r="158" spans="2:4">
      <c r="C158" t="s">
        <v>18</v>
      </c>
      <c r="D158" t="s">
        <v>1005</v>
      </c>
    </row>
    <row r="159" spans="2:4">
      <c r="C159" t="s">
        <v>20</v>
      </c>
      <c r="D159" t="s">
        <v>1006</v>
      </c>
    </row>
    <row r="160" spans="2:4">
      <c r="C160" t="s">
        <v>99</v>
      </c>
      <c r="D160" t="s">
        <v>1007</v>
      </c>
    </row>
    <row r="161" spans="2:4">
      <c r="C161" t="s">
        <v>101</v>
      </c>
      <c r="D161" t="s">
        <v>1008</v>
      </c>
    </row>
    <row r="162" spans="2:4">
      <c r="B162" t="s">
        <v>1009</v>
      </c>
      <c r="C162" t="s">
        <v>10</v>
      </c>
      <c r="D162" t="s">
        <v>1010</v>
      </c>
    </row>
    <row r="163" spans="2:4">
      <c r="C163" t="s">
        <v>12</v>
      </c>
      <c r="D163" t="s">
        <v>1011</v>
      </c>
    </row>
    <row r="164" spans="2:4">
      <c r="C164" t="s">
        <v>14</v>
      </c>
      <c r="D164" t="s">
        <v>1012</v>
      </c>
    </row>
    <row r="165" spans="2:4">
      <c r="C165" t="s">
        <v>16</v>
      </c>
      <c r="D165" t="s">
        <v>1013</v>
      </c>
    </row>
    <row r="166" spans="2:4">
      <c r="C166" t="s">
        <v>18</v>
      </c>
      <c r="D166" t="s">
        <v>1014</v>
      </c>
    </row>
    <row r="167" spans="2:4">
      <c r="C167" t="s">
        <v>20</v>
      </c>
      <c r="D167" t="s">
        <v>1015</v>
      </c>
    </row>
    <row r="168" spans="2:4">
      <c r="B168" t="s">
        <v>1016</v>
      </c>
      <c r="C168" t="s">
        <v>10</v>
      </c>
      <c r="D168" t="s">
        <v>1017</v>
      </c>
    </row>
    <row r="169" spans="2:4">
      <c r="C169" t="s">
        <v>12</v>
      </c>
      <c r="D169" t="s">
        <v>1018</v>
      </c>
    </row>
    <row r="170" spans="2:4">
      <c r="C170" t="s">
        <v>14</v>
      </c>
      <c r="D170" t="s">
        <v>1019</v>
      </c>
    </row>
    <row r="171" spans="2:4">
      <c r="C171" t="s">
        <v>16</v>
      </c>
      <c r="D171" t="s">
        <v>1020</v>
      </c>
    </row>
    <row r="172" spans="2:4">
      <c r="C172" t="s">
        <v>18</v>
      </c>
      <c r="D172" t="s">
        <v>1021</v>
      </c>
    </row>
    <row r="173" spans="2:4">
      <c r="C173" t="s">
        <v>20</v>
      </c>
      <c r="D173" t="s">
        <v>1022</v>
      </c>
    </row>
    <row r="174" spans="2:4">
      <c r="C174" t="s">
        <v>99</v>
      </c>
      <c r="D174" t="s">
        <v>1023</v>
      </c>
    </row>
    <row r="175" spans="2:4">
      <c r="C175" t="s">
        <v>101</v>
      </c>
      <c r="D175" t="s">
        <v>1024</v>
      </c>
    </row>
    <row r="176" spans="2:4">
      <c r="B176" t="s">
        <v>1025</v>
      </c>
      <c r="C176" t="s">
        <v>10</v>
      </c>
      <c r="D176" t="s">
        <v>1026</v>
      </c>
    </row>
    <row r="177" spans="2:4">
      <c r="C177" t="s">
        <v>12</v>
      </c>
      <c r="D177" t="s">
        <v>1027</v>
      </c>
    </row>
    <row r="178" spans="2:4">
      <c r="C178" t="s">
        <v>14</v>
      </c>
      <c r="D178" t="s">
        <v>1028</v>
      </c>
    </row>
    <row r="179" spans="2:4">
      <c r="C179" t="s">
        <v>16</v>
      </c>
      <c r="D179" t="s">
        <v>1029</v>
      </c>
    </row>
    <row r="180" spans="2:4">
      <c r="C180" t="s">
        <v>18</v>
      </c>
      <c r="D180" t="s">
        <v>1030</v>
      </c>
    </row>
    <row r="181" spans="2:4">
      <c r="C181" t="s">
        <v>20</v>
      </c>
      <c r="D181" t="s">
        <v>1031</v>
      </c>
    </row>
    <row r="182" spans="2:4">
      <c r="C182" t="s">
        <v>99</v>
      </c>
      <c r="D182" t="s">
        <v>1032</v>
      </c>
    </row>
    <row r="183" spans="2:4">
      <c r="C183" t="s">
        <v>101</v>
      </c>
      <c r="D183" t="s">
        <v>1033</v>
      </c>
    </row>
    <row r="184" spans="2:4">
      <c r="B184" t="s">
        <v>1034</v>
      </c>
      <c r="C184" t="s">
        <v>10</v>
      </c>
      <c r="D184" t="s">
        <v>1035</v>
      </c>
    </row>
    <row r="185" spans="2:4">
      <c r="C185" t="s">
        <v>12</v>
      </c>
      <c r="D185" t="s">
        <v>1036</v>
      </c>
    </row>
    <row r="186" spans="2:4">
      <c r="C186" t="s">
        <v>14</v>
      </c>
      <c r="D186" t="s">
        <v>1037</v>
      </c>
    </row>
    <row r="187" spans="2:4">
      <c r="C187" t="s">
        <v>16</v>
      </c>
      <c r="D187" t="s">
        <v>1038</v>
      </c>
    </row>
    <row r="188" spans="2:4">
      <c r="C188" t="s">
        <v>18</v>
      </c>
      <c r="D188" t="s">
        <v>1039</v>
      </c>
    </row>
    <row r="189" spans="2:4">
      <c r="C189" t="s">
        <v>20</v>
      </c>
      <c r="D189" t="s">
        <v>1040</v>
      </c>
    </row>
    <row r="190" spans="2:4">
      <c r="C190" t="s">
        <v>99</v>
      </c>
      <c r="D190" t="s">
        <v>1041</v>
      </c>
    </row>
    <row r="191" spans="2:4">
      <c r="C191" t="s">
        <v>101</v>
      </c>
      <c r="D191" t="s">
        <v>1042</v>
      </c>
    </row>
    <row r="192" spans="2:4">
      <c r="B192" t="s">
        <v>1043</v>
      </c>
      <c r="C192" t="s">
        <v>10</v>
      </c>
      <c r="D192" t="s">
        <v>1044</v>
      </c>
    </row>
    <row r="193" spans="2:4">
      <c r="C193" t="s">
        <v>12</v>
      </c>
      <c r="D193" t="s">
        <v>1045</v>
      </c>
    </row>
    <row r="194" spans="2:4">
      <c r="C194" t="s">
        <v>14</v>
      </c>
      <c r="D194" t="s">
        <v>1046</v>
      </c>
    </row>
    <row r="195" spans="2:4">
      <c r="C195" t="s">
        <v>16</v>
      </c>
      <c r="D195" t="s">
        <v>1047</v>
      </c>
    </row>
    <row r="196" spans="2:4">
      <c r="C196" t="s">
        <v>18</v>
      </c>
      <c r="D196" t="s">
        <v>1048</v>
      </c>
    </row>
    <row r="197" spans="2:4">
      <c r="C197" t="s">
        <v>20</v>
      </c>
      <c r="D197" t="s">
        <v>1049</v>
      </c>
    </row>
    <row r="198" spans="2:4">
      <c r="B198" t="s">
        <v>1050</v>
      </c>
      <c r="C198" t="s">
        <v>10</v>
      </c>
      <c r="D198" t="s">
        <v>1051</v>
      </c>
    </row>
    <row r="199" spans="2:4">
      <c r="C199" t="s">
        <v>12</v>
      </c>
      <c r="D199" t="s">
        <v>1052</v>
      </c>
    </row>
    <row r="200" spans="2:4">
      <c r="C200" t="s">
        <v>14</v>
      </c>
      <c r="D200" t="s">
        <v>1053</v>
      </c>
    </row>
    <row r="201" spans="2:4">
      <c r="C201" t="s">
        <v>16</v>
      </c>
      <c r="D201" t="s">
        <v>1054</v>
      </c>
    </row>
    <row r="202" spans="2:4">
      <c r="C202" t="s">
        <v>18</v>
      </c>
      <c r="D202" t="s">
        <v>1055</v>
      </c>
    </row>
    <row r="203" spans="2:4">
      <c r="C203" t="s">
        <v>20</v>
      </c>
      <c r="D203" t="s">
        <v>1056</v>
      </c>
    </row>
    <row r="204" spans="2:4">
      <c r="C204" t="s">
        <v>99</v>
      </c>
      <c r="D204" t="s">
        <v>1057</v>
      </c>
    </row>
    <row r="205" spans="2:4">
      <c r="C205" t="s">
        <v>101</v>
      </c>
      <c r="D205" t="s">
        <v>1058</v>
      </c>
    </row>
    <row r="206" spans="2:4">
      <c r="C206" t="s">
        <v>349</v>
      </c>
      <c r="D206" t="s">
        <v>1059</v>
      </c>
    </row>
    <row r="207" spans="2:4">
      <c r="B207" t="s">
        <v>1060</v>
      </c>
      <c r="C207" t="s">
        <v>10</v>
      </c>
      <c r="D207" t="s">
        <v>1061</v>
      </c>
    </row>
    <row r="208" spans="2:4">
      <c r="C208" t="s">
        <v>12</v>
      </c>
      <c r="D208" t="s">
        <v>1062</v>
      </c>
    </row>
    <row r="209" spans="2:4">
      <c r="C209" t="s">
        <v>14</v>
      </c>
      <c r="D209" t="s">
        <v>1063</v>
      </c>
    </row>
    <row r="210" spans="2:4">
      <c r="C210" t="s">
        <v>16</v>
      </c>
      <c r="D210" t="s">
        <v>1064</v>
      </c>
    </row>
    <row r="211" spans="2:4">
      <c r="C211" t="s">
        <v>18</v>
      </c>
      <c r="D211" t="s">
        <v>1065</v>
      </c>
    </row>
    <row r="212" spans="2:4">
      <c r="C212" t="s">
        <v>20</v>
      </c>
      <c r="D212" t="s">
        <v>1066</v>
      </c>
    </row>
    <row r="213" spans="2:4">
      <c r="C213" t="s">
        <v>99</v>
      </c>
      <c r="D213" t="s">
        <v>1067</v>
      </c>
    </row>
    <row r="214" spans="2:4">
      <c r="C214" t="s">
        <v>101</v>
      </c>
      <c r="D214" t="s">
        <v>1068</v>
      </c>
    </row>
    <row r="215" spans="2:4">
      <c r="B215" t="s">
        <v>1069</v>
      </c>
      <c r="C215" t="s">
        <v>10</v>
      </c>
      <c r="D215" t="s">
        <v>1070</v>
      </c>
    </row>
    <row r="216" spans="2:4">
      <c r="C216" t="s">
        <v>12</v>
      </c>
      <c r="D216" t="s">
        <v>1071</v>
      </c>
    </row>
    <row r="217" spans="2:4">
      <c r="C217" t="s">
        <v>14</v>
      </c>
      <c r="D217" t="s">
        <v>1072</v>
      </c>
    </row>
    <row r="218" spans="2:4">
      <c r="C218" t="s">
        <v>16</v>
      </c>
      <c r="D218" t="s">
        <v>1073</v>
      </c>
    </row>
    <row r="219" spans="2:4">
      <c r="C219" t="s">
        <v>18</v>
      </c>
      <c r="D219" t="s">
        <v>1074</v>
      </c>
    </row>
    <row r="220" spans="2:4">
      <c r="C220" t="s">
        <v>20</v>
      </c>
      <c r="D220" t="s">
        <v>1075</v>
      </c>
    </row>
    <row r="221" spans="2:4">
      <c r="B221" t="s">
        <v>1076</v>
      </c>
      <c r="C221" t="s">
        <v>10</v>
      </c>
      <c r="D221" t="s">
        <v>1077</v>
      </c>
    </row>
    <row r="222" spans="2:4">
      <c r="C222" t="s">
        <v>12</v>
      </c>
      <c r="D222" t="s">
        <v>1078</v>
      </c>
    </row>
    <row r="223" spans="2:4">
      <c r="C223" t="s">
        <v>14</v>
      </c>
      <c r="D223" t="s">
        <v>1079</v>
      </c>
    </row>
    <row r="224" spans="2:4">
      <c r="C224" t="s">
        <v>16</v>
      </c>
      <c r="D224" t="s">
        <v>1080</v>
      </c>
    </row>
    <row r="225" spans="2:4">
      <c r="C225" t="s">
        <v>18</v>
      </c>
      <c r="D225" t="s">
        <v>1081</v>
      </c>
    </row>
    <row r="226" spans="2:4">
      <c r="C226" t="s">
        <v>20</v>
      </c>
      <c r="D226" t="s">
        <v>1082</v>
      </c>
    </row>
    <row r="227" spans="2:4">
      <c r="B227" t="s">
        <v>1083</v>
      </c>
      <c r="C227" t="s">
        <v>10</v>
      </c>
      <c r="D227" t="s">
        <v>1084</v>
      </c>
    </row>
    <row r="228" spans="2:4">
      <c r="C228" t="s">
        <v>12</v>
      </c>
      <c r="D228" t="s">
        <v>1085</v>
      </c>
    </row>
    <row r="229" spans="2:4">
      <c r="C229" t="s">
        <v>14</v>
      </c>
      <c r="D229" t="s">
        <v>1086</v>
      </c>
    </row>
    <row r="230" spans="2:4">
      <c r="C230" t="s">
        <v>16</v>
      </c>
      <c r="D230" t="s">
        <v>1087</v>
      </c>
    </row>
    <row r="231" spans="2:4">
      <c r="C231" t="s">
        <v>18</v>
      </c>
      <c r="D231" t="s">
        <v>1088</v>
      </c>
    </row>
    <row r="232" spans="2:4">
      <c r="C232" t="s">
        <v>20</v>
      </c>
      <c r="D232" t="s">
        <v>1089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13D5-ED29-4A14-81AD-46726763618D}">
  <dimension ref="A1:D105"/>
  <sheetViews>
    <sheetView workbookViewId="0"/>
  </sheetViews>
  <sheetFormatPr defaultRowHeight="16.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1090</v>
      </c>
      <c r="B2" t="s">
        <v>1095</v>
      </c>
      <c r="C2" t="s">
        <v>10</v>
      </c>
      <c r="D2" t="s">
        <v>1097</v>
      </c>
    </row>
    <row r="3" spans="1:4">
      <c r="B3" t="s">
        <v>1096</v>
      </c>
      <c r="D3" t="s">
        <v>1098</v>
      </c>
    </row>
    <row r="4" spans="1:4">
      <c r="D4" t="s">
        <v>1099</v>
      </c>
    </row>
    <row r="5" spans="1:4">
      <c r="D5" t="s">
        <v>1092</v>
      </c>
    </row>
    <row r="6" spans="1:4">
      <c r="C6" t="s">
        <v>12</v>
      </c>
      <c r="D6" t="s">
        <v>1100</v>
      </c>
    </row>
    <row r="7" spans="1:4">
      <c r="C7" t="s">
        <v>14</v>
      </c>
      <c r="D7" t="s">
        <v>1101</v>
      </c>
    </row>
    <row r="8" spans="1:4">
      <c r="D8" t="s">
        <v>1102</v>
      </c>
    </row>
    <row r="9" spans="1:4">
      <c r="B9" t="s">
        <v>1103</v>
      </c>
      <c r="C9" t="s">
        <v>10</v>
      </c>
      <c r="D9" t="s">
        <v>1105</v>
      </c>
    </row>
    <row r="10" spans="1:4">
      <c r="B10" t="s">
        <v>1104</v>
      </c>
      <c r="C10" t="s">
        <v>12</v>
      </c>
      <c r="D10" t="s">
        <v>1106</v>
      </c>
    </row>
    <row r="11" spans="1:4">
      <c r="C11" t="s">
        <v>14</v>
      </c>
      <c r="D11" t="s">
        <v>1107</v>
      </c>
    </row>
    <row r="12" spans="1:4">
      <c r="B12" t="s">
        <v>1108</v>
      </c>
      <c r="C12" t="s">
        <v>10</v>
      </c>
      <c r="D12" t="s">
        <v>1110</v>
      </c>
    </row>
    <row r="13" spans="1:4">
      <c r="B13" t="s">
        <v>1109</v>
      </c>
      <c r="D13" t="s">
        <v>1111</v>
      </c>
    </row>
    <row r="14" spans="1:4">
      <c r="D14" t="s">
        <v>1093</v>
      </c>
    </row>
    <row r="15" spans="1:4">
      <c r="C15" t="s">
        <v>12</v>
      </c>
      <c r="D15" t="s">
        <v>1112</v>
      </c>
    </row>
    <row r="16" spans="1:4">
      <c r="D16" t="s">
        <v>1094</v>
      </c>
    </row>
    <row r="17" spans="2:4">
      <c r="B17" t="s">
        <v>1113</v>
      </c>
      <c r="C17" t="s">
        <v>10</v>
      </c>
      <c r="D17" t="s">
        <v>1115</v>
      </c>
    </row>
    <row r="18" spans="2:4">
      <c r="B18" t="s">
        <v>1114</v>
      </c>
      <c r="C18" t="s">
        <v>12</v>
      </c>
      <c r="D18" t="s">
        <v>1116</v>
      </c>
    </row>
    <row r="19" spans="2:4">
      <c r="B19" t="s">
        <v>1117</v>
      </c>
      <c r="C19" t="s">
        <v>10</v>
      </c>
      <c r="D19" t="s">
        <v>1119</v>
      </c>
    </row>
    <row r="20" spans="2:4">
      <c r="B20" t="s">
        <v>1118</v>
      </c>
    </row>
    <row r="21" spans="2:4">
      <c r="B21" t="s">
        <v>1120</v>
      </c>
      <c r="C21" t="s">
        <v>10</v>
      </c>
      <c r="D21" t="s">
        <v>1122</v>
      </c>
    </row>
    <row r="22" spans="2:4">
      <c r="B22" t="s">
        <v>1121</v>
      </c>
    </row>
    <row r="23" spans="2:4">
      <c r="B23" t="s">
        <v>1123</v>
      </c>
      <c r="C23" t="s">
        <v>10</v>
      </c>
      <c r="D23" t="s">
        <v>1124</v>
      </c>
    </row>
    <row r="24" spans="2:4">
      <c r="B24" t="s">
        <v>1104</v>
      </c>
    </row>
    <row r="25" spans="2:4">
      <c r="B25" t="s">
        <v>1125</v>
      </c>
      <c r="C25" t="s">
        <v>10</v>
      </c>
      <c r="D25" t="s">
        <v>1127</v>
      </c>
    </row>
    <row r="26" spans="2:4">
      <c r="B26" t="s">
        <v>1126</v>
      </c>
    </row>
    <row r="27" spans="2:4">
      <c r="B27" t="s">
        <v>1128</v>
      </c>
      <c r="C27" t="s">
        <v>10</v>
      </c>
      <c r="D27" t="s">
        <v>1130</v>
      </c>
    </row>
    <row r="28" spans="2:4">
      <c r="B28" t="s">
        <v>1129</v>
      </c>
      <c r="C28" t="s">
        <v>12</v>
      </c>
      <c r="D28" t="s">
        <v>1131</v>
      </c>
    </row>
    <row r="29" spans="2:4">
      <c r="B29" t="s">
        <v>1132</v>
      </c>
      <c r="C29" t="s">
        <v>10</v>
      </c>
      <c r="D29" t="s">
        <v>1133</v>
      </c>
    </row>
    <row r="30" spans="2:4">
      <c r="B30" t="s">
        <v>570</v>
      </c>
    </row>
    <row r="31" spans="2:4">
      <c r="B31" t="s">
        <v>1134</v>
      </c>
      <c r="C31" t="s">
        <v>10</v>
      </c>
      <c r="D31" t="s">
        <v>1135</v>
      </c>
    </row>
    <row r="32" spans="2:4">
      <c r="B32" t="s">
        <v>1136</v>
      </c>
      <c r="C32" t="s">
        <v>10</v>
      </c>
      <c r="D32" t="s">
        <v>1138</v>
      </c>
    </row>
    <row r="33" spans="2:4">
      <c r="B33" t="s">
        <v>1137</v>
      </c>
      <c r="C33" t="s">
        <v>12</v>
      </c>
      <c r="D33" t="s">
        <v>1139</v>
      </c>
    </row>
    <row r="34" spans="2:4">
      <c r="B34" t="s">
        <v>1140</v>
      </c>
      <c r="C34" t="s">
        <v>10</v>
      </c>
      <c r="D34" t="s">
        <v>1142</v>
      </c>
    </row>
    <row r="35" spans="2:4">
      <c r="B35" t="s">
        <v>1141</v>
      </c>
    </row>
    <row r="36" spans="2:4">
      <c r="C36" t="s">
        <v>12</v>
      </c>
      <c r="D36" t="s">
        <v>1143</v>
      </c>
    </row>
    <row r="37" spans="2:4">
      <c r="C37" t="s">
        <v>14</v>
      </c>
      <c r="D37" t="s">
        <v>1144</v>
      </c>
    </row>
    <row r="38" spans="2:4">
      <c r="B38" t="s">
        <v>1145</v>
      </c>
      <c r="C38" t="s">
        <v>10</v>
      </c>
      <c r="D38" t="s">
        <v>1146</v>
      </c>
    </row>
    <row r="39" spans="2:4">
      <c r="B39" t="s">
        <v>1147</v>
      </c>
      <c r="C39" t="s">
        <v>10</v>
      </c>
      <c r="D39" t="s">
        <v>1148</v>
      </c>
    </row>
    <row r="40" spans="2:4">
      <c r="D40" t="s">
        <v>1149</v>
      </c>
    </row>
    <row r="41" spans="2:4">
      <c r="B41" t="s">
        <v>1150</v>
      </c>
      <c r="C41" t="s">
        <v>10</v>
      </c>
      <c r="D41" t="s">
        <v>1152</v>
      </c>
    </row>
    <row r="42" spans="2:4">
      <c r="B42" t="s">
        <v>1151</v>
      </c>
      <c r="C42" t="s">
        <v>12</v>
      </c>
      <c r="D42" t="s">
        <v>1153</v>
      </c>
    </row>
    <row r="43" spans="2:4">
      <c r="B43" t="s">
        <v>1154</v>
      </c>
      <c r="C43" t="s">
        <v>10</v>
      </c>
      <c r="D43" t="s">
        <v>1156</v>
      </c>
    </row>
    <row r="44" spans="2:4">
      <c r="B44" t="s">
        <v>1155</v>
      </c>
      <c r="C44" t="s">
        <v>12</v>
      </c>
      <c r="D44" t="s">
        <v>1157</v>
      </c>
    </row>
    <row r="45" spans="2:4">
      <c r="B45" t="s">
        <v>1158</v>
      </c>
      <c r="C45" t="s">
        <v>10</v>
      </c>
      <c r="D45" t="s">
        <v>1160</v>
      </c>
    </row>
    <row r="46" spans="2:4">
      <c r="B46" t="s">
        <v>1159</v>
      </c>
    </row>
    <row r="47" spans="2:4">
      <c r="B47" t="s">
        <v>1161</v>
      </c>
      <c r="C47" t="s">
        <v>10</v>
      </c>
      <c r="D47" t="s">
        <v>1163</v>
      </c>
    </row>
    <row r="48" spans="2:4">
      <c r="B48" t="s">
        <v>1162</v>
      </c>
      <c r="C48" t="s">
        <v>12</v>
      </c>
      <c r="D48" t="s">
        <v>1164</v>
      </c>
    </row>
    <row r="49" spans="2:4">
      <c r="B49" t="s">
        <v>1166</v>
      </c>
      <c r="C49" t="s">
        <v>10</v>
      </c>
      <c r="D49" t="s">
        <v>1168</v>
      </c>
    </row>
    <row r="50" spans="2:4">
      <c r="B50" t="s">
        <v>1167</v>
      </c>
      <c r="C50" t="s">
        <v>12</v>
      </c>
      <c r="D50" t="s">
        <v>1169</v>
      </c>
    </row>
    <row r="51" spans="2:4">
      <c r="C51" t="s">
        <v>14</v>
      </c>
      <c r="D51" t="s">
        <v>1170</v>
      </c>
    </row>
    <row r="52" spans="2:4">
      <c r="C52" t="s">
        <v>16</v>
      </c>
      <c r="D52" t="s">
        <v>1171</v>
      </c>
    </row>
    <row r="53" spans="2:4">
      <c r="B53" t="s">
        <v>1172</v>
      </c>
      <c r="C53" t="s">
        <v>10</v>
      </c>
      <c r="D53" t="s">
        <v>1174</v>
      </c>
    </row>
    <row r="54" spans="2:4">
      <c r="B54" t="s">
        <v>1173</v>
      </c>
      <c r="C54" t="s">
        <v>12</v>
      </c>
      <c r="D54" t="s">
        <v>1175</v>
      </c>
    </row>
    <row r="55" spans="2:4">
      <c r="B55" t="s">
        <v>1165</v>
      </c>
      <c r="C55" t="s">
        <v>10</v>
      </c>
      <c r="D55" t="s">
        <v>1176</v>
      </c>
    </row>
    <row r="56" spans="2:4">
      <c r="C56" t="s">
        <v>12</v>
      </c>
      <c r="D56" t="s">
        <v>1177</v>
      </c>
    </row>
    <row r="57" spans="2:4">
      <c r="B57" t="s">
        <v>1178</v>
      </c>
      <c r="C57" t="s">
        <v>10</v>
      </c>
      <c r="D57" t="s">
        <v>1180</v>
      </c>
    </row>
    <row r="58" spans="2:4">
      <c r="B58" t="s">
        <v>1179</v>
      </c>
    </row>
    <row r="59" spans="2:4">
      <c r="B59" t="s">
        <v>1181</v>
      </c>
      <c r="C59" t="s">
        <v>10</v>
      </c>
      <c r="D59" t="s">
        <v>1183</v>
      </c>
    </row>
    <row r="60" spans="2:4">
      <c r="B60" t="s">
        <v>1182</v>
      </c>
    </row>
    <row r="61" spans="2:4">
      <c r="B61" t="s">
        <v>1184</v>
      </c>
      <c r="C61" t="s">
        <v>10</v>
      </c>
      <c r="D61" t="s">
        <v>1186</v>
      </c>
    </row>
    <row r="62" spans="2:4">
      <c r="B62" t="s">
        <v>1185</v>
      </c>
      <c r="C62" t="s">
        <v>12</v>
      </c>
      <c r="D62" t="s">
        <v>1187</v>
      </c>
    </row>
    <row r="63" spans="2:4">
      <c r="B63" t="s">
        <v>1188</v>
      </c>
      <c r="C63" t="s">
        <v>10</v>
      </c>
      <c r="D63" t="s">
        <v>1190</v>
      </c>
    </row>
    <row r="64" spans="2:4">
      <c r="B64" t="s">
        <v>1189</v>
      </c>
      <c r="C64" t="s">
        <v>12</v>
      </c>
      <c r="D64" t="s">
        <v>1191</v>
      </c>
    </row>
    <row r="65" spans="2:4">
      <c r="B65" t="s">
        <v>1192</v>
      </c>
      <c r="C65" t="s">
        <v>10</v>
      </c>
      <c r="D65" t="s">
        <v>1194</v>
      </c>
    </row>
    <row r="66" spans="2:4">
      <c r="B66" t="s">
        <v>1193</v>
      </c>
      <c r="C66" t="s">
        <v>12</v>
      </c>
      <c r="D66" t="s">
        <v>1195</v>
      </c>
    </row>
    <row r="67" spans="2:4">
      <c r="B67" t="s">
        <v>1196</v>
      </c>
      <c r="C67" t="s">
        <v>10</v>
      </c>
      <c r="D67" t="s">
        <v>1198</v>
      </c>
    </row>
    <row r="68" spans="2:4">
      <c r="B68" t="s">
        <v>1197</v>
      </c>
      <c r="C68" t="s">
        <v>12</v>
      </c>
      <c r="D68" t="s">
        <v>1199</v>
      </c>
    </row>
    <row r="69" spans="2:4">
      <c r="B69" t="s">
        <v>1200</v>
      </c>
      <c r="C69" t="s">
        <v>10</v>
      </c>
      <c r="D69" t="s">
        <v>1202</v>
      </c>
    </row>
    <row r="70" spans="2:4">
      <c r="B70" t="s">
        <v>1201</v>
      </c>
      <c r="C70" t="s">
        <v>12</v>
      </c>
      <c r="D70" t="s">
        <v>1203</v>
      </c>
    </row>
    <row r="71" spans="2:4">
      <c r="B71" t="s">
        <v>1204</v>
      </c>
      <c r="C71" t="s">
        <v>10</v>
      </c>
      <c r="D71" t="s">
        <v>1206</v>
      </c>
    </row>
    <row r="72" spans="2:4">
      <c r="B72" t="s">
        <v>1205</v>
      </c>
      <c r="C72" t="s">
        <v>12</v>
      </c>
      <c r="D72" t="s">
        <v>1207</v>
      </c>
    </row>
    <row r="73" spans="2:4">
      <c r="B73" t="s">
        <v>1208</v>
      </c>
      <c r="C73" t="s">
        <v>10</v>
      </c>
      <c r="D73" t="s">
        <v>1210</v>
      </c>
    </row>
    <row r="74" spans="2:4">
      <c r="B74" t="s">
        <v>1209</v>
      </c>
      <c r="C74" t="s">
        <v>12</v>
      </c>
      <c r="D74" t="s">
        <v>1211</v>
      </c>
    </row>
    <row r="75" spans="2:4">
      <c r="B75" t="s">
        <v>1212</v>
      </c>
      <c r="C75" t="s">
        <v>10</v>
      </c>
      <c r="D75" t="s">
        <v>1214</v>
      </c>
    </row>
    <row r="76" spans="2:4">
      <c r="B76" t="s">
        <v>1213</v>
      </c>
    </row>
    <row r="77" spans="2:4">
      <c r="B77" t="s">
        <v>1215</v>
      </c>
      <c r="C77" t="s">
        <v>10</v>
      </c>
      <c r="D77" t="s">
        <v>1217</v>
      </c>
    </row>
    <row r="78" spans="2:4">
      <c r="B78" t="s">
        <v>1216</v>
      </c>
      <c r="C78" t="s">
        <v>12</v>
      </c>
      <c r="D78" t="s">
        <v>1218</v>
      </c>
    </row>
    <row r="79" spans="2:4">
      <c r="B79" t="s">
        <v>1219</v>
      </c>
      <c r="C79" t="s">
        <v>10</v>
      </c>
      <c r="D79" t="s">
        <v>1221</v>
      </c>
    </row>
    <row r="80" spans="2:4">
      <c r="B80" t="s">
        <v>1220</v>
      </c>
      <c r="C80" t="s">
        <v>12</v>
      </c>
      <c r="D80" t="s">
        <v>1222</v>
      </c>
    </row>
    <row r="81" spans="2:4">
      <c r="B81" t="s">
        <v>1223</v>
      </c>
      <c r="C81" t="s">
        <v>10</v>
      </c>
      <c r="D81" t="s">
        <v>1225</v>
      </c>
    </row>
    <row r="82" spans="2:4">
      <c r="B82" t="s">
        <v>1224</v>
      </c>
      <c r="C82" t="s">
        <v>12</v>
      </c>
      <c r="D82" t="s">
        <v>1226</v>
      </c>
    </row>
    <row r="83" spans="2:4">
      <c r="B83" t="s">
        <v>1227</v>
      </c>
      <c r="C83" t="s">
        <v>10</v>
      </c>
      <c r="D83" t="s">
        <v>1229</v>
      </c>
    </row>
    <row r="84" spans="2:4">
      <c r="B84" t="s">
        <v>1228</v>
      </c>
    </row>
    <row r="85" spans="2:4">
      <c r="B85" t="s">
        <v>1230</v>
      </c>
      <c r="C85" t="s">
        <v>10</v>
      </c>
      <c r="D85" t="s">
        <v>1232</v>
      </c>
    </row>
    <row r="86" spans="2:4">
      <c r="B86" t="s">
        <v>1231</v>
      </c>
    </row>
    <row r="87" spans="2:4">
      <c r="B87" t="s">
        <v>1233</v>
      </c>
      <c r="C87" t="s">
        <v>10</v>
      </c>
      <c r="D87" t="s">
        <v>1235</v>
      </c>
    </row>
    <row r="88" spans="2:4">
      <c r="B88" t="s">
        <v>1234</v>
      </c>
    </row>
    <row r="89" spans="2:4">
      <c r="B89" t="s">
        <v>1236</v>
      </c>
      <c r="C89" t="s">
        <v>10</v>
      </c>
      <c r="D89" t="s">
        <v>1238</v>
      </c>
    </row>
    <row r="90" spans="2:4">
      <c r="B90" t="s">
        <v>1237</v>
      </c>
    </row>
    <row r="91" spans="2:4">
      <c r="B91" t="s">
        <v>1239</v>
      </c>
      <c r="C91" t="s">
        <v>10</v>
      </c>
      <c r="D91" t="s">
        <v>1241</v>
      </c>
    </row>
    <row r="92" spans="2:4">
      <c r="B92" t="s">
        <v>1240</v>
      </c>
    </row>
    <row r="93" spans="2:4">
      <c r="B93" t="s">
        <v>1242</v>
      </c>
      <c r="C93" t="s">
        <v>10</v>
      </c>
      <c r="D93" t="s">
        <v>1243</v>
      </c>
    </row>
    <row r="94" spans="2:4">
      <c r="B94" t="s">
        <v>856</v>
      </c>
    </row>
    <row r="95" spans="2:4">
      <c r="B95" t="s">
        <v>1244</v>
      </c>
      <c r="C95" t="s">
        <v>10</v>
      </c>
      <c r="D95" t="s">
        <v>1246</v>
      </c>
    </row>
    <row r="96" spans="2:4">
      <c r="B96" t="s">
        <v>1245</v>
      </c>
    </row>
    <row r="97" spans="2:4">
      <c r="B97" t="s">
        <v>1247</v>
      </c>
      <c r="C97" t="s">
        <v>10</v>
      </c>
      <c r="D97" t="s">
        <v>1249</v>
      </c>
    </row>
    <row r="98" spans="2:4">
      <c r="B98" t="s">
        <v>1248</v>
      </c>
      <c r="C98" t="s">
        <v>12</v>
      </c>
      <c r="D98" t="s">
        <v>1250</v>
      </c>
    </row>
    <row r="99" spans="2:4">
      <c r="C99" t="s">
        <v>14</v>
      </c>
      <c r="D99" t="s">
        <v>1251</v>
      </c>
    </row>
    <row r="100" spans="2:4">
      <c r="B100" t="s">
        <v>1252</v>
      </c>
      <c r="C100" t="s">
        <v>10</v>
      </c>
      <c r="D100" t="s">
        <v>1254</v>
      </c>
    </row>
    <row r="101" spans="2:4">
      <c r="B101" t="s">
        <v>1253</v>
      </c>
      <c r="C101" t="s">
        <v>12</v>
      </c>
      <c r="D101" t="s">
        <v>1255</v>
      </c>
    </row>
    <row r="102" spans="2:4">
      <c r="B102" t="s">
        <v>1256</v>
      </c>
      <c r="C102" t="s">
        <v>10</v>
      </c>
      <c r="D102" t="s">
        <v>1258</v>
      </c>
    </row>
    <row r="103" spans="2:4">
      <c r="B103" t="s">
        <v>1257</v>
      </c>
      <c r="C103" t="s">
        <v>12</v>
      </c>
      <c r="D103" t="s">
        <v>1259</v>
      </c>
    </row>
    <row r="104" spans="2:4">
      <c r="B104" t="s">
        <v>1260</v>
      </c>
      <c r="C104" t="s">
        <v>10</v>
      </c>
      <c r="D104" t="s">
        <v>1262</v>
      </c>
    </row>
    <row r="105" spans="2:4">
      <c r="B105" t="s">
        <v>1261</v>
      </c>
      <c r="C105" t="s">
        <v>12</v>
      </c>
      <c r="D105" t="s">
        <v>1263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CD61-FD8C-417F-8A27-6932BB709721}">
  <dimension ref="A1:D122"/>
  <sheetViews>
    <sheetView workbookViewId="0"/>
  </sheetViews>
  <sheetFormatPr defaultRowHeight="16.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1264</v>
      </c>
      <c r="B2" t="s">
        <v>1266</v>
      </c>
      <c r="C2" t="s">
        <v>10</v>
      </c>
      <c r="D2" t="s">
        <v>1267</v>
      </c>
    </row>
    <row r="3" spans="1:4">
      <c r="B3" t="s">
        <v>1268</v>
      </c>
      <c r="C3" t="s">
        <v>12</v>
      </c>
      <c r="D3" t="s">
        <v>1269</v>
      </c>
    </row>
    <row r="4" spans="1:4">
      <c r="C4" t="s">
        <v>14</v>
      </c>
      <c r="D4" t="s">
        <v>1270</v>
      </c>
    </row>
    <row r="5" spans="1:4">
      <c r="B5" t="s">
        <v>1271</v>
      </c>
      <c r="C5" t="s">
        <v>10</v>
      </c>
      <c r="D5" t="s">
        <v>1272</v>
      </c>
    </row>
    <row r="6" spans="1:4">
      <c r="B6" t="s">
        <v>1273</v>
      </c>
      <c r="C6" t="s">
        <v>12</v>
      </c>
      <c r="D6" t="s">
        <v>1274</v>
      </c>
    </row>
    <row r="7" spans="1:4">
      <c r="B7" t="s">
        <v>1275</v>
      </c>
      <c r="C7" t="s">
        <v>10</v>
      </c>
      <c r="D7" t="s">
        <v>1276</v>
      </c>
    </row>
    <row r="8" spans="1:4">
      <c r="B8" t="s">
        <v>1277</v>
      </c>
      <c r="C8" t="s">
        <v>12</v>
      </c>
      <c r="D8" t="s">
        <v>1278</v>
      </c>
    </row>
    <row r="9" spans="1:4">
      <c r="C9" t="s">
        <v>14</v>
      </c>
      <c r="D9" t="s">
        <v>1279</v>
      </c>
    </row>
    <row r="10" spans="1:4">
      <c r="B10" t="s">
        <v>1280</v>
      </c>
      <c r="C10" t="s">
        <v>10</v>
      </c>
      <c r="D10" t="s">
        <v>1282</v>
      </c>
    </row>
    <row r="11" spans="1:4">
      <c r="B11" t="s">
        <v>1281</v>
      </c>
    </row>
    <row r="12" spans="1:4">
      <c r="B12" t="s">
        <v>1283</v>
      </c>
      <c r="C12" t="s">
        <v>10</v>
      </c>
      <c r="D12" t="s">
        <v>1284</v>
      </c>
    </row>
    <row r="13" spans="1:4">
      <c r="B13" t="s">
        <v>1285</v>
      </c>
      <c r="C13" t="s">
        <v>12</v>
      </c>
      <c r="D13" t="s">
        <v>1286</v>
      </c>
    </row>
    <row r="14" spans="1:4">
      <c r="B14" t="s">
        <v>1287</v>
      </c>
      <c r="C14" t="s">
        <v>10</v>
      </c>
      <c r="D14" t="s">
        <v>1288</v>
      </c>
    </row>
    <row r="15" spans="1:4">
      <c r="B15" t="s">
        <v>1289</v>
      </c>
      <c r="C15" t="s">
        <v>12</v>
      </c>
      <c r="D15" t="s">
        <v>1290</v>
      </c>
    </row>
    <row r="16" spans="1:4">
      <c r="B16" t="s">
        <v>1291</v>
      </c>
      <c r="C16" t="s">
        <v>10</v>
      </c>
      <c r="D16" t="s">
        <v>1292</v>
      </c>
    </row>
    <row r="17" spans="2:4">
      <c r="B17" t="s">
        <v>1293</v>
      </c>
      <c r="C17" t="s">
        <v>10</v>
      </c>
      <c r="D17" t="s">
        <v>1294</v>
      </c>
    </row>
    <row r="18" spans="2:4">
      <c r="B18" t="s">
        <v>1295</v>
      </c>
      <c r="C18" t="s">
        <v>12</v>
      </c>
      <c r="D18" t="s">
        <v>1296</v>
      </c>
    </row>
    <row r="19" spans="2:4">
      <c r="B19" t="s">
        <v>1297</v>
      </c>
      <c r="C19" t="s">
        <v>10</v>
      </c>
      <c r="D19" t="s">
        <v>1298</v>
      </c>
    </row>
    <row r="20" spans="2:4">
      <c r="B20" t="s">
        <v>463</v>
      </c>
      <c r="C20" t="s">
        <v>12</v>
      </c>
      <c r="D20" t="s">
        <v>1299</v>
      </c>
    </row>
    <row r="21" spans="2:4">
      <c r="B21" t="s">
        <v>1300</v>
      </c>
      <c r="C21" t="s">
        <v>10</v>
      </c>
      <c r="D21" t="s">
        <v>1301</v>
      </c>
    </row>
    <row r="22" spans="2:4">
      <c r="B22" t="s">
        <v>1302</v>
      </c>
      <c r="C22" t="s">
        <v>10</v>
      </c>
      <c r="D22" t="s">
        <v>1303</v>
      </c>
    </row>
    <row r="23" spans="2:4">
      <c r="B23" t="s">
        <v>1304</v>
      </c>
      <c r="C23" t="s">
        <v>10</v>
      </c>
      <c r="D23" t="s">
        <v>1306</v>
      </c>
    </row>
    <row r="24" spans="2:4">
      <c r="B24" t="s">
        <v>1305</v>
      </c>
    </row>
    <row r="25" spans="2:4">
      <c r="B25" t="s">
        <v>1307</v>
      </c>
      <c r="C25" t="s">
        <v>10</v>
      </c>
      <c r="D25" t="s">
        <v>1308</v>
      </c>
    </row>
    <row r="26" spans="2:4">
      <c r="B26" t="s">
        <v>1309</v>
      </c>
      <c r="C26" t="s">
        <v>12</v>
      </c>
      <c r="D26" t="s">
        <v>1310</v>
      </c>
    </row>
    <row r="27" spans="2:4">
      <c r="B27" t="s">
        <v>1311</v>
      </c>
      <c r="C27" t="s">
        <v>10</v>
      </c>
      <c r="D27" t="s">
        <v>1313</v>
      </c>
    </row>
    <row r="28" spans="2:4">
      <c r="B28" t="s">
        <v>1312</v>
      </c>
    </row>
    <row r="29" spans="2:4">
      <c r="B29" t="s">
        <v>1314</v>
      </c>
      <c r="C29" t="s">
        <v>10</v>
      </c>
      <c r="D29" t="s">
        <v>1316</v>
      </c>
    </row>
    <row r="30" spans="2:4">
      <c r="B30" t="s">
        <v>1315</v>
      </c>
    </row>
    <row r="31" spans="2:4">
      <c r="B31" t="s">
        <v>1317</v>
      </c>
      <c r="C31" t="s">
        <v>10</v>
      </c>
      <c r="D31" t="s">
        <v>1319</v>
      </c>
    </row>
    <row r="32" spans="2:4">
      <c r="B32" t="s">
        <v>1318</v>
      </c>
    </row>
    <row r="33" spans="2:4">
      <c r="B33" t="s">
        <v>1320</v>
      </c>
      <c r="C33" t="s">
        <v>10</v>
      </c>
      <c r="D33" t="s">
        <v>1322</v>
      </c>
    </row>
    <row r="34" spans="2:4">
      <c r="B34" t="s">
        <v>1321</v>
      </c>
    </row>
    <row r="35" spans="2:4">
      <c r="B35" t="s">
        <v>1323</v>
      </c>
      <c r="C35" t="s">
        <v>10</v>
      </c>
      <c r="D35" t="s">
        <v>1325</v>
      </c>
    </row>
    <row r="36" spans="2:4">
      <c r="B36" t="s">
        <v>1324</v>
      </c>
    </row>
    <row r="37" spans="2:4">
      <c r="B37" t="s">
        <v>1326</v>
      </c>
      <c r="C37" t="s">
        <v>10</v>
      </c>
      <c r="D37" t="s">
        <v>1328</v>
      </c>
    </row>
    <row r="38" spans="2:4">
      <c r="B38" t="s">
        <v>1327</v>
      </c>
    </row>
    <row r="39" spans="2:4">
      <c r="B39" t="s">
        <v>1329</v>
      </c>
      <c r="C39" t="s">
        <v>10</v>
      </c>
      <c r="D39" t="s">
        <v>1330</v>
      </c>
    </row>
    <row r="40" spans="2:4">
      <c r="B40" t="s">
        <v>918</v>
      </c>
      <c r="C40" t="s">
        <v>12</v>
      </c>
      <c r="D40" t="s">
        <v>1331</v>
      </c>
    </row>
    <row r="41" spans="2:4">
      <c r="C41" t="s">
        <v>14</v>
      </c>
      <c r="D41" t="s">
        <v>1332</v>
      </c>
    </row>
    <row r="42" spans="2:4">
      <c r="B42" t="s">
        <v>1333</v>
      </c>
      <c r="C42" t="s">
        <v>10</v>
      </c>
      <c r="D42" t="s">
        <v>1335</v>
      </c>
    </row>
    <row r="43" spans="2:4">
      <c r="B43" t="s">
        <v>1334</v>
      </c>
    </row>
    <row r="44" spans="2:4">
      <c r="B44" t="s">
        <v>1336</v>
      </c>
      <c r="C44" t="s">
        <v>10</v>
      </c>
      <c r="D44" t="s">
        <v>1338</v>
      </c>
    </row>
    <row r="45" spans="2:4">
      <c r="B45" t="s">
        <v>1337</v>
      </c>
    </row>
    <row r="46" spans="2:4">
      <c r="B46" t="s">
        <v>1339</v>
      </c>
      <c r="C46" t="s">
        <v>10</v>
      </c>
      <c r="D46" t="s">
        <v>1341</v>
      </c>
    </row>
    <row r="47" spans="2:4">
      <c r="B47" t="s">
        <v>1340</v>
      </c>
    </row>
    <row r="48" spans="2:4">
      <c r="B48" t="s">
        <v>1342</v>
      </c>
      <c r="C48" t="s">
        <v>10</v>
      </c>
      <c r="D48" t="s">
        <v>1343</v>
      </c>
    </row>
    <row r="49" spans="2:4">
      <c r="B49" t="s">
        <v>1344</v>
      </c>
      <c r="C49" t="s">
        <v>12</v>
      </c>
      <c r="D49" t="s">
        <v>1345</v>
      </c>
    </row>
    <row r="50" spans="2:4">
      <c r="B50" t="s">
        <v>1346</v>
      </c>
      <c r="C50" t="s">
        <v>10</v>
      </c>
      <c r="D50" t="s">
        <v>1347</v>
      </c>
    </row>
    <row r="51" spans="2:4">
      <c r="B51" t="s">
        <v>1348</v>
      </c>
      <c r="C51" t="s">
        <v>12</v>
      </c>
      <c r="D51" t="s">
        <v>1349</v>
      </c>
    </row>
    <row r="52" spans="2:4">
      <c r="B52" t="s">
        <v>1350</v>
      </c>
      <c r="C52" t="s">
        <v>10</v>
      </c>
      <c r="D52" t="s">
        <v>1352</v>
      </c>
    </row>
    <row r="53" spans="2:4">
      <c r="B53" t="s">
        <v>1351</v>
      </c>
    </row>
    <row r="54" spans="2:4">
      <c r="B54" t="s">
        <v>1353</v>
      </c>
      <c r="C54" t="s">
        <v>10</v>
      </c>
      <c r="D54" t="s">
        <v>1355</v>
      </c>
    </row>
    <row r="55" spans="2:4">
      <c r="B55" t="s">
        <v>1354</v>
      </c>
    </row>
    <row r="56" spans="2:4">
      <c r="B56" t="s">
        <v>1356</v>
      </c>
      <c r="C56" t="s">
        <v>10</v>
      </c>
      <c r="D56" t="s">
        <v>1357</v>
      </c>
    </row>
    <row r="57" spans="2:4">
      <c r="B57" t="s">
        <v>1358</v>
      </c>
      <c r="C57" t="s">
        <v>12</v>
      </c>
      <c r="D57" t="s">
        <v>1359</v>
      </c>
    </row>
    <row r="58" spans="2:4">
      <c r="B58" t="s">
        <v>1360</v>
      </c>
      <c r="C58" t="s">
        <v>10</v>
      </c>
      <c r="D58" t="s">
        <v>1362</v>
      </c>
    </row>
    <row r="59" spans="2:4">
      <c r="B59" t="s">
        <v>1361</v>
      </c>
    </row>
    <row r="60" spans="2:4">
      <c r="B60" t="s">
        <v>1363</v>
      </c>
      <c r="C60" t="s">
        <v>10</v>
      </c>
      <c r="D60" t="s">
        <v>1365</v>
      </c>
    </row>
    <row r="61" spans="2:4">
      <c r="B61" t="s">
        <v>1364</v>
      </c>
    </row>
    <row r="62" spans="2:4">
      <c r="B62" t="s">
        <v>1366</v>
      </c>
      <c r="C62" t="s">
        <v>10</v>
      </c>
      <c r="D62" t="s">
        <v>1368</v>
      </c>
    </row>
    <row r="63" spans="2:4">
      <c r="B63" t="s">
        <v>1367</v>
      </c>
    </row>
    <row r="64" spans="2:4">
      <c r="B64" t="s">
        <v>1369</v>
      </c>
      <c r="C64" t="s">
        <v>10</v>
      </c>
      <c r="D64" t="s">
        <v>1370</v>
      </c>
    </row>
    <row r="65" spans="2:4">
      <c r="B65" t="s">
        <v>1371</v>
      </c>
      <c r="C65" t="s">
        <v>12</v>
      </c>
      <c r="D65" t="s">
        <v>1372</v>
      </c>
    </row>
    <row r="66" spans="2:4">
      <c r="B66" t="s">
        <v>1373</v>
      </c>
      <c r="C66" t="s">
        <v>10</v>
      </c>
      <c r="D66" t="s">
        <v>1375</v>
      </c>
    </row>
    <row r="67" spans="2:4">
      <c r="B67" t="s">
        <v>1374</v>
      </c>
    </row>
    <row r="68" spans="2:4">
      <c r="B68" t="s">
        <v>1376</v>
      </c>
      <c r="C68" t="s">
        <v>10</v>
      </c>
      <c r="D68" t="s">
        <v>1377</v>
      </c>
    </row>
    <row r="69" spans="2:4">
      <c r="B69" t="s">
        <v>1378</v>
      </c>
      <c r="C69" t="s">
        <v>12</v>
      </c>
      <c r="D69" t="s">
        <v>1379</v>
      </c>
    </row>
    <row r="70" spans="2:4">
      <c r="B70" t="s">
        <v>1380</v>
      </c>
      <c r="C70" t="s">
        <v>10</v>
      </c>
      <c r="D70" t="s">
        <v>1381</v>
      </c>
    </row>
    <row r="71" spans="2:4">
      <c r="B71" t="s">
        <v>570</v>
      </c>
      <c r="C71" t="s">
        <v>12</v>
      </c>
      <c r="D71" t="s">
        <v>1382</v>
      </c>
    </row>
    <row r="72" spans="2:4">
      <c r="B72" t="s">
        <v>1383</v>
      </c>
      <c r="C72" t="s">
        <v>10</v>
      </c>
      <c r="D72" t="s">
        <v>1384</v>
      </c>
    </row>
    <row r="73" spans="2:4">
      <c r="B73" t="s">
        <v>1385</v>
      </c>
      <c r="C73" t="s">
        <v>12</v>
      </c>
      <c r="D73" t="s">
        <v>1386</v>
      </c>
    </row>
    <row r="74" spans="2:4">
      <c r="B74" t="s">
        <v>1387</v>
      </c>
      <c r="C74" t="s">
        <v>10</v>
      </c>
      <c r="D74" t="s">
        <v>1389</v>
      </c>
    </row>
    <row r="75" spans="2:4">
      <c r="B75" t="s">
        <v>1388</v>
      </c>
    </row>
    <row r="76" spans="2:4">
      <c r="B76" t="s">
        <v>1390</v>
      </c>
      <c r="C76" t="s">
        <v>10</v>
      </c>
      <c r="D76" t="s">
        <v>1392</v>
      </c>
    </row>
    <row r="77" spans="2:4">
      <c r="B77" t="s">
        <v>1391</v>
      </c>
    </row>
    <row r="78" spans="2:4">
      <c r="B78" t="s">
        <v>1393</v>
      </c>
      <c r="C78" t="s">
        <v>10</v>
      </c>
      <c r="D78" t="s">
        <v>1395</v>
      </c>
    </row>
    <row r="79" spans="2:4">
      <c r="B79" t="s">
        <v>1394</v>
      </c>
    </row>
    <row r="80" spans="2:4">
      <c r="B80" t="s">
        <v>1396</v>
      </c>
      <c r="C80" t="s">
        <v>10</v>
      </c>
      <c r="D80" t="s">
        <v>1398</v>
      </c>
    </row>
    <row r="81" spans="2:4">
      <c r="B81" t="s">
        <v>1397</v>
      </c>
    </row>
    <row r="82" spans="2:4">
      <c r="B82" t="s">
        <v>1399</v>
      </c>
      <c r="C82" t="s">
        <v>10</v>
      </c>
      <c r="D82" t="s">
        <v>1401</v>
      </c>
    </row>
    <row r="83" spans="2:4">
      <c r="B83" t="s">
        <v>1400</v>
      </c>
    </row>
    <row r="84" spans="2:4">
      <c r="B84" t="s">
        <v>1402</v>
      </c>
      <c r="C84" t="s">
        <v>10</v>
      </c>
      <c r="D84" t="s">
        <v>1404</v>
      </c>
    </row>
    <row r="85" spans="2:4">
      <c r="B85" t="s">
        <v>1403</v>
      </c>
    </row>
    <row r="86" spans="2:4">
      <c r="B86" t="s">
        <v>1405</v>
      </c>
      <c r="C86" t="s">
        <v>10</v>
      </c>
      <c r="D86" t="s">
        <v>1407</v>
      </c>
    </row>
    <row r="87" spans="2:4">
      <c r="B87" t="s">
        <v>1406</v>
      </c>
    </row>
    <row r="88" spans="2:4">
      <c r="B88" t="s">
        <v>1408</v>
      </c>
      <c r="C88" t="s">
        <v>10</v>
      </c>
      <c r="D88" t="s">
        <v>1410</v>
      </c>
    </row>
    <row r="89" spans="2:4">
      <c r="B89" t="s">
        <v>1409</v>
      </c>
    </row>
    <row r="90" spans="2:4">
      <c r="B90" t="s">
        <v>1411</v>
      </c>
      <c r="C90" t="s">
        <v>10</v>
      </c>
      <c r="D90" t="s">
        <v>1412</v>
      </c>
    </row>
    <row r="91" spans="2:4">
      <c r="B91" t="s">
        <v>1413</v>
      </c>
      <c r="C91" t="s">
        <v>12</v>
      </c>
      <c r="D91" t="s">
        <v>1414</v>
      </c>
    </row>
    <row r="92" spans="2:4">
      <c r="B92" t="s">
        <v>1415</v>
      </c>
      <c r="C92" t="s">
        <v>10</v>
      </c>
      <c r="D92" t="s">
        <v>1417</v>
      </c>
    </row>
    <row r="93" spans="2:4">
      <c r="B93" t="s">
        <v>1416</v>
      </c>
    </row>
    <row r="94" spans="2:4">
      <c r="B94" t="s">
        <v>1418</v>
      </c>
      <c r="C94" t="s">
        <v>10</v>
      </c>
      <c r="D94" t="s">
        <v>1420</v>
      </c>
    </row>
    <row r="95" spans="2:4">
      <c r="B95" t="s">
        <v>1419</v>
      </c>
    </row>
    <row r="96" spans="2:4">
      <c r="B96" t="s">
        <v>1421</v>
      </c>
      <c r="C96" t="s">
        <v>10</v>
      </c>
      <c r="D96" t="s">
        <v>1422</v>
      </c>
    </row>
    <row r="97" spans="2:4">
      <c r="B97" t="s">
        <v>1423</v>
      </c>
      <c r="C97" t="s">
        <v>12</v>
      </c>
      <c r="D97" t="s">
        <v>1424</v>
      </c>
    </row>
    <row r="98" spans="2:4">
      <c r="C98" t="s">
        <v>14</v>
      </c>
      <c r="D98" t="s">
        <v>1425</v>
      </c>
    </row>
    <row r="99" spans="2:4">
      <c r="C99" t="s">
        <v>16</v>
      </c>
      <c r="D99" t="s">
        <v>1426</v>
      </c>
    </row>
    <row r="100" spans="2:4">
      <c r="C100" t="s">
        <v>18</v>
      </c>
      <c r="D100" t="s">
        <v>1427</v>
      </c>
    </row>
    <row r="101" spans="2:4">
      <c r="B101" t="s">
        <v>1428</v>
      </c>
      <c r="C101" t="s">
        <v>10</v>
      </c>
      <c r="D101" t="s">
        <v>1429</v>
      </c>
    </row>
    <row r="102" spans="2:4">
      <c r="B102" t="s">
        <v>902</v>
      </c>
    </row>
    <row r="103" spans="2:4">
      <c r="B103" t="s">
        <v>1430</v>
      </c>
      <c r="C103" t="s">
        <v>10</v>
      </c>
      <c r="D103" t="s">
        <v>1431</v>
      </c>
    </row>
    <row r="104" spans="2:4">
      <c r="B104" t="s">
        <v>1432</v>
      </c>
      <c r="C104" t="s">
        <v>12</v>
      </c>
      <c r="D104" t="s">
        <v>1433</v>
      </c>
    </row>
    <row r="105" spans="2:4">
      <c r="B105" t="s">
        <v>1434</v>
      </c>
      <c r="C105" t="s">
        <v>10</v>
      </c>
      <c r="D105" t="s">
        <v>1436</v>
      </c>
    </row>
    <row r="106" spans="2:4">
      <c r="B106" t="s">
        <v>1435</v>
      </c>
    </row>
    <row r="107" spans="2:4">
      <c r="B107" t="s">
        <v>1437</v>
      </c>
      <c r="C107" t="s">
        <v>10</v>
      </c>
      <c r="D107" t="s">
        <v>1439</v>
      </c>
    </row>
    <row r="108" spans="2:4">
      <c r="B108" t="s">
        <v>1438</v>
      </c>
    </row>
    <row r="109" spans="2:4">
      <c r="B109" t="s">
        <v>1440</v>
      </c>
      <c r="C109" t="s">
        <v>10</v>
      </c>
      <c r="D109" t="s">
        <v>1441</v>
      </c>
    </row>
    <row r="110" spans="2:4">
      <c r="B110" t="s">
        <v>605</v>
      </c>
    </row>
    <row r="111" spans="2:4">
      <c r="B111" t="s">
        <v>1442</v>
      </c>
      <c r="C111" t="s">
        <v>10</v>
      </c>
      <c r="D111" t="s">
        <v>1444</v>
      </c>
    </row>
    <row r="112" spans="2:4">
      <c r="B112" t="s">
        <v>1443</v>
      </c>
    </row>
    <row r="113" spans="2:4">
      <c r="B113" t="s">
        <v>1445</v>
      </c>
      <c r="C113" t="s">
        <v>10</v>
      </c>
      <c r="D113" t="s">
        <v>1447</v>
      </c>
    </row>
    <row r="114" spans="2:4">
      <c r="B114" t="s">
        <v>1446</v>
      </c>
    </row>
    <row r="115" spans="2:4">
      <c r="B115" t="s">
        <v>1448</v>
      </c>
      <c r="C115" t="s">
        <v>10</v>
      </c>
      <c r="D115" t="s">
        <v>1449</v>
      </c>
    </row>
    <row r="116" spans="2:4">
      <c r="B116" t="s">
        <v>1450</v>
      </c>
      <c r="C116" t="s">
        <v>12</v>
      </c>
      <c r="D116" t="s">
        <v>1451</v>
      </c>
    </row>
    <row r="117" spans="2:4">
      <c r="B117" t="s">
        <v>1452</v>
      </c>
      <c r="C117" t="s">
        <v>10</v>
      </c>
      <c r="D117" t="s">
        <v>1454</v>
      </c>
    </row>
    <row r="118" spans="2:4">
      <c r="B118" t="s">
        <v>1453</v>
      </c>
    </row>
    <row r="119" spans="2:4">
      <c r="B119" t="s">
        <v>1455</v>
      </c>
      <c r="C119" t="s">
        <v>10</v>
      </c>
      <c r="D119" t="s">
        <v>1457</v>
      </c>
    </row>
    <row r="120" spans="2:4">
      <c r="B120" t="s">
        <v>1456</v>
      </c>
    </row>
    <row r="121" spans="2:4">
      <c r="B121" t="s">
        <v>1458</v>
      </c>
      <c r="C121" t="s">
        <v>10</v>
      </c>
      <c r="D121" t="s">
        <v>1460</v>
      </c>
    </row>
    <row r="122" spans="2:4">
      <c r="B122" t="s">
        <v>1459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58F9-8A14-4BA0-A4E9-5D139296DD92}">
  <dimension ref="A1:D128"/>
  <sheetViews>
    <sheetView workbookViewId="0"/>
  </sheetViews>
  <sheetFormatPr defaultRowHeight="16.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1461</v>
      </c>
      <c r="B2" t="s">
        <v>1468</v>
      </c>
      <c r="C2" t="s">
        <v>10</v>
      </c>
      <c r="D2" t="s">
        <v>1470</v>
      </c>
    </row>
    <row r="3" spans="1:4">
      <c r="B3" t="s">
        <v>1469</v>
      </c>
      <c r="D3" t="s">
        <v>1471</v>
      </c>
    </row>
    <row r="4" spans="1:4">
      <c r="D4" t="s">
        <v>1472</v>
      </c>
    </row>
    <row r="5" spans="1:4">
      <c r="C5" t="s">
        <v>12</v>
      </c>
      <c r="D5" t="s">
        <v>1473</v>
      </c>
    </row>
    <row r="6" spans="1:4">
      <c r="D6" t="s">
        <v>1474</v>
      </c>
    </row>
    <row r="7" spans="1:4">
      <c r="B7" t="s">
        <v>1475</v>
      </c>
      <c r="C7" t="s">
        <v>10</v>
      </c>
      <c r="D7" t="s">
        <v>1476</v>
      </c>
    </row>
    <row r="8" spans="1:4">
      <c r="B8" t="s">
        <v>1477</v>
      </c>
      <c r="C8" t="s">
        <v>12</v>
      </c>
      <c r="D8" t="s">
        <v>1478</v>
      </c>
    </row>
    <row r="9" spans="1:4">
      <c r="D9" t="s">
        <v>1479</v>
      </c>
    </row>
    <row r="10" spans="1:4">
      <c r="B10" t="s">
        <v>1480</v>
      </c>
      <c r="C10" t="s">
        <v>10</v>
      </c>
      <c r="D10" t="s">
        <v>1481</v>
      </c>
    </row>
    <row r="11" spans="1:4">
      <c r="B11" t="s">
        <v>1482</v>
      </c>
      <c r="C11" t="s">
        <v>12</v>
      </c>
      <c r="D11" t="s">
        <v>1483</v>
      </c>
    </row>
    <row r="12" spans="1:4">
      <c r="C12" t="s">
        <v>14</v>
      </c>
      <c r="D12" t="s">
        <v>1484</v>
      </c>
    </row>
    <row r="13" spans="1:4">
      <c r="B13" t="s">
        <v>1485</v>
      </c>
      <c r="C13" t="s">
        <v>10</v>
      </c>
      <c r="D13" t="s">
        <v>1487</v>
      </c>
    </row>
    <row r="14" spans="1:4">
      <c r="B14" t="s">
        <v>1486</v>
      </c>
    </row>
    <row r="15" spans="1:4">
      <c r="B15" t="s">
        <v>1488</v>
      </c>
      <c r="C15" t="s">
        <v>10</v>
      </c>
      <c r="D15" t="s">
        <v>1489</v>
      </c>
    </row>
    <row r="16" spans="1:4">
      <c r="B16" t="s">
        <v>1490</v>
      </c>
      <c r="C16" t="s">
        <v>12</v>
      </c>
      <c r="D16" t="s">
        <v>1491</v>
      </c>
    </row>
    <row r="17" spans="2:4">
      <c r="B17" t="s">
        <v>1492</v>
      </c>
      <c r="C17" t="s">
        <v>10</v>
      </c>
      <c r="D17" t="s">
        <v>1493</v>
      </c>
    </row>
    <row r="18" spans="2:4">
      <c r="B18" t="s">
        <v>1469</v>
      </c>
      <c r="D18" t="s">
        <v>1494</v>
      </c>
    </row>
    <row r="19" spans="2:4">
      <c r="D19" t="s">
        <v>1495</v>
      </c>
    </row>
    <row r="20" spans="2:4">
      <c r="C20" t="s">
        <v>12</v>
      </c>
      <c r="D20" t="s">
        <v>1496</v>
      </c>
    </row>
    <row r="21" spans="2:4">
      <c r="B21" t="s">
        <v>1497</v>
      </c>
      <c r="C21" t="s">
        <v>10</v>
      </c>
      <c r="D21" t="s">
        <v>1498</v>
      </c>
    </row>
    <row r="22" spans="2:4">
      <c r="B22" t="s">
        <v>1469</v>
      </c>
      <c r="C22" t="s">
        <v>12</v>
      </c>
      <c r="D22" t="s">
        <v>1499</v>
      </c>
    </row>
    <row r="23" spans="2:4">
      <c r="B23" t="s">
        <v>1500</v>
      </c>
      <c r="C23" t="s">
        <v>10</v>
      </c>
      <c r="D23" t="s">
        <v>1501</v>
      </c>
    </row>
    <row r="24" spans="2:4">
      <c r="B24" t="s">
        <v>1469</v>
      </c>
      <c r="D24" t="s">
        <v>1462</v>
      </c>
    </row>
    <row r="25" spans="2:4">
      <c r="D25" t="s">
        <v>1463</v>
      </c>
    </row>
    <row r="26" spans="2:4">
      <c r="C26" t="s">
        <v>12</v>
      </c>
      <c r="D26" t="s">
        <v>1502</v>
      </c>
    </row>
    <row r="27" spans="2:4">
      <c r="D27" t="s">
        <v>1464</v>
      </c>
    </row>
    <row r="28" spans="2:4">
      <c r="D28" t="s">
        <v>1465</v>
      </c>
    </row>
    <row r="29" spans="2:4">
      <c r="D29" t="s">
        <v>1466</v>
      </c>
    </row>
    <row r="30" spans="2:4">
      <c r="B30" t="s">
        <v>1503</v>
      </c>
      <c r="C30" t="s">
        <v>10</v>
      </c>
      <c r="D30" t="s">
        <v>1504</v>
      </c>
    </row>
    <row r="31" spans="2:4">
      <c r="B31" t="s">
        <v>1477</v>
      </c>
      <c r="C31" t="s">
        <v>12</v>
      </c>
      <c r="D31" t="s">
        <v>1505</v>
      </c>
    </row>
    <row r="32" spans="2:4">
      <c r="D32" t="s">
        <v>1506</v>
      </c>
    </row>
    <row r="33" spans="2:4">
      <c r="B33" t="s">
        <v>1507</v>
      </c>
      <c r="C33" t="s">
        <v>10</v>
      </c>
      <c r="D33" t="s">
        <v>1508</v>
      </c>
    </row>
    <row r="34" spans="2:4">
      <c r="B34" t="s">
        <v>1477</v>
      </c>
      <c r="D34" t="s">
        <v>1467</v>
      </c>
    </row>
    <row r="35" spans="2:4">
      <c r="B35" t="s">
        <v>1509</v>
      </c>
      <c r="C35" t="s">
        <v>10</v>
      </c>
      <c r="D35" t="s">
        <v>1510</v>
      </c>
    </row>
    <row r="36" spans="2:4">
      <c r="B36" t="s">
        <v>1477</v>
      </c>
      <c r="C36" t="s">
        <v>12</v>
      </c>
      <c r="D36" t="s">
        <v>1511</v>
      </c>
    </row>
    <row r="37" spans="2:4">
      <c r="D37" t="s">
        <v>1512</v>
      </c>
    </row>
    <row r="38" spans="2:4">
      <c r="D38" t="s">
        <v>1513</v>
      </c>
    </row>
    <row r="39" spans="2:4">
      <c r="D39" t="s">
        <v>1514</v>
      </c>
    </row>
    <row r="40" spans="2:4">
      <c r="D40" t="s">
        <v>1515</v>
      </c>
    </row>
    <row r="41" spans="2:4">
      <c r="B41" t="s">
        <v>1516</v>
      </c>
      <c r="C41" t="s">
        <v>10</v>
      </c>
      <c r="D41" t="s">
        <v>1517</v>
      </c>
    </row>
    <row r="42" spans="2:4">
      <c r="B42" t="s">
        <v>1477</v>
      </c>
      <c r="D42" t="s">
        <v>1518</v>
      </c>
    </row>
    <row r="43" spans="2:4">
      <c r="C43" t="s">
        <v>12</v>
      </c>
      <c r="D43" t="s">
        <v>1519</v>
      </c>
    </row>
    <row r="44" spans="2:4">
      <c r="B44" t="s">
        <v>1520</v>
      </c>
      <c r="C44" t="s">
        <v>10</v>
      </c>
      <c r="D44" t="s">
        <v>1521</v>
      </c>
    </row>
    <row r="45" spans="2:4">
      <c r="B45" t="s">
        <v>1469</v>
      </c>
      <c r="D45" t="s">
        <v>1522</v>
      </c>
    </row>
    <row r="46" spans="2:4">
      <c r="D46" t="s">
        <v>1523</v>
      </c>
    </row>
    <row r="47" spans="2:4">
      <c r="B47" t="s">
        <v>1524</v>
      </c>
      <c r="C47" t="s">
        <v>10</v>
      </c>
      <c r="D47" t="s">
        <v>1525</v>
      </c>
    </row>
    <row r="48" spans="2:4">
      <c r="B48" t="s">
        <v>906</v>
      </c>
    </row>
    <row r="49" spans="2:4">
      <c r="B49" t="s">
        <v>1526</v>
      </c>
      <c r="C49" t="s">
        <v>10</v>
      </c>
      <c r="D49" t="s">
        <v>1527</v>
      </c>
    </row>
    <row r="50" spans="2:4">
      <c r="B50" t="s">
        <v>1528</v>
      </c>
      <c r="C50" t="s">
        <v>12</v>
      </c>
      <c r="D50" t="s">
        <v>1529</v>
      </c>
    </row>
    <row r="51" spans="2:4">
      <c r="C51" t="s">
        <v>14</v>
      </c>
      <c r="D51" t="s">
        <v>1530</v>
      </c>
    </row>
    <row r="52" spans="2:4">
      <c r="B52" t="s">
        <v>1531</v>
      </c>
      <c r="C52" t="s">
        <v>10</v>
      </c>
      <c r="D52" t="s">
        <v>1532</v>
      </c>
    </row>
    <row r="53" spans="2:4">
      <c r="B53" t="s">
        <v>1182</v>
      </c>
      <c r="C53" t="s">
        <v>12</v>
      </c>
      <c r="D53" t="s">
        <v>1533</v>
      </c>
    </row>
    <row r="54" spans="2:4">
      <c r="C54" t="s">
        <v>14</v>
      </c>
      <c r="D54" t="s">
        <v>1534</v>
      </c>
    </row>
    <row r="55" spans="2:4">
      <c r="C55" t="s">
        <v>16</v>
      </c>
      <c r="D55" t="s">
        <v>1535</v>
      </c>
    </row>
    <row r="56" spans="2:4">
      <c r="B56" t="s">
        <v>1536</v>
      </c>
      <c r="C56" t="s">
        <v>10</v>
      </c>
      <c r="D56" t="s">
        <v>1537</v>
      </c>
    </row>
    <row r="57" spans="2:4">
      <c r="B57" t="s">
        <v>1538</v>
      </c>
      <c r="C57" t="s">
        <v>12</v>
      </c>
      <c r="D57" t="s">
        <v>1539</v>
      </c>
    </row>
    <row r="58" spans="2:4">
      <c r="D58" t="s">
        <v>1540</v>
      </c>
    </row>
    <row r="59" spans="2:4">
      <c r="B59" t="s">
        <v>1541</v>
      </c>
      <c r="C59" t="s">
        <v>10</v>
      </c>
      <c r="D59" t="s">
        <v>1542</v>
      </c>
    </row>
    <row r="60" spans="2:4">
      <c r="B60" t="s">
        <v>1543</v>
      </c>
      <c r="C60" t="s">
        <v>12</v>
      </c>
      <c r="D60" t="s">
        <v>1544</v>
      </c>
    </row>
    <row r="61" spans="2:4">
      <c r="C61" t="s">
        <v>14</v>
      </c>
      <c r="D61" t="s">
        <v>1545</v>
      </c>
    </row>
    <row r="62" spans="2:4">
      <c r="D62" t="s">
        <v>1546</v>
      </c>
    </row>
    <row r="63" spans="2:4">
      <c r="D63" t="s">
        <v>1547</v>
      </c>
    </row>
    <row r="64" spans="2:4">
      <c r="B64" t="s">
        <v>1548</v>
      </c>
      <c r="C64" t="s">
        <v>10</v>
      </c>
      <c r="D64" t="s">
        <v>1549</v>
      </c>
    </row>
    <row r="65" spans="2:4">
      <c r="B65" t="s">
        <v>1550</v>
      </c>
      <c r="C65" t="s">
        <v>12</v>
      </c>
      <c r="D65" t="s">
        <v>1551</v>
      </c>
    </row>
    <row r="66" spans="2:4">
      <c r="B66" t="s">
        <v>1552</v>
      </c>
      <c r="C66" t="s">
        <v>10</v>
      </c>
      <c r="D66" t="s">
        <v>1553</v>
      </c>
    </row>
    <row r="67" spans="2:4">
      <c r="B67" t="s">
        <v>282</v>
      </c>
      <c r="C67" t="s">
        <v>12</v>
      </c>
      <c r="D67" t="s">
        <v>1554</v>
      </c>
    </row>
    <row r="68" spans="2:4">
      <c r="D68" t="s">
        <v>1555</v>
      </c>
    </row>
    <row r="69" spans="2:4">
      <c r="C69" t="s">
        <v>14</v>
      </c>
      <c r="D69" t="s">
        <v>1556</v>
      </c>
    </row>
    <row r="70" spans="2:4">
      <c r="C70" t="s">
        <v>16</v>
      </c>
      <c r="D70" t="s">
        <v>1557</v>
      </c>
    </row>
    <row r="71" spans="2:4">
      <c r="B71" t="s">
        <v>1558</v>
      </c>
      <c r="C71" t="s">
        <v>10</v>
      </c>
      <c r="D71" t="s">
        <v>1559</v>
      </c>
    </row>
    <row r="72" spans="2:4">
      <c r="B72" t="s">
        <v>1560</v>
      </c>
      <c r="C72" t="s">
        <v>12</v>
      </c>
      <c r="D72" t="s">
        <v>1561</v>
      </c>
    </row>
    <row r="73" spans="2:4">
      <c r="B73" t="s">
        <v>1564</v>
      </c>
      <c r="C73" t="s">
        <v>10</v>
      </c>
      <c r="D73" t="s">
        <v>1565</v>
      </c>
    </row>
    <row r="74" spans="2:4">
      <c r="C74" t="s">
        <v>12</v>
      </c>
      <c r="D74" t="s">
        <v>1566</v>
      </c>
    </row>
    <row r="75" spans="2:4">
      <c r="B75" t="s">
        <v>1567</v>
      </c>
      <c r="C75" t="s">
        <v>10</v>
      </c>
      <c r="D75" t="s">
        <v>1568</v>
      </c>
    </row>
    <row r="76" spans="2:4">
      <c r="B76" t="s">
        <v>1569</v>
      </c>
      <c r="C76" t="s">
        <v>12</v>
      </c>
      <c r="D76" t="s">
        <v>1570</v>
      </c>
    </row>
    <row r="77" spans="2:4">
      <c r="B77" t="s">
        <v>1571</v>
      </c>
      <c r="C77" t="s">
        <v>10</v>
      </c>
      <c r="D77" t="s">
        <v>1572</v>
      </c>
    </row>
    <row r="78" spans="2:4">
      <c r="B78" t="s">
        <v>1573</v>
      </c>
      <c r="C78" t="s">
        <v>12</v>
      </c>
      <c r="D78" t="s">
        <v>1574</v>
      </c>
    </row>
    <row r="79" spans="2:4">
      <c r="B79" t="s">
        <v>1575</v>
      </c>
      <c r="C79" t="s">
        <v>10</v>
      </c>
      <c r="D79" t="s">
        <v>1576</v>
      </c>
    </row>
    <row r="80" spans="2:4">
      <c r="B80" t="s">
        <v>1577</v>
      </c>
      <c r="C80" t="s">
        <v>12</v>
      </c>
      <c r="D80" t="s">
        <v>1578</v>
      </c>
    </row>
    <row r="81" spans="2:4">
      <c r="C81" t="s">
        <v>14</v>
      </c>
      <c r="D81" t="s">
        <v>1579</v>
      </c>
    </row>
    <row r="82" spans="2:4">
      <c r="C82" t="s">
        <v>16</v>
      </c>
      <c r="D82" t="s">
        <v>1580</v>
      </c>
    </row>
    <row r="83" spans="2:4">
      <c r="D83" t="s">
        <v>1581</v>
      </c>
    </row>
    <row r="84" spans="2:4">
      <c r="C84" t="s">
        <v>18</v>
      </c>
      <c r="D84" t="s">
        <v>1582</v>
      </c>
    </row>
    <row r="85" spans="2:4">
      <c r="B85" t="s">
        <v>1583</v>
      </c>
      <c r="C85" t="s">
        <v>10</v>
      </c>
      <c r="D85" t="s">
        <v>1584</v>
      </c>
    </row>
    <row r="86" spans="2:4">
      <c r="C86" t="s">
        <v>12</v>
      </c>
      <c r="D86" t="s">
        <v>1585</v>
      </c>
    </row>
    <row r="87" spans="2:4">
      <c r="C87" t="s">
        <v>14</v>
      </c>
      <c r="D87" t="s">
        <v>1586</v>
      </c>
    </row>
    <row r="88" spans="2:4">
      <c r="C88" t="s">
        <v>16</v>
      </c>
      <c r="D88" t="s">
        <v>1587</v>
      </c>
    </row>
    <row r="89" spans="2:4">
      <c r="D89" t="s">
        <v>1588</v>
      </c>
    </row>
    <row r="90" spans="2:4">
      <c r="B90" t="s">
        <v>1589</v>
      </c>
      <c r="C90" t="s">
        <v>10</v>
      </c>
      <c r="D90" t="s">
        <v>1591</v>
      </c>
    </row>
    <row r="91" spans="2:4">
      <c r="B91" t="s">
        <v>1590</v>
      </c>
    </row>
    <row r="92" spans="2:4">
      <c r="B92" t="s">
        <v>1592</v>
      </c>
      <c r="C92" t="s">
        <v>10</v>
      </c>
      <c r="D92" t="s">
        <v>1594</v>
      </c>
    </row>
    <row r="93" spans="2:4">
      <c r="B93" t="s">
        <v>1593</v>
      </c>
    </row>
    <row r="94" spans="2:4">
      <c r="B94" t="s">
        <v>1562</v>
      </c>
      <c r="C94" t="s">
        <v>10</v>
      </c>
      <c r="D94" t="s">
        <v>1596</v>
      </c>
    </row>
    <row r="95" spans="2:4">
      <c r="B95" t="s">
        <v>1595</v>
      </c>
    </row>
    <row r="96" spans="2:4">
      <c r="B96" t="s">
        <v>1563</v>
      </c>
      <c r="C96" t="s">
        <v>10</v>
      </c>
      <c r="D96" t="s">
        <v>1597</v>
      </c>
    </row>
    <row r="97" spans="2:4">
      <c r="B97" t="s">
        <v>1598</v>
      </c>
      <c r="C97" t="s">
        <v>12</v>
      </c>
      <c r="D97" t="s">
        <v>1599</v>
      </c>
    </row>
    <row r="98" spans="2:4">
      <c r="B98" t="s">
        <v>1600</v>
      </c>
      <c r="C98" t="s">
        <v>10</v>
      </c>
      <c r="D98" t="s">
        <v>1601</v>
      </c>
    </row>
    <row r="99" spans="2:4">
      <c r="B99" t="s">
        <v>1602</v>
      </c>
      <c r="C99" t="s">
        <v>12</v>
      </c>
      <c r="D99" t="s">
        <v>1603</v>
      </c>
    </row>
    <row r="100" spans="2:4">
      <c r="B100" t="s">
        <v>1604</v>
      </c>
      <c r="C100" t="s">
        <v>10</v>
      </c>
      <c r="D100" t="s">
        <v>1606</v>
      </c>
    </row>
    <row r="101" spans="2:4">
      <c r="B101" t="s">
        <v>1605</v>
      </c>
    </row>
    <row r="102" spans="2:4">
      <c r="B102" t="s">
        <v>1607</v>
      </c>
      <c r="C102" t="s">
        <v>10</v>
      </c>
      <c r="D102" t="s">
        <v>1609</v>
      </c>
    </row>
    <row r="103" spans="2:4">
      <c r="B103" t="s">
        <v>1608</v>
      </c>
    </row>
    <row r="104" spans="2:4">
      <c r="B104" t="s">
        <v>1610</v>
      </c>
      <c r="C104" t="s">
        <v>10</v>
      </c>
      <c r="D104" t="s">
        <v>1612</v>
      </c>
    </row>
    <row r="105" spans="2:4">
      <c r="B105" t="s">
        <v>1611</v>
      </c>
    </row>
    <row r="106" spans="2:4">
      <c r="B106" t="s">
        <v>1613</v>
      </c>
      <c r="C106" t="s">
        <v>10</v>
      </c>
      <c r="D106" t="s">
        <v>1614</v>
      </c>
    </row>
    <row r="107" spans="2:4">
      <c r="B107" t="s">
        <v>1615</v>
      </c>
      <c r="C107" t="s">
        <v>12</v>
      </c>
      <c r="D107" t="s">
        <v>1616</v>
      </c>
    </row>
    <row r="108" spans="2:4">
      <c r="B108" t="s">
        <v>1621</v>
      </c>
      <c r="C108" t="s">
        <v>10</v>
      </c>
      <c r="D108" t="s">
        <v>1623</v>
      </c>
    </row>
    <row r="109" spans="2:4">
      <c r="B109" t="s">
        <v>1622</v>
      </c>
      <c r="D109" t="s">
        <v>1617</v>
      </c>
    </row>
    <row r="110" spans="2:4">
      <c r="C110" t="s">
        <v>12</v>
      </c>
      <c r="D110" t="s">
        <v>1624</v>
      </c>
    </row>
    <row r="111" spans="2:4">
      <c r="D111" t="s">
        <v>1618</v>
      </c>
    </row>
    <row r="112" spans="2:4">
      <c r="D112" t="s">
        <v>1619</v>
      </c>
    </row>
    <row r="113" spans="2:4">
      <c r="B113" t="s">
        <v>1625</v>
      </c>
      <c r="C113" t="s">
        <v>10</v>
      </c>
      <c r="D113" t="s">
        <v>1627</v>
      </c>
    </row>
    <row r="114" spans="2:4">
      <c r="B114" t="s">
        <v>1626</v>
      </c>
    </row>
    <row r="115" spans="2:4">
      <c r="B115" t="s">
        <v>1628</v>
      </c>
      <c r="C115" t="s">
        <v>10</v>
      </c>
      <c r="D115" t="s">
        <v>1630</v>
      </c>
    </row>
    <row r="116" spans="2:4">
      <c r="B116" t="s">
        <v>1629</v>
      </c>
    </row>
    <row r="117" spans="2:4">
      <c r="B117" t="s">
        <v>1631</v>
      </c>
      <c r="C117" t="s">
        <v>10</v>
      </c>
      <c r="D117" t="s">
        <v>1633</v>
      </c>
    </row>
    <row r="118" spans="2:4">
      <c r="B118" t="s">
        <v>1632</v>
      </c>
    </row>
    <row r="119" spans="2:4">
      <c r="B119" t="s">
        <v>1634</v>
      </c>
      <c r="C119" t="s">
        <v>10</v>
      </c>
      <c r="D119" t="s">
        <v>1635</v>
      </c>
    </row>
    <row r="120" spans="2:4">
      <c r="D120" t="s">
        <v>1636</v>
      </c>
    </row>
    <row r="121" spans="2:4">
      <c r="C121" t="s">
        <v>12</v>
      </c>
      <c r="D121" t="s">
        <v>1637</v>
      </c>
    </row>
    <row r="122" spans="2:4">
      <c r="D122" t="s">
        <v>1620</v>
      </c>
    </row>
    <row r="123" spans="2:4">
      <c r="B123" t="s">
        <v>1638</v>
      </c>
      <c r="C123" t="s">
        <v>10</v>
      </c>
      <c r="D123" t="s">
        <v>1639</v>
      </c>
    </row>
    <row r="124" spans="2:4">
      <c r="B124" t="s">
        <v>1640</v>
      </c>
      <c r="C124" t="s">
        <v>12</v>
      </c>
      <c r="D124" t="s">
        <v>1641</v>
      </c>
    </row>
    <row r="125" spans="2:4">
      <c r="B125" t="s">
        <v>1642</v>
      </c>
      <c r="C125" t="s">
        <v>10</v>
      </c>
      <c r="D125" t="s">
        <v>1643</v>
      </c>
    </row>
    <row r="126" spans="2:4">
      <c r="B126" t="s">
        <v>1644</v>
      </c>
      <c r="C126" t="s">
        <v>12</v>
      </c>
      <c r="D126" t="s">
        <v>1645</v>
      </c>
    </row>
    <row r="127" spans="2:4">
      <c r="B127" t="s">
        <v>1646</v>
      </c>
      <c r="C127" t="s">
        <v>10</v>
      </c>
      <c r="D127" t="s">
        <v>1648</v>
      </c>
    </row>
    <row r="128" spans="2:4">
      <c r="B128" t="s">
        <v>1647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DC54-70C7-4D72-88B3-F36E2C8328EF}">
  <dimension ref="A1:D226"/>
  <sheetViews>
    <sheetView topLeftCell="A175" workbookViewId="0"/>
  </sheetViews>
  <sheetFormatPr defaultRowHeight="16.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1649</v>
      </c>
      <c r="B2" t="s">
        <v>1650</v>
      </c>
      <c r="C2" t="s">
        <v>10</v>
      </c>
      <c r="D2" t="s">
        <v>1653</v>
      </c>
    </row>
    <row r="3" spans="1:4">
      <c r="B3" t="s">
        <v>1651</v>
      </c>
    </row>
    <row r="4" spans="1:4">
      <c r="B4" t="s">
        <v>1652</v>
      </c>
    </row>
    <row r="6" spans="1:4">
      <c r="C6" t="s">
        <v>12</v>
      </c>
      <c r="D6" t="s">
        <v>1654</v>
      </c>
    </row>
    <row r="10" spans="1:4">
      <c r="C10" t="s">
        <v>14</v>
      </c>
      <c r="D10" t="s">
        <v>1655</v>
      </c>
    </row>
    <row r="13" spans="1:4">
      <c r="C13" t="s">
        <v>16</v>
      </c>
      <c r="D13" t="s">
        <v>1656</v>
      </c>
    </row>
    <row r="15" spans="1:4">
      <c r="C15" t="s">
        <v>18</v>
      </c>
      <c r="D15" t="s">
        <v>1657</v>
      </c>
    </row>
    <row r="18" spans="2:4">
      <c r="C18" t="s">
        <v>20</v>
      </c>
      <c r="D18" t="s">
        <v>1658</v>
      </c>
    </row>
    <row r="21" spans="2:4">
      <c r="B21" t="s">
        <v>1659</v>
      </c>
      <c r="C21" t="s">
        <v>10</v>
      </c>
      <c r="D21" t="s">
        <v>1661</v>
      </c>
    </row>
    <row r="22" spans="2:4">
      <c r="B22" t="s">
        <v>1651</v>
      </c>
    </row>
    <row r="23" spans="2:4">
      <c r="B23" t="s">
        <v>1660</v>
      </c>
    </row>
    <row r="25" spans="2:4">
      <c r="C25" t="s">
        <v>12</v>
      </c>
      <c r="D25" t="s">
        <v>1662</v>
      </c>
    </row>
    <row r="27" spans="2:4">
      <c r="C27" t="s">
        <v>14</v>
      </c>
      <c r="D27" t="s">
        <v>1663</v>
      </c>
    </row>
    <row r="29" spans="2:4">
      <c r="C29" t="s">
        <v>16</v>
      </c>
      <c r="D29" t="s">
        <v>1664</v>
      </c>
    </row>
    <row r="31" spans="2:4">
      <c r="C31" t="s">
        <v>18</v>
      </c>
      <c r="D31" t="s">
        <v>1665</v>
      </c>
    </row>
    <row r="33" spans="2:4">
      <c r="C33" t="s">
        <v>20</v>
      </c>
      <c r="D33" t="s">
        <v>1666</v>
      </c>
    </row>
    <row r="34" spans="2:4">
      <c r="B34" t="s">
        <v>1667</v>
      </c>
      <c r="C34" t="s">
        <v>10</v>
      </c>
      <c r="D34" t="s">
        <v>1669</v>
      </c>
    </row>
    <row r="35" spans="2:4">
      <c r="B35" t="s">
        <v>1651</v>
      </c>
      <c r="C35" t="s">
        <v>12</v>
      </c>
      <c r="D35" t="s">
        <v>1670</v>
      </c>
    </row>
    <row r="36" spans="2:4">
      <c r="B36" t="s">
        <v>1668</v>
      </c>
      <c r="C36" t="s">
        <v>14</v>
      </c>
      <c r="D36" t="s">
        <v>1671</v>
      </c>
    </row>
    <row r="37" spans="2:4">
      <c r="C37" t="s">
        <v>16</v>
      </c>
      <c r="D37" t="s">
        <v>1672</v>
      </c>
    </row>
    <row r="38" spans="2:4">
      <c r="B38" t="s">
        <v>1673</v>
      </c>
      <c r="C38" t="s">
        <v>10</v>
      </c>
      <c r="D38" t="s">
        <v>1675</v>
      </c>
    </row>
    <row r="39" spans="2:4">
      <c r="B39" t="s">
        <v>1651</v>
      </c>
    </row>
    <row r="40" spans="2:4">
      <c r="B40" t="s">
        <v>1674</v>
      </c>
      <c r="C40" t="s">
        <v>12</v>
      </c>
      <c r="D40" t="s">
        <v>1676</v>
      </c>
    </row>
    <row r="42" spans="2:4">
      <c r="C42" t="s">
        <v>14</v>
      </c>
      <c r="D42" t="s">
        <v>1677</v>
      </c>
    </row>
    <row r="53" spans="2:4">
      <c r="B53" t="s">
        <v>1678</v>
      </c>
      <c r="C53" t="s">
        <v>10</v>
      </c>
      <c r="D53" t="s">
        <v>1680</v>
      </c>
    </row>
    <row r="54" spans="2:4">
      <c r="B54" t="s">
        <v>1651</v>
      </c>
    </row>
    <row r="55" spans="2:4">
      <c r="B55" t="s">
        <v>1679</v>
      </c>
      <c r="C55" t="s">
        <v>12</v>
      </c>
      <c r="D55" t="s">
        <v>1681</v>
      </c>
    </row>
    <row r="56" spans="2:4">
      <c r="C56" t="s">
        <v>14</v>
      </c>
      <c r="D56" t="s">
        <v>1682</v>
      </c>
    </row>
    <row r="58" spans="2:4">
      <c r="C58" t="s">
        <v>16</v>
      </c>
      <c r="D58" t="s">
        <v>1683</v>
      </c>
    </row>
    <row r="59" spans="2:4">
      <c r="C59" t="s">
        <v>18</v>
      </c>
      <c r="D59" t="s">
        <v>1684</v>
      </c>
    </row>
    <row r="61" spans="2:4">
      <c r="C61" t="s">
        <v>20</v>
      </c>
      <c r="D61" t="s">
        <v>1685</v>
      </c>
    </row>
    <row r="62" spans="2:4">
      <c r="C62" t="s">
        <v>99</v>
      </c>
      <c r="D62" t="s">
        <v>1686</v>
      </c>
    </row>
    <row r="63" spans="2:4">
      <c r="B63" t="s">
        <v>1687</v>
      </c>
      <c r="C63" t="s">
        <v>10</v>
      </c>
      <c r="D63" t="s">
        <v>1688</v>
      </c>
    </row>
    <row r="64" spans="2:4">
      <c r="B64" t="s">
        <v>1651</v>
      </c>
    </row>
    <row r="65" spans="2:4">
      <c r="B65" t="s">
        <v>1668</v>
      </c>
      <c r="C65" t="s">
        <v>12</v>
      </c>
      <c r="D65" t="s">
        <v>1689</v>
      </c>
    </row>
    <row r="67" spans="2:4">
      <c r="C67" t="s">
        <v>14</v>
      </c>
      <c r="D67" t="s">
        <v>1690</v>
      </c>
    </row>
    <row r="70" spans="2:4">
      <c r="C70" t="s">
        <v>16</v>
      </c>
      <c r="D70" t="s">
        <v>1691</v>
      </c>
    </row>
    <row r="72" spans="2:4">
      <c r="C72" t="s">
        <v>18</v>
      </c>
      <c r="D72" t="s">
        <v>1692</v>
      </c>
    </row>
    <row r="73" spans="2:4">
      <c r="B73" t="s">
        <v>1693</v>
      </c>
      <c r="C73" t="s">
        <v>10</v>
      </c>
      <c r="D73" t="s">
        <v>1695</v>
      </c>
    </row>
    <row r="74" spans="2:4">
      <c r="B74" t="s">
        <v>1651</v>
      </c>
      <c r="C74" t="s">
        <v>12</v>
      </c>
      <c r="D74" t="s">
        <v>1696</v>
      </c>
    </row>
    <row r="75" spans="2:4">
      <c r="B75" t="s">
        <v>1694</v>
      </c>
      <c r="C75" t="s">
        <v>14</v>
      </c>
      <c r="D75" t="s">
        <v>1697</v>
      </c>
    </row>
    <row r="76" spans="2:4">
      <c r="C76" t="s">
        <v>16</v>
      </c>
      <c r="D76" t="s">
        <v>1698</v>
      </c>
    </row>
    <row r="77" spans="2:4">
      <c r="C77" t="s">
        <v>18</v>
      </c>
      <c r="D77" t="s">
        <v>1699</v>
      </c>
    </row>
    <row r="78" spans="2:4">
      <c r="C78" t="s">
        <v>20</v>
      </c>
      <c r="D78" t="s">
        <v>1700</v>
      </c>
    </row>
    <row r="79" spans="2:4">
      <c r="B79" t="s">
        <v>1701</v>
      </c>
      <c r="C79" t="s">
        <v>10</v>
      </c>
      <c r="D79" t="s">
        <v>1703</v>
      </c>
    </row>
    <row r="80" spans="2:4">
      <c r="B80" t="s">
        <v>1702</v>
      </c>
      <c r="C80" t="s">
        <v>12</v>
      </c>
      <c r="D80" t="s">
        <v>1704</v>
      </c>
    </row>
    <row r="81" spans="2:4">
      <c r="C81" t="s">
        <v>14</v>
      </c>
      <c r="D81" t="s">
        <v>1705</v>
      </c>
    </row>
    <row r="82" spans="2:4">
      <c r="C82" t="s">
        <v>16</v>
      </c>
      <c r="D82" t="s">
        <v>1706</v>
      </c>
    </row>
    <row r="83" spans="2:4">
      <c r="B83" t="s">
        <v>1707</v>
      </c>
      <c r="C83" t="s">
        <v>10</v>
      </c>
      <c r="D83" t="s">
        <v>1708</v>
      </c>
    </row>
    <row r="84" spans="2:4">
      <c r="B84" t="s">
        <v>1651</v>
      </c>
    </row>
    <row r="85" spans="2:4">
      <c r="B85" t="s">
        <v>1679</v>
      </c>
      <c r="C85" t="s">
        <v>12</v>
      </c>
      <c r="D85" t="s">
        <v>1709</v>
      </c>
    </row>
    <row r="87" spans="2:4">
      <c r="C87" t="s">
        <v>14</v>
      </c>
      <c r="D87" t="s">
        <v>1710</v>
      </c>
    </row>
    <row r="88" spans="2:4">
      <c r="C88" t="s">
        <v>16</v>
      </c>
      <c r="D88" t="s">
        <v>1711</v>
      </c>
    </row>
    <row r="89" spans="2:4">
      <c r="C89" t="s">
        <v>18</v>
      </c>
      <c r="D89" t="s">
        <v>1712</v>
      </c>
    </row>
    <row r="90" spans="2:4">
      <c r="B90" t="s">
        <v>1713</v>
      </c>
      <c r="C90" t="s">
        <v>10</v>
      </c>
      <c r="D90" t="s">
        <v>1714</v>
      </c>
    </row>
    <row r="91" spans="2:4">
      <c r="B91" t="s">
        <v>1651</v>
      </c>
    </row>
    <row r="92" spans="2:4">
      <c r="B92" t="s">
        <v>1668</v>
      </c>
      <c r="C92" t="s">
        <v>12</v>
      </c>
      <c r="D92" t="s">
        <v>1715</v>
      </c>
    </row>
    <row r="93" spans="2:4">
      <c r="C93" t="s">
        <v>14</v>
      </c>
      <c r="D93" t="s">
        <v>1716</v>
      </c>
    </row>
    <row r="95" spans="2:4">
      <c r="B95" t="s">
        <v>1717</v>
      </c>
      <c r="C95" t="s">
        <v>10</v>
      </c>
      <c r="D95" t="s">
        <v>1719</v>
      </c>
    </row>
    <row r="96" spans="2:4">
      <c r="B96" t="s">
        <v>1651</v>
      </c>
      <c r="C96" t="s">
        <v>12</v>
      </c>
      <c r="D96" t="s">
        <v>1720</v>
      </c>
    </row>
    <row r="97" spans="2:4">
      <c r="B97" t="s">
        <v>1718</v>
      </c>
      <c r="C97" t="s">
        <v>14</v>
      </c>
      <c r="D97" t="s">
        <v>1721</v>
      </c>
    </row>
    <row r="98" spans="2:4">
      <c r="C98" t="s">
        <v>16</v>
      </c>
      <c r="D98" t="s">
        <v>1722</v>
      </c>
    </row>
    <row r="99" spans="2:4">
      <c r="C99" t="s">
        <v>18</v>
      </c>
      <c r="D99" t="s">
        <v>1723</v>
      </c>
    </row>
    <row r="100" spans="2:4">
      <c r="C100" t="s">
        <v>20</v>
      </c>
      <c r="D100" t="s">
        <v>1724</v>
      </c>
    </row>
    <row r="101" spans="2:4">
      <c r="C101" t="s">
        <v>99</v>
      </c>
      <c r="D101" t="s">
        <v>1725</v>
      </c>
    </row>
    <row r="102" spans="2:4">
      <c r="B102" t="s">
        <v>1726</v>
      </c>
      <c r="C102" t="s">
        <v>10</v>
      </c>
      <c r="D102" t="s">
        <v>1728</v>
      </c>
    </row>
    <row r="103" spans="2:4">
      <c r="B103" t="s">
        <v>1651</v>
      </c>
      <c r="C103" t="s">
        <v>12</v>
      </c>
      <c r="D103" t="s">
        <v>1729</v>
      </c>
    </row>
    <row r="104" spans="2:4">
      <c r="B104" t="s">
        <v>1727</v>
      </c>
      <c r="C104" t="s">
        <v>14</v>
      </c>
      <c r="D104" t="s">
        <v>1730</v>
      </c>
    </row>
    <row r="105" spans="2:4">
      <c r="C105" t="s">
        <v>16</v>
      </c>
      <c r="D105" t="s">
        <v>1731</v>
      </c>
    </row>
    <row r="106" spans="2:4">
      <c r="B106" t="s">
        <v>1732</v>
      </c>
      <c r="C106" t="s">
        <v>10</v>
      </c>
      <c r="D106" t="s">
        <v>1733</v>
      </c>
    </row>
    <row r="107" spans="2:4">
      <c r="B107" t="s">
        <v>1651</v>
      </c>
      <c r="C107" t="s">
        <v>12</v>
      </c>
      <c r="D107" t="s">
        <v>1734</v>
      </c>
    </row>
    <row r="108" spans="2:4">
      <c r="B108" t="s">
        <v>1668</v>
      </c>
    </row>
    <row r="109" spans="2:4">
      <c r="C109" t="s">
        <v>14</v>
      </c>
      <c r="D109" t="s">
        <v>1735</v>
      </c>
    </row>
    <row r="110" spans="2:4">
      <c r="C110" t="s">
        <v>16</v>
      </c>
      <c r="D110" t="s">
        <v>1736</v>
      </c>
    </row>
    <row r="112" spans="2:4">
      <c r="C112" t="s">
        <v>18</v>
      </c>
      <c r="D112" t="s">
        <v>1737</v>
      </c>
    </row>
    <row r="114" spans="2:4">
      <c r="C114" t="s">
        <v>20</v>
      </c>
      <c r="D114" t="s">
        <v>1738</v>
      </c>
    </row>
    <row r="115" spans="2:4">
      <c r="B115" t="s">
        <v>1739</v>
      </c>
      <c r="C115" t="s">
        <v>10</v>
      </c>
      <c r="D115" t="s">
        <v>1740</v>
      </c>
    </row>
    <row r="116" spans="2:4">
      <c r="B116" t="s">
        <v>1651</v>
      </c>
    </row>
    <row r="117" spans="2:4">
      <c r="B117" t="s">
        <v>1668</v>
      </c>
      <c r="C117" t="s">
        <v>12</v>
      </c>
      <c r="D117" t="s">
        <v>1741</v>
      </c>
    </row>
    <row r="118" spans="2:4">
      <c r="C118" t="s">
        <v>14</v>
      </c>
      <c r="D118" t="s">
        <v>1742</v>
      </c>
    </row>
    <row r="119" spans="2:4">
      <c r="C119" t="s">
        <v>16</v>
      </c>
      <c r="D119" t="s">
        <v>1743</v>
      </c>
    </row>
    <row r="120" spans="2:4">
      <c r="B120" t="s">
        <v>1744</v>
      </c>
      <c r="C120" t="s">
        <v>10</v>
      </c>
      <c r="D120" t="s">
        <v>1745</v>
      </c>
    </row>
    <row r="121" spans="2:4">
      <c r="B121" t="s">
        <v>1651</v>
      </c>
      <c r="D121" t="s">
        <v>1746</v>
      </c>
    </row>
    <row r="122" spans="2:4">
      <c r="B122" t="s">
        <v>1668</v>
      </c>
      <c r="C122" t="s">
        <v>12</v>
      </c>
      <c r="D122" t="s">
        <v>1747</v>
      </c>
    </row>
    <row r="123" spans="2:4">
      <c r="C123" t="s">
        <v>14</v>
      </c>
      <c r="D123" t="s">
        <v>1748</v>
      </c>
    </row>
    <row r="124" spans="2:4">
      <c r="B124" t="s">
        <v>1749</v>
      </c>
      <c r="C124" t="s">
        <v>10</v>
      </c>
      <c r="D124" t="s">
        <v>1750</v>
      </c>
    </row>
    <row r="125" spans="2:4">
      <c r="B125" t="s">
        <v>1651</v>
      </c>
      <c r="C125" t="s">
        <v>12</v>
      </c>
      <c r="D125" t="s">
        <v>1751</v>
      </c>
    </row>
    <row r="126" spans="2:4">
      <c r="B126" t="s">
        <v>1679</v>
      </c>
      <c r="C126" t="s">
        <v>14</v>
      </c>
      <c r="D126" t="s">
        <v>1752</v>
      </c>
    </row>
    <row r="127" spans="2:4">
      <c r="C127" t="s">
        <v>16</v>
      </c>
      <c r="D127" t="s">
        <v>1753</v>
      </c>
    </row>
    <row r="128" spans="2:4">
      <c r="C128" t="s">
        <v>18</v>
      </c>
      <c r="D128" t="s">
        <v>1754</v>
      </c>
    </row>
    <row r="129" spans="2:4">
      <c r="C129" t="s">
        <v>20</v>
      </c>
      <c r="D129" t="s">
        <v>1755</v>
      </c>
    </row>
    <row r="130" spans="2:4">
      <c r="C130" t="s">
        <v>99</v>
      </c>
      <c r="D130" t="s">
        <v>1756</v>
      </c>
    </row>
    <row r="131" spans="2:4">
      <c r="C131" t="s">
        <v>101</v>
      </c>
      <c r="D131" t="s">
        <v>1757</v>
      </c>
    </row>
    <row r="132" spans="2:4">
      <c r="C132" t="s">
        <v>349</v>
      </c>
      <c r="D132" t="s">
        <v>1758</v>
      </c>
    </row>
    <row r="133" spans="2:4">
      <c r="C133" t="s">
        <v>441</v>
      </c>
      <c r="D133" t="s">
        <v>1759</v>
      </c>
    </row>
    <row r="134" spans="2:4">
      <c r="B134" t="s">
        <v>1760</v>
      </c>
      <c r="C134" t="s">
        <v>10</v>
      </c>
      <c r="D134" t="s">
        <v>1761</v>
      </c>
    </row>
    <row r="135" spans="2:4">
      <c r="B135" t="s">
        <v>1651</v>
      </c>
      <c r="C135" t="s">
        <v>12</v>
      </c>
      <c r="D135" t="s">
        <v>1762</v>
      </c>
    </row>
    <row r="136" spans="2:4">
      <c r="B136" t="s">
        <v>1763</v>
      </c>
      <c r="C136" t="s">
        <v>14</v>
      </c>
      <c r="D136" t="s">
        <v>1764</v>
      </c>
    </row>
    <row r="137" spans="2:4">
      <c r="C137" t="s">
        <v>16</v>
      </c>
      <c r="D137" t="s">
        <v>1765</v>
      </c>
    </row>
    <row r="138" spans="2:4">
      <c r="C138" t="s">
        <v>18</v>
      </c>
      <c r="D138" t="s">
        <v>1766</v>
      </c>
    </row>
    <row r="139" spans="2:4">
      <c r="C139" t="s">
        <v>20</v>
      </c>
      <c r="D139" t="s">
        <v>1767</v>
      </c>
    </row>
    <row r="140" spans="2:4">
      <c r="C140" t="s">
        <v>99</v>
      </c>
      <c r="D140" t="s">
        <v>1768</v>
      </c>
    </row>
    <row r="141" spans="2:4">
      <c r="B141" t="s">
        <v>1769</v>
      </c>
      <c r="C141" t="s">
        <v>10</v>
      </c>
      <c r="D141" t="s">
        <v>1770</v>
      </c>
    </row>
    <row r="142" spans="2:4">
      <c r="B142" t="s">
        <v>1651</v>
      </c>
      <c r="C142" t="s">
        <v>12</v>
      </c>
      <c r="D142" t="s">
        <v>1771</v>
      </c>
    </row>
    <row r="143" spans="2:4">
      <c r="B143" t="s">
        <v>1772</v>
      </c>
      <c r="C143" t="s">
        <v>14</v>
      </c>
      <c r="D143" t="s">
        <v>1773</v>
      </c>
    </row>
    <row r="144" spans="2:4">
      <c r="B144" t="s">
        <v>199</v>
      </c>
      <c r="C144" t="s">
        <v>16</v>
      </c>
      <c r="D144" t="s">
        <v>1774</v>
      </c>
    </row>
    <row r="145" spans="2:4">
      <c r="C145" t="s">
        <v>18</v>
      </c>
      <c r="D145" t="s">
        <v>1775</v>
      </c>
    </row>
    <row r="146" spans="2:4">
      <c r="C146" t="s">
        <v>20</v>
      </c>
      <c r="D146" t="s">
        <v>1776</v>
      </c>
    </row>
    <row r="147" spans="2:4">
      <c r="B147" t="s">
        <v>1777</v>
      </c>
      <c r="C147" t="s">
        <v>10</v>
      </c>
      <c r="D147" t="s">
        <v>1778</v>
      </c>
    </row>
    <row r="148" spans="2:4">
      <c r="B148" t="s">
        <v>1651</v>
      </c>
      <c r="C148" t="s">
        <v>12</v>
      </c>
      <c r="D148" t="s">
        <v>1779</v>
      </c>
    </row>
    <row r="149" spans="2:4">
      <c r="B149" t="s">
        <v>1780</v>
      </c>
    </row>
    <row r="150" spans="2:4">
      <c r="B150" t="s">
        <v>1781</v>
      </c>
      <c r="C150" t="s">
        <v>10</v>
      </c>
      <c r="D150" t="s">
        <v>1782</v>
      </c>
    </row>
    <row r="151" spans="2:4">
      <c r="B151" t="s">
        <v>1651</v>
      </c>
      <c r="C151" t="s">
        <v>12</v>
      </c>
      <c r="D151" t="s">
        <v>1783</v>
      </c>
    </row>
    <row r="152" spans="2:4">
      <c r="B152" t="s">
        <v>1784</v>
      </c>
      <c r="C152" t="s">
        <v>14</v>
      </c>
      <c r="D152" t="s">
        <v>1785</v>
      </c>
    </row>
    <row r="153" spans="2:4">
      <c r="B153" t="s">
        <v>1786</v>
      </c>
      <c r="C153" t="s">
        <v>10</v>
      </c>
      <c r="D153" t="s">
        <v>1787</v>
      </c>
    </row>
    <row r="154" spans="2:4">
      <c r="B154" t="s">
        <v>1651</v>
      </c>
      <c r="C154" t="s">
        <v>12</v>
      </c>
      <c r="D154" t="s">
        <v>1788</v>
      </c>
    </row>
    <row r="155" spans="2:4">
      <c r="B155" t="s">
        <v>1789</v>
      </c>
      <c r="C155" t="s">
        <v>14</v>
      </c>
      <c r="D155" t="s">
        <v>1790</v>
      </c>
    </row>
    <row r="156" spans="2:4">
      <c r="C156" t="s">
        <v>16</v>
      </c>
      <c r="D156" t="s">
        <v>1791</v>
      </c>
    </row>
    <row r="157" spans="2:4">
      <c r="C157" t="s">
        <v>18</v>
      </c>
      <c r="D157" t="s">
        <v>1792</v>
      </c>
    </row>
    <row r="158" spans="2:4">
      <c r="C158" t="s">
        <v>20</v>
      </c>
      <c r="D158" t="s">
        <v>1793</v>
      </c>
    </row>
    <row r="159" spans="2:4">
      <c r="C159" t="s">
        <v>99</v>
      </c>
      <c r="D159" t="s">
        <v>1794</v>
      </c>
    </row>
    <row r="160" spans="2:4">
      <c r="C160" t="s">
        <v>101</v>
      </c>
      <c r="D160" t="s">
        <v>1795</v>
      </c>
    </row>
    <row r="161" spans="2:4">
      <c r="C161" t="s">
        <v>349</v>
      </c>
      <c r="D161" t="s">
        <v>1796</v>
      </c>
    </row>
    <row r="162" spans="2:4">
      <c r="C162" t="s">
        <v>441</v>
      </c>
      <c r="D162" t="s">
        <v>1797</v>
      </c>
    </row>
    <row r="163" spans="2:4">
      <c r="B163" t="s">
        <v>1798</v>
      </c>
      <c r="C163" t="s">
        <v>10</v>
      </c>
      <c r="D163" t="s">
        <v>1799</v>
      </c>
    </row>
    <row r="164" spans="2:4">
      <c r="B164" t="s">
        <v>1800</v>
      </c>
      <c r="C164" t="s">
        <v>12</v>
      </c>
      <c r="D164" t="s">
        <v>1801</v>
      </c>
    </row>
    <row r="165" spans="2:4">
      <c r="C165" t="s">
        <v>14</v>
      </c>
      <c r="D165" t="s">
        <v>1802</v>
      </c>
    </row>
    <row r="166" spans="2:4">
      <c r="C166" t="s">
        <v>16</v>
      </c>
      <c r="D166" t="s">
        <v>1803</v>
      </c>
    </row>
    <row r="167" spans="2:4">
      <c r="C167" t="s">
        <v>18</v>
      </c>
      <c r="D167" t="s">
        <v>1804</v>
      </c>
    </row>
    <row r="168" spans="2:4">
      <c r="B168" t="s">
        <v>1805</v>
      </c>
      <c r="C168" t="s">
        <v>10</v>
      </c>
      <c r="D168" t="s">
        <v>1806</v>
      </c>
    </row>
    <row r="169" spans="2:4">
      <c r="B169" t="s">
        <v>1800</v>
      </c>
      <c r="C169" t="s">
        <v>12</v>
      </c>
      <c r="D169" t="s">
        <v>1807</v>
      </c>
    </row>
    <row r="170" spans="2:4">
      <c r="C170" t="s">
        <v>14</v>
      </c>
      <c r="D170" t="s">
        <v>1808</v>
      </c>
    </row>
    <row r="171" spans="2:4">
      <c r="C171" t="s">
        <v>16</v>
      </c>
      <c r="D171" t="s">
        <v>1809</v>
      </c>
    </row>
    <row r="172" spans="2:4">
      <c r="C172" t="s">
        <v>18</v>
      </c>
      <c r="D172" t="s">
        <v>1810</v>
      </c>
    </row>
    <row r="173" spans="2:4">
      <c r="C173" t="s">
        <v>20</v>
      </c>
      <c r="D173" t="s">
        <v>1811</v>
      </c>
    </row>
    <row r="174" spans="2:4">
      <c r="B174" t="s">
        <v>1812</v>
      </c>
      <c r="C174" t="s">
        <v>10</v>
      </c>
      <c r="D174" t="s">
        <v>1814</v>
      </c>
    </row>
    <row r="175" spans="2:4">
      <c r="B175" t="s">
        <v>1813</v>
      </c>
      <c r="C175" t="s">
        <v>12</v>
      </c>
      <c r="D175" t="s">
        <v>1815</v>
      </c>
    </row>
    <row r="176" spans="2:4">
      <c r="C176" t="s">
        <v>14</v>
      </c>
      <c r="D176" t="s">
        <v>1816</v>
      </c>
    </row>
    <row r="177" spans="2:4">
      <c r="C177" t="s">
        <v>16</v>
      </c>
      <c r="D177" t="s">
        <v>1817</v>
      </c>
    </row>
    <row r="178" spans="2:4">
      <c r="C178" t="s">
        <v>18</v>
      </c>
      <c r="D178" t="s">
        <v>1818</v>
      </c>
    </row>
    <row r="179" spans="2:4">
      <c r="B179" t="s">
        <v>1819</v>
      </c>
      <c r="C179" t="s">
        <v>10</v>
      </c>
      <c r="D179" t="s">
        <v>1822</v>
      </c>
    </row>
    <row r="180" spans="2:4">
      <c r="B180" t="s">
        <v>1820</v>
      </c>
      <c r="C180" t="s">
        <v>12</v>
      </c>
      <c r="D180" t="s">
        <v>1823</v>
      </c>
    </row>
    <row r="181" spans="2:4">
      <c r="B181" t="s">
        <v>1821</v>
      </c>
      <c r="C181" t="s">
        <v>14</v>
      </c>
      <c r="D181" t="s">
        <v>1824</v>
      </c>
    </row>
    <row r="182" spans="2:4">
      <c r="C182" t="s">
        <v>16</v>
      </c>
      <c r="D182" t="s">
        <v>1825</v>
      </c>
    </row>
    <row r="183" spans="2:4">
      <c r="B183" t="s">
        <v>1826</v>
      </c>
      <c r="C183" t="s">
        <v>10</v>
      </c>
      <c r="D183" t="s">
        <v>1828</v>
      </c>
    </row>
    <row r="184" spans="2:4">
      <c r="B184" t="s">
        <v>1827</v>
      </c>
      <c r="C184" t="s">
        <v>12</v>
      </c>
      <c r="D184" t="s">
        <v>1829</v>
      </c>
    </row>
    <row r="185" spans="2:4">
      <c r="C185" t="s">
        <v>14</v>
      </c>
      <c r="D185" t="s">
        <v>1830</v>
      </c>
    </row>
    <row r="186" spans="2:4">
      <c r="C186" t="s">
        <v>16</v>
      </c>
      <c r="D186" t="s">
        <v>1831</v>
      </c>
    </row>
    <row r="187" spans="2:4">
      <c r="B187" t="s">
        <v>1832</v>
      </c>
      <c r="C187" t="s">
        <v>10</v>
      </c>
      <c r="D187" t="s">
        <v>1834</v>
      </c>
    </row>
    <row r="188" spans="2:4">
      <c r="B188" t="s">
        <v>1833</v>
      </c>
    </row>
    <row r="189" spans="2:4">
      <c r="C189" t="s">
        <v>12</v>
      </c>
      <c r="D189" t="s">
        <v>1835</v>
      </c>
    </row>
    <row r="190" spans="2:4">
      <c r="C190" t="s">
        <v>14</v>
      </c>
      <c r="D190" t="s">
        <v>1836</v>
      </c>
    </row>
    <row r="191" spans="2:4">
      <c r="C191" t="s">
        <v>16</v>
      </c>
      <c r="D191" t="s">
        <v>1837</v>
      </c>
    </row>
    <row r="192" spans="2:4">
      <c r="B192" t="s">
        <v>1838</v>
      </c>
      <c r="C192" t="s">
        <v>10</v>
      </c>
      <c r="D192" t="s">
        <v>1840</v>
      </c>
    </row>
    <row r="193" spans="2:4">
      <c r="B193" t="s">
        <v>1839</v>
      </c>
      <c r="D193" t="s">
        <v>1841</v>
      </c>
    </row>
    <row r="195" spans="2:4">
      <c r="C195" t="s">
        <v>12</v>
      </c>
      <c r="D195" t="s">
        <v>1842</v>
      </c>
    </row>
    <row r="196" spans="2:4">
      <c r="B196" t="s">
        <v>1844</v>
      </c>
      <c r="C196" t="s">
        <v>10</v>
      </c>
      <c r="D196" t="s">
        <v>1846</v>
      </c>
    </row>
    <row r="197" spans="2:4">
      <c r="B197" t="s">
        <v>1845</v>
      </c>
      <c r="D197" t="s">
        <v>1843</v>
      </c>
    </row>
    <row r="199" spans="2:4">
      <c r="C199" t="s">
        <v>12</v>
      </c>
      <c r="D199" t="s">
        <v>1847</v>
      </c>
    </row>
    <row r="200" spans="2:4">
      <c r="B200" t="s">
        <v>1848</v>
      </c>
      <c r="C200" t="s">
        <v>10</v>
      </c>
      <c r="D200" t="s">
        <v>1850</v>
      </c>
    </row>
    <row r="201" spans="2:4">
      <c r="B201" t="s">
        <v>1849</v>
      </c>
      <c r="D201" t="s">
        <v>1851</v>
      </c>
    </row>
    <row r="202" spans="2:4">
      <c r="C202" t="s">
        <v>12</v>
      </c>
      <c r="D202" t="s">
        <v>1852</v>
      </c>
    </row>
    <row r="203" spans="2:4">
      <c r="B203" t="s">
        <v>1853</v>
      </c>
      <c r="C203" t="s">
        <v>10</v>
      </c>
      <c r="D203" t="s">
        <v>1855</v>
      </c>
    </row>
    <row r="204" spans="2:4">
      <c r="B204" t="s">
        <v>1854</v>
      </c>
      <c r="D204" t="s">
        <v>1856</v>
      </c>
    </row>
    <row r="205" spans="2:4">
      <c r="C205" t="s">
        <v>12</v>
      </c>
      <c r="D205" t="s">
        <v>1857</v>
      </c>
    </row>
    <row r="206" spans="2:4">
      <c r="D206" t="s">
        <v>1858</v>
      </c>
    </row>
    <row r="207" spans="2:4">
      <c r="B207" t="s">
        <v>1859</v>
      </c>
      <c r="C207" t="s">
        <v>10</v>
      </c>
      <c r="D207" t="s">
        <v>1861</v>
      </c>
    </row>
    <row r="208" spans="2:4">
      <c r="B208" t="s">
        <v>1860</v>
      </c>
      <c r="C208" t="s">
        <v>12</v>
      </c>
      <c r="D208" t="s">
        <v>1862</v>
      </c>
    </row>
    <row r="209" spans="2:4">
      <c r="B209" t="s">
        <v>1863</v>
      </c>
      <c r="C209" t="s">
        <v>10</v>
      </c>
      <c r="D209" t="s">
        <v>1864</v>
      </c>
    </row>
    <row r="210" spans="2:4">
      <c r="B210" t="s">
        <v>1860</v>
      </c>
      <c r="C210" t="s">
        <v>12</v>
      </c>
      <c r="D210" t="s">
        <v>1865</v>
      </c>
    </row>
    <row r="211" spans="2:4">
      <c r="C211" t="s">
        <v>14</v>
      </c>
      <c r="D211" t="s">
        <v>1866</v>
      </c>
    </row>
    <row r="212" spans="2:4">
      <c r="C212" t="s">
        <v>16</v>
      </c>
      <c r="D212" t="s">
        <v>1867</v>
      </c>
    </row>
    <row r="213" spans="2:4">
      <c r="C213" t="s">
        <v>18</v>
      </c>
      <c r="D213" t="s">
        <v>1868</v>
      </c>
    </row>
    <row r="214" spans="2:4">
      <c r="C214" t="s">
        <v>20</v>
      </c>
      <c r="D214" t="s">
        <v>1869</v>
      </c>
    </row>
    <row r="215" spans="2:4">
      <c r="C215" t="s">
        <v>99</v>
      </c>
      <c r="D215" t="s">
        <v>1870</v>
      </c>
    </row>
    <row r="216" spans="2:4">
      <c r="B216" t="s">
        <v>1871</v>
      </c>
      <c r="C216" t="s">
        <v>10</v>
      </c>
      <c r="D216" t="s">
        <v>1873</v>
      </c>
    </row>
    <row r="217" spans="2:4">
      <c r="B217" t="s">
        <v>1872</v>
      </c>
      <c r="C217" t="s">
        <v>12</v>
      </c>
      <c r="D217" t="s">
        <v>1874</v>
      </c>
    </row>
    <row r="218" spans="2:4">
      <c r="D218" t="s">
        <v>1875</v>
      </c>
    </row>
    <row r="219" spans="2:4">
      <c r="B219" t="s">
        <v>1876</v>
      </c>
      <c r="C219" t="s">
        <v>10</v>
      </c>
      <c r="D219" t="s">
        <v>1879</v>
      </c>
    </row>
    <row r="220" spans="2:4">
      <c r="B220" t="s">
        <v>1877</v>
      </c>
      <c r="D220" t="s">
        <v>1880</v>
      </c>
    </row>
    <row r="221" spans="2:4">
      <c r="B221" t="s">
        <v>1878</v>
      </c>
      <c r="C221" t="s">
        <v>12</v>
      </c>
      <c r="D221" t="s">
        <v>1881</v>
      </c>
    </row>
    <row r="222" spans="2:4">
      <c r="D222" t="s">
        <v>1882</v>
      </c>
    </row>
    <row r="223" spans="2:4">
      <c r="B223" t="s">
        <v>1883</v>
      </c>
      <c r="C223" t="s">
        <v>10</v>
      </c>
      <c r="D223" t="s">
        <v>1884</v>
      </c>
    </row>
    <row r="224" spans="2:4">
      <c r="C224" t="s">
        <v>12</v>
      </c>
      <c r="D224" t="s">
        <v>1885</v>
      </c>
    </row>
    <row r="225" spans="3:4">
      <c r="C225" t="s">
        <v>14</v>
      </c>
      <c r="D225" t="s">
        <v>1886</v>
      </c>
    </row>
    <row r="226" spans="3:4">
      <c r="C226" t="s">
        <v>16</v>
      </c>
      <c r="D226" t="s">
        <v>1887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038C-0B3E-4C29-9FB3-85B2ED443083}">
  <dimension ref="A2:E367"/>
  <sheetViews>
    <sheetView topLeftCell="A22" workbookViewId="0"/>
  </sheetViews>
  <sheetFormatPr defaultRowHeight="16.5"/>
  <sheetData>
    <row r="2" spans="1:5" ht="17.25" customHeight="1">
      <c r="A2" t="s">
        <v>3</v>
      </c>
      <c r="B2" t="s">
        <v>4</v>
      </c>
      <c r="D2" t="s">
        <v>5</v>
      </c>
      <c r="E2" t="s">
        <v>2302</v>
      </c>
    </row>
    <row r="3" spans="1:5" ht="17.25" customHeight="1">
      <c r="A3" t="s">
        <v>1888</v>
      </c>
      <c r="C3" t="s">
        <v>1889</v>
      </c>
      <c r="D3" t="s">
        <v>10</v>
      </c>
      <c r="E3" t="s">
        <v>1891</v>
      </c>
    </row>
    <row r="4" spans="1:5">
      <c r="C4" t="s">
        <v>1890</v>
      </c>
    </row>
    <row r="5" spans="1:5">
      <c r="D5" t="s">
        <v>12</v>
      </c>
      <c r="E5" t="s">
        <v>1892</v>
      </c>
    </row>
    <row r="6" spans="1:5">
      <c r="D6" t="s">
        <v>14</v>
      </c>
      <c r="E6" t="s">
        <v>1893</v>
      </c>
    </row>
    <row r="7" spans="1:5">
      <c r="D7" t="s">
        <v>16</v>
      </c>
      <c r="E7" t="s">
        <v>1894</v>
      </c>
    </row>
    <row r="8" spans="1:5">
      <c r="D8" t="s">
        <v>18</v>
      </c>
      <c r="E8" t="s">
        <v>1895</v>
      </c>
    </row>
    <row r="9" spans="1:5">
      <c r="D9" t="s">
        <v>20</v>
      </c>
      <c r="E9" t="s">
        <v>1896</v>
      </c>
    </row>
    <row r="10" spans="1:5">
      <c r="D10" t="s">
        <v>99</v>
      </c>
      <c r="E10" t="s">
        <v>1897</v>
      </c>
    </row>
    <row r="11" spans="1:5">
      <c r="C11" t="s">
        <v>1898</v>
      </c>
      <c r="D11" t="s">
        <v>10</v>
      </c>
      <c r="E11" t="s">
        <v>1899</v>
      </c>
    </row>
    <row r="12" spans="1:5">
      <c r="C12" t="s">
        <v>1900</v>
      </c>
      <c r="D12" t="s">
        <v>12</v>
      </c>
      <c r="E12" t="s">
        <v>1901</v>
      </c>
    </row>
    <row r="13" spans="1:5">
      <c r="D13" t="s">
        <v>14</v>
      </c>
      <c r="E13" t="s">
        <v>1901</v>
      </c>
    </row>
    <row r="14" spans="1:5">
      <c r="D14" t="s">
        <v>16</v>
      </c>
      <c r="E14" t="s">
        <v>1902</v>
      </c>
    </row>
    <row r="15" spans="1:5">
      <c r="C15" t="s">
        <v>1903</v>
      </c>
      <c r="D15" t="s">
        <v>10</v>
      </c>
      <c r="E15" t="s">
        <v>1904</v>
      </c>
    </row>
    <row r="16" spans="1:5">
      <c r="C16" t="s">
        <v>1905</v>
      </c>
      <c r="D16" t="s">
        <v>12</v>
      </c>
      <c r="E16" t="s">
        <v>1906</v>
      </c>
    </row>
    <row r="17" spans="3:5">
      <c r="C17" t="s">
        <v>1907</v>
      </c>
      <c r="D17" t="s">
        <v>14</v>
      </c>
      <c r="E17" t="s">
        <v>1908</v>
      </c>
    </row>
    <row r="18" spans="3:5">
      <c r="D18" t="s">
        <v>16</v>
      </c>
      <c r="E18" t="s">
        <v>1909</v>
      </c>
    </row>
    <row r="19" spans="3:5">
      <c r="D19" t="s">
        <v>18</v>
      </c>
      <c r="E19" t="s">
        <v>1908</v>
      </c>
    </row>
    <row r="20" spans="3:5">
      <c r="C20" t="s">
        <v>1910</v>
      </c>
      <c r="D20" t="s">
        <v>10</v>
      </c>
      <c r="E20" t="s">
        <v>1911</v>
      </c>
    </row>
    <row r="21" spans="3:5">
      <c r="C21" t="s">
        <v>1905</v>
      </c>
      <c r="D21" t="s">
        <v>12</v>
      </c>
      <c r="E21" t="s">
        <v>1912</v>
      </c>
    </row>
    <row r="22" spans="3:5">
      <c r="C22" t="s">
        <v>1913</v>
      </c>
      <c r="D22" t="s">
        <v>14</v>
      </c>
      <c r="E22" t="s">
        <v>1914</v>
      </c>
    </row>
    <row r="23" spans="3:5">
      <c r="C23" t="s">
        <v>1915</v>
      </c>
      <c r="D23" t="s">
        <v>10</v>
      </c>
      <c r="E23" t="s">
        <v>1916</v>
      </c>
    </row>
    <row r="24" spans="3:5">
      <c r="C24" t="s">
        <v>1917</v>
      </c>
      <c r="D24" t="s">
        <v>12</v>
      </c>
      <c r="E24" t="s">
        <v>1918</v>
      </c>
    </row>
    <row r="25" spans="3:5">
      <c r="E25" t="s">
        <v>1919</v>
      </c>
    </row>
    <row r="26" spans="3:5">
      <c r="D26" t="s">
        <v>14</v>
      </c>
      <c r="E26" t="s">
        <v>1920</v>
      </c>
    </row>
    <row r="27" spans="3:5">
      <c r="C27" t="s">
        <v>1921</v>
      </c>
      <c r="D27" t="s">
        <v>10</v>
      </c>
      <c r="E27" t="s">
        <v>1922</v>
      </c>
    </row>
    <row r="28" spans="3:5">
      <c r="C28" t="s">
        <v>1923</v>
      </c>
      <c r="D28" t="s">
        <v>12</v>
      </c>
      <c r="E28" t="s">
        <v>1924</v>
      </c>
    </row>
    <row r="29" spans="3:5">
      <c r="D29" t="s">
        <v>14</v>
      </c>
      <c r="E29" t="s">
        <v>1925</v>
      </c>
    </row>
    <row r="30" spans="3:5">
      <c r="D30" t="s">
        <v>16</v>
      </c>
      <c r="E30" t="s">
        <v>1926</v>
      </c>
    </row>
    <row r="31" spans="3:5">
      <c r="C31" t="s">
        <v>1927</v>
      </c>
      <c r="D31" t="s">
        <v>10</v>
      </c>
      <c r="E31" t="s">
        <v>1928</v>
      </c>
    </row>
    <row r="32" spans="3:5">
      <c r="C32" t="s">
        <v>1929</v>
      </c>
      <c r="D32" t="s">
        <v>12</v>
      </c>
      <c r="E32" t="s">
        <v>1930</v>
      </c>
    </row>
    <row r="33" spans="1:5">
      <c r="C33" t="s">
        <v>1931</v>
      </c>
      <c r="D33" t="s">
        <v>14</v>
      </c>
      <c r="E33" t="s">
        <v>1932</v>
      </c>
    </row>
    <row r="34" spans="1:5">
      <c r="D34" t="s">
        <v>16</v>
      </c>
      <c r="E34" t="s">
        <v>1933</v>
      </c>
    </row>
    <row r="35" spans="1:5">
      <c r="D35" t="s">
        <v>18</v>
      </c>
      <c r="E35" t="s">
        <v>1934</v>
      </c>
    </row>
    <row r="36" spans="1:5">
      <c r="D36" t="s">
        <v>20</v>
      </c>
      <c r="E36" t="s">
        <v>1935</v>
      </c>
    </row>
    <row r="37" spans="1:5">
      <c r="D37" t="s">
        <v>99</v>
      </c>
      <c r="E37" t="s">
        <v>1936</v>
      </c>
    </row>
    <row r="38" spans="1:5">
      <c r="D38" t="s">
        <v>101</v>
      </c>
      <c r="E38" t="s">
        <v>1937</v>
      </c>
    </row>
    <row r="39" spans="1:5">
      <c r="D39" t="s">
        <v>349</v>
      </c>
      <c r="E39" t="s">
        <v>1938</v>
      </c>
    </row>
    <row r="40" spans="1:5">
      <c r="D40" t="s">
        <v>441</v>
      </c>
      <c r="E40" t="s">
        <v>1939</v>
      </c>
    </row>
    <row r="41" spans="1:5">
      <c r="D41" t="s">
        <v>443</v>
      </c>
      <c r="E41" t="s">
        <v>1940</v>
      </c>
    </row>
    <row r="42" spans="1:5">
      <c r="D42" t="s">
        <v>445</v>
      </c>
      <c r="E42" t="s">
        <v>1941</v>
      </c>
    </row>
    <row r="45" spans="1:5">
      <c r="A45" t="s">
        <v>3</v>
      </c>
      <c r="B45" t="s">
        <v>4</v>
      </c>
      <c r="D45" t="s">
        <v>5</v>
      </c>
      <c r="E45" t="s">
        <v>2302</v>
      </c>
    </row>
    <row r="46" spans="1:5">
      <c r="A46" t="s">
        <v>1888</v>
      </c>
      <c r="C46" t="s">
        <v>1942</v>
      </c>
      <c r="D46" t="s">
        <v>10</v>
      </c>
      <c r="E46" t="s">
        <v>1943</v>
      </c>
    </row>
    <row r="47" spans="1:5">
      <c r="C47" t="s">
        <v>1944</v>
      </c>
      <c r="D47" t="s">
        <v>12</v>
      </c>
      <c r="E47" t="s">
        <v>1945</v>
      </c>
    </row>
    <row r="48" spans="1:5">
      <c r="D48" t="s">
        <v>14</v>
      </c>
      <c r="E48" t="s">
        <v>1946</v>
      </c>
    </row>
    <row r="49" spans="3:5">
      <c r="D49" t="s">
        <v>16</v>
      </c>
      <c r="E49" t="s">
        <v>1947</v>
      </c>
    </row>
    <row r="50" spans="3:5">
      <c r="D50" t="s">
        <v>18</v>
      </c>
      <c r="E50" t="s">
        <v>1948</v>
      </c>
    </row>
    <row r="51" spans="3:5">
      <c r="C51" t="s">
        <v>1949</v>
      </c>
      <c r="D51" t="s">
        <v>10</v>
      </c>
      <c r="E51" t="s">
        <v>1950</v>
      </c>
    </row>
    <row r="52" spans="3:5">
      <c r="C52" t="s">
        <v>1905</v>
      </c>
      <c r="D52" t="s">
        <v>12</v>
      </c>
      <c r="E52" t="s">
        <v>1951</v>
      </c>
    </row>
    <row r="53" spans="3:5">
      <c r="C53" t="s">
        <v>1952</v>
      </c>
      <c r="D53" t="s">
        <v>14</v>
      </c>
      <c r="E53" t="s">
        <v>1953</v>
      </c>
    </row>
    <row r="54" spans="3:5">
      <c r="D54" t="s">
        <v>16</v>
      </c>
      <c r="E54" t="s">
        <v>1954</v>
      </c>
    </row>
    <row r="55" spans="3:5">
      <c r="D55" t="s">
        <v>18</v>
      </c>
      <c r="E55" t="s">
        <v>1955</v>
      </c>
    </row>
    <row r="56" spans="3:5">
      <c r="D56" t="s">
        <v>20</v>
      </c>
      <c r="E56" t="s">
        <v>1956</v>
      </c>
    </row>
    <row r="57" spans="3:5">
      <c r="D57" t="s">
        <v>99</v>
      </c>
      <c r="E57" t="s">
        <v>1957</v>
      </c>
    </row>
    <row r="58" spans="3:5">
      <c r="D58" t="s">
        <v>101</v>
      </c>
      <c r="E58" t="s">
        <v>1958</v>
      </c>
    </row>
    <row r="59" spans="3:5">
      <c r="D59" t="s">
        <v>349</v>
      </c>
      <c r="E59" t="s">
        <v>1959</v>
      </c>
    </row>
    <row r="60" spans="3:5">
      <c r="D60" t="s">
        <v>441</v>
      </c>
      <c r="E60" t="s">
        <v>1960</v>
      </c>
    </row>
    <row r="61" spans="3:5">
      <c r="C61" t="s">
        <v>1961</v>
      </c>
      <c r="D61" t="s">
        <v>10</v>
      </c>
      <c r="E61" t="s">
        <v>1962</v>
      </c>
    </row>
    <row r="62" spans="3:5">
      <c r="C62" t="s">
        <v>1917</v>
      </c>
      <c r="D62" t="s">
        <v>12</v>
      </c>
      <c r="E62" t="s">
        <v>1963</v>
      </c>
    </row>
    <row r="63" spans="3:5">
      <c r="D63" t="s">
        <v>14</v>
      </c>
      <c r="E63" t="s">
        <v>1964</v>
      </c>
    </row>
    <row r="64" spans="3:5">
      <c r="D64" t="s">
        <v>16</v>
      </c>
      <c r="E64" t="s">
        <v>1965</v>
      </c>
    </row>
    <row r="65" spans="3:5">
      <c r="D65" t="s">
        <v>18</v>
      </c>
      <c r="E65" t="s">
        <v>1966</v>
      </c>
    </row>
    <row r="66" spans="3:5">
      <c r="C66" t="s">
        <v>1967</v>
      </c>
      <c r="D66" t="s">
        <v>10</v>
      </c>
      <c r="E66" t="s">
        <v>1968</v>
      </c>
    </row>
    <row r="67" spans="3:5">
      <c r="C67" t="s">
        <v>1890</v>
      </c>
      <c r="D67" t="s">
        <v>12</v>
      </c>
      <c r="E67" t="s">
        <v>1969</v>
      </c>
    </row>
    <row r="68" spans="3:5">
      <c r="D68" t="s">
        <v>14</v>
      </c>
      <c r="E68" t="s">
        <v>1970</v>
      </c>
    </row>
    <row r="69" spans="3:5">
      <c r="D69" t="s">
        <v>16</v>
      </c>
      <c r="E69" t="s">
        <v>1971</v>
      </c>
    </row>
    <row r="70" spans="3:5">
      <c r="D70" t="s">
        <v>18</v>
      </c>
      <c r="E70" t="s">
        <v>1972</v>
      </c>
    </row>
    <row r="71" spans="3:5">
      <c r="C71" t="s">
        <v>1973</v>
      </c>
      <c r="D71" t="s">
        <v>10</v>
      </c>
      <c r="E71" t="s">
        <v>1974</v>
      </c>
    </row>
    <row r="72" spans="3:5">
      <c r="C72" t="s">
        <v>1917</v>
      </c>
      <c r="D72" t="s">
        <v>12</v>
      </c>
      <c r="E72" t="s">
        <v>1975</v>
      </c>
    </row>
    <row r="73" spans="3:5">
      <c r="D73" t="s">
        <v>14</v>
      </c>
      <c r="E73" t="s">
        <v>1976</v>
      </c>
    </row>
    <row r="74" spans="3:5">
      <c r="D74" t="s">
        <v>16</v>
      </c>
      <c r="E74" t="s">
        <v>1977</v>
      </c>
    </row>
    <row r="75" spans="3:5">
      <c r="D75" t="s">
        <v>18</v>
      </c>
      <c r="E75" t="s">
        <v>1978</v>
      </c>
    </row>
    <row r="76" spans="3:5">
      <c r="D76" t="s">
        <v>20</v>
      </c>
      <c r="E76" t="s">
        <v>1979</v>
      </c>
    </row>
    <row r="77" spans="3:5">
      <c r="D77" t="s">
        <v>99</v>
      </c>
      <c r="E77" t="s">
        <v>1980</v>
      </c>
    </row>
    <row r="78" spans="3:5">
      <c r="D78" t="s">
        <v>101</v>
      </c>
      <c r="E78" t="s">
        <v>1981</v>
      </c>
    </row>
    <row r="79" spans="3:5">
      <c r="C79" t="s">
        <v>1982</v>
      </c>
      <c r="D79" t="s">
        <v>10</v>
      </c>
      <c r="E79" t="s">
        <v>1983</v>
      </c>
    </row>
    <row r="80" spans="3:5">
      <c r="C80" t="s">
        <v>1944</v>
      </c>
      <c r="D80" t="s">
        <v>12</v>
      </c>
      <c r="E80" t="s">
        <v>1984</v>
      </c>
    </row>
    <row r="81" spans="1:5">
      <c r="D81" t="s">
        <v>14</v>
      </c>
      <c r="E81" t="s">
        <v>1985</v>
      </c>
    </row>
    <row r="82" spans="1:5">
      <c r="D82" t="s">
        <v>16</v>
      </c>
      <c r="E82" t="s">
        <v>1986</v>
      </c>
    </row>
    <row r="85" spans="1:5">
      <c r="A85" t="s">
        <v>3</v>
      </c>
      <c r="B85" t="s">
        <v>4</v>
      </c>
      <c r="C85" t="s">
        <v>5</v>
      </c>
      <c r="D85" t="s">
        <v>2302</v>
      </c>
    </row>
    <row r="86" spans="1:5">
      <c r="A86" t="s">
        <v>1888</v>
      </c>
      <c r="B86" t="s">
        <v>1987</v>
      </c>
      <c r="C86" t="s">
        <v>10</v>
      </c>
      <c r="D86" t="s">
        <v>1988</v>
      </c>
    </row>
    <row r="87" spans="1:5">
      <c r="B87" t="s">
        <v>1917</v>
      </c>
      <c r="C87" t="s">
        <v>12</v>
      </c>
      <c r="D87" t="s">
        <v>1989</v>
      </c>
    </row>
    <row r="88" spans="1:5">
      <c r="C88" t="s">
        <v>14</v>
      </c>
      <c r="D88" t="s">
        <v>1990</v>
      </c>
    </row>
    <row r="89" spans="1:5">
      <c r="B89" t="s">
        <v>1991</v>
      </c>
      <c r="C89" t="s">
        <v>10</v>
      </c>
      <c r="D89" t="s">
        <v>1992</v>
      </c>
    </row>
    <row r="90" spans="1:5">
      <c r="B90" t="s">
        <v>1905</v>
      </c>
      <c r="C90" t="s">
        <v>12</v>
      </c>
      <c r="D90" t="s">
        <v>1993</v>
      </c>
    </row>
    <row r="91" spans="1:5">
      <c r="B91" t="s">
        <v>1994</v>
      </c>
      <c r="C91" t="s">
        <v>14</v>
      </c>
      <c r="D91" t="s">
        <v>1995</v>
      </c>
    </row>
    <row r="92" spans="1:5">
      <c r="C92" t="s">
        <v>16</v>
      </c>
      <c r="D92" t="s">
        <v>1996</v>
      </c>
    </row>
    <row r="93" spans="1:5">
      <c r="B93" t="s">
        <v>1997</v>
      </c>
      <c r="C93" t="s">
        <v>10</v>
      </c>
      <c r="D93" t="s">
        <v>1998</v>
      </c>
    </row>
    <row r="94" spans="1:5">
      <c r="B94" t="s">
        <v>1905</v>
      </c>
      <c r="C94" t="s">
        <v>12</v>
      </c>
      <c r="D94" t="s">
        <v>1999</v>
      </c>
    </row>
    <row r="95" spans="1:5">
      <c r="B95" t="s">
        <v>2000</v>
      </c>
      <c r="C95" t="s">
        <v>14</v>
      </c>
      <c r="D95" t="s">
        <v>2001</v>
      </c>
    </row>
    <row r="96" spans="1:5">
      <c r="C96" t="s">
        <v>16</v>
      </c>
      <c r="D96" t="s">
        <v>2002</v>
      </c>
    </row>
    <row r="97" spans="2:4">
      <c r="C97" t="s">
        <v>18</v>
      </c>
      <c r="D97" t="s">
        <v>2003</v>
      </c>
    </row>
    <row r="98" spans="2:4">
      <c r="C98" t="s">
        <v>20</v>
      </c>
      <c r="D98" t="s">
        <v>2004</v>
      </c>
    </row>
    <row r="99" spans="2:4">
      <c r="C99" t="s">
        <v>99</v>
      </c>
      <c r="D99" t="s">
        <v>2005</v>
      </c>
    </row>
    <row r="100" spans="2:4">
      <c r="C100" t="s">
        <v>101</v>
      </c>
      <c r="D100" t="s">
        <v>2006</v>
      </c>
    </row>
    <row r="101" spans="2:4">
      <c r="C101" t="s">
        <v>2007</v>
      </c>
      <c r="D101" t="s">
        <v>2008</v>
      </c>
    </row>
    <row r="102" spans="2:4">
      <c r="C102" t="s">
        <v>441</v>
      </c>
      <c r="D102" t="s">
        <v>2009</v>
      </c>
    </row>
    <row r="103" spans="2:4">
      <c r="C103" t="s">
        <v>443</v>
      </c>
      <c r="D103" t="s">
        <v>2010</v>
      </c>
    </row>
    <row r="104" spans="2:4">
      <c r="C104" t="s">
        <v>445</v>
      </c>
      <c r="D104" t="s">
        <v>2011</v>
      </c>
    </row>
    <row r="105" spans="2:4">
      <c r="C105" t="s">
        <v>447</v>
      </c>
      <c r="D105" t="s">
        <v>2012</v>
      </c>
    </row>
    <row r="106" spans="2:4">
      <c r="C106" t="s">
        <v>449</v>
      </c>
      <c r="D106" t="s">
        <v>2013</v>
      </c>
    </row>
    <row r="107" spans="2:4">
      <c r="C107" t="s">
        <v>734</v>
      </c>
      <c r="D107" t="s">
        <v>2014</v>
      </c>
    </row>
    <row r="108" spans="2:4">
      <c r="B108" t="s">
        <v>2015</v>
      </c>
      <c r="C108" t="s">
        <v>10</v>
      </c>
      <c r="D108" t="s">
        <v>2016</v>
      </c>
    </row>
    <row r="109" spans="2:4">
      <c r="B109" t="s">
        <v>1905</v>
      </c>
      <c r="C109" t="s">
        <v>12</v>
      </c>
      <c r="D109" t="s">
        <v>2017</v>
      </c>
    </row>
    <row r="110" spans="2:4">
      <c r="B110" t="s">
        <v>2018</v>
      </c>
      <c r="C110" t="s">
        <v>14</v>
      </c>
      <c r="D110" t="s">
        <v>2019</v>
      </c>
    </row>
    <row r="111" spans="2:4">
      <c r="C111" t="s">
        <v>16</v>
      </c>
      <c r="D111" t="s">
        <v>2020</v>
      </c>
    </row>
    <row r="112" spans="2:4">
      <c r="C112" t="s">
        <v>18</v>
      </c>
      <c r="D112" t="s">
        <v>2021</v>
      </c>
    </row>
    <row r="113" spans="1:4">
      <c r="B113" t="s">
        <v>2022</v>
      </c>
      <c r="C113" t="s">
        <v>10</v>
      </c>
      <c r="D113" t="s">
        <v>2023</v>
      </c>
    </row>
    <row r="114" spans="1:4">
      <c r="B114" t="s">
        <v>1905</v>
      </c>
      <c r="C114" t="s">
        <v>12</v>
      </c>
      <c r="D114" t="s">
        <v>2024</v>
      </c>
    </row>
    <row r="115" spans="1:4">
      <c r="B115" t="s">
        <v>2025</v>
      </c>
      <c r="C115" t="s">
        <v>14</v>
      </c>
      <c r="D115" t="s">
        <v>2026</v>
      </c>
    </row>
    <row r="116" spans="1:4">
      <c r="C116" t="s">
        <v>16</v>
      </c>
      <c r="D116" t="s">
        <v>2027</v>
      </c>
    </row>
    <row r="117" spans="1:4">
      <c r="C117" t="s">
        <v>18</v>
      </c>
      <c r="D117" t="s">
        <v>2028</v>
      </c>
    </row>
    <row r="121" spans="1:4">
      <c r="A121" t="s">
        <v>3</v>
      </c>
      <c r="B121" t="s">
        <v>4</v>
      </c>
      <c r="C121" t="s">
        <v>5</v>
      </c>
      <c r="D121" t="s">
        <v>2302</v>
      </c>
    </row>
    <row r="122" spans="1:4">
      <c r="A122" t="s">
        <v>1888</v>
      </c>
      <c r="B122" t="s">
        <v>2029</v>
      </c>
      <c r="C122" t="s">
        <v>10</v>
      </c>
      <c r="D122" t="s">
        <v>2030</v>
      </c>
    </row>
    <row r="123" spans="1:4">
      <c r="B123" t="s">
        <v>2031</v>
      </c>
      <c r="C123" t="s">
        <v>12</v>
      </c>
      <c r="D123" t="s">
        <v>2032</v>
      </c>
    </row>
    <row r="124" spans="1:4">
      <c r="C124" t="s">
        <v>14</v>
      </c>
      <c r="D124" t="s">
        <v>2033</v>
      </c>
    </row>
    <row r="125" spans="1:4">
      <c r="C125" t="s">
        <v>16</v>
      </c>
      <c r="D125" t="s">
        <v>2034</v>
      </c>
    </row>
    <row r="126" spans="1:4">
      <c r="C126" t="s">
        <v>18</v>
      </c>
      <c r="D126" t="s">
        <v>2035</v>
      </c>
    </row>
    <row r="127" spans="1:4">
      <c r="B127" t="s">
        <v>2036</v>
      </c>
      <c r="C127" t="s">
        <v>10</v>
      </c>
      <c r="D127" t="s">
        <v>2037</v>
      </c>
    </row>
    <row r="128" spans="1:4">
      <c r="B128" t="s">
        <v>2031</v>
      </c>
      <c r="C128" t="s">
        <v>12</v>
      </c>
      <c r="D128" t="s">
        <v>2038</v>
      </c>
    </row>
    <row r="129" spans="2:4">
      <c r="B129" t="s">
        <v>2039</v>
      </c>
      <c r="C129" t="s">
        <v>10</v>
      </c>
      <c r="D129" t="s">
        <v>2040</v>
      </c>
    </row>
    <row r="130" spans="2:4">
      <c r="B130" t="s">
        <v>1929</v>
      </c>
      <c r="C130" t="s">
        <v>12</v>
      </c>
      <c r="D130" t="s">
        <v>2041</v>
      </c>
    </row>
    <row r="131" spans="2:4">
      <c r="B131" t="s">
        <v>2042</v>
      </c>
      <c r="C131" t="s">
        <v>14</v>
      </c>
      <c r="D131" t="s">
        <v>2043</v>
      </c>
    </row>
    <row r="132" spans="2:4">
      <c r="B132" t="s">
        <v>2044</v>
      </c>
      <c r="C132" t="s">
        <v>16</v>
      </c>
      <c r="D132" t="s">
        <v>2045</v>
      </c>
    </row>
    <row r="133" spans="2:4">
      <c r="C133" t="s">
        <v>18</v>
      </c>
      <c r="D133" t="s">
        <v>2046</v>
      </c>
    </row>
    <row r="134" spans="2:4">
      <c r="C134" t="s">
        <v>20</v>
      </c>
      <c r="D134" t="s">
        <v>2047</v>
      </c>
    </row>
    <row r="135" spans="2:4">
      <c r="C135" t="s">
        <v>99</v>
      </c>
      <c r="D135" t="s">
        <v>2048</v>
      </c>
    </row>
    <row r="136" spans="2:4">
      <c r="C136" t="s">
        <v>101</v>
      </c>
      <c r="D136" t="s">
        <v>2049</v>
      </c>
    </row>
    <row r="137" spans="2:4">
      <c r="C137" t="s">
        <v>349</v>
      </c>
      <c r="D137" t="s">
        <v>2050</v>
      </c>
    </row>
    <row r="138" spans="2:4">
      <c r="C138" t="s">
        <v>441</v>
      </c>
      <c r="D138" t="s">
        <v>2051</v>
      </c>
    </row>
    <row r="139" spans="2:4">
      <c r="B139" t="s">
        <v>2052</v>
      </c>
      <c r="C139" t="s">
        <v>10</v>
      </c>
      <c r="D139" t="s">
        <v>2053</v>
      </c>
    </row>
    <row r="140" spans="2:4">
      <c r="B140" t="s">
        <v>1929</v>
      </c>
      <c r="C140" t="s">
        <v>12</v>
      </c>
      <c r="D140" t="s">
        <v>2054</v>
      </c>
    </row>
    <row r="141" spans="2:4">
      <c r="B141" t="s">
        <v>2055</v>
      </c>
      <c r="C141" t="s">
        <v>14</v>
      </c>
      <c r="D141" t="s">
        <v>2056</v>
      </c>
    </row>
    <row r="142" spans="2:4">
      <c r="B142" t="s">
        <v>2044</v>
      </c>
      <c r="C142" t="s">
        <v>16</v>
      </c>
      <c r="D142" t="s">
        <v>2057</v>
      </c>
    </row>
    <row r="143" spans="2:4">
      <c r="C143" t="s">
        <v>18</v>
      </c>
      <c r="D143" t="s">
        <v>2058</v>
      </c>
    </row>
    <row r="144" spans="2:4">
      <c r="C144" t="s">
        <v>20</v>
      </c>
      <c r="D144" t="s">
        <v>2059</v>
      </c>
    </row>
    <row r="145" spans="1:4">
      <c r="C145" t="s">
        <v>99</v>
      </c>
      <c r="D145" t="s">
        <v>2060</v>
      </c>
    </row>
    <row r="146" spans="1:4">
      <c r="C146" t="s">
        <v>101</v>
      </c>
      <c r="D146" t="s">
        <v>2061</v>
      </c>
    </row>
    <row r="147" spans="1:4">
      <c r="C147" t="s">
        <v>349</v>
      </c>
      <c r="D147" t="s">
        <v>2062</v>
      </c>
    </row>
    <row r="148" spans="1:4">
      <c r="C148" t="s">
        <v>441</v>
      </c>
      <c r="D148" t="s">
        <v>2063</v>
      </c>
    </row>
    <row r="149" spans="1:4">
      <c r="C149" t="s">
        <v>443</v>
      </c>
      <c r="D149" t="s">
        <v>2064</v>
      </c>
    </row>
    <row r="150" spans="1:4">
      <c r="C150" t="s">
        <v>445</v>
      </c>
      <c r="D150" t="s">
        <v>2065</v>
      </c>
    </row>
    <row r="151" spans="1:4">
      <c r="C151" t="s">
        <v>447</v>
      </c>
      <c r="D151" t="s">
        <v>2066</v>
      </c>
    </row>
    <row r="152" spans="1:4">
      <c r="C152" t="s">
        <v>449</v>
      </c>
      <c r="D152" t="s">
        <v>2067</v>
      </c>
    </row>
    <row r="156" spans="1:4">
      <c r="A156" t="s">
        <v>3</v>
      </c>
      <c r="B156" t="s">
        <v>4</v>
      </c>
      <c r="C156" t="s">
        <v>5</v>
      </c>
      <c r="D156" t="s">
        <v>2302</v>
      </c>
    </row>
    <row r="157" spans="1:4">
      <c r="A157" t="s">
        <v>1888</v>
      </c>
      <c r="B157" t="s">
        <v>2069</v>
      </c>
      <c r="C157" t="s">
        <v>10</v>
      </c>
      <c r="D157" t="s">
        <v>2070</v>
      </c>
    </row>
    <row r="158" spans="1:4">
      <c r="B158" t="s">
        <v>1929</v>
      </c>
      <c r="C158" t="s">
        <v>12</v>
      </c>
      <c r="D158" t="s">
        <v>2071</v>
      </c>
    </row>
    <row r="159" spans="1:4">
      <c r="B159" t="s">
        <v>2072</v>
      </c>
      <c r="C159" t="s">
        <v>14</v>
      </c>
      <c r="D159" t="s">
        <v>2073</v>
      </c>
    </row>
    <row r="160" spans="1:4">
      <c r="C160" t="s">
        <v>16</v>
      </c>
      <c r="D160" t="s">
        <v>2074</v>
      </c>
    </row>
    <row r="161" spans="2:4">
      <c r="C161" t="s">
        <v>18</v>
      </c>
      <c r="D161" t="s">
        <v>2075</v>
      </c>
    </row>
    <row r="162" spans="2:4">
      <c r="C162" t="s">
        <v>20</v>
      </c>
      <c r="D162" t="s">
        <v>2076</v>
      </c>
    </row>
    <row r="163" spans="2:4">
      <c r="C163" t="s">
        <v>99</v>
      </c>
      <c r="D163" t="s">
        <v>2077</v>
      </c>
    </row>
    <row r="164" spans="2:4">
      <c r="C164" t="s">
        <v>101</v>
      </c>
      <c r="D164" t="s">
        <v>2078</v>
      </c>
    </row>
    <row r="165" spans="2:4">
      <c r="C165" t="s">
        <v>349</v>
      </c>
      <c r="D165" t="s">
        <v>2079</v>
      </c>
    </row>
    <row r="166" spans="2:4">
      <c r="C166" t="s">
        <v>441</v>
      </c>
      <c r="D166" t="s">
        <v>2080</v>
      </c>
    </row>
    <row r="167" spans="2:4">
      <c r="C167" t="s">
        <v>443</v>
      </c>
      <c r="D167" t="s">
        <v>2081</v>
      </c>
    </row>
    <row r="168" spans="2:4">
      <c r="B168" t="s">
        <v>2082</v>
      </c>
      <c r="C168" t="s">
        <v>10</v>
      </c>
      <c r="D168" t="s">
        <v>2083</v>
      </c>
    </row>
    <row r="169" spans="2:4">
      <c r="B169" t="s">
        <v>1929</v>
      </c>
      <c r="C169" t="s">
        <v>12</v>
      </c>
      <c r="D169" t="s">
        <v>2084</v>
      </c>
    </row>
    <row r="170" spans="2:4">
      <c r="B170" t="s">
        <v>2068</v>
      </c>
      <c r="C170" t="s">
        <v>14</v>
      </c>
      <c r="D170" t="s">
        <v>2085</v>
      </c>
    </row>
    <row r="171" spans="2:4">
      <c r="B171" t="s">
        <v>2086</v>
      </c>
      <c r="C171" t="s">
        <v>16</v>
      </c>
      <c r="D171" t="s">
        <v>2087</v>
      </c>
    </row>
    <row r="172" spans="2:4">
      <c r="C172" t="s">
        <v>18</v>
      </c>
      <c r="D172" t="s">
        <v>2088</v>
      </c>
    </row>
    <row r="173" spans="2:4">
      <c r="C173" t="s">
        <v>20</v>
      </c>
      <c r="D173" t="s">
        <v>2089</v>
      </c>
    </row>
    <row r="174" spans="2:4">
      <c r="C174" t="s">
        <v>99</v>
      </c>
      <c r="D174" t="s">
        <v>2090</v>
      </c>
    </row>
    <row r="175" spans="2:4">
      <c r="C175" t="s">
        <v>101</v>
      </c>
      <c r="D175" t="s">
        <v>2091</v>
      </c>
    </row>
    <row r="176" spans="2:4">
      <c r="C176" t="s">
        <v>349</v>
      </c>
      <c r="D176" t="s">
        <v>2092</v>
      </c>
    </row>
    <row r="177" spans="2:4">
      <c r="C177" t="s">
        <v>441</v>
      </c>
      <c r="D177" t="s">
        <v>2093</v>
      </c>
    </row>
    <row r="178" spans="2:4">
      <c r="C178" t="s">
        <v>443</v>
      </c>
      <c r="D178" t="s">
        <v>2094</v>
      </c>
    </row>
    <row r="179" spans="2:4">
      <c r="B179" t="s">
        <v>2095</v>
      </c>
      <c r="C179" t="s">
        <v>10</v>
      </c>
      <c r="D179" t="s">
        <v>2096</v>
      </c>
    </row>
    <row r="180" spans="2:4">
      <c r="B180" t="s">
        <v>1929</v>
      </c>
      <c r="C180" t="s">
        <v>12</v>
      </c>
      <c r="D180" t="s">
        <v>2097</v>
      </c>
    </row>
    <row r="181" spans="2:4">
      <c r="B181" t="s">
        <v>2068</v>
      </c>
      <c r="C181" t="s">
        <v>14</v>
      </c>
      <c r="D181" t="s">
        <v>2098</v>
      </c>
    </row>
    <row r="182" spans="2:4">
      <c r="B182" t="s">
        <v>2086</v>
      </c>
      <c r="C182" t="s">
        <v>16</v>
      </c>
      <c r="D182" t="s">
        <v>2099</v>
      </c>
    </row>
    <row r="183" spans="2:4">
      <c r="C183" t="s">
        <v>18</v>
      </c>
      <c r="D183" t="s">
        <v>2100</v>
      </c>
    </row>
    <row r="184" spans="2:4">
      <c r="C184" t="s">
        <v>20</v>
      </c>
      <c r="D184" t="s">
        <v>2101</v>
      </c>
    </row>
    <row r="185" spans="2:4">
      <c r="C185" t="s">
        <v>99</v>
      </c>
      <c r="D185" t="s">
        <v>2102</v>
      </c>
    </row>
    <row r="186" spans="2:4">
      <c r="C186" t="s">
        <v>101</v>
      </c>
      <c r="D186" t="s">
        <v>2103</v>
      </c>
    </row>
    <row r="187" spans="2:4">
      <c r="C187" t="s">
        <v>349</v>
      </c>
      <c r="D187" t="s">
        <v>2104</v>
      </c>
    </row>
    <row r="188" spans="2:4">
      <c r="C188" t="s">
        <v>441</v>
      </c>
      <c r="D188" t="s">
        <v>2105</v>
      </c>
    </row>
    <row r="189" spans="2:4">
      <c r="C189" t="s">
        <v>443</v>
      </c>
      <c r="D189" t="s">
        <v>2106</v>
      </c>
    </row>
    <row r="193" spans="1:4">
      <c r="A193" t="s">
        <v>3</v>
      </c>
      <c r="B193" t="s">
        <v>4</v>
      </c>
      <c r="C193" t="s">
        <v>5</v>
      </c>
      <c r="D193" t="s">
        <v>2302</v>
      </c>
    </row>
    <row r="194" spans="1:4">
      <c r="A194" t="s">
        <v>1888</v>
      </c>
      <c r="B194" t="s">
        <v>2107</v>
      </c>
      <c r="C194" t="s">
        <v>10</v>
      </c>
      <c r="D194" t="s">
        <v>2108</v>
      </c>
    </row>
    <row r="195" spans="1:4">
      <c r="B195" t="s">
        <v>1929</v>
      </c>
      <c r="C195" t="s">
        <v>12</v>
      </c>
      <c r="D195" t="s">
        <v>2109</v>
      </c>
    </row>
    <row r="196" spans="1:4">
      <c r="B196" t="s">
        <v>2110</v>
      </c>
      <c r="C196" t="s">
        <v>14</v>
      </c>
      <c r="D196" t="s">
        <v>2111</v>
      </c>
    </row>
    <row r="197" spans="1:4">
      <c r="C197" t="s">
        <v>16</v>
      </c>
      <c r="D197" t="s">
        <v>2112</v>
      </c>
    </row>
    <row r="198" spans="1:4">
      <c r="C198" t="s">
        <v>18</v>
      </c>
      <c r="D198" t="s">
        <v>2113</v>
      </c>
    </row>
    <row r="199" spans="1:4">
      <c r="C199" t="s">
        <v>20</v>
      </c>
      <c r="D199" t="s">
        <v>2114</v>
      </c>
    </row>
    <row r="200" spans="1:4">
      <c r="C200" t="s">
        <v>99</v>
      </c>
      <c r="D200" t="s">
        <v>2115</v>
      </c>
    </row>
    <row r="201" spans="1:4">
      <c r="C201" t="s">
        <v>101</v>
      </c>
      <c r="D201" t="s">
        <v>2116</v>
      </c>
    </row>
    <row r="202" spans="1:4">
      <c r="C202" t="s">
        <v>349</v>
      </c>
      <c r="D202" t="s">
        <v>2117</v>
      </c>
    </row>
    <row r="203" spans="1:4">
      <c r="B203" t="s">
        <v>2118</v>
      </c>
      <c r="C203" t="s">
        <v>10</v>
      </c>
      <c r="D203" t="s">
        <v>2119</v>
      </c>
    </row>
    <row r="204" spans="1:4">
      <c r="B204" t="s">
        <v>1929</v>
      </c>
      <c r="C204" t="s">
        <v>12</v>
      </c>
      <c r="D204" t="s">
        <v>2120</v>
      </c>
    </row>
    <row r="205" spans="1:4">
      <c r="B205" t="s">
        <v>2110</v>
      </c>
      <c r="C205" t="s">
        <v>14</v>
      </c>
      <c r="D205" t="s">
        <v>2121</v>
      </c>
    </row>
    <row r="206" spans="1:4">
      <c r="C206" t="s">
        <v>16</v>
      </c>
      <c r="D206" t="s">
        <v>2122</v>
      </c>
    </row>
    <row r="207" spans="1:4">
      <c r="C207" t="s">
        <v>18</v>
      </c>
      <c r="D207" t="s">
        <v>2123</v>
      </c>
    </row>
    <row r="208" spans="1:4">
      <c r="C208" t="s">
        <v>20</v>
      </c>
      <c r="D208" t="s">
        <v>2124</v>
      </c>
    </row>
    <row r="209" spans="2:4">
      <c r="C209" t="s">
        <v>99</v>
      </c>
      <c r="D209" t="s">
        <v>2125</v>
      </c>
    </row>
    <row r="210" spans="2:4">
      <c r="C210" t="s">
        <v>101</v>
      </c>
      <c r="D210" t="s">
        <v>2126</v>
      </c>
    </row>
    <row r="211" spans="2:4">
      <c r="C211" t="s">
        <v>349</v>
      </c>
      <c r="D211" t="s">
        <v>2127</v>
      </c>
    </row>
    <row r="212" spans="2:4">
      <c r="C212" t="s">
        <v>441</v>
      </c>
      <c r="D212" t="s">
        <v>2128</v>
      </c>
    </row>
    <row r="213" spans="2:4">
      <c r="C213" t="s">
        <v>443</v>
      </c>
      <c r="D213" t="s">
        <v>2129</v>
      </c>
    </row>
    <row r="214" spans="2:4">
      <c r="B214" t="s">
        <v>2130</v>
      </c>
      <c r="C214" t="s">
        <v>10</v>
      </c>
      <c r="D214" t="s">
        <v>2131</v>
      </c>
    </row>
    <row r="215" spans="2:4">
      <c r="B215" t="s">
        <v>1929</v>
      </c>
      <c r="C215" t="s">
        <v>12</v>
      </c>
      <c r="D215" t="s">
        <v>2132</v>
      </c>
    </row>
    <row r="216" spans="2:4">
      <c r="B216" t="s">
        <v>2133</v>
      </c>
      <c r="C216" t="s">
        <v>14</v>
      </c>
      <c r="D216" t="s">
        <v>2134</v>
      </c>
    </row>
    <row r="217" spans="2:4">
      <c r="C217" t="s">
        <v>16</v>
      </c>
      <c r="D217" t="s">
        <v>2135</v>
      </c>
    </row>
    <row r="218" spans="2:4">
      <c r="C218" t="s">
        <v>18</v>
      </c>
      <c r="D218" t="s">
        <v>2136</v>
      </c>
    </row>
    <row r="219" spans="2:4">
      <c r="C219" t="s">
        <v>20</v>
      </c>
      <c r="D219" t="s">
        <v>2137</v>
      </c>
    </row>
    <row r="220" spans="2:4">
      <c r="C220" t="s">
        <v>99</v>
      </c>
      <c r="D220" t="s">
        <v>2138</v>
      </c>
    </row>
    <row r="221" spans="2:4">
      <c r="C221" t="s">
        <v>101</v>
      </c>
      <c r="D221" t="s">
        <v>2139</v>
      </c>
    </row>
    <row r="222" spans="2:4">
      <c r="C222" t="s">
        <v>349</v>
      </c>
      <c r="D222" t="s">
        <v>2140</v>
      </c>
    </row>
    <row r="223" spans="2:4">
      <c r="C223" t="s">
        <v>441</v>
      </c>
      <c r="D223" t="s">
        <v>2141</v>
      </c>
    </row>
    <row r="227" spans="1:4">
      <c r="A227" t="s">
        <v>3</v>
      </c>
      <c r="B227" t="s">
        <v>4</v>
      </c>
      <c r="C227" t="s">
        <v>5</v>
      </c>
      <c r="D227" t="s">
        <v>2302</v>
      </c>
    </row>
    <row r="228" spans="1:4">
      <c r="A228" t="s">
        <v>1888</v>
      </c>
      <c r="B228" t="s">
        <v>2142</v>
      </c>
      <c r="C228" t="s">
        <v>10</v>
      </c>
      <c r="D228" t="s">
        <v>2143</v>
      </c>
    </row>
    <row r="229" spans="1:4">
      <c r="B229" t="s">
        <v>1929</v>
      </c>
      <c r="C229" t="s">
        <v>12</v>
      </c>
      <c r="D229" t="s">
        <v>2144</v>
      </c>
    </row>
    <row r="230" spans="1:4">
      <c r="B230" t="s">
        <v>2133</v>
      </c>
      <c r="C230" t="s">
        <v>14</v>
      </c>
      <c r="D230" t="s">
        <v>2145</v>
      </c>
    </row>
    <row r="231" spans="1:4">
      <c r="C231" t="s">
        <v>16</v>
      </c>
      <c r="D231" t="s">
        <v>2146</v>
      </c>
    </row>
    <row r="232" spans="1:4">
      <c r="C232" t="s">
        <v>18</v>
      </c>
      <c r="D232" t="s">
        <v>2147</v>
      </c>
    </row>
    <row r="233" spans="1:4">
      <c r="C233" t="s">
        <v>20</v>
      </c>
      <c r="D233" t="s">
        <v>2148</v>
      </c>
    </row>
    <row r="234" spans="1:4">
      <c r="C234" t="s">
        <v>99</v>
      </c>
      <c r="D234" t="s">
        <v>2149</v>
      </c>
    </row>
    <row r="235" spans="1:4">
      <c r="C235" t="s">
        <v>101</v>
      </c>
      <c r="D235" t="s">
        <v>2150</v>
      </c>
    </row>
    <row r="236" spans="1:4">
      <c r="C236" t="s">
        <v>349</v>
      </c>
      <c r="D236" t="s">
        <v>2151</v>
      </c>
    </row>
    <row r="237" spans="1:4">
      <c r="B237" t="s">
        <v>2152</v>
      </c>
      <c r="C237" t="s">
        <v>10</v>
      </c>
      <c r="D237" t="s">
        <v>2153</v>
      </c>
    </row>
    <row r="238" spans="1:4">
      <c r="B238" t="s">
        <v>2154</v>
      </c>
      <c r="C238" t="s">
        <v>12</v>
      </c>
      <c r="D238" t="s">
        <v>2155</v>
      </c>
    </row>
    <row r="239" spans="1:4">
      <c r="B239" t="s">
        <v>2156</v>
      </c>
      <c r="C239" t="s">
        <v>10</v>
      </c>
      <c r="D239" t="s">
        <v>2157</v>
      </c>
    </row>
    <row r="240" spans="1:4">
      <c r="B240" t="s">
        <v>2158</v>
      </c>
      <c r="C240" t="s">
        <v>12</v>
      </c>
      <c r="D240" t="s">
        <v>2159</v>
      </c>
    </row>
    <row r="241" spans="2:4">
      <c r="B241" t="s">
        <v>2160</v>
      </c>
      <c r="C241" t="s">
        <v>10</v>
      </c>
      <c r="D241" t="s">
        <v>2161</v>
      </c>
    </row>
    <row r="242" spans="2:4">
      <c r="B242" t="s">
        <v>2162</v>
      </c>
      <c r="C242" t="s">
        <v>12</v>
      </c>
      <c r="D242" t="s">
        <v>2163</v>
      </c>
    </row>
    <row r="243" spans="2:4">
      <c r="B243" t="s">
        <v>2164</v>
      </c>
      <c r="C243" t="s">
        <v>14</v>
      </c>
      <c r="D243" t="s">
        <v>2165</v>
      </c>
    </row>
    <row r="244" spans="2:4" ht="16.5" customHeight="1">
      <c r="B244" t="s">
        <v>2166</v>
      </c>
      <c r="C244" t="s">
        <v>10</v>
      </c>
      <c r="D244" t="s">
        <v>2167</v>
      </c>
    </row>
    <row r="245" spans="2:4">
      <c r="B245" t="s">
        <v>2168</v>
      </c>
      <c r="C245" t="s">
        <v>12</v>
      </c>
      <c r="D245" t="s">
        <v>2169</v>
      </c>
    </row>
    <row r="246" spans="2:4" ht="16.5" customHeight="1">
      <c r="C246" t="s">
        <v>14</v>
      </c>
      <c r="D246" t="s">
        <v>2170</v>
      </c>
    </row>
    <row r="248" spans="2:4">
      <c r="C248" t="s">
        <v>16</v>
      </c>
      <c r="D248" t="s">
        <v>2171</v>
      </c>
    </row>
    <row r="249" spans="2:4">
      <c r="B249" t="s">
        <v>2172</v>
      </c>
      <c r="C249" t="s">
        <v>10</v>
      </c>
      <c r="D249" t="s">
        <v>2173</v>
      </c>
    </row>
    <row r="250" spans="2:4">
      <c r="B250" t="s">
        <v>2162</v>
      </c>
      <c r="C250" t="s">
        <v>12</v>
      </c>
      <c r="D250" t="s">
        <v>2174</v>
      </c>
    </row>
    <row r="251" spans="2:4">
      <c r="B251" t="s">
        <v>2175</v>
      </c>
      <c r="C251" t="s">
        <v>14</v>
      </c>
      <c r="D251" t="s">
        <v>2176</v>
      </c>
    </row>
    <row r="252" spans="2:4">
      <c r="C252" t="s">
        <v>16</v>
      </c>
      <c r="D252" t="s">
        <v>2177</v>
      </c>
    </row>
    <row r="253" spans="2:4">
      <c r="C253" t="s">
        <v>18</v>
      </c>
      <c r="D253" t="s">
        <v>2178</v>
      </c>
    </row>
    <row r="254" spans="2:4">
      <c r="C254" t="s">
        <v>20</v>
      </c>
      <c r="D254" t="s">
        <v>2179</v>
      </c>
    </row>
    <row r="255" spans="2:4">
      <c r="C255" t="s">
        <v>99</v>
      </c>
      <c r="D255" t="s">
        <v>2180</v>
      </c>
    </row>
    <row r="256" spans="2:4">
      <c r="C256" t="s">
        <v>101</v>
      </c>
      <c r="D256" t="s">
        <v>2181</v>
      </c>
    </row>
    <row r="257" spans="1:4">
      <c r="C257" t="s">
        <v>349</v>
      </c>
      <c r="D257" t="s">
        <v>2182</v>
      </c>
    </row>
    <row r="258" spans="1:4">
      <c r="C258" t="s">
        <v>441</v>
      </c>
      <c r="D258" t="s">
        <v>2183</v>
      </c>
    </row>
    <row r="262" spans="1:4">
      <c r="A262" t="s">
        <v>3</v>
      </c>
      <c r="B262" t="s">
        <v>4</v>
      </c>
      <c r="C262" t="s">
        <v>5</v>
      </c>
      <c r="D262" t="s">
        <v>2302</v>
      </c>
    </row>
    <row r="263" spans="1:4">
      <c r="A263" t="s">
        <v>1888</v>
      </c>
      <c r="B263" t="s">
        <v>2184</v>
      </c>
      <c r="C263" t="s">
        <v>10</v>
      </c>
      <c r="D263" t="s">
        <v>2185</v>
      </c>
    </row>
    <row r="264" spans="1:4">
      <c r="B264" t="s">
        <v>2162</v>
      </c>
      <c r="C264" t="s">
        <v>12</v>
      </c>
      <c r="D264" t="s">
        <v>2186</v>
      </c>
    </row>
    <row r="265" spans="1:4">
      <c r="B265" t="s">
        <v>2187</v>
      </c>
      <c r="C265" t="s">
        <v>14</v>
      </c>
      <c r="D265" t="s">
        <v>2188</v>
      </c>
    </row>
    <row r="266" spans="1:4">
      <c r="C266" t="s">
        <v>16</v>
      </c>
      <c r="D266" t="s">
        <v>2189</v>
      </c>
    </row>
    <row r="267" spans="1:4">
      <c r="C267" t="s">
        <v>18</v>
      </c>
      <c r="D267" t="s">
        <v>2190</v>
      </c>
    </row>
    <row r="268" spans="1:4">
      <c r="C268" t="s">
        <v>20</v>
      </c>
      <c r="D268" t="s">
        <v>2191</v>
      </c>
    </row>
    <row r="269" spans="1:4">
      <c r="C269" t="s">
        <v>99</v>
      </c>
      <c r="D269" t="s">
        <v>2192</v>
      </c>
    </row>
    <row r="270" spans="1:4">
      <c r="C270" t="s">
        <v>101</v>
      </c>
      <c r="D270" t="s">
        <v>2193</v>
      </c>
    </row>
    <row r="271" spans="1:4">
      <c r="C271" t="s">
        <v>2007</v>
      </c>
      <c r="D271" t="s">
        <v>2194</v>
      </c>
    </row>
    <row r="272" spans="1:4">
      <c r="C272" t="s">
        <v>441</v>
      </c>
      <c r="D272" t="s">
        <v>2195</v>
      </c>
    </row>
    <row r="273" spans="2:4">
      <c r="C273" t="s">
        <v>443</v>
      </c>
      <c r="D273" t="s">
        <v>2196</v>
      </c>
    </row>
    <row r="274" spans="2:4">
      <c r="C274" t="s">
        <v>445</v>
      </c>
      <c r="D274" t="s">
        <v>2197</v>
      </c>
    </row>
    <row r="275" spans="2:4">
      <c r="B275" t="s">
        <v>2198</v>
      </c>
      <c r="C275" t="s">
        <v>10</v>
      </c>
      <c r="D275" t="s">
        <v>2199</v>
      </c>
    </row>
    <row r="276" spans="2:4">
      <c r="B276" t="s">
        <v>2154</v>
      </c>
      <c r="C276" t="s">
        <v>12</v>
      </c>
      <c r="D276" t="s">
        <v>2200</v>
      </c>
    </row>
    <row r="277" spans="2:4">
      <c r="C277" t="s">
        <v>14</v>
      </c>
      <c r="D277" t="s">
        <v>2201</v>
      </c>
    </row>
    <row r="278" spans="2:4">
      <c r="C278" t="s">
        <v>16</v>
      </c>
      <c r="D278" t="s">
        <v>2202</v>
      </c>
    </row>
    <row r="279" spans="2:4">
      <c r="C279" t="s">
        <v>18</v>
      </c>
      <c r="D279" t="s">
        <v>2203</v>
      </c>
    </row>
    <row r="280" spans="2:4">
      <c r="C280" t="s">
        <v>20</v>
      </c>
      <c r="D280" t="s">
        <v>2204</v>
      </c>
    </row>
    <row r="281" spans="2:4">
      <c r="C281" t="s">
        <v>99</v>
      </c>
      <c r="D281" t="s">
        <v>2205</v>
      </c>
    </row>
    <row r="282" spans="2:4">
      <c r="D282" t="s">
        <v>2206</v>
      </c>
    </row>
    <row r="283" spans="2:4">
      <c r="C283" t="s">
        <v>101</v>
      </c>
      <c r="D283" t="s">
        <v>2207</v>
      </c>
    </row>
    <row r="284" spans="2:4">
      <c r="D284" t="s">
        <v>2208</v>
      </c>
    </row>
    <row r="285" spans="2:4">
      <c r="C285" t="s">
        <v>349</v>
      </c>
      <c r="D285" t="s">
        <v>2209</v>
      </c>
    </row>
    <row r="286" spans="2:4">
      <c r="D286" t="s">
        <v>2210</v>
      </c>
    </row>
    <row r="287" spans="2:4">
      <c r="C287" t="s">
        <v>441</v>
      </c>
      <c r="D287" t="s">
        <v>2211</v>
      </c>
    </row>
    <row r="288" spans="2:4">
      <c r="D288" t="s">
        <v>2212</v>
      </c>
    </row>
    <row r="289" spans="1:4">
      <c r="C289" t="s">
        <v>443</v>
      </c>
      <c r="D289" t="s">
        <v>2213</v>
      </c>
    </row>
    <row r="290" spans="1:4">
      <c r="D290" t="s">
        <v>2214</v>
      </c>
    </row>
    <row r="291" spans="1:4">
      <c r="C291" t="s">
        <v>445</v>
      </c>
      <c r="D291" t="s">
        <v>2215</v>
      </c>
    </row>
    <row r="292" spans="1:4">
      <c r="B292" t="s">
        <v>2216</v>
      </c>
      <c r="C292" t="s">
        <v>10</v>
      </c>
      <c r="D292" t="s">
        <v>2217</v>
      </c>
    </row>
    <row r="293" spans="1:4">
      <c r="B293" t="s">
        <v>2162</v>
      </c>
      <c r="C293" t="s">
        <v>12</v>
      </c>
      <c r="D293" t="s">
        <v>2218</v>
      </c>
    </row>
    <row r="294" spans="1:4">
      <c r="B294" t="s">
        <v>2219</v>
      </c>
      <c r="C294" t="s">
        <v>14</v>
      </c>
      <c r="D294" t="s">
        <v>2220</v>
      </c>
    </row>
    <row r="295" spans="1:4">
      <c r="C295" t="s">
        <v>16</v>
      </c>
      <c r="D295" t="s">
        <v>2221</v>
      </c>
    </row>
    <row r="296" spans="1:4">
      <c r="C296" t="s">
        <v>18</v>
      </c>
      <c r="D296" t="s">
        <v>2222</v>
      </c>
    </row>
    <row r="297" spans="1:4">
      <c r="C297" t="s">
        <v>20</v>
      </c>
      <c r="D297" t="s">
        <v>2223</v>
      </c>
    </row>
    <row r="298" spans="1:4">
      <c r="C298" t="s">
        <v>99</v>
      </c>
      <c r="D298" t="s">
        <v>2224</v>
      </c>
    </row>
    <row r="299" spans="1:4">
      <c r="C299" t="s">
        <v>101</v>
      </c>
      <c r="D299" t="s">
        <v>2225</v>
      </c>
    </row>
    <row r="301" spans="1:4">
      <c r="A301" t="s">
        <v>3</v>
      </c>
      <c r="B301" t="s">
        <v>4</v>
      </c>
      <c r="C301" t="s">
        <v>5</v>
      </c>
      <c r="D301" t="s">
        <v>2302</v>
      </c>
    </row>
    <row r="302" spans="1:4">
      <c r="A302" t="s">
        <v>1888</v>
      </c>
      <c r="B302" t="s">
        <v>2216</v>
      </c>
      <c r="C302" t="s">
        <v>349</v>
      </c>
      <c r="D302" t="s">
        <v>2228</v>
      </c>
    </row>
    <row r="303" spans="1:4">
      <c r="B303" t="s">
        <v>2162</v>
      </c>
      <c r="C303" t="s">
        <v>441</v>
      </c>
      <c r="D303" t="s">
        <v>2229</v>
      </c>
    </row>
    <row r="304" spans="1:4">
      <c r="B304" t="s">
        <v>2219</v>
      </c>
      <c r="C304" t="s">
        <v>443</v>
      </c>
      <c r="D304" t="s">
        <v>2230</v>
      </c>
    </row>
    <row r="305" spans="2:4">
      <c r="C305" t="s">
        <v>445</v>
      </c>
      <c r="D305" t="s">
        <v>2231</v>
      </c>
    </row>
    <row r="306" spans="2:4">
      <c r="C306" t="s">
        <v>2232</v>
      </c>
      <c r="D306" t="s">
        <v>2233</v>
      </c>
    </row>
    <row r="307" spans="2:4">
      <c r="C307" t="s">
        <v>449</v>
      </c>
      <c r="D307" t="s">
        <v>2234</v>
      </c>
    </row>
    <row r="308" spans="2:4">
      <c r="B308" t="s">
        <v>2235</v>
      </c>
      <c r="C308" t="s">
        <v>10</v>
      </c>
      <c r="D308" t="s">
        <v>2236</v>
      </c>
    </row>
    <row r="309" spans="2:4">
      <c r="B309" t="s">
        <v>2162</v>
      </c>
      <c r="C309" t="s">
        <v>12</v>
      </c>
      <c r="D309" t="s">
        <v>2237</v>
      </c>
    </row>
    <row r="310" spans="2:4">
      <c r="B310" t="s">
        <v>2226</v>
      </c>
      <c r="C310" t="s">
        <v>14</v>
      </c>
      <c r="D310" t="s">
        <v>2238</v>
      </c>
    </row>
    <row r="311" spans="2:4">
      <c r="B311" t="s">
        <v>2239</v>
      </c>
      <c r="C311" t="s">
        <v>16</v>
      </c>
      <c r="D311" t="s">
        <v>2240</v>
      </c>
    </row>
    <row r="312" spans="2:4">
      <c r="C312" t="s">
        <v>18</v>
      </c>
      <c r="D312" t="s">
        <v>2241</v>
      </c>
    </row>
    <row r="313" spans="2:4">
      <c r="C313" t="s">
        <v>20</v>
      </c>
      <c r="D313" t="s">
        <v>2242</v>
      </c>
    </row>
    <row r="314" spans="2:4">
      <c r="C314" t="s">
        <v>99</v>
      </c>
      <c r="D314" t="s">
        <v>2243</v>
      </c>
    </row>
    <row r="315" spans="2:4">
      <c r="C315" t="s">
        <v>101</v>
      </c>
      <c r="D315" t="s">
        <v>2244</v>
      </c>
    </row>
    <row r="316" spans="2:4">
      <c r="C316" t="s">
        <v>349</v>
      </c>
      <c r="D316" t="s">
        <v>2245</v>
      </c>
    </row>
    <row r="317" spans="2:4">
      <c r="C317" t="s">
        <v>441</v>
      </c>
      <c r="D317" t="s">
        <v>2246</v>
      </c>
    </row>
    <row r="318" spans="2:4">
      <c r="C318" t="s">
        <v>443</v>
      </c>
      <c r="D318" t="s">
        <v>2247</v>
      </c>
    </row>
    <row r="319" spans="2:4">
      <c r="C319" t="s">
        <v>445</v>
      </c>
      <c r="D319" t="s">
        <v>2248</v>
      </c>
    </row>
    <row r="320" spans="2:4">
      <c r="C320" t="s">
        <v>447</v>
      </c>
      <c r="D320" t="s">
        <v>2249</v>
      </c>
    </row>
    <row r="321" spans="1:4">
      <c r="C321" t="s">
        <v>449</v>
      </c>
      <c r="D321" t="s">
        <v>2250</v>
      </c>
    </row>
    <row r="322" spans="1:4">
      <c r="C322" t="s">
        <v>734</v>
      </c>
      <c r="D322" t="s">
        <v>2251</v>
      </c>
    </row>
    <row r="323" spans="1:4">
      <c r="C323" t="s">
        <v>736</v>
      </c>
      <c r="D323" t="s">
        <v>2252</v>
      </c>
    </row>
    <row r="324" spans="1:4">
      <c r="C324" t="s">
        <v>2253</v>
      </c>
      <c r="D324" t="s">
        <v>2254</v>
      </c>
    </row>
    <row r="325" spans="1:4">
      <c r="C325" t="s">
        <v>2255</v>
      </c>
      <c r="D325" t="s">
        <v>2256</v>
      </c>
    </row>
    <row r="326" spans="1:4">
      <c r="C326" t="s">
        <v>2257</v>
      </c>
      <c r="D326" t="s">
        <v>2258</v>
      </c>
    </row>
    <row r="327" spans="1:4">
      <c r="C327" t="s">
        <v>2259</v>
      </c>
      <c r="D327" t="s">
        <v>2260</v>
      </c>
    </row>
    <row r="328" spans="1:4">
      <c r="B328" t="s">
        <v>2261</v>
      </c>
      <c r="C328" t="s">
        <v>10</v>
      </c>
      <c r="D328" t="s">
        <v>2262</v>
      </c>
    </row>
    <row r="329" spans="1:4">
      <c r="B329" t="s">
        <v>2162</v>
      </c>
      <c r="C329" t="s">
        <v>12</v>
      </c>
      <c r="D329" t="s">
        <v>2263</v>
      </c>
    </row>
    <row r="330" spans="1:4">
      <c r="B330" t="s">
        <v>2227</v>
      </c>
      <c r="C330" t="s">
        <v>14</v>
      </c>
      <c r="D330" t="s">
        <v>2264</v>
      </c>
    </row>
    <row r="331" spans="1:4">
      <c r="B331" t="s">
        <v>199</v>
      </c>
      <c r="C331" t="s">
        <v>16</v>
      </c>
      <c r="D331" t="s">
        <v>2265</v>
      </c>
    </row>
    <row r="332" spans="1:4">
      <c r="C332" t="s">
        <v>18</v>
      </c>
      <c r="D332" t="s">
        <v>2266</v>
      </c>
    </row>
    <row r="333" spans="1:4">
      <c r="C333" t="s">
        <v>20</v>
      </c>
      <c r="D333" t="s">
        <v>2267</v>
      </c>
    </row>
    <row r="335" spans="1:4">
      <c r="A335" t="s">
        <v>3</v>
      </c>
      <c r="B335" t="s">
        <v>4</v>
      </c>
      <c r="C335" t="s">
        <v>5</v>
      </c>
      <c r="D335" t="s">
        <v>2302</v>
      </c>
    </row>
    <row r="336" spans="1:4">
      <c r="A336" t="s">
        <v>1888</v>
      </c>
      <c r="B336" t="s">
        <v>2268</v>
      </c>
      <c r="C336" t="s">
        <v>10</v>
      </c>
      <c r="D336" t="s">
        <v>2269</v>
      </c>
    </row>
    <row r="337" spans="2:4">
      <c r="B337" t="s">
        <v>2162</v>
      </c>
      <c r="C337" t="s">
        <v>12</v>
      </c>
      <c r="D337" t="s">
        <v>2270</v>
      </c>
    </row>
    <row r="338" spans="2:4">
      <c r="B338" t="s">
        <v>2227</v>
      </c>
      <c r="C338" t="s">
        <v>14</v>
      </c>
      <c r="D338" t="s">
        <v>2271</v>
      </c>
    </row>
    <row r="339" spans="2:4">
      <c r="B339" t="s">
        <v>199</v>
      </c>
      <c r="C339" t="s">
        <v>16</v>
      </c>
      <c r="D339" t="s">
        <v>2272</v>
      </c>
    </row>
    <row r="340" spans="2:4">
      <c r="C340" t="s">
        <v>18</v>
      </c>
      <c r="D340" t="s">
        <v>2273</v>
      </c>
    </row>
    <row r="341" spans="2:4">
      <c r="C341" t="s">
        <v>20</v>
      </c>
      <c r="D341" t="s">
        <v>2274</v>
      </c>
    </row>
    <row r="342" spans="2:4">
      <c r="C342" t="s">
        <v>99</v>
      </c>
      <c r="D342" t="s">
        <v>2275</v>
      </c>
    </row>
    <row r="343" spans="2:4">
      <c r="C343" t="s">
        <v>101</v>
      </c>
      <c r="D343" t="s">
        <v>2276</v>
      </c>
    </row>
    <row r="344" spans="2:4">
      <c r="C344" t="s">
        <v>349</v>
      </c>
      <c r="D344" t="s">
        <v>2277</v>
      </c>
    </row>
    <row r="345" spans="2:4">
      <c r="C345" t="s">
        <v>441</v>
      </c>
      <c r="D345" t="s">
        <v>2278</v>
      </c>
    </row>
    <row r="346" spans="2:4">
      <c r="C346" t="s">
        <v>443</v>
      </c>
      <c r="D346" t="s">
        <v>2279</v>
      </c>
    </row>
    <row r="347" spans="2:4">
      <c r="C347" t="s">
        <v>445</v>
      </c>
      <c r="D347" t="s">
        <v>2280</v>
      </c>
    </row>
    <row r="348" spans="2:4">
      <c r="C348" t="s">
        <v>447</v>
      </c>
      <c r="D348" t="s">
        <v>2281</v>
      </c>
    </row>
    <row r="349" spans="2:4">
      <c r="C349" t="s">
        <v>449</v>
      </c>
      <c r="D349" t="s">
        <v>2282</v>
      </c>
    </row>
    <row r="350" spans="2:4">
      <c r="C350" t="s">
        <v>734</v>
      </c>
      <c r="D350" t="s">
        <v>2283</v>
      </c>
    </row>
    <row r="351" spans="2:4">
      <c r="C351" t="s">
        <v>736</v>
      </c>
      <c r="D351" t="s">
        <v>2284</v>
      </c>
    </row>
    <row r="352" spans="2:4">
      <c r="C352" t="s">
        <v>2253</v>
      </c>
      <c r="D352" t="s">
        <v>2285</v>
      </c>
    </row>
    <row r="353" spans="2:4">
      <c r="C353" t="s">
        <v>2255</v>
      </c>
      <c r="D353" t="s">
        <v>2286</v>
      </c>
    </row>
    <row r="354" spans="2:4">
      <c r="B354" t="s">
        <v>2287</v>
      </c>
      <c r="C354" t="s">
        <v>10</v>
      </c>
      <c r="D354" t="s">
        <v>2288</v>
      </c>
    </row>
    <row r="355" spans="2:4">
      <c r="B355" t="s">
        <v>2162</v>
      </c>
      <c r="C355" t="s">
        <v>12</v>
      </c>
      <c r="D355" t="s">
        <v>2289</v>
      </c>
    </row>
    <row r="356" spans="2:4">
      <c r="B356" t="s">
        <v>2227</v>
      </c>
      <c r="C356" t="s">
        <v>14</v>
      </c>
      <c r="D356" t="s">
        <v>2290</v>
      </c>
    </row>
    <row r="357" spans="2:4">
      <c r="B357" t="s">
        <v>199</v>
      </c>
      <c r="C357" t="s">
        <v>16</v>
      </c>
      <c r="D357" t="s">
        <v>2291</v>
      </c>
    </row>
    <row r="358" spans="2:4">
      <c r="C358" t="s">
        <v>18</v>
      </c>
      <c r="D358" t="s">
        <v>2292</v>
      </c>
    </row>
    <row r="359" spans="2:4">
      <c r="C359" t="s">
        <v>20</v>
      </c>
      <c r="D359" t="s">
        <v>2293</v>
      </c>
    </row>
    <row r="360" spans="2:4">
      <c r="C360" t="s">
        <v>99</v>
      </c>
      <c r="D360" t="s">
        <v>2294</v>
      </c>
    </row>
    <row r="361" spans="2:4">
      <c r="C361" t="s">
        <v>101</v>
      </c>
      <c r="D361" t="s">
        <v>2295</v>
      </c>
    </row>
    <row r="362" spans="2:4">
      <c r="C362" t="s">
        <v>349</v>
      </c>
      <c r="D362" t="s">
        <v>2296</v>
      </c>
    </row>
    <row r="363" spans="2:4">
      <c r="C363" t="s">
        <v>441</v>
      </c>
      <c r="D363" t="s">
        <v>2297</v>
      </c>
    </row>
    <row r="364" spans="2:4">
      <c r="C364" t="s">
        <v>443</v>
      </c>
      <c r="D364" t="s">
        <v>2298</v>
      </c>
    </row>
    <row r="365" spans="2:4">
      <c r="C365" t="s">
        <v>445</v>
      </c>
      <c r="D365" t="s">
        <v>2299</v>
      </c>
    </row>
    <row r="366" spans="2:4">
      <c r="C366" t="s">
        <v>447</v>
      </c>
      <c r="D366" t="s">
        <v>2300</v>
      </c>
    </row>
    <row r="367" spans="2:4">
      <c r="C367" t="s">
        <v>449</v>
      </c>
      <c r="D367" t="s">
        <v>2301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E308-0BE7-4D61-8EDA-42E44484AF96}">
  <dimension ref="A2:D284"/>
  <sheetViews>
    <sheetView workbookViewId="0"/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2304</v>
      </c>
      <c r="B3" t="s">
        <v>2306</v>
      </c>
      <c r="C3" t="s">
        <v>10</v>
      </c>
      <c r="D3" t="s">
        <v>2307</v>
      </c>
    </row>
    <row r="4" spans="1:4">
      <c r="B4" t="s">
        <v>2308</v>
      </c>
      <c r="C4" t="s">
        <v>12</v>
      </c>
      <c r="D4" t="s">
        <v>2309</v>
      </c>
    </row>
    <row r="5" spans="1:4">
      <c r="C5" t="s">
        <v>14</v>
      </c>
      <c r="D5" t="s">
        <v>2310</v>
      </c>
    </row>
    <row r="6" spans="1:4">
      <c r="C6" t="s">
        <v>16</v>
      </c>
      <c r="D6" t="s">
        <v>2311</v>
      </c>
    </row>
    <row r="7" spans="1:4">
      <c r="B7" t="s">
        <v>2312</v>
      </c>
      <c r="C7" t="s">
        <v>10</v>
      </c>
      <c r="D7" t="s">
        <v>2313</v>
      </c>
    </row>
    <row r="8" spans="1:4">
      <c r="B8" t="s">
        <v>2308</v>
      </c>
      <c r="C8" t="s">
        <v>12</v>
      </c>
      <c r="D8" t="s">
        <v>2314</v>
      </c>
    </row>
    <row r="9" spans="1:4">
      <c r="B9" t="s">
        <v>2315</v>
      </c>
      <c r="C9" t="s">
        <v>10</v>
      </c>
      <c r="D9" t="s">
        <v>2316</v>
      </c>
    </row>
    <row r="10" spans="1:4">
      <c r="B10" t="s">
        <v>2308</v>
      </c>
      <c r="C10" t="s">
        <v>12</v>
      </c>
      <c r="D10" t="s">
        <v>2317</v>
      </c>
    </row>
    <row r="11" spans="1:4">
      <c r="C11" t="s">
        <v>14</v>
      </c>
      <c r="D11" t="s">
        <v>2318</v>
      </c>
    </row>
    <row r="12" spans="1:4">
      <c r="C12" t="s">
        <v>16</v>
      </c>
      <c r="D12" t="s">
        <v>2319</v>
      </c>
    </row>
    <row r="13" spans="1:4">
      <c r="C13" t="s">
        <v>18</v>
      </c>
      <c r="D13" t="s">
        <v>2320</v>
      </c>
    </row>
    <row r="14" spans="1:4">
      <c r="C14" t="s">
        <v>20</v>
      </c>
      <c r="D14" t="s">
        <v>2321</v>
      </c>
    </row>
    <row r="15" spans="1:4">
      <c r="B15" t="s">
        <v>2322</v>
      </c>
      <c r="C15" t="s">
        <v>10</v>
      </c>
      <c r="D15" t="s">
        <v>2323</v>
      </c>
    </row>
    <row r="16" spans="1:4">
      <c r="B16" t="s">
        <v>2308</v>
      </c>
      <c r="C16" t="s">
        <v>12</v>
      </c>
      <c r="D16" t="s">
        <v>2324</v>
      </c>
    </row>
    <row r="17" spans="2:4">
      <c r="B17" t="s">
        <v>2325</v>
      </c>
      <c r="C17" t="s">
        <v>10</v>
      </c>
      <c r="D17" t="s">
        <v>2326</v>
      </c>
    </row>
    <row r="18" spans="2:4">
      <c r="B18" t="s">
        <v>2308</v>
      </c>
      <c r="C18" t="s">
        <v>12</v>
      </c>
      <c r="D18" t="s">
        <v>2327</v>
      </c>
    </row>
    <row r="19" spans="2:4">
      <c r="C19" t="s">
        <v>14</v>
      </c>
      <c r="D19" t="s">
        <v>2328</v>
      </c>
    </row>
    <row r="20" spans="2:4">
      <c r="C20" t="s">
        <v>16</v>
      </c>
      <c r="D20" t="s">
        <v>2329</v>
      </c>
    </row>
    <row r="21" spans="2:4">
      <c r="C21" t="s">
        <v>18</v>
      </c>
      <c r="D21" t="s">
        <v>2330</v>
      </c>
    </row>
    <row r="22" spans="2:4">
      <c r="B22" t="s">
        <v>2331</v>
      </c>
      <c r="C22" t="s">
        <v>10</v>
      </c>
      <c r="D22" t="s">
        <v>2332</v>
      </c>
    </row>
    <row r="23" spans="2:4">
      <c r="B23" t="s">
        <v>2308</v>
      </c>
      <c r="C23" t="s">
        <v>12</v>
      </c>
      <c r="D23" t="s">
        <v>2333</v>
      </c>
    </row>
    <row r="24" spans="2:4">
      <c r="C24" t="s">
        <v>14</v>
      </c>
      <c r="D24" t="s">
        <v>2334</v>
      </c>
    </row>
    <row r="25" spans="2:4">
      <c r="C25" t="s">
        <v>16</v>
      </c>
      <c r="D25" t="s">
        <v>2335</v>
      </c>
    </row>
    <row r="26" spans="2:4">
      <c r="C26" t="s">
        <v>18</v>
      </c>
      <c r="D26" t="s">
        <v>2336</v>
      </c>
    </row>
    <row r="27" spans="2:4">
      <c r="C27" t="s">
        <v>20</v>
      </c>
      <c r="D27" t="s">
        <v>2337</v>
      </c>
    </row>
    <row r="28" spans="2:4">
      <c r="C28" t="s">
        <v>99</v>
      </c>
      <c r="D28" t="s">
        <v>2338</v>
      </c>
    </row>
    <row r="29" spans="2:4">
      <c r="C29" t="s">
        <v>101</v>
      </c>
      <c r="D29" t="s">
        <v>2339</v>
      </c>
    </row>
    <row r="30" spans="2:4">
      <c r="C30" t="s">
        <v>349</v>
      </c>
      <c r="D30" t="s">
        <v>2340</v>
      </c>
    </row>
    <row r="31" spans="2:4">
      <c r="C31" t="s">
        <v>441</v>
      </c>
      <c r="D31" t="s">
        <v>2341</v>
      </c>
    </row>
    <row r="32" spans="2:4">
      <c r="B32" t="s">
        <v>2342</v>
      </c>
      <c r="C32" t="s">
        <v>10</v>
      </c>
      <c r="D32" t="s">
        <v>2343</v>
      </c>
    </row>
    <row r="33" spans="2:4">
      <c r="B33" t="s">
        <v>2308</v>
      </c>
      <c r="C33" t="s">
        <v>12</v>
      </c>
      <c r="D33" t="s">
        <v>2344</v>
      </c>
    </row>
    <row r="34" spans="2:4">
      <c r="C34" t="s">
        <v>14</v>
      </c>
      <c r="D34" t="s">
        <v>2345</v>
      </c>
    </row>
    <row r="35" spans="2:4">
      <c r="C35" t="s">
        <v>16</v>
      </c>
      <c r="D35" t="s">
        <v>2346</v>
      </c>
    </row>
    <row r="36" spans="2:4">
      <c r="C36" t="s">
        <v>18</v>
      </c>
      <c r="D36" t="s">
        <v>2347</v>
      </c>
    </row>
    <row r="37" spans="2:4">
      <c r="C37" t="s">
        <v>20</v>
      </c>
      <c r="D37" t="s">
        <v>2348</v>
      </c>
    </row>
    <row r="38" spans="2:4">
      <c r="B38" t="s">
        <v>2349</v>
      </c>
      <c r="C38" t="s">
        <v>10</v>
      </c>
      <c r="D38" t="s">
        <v>2350</v>
      </c>
    </row>
    <row r="39" spans="2:4">
      <c r="B39" t="s">
        <v>2308</v>
      </c>
      <c r="C39" t="s">
        <v>12</v>
      </c>
      <c r="D39" t="s">
        <v>2351</v>
      </c>
    </row>
    <row r="40" spans="2:4">
      <c r="C40" t="s">
        <v>14</v>
      </c>
      <c r="D40" t="s">
        <v>2352</v>
      </c>
    </row>
    <row r="41" spans="2:4">
      <c r="C41" t="s">
        <v>16</v>
      </c>
      <c r="D41" t="s">
        <v>2353</v>
      </c>
    </row>
    <row r="42" spans="2:4">
      <c r="C42" t="s">
        <v>18</v>
      </c>
      <c r="D42" t="s">
        <v>2354</v>
      </c>
    </row>
    <row r="43" spans="2:4">
      <c r="C43" t="s">
        <v>20</v>
      </c>
      <c r="D43" t="s">
        <v>2355</v>
      </c>
    </row>
    <row r="44" spans="2:4">
      <c r="C44" t="s">
        <v>99</v>
      </c>
      <c r="D44" t="s">
        <v>2356</v>
      </c>
    </row>
    <row r="45" spans="2:4">
      <c r="C45" t="s">
        <v>101</v>
      </c>
      <c r="D45" t="s">
        <v>2357</v>
      </c>
    </row>
    <row r="46" spans="2:4">
      <c r="C46" t="s">
        <v>349</v>
      </c>
      <c r="D46" t="s">
        <v>2358</v>
      </c>
    </row>
    <row r="50" spans="1:4">
      <c r="A50" t="s">
        <v>3</v>
      </c>
      <c r="B50" t="s">
        <v>4</v>
      </c>
      <c r="C50" t="s">
        <v>5</v>
      </c>
      <c r="D50" t="s">
        <v>2302</v>
      </c>
    </row>
    <row r="51" spans="1:4">
      <c r="A51" t="s">
        <v>2304</v>
      </c>
      <c r="B51" t="s">
        <v>2359</v>
      </c>
      <c r="C51" t="s">
        <v>10</v>
      </c>
      <c r="D51" t="s">
        <v>2360</v>
      </c>
    </row>
    <row r="52" spans="1:4">
      <c r="B52" t="s">
        <v>2308</v>
      </c>
      <c r="C52" t="s">
        <v>12</v>
      </c>
      <c r="D52" t="s">
        <v>2361</v>
      </c>
    </row>
    <row r="53" spans="1:4">
      <c r="C53" t="s">
        <v>14</v>
      </c>
      <c r="D53" t="s">
        <v>2362</v>
      </c>
    </row>
    <row r="54" spans="1:4">
      <c r="C54" t="s">
        <v>16</v>
      </c>
      <c r="D54" t="s">
        <v>2363</v>
      </c>
    </row>
    <row r="55" spans="1:4">
      <c r="C55" t="s">
        <v>18</v>
      </c>
      <c r="D55" t="s">
        <v>2364</v>
      </c>
    </row>
    <row r="56" spans="1:4">
      <c r="C56" t="s">
        <v>20</v>
      </c>
      <c r="D56" t="s">
        <v>2365</v>
      </c>
    </row>
    <row r="57" spans="1:4">
      <c r="C57" t="s">
        <v>99</v>
      </c>
      <c r="D57" t="s">
        <v>2366</v>
      </c>
    </row>
    <row r="58" spans="1:4">
      <c r="C58" t="s">
        <v>101</v>
      </c>
      <c r="D58" t="s">
        <v>2367</v>
      </c>
    </row>
    <row r="59" spans="1:4">
      <c r="C59" t="s">
        <v>349</v>
      </c>
      <c r="D59" t="s">
        <v>2368</v>
      </c>
    </row>
    <row r="60" spans="1:4">
      <c r="C60" t="s">
        <v>441</v>
      </c>
      <c r="D60" t="s">
        <v>2369</v>
      </c>
    </row>
    <row r="61" spans="1:4">
      <c r="B61" t="s">
        <v>2370</v>
      </c>
      <c r="C61" t="s">
        <v>10</v>
      </c>
      <c r="D61" t="s">
        <v>2371</v>
      </c>
    </row>
    <row r="62" spans="1:4">
      <c r="B62" t="s">
        <v>2308</v>
      </c>
      <c r="C62" t="s">
        <v>12</v>
      </c>
      <c r="D62" t="s">
        <v>2372</v>
      </c>
    </row>
    <row r="63" spans="1:4">
      <c r="C63" t="s">
        <v>14</v>
      </c>
      <c r="D63" t="s">
        <v>2373</v>
      </c>
    </row>
    <row r="64" spans="1:4">
      <c r="B64" t="s">
        <v>2374</v>
      </c>
      <c r="C64" t="s">
        <v>10</v>
      </c>
      <c r="D64" t="s">
        <v>2375</v>
      </c>
    </row>
    <row r="65" spans="2:4">
      <c r="B65" t="s">
        <v>2308</v>
      </c>
      <c r="C65" t="s">
        <v>12</v>
      </c>
      <c r="D65" t="s">
        <v>2376</v>
      </c>
    </row>
    <row r="66" spans="2:4">
      <c r="C66" t="s">
        <v>14</v>
      </c>
      <c r="D66" t="s">
        <v>2377</v>
      </c>
    </row>
    <row r="67" spans="2:4">
      <c r="C67" t="s">
        <v>16</v>
      </c>
      <c r="D67" t="s">
        <v>2378</v>
      </c>
    </row>
    <row r="68" spans="2:4">
      <c r="C68" t="s">
        <v>18</v>
      </c>
      <c r="D68" t="s">
        <v>2379</v>
      </c>
    </row>
    <row r="69" spans="2:4">
      <c r="C69" t="s">
        <v>20</v>
      </c>
      <c r="D69" t="s">
        <v>2380</v>
      </c>
    </row>
    <row r="70" spans="2:4">
      <c r="C70" t="s">
        <v>99</v>
      </c>
      <c r="D70" t="s">
        <v>2381</v>
      </c>
    </row>
    <row r="72" spans="2:4">
      <c r="B72" t="s">
        <v>2382</v>
      </c>
      <c r="C72" t="s">
        <v>10</v>
      </c>
      <c r="D72" t="s">
        <v>2383</v>
      </c>
    </row>
    <row r="73" spans="2:4">
      <c r="B73" t="s">
        <v>2308</v>
      </c>
      <c r="C73" t="s">
        <v>12</v>
      </c>
      <c r="D73" t="s">
        <v>2384</v>
      </c>
    </row>
    <row r="74" spans="2:4">
      <c r="B74" t="s">
        <v>2385</v>
      </c>
      <c r="C74" t="s">
        <v>10</v>
      </c>
      <c r="D74" t="s">
        <v>2386</v>
      </c>
    </row>
    <row r="75" spans="2:4">
      <c r="B75" t="s">
        <v>2387</v>
      </c>
      <c r="C75" t="s">
        <v>12</v>
      </c>
      <c r="D75" t="s">
        <v>2388</v>
      </c>
    </row>
    <row r="76" spans="2:4">
      <c r="C76" t="s">
        <v>14</v>
      </c>
      <c r="D76" t="s">
        <v>2389</v>
      </c>
    </row>
    <row r="77" spans="2:4">
      <c r="B77" t="s">
        <v>2390</v>
      </c>
      <c r="C77" t="s">
        <v>10</v>
      </c>
      <c r="D77" t="s">
        <v>2391</v>
      </c>
    </row>
    <row r="78" spans="2:4">
      <c r="B78" t="s">
        <v>2387</v>
      </c>
      <c r="C78" t="s">
        <v>12</v>
      </c>
      <c r="D78" t="s">
        <v>2392</v>
      </c>
    </row>
    <row r="79" spans="2:4">
      <c r="C79" t="s">
        <v>14</v>
      </c>
      <c r="D79" t="s">
        <v>2393</v>
      </c>
    </row>
    <row r="80" spans="2:4">
      <c r="B80" t="s">
        <v>2394</v>
      </c>
      <c r="C80" t="s">
        <v>10</v>
      </c>
      <c r="D80" t="s">
        <v>2395</v>
      </c>
    </row>
    <row r="81" spans="1:4">
      <c r="B81" t="s">
        <v>2387</v>
      </c>
      <c r="C81" t="s">
        <v>12</v>
      </c>
      <c r="D81" t="s">
        <v>2396</v>
      </c>
    </row>
    <row r="82" spans="1:4">
      <c r="C82" t="s">
        <v>14</v>
      </c>
      <c r="D82" t="s">
        <v>2397</v>
      </c>
    </row>
    <row r="83" spans="1:4">
      <c r="C83" t="s">
        <v>16</v>
      </c>
      <c r="D83" t="s">
        <v>2398</v>
      </c>
    </row>
    <row r="84" spans="1:4">
      <c r="B84" t="s">
        <v>2399</v>
      </c>
      <c r="C84" t="s">
        <v>10</v>
      </c>
      <c r="D84" t="s">
        <v>2400</v>
      </c>
    </row>
    <row r="85" spans="1:4">
      <c r="B85" t="s">
        <v>2387</v>
      </c>
      <c r="C85" t="s">
        <v>12</v>
      </c>
      <c r="D85" t="s">
        <v>2401</v>
      </c>
    </row>
    <row r="86" spans="1:4">
      <c r="C86" t="s">
        <v>14</v>
      </c>
      <c r="D86" t="s">
        <v>2402</v>
      </c>
    </row>
    <row r="87" spans="1:4">
      <c r="B87" t="s">
        <v>2403</v>
      </c>
      <c r="C87" t="s">
        <v>10</v>
      </c>
      <c r="D87" t="s">
        <v>2404</v>
      </c>
    </row>
    <row r="88" spans="1:4">
      <c r="B88" t="s">
        <v>2387</v>
      </c>
      <c r="C88" t="s">
        <v>12</v>
      </c>
      <c r="D88" t="s">
        <v>2405</v>
      </c>
    </row>
    <row r="89" spans="1:4">
      <c r="C89" t="s">
        <v>14</v>
      </c>
      <c r="D89" t="s">
        <v>2406</v>
      </c>
    </row>
    <row r="90" spans="1:4">
      <c r="D90" t="s">
        <v>2407</v>
      </c>
    </row>
    <row r="91" spans="1:4">
      <c r="B91" t="s">
        <v>2408</v>
      </c>
      <c r="C91" t="s">
        <v>10</v>
      </c>
      <c r="D91" t="s">
        <v>2409</v>
      </c>
    </row>
    <row r="92" spans="1:4">
      <c r="B92" t="s">
        <v>2387</v>
      </c>
      <c r="C92" t="s">
        <v>12</v>
      </c>
      <c r="D92" t="s">
        <v>2410</v>
      </c>
    </row>
    <row r="96" spans="1:4">
      <c r="A96" t="s">
        <v>3</v>
      </c>
      <c r="B96" t="s">
        <v>4</v>
      </c>
      <c r="C96" t="s">
        <v>5</v>
      </c>
      <c r="D96" t="s">
        <v>2302</v>
      </c>
    </row>
    <row r="97" spans="1:4">
      <c r="A97" t="s">
        <v>2304</v>
      </c>
      <c r="B97" t="s">
        <v>2411</v>
      </c>
      <c r="C97" t="s">
        <v>10</v>
      </c>
      <c r="D97" t="s">
        <v>2412</v>
      </c>
    </row>
    <row r="98" spans="1:4">
      <c r="B98" t="s">
        <v>2387</v>
      </c>
      <c r="D98" t="s">
        <v>2413</v>
      </c>
    </row>
    <row r="99" spans="1:4">
      <c r="C99" t="s">
        <v>12</v>
      </c>
      <c r="D99" t="s">
        <v>2414</v>
      </c>
    </row>
    <row r="100" spans="1:4">
      <c r="C100" t="s">
        <v>14</v>
      </c>
      <c r="D100" t="s">
        <v>2415</v>
      </c>
    </row>
    <row r="101" spans="1:4">
      <c r="C101" t="s">
        <v>16</v>
      </c>
      <c r="D101" t="s">
        <v>2416</v>
      </c>
    </row>
    <row r="102" spans="1:4">
      <c r="C102" t="s">
        <v>18</v>
      </c>
      <c r="D102" t="s">
        <v>2417</v>
      </c>
    </row>
    <row r="103" spans="1:4">
      <c r="C103" t="s">
        <v>20</v>
      </c>
      <c r="D103" t="s">
        <v>2418</v>
      </c>
    </row>
    <row r="104" spans="1:4">
      <c r="C104" t="s">
        <v>99</v>
      </c>
      <c r="D104" t="s">
        <v>2419</v>
      </c>
    </row>
    <row r="105" spans="1:4">
      <c r="B105" t="s">
        <v>2420</v>
      </c>
      <c r="C105" t="s">
        <v>10</v>
      </c>
      <c r="D105" t="s">
        <v>2421</v>
      </c>
    </row>
    <row r="106" spans="1:4">
      <c r="B106" t="s">
        <v>2387</v>
      </c>
      <c r="D106" t="s">
        <v>2422</v>
      </c>
    </row>
    <row r="107" spans="1:4">
      <c r="C107" t="s">
        <v>12</v>
      </c>
      <c r="D107" t="s">
        <v>2423</v>
      </c>
    </row>
    <row r="108" spans="1:4">
      <c r="C108" t="s">
        <v>14</v>
      </c>
      <c r="D108" t="s">
        <v>2424</v>
      </c>
    </row>
    <row r="109" spans="1:4">
      <c r="C109" t="s">
        <v>16</v>
      </c>
      <c r="D109" t="s">
        <v>2425</v>
      </c>
    </row>
    <row r="110" spans="1:4">
      <c r="C110" t="s">
        <v>18</v>
      </c>
      <c r="D110" t="s">
        <v>2426</v>
      </c>
    </row>
    <row r="111" spans="1:4">
      <c r="C111" t="s">
        <v>20</v>
      </c>
      <c r="D111" t="s">
        <v>2427</v>
      </c>
    </row>
    <row r="112" spans="1:4">
      <c r="B112" t="s">
        <v>2428</v>
      </c>
      <c r="C112" t="s">
        <v>10</v>
      </c>
      <c r="D112" t="s">
        <v>2429</v>
      </c>
    </row>
    <row r="113" spans="2:4">
      <c r="B113" t="s">
        <v>2387</v>
      </c>
      <c r="C113" t="s">
        <v>12</v>
      </c>
      <c r="D113" t="s">
        <v>2430</v>
      </c>
    </row>
    <row r="114" spans="2:4">
      <c r="C114" t="s">
        <v>14</v>
      </c>
      <c r="D114" t="s">
        <v>2431</v>
      </c>
    </row>
    <row r="115" spans="2:4">
      <c r="C115" t="s">
        <v>16</v>
      </c>
      <c r="D115" t="s">
        <v>2432</v>
      </c>
    </row>
    <row r="116" spans="2:4">
      <c r="C116" t="s">
        <v>18</v>
      </c>
      <c r="D116" t="s">
        <v>2433</v>
      </c>
    </row>
    <row r="117" spans="2:4">
      <c r="C117" t="s">
        <v>20</v>
      </c>
      <c r="D117" t="s">
        <v>2434</v>
      </c>
    </row>
    <row r="118" spans="2:4">
      <c r="C118" t="s">
        <v>99</v>
      </c>
      <c r="D118" t="s">
        <v>2435</v>
      </c>
    </row>
    <row r="119" spans="2:4">
      <c r="B119" t="s">
        <v>2436</v>
      </c>
      <c r="C119" t="s">
        <v>10</v>
      </c>
      <c r="D119" t="s">
        <v>2437</v>
      </c>
    </row>
    <row r="120" spans="2:4">
      <c r="B120" t="s">
        <v>2387</v>
      </c>
      <c r="C120" t="s">
        <v>12</v>
      </c>
      <c r="D120" t="s">
        <v>2438</v>
      </c>
    </row>
    <row r="121" spans="2:4">
      <c r="C121" t="s">
        <v>14</v>
      </c>
      <c r="D121" t="s">
        <v>2439</v>
      </c>
    </row>
    <row r="122" spans="2:4">
      <c r="B122" t="s">
        <v>2440</v>
      </c>
      <c r="C122" t="s">
        <v>10</v>
      </c>
      <c r="D122" t="s">
        <v>2441</v>
      </c>
    </row>
    <row r="123" spans="2:4">
      <c r="B123" t="s">
        <v>2387</v>
      </c>
      <c r="C123" t="s">
        <v>12</v>
      </c>
      <c r="D123" t="s">
        <v>2442</v>
      </c>
    </row>
    <row r="124" spans="2:4">
      <c r="C124" t="s">
        <v>14</v>
      </c>
      <c r="D124" t="s">
        <v>2443</v>
      </c>
    </row>
    <row r="125" spans="2:4">
      <c r="B125" t="s">
        <v>2444</v>
      </c>
      <c r="C125" t="s">
        <v>10</v>
      </c>
      <c r="D125" t="s">
        <v>2445</v>
      </c>
    </row>
    <row r="126" spans="2:4">
      <c r="B126" t="s">
        <v>2387</v>
      </c>
      <c r="C126" t="s">
        <v>12</v>
      </c>
      <c r="D126" t="s">
        <v>2446</v>
      </c>
    </row>
    <row r="127" spans="2:4">
      <c r="C127" t="s">
        <v>14</v>
      </c>
      <c r="D127" t="s">
        <v>2447</v>
      </c>
    </row>
    <row r="128" spans="2:4">
      <c r="C128" t="s">
        <v>16</v>
      </c>
      <c r="D128" t="s">
        <v>2448</v>
      </c>
    </row>
    <row r="129" spans="1:4">
      <c r="C129" t="s">
        <v>18</v>
      </c>
      <c r="D129" t="s">
        <v>2449</v>
      </c>
    </row>
    <row r="130" spans="1:4">
      <c r="C130" t="s">
        <v>20</v>
      </c>
      <c r="D130" t="s">
        <v>2450</v>
      </c>
    </row>
    <row r="131" spans="1:4">
      <c r="C131" t="s">
        <v>99</v>
      </c>
      <c r="D131" t="s">
        <v>2451</v>
      </c>
    </row>
    <row r="132" spans="1:4">
      <c r="C132" t="s">
        <v>101</v>
      </c>
      <c r="D132" t="s">
        <v>2452</v>
      </c>
    </row>
    <row r="133" spans="1:4">
      <c r="C133" t="s">
        <v>349</v>
      </c>
      <c r="D133" t="s">
        <v>2453</v>
      </c>
    </row>
    <row r="134" spans="1:4">
      <c r="C134" t="s">
        <v>441</v>
      </c>
      <c r="D134" t="s">
        <v>2454</v>
      </c>
    </row>
    <row r="138" spans="1:4">
      <c r="A138" t="s">
        <v>3</v>
      </c>
      <c r="B138" t="s">
        <v>4</v>
      </c>
      <c r="C138" t="s">
        <v>5</v>
      </c>
      <c r="D138" t="s">
        <v>2302</v>
      </c>
    </row>
    <row r="139" spans="1:4">
      <c r="A139" t="s">
        <v>2304</v>
      </c>
      <c r="B139" t="s">
        <v>2455</v>
      </c>
      <c r="C139" t="s">
        <v>10</v>
      </c>
      <c r="D139" t="s">
        <v>2456</v>
      </c>
    </row>
    <row r="140" spans="1:4">
      <c r="B140" t="s">
        <v>2387</v>
      </c>
      <c r="C140" t="s">
        <v>12</v>
      </c>
      <c r="D140" t="s">
        <v>2457</v>
      </c>
    </row>
    <row r="141" spans="1:4">
      <c r="C141" t="s">
        <v>14</v>
      </c>
      <c r="D141" t="s">
        <v>2458</v>
      </c>
    </row>
    <row r="142" spans="1:4">
      <c r="C142" t="s">
        <v>16</v>
      </c>
      <c r="D142" t="s">
        <v>2459</v>
      </c>
    </row>
    <row r="143" spans="1:4">
      <c r="C143" t="s">
        <v>18</v>
      </c>
      <c r="D143" t="s">
        <v>2460</v>
      </c>
    </row>
    <row r="144" spans="1:4">
      <c r="C144" t="s">
        <v>20</v>
      </c>
      <c r="D144" t="s">
        <v>2461</v>
      </c>
    </row>
    <row r="145" spans="2:4">
      <c r="C145" t="s">
        <v>99</v>
      </c>
      <c r="D145" t="s">
        <v>2462</v>
      </c>
    </row>
    <row r="146" spans="2:4">
      <c r="C146" t="s">
        <v>101</v>
      </c>
      <c r="D146" t="s">
        <v>2463</v>
      </c>
    </row>
    <row r="147" spans="2:4">
      <c r="C147" t="s">
        <v>349</v>
      </c>
      <c r="D147" t="s">
        <v>2464</v>
      </c>
    </row>
    <row r="148" spans="2:4">
      <c r="C148" t="s">
        <v>441</v>
      </c>
      <c r="D148" t="s">
        <v>2465</v>
      </c>
    </row>
    <row r="149" spans="2:4">
      <c r="C149" t="s">
        <v>443</v>
      </c>
      <c r="D149" t="s">
        <v>2466</v>
      </c>
    </row>
    <row r="150" spans="2:4">
      <c r="C150" t="s">
        <v>445</v>
      </c>
      <c r="D150" t="s">
        <v>2467</v>
      </c>
    </row>
    <row r="151" spans="2:4">
      <c r="C151" t="s">
        <v>447</v>
      </c>
      <c r="D151" t="s">
        <v>2468</v>
      </c>
    </row>
    <row r="152" spans="2:4">
      <c r="C152" t="s">
        <v>449</v>
      </c>
      <c r="D152" t="s">
        <v>2469</v>
      </c>
    </row>
    <row r="153" spans="2:4">
      <c r="B153" t="s">
        <v>2470</v>
      </c>
      <c r="C153" t="s">
        <v>10</v>
      </c>
      <c r="D153" t="s">
        <v>2471</v>
      </c>
    </row>
    <row r="154" spans="2:4">
      <c r="B154" t="s">
        <v>2387</v>
      </c>
      <c r="C154" t="s">
        <v>12</v>
      </c>
      <c r="D154" t="s">
        <v>2472</v>
      </c>
    </row>
    <row r="155" spans="2:4">
      <c r="C155" t="s">
        <v>14</v>
      </c>
      <c r="D155" t="s">
        <v>2473</v>
      </c>
    </row>
    <row r="156" spans="2:4">
      <c r="B156" t="s">
        <v>2474</v>
      </c>
      <c r="C156" t="s">
        <v>10</v>
      </c>
      <c r="D156" t="s">
        <v>2475</v>
      </c>
    </row>
    <row r="157" spans="2:4">
      <c r="B157" t="s">
        <v>2387</v>
      </c>
      <c r="C157" t="s">
        <v>12</v>
      </c>
      <c r="D157" t="s">
        <v>2476</v>
      </c>
    </row>
    <row r="158" spans="2:4">
      <c r="C158" t="s">
        <v>14</v>
      </c>
      <c r="D158" t="s">
        <v>2477</v>
      </c>
    </row>
    <row r="159" spans="2:4">
      <c r="C159" t="s">
        <v>16</v>
      </c>
      <c r="D159" t="s">
        <v>2478</v>
      </c>
    </row>
    <row r="160" spans="2:4">
      <c r="C160" t="s">
        <v>18</v>
      </c>
      <c r="D160" t="s">
        <v>2479</v>
      </c>
    </row>
    <row r="161" spans="1:4">
      <c r="C161" t="s">
        <v>20</v>
      </c>
      <c r="D161" t="s">
        <v>2480</v>
      </c>
    </row>
    <row r="162" spans="1:4">
      <c r="C162" t="s">
        <v>99</v>
      </c>
      <c r="D162" t="s">
        <v>2481</v>
      </c>
    </row>
    <row r="163" spans="1:4">
      <c r="C163" t="s">
        <v>101</v>
      </c>
      <c r="D163" t="s">
        <v>2482</v>
      </c>
    </row>
    <row r="164" spans="1:4">
      <c r="C164" t="s">
        <v>349</v>
      </c>
      <c r="D164" t="s">
        <v>2483</v>
      </c>
    </row>
    <row r="165" spans="1:4">
      <c r="C165" t="s">
        <v>441</v>
      </c>
      <c r="D165" t="s">
        <v>2484</v>
      </c>
    </row>
    <row r="166" spans="1:4">
      <c r="C166" t="s">
        <v>443</v>
      </c>
      <c r="D166" t="s">
        <v>2485</v>
      </c>
    </row>
    <row r="167" spans="1:4">
      <c r="C167" t="s">
        <v>445</v>
      </c>
      <c r="D167" t="s">
        <v>2486</v>
      </c>
    </row>
    <row r="168" spans="1:4">
      <c r="C168" t="s">
        <v>447</v>
      </c>
      <c r="D168" t="s">
        <v>2487</v>
      </c>
    </row>
    <row r="169" spans="1:4">
      <c r="C169" t="s">
        <v>449</v>
      </c>
      <c r="D169" t="s">
        <v>2488</v>
      </c>
    </row>
    <row r="170" spans="1:4">
      <c r="C170" t="s">
        <v>734</v>
      </c>
      <c r="D170" t="s">
        <v>2489</v>
      </c>
    </row>
    <row r="174" spans="1:4">
      <c r="A174" t="s">
        <v>3</v>
      </c>
      <c r="B174" t="s">
        <v>4</v>
      </c>
      <c r="C174" t="s">
        <v>5</v>
      </c>
      <c r="D174" t="s">
        <v>2302</v>
      </c>
    </row>
    <row r="175" spans="1:4">
      <c r="A175" t="s">
        <v>2304</v>
      </c>
      <c r="B175" t="s">
        <v>2490</v>
      </c>
      <c r="C175" t="s">
        <v>10</v>
      </c>
      <c r="D175" t="s">
        <v>2491</v>
      </c>
    </row>
    <row r="176" spans="1:4">
      <c r="B176" t="s">
        <v>2387</v>
      </c>
      <c r="C176" t="s">
        <v>12</v>
      </c>
      <c r="D176" t="s">
        <v>2492</v>
      </c>
    </row>
    <row r="177" spans="3:4">
      <c r="C177" t="s">
        <v>14</v>
      </c>
      <c r="D177" t="s">
        <v>2493</v>
      </c>
    </row>
    <row r="178" spans="3:4">
      <c r="C178" t="s">
        <v>16</v>
      </c>
      <c r="D178" t="s">
        <v>2494</v>
      </c>
    </row>
    <row r="179" spans="3:4">
      <c r="C179" t="s">
        <v>18</v>
      </c>
      <c r="D179" t="s">
        <v>2495</v>
      </c>
    </row>
    <row r="180" spans="3:4">
      <c r="C180" t="s">
        <v>20</v>
      </c>
      <c r="D180" t="s">
        <v>2496</v>
      </c>
    </row>
    <row r="181" spans="3:4">
      <c r="C181" t="s">
        <v>99</v>
      </c>
      <c r="D181" t="s">
        <v>2497</v>
      </c>
    </row>
    <row r="182" spans="3:4">
      <c r="C182" t="s">
        <v>101</v>
      </c>
      <c r="D182" t="s">
        <v>2498</v>
      </c>
    </row>
    <row r="183" spans="3:4">
      <c r="C183" t="s">
        <v>349</v>
      </c>
      <c r="D183" t="s">
        <v>2499</v>
      </c>
    </row>
    <row r="184" spans="3:4">
      <c r="C184" t="s">
        <v>441</v>
      </c>
      <c r="D184" t="s">
        <v>2500</v>
      </c>
    </row>
    <row r="185" spans="3:4">
      <c r="C185" t="s">
        <v>443</v>
      </c>
      <c r="D185" t="s">
        <v>2501</v>
      </c>
    </row>
    <row r="186" spans="3:4">
      <c r="C186" t="s">
        <v>445</v>
      </c>
      <c r="D186" t="s">
        <v>2502</v>
      </c>
    </row>
    <row r="187" spans="3:4">
      <c r="C187" t="s">
        <v>447</v>
      </c>
      <c r="D187" t="s">
        <v>2503</v>
      </c>
    </row>
    <row r="188" spans="3:4">
      <c r="C188" t="s">
        <v>449</v>
      </c>
      <c r="D188" t="s">
        <v>2504</v>
      </c>
    </row>
    <row r="189" spans="3:4">
      <c r="C189" t="s">
        <v>734</v>
      </c>
      <c r="D189" t="s">
        <v>2505</v>
      </c>
    </row>
    <row r="190" spans="3:4">
      <c r="C190" t="s">
        <v>736</v>
      </c>
      <c r="D190" t="s">
        <v>2506</v>
      </c>
    </row>
    <row r="191" spans="3:4">
      <c r="C191" t="s">
        <v>2253</v>
      </c>
      <c r="D191" t="s">
        <v>2507</v>
      </c>
    </row>
    <row r="192" spans="3:4">
      <c r="C192" t="s">
        <v>2255</v>
      </c>
      <c r="D192" t="s">
        <v>2508</v>
      </c>
    </row>
    <row r="193" spans="2:4">
      <c r="B193" t="s">
        <v>2509</v>
      </c>
      <c r="C193" t="s">
        <v>10</v>
      </c>
      <c r="D193" t="s">
        <v>2510</v>
      </c>
    </row>
    <row r="194" spans="2:4">
      <c r="B194" t="s">
        <v>2387</v>
      </c>
      <c r="C194" t="s">
        <v>12</v>
      </c>
      <c r="D194" t="s">
        <v>2511</v>
      </c>
    </row>
    <row r="195" spans="2:4">
      <c r="C195" t="s">
        <v>14</v>
      </c>
      <c r="D195" t="s">
        <v>2512</v>
      </c>
    </row>
    <row r="196" spans="2:4">
      <c r="C196" t="s">
        <v>16</v>
      </c>
      <c r="D196" t="s">
        <v>2513</v>
      </c>
    </row>
    <row r="197" spans="2:4">
      <c r="C197" t="s">
        <v>18</v>
      </c>
      <c r="D197" t="s">
        <v>2514</v>
      </c>
    </row>
    <row r="198" spans="2:4">
      <c r="C198" t="s">
        <v>20</v>
      </c>
      <c r="D198" t="s">
        <v>2515</v>
      </c>
    </row>
    <row r="199" spans="2:4">
      <c r="C199" t="s">
        <v>99</v>
      </c>
      <c r="D199" t="s">
        <v>2516</v>
      </c>
    </row>
    <row r="200" spans="2:4">
      <c r="C200" t="s">
        <v>101</v>
      </c>
      <c r="D200" t="s">
        <v>2517</v>
      </c>
    </row>
    <row r="201" spans="2:4">
      <c r="C201" t="s">
        <v>349</v>
      </c>
      <c r="D201" t="s">
        <v>2518</v>
      </c>
    </row>
    <row r="202" spans="2:4">
      <c r="C202" t="s">
        <v>441</v>
      </c>
      <c r="D202" t="s">
        <v>2519</v>
      </c>
    </row>
    <row r="203" spans="2:4">
      <c r="C203" t="s">
        <v>443</v>
      </c>
      <c r="D203" t="s">
        <v>2520</v>
      </c>
    </row>
    <row r="204" spans="2:4">
      <c r="C204" t="s">
        <v>445</v>
      </c>
      <c r="D204" t="s">
        <v>2521</v>
      </c>
    </row>
    <row r="205" spans="2:4">
      <c r="C205" t="s">
        <v>447</v>
      </c>
      <c r="D205" t="s">
        <v>2522</v>
      </c>
    </row>
    <row r="206" spans="2:4">
      <c r="C206" t="s">
        <v>449</v>
      </c>
      <c r="D206" t="s">
        <v>2523</v>
      </c>
    </row>
    <row r="207" spans="2:4">
      <c r="C207" t="s">
        <v>734</v>
      </c>
      <c r="D207" t="s">
        <v>2524</v>
      </c>
    </row>
    <row r="211" spans="1:4">
      <c r="A211" t="s">
        <v>3</v>
      </c>
      <c r="B211" t="s">
        <v>4</v>
      </c>
      <c r="C211" t="s">
        <v>5</v>
      </c>
      <c r="D211" t="s">
        <v>2302</v>
      </c>
    </row>
    <row r="212" spans="1:4">
      <c r="A212" t="s">
        <v>2304</v>
      </c>
      <c r="B212" t="s">
        <v>2525</v>
      </c>
      <c r="C212" t="s">
        <v>10</v>
      </c>
      <c r="D212" t="s">
        <v>2526</v>
      </c>
    </row>
    <row r="213" spans="1:4">
      <c r="B213" t="s">
        <v>2387</v>
      </c>
      <c r="C213" t="s">
        <v>12</v>
      </c>
      <c r="D213" t="s">
        <v>2527</v>
      </c>
    </row>
    <row r="214" spans="1:4">
      <c r="C214" t="s">
        <v>14</v>
      </c>
      <c r="D214" t="s">
        <v>2528</v>
      </c>
    </row>
    <row r="215" spans="1:4">
      <c r="C215" t="s">
        <v>16</v>
      </c>
      <c r="D215" t="s">
        <v>2529</v>
      </c>
    </row>
    <row r="216" spans="1:4">
      <c r="C216" t="s">
        <v>18</v>
      </c>
      <c r="D216" t="s">
        <v>2530</v>
      </c>
    </row>
    <row r="217" spans="1:4">
      <c r="C217" t="s">
        <v>20</v>
      </c>
      <c r="D217" t="s">
        <v>2531</v>
      </c>
    </row>
    <row r="218" spans="1:4">
      <c r="C218" t="s">
        <v>99</v>
      </c>
      <c r="D218" t="s">
        <v>2532</v>
      </c>
    </row>
    <row r="219" spans="1:4">
      <c r="C219" t="s">
        <v>101</v>
      </c>
      <c r="D219" t="s">
        <v>2533</v>
      </c>
    </row>
    <row r="220" spans="1:4">
      <c r="C220" t="s">
        <v>349</v>
      </c>
      <c r="D220" t="s">
        <v>2534</v>
      </c>
    </row>
    <row r="221" spans="1:4">
      <c r="C221" t="s">
        <v>441</v>
      </c>
      <c r="D221" t="s">
        <v>2535</v>
      </c>
    </row>
    <row r="222" spans="1:4">
      <c r="C222" t="s">
        <v>443</v>
      </c>
      <c r="D222" t="s">
        <v>2536</v>
      </c>
    </row>
    <row r="223" spans="1:4">
      <c r="C223" t="s">
        <v>445</v>
      </c>
      <c r="D223" t="s">
        <v>2537</v>
      </c>
    </row>
    <row r="224" spans="1:4">
      <c r="C224" t="s">
        <v>447</v>
      </c>
      <c r="D224" t="s">
        <v>2538</v>
      </c>
    </row>
    <row r="225" spans="2:4">
      <c r="C225" t="s">
        <v>449</v>
      </c>
      <c r="D225" t="s">
        <v>2539</v>
      </c>
    </row>
    <row r="226" spans="2:4">
      <c r="C226" t="s">
        <v>734</v>
      </c>
      <c r="D226" t="s">
        <v>2540</v>
      </c>
    </row>
    <row r="227" spans="2:4">
      <c r="B227" t="s">
        <v>2541</v>
      </c>
      <c r="C227" t="s">
        <v>10</v>
      </c>
      <c r="D227" t="s">
        <v>2542</v>
      </c>
    </row>
    <row r="228" spans="2:4">
      <c r="B228" t="s">
        <v>2387</v>
      </c>
      <c r="C228" t="s">
        <v>12</v>
      </c>
      <c r="D228" t="s">
        <v>2543</v>
      </c>
    </row>
    <row r="229" spans="2:4">
      <c r="C229" t="s">
        <v>14</v>
      </c>
      <c r="D229" t="s">
        <v>2544</v>
      </c>
    </row>
    <row r="230" spans="2:4">
      <c r="C230" t="s">
        <v>16</v>
      </c>
      <c r="D230" t="s">
        <v>2545</v>
      </c>
    </row>
    <row r="231" spans="2:4">
      <c r="C231" t="s">
        <v>18</v>
      </c>
      <c r="D231" t="s">
        <v>2546</v>
      </c>
    </row>
    <row r="232" spans="2:4">
      <c r="C232" t="s">
        <v>20</v>
      </c>
      <c r="D232" t="s">
        <v>2547</v>
      </c>
    </row>
    <row r="233" spans="2:4">
      <c r="C233" t="s">
        <v>99</v>
      </c>
      <c r="D233" t="s">
        <v>2548</v>
      </c>
    </row>
    <row r="234" spans="2:4">
      <c r="C234" t="s">
        <v>101</v>
      </c>
      <c r="D234" t="s">
        <v>2549</v>
      </c>
    </row>
    <row r="235" spans="2:4">
      <c r="C235" t="s">
        <v>349</v>
      </c>
      <c r="D235" t="s">
        <v>2550</v>
      </c>
    </row>
    <row r="236" spans="2:4">
      <c r="C236" t="s">
        <v>441</v>
      </c>
      <c r="D236" t="s">
        <v>2551</v>
      </c>
    </row>
    <row r="237" spans="2:4">
      <c r="C237" t="s">
        <v>443</v>
      </c>
      <c r="D237" t="s">
        <v>2552</v>
      </c>
    </row>
    <row r="238" spans="2:4">
      <c r="C238" t="s">
        <v>445</v>
      </c>
      <c r="D238" t="s">
        <v>2553</v>
      </c>
    </row>
    <row r="239" spans="2:4">
      <c r="C239" t="s">
        <v>447</v>
      </c>
      <c r="D239" t="s">
        <v>2554</v>
      </c>
    </row>
    <row r="240" spans="2:4">
      <c r="C240" t="s">
        <v>449</v>
      </c>
      <c r="D240" t="s">
        <v>2555</v>
      </c>
    </row>
    <row r="244" spans="1:4">
      <c r="A244" t="s">
        <v>3</v>
      </c>
      <c r="B244" t="s">
        <v>4</v>
      </c>
      <c r="C244" t="s">
        <v>5</v>
      </c>
      <c r="D244" t="s">
        <v>2302</v>
      </c>
    </row>
    <row r="245" spans="1:4">
      <c r="A245" t="s">
        <v>2304</v>
      </c>
      <c r="B245" t="s">
        <v>2556</v>
      </c>
      <c r="C245" t="s">
        <v>10</v>
      </c>
      <c r="D245" t="s">
        <v>2557</v>
      </c>
    </row>
    <row r="246" spans="1:4">
      <c r="C246" t="s">
        <v>12</v>
      </c>
      <c r="D246" t="s">
        <v>2558</v>
      </c>
    </row>
    <row r="247" spans="1:4">
      <c r="C247" t="s">
        <v>14</v>
      </c>
      <c r="D247" t="s">
        <v>2559</v>
      </c>
    </row>
    <row r="248" spans="1:4">
      <c r="C248" t="s">
        <v>16</v>
      </c>
      <c r="D248" t="s">
        <v>2560</v>
      </c>
    </row>
    <row r="249" spans="1:4">
      <c r="C249" t="s">
        <v>18</v>
      </c>
      <c r="D249" t="s">
        <v>2561</v>
      </c>
    </row>
    <row r="250" spans="1:4">
      <c r="C250" t="s">
        <v>20</v>
      </c>
      <c r="D250" t="s">
        <v>2562</v>
      </c>
    </row>
    <row r="251" spans="1:4">
      <c r="C251" t="s">
        <v>99</v>
      </c>
      <c r="D251" t="s">
        <v>2563</v>
      </c>
    </row>
    <row r="252" spans="1:4">
      <c r="C252" t="s">
        <v>101</v>
      </c>
      <c r="D252" t="s">
        <v>2564</v>
      </c>
    </row>
    <row r="253" spans="1:4">
      <c r="C253" t="s">
        <v>349</v>
      </c>
      <c r="D253" t="s">
        <v>2565</v>
      </c>
    </row>
    <row r="254" spans="1:4">
      <c r="C254" t="s">
        <v>441</v>
      </c>
      <c r="D254" t="s">
        <v>2566</v>
      </c>
    </row>
    <row r="255" spans="1:4">
      <c r="C255" t="s">
        <v>443</v>
      </c>
      <c r="D255" t="s">
        <v>2567</v>
      </c>
    </row>
    <row r="256" spans="1:4">
      <c r="C256" t="s">
        <v>445</v>
      </c>
      <c r="D256" t="s">
        <v>2568</v>
      </c>
    </row>
    <row r="257" spans="2:4">
      <c r="C257" t="s">
        <v>447</v>
      </c>
      <c r="D257" t="s">
        <v>2569</v>
      </c>
    </row>
    <row r="258" spans="2:4">
      <c r="C258" t="s">
        <v>449</v>
      </c>
      <c r="D258" t="s">
        <v>2570</v>
      </c>
    </row>
    <row r="259" spans="2:4">
      <c r="B259" t="s">
        <v>2571</v>
      </c>
      <c r="C259" t="s">
        <v>10</v>
      </c>
      <c r="D259" t="s">
        <v>2572</v>
      </c>
    </row>
    <row r="260" spans="2:4">
      <c r="C260" t="s">
        <v>12</v>
      </c>
      <c r="D260" t="s">
        <v>2573</v>
      </c>
    </row>
    <row r="261" spans="2:4">
      <c r="C261" t="s">
        <v>14</v>
      </c>
      <c r="D261" t="s">
        <v>2574</v>
      </c>
    </row>
    <row r="262" spans="2:4">
      <c r="C262" t="s">
        <v>16</v>
      </c>
      <c r="D262" t="s">
        <v>2575</v>
      </c>
    </row>
    <row r="263" spans="2:4">
      <c r="C263" t="s">
        <v>18</v>
      </c>
      <c r="D263" t="s">
        <v>2576</v>
      </c>
    </row>
    <row r="264" spans="2:4">
      <c r="C264" t="s">
        <v>20</v>
      </c>
      <c r="D264" t="s">
        <v>2577</v>
      </c>
    </row>
    <row r="265" spans="2:4">
      <c r="C265" t="s">
        <v>99</v>
      </c>
      <c r="D265" t="s">
        <v>2578</v>
      </c>
    </row>
    <row r="266" spans="2:4">
      <c r="C266" t="s">
        <v>101</v>
      </c>
      <c r="D266" t="s">
        <v>2579</v>
      </c>
    </row>
    <row r="267" spans="2:4">
      <c r="C267" t="s">
        <v>349</v>
      </c>
      <c r="D267" t="s">
        <v>2580</v>
      </c>
    </row>
    <row r="268" spans="2:4">
      <c r="C268" t="s">
        <v>441</v>
      </c>
      <c r="D268" t="s">
        <v>2581</v>
      </c>
    </row>
    <row r="269" spans="2:4">
      <c r="C269" t="s">
        <v>443</v>
      </c>
      <c r="D269" t="s">
        <v>2582</v>
      </c>
    </row>
    <row r="270" spans="2:4">
      <c r="C270" t="s">
        <v>445</v>
      </c>
      <c r="D270" t="s">
        <v>2583</v>
      </c>
    </row>
    <row r="271" spans="2:4">
      <c r="C271" t="s">
        <v>447</v>
      </c>
      <c r="D271" t="s">
        <v>2584</v>
      </c>
    </row>
    <row r="272" spans="2:4">
      <c r="C272" t="s">
        <v>449</v>
      </c>
      <c r="D272" t="s">
        <v>2585</v>
      </c>
    </row>
    <row r="273" spans="3:4">
      <c r="C273" t="s">
        <v>734</v>
      </c>
      <c r="D273" t="s">
        <v>2586</v>
      </c>
    </row>
    <row r="274" spans="3:4">
      <c r="C274" t="s">
        <v>736</v>
      </c>
      <c r="D274" t="s">
        <v>2587</v>
      </c>
    </row>
    <row r="275" spans="3:4">
      <c r="C275" t="s">
        <v>2253</v>
      </c>
      <c r="D275" t="s">
        <v>2588</v>
      </c>
    </row>
    <row r="276" spans="3:4">
      <c r="C276" t="s">
        <v>2255</v>
      </c>
      <c r="D276" t="s">
        <v>2589</v>
      </c>
    </row>
    <row r="277" spans="3:4">
      <c r="C277" t="s">
        <v>2257</v>
      </c>
      <c r="D277" t="s">
        <v>2590</v>
      </c>
    </row>
    <row r="278" spans="3:4">
      <c r="C278" t="s">
        <v>2259</v>
      </c>
      <c r="D278" t="s">
        <v>2591</v>
      </c>
    </row>
    <row r="279" spans="3:4">
      <c r="C279" t="s">
        <v>2592</v>
      </c>
      <c r="D279" t="s">
        <v>2593</v>
      </c>
    </row>
    <row r="280" spans="3:4">
      <c r="C280" t="s">
        <v>2594</v>
      </c>
      <c r="D280" t="s">
        <v>2595</v>
      </c>
    </row>
    <row r="281" spans="3:4">
      <c r="C281" t="s">
        <v>2596</v>
      </c>
      <c r="D281" t="s">
        <v>2597</v>
      </c>
    </row>
    <row r="282" spans="3:4">
      <c r="C282" t="s">
        <v>2598</v>
      </c>
      <c r="D282" t="s">
        <v>2599</v>
      </c>
    </row>
    <row r="283" spans="3:4">
      <c r="C283" t="s">
        <v>2600</v>
      </c>
      <c r="D283" t="s">
        <v>2601</v>
      </c>
    </row>
    <row r="284" spans="3:4">
      <c r="C284" t="s">
        <v>2602</v>
      </c>
      <c r="D284" t="s">
        <v>2603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287C-4D04-43D5-8C92-05F4B1E1AAC1}">
  <dimension ref="A2:D146"/>
  <sheetViews>
    <sheetView workbookViewId="0"/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2604</v>
      </c>
      <c r="B3" t="s">
        <v>2606</v>
      </c>
      <c r="C3" t="s">
        <v>10</v>
      </c>
      <c r="D3" t="s">
        <v>2607</v>
      </c>
    </row>
    <row r="4" spans="1:4">
      <c r="B4" t="s">
        <v>2608</v>
      </c>
      <c r="C4" t="s">
        <v>12</v>
      </c>
      <c r="D4" t="s">
        <v>2609</v>
      </c>
    </row>
    <row r="5" spans="1:4">
      <c r="C5" t="s">
        <v>14</v>
      </c>
      <c r="D5" t="s">
        <v>2610</v>
      </c>
    </row>
    <row r="6" spans="1:4">
      <c r="C6" t="s">
        <v>16</v>
      </c>
      <c r="D6" t="s">
        <v>2611</v>
      </c>
    </row>
    <row r="7" spans="1:4">
      <c r="B7" t="s">
        <v>2612</v>
      </c>
      <c r="C7" t="s">
        <v>10</v>
      </c>
      <c r="D7" t="s">
        <v>2613</v>
      </c>
    </row>
    <row r="8" spans="1:4">
      <c r="B8" t="s">
        <v>2614</v>
      </c>
      <c r="C8" t="s">
        <v>12</v>
      </c>
      <c r="D8" t="s">
        <v>2615</v>
      </c>
    </row>
    <row r="9" spans="1:4">
      <c r="C9" t="s">
        <v>14</v>
      </c>
      <c r="D9" t="s">
        <v>2616</v>
      </c>
    </row>
    <row r="10" spans="1:4">
      <c r="C10" t="s">
        <v>16</v>
      </c>
      <c r="D10" t="s">
        <v>2617</v>
      </c>
    </row>
    <row r="11" spans="1:4">
      <c r="B11" t="s">
        <v>2618</v>
      </c>
      <c r="C11" t="s">
        <v>10</v>
      </c>
      <c r="D11" t="s">
        <v>2619</v>
      </c>
    </row>
    <row r="12" spans="1:4">
      <c r="B12" t="s">
        <v>2620</v>
      </c>
      <c r="C12" t="s">
        <v>12</v>
      </c>
      <c r="D12" t="s">
        <v>2621</v>
      </c>
    </row>
    <row r="13" spans="1:4">
      <c r="C13" t="s">
        <v>14</v>
      </c>
      <c r="D13" t="s">
        <v>2622</v>
      </c>
    </row>
    <row r="14" spans="1:4">
      <c r="C14" t="s">
        <v>16</v>
      </c>
      <c r="D14" t="s">
        <v>2623</v>
      </c>
    </row>
    <row r="15" spans="1:4">
      <c r="B15" t="s">
        <v>2624</v>
      </c>
      <c r="C15" t="s">
        <v>10</v>
      </c>
      <c r="D15" t="s">
        <v>2625</v>
      </c>
    </row>
    <row r="16" spans="1:4">
      <c r="B16" t="s">
        <v>2608</v>
      </c>
      <c r="C16" t="s">
        <v>12</v>
      </c>
      <c r="D16" t="s">
        <v>2625</v>
      </c>
    </row>
    <row r="17" spans="2:4">
      <c r="C17" t="s">
        <v>14</v>
      </c>
      <c r="D17" t="s">
        <v>2625</v>
      </c>
    </row>
    <row r="18" spans="2:4">
      <c r="C18" t="s">
        <v>16</v>
      </c>
      <c r="D18" t="s">
        <v>2626</v>
      </c>
    </row>
    <row r="19" spans="2:4">
      <c r="C19" t="s">
        <v>18</v>
      </c>
      <c r="D19" t="s">
        <v>2626</v>
      </c>
    </row>
    <row r="20" spans="2:4">
      <c r="C20" t="s">
        <v>20</v>
      </c>
      <c r="D20" t="s">
        <v>2626</v>
      </c>
    </row>
    <row r="21" spans="2:4">
      <c r="C21" t="s">
        <v>99</v>
      </c>
      <c r="D21" t="s">
        <v>2627</v>
      </c>
    </row>
    <row r="22" spans="2:4">
      <c r="B22" t="s">
        <v>2628</v>
      </c>
      <c r="C22" t="s">
        <v>10</v>
      </c>
      <c r="D22" t="s">
        <v>2629</v>
      </c>
    </row>
    <row r="23" spans="2:4">
      <c r="B23" t="s">
        <v>2608</v>
      </c>
      <c r="C23" t="s">
        <v>12</v>
      </c>
      <c r="D23" t="s">
        <v>2630</v>
      </c>
    </row>
    <row r="24" spans="2:4">
      <c r="C24" t="s">
        <v>14</v>
      </c>
      <c r="D24" t="s">
        <v>2631</v>
      </c>
    </row>
    <row r="25" spans="2:4">
      <c r="C25" t="s">
        <v>16</v>
      </c>
      <c r="D25" t="s">
        <v>2632</v>
      </c>
    </row>
    <row r="26" spans="2:4">
      <c r="B26" t="s">
        <v>2633</v>
      </c>
      <c r="C26" t="s">
        <v>10</v>
      </c>
      <c r="D26" t="s">
        <v>2634</v>
      </c>
    </row>
    <row r="27" spans="2:4">
      <c r="B27" t="s">
        <v>2635</v>
      </c>
    </row>
    <row r="28" spans="2:4">
      <c r="B28" t="s">
        <v>2636</v>
      </c>
      <c r="C28" t="s">
        <v>10</v>
      </c>
      <c r="D28" t="s">
        <v>2637</v>
      </c>
    </row>
    <row r="29" spans="2:4">
      <c r="B29" t="s">
        <v>2638</v>
      </c>
    </row>
    <row r="30" spans="2:4">
      <c r="B30" t="s">
        <v>2639</v>
      </c>
      <c r="C30" t="s">
        <v>10</v>
      </c>
      <c r="D30" t="s">
        <v>2627</v>
      </c>
    </row>
    <row r="31" spans="2:4">
      <c r="B31" t="s">
        <v>2640</v>
      </c>
      <c r="C31" t="s">
        <v>12</v>
      </c>
      <c r="D31" t="s">
        <v>2627</v>
      </c>
    </row>
    <row r="32" spans="2:4">
      <c r="C32" t="s">
        <v>14</v>
      </c>
      <c r="D32" t="s">
        <v>2641</v>
      </c>
    </row>
    <row r="33" spans="1:4">
      <c r="C33" t="s">
        <v>16</v>
      </c>
      <c r="D33" t="s">
        <v>2641</v>
      </c>
    </row>
    <row r="34" spans="1:4">
      <c r="C34" t="s">
        <v>18</v>
      </c>
      <c r="D34" t="s">
        <v>2642</v>
      </c>
    </row>
    <row r="35" spans="1:4">
      <c r="C35" t="s">
        <v>20</v>
      </c>
      <c r="D35" t="s">
        <v>2643</v>
      </c>
    </row>
    <row r="36" spans="1:4">
      <c r="B36" t="s">
        <v>2644</v>
      </c>
      <c r="C36" t="s">
        <v>10</v>
      </c>
      <c r="D36" t="s">
        <v>2645</v>
      </c>
    </row>
    <row r="37" spans="1:4">
      <c r="B37" t="s">
        <v>2620</v>
      </c>
    </row>
    <row r="38" spans="1:4">
      <c r="C38" t="s">
        <v>12</v>
      </c>
      <c r="D38" t="s">
        <v>2646</v>
      </c>
    </row>
    <row r="39" spans="1:4">
      <c r="C39" t="s">
        <v>14</v>
      </c>
      <c r="D39" t="s">
        <v>2647</v>
      </c>
    </row>
    <row r="43" spans="1:4">
      <c r="A43" t="s">
        <v>3</v>
      </c>
      <c r="B43" t="s">
        <v>4</v>
      </c>
      <c r="C43" t="s">
        <v>5</v>
      </c>
      <c r="D43" t="s">
        <v>2302</v>
      </c>
    </row>
    <row r="44" spans="1:4">
      <c r="A44" t="s">
        <v>2604</v>
      </c>
      <c r="B44" t="s">
        <v>2648</v>
      </c>
      <c r="C44" t="s">
        <v>10</v>
      </c>
      <c r="D44" t="s">
        <v>2649</v>
      </c>
    </row>
    <row r="45" spans="1:4">
      <c r="B45" t="s">
        <v>2650</v>
      </c>
      <c r="C45" t="s">
        <v>12</v>
      </c>
      <c r="D45" t="s">
        <v>2651</v>
      </c>
    </row>
    <row r="46" spans="1:4">
      <c r="B46" t="s">
        <v>2652</v>
      </c>
      <c r="C46" t="s">
        <v>14</v>
      </c>
      <c r="D46" t="s">
        <v>2653</v>
      </c>
    </row>
    <row r="47" spans="1:4">
      <c r="C47" t="s">
        <v>16</v>
      </c>
      <c r="D47" t="s">
        <v>2654</v>
      </c>
    </row>
    <row r="48" spans="1:4">
      <c r="C48" t="s">
        <v>18</v>
      </c>
      <c r="D48" t="s">
        <v>2655</v>
      </c>
    </row>
    <row r="49" spans="2:4">
      <c r="C49" t="s">
        <v>20</v>
      </c>
      <c r="D49" t="s">
        <v>2656</v>
      </c>
    </row>
    <row r="50" spans="2:4">
      <c r="C50" t="s">
        <v>99</v>
      </c>
      <c r="D50" t="s">
        <v>2657</v>
      </c>
    </row>
    <row r="51" spans="2:4">
      <c r="C51" t="s">
        <v>101</v>
      </c>
      <c r="D51" t="s">
        <v>2658</v>
      </c>
    </row>
    <row r="52" spans="2:4">
      <c r="C52" t="s">
        <v>349</v>
      </c>
      <c r="D52" t="s">
        <v>2659</v>
      </c>
    </row>
    <row r="53" spans="2:4">
      <c r="C53" t="s">
        <v>441</v>
      </c>
      <c r="D53" t="s">
        <v>2660</v>
      </c>
    </row>
    <row r="54" spans="2:4">
      <c r="B54" t="s">
        <v>2661</v>
      </c>
      <c r="C54" t="s">
        <v>10</v>
      </c>
      <c r="D54" t="s">
        <v>2662</v>
      </c>
    </row>
    <row r="55" spans="2:4">
      <c r="B55" t="s">
        <v>2650</v>
      </c>
      <c r="C55" t="s">
        <v>12</v>
      </c>
      <c r="D55" t="s">
        <v>2663</v>
      </c>
    </row>
    <row r="56" spans="2:4">
      <c r="B56" t="s">
        <v>2664</v>
      </c>
      <c r="C56" t="s">
        <v>14</v>
      </c>
      <c r="D56" t="s">
        <v>2665</v>
      </c>
    </row>
    <row r="57" spans="2:4">
      <c r="C57" t="s">
        <v>16</v>
      </c>
      <c r="D57" t="s">
        <v>2666</v>
      </c>
    </row>
    <row r="58" spans="2:4">
      <c r="C58" t="s">
        <v>18</v>
      </c>
      <c r="D58" t="s">
        <v>2667</v>
      </c>
    </row>
    <row r="59" spans="2:4">
      <c r="C59" t="s">
        <v>20</v>
      </c>
      <c r="D59" t="s">
        <v>2668</v>
      </c>
    </row>
    <row r="60" spans="2:4">
      <c r="C60" t="s">
        <v>99</v>
      </c>
      <c r="D60" t="s">
        <v>2669</v>
      </c>
    </row>
    <row r="61" spans="2:4">
      <c r="C61" t="s">
        <v>101</v>
      </c>
      <c r="D61" t="s">
        <v>2670</v>
      </c>
    </row>
    <row r="62" spans="2:4">
      <c r="C62" t="s">
        <v>349</v>
      </c>
      <c r="D62" t="s">
        <v>2671</v>
      </c>
    </row>
    <row r="63" spans="2:4">
      <c r="C63" t="s">
        <v>441</v>
      </c>
      <c r="D63" t="s">
        <v>2672</v>
      </c>
    </row>
    <row r="64" spans="2:4">
      <c r="C64" t="s">
        <v>443</v>
      </c>
      <c r="D64" t="s">
        <v>2673</v>
      </c>
    </row>
    <row r="65" spans="2:4">
      <c r="C65" t="s">
        <v>445</v>
      </c>
      <c r="D65" t="s">
        <v>2674</v>
      </c>
    </row>
    <row r="66" spans="2:4">
      <c r="B66" t="s">
        <v>2675</v>
      </c>
      <c r="C66" t="s">
        <v>10</v>
      </c>
      <c r="D66" t="s">
        <v>2676</v>
      </c>
    </row>
    <row r="67" spans="2:4">
      <c r="B67" t="s">
        <v>2650</v>
      </c>
      <c r="C67" t="s">
        <v>12</v>
      </c>
      <c r="D67" t="s">
        <v>2677</v>
      </c>
    </row>
    <row r="68" spans="2:4">
      <c r="B68" t="s">
        <v>2678</v>
      </c>
      <c r="C68" t="s">
        <v>14</v>
      </c>
      <c r="D68" t="s">
        <v>2679</v>
      </c>
    </row>
    <row r="69" spans="2:4">
      <c r="C69" t="s">
        <v>16</v>
      </c>
      <c r="D69" t="s">
        <v>2680</v>
      </c>
    </row>
    <row r="70" spans="2:4">
      <c r="C70" t="s">
        <v>18</v>
      </c>
      <c r="D70" t="s">
        <v>2681</v>
      </c>
    </row>
    <row r="71" spans="2:4">
      <c r="C71" t="s">
        <v>20</v>
      </c>
      <c r="D71" t="s">
        <v>2682</v>
      </c>
    </row>
    <row r="72" spans="2:4">
      <c r="B72" t="s">
        <v>2683</v>
      </c>
      <c r="C72" t="s">
        <v>10</v>
      </c>
      <c r="D72" t="s">
        <v>2684</v>
      </c>
    </row>
    <row r="73" spans="2:4">
      <c r="B73" t="s">
        <v>2650</v>
      </c>
      <c r="C73" t="s">
        <v>12</v>
      </c>
      <c r="D73" t="s">
        <v>2685</v>
      </c>
    </row>
    <row r="74" spans="2:4">
      <c r="B74" t="s">
        <v>2686</v>
      </c>
      <c r="C74" t="s">
        <v>14</v>
      </c>
      <c r="D74" t="s">
        <v>2687</v>
      </c>
    </row>
    <row r="75" spans="2:4">
      <c r="C75" t="s">
        <v>16</v>
      </c>
      <c r="D75" t="s">
        <v>2688</v>
      </c>
    </row>
    <row r="76" spans="2:4">
      <c r="C76" t="s">
        <v>18</v>
      </c>
      <c r="D76" t="s">
        <v>2689</v>
      </c>
    </row>
    <row r="77" spans="2:4">
      <c r="C77" t="s">
        <v>20</v>
      </c>
      <c r="D77" t="s">
        <v>2690</v>
      </c>
    </row>
    <row r="78" spans="2:4">
      <c r="C78" t="s">
        <v>99</v>
      </c>
      <c r="D78" t="s">
        <v>2691</v>
      </c>
    </row>
    <row r="79" spans="2:4">
      <c r="C79" t="s">
        <v>101</v>
      </c>
      <c r="D79" t="s">
        <v>2692</v>
      </c>
    </row>
    <row r="80" spans="2:4">
      <c r="C80" t="s">
        <v>349</v>
      </c>
      <c r="D80" t="s">
        <v>2693</v>
      </c>
    </row>
    <row r="81" spans="1:4">
      <c r="C81" t="s">
        <v>441</v>
      </c>
      <c r="D81" t="s">
        <v>2694</v>
      </c>
    </row>
    <row r="82" spans="1:4">
      <c r="C82" t="s">
        <v>443</v>
      </c>
      <c r="D82" t="s">
        <v>2695</v>
      </c>
    </row>
    <row r="83" spans="1:4">
      <c r="C83" t="s">
        <v>445</v>
      </c>
      <c r="D83" t="s">
        <v>2696</v>
      </c>
    </row>
    <row r="84" spans="1:4">
      <c r="C84" t="s">
        <v>447</v>
      </c>
      <c r="D84" t="s">
        <v>2697</v>
      </c>
    </row>
    <row r="85" spans="1:4">
      <c r="C85" t="s">
        <v>449</v>
      </c>
      <c r="D85" t="s">
        <v>2698</v>
      </c>
    </row>
    <row r="86" spans="1:4">
      <c r="B86" t="s">
        <v>2699</v>
      </c>
      <c r="C86" t="s">
        <v>10</v>
      </c>
      <c r="D86" t="s">
        <v>2700</v>
      </c>
    </row>
    <row r="87" spans="1:4">
      <c r="B87" t="s">
        <v>2701</v>
      </c>
      <c r="C87" t="s">
        <v>12</v>
      </c>
      <c r="D87" t="s">
        <v>2702</v>
      </c>
    </row>
    <row r="88" spans="1:4">
      <c r="C88" t="s">
        <v>14</v>
      </c>
      <c r="D88" t="s">
        <v>2703</v>
      </c>
    </row>
    <row r="92" spans="1:4">
      <c r="A92" t="s">
        <v>3</v>
      </c>
      <c r="B92" t="s">
        <v>4</v>
      </c>
      <c r="C92" t="s">
        <v>5</v>
      </c>
      <c r="D92" t="s">
        <v>2302</v>
      </c>
    </row>
    <row r="93" spans="1:4">
      <c r="A93" t="s">
        <v>2604</v>
      </c>
      <c r="B93" t="s">
        <v>2699</v>
      </c>
      <c r="C93" t="s">
        <v>16</v>
      </c>
      <c r="D93" t="s">
        <v>2704</v>
      </c>
    </row>
    <row r="94" spans="1:4">
      <c r="B94" t="s">
        <v>2701</v>
      </c>
      <c r="C94" t="s">
        <v>18</v>
      </c>
      <c r="D94" t="s">
        <v>2705</v>
      </c>
    </row>
    <row r="95" spans="1:4">
      <c r="C95" t="s">
        <v>20</v>
      </c>
      <c r="D95" t="s">
        <v>2706</v>
      </c>
    </row>
    <row r="96" spans="1:4">
      <c r="B96" t="s">
        <v>2707</v>
      </c>
      <c r="C96" t="s">
        <v>10</v>
      </c>
      <c r="D96" t="s">
        <v>2708</v>
      </c>
    </row>
    <row r="97" spans="2:4">
      <c r="B97" t="s">
        <v>2650</v>
      </c>
      <c r="C97" t="s">
        <v>12</v>
      </c>
      <c r="D97" t="s">
        <v>2709</v>
      </c>
    </row>
    <row r="98" spans="2:4">
      <c r="B98" t="s">
        <v>2710</v>
      </c>
      <c r="C98" t="s">
        <v>14</v>
      </c>
      <c r="D98" t="s">
        <v>2711</v>
      </c>
    </row>
    <row r="99" spans="2:4">
      <c r="C99" t="s">
        <v>16</v>
      </c>
      <c r="D99" t="s">
        <v>2712</v>
      </c>
    </row>
    <row r="100" spans="2:4">
      <c r="C100" t="s">
        <v>18</v>
      </c>
      <c r="D100" t="s">
        <v>2713</v>
      </c>
    </row>
    <row r="101" spans="2:4">
      <c r="C101" t="s">
        <v>20</v>
      </c>
      <c r="D101" t="s">
        <v>2714</v>
      </c>
    </row>
    <row r="102" spans="2:4">
      <c r="C102" t="s">
        <v>99</v>
      </c>
      <c r="D102" t="s">
        <v>2715</v>
      </c>
    </row>
    <row r="103" spans="2:4">
      <c r="C103" t="s">
        <v>101</v>
      </c>
      <c r="D103" t="s">
        <v>2716</v>
      </c>
    </row>
    <row r="104" spans="2:4">
      <c r="C104" t="s">
        <v>349</v>
      </c>
      <c r="D104" t="s">
        <v>2717</v>
      </c>
    </row>
    <row r="105" spans="2:4">
      <c r="C105" t="s">
        <v>441</v>
      </c>
      <c r="D105" t="s">
        <v>2718</v>
      </c>
    </row>
    <row r="106" spans="2:4">
      <c r="C106" t="s">
        <v>443</v>
      </c>
      <c r="D106" t="s">
        <v>2719</v>
      </c>
    </row>
    <row r="107" spans="2:4">
      <c r="C107" t="s">
        <v>445</v>
      </c>
      <c r="D107" t="s">
        <v>2720</v>
      </c>
    </row>
    <row r="108" spans="2:4">
      <c r="C108" t="s">
        <v>447</v>
      </c>
      <c r="D108" t="s">
        <v>2721</v>
      </c>
    </row>
    <row r="109" spans="2:4">
      <c r="C109" t="s">
        <v>449</v>
      </c>
      <c r="D109" t="s">
        <v>2722</v>
      </c>
    </row>
    <row r="110" spans="2:4">
      <c r="C110" t="s">
        <v>734</v>
      </c>
      <c r="D110" t="s">
        <v>2723</v>
      </c>
    </row>
    <row r="111" spans="2:4">
      <c r="C111" t="s">
        <v>736</v>
      </c>
      <c r="D111" t="s">
        <v>2724</v>
      </c>
    </row>
    <row r="112" spans="2:4">
      <c r="C112" t="s">
        <v>2253</v>
      </c>
      <c r="D112" t="s">
        <v>2725</v>
      </c>
    </row>
    <row r="113" spans="1:4">
      <c r="C113" t="s">
        <v>2255</v>
      </c>
      <c r="D113" t="s">
        <v>2726</v>
      </c>
    </row>
    <row r="114" spans="1:4">
      <c r="C114" t="s">
        <v>2257</v>
      </c>
      <c r="D114" t="s">
        <v>2727</v>
      </c>
    </row>
    <row r="115" spans="1:4">
      <c r="B115" t="s">
        <v>2728</v>
      </c>
      <c r="C115" t="s">
        <v>10</v>
      </c>
      <c r="D115" t="s">
        <v>2729</v>
      </c>
    </row>
    <row r="116" spans="1:4">
      <c r="B116" t="s">
        <v>2701</v>
      </c>
      <c r="C116" t="s">
        <v>12</v>
      </c>
      <c r="D116" t="s">
        <v>2730</v>
      </c>
    </row>
    <row r="117" spans="1:4">
      <c r="C117" t="s">
        <v>14</v>
      </c>
      <c r="D117" t="s">
        <v>2731</v>
      </c>
    </row>
    <row r="119" spans="1:4">
      <c r="A119" t="s">
        <v>3</v>
      </c>
      <c r="B119" t="s">
        <v>4</v>
      </c>
      <c r="C119" t="s">
        <v>5</v>
      </c>
      <c r="D119" t="s">
        <v>2302</v>
      </c>
    </row>
    <row r="120" spans="1:4">
      <c r="A120" t="s">
        <v>2604</v>
      </c>
      <c r="B120" t="s">
        <v>2732</v>
      </c>
      <c r="C120" t="s">
        <v>10</v>
      </c>
      <c r="D120" t="s">
        <v>2733</v>
      </c>
    </row>
    <row r="121" spans="1:4">
      <c r="B121" t="s">
        <v>2734</v>
      </c>
      <c r="C121" t="s">
        <v>12</v>
      </c>
      <c r="D121" t="s">
        <v>2735</v>
      </c>
    </row>
    <row r="122" spans="1:4">
      <c r="C122" t="s">
        <v>14</v>
      </c>
      <c r="D122" t="s">
        <v>2736</v>
      </c>
    </row>
    <row r="123" spans="1:4">
      <c r="B123" t="s">
        <v>2737</v>
      </c>
      <c r="C123" t="s">
        <v>10</v>
      </c>
      <c r="D123" t="s">
        <v>2739</v>
      </c>
    </row>
    <row r="124" spans="1:4">
      <c r="B124" t="s">
        <v>2738</v>
      </c>
      <c r="D124" t="s">
        <v>2740</v>
      </c>
    </row>
    <row r="125" spans="1:4">
      <c r="B125" t="s">
        <v>2741</v>
      </c>
      <c r="C125" t="s">
        <v>10</v>
      </c>
      <c r="D125" t="s">
        <v>2743</v>
      </c>
    </row>
    <row r="126" spans="1:4">
      <c r="B126" t="s">
        <v>2742</v>
      </c>
    </row>
    <row r="127" spans="1:4">
      <c r="B127" t="s">
        <v>2744</v>
      </c>
      <c r="C127" t="s">
        <v>10</v>
      </c>
      <c r="D127" t="s">
        <v>2745</v>
      </c>
    </row>
    <row r="128" spans="1:4">
      <c r="B128" t="s">
        <v>2746</v>
      </c>
      <c r="C128" t="s">
        <v>12</v>
      </c>
      <c r="D128" t="s">
        <v>2747</v>
      </c>
    </row>
    <row r="129" spans="2:4">
      <c r="B129" t="s">
        <v>2748</v>
      </c>
      <c r="C129" t="s">
        <v>10</v>
      </c>
      <c r="D129" t="s">
        <v>2749</v>
      </c>
    </row>
    <row r="130" spans="2:4">
      <c r="B130" t="s">
        <v>2750</v>
      </c>
      <c r="C130" t="s">
        <v>12</v>
      </c>
      <c r="D130" t="s">
        <v>2751</v>
      </c>
    </row>
    <row r="131" spans="2:4">
      <c r="B131" t="s">
        <v>2752</v>
      </c>
      <c r="C131" t="s">
        <v>10</v>
      </c>
      <c r="D131" t="s">
        <v>2754</v>
      </c>
    </row>
    <row r="132" spans="2:4">
      <c r="B132" t="s">
        <v>2753</v>
      </c>
    </row>
    <row r="133" spans="2:4">
      <c r="B133" t="s">
        <v>2755</v>
      </c>
      <c r="C133" t="s">
        <v>10</v>
      </c>
      <c r="D133" t="s">
        <v>2757</v>
      </c>
    </row>
    <row r="134" spans="2:4">
      <c r="B134" t="s">
        <v>2756</v>
      </c>
      <c r="D134" t="s">
        <v>2758</v>
      </c>
    </row>
    <row r="135" spans="2:4">
      <c r="D135" t="s">
        <v>2759</v>
      </c>
    </row>
    <row r="136" spans="2:4">
      <c r="B136" t="s">
        <v>2760</v>
      </c>
      <c r="C136" t="s">
        <v>10</v>
      </c>
      <c r="D136" t="s">
        <v>2762</v>
      </c>
    </row>
    <row r="137" spans="2:4">
      <c r="B137" t="s">
        <v>2761</v>
      </c>
    </row>
    <row r="138" spans="2:4">
      <c r="B138" t="s">
        <v>2763</v>
      </c>
      <c r="C138" t="s">
        <v>10</v>
      </c>
      <c r="D138" t="s">
        <v>2765</v>
      </c>
    </row>
    <row r="139" spans="2:4">
      <c r="B139" t="s">
        <v>2764</v>
      </c>
    </row>
    <row r="140" spans="2:4">
      <c r="B140" t="s">
        <v>2766</v>
      </c>
      <c r="C140" t="s">
        <v>10</v>
      </c>
      <c r="D140" t="s">
        <v>2768</v>
      </c>
    </row>
    <row r="141" spans="2:4">
      <c r="B141" t="s">
        <v>2767</v>
      </c>
      <c r="D141" t="s">
        <v>2769</v>
      </c>
    </row>
    <row r="142" spans="2:4">
      <c r="D142" t="s">
        <v>2770</v>
      </c>
    </row>
    <row r="143" spans="2:4">
      <c r="D143" t="s">
        <v>2771</v>
      </c>
    </row>
    <row r="144" spans="2:4">
      <c r="D144" t="s">
        <v>2772</v>
      </c>
    </row>
    <row r="145" spans="2:4">
      <c r="B145" t="s">
        <v>2773</v>
      </c>
      <c r="C145" t="s">
        <v>10</v>
      </c>
      <c r="D145" t="s">
        <v>2775</v>
      </c>
    </row>
    <row r="146" spans="2:4">
      <c r="B146" t="s">
        <v>2774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686C-A5B8-4D81-A475-BEE257880827}">
  <dimension ref="A2:D397"/>
  <sheetViews>
    <sheetView workbookViewId="0"/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2776</v>
      </c>
      <c r="B3" t="s">
        <v>2777</v>
      </c>
      <c r="C3" t="s">
        <v>10</v>
      </c>
      <c r="D3" t="s">
        <v>2779</v>
      </c>
    </row>
    <row r="4" spans="1:4">
      <c r="B4" t="s">
        <v>2778</v>
      </c>
      <c r="C4" t="s">
        <v>12</v>
      </c>
      <c r="D4" t="s">
        <v>2780</v>
      </c>
    </row>
    <row r="5" spans="1:4">
      <c r="C5" t="s">
        <v>14</v>
      </c>
      <c r="D5" t="s">
        <v>2781</v>
      </c>
    </row>
    <row r="6" spans="1:4">
      <c r="C6" t="s">
        <v>16</v>
      </c>
      <c r="D6" t="s">
        <v>2782</v>
      </c>
    </row>
    <row r="7" spans="1:4">
      <c r="C7" t="s">
        <v>18</v>
      </c>
      <c r="D7" t="s">
        <v>2783</v>
      </c>
    </row>
    <row r="8" spans="1:4">
      <c r="C8" t="s">
        <v>20</v>
      </c>
      <c r="D8" t="s">
        <v>2784</v>
      </c>
    </row>
    <row r="9" spans="1:4">
      <c r="C9" t="s">
        <v>99</v>
      </c>
      <c r="D9" t="s">
        <v>2785</v>
      </c>
    </row>
    <row r="10" spans="1:4">
      <c r="C10" t="s">
        <v>101</v>
      </c>
      <c r="D10" t="s">
        <v>2786</v>
      </c>
    </row>
    <row r="11" spans="1:4">
      <c r="B11" t="s">
        <v>2787</v>
      </c>
      <c r="C11" t="s">
        <v>10</v>
      </c>
      <c r="D11" t="s">
        <v>2789</v>
      </c>
    </row>
    <row r="12" spans="1:4">
      <c r="B12" t="s">
        <v>2788</v>
      </c>
      <c r="C12" t="s">
        <v>12</v>
      </c>
      <c r="D12" t="s">
        <v>2790</v>
      </c>
    </row>
    <row r="13" spans="1:4">
      <c r="C13" t="s">
        <v>14</v>
      </c>
      <c r="D13" t="s">
        <v>2791</v>
      </c>
    </row>
    <row r="14" spans="1:4">
      <c r="C14" t="s">
        <v>16</v>
      </c>
      <c r="D14" t="s">
        <v>2792</v>
      </c>
    </row>
    <row r="15" spans="1:4">
      <c r="B15" t="s">
        <v>2793</v>
      </c>
      <c r="C15" t="s">
        <v>10</v>
      </c>
      <c r="D15" t="s">
        <v>2795</v>
      </c>
    </row>
    <row r="16" spans="1:4">
      <c r="B16" t="s">
        <v>2794</v>
      </c>
      <c r="C16" t="s">
        <v>12</v>
      </c>
      <c r="D16" t="s">
        <v>2796</v>
      </c>
    </row>
    <row r="17" spans="1:4">
      <c r="C17" t="s">
        <v>14</v>
      </c>
      <c r="D17" t="s">
        <v>2797</v>
      </c>
    </row>
    <row r="18" spans="1:4">
      <c r="C18" t="s">
        <v>16</v>
      </c>
      <c r="D18" t="s">
        <v>2798</v>
      </c>
    </row>
    <row r="19" spans="1:4">
      <c r="C19" t="s">
        <v>18</v>
      </c>
      <c r="D19" t="s">
        <v>2799</v>
      </c>
    </row>
    <row r="20" spans="1:4">
      <c r="C20" t="s">
        <v>20</v>
      </c>
      <c r="D20" t="s">
        <v>2800</v>
      </c>
    </row>
    <row r="21" spans="1:4">
      <c r="B21" t="s">
        <v>2801</v>
      </c>
      <c r="C21" t="s">
        <v>10</v>
      </c>
      <c r="D21" t="s">
        <v>2803</v>
      </c>
    </row>
    <row r="22" spans="1:4">
      <c r="B22" t="s">
        <v>2802</v>
      </c>
      <c r="C22" t="s">
        <v>12</v>
      </c>
      <c r="D22" t="s">
        <v>2804</v>
      </c>
    </row>
    <row r="23" spans="1:4">
      <c r="C23" t="s">
        <v>14</v>
      </c>
      <c r="D23" t="s">
        <v>2805</v>
      </c>
    </row>
    <row r="24" spans="1:4">
      <c r="C24" t="s">
        <v>16</v>
      </c>
      <c r="D24" t="s">
        <v>2806</v>
      </c>
    </row>
    <row r="25" spans="1:4">
      <c r="C25" t="s">
        <v>18</v>
      </c>
      <c r="D25" t="s">
        <v>2807</v>
      </c>
    </row>
    <row r="26" spans="1:4">
      <c r="C26" t="s">
        <v>20</v>
      </c>
      <c r="D26" t="s">
        <v>2808</v>
      </c>
    </row>
    <row r="27" spans="1:4">
      <c r="C27" t="s">
        <v>99</v>
      </c>
      <c r="D27" t="s">
        <v>2809</v>
      </c>
    </row>
    <row r="28" spans="1:4">
      <c r="C28" t="s">
        <v>101</v>
      </c>
      <c r="D28" t="s">
        <v>2810</v>
      </c>
    </row>
    <row r="32" spans="1:4">
      <c r="A32" t="s">
        <v>3</v>
      </c>
      <c r="B32" t="s">
        <v>4</v>
      </c>
      <c r="C32" t="s">
        <v>5</v>
      </c>
      <c r="D32" t="s">
        <v>2302</v>
      </c>
    </row>
    <row r="33" spans="1:4">
      <c r="A33" t="s">
        <v>2776</v>
      </c>
      <c r="B33" t="s">
        <v>2811</v>
      </c>
      <c r="C33" t="s">
        <v>10</v>
      </c>
      <c r="D33" t="s">
        <v>3158</v>
      </c>
    </row>
    <row r="34" spans="1:4">
      <c r="B34" t="s">
        <v>2802</v>
      </c>
      <c r="D34" t="s">
        <v>2812</v>
      </c>
    </row>
    <row r="35" spans="1:4">
      <c r="D35" t="s">
        <v>3159</v>
      </c>
    </row>
    <row r="40" spans="1:4">
      <c r="C40" t="s">
        <v>12</v>
      </c>
    </row>
    <row r="41" spans="1:4">
      <c r="C41" t="s">
        <v>14</v>
      </c>
    </row>
    <row r="42" spans="1:4">
      <c r="B42" t="s">
        <v>2813</v>
      </c>
      <c r="C42" t="s">
        <v>10</v>
      </c>
      <c r="D42" t="s">
        <v>3160</v>
      </c>
    </row>
    <row r="43" spans="1:4">
      <c r="B43" t="s">
        <v>2814</v>
      </c>
      <c r="D43" t="s">
        <v>2815</v>
      </c>
    </row>
    <row r="44" spans="1:4">
      <c r="D44" t="s">
        <v>3161</v>
      </c>
    </row>
    <row r="45" spans="1:4">
      <c r="D45" t="s">
        <v>3162</v>
      </c>
    </row>
    <row r="46" spans="1:4">
      <c r="C46" t="s">
        <v>12</v>
      </c>
    </row>
    <row r="48" spans="1:4">
      <c r="C48" t="s">
        <v>14</v>
      </c>
    </row>
    <row r="49" spans="1:4">
      <c r="B49" t="s">
        <v>2816</v>
      </c>
      <c r="C49" t="s">
        <v>10</v>
      </c>
      <c r="D49" t="s">
        <v>2818</v>
      </c>
    </row>
    <row r="50" spans="1:4">
      <c r="B50" t="s">
        <v>2817</v>
      </c>
      <c r="C50" t="s">
        <v>12</v>
      </c>
      <c r="D50" t="s">
        <v>2819</v>
      </c>
    </row>
    <row r="51" spans="1:4">
      <c r="C51" t="s">
        <v>14</v>
      </c>
      <c r="D51" t="s">
        <v>2820</v>
      </c>
    </row>
    <row r="52" spans="1:4">
      <c r="C52" t="s">
        <v>16</v>
      </c>
      <c r="D52" t="s">
        <v>2821</v>
      </c>
    </row>
    <row r="53" spans="1:4">
      <c r="C53" t="s">
        <v>18</v>
      </c>
      <c r="D53" t="s">
        <v>2822</v>
      </c>
    </row>
    <row r="54" spans="1:4">
      <c r="B54" t="s">
        <v>2823</v>
      </c>
      <c r="C54" t="s">
        <v>10</v>
      </c>
      <c r="D54" t="s">
        <v>2824</v>
      </c>
    </row>
    <row r="55" spans="1:4">
      <c r="B55" t="s">
        <v>2788</v>
      </c>
      <c r="C55" t="s">
        <v>12</v>
      </c>
      <c r="D55" t="s">
        <v>2825</v>
      </c>
    </row>
    <row r="59" spans="1:4">
      <c r="A59" t="s">
        <v>3</v>
      </c>
      <c r="B59" t="s">
        <v>4</v>
      </c>
      <c r="C59" t="s">
        <v>5</v>
      </c>
      <c r="D59" t="s">
        <v>2302</v>
      </c>
    </row>
    <row r="60" spans="1:4">
      <c r="A60" t="s">
        <v>2776</v>
      </c>
      <c r="B60" t="s">
        <v>2826</v>
      </c>
      <c r="C60" t="s">
        <v>10</v>
      </c>
      <c r="D60" t="s">
        <v>2827</v>
      </c>
    </row>
    <row r="61" spans="1:4">
      <c r="B61" t="s">
        <v>2802</v>
      </c>
      <c r="C61" t="s">
        <v>12</v>
      </c>
      <c r="D61" t="s">
        <v>3163</v>
      </c>
    </row>
    <row r="62" spans="1:4">
      <c r="D62" t="s">
        <v>3164</v>
      </c>
    </row>
    <row r="63" spans="1:4">
      <c r="D63" t="s">
        <v>3165</v>
      </c>
    </row>
    <row r="64" spans="1:4">
      <c r="D64" t="s">
        <v>3166</v>
      </c>
    </row>
    <row r="66" spans="2:4">
      <c r="C66" t="s">
        <v>14</v>
      </c>
    </row>
    <row r="67" spans="2:4">
      <c r="C67" t="s">
        <v>16</v>
      </c>
    </row>
    <row r="68" spans="2:4">
      <c r="B68" t="s">
        <v>2828</v>
      </c>
      <c r="C68" t="s">
        <v>10</v>
      </c>
      <c r="D68" t="s">
        <v>2830</v>
      </c>
    </row>
    <row r="69" spans="2:4">
      <c r="B69" t="s">
        <v>2829</v>
      </c>
      <c r="C69" t="s">
        <v>12</v>
      </c>
      <c r="D69" t="s">
        <v>2831</v>
      </c>
    </row>
    <row r="70" spans="2:4">
      <c r="C70" t="s">
        <v>14</v>
      </c>
      <c r="D70" t="s">
        <v>2832</v>
      </c>
    </row>
    <row r="71" spans="2:4">
      <c r="C71" t="s">
        <v>16</v>
      </c>
      <c r="D71" t="s">
        <v>2833</v>
      </c>
    </row>
    <row r="72" spans="2:4">
      <c r="C72" t="s">
        <v>18</v>
      </c>
      <c r="D72" t="s">
        <v>2834</v>
      </c>
    </row>
    <row r="73" spans="2:4">
      <c r="C73" t="s">
        <v>20</v>
      </c>
      <c r="D73" t="s">
        <v>2835</v>
      </c>
    </row>
    <row r="74" spans="2:4">
      <c r="C74" t="s">
        <v>99</v>
      </c>
      <c r="D74" t="s">
        <v>2836</v>
      </c>
    </row>
    <row r="75" spans="2:4">
      <c r="C75" t="s">
        <v>101</v>
      </c>
      <c r="D75" t="s">
        <v>2837</v>
      </c>
    </row>
    <row r="76" spans="2:4">
      <c r="C76" t="s">
        <v>349</v>
      </c>
      <c r="D76" t="s">
        <v>2838</v>
      </c>
    </row>
    <row r="77" spans="2:4">
      <c r="C77" t="s">
        <v>441</v>
      </c>
      <c r="D77" t="s">
        <v>2839</v>
      </c>
    </row>
    <row r="78" spans="2:4">
      <c r="C78" t="s">
        <v>443</v>
      </c>
      <c r="D78" t="s">
        <v>2840</v>
      </c>
    </row>
    <row r="79" spans="2:4">
      <c r="C79" t="s">
        <v>445</v>
      </c>
      <c r="D79" t="s">
        <v>2841</v>
      </c>
    </row>
    <row r="80" spans="2:4">
      <c r="C80" t="s">
        <v>447</v>
      </c>
      <c r="D80" t="s">
        <v>2842</v>
      </c>
    </row>
    <row r="81" spans="1:4">
      <c r="B81" t="s">
        <v>2843</v>
      </c>
      <c r="C81" t="s">
        <v>10</v>
      </c>
      <c r="D81" t="s">
        <v>2845</v>
      </c>
    </row>
    <row r="82" spans="1:4">
      <c r="B82" t="s">
        <v>2844</v>
      </c>
      <c r="C82" t="s">
        <v>12</v>
      </c>
      <c r="D82" t="s">
        <v>2846</v>
      </c>
    </row>
    <row r="83" spans="1:4">
      <c r="C83" t="s">
        <v>14</v>
      </c>
      <c r="D83" t="s">
        <v>2847</v>
      </c>
    </row>
    <row r="84" spans="1:4">
      <c r="C84" t="s">
        <v>16</v>
      </c>
      <c r="D84" t="s">
        <v>2848</v>
      </c>
    </row>
    <row r="85" spans="1:4">
      <c r="B85" t="s">
        <v>2849</v>
      </c>
      <c r="C85" t="s">
        <v>10</v>
      </c>
      <c r="D85" t="s">
        <v>2850</v>
      </c>
    </row>
    <row r="86" spans="1:4">
      <c r="B86" t="s">
        <v>2829</v>
      </c>
      <c r="C86" t="s">
        <v>12</v>
      </c>
      <c r="D86" t="s">
        <v>2851</v>
      </c>
    </row>
    <row r="87" spans="1:4">
      <c r="C87" t="s">
        <v>14</v>
      </c>
      <c r="D87" t="s">
        <v>2852</v>
      </c>
    </row>
    <row r="88" spans="1:4">
      <c r="C88" t="s">
        <v>16</v>
      </c>
      <c r="D88" t="s">
        <v>2853</v>
      </c>
    </row>
    <row r="90" spans="1:4">
      <c r="A90" t="s">
        <v>3</v>
      </c>
      <c r="B90" t="s">
        <v>4</v>
      </c>
      <c r="C90" t="s">
        <v>5</v>
      </c>
      <c r="D90" t="s">
        <v>2302</v>
      </c>
    </row>
    <row r="91" spans="1:4">
      <c r="A91" t="s">
        <v>2776</v>
      </c>
      <c r="B91" t="s">
        <v>2849</v>
      </c>
      <c r="C91" t="s">
        <v>18</v>
      </c>
      <c r="D91" t="s">
        <v>2854</v>
      </c>
    </row>
    <row r="92" spans="1:4">
      <c r="B92" t="s">
        <v>2829</v>
      </c>
      <c r="C92" t="s">
        <v>20</v>
      </c>
      <c r="D92" t="s">
        <v>2855</v>
      </c>
    </row>
    <row r="93" spans="1:4">
      <c r="C93" t="s">
        <v>99</v>
      </c>
      <c r="D93" t="s">
        <v>2856</v>
      </c>
    </row>
    <row r="94" spans="1:4">
      <c r="C94" t="s">
        <v>101</v>
      </c>
      <c r="D94" t="s">
        <v>2857</v>
      </c>
    </row>
    <row r="95" spans="1:4">
      <c r="B95" t="s">
        <v>2858</v>
      </c>
      <c r="C95" t="s">
        <v>10</v>
      </c>
      <c r="D95" t="s">
        <v>2859</v>
      </c>
    </row>
    <row r="96" spans="1:4">
      <c r="B96" t="s">
        <v>2788</v>
      </c>
      <c r="C96" t="s">
        <v>12</v>
      </c>
      <c r="D96" t="s">
        <v>2860</v>
      </c>
    </row>
    <row r="97" spans="2:4">
      <c r="B97" t="s">
        <v>2861</v>
      </c>
      <c r="C97" t="s">
        <v>10</v>
      </c>
      <c r="D97" t="s">
        <v>2862</v>
      </c>
    </row>
    <row r="98" spans="2:4">
      <c r="B98" t="s">
        <v>2829</v>
      </c>
      <c r="D98" t="s">
        <v>2863</v>
      </c>
    </row>
    <row r="99" spans="2:4">
      <c r="D99" t="s">
        <v>2864</v>
      </c>
    </row>
    <row r="101" spans="2:4">
      <c r="C101" t="s">
        <v>12</v>
      </c>
    </row>
    <row r="102" spans="2:4">
      <c r="B102" t="s">
        <v>2865</v>
      </c>
      <c r="C102" t="s">
        <v>10</v>
      </c>
      <c r="D102" t="s">
        <v>2866</v>
      </c>
    </row>
    <row r="103" spans="2:4">
      <c r="B103" t="s">
        <v>2829</v>
      </c>
      <c r="C103" t="s">
        <v>12</v>
      </c>
      <c r="D103" t="s">
        <v>2867</v>
      </c>
    </row>
    <row r="104" spans="2:4">
      <c r="C104" t="s">
        <v>14</v>
      </c>
      <c r="D104" t="s">
        <v>2868</v>
      </c>
    </row>
    <row r="105" spans="2:4">
      <c r="C105" t="s">
        <v>16</v>
      </c>
      <c r="D105" t="s">
        <v>2869</v>
      </c>
    </row>
    <row r="106" spans="2:4">
      <c r="C106" t="s">
        <v>18</v>
      </c>
      <c r="D106" t="s">
        <v>2870</v>
      </c>
    </row>
    <row r="107" spans="2:4">
      <c r="B107" t="s">
        <v>2871</v>
      </c>
      <c r="C107" t="s">
        <v>10</v>
      </c>
      <c r="D107" t="s">
        <v>2872</v>
      </c>
    </row>
    <row r="108" spans="2:4">
      <c r="B108" t="s">
        <v>2829</v>
      </c>
      <c r="C108" t="s">
        <v>12</v>
      </c>
      <c r="D108" t="s">
        <v>2873</v>
      </c>
    </row>
    <row r="109" spans="2:4">
      <c r="C109" t="s">
        <v>14</v>
      </c>
      <c r="D109" t="s">
        <v>2874</v>
      </c>
    </row>
    <row r="110" spans="2:4">
      <c r="C110" t="s">
        <v>16</v>
      </c>
      <c r="D110" t="s">
        <v>2875</v>
      </c>
    </row>
    <row r="111" spans="2:4">
      <c r="C111" t="s">
        <v>18</v>
      </c>
      <c r="D111" t="s">
        <v>2876</v>
      </c>
    </row>
    <row r="112" spans="2:4">
      <c r="C112" t="s">
        <v>20</v>
      </c>
      <c r="D112" t="s">
        <v>2877</v>
      </c>
    </row>
    <row r="113" spans="1:4">
      <c r="B113" t="s">
        <v>2878</v>
      </c>
      <c r="C113" t="s">
        <v>10</v>
      </c>
      <c r="D113" t="s">
        <v>2879</v>
      </c>
    </row>
    <row r="114" spans="1:4">
      <c r="B114" t="s">
        <v>2829</v>
      </c>
      <c r="C114" t="s">
        <v>12</v>
      </c>
      <c r="D114" t="s">
        <v>2880</v>
      </c>
    </row>
    <row r="115" spans="1:4">
      <c r="C115" t="s">
        <v>14</v>
      </c>
      <c r="D115" t="s">
        <v>2881</v>
      </c>
    </row>
    <row r="116" spans="1:4">
      <c r="C116" t="s">
        <v>16</v>
      </c>
      <c r="D116" t="s">
        <v>2882</v>
      </c>
    </row>
    <row r="117" spans="1:4">
      <c r="B117" t="s">
        <v>2883</v>
      </c>
      <c r="C117" t="s">
        <v>10</v>
      </c>
      <c r="D117" t="s">
        <v>2884</v>
      </c>
    </row>
    <row r="118" spans="1:4">
      <c r="B118" t="s">
        <v>2829</v>
      </c>
      <c r="C118" t="s">
        <v>12</v>
      </c>
      <c r="D118" t="s">
        <v>2885</v>
      </c>
    </row>
    <row r="119" spans="1:4">
      <c r="C119" t="s">
        <v>14</v>
      </c>
      <c r="D119" t="s">
        <v>2886</v>
      </c>
    </row>
    <row r="120" spans="1:4">
      <c r="C120" t="s">
        <v>16</v>
      </c>
      <c r="D120" t="s">
        <v>2887</v>
      </c>
    </row>
    <row r="121" spans="1:4">
      <c r="C121" t="s">
        <v>18</v>
      </c>
      <c r="D121" t="s">
        <v>2888</v>
      </c>
    </row>
    <row r="122" spans="1:4">
      <c r="C122" t="s">
        <v>20</v>
      </c>
      <c r="D122" t="s">
        <v>2889</v>
      </c>
    </row>
    <row r="123" spans="1:4">
      <c r="C123" t="s">
        <v>99</v>
      </c>
      <c r="D123" t="s">
        <v>2890</v>
      </c>
    </row>
    <row r="124" spans="1:4">
      <c r="C124" t="s">
        <v>101</v>
      </c>
      <c r="D124" t="s">
        <v>2891</v>
      </c>
    </row>
    <row r="125" spans="1:4">
      <c r="C125" t="s">
        <v>349</v>
      </c>
      <c r="D125" t="s">
        <v>2892</v>
      </c>
    </row>
    <row r="127" spans="1:4">
      <c r="A127" t="s">
        <v>3</v>
      </c>
      <c r="B127" t="s">
        <v>4</v>
      </c>
      <c r="C127" t="s">
        <v>5</v>
      </c>
      <c r="D127" t="s">
        <v>2302</v>
      </c>
    </row>
    <row r="128" spans="1:4">
      <c r="A128" t="s">
        <v>2776</v>
      </c>
      <c r="B128" t="s">
        <v>2893</v>
      </c>
      <c r="C128" t="s">
        <v>10</v>
      </c>
      <c r="D128" t="s">
        <v>2894</v>
      </c>
    </row>
    <row r="129" spans="2:4">
      <c r="B129" t="s">
        <v>2829</v>
      </c>
      <c r="C129" t="s">
        <v>12</v>
      </c>
      <c r="D129" t="s">
        <v>2895</v>
      </c>
    </row>
    <row r="130" spans="2:4">
      <c r="C130" t="s">
        <v>14</v>
      </c>
      <c r="D130" t="s">
        <v>2896</v>
      </c>
    </row>
    <row r="131" spans="2:4">
      <c r="C131" t="s">
        <v>16</v>
      </c>
      <c r="D131" t="s">
        <v>2897</v>
      </c>
    </row>
    <row r="132" spans="2:4">
      <c r="C132" t="s">
        <v>18</v>
      </c>
      <c r="D132" t="s">
        <v>2898</v>
      </c>
    </row>
    <row r="133" spans="2:4">
      <c r="C133" t="s">
        <v>20</v>
      </c>
      <c r="D133" t="s">
        <v>2899</v>
      </c>
    </row>
    <row r="134" spans="2:4">
      <c r="C134" t="s">
        <v>99</v>
      </c>
      <c r="D134" t="s">
        <v>2900</v>
      </c>
    </row>
    <row r="135" spans="2:4">
      <c r="C135" t="s">
        <v>101</v>
      </c>
      <c r="D135" t="s">
        <v>2901</v>
      </c>
    </row>
    <row r="136" spans="2:4">
      <c r="C136" t="s">
        <v>349</v>
      </c>
      <c r="D136" t="s">
        <v>2902</v>
      </c>
    </row>
    <row r="137" spans="2:4">
      <c r="C137" t="s">
        <v>441</v>
      </c>
      <c r="D137" t="s">
        <v>2903</v>
      </c>
    </row>
    <row r="138" spans="2:4">
      <c r="C138" t="s">
        <v>443</v>
      </c>
      <c r="D138" t="s">
        <v>2904</v>
      </c>
    </row>
    <row r="139" spans="2:4">
      <c r="B139" t="s">
        <v>2905</v>
      </c>
      <c r="C139" t="s">
        <v>10</v>
      </c>
      <c r="D139" t="s">
        <v>2906</v>
      </c>
    </row>
    <row r="140" spans="2:4">
      <c r="B140" t="s">
        <v>2829</v>
      </c>
      <c r="C140" t="s">
        <v>12</v>
      </c>
      <c r="D140" t="s">
        <v>2907</v>
      </c>
    </row>
    <row r="141" spans="2:4">
      <c r="B141" t="s">
        <v>2908</v>
      </c>
      <c r="C141" t="s">
        <v>10</v>
      </c>
      <c r="D141" t="s">
        <v>3167</v>
      </c>
    </row>
    <row r="142" spans="2:4">
      <c r="B142" t="s">
        <v>2829</v>
      </c>
      <c r="D142" t="s">
        <v>3168</v>
      </c>
    </row>
    <row r="143" spans="2:4">
      <c r="C143" t="s">
        <v>12</v>
      </c>
      <c r="D143" t="s">
        <v>3169</v>
      </c>
    </row>
    <row r="144" spans="2:4">
      <c r="C144" t="s">
        <v>14</v>
      </c>
      <c r="D144" t="s">
        <v>3170</v>
      </c>
    </row>
    <row r="145" spans="2:4">
      <c r="C145" t="s">
        <v>16</v>
      </c>
      <c r="D145" t="s">
        <v>3171</v>
      </c>
    </row>
    <row r="146" spans="2:4">
      <c r="C146" t="s">
        <v>18</v>
      </c>
      <c r="D146" t="s">
        <v>3172</v>
      </c>
    </row>
    <row r="147" spans="2:4">
      <c r="D147" t="s">
        <v>3173</v>
      </c>
    </row>
    <row r="148" spans="2:4">
      <c r="C148" t="s">
        <v>20</v>
      </c>
    </row>
    <row r="149" spans="2:4">
      <c r="C149" t="s">
        <v>99</v>
      </c>
    </row>
    <row r="150" spans="2:4">
      <c r="B150" t="s">
        <v>2909</v>
      </c>
      <c r="C150" t="s">
        <v>10</v>
      </c>
      <c r="D150" t="s">
        <v>2910</v>
      </c>
    </row>
    <row r="151" spans="2:4">
      <c r="B151" t="s">
        <v>2829</v>
      </c>
      <c r="C151" t="s">
        <v>12</v>
      </c>
      <c r="D151" t="s">
        <v>2911</v>
      </c>
    </row>
    <row r="152" spans="2:4">
      <c r="C152" t="s">
        <v>14</v>
      </c>
      <c r="D152" t="s">
        <v>2912</v>
      </c>
    </row>
    <row r="153" spans="2:4">
      <c r="C153" t="s">
        <v>16</v>
      </c>
      <c r="D153" t="s">
        <v>2913</v>
      </c>
    </row>
    <row r="154" spans="2:4">
      <c r="C154" t="s">
        <v>18</v>
      </c>
      <c r="D154" t="s">
        <v>2914</v>
      </c>
    </row>
    <row r="155" spans="2:4">
      <c r="C155" t="s">
        <v>20</v>
      </c>
      <c r="D155" t="s">
        <v>2915</v>
      </c>
    </row>
    <row r="156" spans="2:4">
      <c r="C156" t="s">
        <v>99</v>
      </c>
      <c r="D156" t="s">
        <v>2916</v>
      </c>
    </row>
    <row r="157" spans="2:4">
      <c r="C157" t="s">
        <v>101</v>
      </c>
      <c r="D157" t="s">
        <v>2917</v>
      </c>
    </row>
    <row r="158" spans="2:4">
      <c r="C158" t="s">
        <v>349</v>
      </c>
      <c r="D158" t="s">
        <v>2918</v>
      </c>
    </row>
    <row r="159" spans="2:4">
      <c r="C159" t="s">
        <v>441</v>
      </c>
      <c r="D159" t="s">
        <v>2919</v>
      </c>
    </row>
    <row r="161" spans="1:4">
      <c r="A161" t="s">
        <v>3</v>
      </c>
      <c r="B161" t="s">
        <v>4</v>
      </c>
      <c r="C161" t="s">
        <v>5</v>
      </c>
      <c r="D161" t="s">
        <v>2302</v>
      </c>
    </row>
    <row r="162" spans="1:4">
      <c r="A162" t="s">
        <v>2776</v>
      </c>
      <c r="B162" t="s">
        <v>2920</v>
      </c>
      <c r="C162" t="s">
        <v>10</v>
      </c>
      <c r="D162" t="s">
        <v>2921</v>
      </c>
    </row>
    <row r="163" spans="1:4">
      <c r="B163" t="s">
        <v>2829</v>
      </c>
      <c r="C163" t="s">
        <v>12</v>
      </c>
      <c r="D163" t="s">
        <v>2922</v>
      </c>
    </row>
    <row r="164" spans="1:4">
      <c r="C164" t="s">
        <v>14</v>
      </c>
      <c r="D164" t="s">
        <v>2923</v>
      </c>
    </row>
    <row r="165" spans="1:4">
      <c r="C165" t="s">
        <v>16</v>
      </c>
      <c r="D165" t="s">
        <v>2924</v>
      </c>
    </row>
    <row r="166" spans="1:4">
      <c r="C166" t="s">
        <v>18</v>
      </c>
      <c r="D166" t="s">
        <v>2925</v>
      </c>
    </row>
    <row r="167" spans="1:4">
      <c r="C167" t="s">
        <v>20</v>
      </c>
      <c r="D167" t="s">
        <v>2926</v>
      </c>
    </row>
    <row r="168" spans="1:4">
      <c r="C168" t="s">
        <v>99</v>
      </c>
      <c r="D168" t="s">
        <v>2927</v>
      </c>
    </row>
    <row r="169" spans="1:4">
      <c r="C169" t="s">
        <v>101</v>
      </c>
      <c r="D169" t="s">
        <v>2928</v>
      </c>
    </row>
    <row r="170" spans="1:4">
      <c r="C170" t="s">
        <v>349</v>
      </c>
      <c r="D170" t="s">
        <v>2929</v>
      </c>
    </row>
    <row r="171" spans="1:4">
      <c r="C171" t="s">
        <v>441</v>
      </c>
      <c r="D171" t="s">
        <v>2930</v>
      </c>
    </row>
    <row r="172" spans="1:4">
      <c r="C172" t="s">
        <v>443</v>
      </c>
      <c r="D172" t="s">
        <v>2931</v>
      </c>
    </row>
    <row r="173" spans="1:4">
      <c r="C173" t="s">
        <v>445</v>
      </c>
      <c r="D173" t="s">
        <v>2932</v>
      </c>
    </row>
    <row r="174" spans="1:4">
      <c r="C174" t="s">
        <v>447</v>
      </c>
      <c r="D174" t="s">
        <v>2933</v>
      </c>
    </row>
    <row r="175" spans="1:4">
      <c r="C175" t="s">
        <v>449</v>
      </c>
      <c r="D175" t="s">
        <v>2934</v>
      </c>
    </row>
    <row r="176" spans="1:4">
      <c r="C176" t="s">
        <v>734</v>
      </c>
      <c r="D176" t="s">
        <v>2935</v>
      </c>
    </row>
    <row r="177" spans="2:4">
      <c r="C177" t="s">
        <v>736</v>
      </c>
      <c r="D177" t="s">
        <v>2936</v>
      </c>
    </row>
    <row r="178" spans="2:4">
      <c r="C178" t="s">
        <v>2253</v>
      </c>
      <c r="D178" t="s">
        <v>2937</v>
      </c>
    </row>
    <row r="179" spans="2:4">
      <c r="C179" t="s">
        <v>2255</v>
      </c>
      <c r="D179" t="s">
        <v>2938</v>
      </c>
    </row>
    <row r="180" spans="2:4">
      <c r="C180" t="s">
        <v>2257</v>
      </c>
      <c r="D180" t="s">
        <v>2939</v>
      </c>
    </row>
    <row r="181" spans="2:4">
      <c r="B181" t="s">
        <v>2940</v>
      </c>
      <c r="C181" t="s">
        <v>10</v>
      </c>
      <c r="D181" t="s">
        <v>2941</v>
      </c>
    </row>
    <row r="182" spans="2:4">
      <c r="B182" t="s">
        <v>2829</v>
      </c>
      <c r="C182" t="s">
        <v>12</v>
      </c>
      <c r="D182" t="s">
        <v>2942</v>
      </c>
    </row>
    <row r="183" spans="2:4">
      <c r="C183" t="s">
        <v>14</v>
      </c>
      <c r="D183" t="s">
        <v>2943</v>
      </c>
    </row>
    <row r="184" spans="2:4">
      <c r="C184" t="s">
        <v>16</v>
      </c>
      <c r="D184" t="s">
        <v>2944</v>
      </c>
    </row>
    <row r="185" spans="2:4">
      <c r="C185" t="s">
        <v>18</v>
      </c>
      <c r="D185" t="s">
        <v>2945</v>
      </c>
    </row>
    <row r="186" spans="2:4">
      <c r="C186" t="s">
        <v>20</v>
      </c>
      <c r="D186" t="s">
        <v>2946</v>
      </c>
    </row>
    <row r="187" spans="2:4">
      <c r="C187" t="s">
        <v>99</v>
      </c>
      <c r="D187" t="s">
        <v>2947</v>
      </c>
    </row>
    <row r="188" spans="2:4">
      <c r="C188" t="s">
        <v>101</v>
      </c>
      <c r="D188" t="s">
        <v>2948</v>
      </c>
    </row>
    <row r="189" spans="2:4">
      <c r="C189" t="s">
        <v>349</v>
      </c>
      <c r="D189" t="s">
        <v>2949</v>
      </c>
    </row>
    <row r="190" spans="2:4">
      <c r="C190" t="s">
        <v>441</v>
      </c>
      <c r="D190" t="s">
        <v>2950</v>
      </c>
    </row>
    <row r="191" spans="2:4">
      <c r="C191" t="s">
        <v>443</v>
      </c>
      <c r="D191" t="s">
        <v>2951</v>
      </c>
    </row>
    <row r="192" spans="2:4">
      <c r="C192" t="s">
        <v>445</v>
      </c>
      <c r="D192" t="s">
        <v>2952</v>
      </c>
    </row>
    <row r="193" spans="1:4">
      <c r="C193" t="s">
        <v>447</v>
      </c>
      <c r="D193" t="s">
        <v>2953</v>
      </c>
    </row>
    <row r="194" spans="1:4">
      <c r="C194" t="s">
        <v>449</v>
      </c>
      <c r="D194" t="s">
        <v>2954</v>
      </c>
    </row>
    <row r="195" spans="1:4">
      <c r="C195" t="s">
        <v>734</v>
      </c>
      <c r="D195" t="s">
        <v>2955</v>
      </c>
    </row>
    <row r="196" spans="1:4">
      <c r="C196" t="s">
        <v>736</v>
      </c>
      <c r="D196" t="s">
        <v>2956</v>
      </c>
    </row>
    <row r="197" spans="1:4">
      <c r="C197" t="s">
        <v>2253</v>
      </c>
      <c r="D197" t="s">
        <v>2957</v>
      </c>
    </row>
    <row r="199" spans="1:4">
      <c r="A199" t="s">
        <v>3</v>
      </c>
      <c r="B199" t="s">
        <v>4</v>
      </c>
      <c r="C199" t="s">
        <v>5</v>
      </c>
      <c r="D199" t="s">
        <v>2958</v>
      </c>
    </row>
    <row r="200" spans="1:4">
      <c r="A200" t="s">
        <v>2776</v>
      </c>
      <c r="B200" t="s">
        <v>2959</v>
      </c>
      <c r="C200" t="s">
        <v>10</v>
      </c>
      <c r="D200" t="s">
        <v>2960</v>
      </c>
    </row>
    <row r="201" spans="1:4">
      <c r="B201" t="s">
        <v>2829</v>
      </c>
      <c r="C201" t="s">
        <v>12</v>
      </c>
      <c r="D201" t="s">
        <v>2961</v>
      </c>
    </row>
    <row r="202" spans="1:4">
      <c r="C202" t="s">
        <v>14</v>
      </c>
      <c r="D202" t="s">
        <v>2962</v>
      </c>
    </row>
    <row r="203" spans="1:4">
      <c r="C203" t="s">
        <v>16</v>
      </c>
      <c r="D203" t="s">
        <v>2963</v>
      </c>
    </row>
    <row r="204" spans="1:4">
      <c r="C204" t="s">
        <v>18</v>
      </c>
      <c r="D204" t="s">
        <v>2964</v>
      </c>
    </row>
    <row r="205" spans="1:4">
      <c r="C205" t="s">
        <v>20</v>
      </c>
      <c r="D205" t="s">
        <v>2965</v>
      </c>
    </row>
    <row r="206" spans="1:4">
      <c r="C206" t="s">
        <v>99</v>
      </c>
      <c r="D206" t="s">
        <v>2966</v>
      </c>
    </row>
    <row r="207" spans="1:4">
      <c r="C207" t="s">
        <v>101</v>
      </c>
      <c r="D207" t="s">
        <v>2967</v>
      </c>
    </row>
    <row r="208" spans="1:4">
      <c r="C208" t="s">
        <v>349</v>
      </c>
      <c r="D208" t="s">
        <v>2968</v>
      </c>
    </row>
    <row r="209" spans="2:4">
      <c r="C209" t="s">
        <v>441</v>
      </c>
      <c r="D209" t="s">
        <v>2969</v>
      </c>
    </row>
    <row r="210" spans="2:4">
      <c r="C210" t="s">
        <v>443</v>
      </c>
      <c r="D210" t="s">
        <v>2970</v>
      </c>
    </row>
    <row r="211" spans="2:4">
      <c r="C211" t="s">
        <v>445</v>
      </c>
      <c r="D211" t="s">
        <v>2971</v>
      </c>
    </row>
    <row r="212" spans="2:4">
      <c r="C212" t="s">
        <v>447</v>
      </c>
      <c r="D212" t="s">
        <v>2972</v>
      </c>
    </row>
    <row r="213" spans="2:4">
      <c r="C213" t="s">
        <v>449</v>
      </c>
      <c r="D213" t="s">
        <v>2973</v>
      </c>
    </row>
    <row r="214" spans="2:4">
      <c r="C214" t="s">
        <v>734</v>
      </c>
      <c r="D214" t="s">
        <v>2974</v>
      </c>
    </row>
    <row r="215" spans="2:4">
      <c r="C215" t="s">
        <v>736</v>
      </c>
      <c r="D215" t="s">
        <v>2975</v>
      </c>
    </row>
    <row r="216" spans="2:4">
      <c r="C216" t="s">
        <v>2253</v>
      </c>
      <c r="D216" t="s">
        <v>2976</v>
      </c>
    </row>
    <row r="217" spans="2:4">
      <c r="C217" t="s">
        <v>2255</v>
      </c>
      <c r="D217" t="s">
        <v>2977</v>
      </c>
    </row>
    <row r="218" spans="2:4">
      <c r="C218" t="s">
        <v>2257</v>
      </c>
      <c r="D218" t="s">
        <v>2978</v>
      </c>
    </row>
    <row r="219" spans="2:4">
      <c r="C219" t="s">
        <v>2259</v>
      </c>
      <c r="D219" t="s">
        <v>2979</v>
      </c>
    </row>
    <row r="220" spans="2:4">
      <c r="C220" t="s">
        <v>2592</v>
      </c>
      <c r="D220" t="s">
        <v>2980</v>
      </c>
    </row>
    <row r="221" spans="2:4">
      <c r="C221" t="s">
        <v>2594</v>
      </c>
      <c r="D221" t="s">
        <v>2981</v>
      </c>
    </row>
    <row r="222" spans="2:4">
      <c r="C222" t="s">
        <v>2596</v>
      </c>
      <c r="D222" t="s">
        <v>2982</v>
      </c>
    </row>
    <row r="223" spans="2:4">
      <c r="C223" t="s">
        <v>2598</v>
      </c>
      <c r="D223" t="s">
        <v>2983</v>
      </c>
    </row>
    <row r="224" spans="2:4">
      <c r="B224" t="s">
        <v>2984</v>
      </c>
      <c r="C224" t="s">
        <v>10</v>
      </c>
      <c r="D224" t="s">
        <v>2985</v>
      </c>
    </row>
    <row r="225" spans="1:4">
      <c r="B225" t="s">
        <v>2829</v>
      </c>
      <c r="C225" t="s">
        <v>12</v>
      </c>
      <c r="D225" t="s">
        <v>2986</v>
      </c>
    </row>
    <row r="226" spans="1:4">
      <c r="C226" t="s">
        <v>14</v>
      </c>
      <c r="D226" t="s">
        <v>2987</v>
      </c>
    </row>
    <row r="227" spans="1:4">
      <c r="C227" t="s">
        <v>16</v>
      </c>
      <c r="D227" t="s">
        <v>2988</v>
      </c>
    </row>
    <row r="228" spans="1:4">
      <c r="C228" t="s">
        <v>18</v>
      </c>
      <c r="D228" t="s">
        <v>2989</v>
      </c>
    </row>
    <row r="229" spans="1:4">
      <c r="C229" t="s">
        <v>20</v>
      </c>
      <c r="D229" t="s">
        <v>2990</v>
      </c>
    </row>
    <row r="230" spans="1:4">
      <c r="C230" t="s">
        <v>99</v>
      </c>
      <c r="D230" t="s">
        <v>2991</v>
      </c>
    </row>
    <row r="231" spans="1:4">
      <c r="C231" t="s">
        <v>101</v>
      </c>
      <c r="D231" t="s">
        <v>2992</v>
      </c>
    </row>
    <row r="232" spans="1:4">
      <c r="C232" t="s">
        <v>349</v>
      </c>
      <c r="D232" t="s">
        <v>2993</v>
      </c>
    </row>
    <row r="233" spans="1:4">
      <c r="C233" t="s">
        <v>441</v>
      </c>
      <c r="D233" t="s">
        <v>2994</v>
      </c>
    </row>
    <row r="235" spans="1:4">
      <c r="A235" t="s">
        <v>3</v>
      </c>
      <c r="B235" t="s">
        <v>4</v>
      </c>
      <c r="C235" t="s">
        <v>5</v>
      </c>
      <c r="D235" t="s">
        <v>2302</v>
      </c>
    </row>
    <row r="236" spans="1:4">
      <c r="A236" t="s">
        <v>2776</v>
      </c>
      <c r="B236" t="s">
        <v>2995</v>
      </c>
      <c r="C236" t="s">
        <v>10</v>
      </c>
      <c r="D236" t="s">
        <v>2996</v>
      </c>
    </row>
    <row r="237" spans="1:4">
      <c r="B237" t="s">
        <v>2829</v>
      </c>
      <c r="C237" t="s">
        <v>12</v>
      </c>
      <c r="D237" t="s">
        <v>2997</v>
      </c>
    </row>
    <row r="238" spans="1:4">
      <c r="C238" t="s">
        <v>14</v>
      </c>
      <c r="D238" t="s">
        <v>2998</v>
      </c>
    </row>
    <row r="239" spans="1:4">
      <c r="C239" t="s">
        <v>16</v>
      </c>
      <c r="D239" t="s">
        <v>2999</v>
      </c>
    </row>
    <row r="240" spans="1:4">
      <c r="C240" t="s">
        <v>18</v>
      </c>
      <c r="D240" t="s">
        <v>3000</v>
      </c>
    </row>
    <row r="241" spans="2:4">
      <c r="C241" t="s">
        <v>20</v>
      </c>
      <c r="D241" t="s">
        <v>3001</v>
      </c>
    </row>
    <row r="242" spans="2:4">
      <c r="C242" t="s">
        <v>99</v>
      </c>
      <c r="D242" t="s">
        <v>3002</v>
      </c>
    </row>
    <row r="243" spans="2:4">
      <c r="B243" t="s">
        <v>3003</v>
      </c>
      <c r="C243" t="s">
        <v>10</v>
      </c>
      <c r="D243" t="s">
        <v>3004</v>
      </c>
    </row>
    <row r="244" spans="2:4">
      <c r="B244" t="s">
        <v>2829</v>
      </c>
      <c r="C244" t="s">
        <v>12</v>
      </c>
      <c r="D244" t="s">
        <v>3005</v>
      </c>
    </row>
    <row r="245" spans="2:4">
      <c r="C245" t="s">
        <v>14</v>
      </c>
      <c r="D245" t="s">
        <v>3006</v>
      </c>
    </row>
    <row r="246" spans="2:4">
      <c r="C246" t="s">
        <v>16</v>
      </c>
      <c r="D246" t="s">
        <v>3007</v>
      </c>
    </row>
    <row r="247" spans="2:4">
      <c r="C247" t="s">
        <v>18</v>
      </c>
      <c r="D247" t="s">
        <v>3008</v>
      </c>
    </row>
    <row r="248" spans="2:4">
      <c r="C248" t="s">
        <v>20</v>
      </c>
      <c r="D248" t="s">
        <v>3009</v>
      </c>
    </row>
    <row r="249" spans="2:4">
      <c r="C249" t="s">
        <v>99</v>
      </c>
      <c r="D249" t="s">
        <v>3010</v>
      </c>
    </row>
    <row r="250" spans="2:4">
      <c r="C250" t="s">
        <v>101</v>
      </c>
      <c r="D250" t="s">
        <v>3011</v>
      </c>
    </row>
    <row r="251" spans="2:4">
      <c r="C251" t="s">
        <v>349</v>
      </c>
      <c r="D251" t="s">
        <v>3012</v>
      </c>
    </row>
    <row r="252" spans="2:4">
      <c r="C252" t="s">
        <v>441</v>
      </c>
      <c r="D252" t="s">
        <v>3013</v>
      </c>
    </row>
    <row r="253" spans="2:4">
      <c r="C253" t="s">
        <v>443</v>
      </c>
      <c r="D253" t="s">
        <v>3014</v>
      </c>
    </row>
    <row r="254" spans="2:4">
      <c r="C254" t="s">
        <v>445</v>
      </c>
      <c r="D254" t="s">
        <v>3015</v>
      </c>
    </row>
    <row r="255" spans="2:4">
      <c r="C255" t="s">
        <v>447</v>
      </c>
      <c r="D255" t="s">
        <v>3016</v>
      </c>
    </row>
    <row r="256" spans="2:4">
      <c r="C256" t="s">
        <v>449</v>
      </c>
      <c r="D256" t="s">
        <v>3017</v>
      </c>
    </row>
    <row r="257" spans="2:4">
      <c r="C257" t="s">
        <v>734</v>
      </c>
      <c r="D257" t="s">
        <v>3018</v>
      </c>
    </row>
    <row r="258" spans="2:4">
      <c r="B258" t="s">
        <v>3019</v>
      </c>
      <c r="C258" t="s">
        <v>10</v>
      </c>
      <c r="D258" t="s">
        <v>3020</v>
      </c>
    </row>
    <row r="259" spans="2:4">
      <c r="B259" t="s">
        <v>2829</v>
      </c>
      <c r="C259" t="s">
        <v>12</v>
      </c>
      <c r="D259" t="s">
        <v>3021</v>
      </c>
    </row>
    <row r="260" spans="2:4">
      <c r="C260" t="s">
        <v>14</v>
      </c>
      <c r="D260" t="s">
        <v>3022</v>
      </c>
    </row>
    <row r="261" spans="2:4">
      <c r="C261" t="s">
        <v>16</v>
      </c>
      <c r="D261" t="s">
        <v>3023</v>
      </c>
    </row>
    <row r="262" spans="2:4">
      <c r="C262" t="s">
        <v>18</v>
      </c>
      <c r="D262" t="s">
        <v>3024</v>
      </c>
    </row>
    <row r="263" spans="2:4">
      <c r="C263" t="s">
        <v>20</v>
      </c>
      <c r="D263" t="s">
        <v>3025</v>
      </c>
    </row>
    <row r="264" spans="2:4">
      <c r="C264" t="s">
        <v>99</v>
      </c>
      <c r="D264" t="s">
        <v>3026</v>
      </c>
    </row>
    <row r="265" spans="2:4">
      <c r="C265" t="s">
        <v>101</v>
      </c>
      <c r="D265" t="s">
        <v>3027</v>
      </c>
    </row>
    <row r="266" spans="2:4">
      <c r="C266" t="s">
        <v>349</v>
      </c>
      <c r="D266" t="s">
        <v>3028</v>
      </c>
    </row>
    <row r="267" spans="2:4">
      <c r="C267" t="s">
        <v>441</v>
      </c>
      <c r="D267" t="s">
        <v>3029</v>
      </c>
    </row>
    <row r="268" spans="2:4">
      <c r="C268" t="s">
        <v>443</v>
      </c>
      <c r="D268" t="s">
        <v>3030</v>
      </c>
    </row>
    <row r="269" spans="2:4">
      <c r="C269" t="s">
        <v>445</v>
      </c>
      <c r="D269" t="s">
        <v>3031</v>
      </c>
    </row>
    <row r="270" spans="2:4">
      <c r="C270" t="s">
        <v>447</v>
      </c>
      <c r="D270" t="s">
        <v>3032</v>
      </c>
    </row>
    <row r="271" spans="2:4">
      <c r="C271" t="s">
        <v>449</v>
      </c>
      <c r="D271" t="s">
        <v>3033</v>
      </c>
    </row>
    <row r="273" spans="1:4">
      <c r="A273" t="s">
        <v>3</v>
      </c>
      <c r="B273" t="s">
        <v>4</v>
      </c>
      <c r="C273" t="s">
        <v>5</v>
      </c>
      <c r="D273" t="s">
        <v>2302</v>
      </c>
    </row>
    <row r="274" spans="1:4">
      <c r="A274" t="s">
        <v>2776</v>
      </c>
      <c r="B274" t="s">
        <v>3034</v>
      </c>
      <c r="C274" t="s">
        <v>10</v>
      </c>
      <c r="D274" t="s">
        <v>3035</v>
      </c>
    </row>
    <row r="275" spans="1:4">
      <c r="B275" t="s">
        <v>2829</v>
      </c>
      <c r="C275" t="s">
        <v>12</v>
      </c>
      <c r="D275" t="s">
        <v>3036</v>
      </c>
    </row>
    <row r="276" spans="1:4">
      <c r="C276" t="s">
        <v>14</v>
      </c>
      <c r="D276" t="s">
        <v>3037</v>
      </c>
    </row>
    <row r="277" spans="1:4">
      <c r="C277" t="s">
        <v>16</v>
      </c>
      <c r="D277" t="s">
        <v>3038</v>
      </c>
    </row>
    <row r="278" spans="1:4">
      <c r="C278" t="s">
        <v>18</v>
      </c>
      <c r="D278" t="s">
        <v>3039</v>
      </c>
    </row>
    <row r="279" spans="1:4">
      <c r="C279" t="s">
        <v>20</v>
      </c>
      <c r="D279" t="s">
        <v>3040</v>
      </c>
    </row>
    <row r="280" spans="1:4">
      <c r="C280" t="s">
        <v>99</v>
      </c>
      <c r="D280" t="s">
        <v>3041</v>
      </c>
    </row>
    <row r="281" spans="1:4">
      <c r="C281" t="s">
        <v>101</v>
      </c>
      <c r="D281" t="s">
        <v>3042</v>
      </c>
    </row>
    <row r="282" spans="1:4">
      <c r="C282" t="s">
        <v>349</v>
      </c>
      <c r="D282" t="s">
        <v>3043</v>
      </c>
    </row>
    <row r="283" spans="1:4">
      <c r="C283" t="s">
        <v>441</v>
      </c>
      <c r="D283" t="s">
        <v>3044</v>
      </c>
    </row>
    <row r="284" spans="1:4">
      <c r="C284" t="s">
        <v>443</v>
      </c>
      <c r="D284" t="s">
        <v>3045</v>
      </c>
    </row>
    <row r="285" spans="1:4">
      <c r="C285" t="s">
        <v>445</v>
      </c>
      <c r="D285" t="s">
        <v>3046</v>
      </c>
    </row>
    <row r="286" spans="1:4">
      <c r="B286" t="s">
        <v>3047</v>
      </c>
      <c r="C286" t="s">
        <v>10</v>
      </c>
      <c r="D286" t="s">
        <v>3048</v>
      </c>
    </row>
    <row r="287" spans="1:4">
      <c r="B287" t="s">
        <v>2829</v>
      </c>
      <c r="C287" t="s">
        <v>12</v>
      </c>
      <c r="D287" t="s">
        <v>3049</v>
      </c>
    </row>
    <row r="288" spans="1:4">
      <c r="C288" t="s">
        <v>14</v>
      </c>
      <c r="D288" t="s">
        <v>3050</v>
      </c>
    </row>
    <row r="289" spans="2:4">
      <c r="C289" t="s">
        <v>16</v>
      </c>
      <c r="D289" t="s">
        <v>3051</v>
      </c>
    </row>
    <row r="290" spans="2:4">
      <c r="C290" t="s">
        <v>18</v>
      </c>
      <c r="D290" t="s">
        <v>3052</v>
      </c>
    </row>
    <row r="291" spans="2:4">
      <c r="C291" t="s">
        <v>20</v>
      </c>
      <c r="D291" t="s">
        <v>3053</v>
      </c>
    </row>
    <row r="292" spans="2:4">
      <c r="C292" t="s">
        <v>99</v>
      </c>
      <c r="D292" t="s">
        <v>3054</v>
      </c>
    </row>
    <row r="293" spans="2:4">
      <c r="C293" t="s">
        <v>101</v>
      </c>
      <c r="D293" t="s">
        <v>3055</v>
      </c>
    </row>
    <row r="294" spans="2:4">
      <c r="C294" t="s">
        <v>349</v>
      </c>
      <c r="D294" t="s">
        <v>3056</v>
      </c>
    </row>
    <row r="295" spans="2:4">
      <c r="C295" t="s">
        <v>441</v>
      </c>
      <c r="D295" t="s">
        <v>3057</v>
      </c>
    </row>
    <row r="296" spans="2:4">
      <c r="C296" t="s">
        <v>443</v>
      </c>
      <c r="D296" t="s">
        <v>3058</v>
      </c>
    </row>
    <row r="297" spans="2:4">
      <c r="C297" t="s">
        <v>445</v>
      </c>
      <c r="D297" t="s">
        <v>3059</v>
      </c>
    </row>
    <row r="298" spans="2:4">
      <c r="C298" t="s">
        <v>447</v>
      </c>
      <c r="D298" t="s">
        <v>3060</v>
      </c>
    </row>
    <row r="299" spans="2:4">
      <c r="B299" t="s">
        <v>3061</v>
      </c>
      <c r="C299" t="s">
        <v>10</v>
      </c>
      <c r="D299" t="s">
        <v>3062</v>
      </c>
    </row>
    <row r="300" spans="2:4">
      <c r="B300" t="s">
        <v>2829</v>
      </c>
      <c r="C300" t="s">
        <v>12</v>
      </c>
      <c r="D300" t="s">
        <v>3063</v>
      </c>
    </row>
    <row r="301" spans="2:4">
      <c r="C301" t="s">
        <v>14</v>
      </c>
      <c r="D301" t="s">
        <v>3064</v>
      </c>
    </row>
    <row r="302" spans="2:4">
      <c r="C302" t="s">
        <v>16</v>
      </c>
      <c r="D302" t="s">
        <v>3065</v>
      </c>
    </row>
    <row r="303" spans="2:4">
      <c r="C303" t="s">
        <v>18</v>
      </c>
      <c r="D303" t="s">
        <v>3066</v>
      </c>
    </row>
    <row r="304" spans="2:4">
      <c r="C304" t="s">
        <v>20</v>
      </c>
      <c r="D304" t="s">
        <v>3067</v>
      </c>
    </row>
    <row r="305" spans="1:4">
      <c r="C305" t="s">
        <v>99</v>
      </c>
      <c r="D305" t="s">
        <v>3068</v>
      </c>
    </row>
    <row r="306" spans="1:4">
      <c r="C306" t="s">
        <v>101</v>
      </c>
      <c r="D306" t="s">
        <v>3069</v>
      </c>
    </row>
    <row r="307" spans="1:4">
      <c r="C307" t="s">
        <v>349</v>
      </c>
      <c r="D307" t="s">
        <v>3070</v>
      </c>
    </row>
    <row r="309" spans="1:4">
      <c r="A309" t="s">
        <v>3</v>
      </c>
      <c r="B309" t="s">
        <v>4</v>
      </c>
      <c r="C309" t="s">
        <v>5</v>
      </c>
      <c r="D309" t="s">
        <v>2302</v>
      </c>
    </row>
    <row r="310" spans="1:4">
      <c r="A310" t="s">
        <v>2776</v>
      </c>
      <c r="B310" t="s">
        <v>3071</v>
      </c>
      <c r="C310" t="s">
        <v>10</v>
      </c>
      <c r="D310" t="s">
        <v>3072</v>
      </c>
    </row>
    <row r="311" spans="1:4">
      <c r="B311" t="s">
        <v>2829</v>
      </c>
      <c r="C311" t="s">
        <v>12</v>
      </c>
      <c r="D311" t="s">
        <v>3073</v>
      </c>
    </row>
    <row r="312" spans="1:4">
      <c r="C312" t="s">
        <v>14</v>
      </c>
      <c r="D312" t="s">
        <v>3074</v>
      </c>
    </row>
    <row r="313" spans="1:4">
      <c r="C313" t="s">
        <v>16</v>
      </c>
      <c r="D313" t="s">
        <v>3075</v>
      </c>
    </row>
    <row r="314" spans="1:4">
      <c r="C314" t="s">
        <v>18</v>
      </c>
      <c r="D314" t="s">
        <v>3076</v>
      </c>
    </row>
    <row r="315" spans="1:4">
      <c r="C315" t="s">
        <v>20</v>
      </c>
      <c r="D315" t="s">
        <v>3077</v>
      </c>
    </row>
    <row r="316" spans="1:4">
      <c r="C316" t="s">
        <v>99</v>
      </c>
      <c r="D316" t="s">
        <v>3078</v>
      </c>
    </row>
    <row r="317" spans="1:4">
      <c r="C317" t="s">
        <v>101</v>
      </c>
      <c r="D317" t="s">
        <v>3079</v>
      </c>
    </row>
    <row r="318" spans="1:4">
      <c r="C318" t="s">
        <v>349</v>
      </c>
      <c r="D318" t="s">
        <v>3080</v>
      </c>
    </row>
    <row r="319" spans="1:4">
      <c r="C319" t="s">
        <v>441</v>
      </c>
      <c r="D319" t="s">
        <v>3081</v>
      </c>
    </row>
    <row r="320" spans="1:4">
      <c r="C320" t="s">
        <v>443</v>
      </c>
      <c r="D320" t="s">
        <v>3082</v>
      </c>
    </row>
    <row r="321" spans="2:4">
      <c r="C321" t="s">
        <v>445</v>
      </c>
      <c r="D321" t="s">
        <v>3083</v>
      </c>
    </row>
    <row r="322" spans="2:4">
      <c r="C322" t="s">
        <v>447</v>
      </c>
      <c r="D322" t="s">
        <v>3084</v>
      </c>
    </row>
    <row r="323" spans="2:4">
      <c r="C323" t="s">
        <v>449</v>
      </c>
      <c r="D323" t="s">
        <v>3085</v>
      </c>
    </row>
    <row r="324" spans="2:4">
      <c r="C324" t="s">
        <v>734</v>
      </c>
      <c r="D324" t="s">
        <v>3086</v>
      </c>
    </row>
    <row r="325" spans="2:4">
      <c r="C325" t="s">
        <v>736</v>
      </c>
      <c r="D325" t="s">
        <v>3087</v>
      </c>
    </row>
    <row r="326" spans="2:4">
      <c r="B326" t="s">
        <v>3088</v>
      </c>
      <c r="C326" t="s">
        <v>10</v>
      </c>
      <c r="D326" t="s">
        <v>3089</v>
      </c>
    </row>
    <row r="327" spans="2:4">
      <c r="B327" t="s">
        <v>2829</v>
      </c>
      <c r="C327" t="s">
        <v>12</v>
      </c>
      <c r="D327" t="s">
        <v>3090</v>
      </c>
    </row>
    <row r="328" spans="2:4">
      <c r="C328" t="s">
        <v>14</v>
      </c>
      <c r="D328" t="s">
        <v>3091</v>
      </c>
    </row>
    <row r="329" spans="2:4">
      <c r="C329" t="s">
        <v>16</v>
      </c>
      <c r="D329" t="s">
        <v>3092</v>
      </c>
    </row>
    <row r="330" spans="2:4">
      <c r="C330" t="s">
        <v>18</v>
      </c>
      <c r="D330" t="s">
        <v>3093</v>
      </c>
    </row>
    <row r="331" spans="2:4">
      <c r="C331" t="s">
        <v>20</v>
      </c>
      <c r="D331" t="s">
        <v>3094</v>
      </c>
    </row>
    <row r="332" spans="2:4">
      <c r="C332" t="s">
        <v>99</v>
      </c>
      <c r="D332" t="s">
        <v>3095</v>
      </c>
    </row>
    <row r="333" spans="2:4">
      <c r="C333" t="s">
        <v>101</v>
      </c>
      <c r="D333" t="s">
        <v>3096</v>
      </c>
    </row>
    <row r="334" spans="2:4">
      <c r="C334" t="s">
        <v>349</v>
      </c>
      <c r="D334" t="s">
        <v>3097</v>
      </c>
    </row>
    <row r="335" spans="2:4">
      <c r="B335" t="s">
        <v>3098</v>
      </c>
      <c r="C335" t="s">
        <v>10</v>
      </c>
      <c r="D335" t="s">
        <v>3099</v>
      </c>
    </row>
    <row r="336" spans="2:4">
      <c r="B336" t="s">
        <v>2829</v>
      </c>
      <c r="C336" t="s">
        <v>12</v>
      </c>
      <c r="D336" t="s">
        <v>3100</v>
      </c>
    </row>
    <row r="337" spans="1:4">
      <c r="C337" t="s">
        <v>14</v>
      </c>
      <c r="D337" t="s">
        <v>3101</v>
      </c>
    </row>
    <row r="338" spans="1:4">
      <c r="C338" t="s">
        <v>16</v>
      </c>
      <c r="D338" t="s">
        <v>3102</v>
      </c>
    </row>
    <row r="339" spans="1:4">
      <c r="C339" t="s">
        <v>18</v>
      </c>
      <c r="D339" t="s">
        <v>3103</v>
      </c>
    </row>
    <row r="340" spans="1:4">
      <c r="C340" t="s">
        <v>20</v>
      </c>
      <c r="D340" t="s">
        <v>3104</v>
      </c>
    </row>
    <row r="341" spans="1:4">
      <c r="C341" t="s">
        <v>99</v>
      </c>
      <c r="D341" t="s">
        <v>3105</v>
      </c>
    </row>
    <row r="342" spans="1:4">
      <c r="C342" t="s">
        <v>101</v>
      </c>
      <c r="D342" t="s">
        <v>3106</v>
      </c>
    </row>
    <row r="343" spans="1:4">
      <c r="C343" t="s">
        <v>349</v>
      </c>
      <c r="D343" t="s">
        <v>3107</v>
      </c>
    </row>
    <row r="344" spans="1:4">
      <c r="C344" t="s">
        <v>441</v>
      </c>
      <c r="D344" t="s">
        <v>3108</v>
      </c>
    </row>
    <row r="346" spans="1:4">
      <c r="A346" t="s">
        <v>3</v>
      </c>
      <c r="B346" t="s">
        <v>4</v>
      </c>
      <c r="C346" t="s">
        <v>5</v>
      </c>
      <c r="D346" t="s">
        <v>2302</v>
      </c>
    </row>
    <row r="347" spans="1:4">
      <c r="A347" t="s">
        <v>2776</v>
      </c>
      <c r="B347" t="s">
        <v>3098</v>
      </c>
      <c r="C347" t="s">
        <v>443</v>
      </c>
      <c r="D347" t="s">
        <v>3109</v>
      </c>
    </row>
    <row r="348" spans="1:4">
      <c r="B348" t="s">
        <v>2829</v>
      </c>
      <c r="C348" t="s">
        <v>445</v>
      </c>
      <c r="D348" t="s">
        <v>3110</v>
      </c>
    </row>
    <row r="349" spans="1:4">
      <c r="C349" t="s">
        <v>447</v>
      </c>
      <c r="D349" t="s">
        <v>3111</v>
      </c>
    </row>
    <row r="350" spans="1:4">
      <c r="C350" t="s">
        <v>449</v>
      </c>
      <c r="D350" t="s">
        <v>3112</v>
      </c>
    </row>
    <row r="351" spans="1:4">
      <c r="C351" t="s">
        <v>734</v>
      </c>
      <c r="D351" t="s">
        <v>3113</v>
      </c>
    </row>
    <row r="352" spans="1:4">
      <c r="C352" t="s">
        <v>736</v>
      </c>
      <c r="D352" t="s">
        <v>3114</v>
      </c>
    </row>
    <row r="353" spans="2:4">
      <c r="B353" t="s">
        <v>3115</v>
      </c>
      <c r="C353" t="s">
        <v>10</v>
      </c>
      <c r="D353" t="s">
        <v>3116</v>
      </c>
    </row>
    <row r="354" spans="2:4">
      <c r="B354" t="s">
        <v>2829</v>
      </c>
      <c r="C354" t="s">
        <v>12</v>
      </c>
      <c r="D354" t="s">
        <v>3117</v>
      </c>
    </row>
    <row r="355" spans="2:4">
      <c r="C355" t="s">
        <v>14</v>
      </c>
      <c r="D355" t="s">
        <v>3118</v>
      </c>
    </row>
    <row r="356" spans="2:4">
      <c r="C356" t="s">
        <v>16</v>
      </c>
      <c r="D356" t="s">
        <v>3119</v>
      </c>
    </row>
    <row r="357" spans="2:4">
      <c r="C357" t="s">
        <v>18</v>
      </c>
      <c r="D357" t="s">
        <v>3120</v>
      </c>
    </row>
    <row r="358" spans="2:4">
      <c r="C358" t="s">
        <v>20</v>
      </c>
      <c r="D358" t="s">
        <v>3121</v>
      </c>
    </row>
    <row r="359" spans="2:4">
      <c r="C359" t="s">
        <v>99</v>
      </c>
      <c r="D359" t="s">
        <v>3122</v>
      </c>
    </row>
    <row r="360" spans="2:4">
      <c r="C360" t="s">
        <v>101</v>
      </c>
      <c r="D360" t="s">
        <v>3123</v>
      </c>
    </row>
    <row r="361" spans="2:4">
      <c r="C361" t="s">
        <v>349</v>
      </c>
      <c r="D361" t="s">
        <v>3124</v>
      </c>
    </row>
    <row r="362" spans="2:4">
      <c r="C362" t="s">
        <v>441</v>
      </c>
      <c r="D362" t="s">
        <v>3125</v>
      </c>
    </row>
    <row r="363" spans="2:4">
      <c r="C363" t="s">
        <v>443</v>
      </c>
      <c r="D363" t="s">
        <v>3126</v>
      </c>
    </row>
    <row r="364" spans="2:4">
      <c r="C364" t="s">
        <v>445</v>
      </c>
      <c r="D364" t="s">
        <v>3127</v>
      </c>
    </row>
    <row r="365" spans="2:4">
      <c r="B365" t="s">
        <v>3128</v>
      </c>
      <c r="C365" t="s">
        <v>10</v>
      </c>
      <c r="D365" t="s">
        <v>3174</v>
      </c>
    </row>
    <row r="366" spans="2:4">
      <c r="B366" t="s">
        <v>2829</v>
      </c>
      <c r="C366" t="s">
        <v>12</v>
      </c>
      <c r="D366" t="s">
        <v>3129</v>
      </c>
    </row>
    <row r="367" spans="2:4">
      <c r="C367" t="s">
        <v>14</v>
      </c>
      <c r="D367" t="s">
        <v>3130</v>
      </c>
    </row>
    <row r="368" spans="2:4">
      <c r="C368" t="s">
        <v>16</v>
      </c>
      <c r="D368" t="s">
        <v>3131</v>
      </c>
    </row>
    <row r="369" spans="1:4">
      <c r="C369" t="s">
        <v>18</v>
      </c>
      <c r="D369" t="s">
        <v>3132</v>
      </c>
    </row>
    <row r="370" spans="1:4">
      <c r="C370" t="s">
        <v>20</v>
      </c>
      <c r="D370" t="s">
        <v>3175</v>
      </c>
    </row>
    <row r="371" spans="1:4">
      <c r="C371" t="s">
        <v>99</v>
      </c>
      <c r="D371" t="s">
        <v>3133</v>
      </c>
    </row>
    <row r="372" spans="1:4">
      <c r="C372" t="s">
        <v>101</v>
      </c>
      <c r="D372" t="s">
        <v>3134</v>
      </c>
    </row>
    <row r="373" spans="1:4">
      <c r="C373" t="s">
        <v>349</v>
      </c>
      <c r="D373" t="s">
        <v>3135</v>
      </c>
    </row>
    <row r="374" spans="1:4">
      <c r="C374" t="s">
        <v>441</v>
      </c>
      <c r="D374" t="s">
        <v>3136</v>
      </c>
    </row>
    <row r="378" spans="1:4">
      <c r="A378" t="s">
        <v>3</v>
      </c>
      <c r="B378" t="s">
        <v>4</v>
      </c>
      <c r="C378" t="s">
        <v>5</v>
      </c>
      <c r="D378" t="s">
        <v>2302</v>
      </c>
    </row>
    <row r="379" spans="1:4">
      <c r="A379" t="s">
        <v>2776</v>
      </c>
      <c r="B379" t="s">
        <v>3137</v>
      </c>
      <c r="C379" t="s">
        <v>10</v>
      </c>
      <c r="D379" t="s">
        <v>3138</v>
      </c>
    </row>
    <row r="380" spans="1:4">
      <c r="B380" t="s">
        <v>2829</v>
      </c>
      <c r="C380" t="s">
        <v>12</v>
      </c>
      <c r="D380" t="s">
        <v>3139</v>
      </c>
    </row>
    <row r="381" spans="1:4">
      <c r="C381" t="s">
        <v>14</v>
      </c>
      <c r="D381" t="s">
        <v>3140</v>
      </c>
    </row>
    <row r="382" spans="1:4">
      <c r="C382" t="s">
        <v>16</v>
      </c>
      <c r="D382" t="s">
        <v>3141</v>
      </c>
    </row>
    <row r="383" spans="1:4">
      <c r="C383" t="s">
        <v>18</v>
      </c>
      <c r="D383" t="s">
        <v>3142</v>
      </c>
    </row>
    <row r="384" spans="1:4">
      <c r="C384" t="s">
        <v>20</v>
      </c>
      <c r="D384" t="s">
        <v>3143</v>
      </c>
    </row>
    <row r="385" spans="2:4">
      <c r="C385" t="s">
        <v>99</v>
      </c>
      <c r="D385" t="s">
        <v>3144</v>
      </c>
    </row>
    <row r="386" spans="2:4">
      <c r="C386" t="s">
        <v>101</v>
      </c>
      <c r="D386" t="s">
        <v>3145</v>
      </c>
    </row>
    <row r="387" spans="2:4">
      <c r="C387" t="s">
        <v>349</v>
      </c>
      <c r="D387" t="s">
        <v>3146</v>
      </c>
    </row>
    <row r="388" spans="2:4">
      <c r="B388" t="s">
        <v>3147</v>
      </c>
      <c r="C388" t="s">
        <v>10</v>
      </c>
      <c r="D388" t="s">
        <v>3148</v>
      </c>
    </row>
    <row r="389" spans="2:4">
      <c r="B389" t="s">
        <v>2829</v>
      </c>
      <c r="C389" t="s">
        <v>12</v>
      </c>
      <c r="D389" t="s">
        <v>3149</v>
      </c>
    </row>
    <row r="390" spans="2:4">
      <c r="C390" t="s">
        <v>14</v>
      </c>
      <c r="D390" t="s">
        <v>3150</v>
      </c>
    </row>
    <row r="391" spans="2:4">
      <c r="C391" t="s">
        <v>16</v>
      </c>
      <c r="D391" t="s">
        <v>3151</v>
      </c>
    </row>
    <row r="392" spans="2:4">
      <c r="C392" t="s">
        <v>18</v>
      </c>
      <c r="D392" t="s">
        <v>3152</v>
      </c>
    </row>
    <row r="393" spans="2:4">
      <c r="C393" t="s">
        <v>20</v>
      </c>
      <c r="D393" t="s">
        <v>3153</v>
      </c>
    </row>
    <row r="394" spans="2:4">
      <c r="C394" t="s">
        <v>99</v>
      </c>
      <c r="D394" t="s">
        <v>3154</v>
      </c>
    </row>
    <row r="395" spans="2:4">
      <c r="C395" t="s">
        <v>101</v>
      </c>
      <c r="D395" t="s">
        <v>3155</v>
      </c>
    </row>
    <row r="396" spans="2:4">
      <c r="C396" t="s">
        <v>349</v>
      </c>
      <c r="D396" t="s">
        <v>3156</v>
      </c>
    </row>
    <row r="397" spans="2:4">
      <c r="C397" t="s">
        <v>441</v>
      </c>
      <c r="D397" t="s">
        <v>3157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99FC-2247-4354-889A-29B3B831EB37}">
  <dimension ref="A2:D360"/>
  <sheetViews>
    <sheetView workbookViewId="0"/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3176</v>
      </c>
      <c r="B3" t="s">
        <v>3177</v>
      </c>
      <c r="C3" t="s">
        <v>10</v>
      </c>
      <c r="D3" t="s">
        <v>3179</v>
      </c>
    </row>
    <row r="4" spans="1:4">
      <c r="B4" t="s">
        <v>3178</v>
      </c>
      <c r="C4" t="s">
        <v>12</v>
      </c>
      <c r="D4" t="s">
        <v>3180</v>
      </c>
    </row>
    <row r="5" spans="1:4">
      <c r="C5" t="s">
        <v>14</v>
      </c>
      <c r="D5" t="s">
        <v>3181</v>
      </c>
    </row>
    <row r="6" spans="1:4">
      <c r="C6" t="s">
        <v>16</v>
      </c>
      <c r="D6" t="s">
        <v>3182</v>
      </c>
    </row>
    <row r="7" spans="1:4">
      <c r="C7" t="s">
        <v>18</v>
      </c>
      <c r="D7" t="s">
        <v>3183</v>
      </c>
    </row>
    <row r="8" spans="1:4">
      <c r="B8" t="s">
        <v>3184</v>
      </c>
      <c r="C8" t="s">
        <v>10</v>
      </c>
      <c r="D8" t="s">
        <v>3186</v>
      </c>
    </row>
    <row r="9" spans="1:4">
      <c r="B9" t="s">
        <v>3185</v>
      </c>
      <c r="C9" t="s">
        <v>12</v>
      </c>
      <c r="D9" t="s">
        <v>3187</v>
      </c>
    </row>
    <row r="10" spans="1:4">
      <c r="C10" t="s">
        <v>14</v>
      </c>
      <c r="D10" t="s">
        <v>3188</v>
      </c>
    </row>
    <row r="11" spans="1:4">
      <c r="C11" t="s">
        <v>16</v>
      </c>
      <c r="D11" t="s">
        <v>3189</v>
      </c>
    </row>
    <row r="12" spans="1:4">
      <c r="B12" t="s">
        <v>3190</v>
      </c>
      <c r="C12" t="s">
        <v>10</v>
      </c>
      <c r="D12" t="s">
        <v>3191</v>
      </c>
    </row>
    <row r="13" spans="1:4">
      <c r="B13" t="s">
        <v>3185</v>
      </c>
      <c r="C13" t="s">
        <v>12</v>
      </c>
      <c r="D13" t="s">
        <v>3192</v>
      </c>
    </row>
    <row r="14" spans="1:4">
      <c r="C14" t="s">
        <v>14</v>
      </c>
      <c r="D14" t="s">
        <v>3193</v>
      </c>
    </row>
    <row r="15" spans="1:4">
      <c r="C15" t="s">
        <v>16</v>
      </c>
      <c r="D15" t="s">
        <v>3194</v>
      </c>
    </row>
    <row r="16" spans="1:4">
      <c r="C16" t="s">
        <v>18</v>
      </c>
      <c r="D16" t="s">
        <v>3195</v>
      </c>
    </row>
    <row r="17" spans="2:4">
      <c r="C17" t="s">
        <v>20</v>
      </c>
      <c r="D17" t="s">
        <v>3196</v>
      </c>
    </row>
    <row r="18" spans="2:4">
      <c r="C18" t="s">
        <v>99</v>
      </c>
      <c r="D18" t="s">
        <v>3197</v>
      </c>
    </row>
    <row r="19" spans="2:4">
      <c r="C19" t="s">
        <v>101</v>
      </c>
      <c r="D19" t="s">
        <v>3198</v>
      </c>
    </row>
    <row r="20" spans="2:4">
      <c r="B20" t="s">
        <v>3199</v>
      </c>
      <c r="C20" t="s">
        <v>10</v>
      </c>
      <c r="D20" t="s">
        <v>3200</v>
      </c>
    </row>
    <row r="21" spans="2:4">
      <c r="B21" t="s">
        <v>3185</v>
      </c>
      <c r="C21" t="s">
        <v>12</v>
      </c>
      <c r="D21" t="s">
        <v>3201</v>
      </c>
    </row>
    <row r="22" spans="2:4">
      <c r="C22" t="s">
        <v>14</v>
      </c>
      <c r="D22" t="s">
        <v>3202</v>
      </c>
    </row>
    <row r="23" spans="2:4">
      <c r="C23" t="s">
        <v>16</v>
      </c>
      <c r="D23" t="s">
        <v>3203</v>
      </c>
    </row>
    <row r="24" spans="2:4">
      <c r="C24" t="s">
        <v>18</v>
      </c>
      <c r="D24" t="s">
        <v>3204</v>
      </c>
    </row>
    <row r="25" spans="2:4">
      <c r="C25" t="s">
        <v>20</v>
      </c>
      <c r="D25" t="s">
        <v>3205</v>
      </c>
    </row>
    <row r="26" spans="2:4">
      <c r="C26" t="s">
        <v>99</v>
      </c>
      <c r="D26" t="s">
        <v>3206</v>
      </c>
    </row>
    <row r="27" spans="2:4">
      <c r="C27" t="s">
        <v>101</v>
      </c>
      <c r="D27" t="s">
        <v>3207</v>
      </c>
    </row>
    <row r="28" spans="2:4">
      <c r="D28" t="s">
        <v>3208</v>
      </c>
    </row>
    <row r="29" spans="2:4">
      <c r="C29" t="s">
        <v>349</v>
      </c>
      <c r="D29" t="s">
        <v>3209</v>
      </c>
    </row>
    <row r="30" spans="2:4">
      <c r="C30" t="s">
        <v>441</v>
      </c>
      <c r="D30" t="s">
        <v>3210</v>
      </c>
    </row>
    <row r="31" spans="2:4">
      <c r="C31" t="s">
        <v>443</v>
      </c>
      <c r="D31" t="s">
        <v>3211</v>
      </c>
    </row>
    <row r="35" spans="1:4">
      <c r="A35" t="s">
        <v>3</v>
      </c>
      <c r="B35" t="s">
        <v>4</v>
      </c>
      <c r="C35" t="s">
        <v>5</v>
      </c>
      <c r="D35" t="s">
        <v>2302</v>
      </c>
    </row>
    <row r="36" spans="1:4">
      <c r="A36" t="s">
        <v>3176</v>
      </c>
      <c r="B36" t="s">
        <v>3212</v>
      </c>
      <c r="C36" t="s">
        <v>10</v>
      </c>
      <c r="D36" t="s">
        <v>3213</v>
      </c>
    </row>
    <row r="37" spans="1:4">
      <c r="B37" t="s">
        <v>3185</v>
      </c>
      <c r="C37" t="s">
        <v>12</v>
      </c>
      <c r="D37" t="s">
        <v>3214</v>
      </c>
    </row>
    <row r="38" spans="1:4">
      <c r="C38" t="s">
        <v>14</v>
      </c>
      <c r="D38" t="s">
        <v>3215</v>
      </c>
    </row>
    <row r="39" spans="1:4">
      <c r="C39" t="s">
        <v>16</v>
      </c>
      <c r="D39" t="s">
        <v>3216</v>
      </c>
    </row>
    <row r="40" spans="1:4">
      <c r="C40" t="s">
        <v>18</v>
      </c>
      <c r="D40" t="s">
        <v>3217</v>
      </c>
    </row>
    <row r="41" spans="1:4">
      <c r="C41" t="s">
        <v>20</v>
      </c>
      <c r="D41" t="s">
        <v>3218</v>
      </c>
    </row>
    <row r="42" spans="1:4">
      <c r="C42" t="s">
        <v>99</v>
      </c>
      <c r="D42" t="s">
        <v>3219</v>
      </c>
    </row>
    <row r="43" spans="1:4">
      <c r="C43" t="s">
        <v>101</v>
      </c>
      <c r="D43" t="s">
        <v>3220</v>
      </c>
    </row>
    <row r="44" spans="1:4">
      <c r="C44" t="s">
        <v>349</v>
      </c>
      <c r="D44" t="s">
        <v>3221</v>
      </c>
    </row>
    <row r="45" spans="1:4">
      <c r="C45" t="s">
        <v>441</v>
      </c>
      <c r="D45" t="s">
        <v>3222</v>
      </c>
    </row>
    <row r="46" spans="1:4">
      <c r="C46" t="s">
        <v>443</v>
      </c>
      <c r="D46" t="s">
        <v>3223</v>
      </c>
    </row>
    <row r="47" spans="1:4">
      <c r="C47" t="s">
        <v>445</v>
      </c>
      <c r="D47" t="s">
        <v>3224</v>
      </c>
    </row>
    <row r="48" spans="1:4">
      <c r="B48" t="s">
        <v>3225</v>
      </c>
      <c r="C48" t="s">
        <v>10</v>
      </c>
      <c r="D48" t="s">
        <v>3226</v>
      </c>
    </row>
    <row r="49" spans="1:4">
      <c r="B49" t="s">
        <v>3185</v>
      </c>
      <c r="C49" t="s">
        <v>12</v>
      </c>
      <c r="D49" t="s">
        <v>3227</v>
      </c>
    </row>
    <row r="50" spans="1:4">
      <c r="C50" t="s">
        <v>14</v>
      </c>
      <c r="D50" t="s">
        <v>3228</v>
      </c>
    </row>
    <row r="51" spans="1:4">
      <c r="C51" t="s">
        <v>16</v>
      </c>
      <c r="D51" t="s">
        <v>3229</v>
      </c>
    </row>
    <row r="52" spans="1:4">
      <c r="D52">
        <v>1112</v>
      </c>
    </row>
    <row r="53" spans="1:4">
      <c r="B53" t="s">
        <v>3230</v>
      </c>
      <c r="C53" t="s">
        <v>10</v>
      </c>
      <c r="D53" t="s">
        <v>3231</v>
      </c>
    </row>
    <row r="54" spans="1:4">
      <c r="B54" t="s">
        <v>3185</v>
      </c>
      <c r="C54" t="s">
        <v>12</v>
      </c>
      <c r="D54" t="s">
        <v>3232</v>
      </c>
    </row>
    <row r="55" spans="1:4">
      <c r="C55" t="s">
        <v>14</v>
      </c>
      <c r="D55" t="s">
        <v>3233</v>
      </c>
    </row>
    <row r="56" spans="1:4">
      <c r="C56" t="s">
        <v>16</v>
      </c>
      <c r="D56" t="s">
        <v>3234</v>
      </c>
    </row>
    <row r="57" spans="1:4">
      <c r="C57" t="s">
        <v>18</v>
      </c>
      <c r="D57" t="s">
        <v>3235</v>
      </c>
    </row>
    <row r="61" spans="1:4">
      <c r="A61" t="s">
        <v>3</v>
      </c>
      <c r="B61" t="s">
        <v>4</v>
      </c>
      <c r="C61" t="s">
        <v>5</v>
      </c>
      <c r="D61" t="s">
        <v>2302</v>
      </c>
    </row>
    <row r="62" spans="1:4">
      <c r="A62" t="s">
        <v>3176</v>
      </c>
      <c r="B62" t="s">
        <v>3236</v>
      </c>
      <c r="C62" t="s">
        <v>10</v>
      </c>
      <c r="D62" t="s">
        <v>3237</v>
      </c>
    </row>
    <row r="63" spans="1:4">
      <c r="B63" t="s">
        <v>3185</v>
      </c>
      <c r="C63" t="s">
        <v>12</v>
      </c>
      <c r="D63" t="s">
        <v>3238</v>
      </c>
    </row>
    <row r="64" spans="1:4">
      <c r="C64" t="s">
        <v>14</v>
      </c>
      <c r="D64" t="s">
        <v>3239</v>
      </c>
    </row>
    <row r="65" spans="2:4">
      <c r="C65" t="s">
        <v>16</v>
      </c>
      <c r="D65" t="s">
        <v>3240</v>
      </c>
    </row>
    <row r="66" spans="2:4">
      <c r="C66" t="s">
        <v>18</v>
      </c>
      <c r="D66" t="s">
        <v>3241</v>
      </c>
    </row>
    <row r="67" spans="2:4">
      <c r="C67" t="s">
        <v>20</v>
      </c>
      <c r="D67" t="s">
        <v>3242</v>
      </c>
    </row>
    <row r="68" spans="2:4">
      <c r="C68" t="s">
        <v>99</v>
      </c>
      <c r="D68" t="s">
        <v>3243</v>
      </c>
    </row>
    <row r="69" spans="2:4">
      <c r="C69" t="s">
        <v>101</v>
      </c>
      <c r="D69" t="s">
        <v>3244</v>
      </c>
    </row>
    <row r="70" spans="2:4">
      <c r="C70" t="s">
        <v>349</v>
      </c>
      <c r="D70" t="s">
        <v>3245</v>
      </c>
    </row>
    <row r="71" spans="2:4">
      <c r="C71" t="s">
        <v>441</v>
      </c>
      <c r="D71" t="s">
        <v>3246</v>
      </c>
    </row>
    <row r="72" spans="2:4">
      <c r="B72" t="s">
        <v>3247</v>
      </c>
      <c r="C72" t="s">
        <v>10</v>
      </c>
      <c r="D72" t="s">
        <v>3248</v>
      </c>
    </row>
    <row r="73" spans="2:4">
      <c r="B73" t="s">
        <v>3185</v>
      </c>
      <c r="C73" t="s">
        <v>12</v>
      </c>
      <c r="D73" t="s">
        <v>3249</v>
      </c>
    </row>
    <row r="74" spans="2:4">
      <c r="C74" t="s">
        <v>14</v>
      </c>
      <c r="D74" t="s">
        <v>3250</v>
      </c>
    </row>
    <row r="75" spans="2:4">
      <c r="C75" t="s">
        <v>16</v>
      </c>
      <c r="D75" t="s">
        <v>3251</v>
      </c>
    </row>
    <row r="76" spans="2:4">
      <c r="C76" t="s">
        <v>18</v>
      </c>
      <c r="D76" t="s">
        <v>3252</v>
      </c>
    </row>
    <row r="77" spans="2:4">
      <c r="C77" t="s">
        <v>20</v>
      </c>
      <c r="D77" t="s">
        <v>3253</v>
      </c>
    </row>
    <row r="78" spans="2:4">
      <c r="C78" t="s">
        <v>99</v>
      </c>
      <c r="D78" t="s">
        <v>3254</v>
      </c>
    </row>
    <row r="79" spans="2:4">
      <c r="C79" t="s">
        <v>101</v>
      </c>
      <c r="D79" t="s">
        <v>3255</v>
      </c>
    </row>
    <row r="80" spans="2:4">
      <c r="C80" t="s">
        <v>349</v>
      </c>
      <c r="D80" t="s">
        <v>3256</v>
      </c>
    </row>
    <row r="81" spans="1:4">
      <c r="C81" t="s">
        <v>441</v>
      </c>
      <c r="D81" t="s">
        <v>3257</v>
      </c>
    </row>
    <row r="82" spans="1:4">
      <c r="C82" t="s">
        <v>443</v>
      </c>
      <c r="D82" t="s">
        <v>3258</v>
      </c>
    </row>
    <row r="83" spans="1:4">
      <c r="C83" t="s">
        <v>445</v>
      </c>
      <c r="D83" t="s">
        <v>3259</v>
      </c>
    </row>
    <row r="84" spans="1:4">
      <c r="C84" t="s">
        <v>447</v>
      </c>
      <c r="D84" t="s">
        <v>3260</v>
      </c>
    </row>
    <row r="85" spans="1:4">
      <c r="C85" t="s">
        <v>449</v>
      </c>
      <c r="D85" t="s">
        <v>3261</v>
      </c>
    </row>
    <row r="86" spans="1:4">
      <c r="C86" t="s">
        <v>734</v>
      </c>
      <c r="D86" t="s">
        <v>3262</v>
      </c>
    </row>
    <row r="87" spans="1:4">
      <c r="C87" t="s">
        <v>736</v>
      </c>
      <c r="D87" t="s">
        <v>3263</v>
      </c>
    </row>
    <row r="88" spans="1:4">
      <c r="C88" t="s">
        <v>2253</v>
      </c>
      <c r="D88" t="s">
        <v>3264</v>
      </c>
    </row>
    <row r="89" spans="1:4">
      <c r="C89" t="s">
        <v>2255</v>
      </c>
      <c r="D89" t="s">
        <v>3265</v>
      </c>
    </row>
    <row r="93" spans="1:4">
      <c r="A93" t="s">
        <v>3</v>
      </c>
      <c r="B93" t="s">
        <v>4</v>
      </c>
      <c r="C93" t="s">
        <v>5</v>
      </c>
      <c r="D93" t="s">
        <v>2302</v>
      </c>
    </row>
    <row r="94" spans="1:4">
      <c r="A94" t="s">
        <v>3176</v>
      </c>
      <c r="B94" t="s">
        <v>3266</v>
      </c>
      <c r="C94" t="s">
        <v>10</v>
      </c>
      <c r="D94" t="s">
        <v>3267</v>
      </c>
    </row>
    <row r="95" spans="1:4">
      <c r="B95" t="s">
        <v>3185</v>
      </c>
      <c r="C95" t="s">
        <v>12</v>
      </c>
      <c r="D95" t="s">
        <v>3268</v>
      </c>
    </row>
    <row r="96" spans="1:4">
      <c r="C96" t="s">
        <v>14</v>
      </c>
      <c r="D96" t="s">
        <v>3269</v>
      </c>
    </row>
    <row r="97" spans="2:4">
      <c r="C97" t="s">
        <v>16</v>
      </c>
      <c r="D97" t="s">
        <v>3270</v>
      </c>
    </row>
    <row r="98" spans="2:4">
      <c r="B98" t="s">
        <v>3271</v>
      </c>
      <c r="C98" t="s">
        <v>10</v>
      </c>
      <c r="D98" t="s">
        <v>3272</v>
      </c>
    </row>
    <row r="99" spans="2:4">
      <c r="B99" t="s">
        <v>3185</v>
      </c>
      <c r="C99" t="s">
        <v>12</v>
      </c>
      <c r="D99" t="s">
        <v>3273</v>
      </c>
    </row>
    <row r="100" spans="2:4">
      <c r="C100" t="s">
        <v>14</v>
      </c>
      <c r="D100" t="s">
        <v>3274</v>
      </c>
    </row>
    <row r="101" spans="2:4">
      <c r="C101" t="s">
        <v>16</v>
      </c>
      <c r="D101" t="s">
        <v>3275</v>
      </c>
    </row>
    <row r="102" spans="2:4">
      <c r="C102" t="s">
        <v>18</v>
      </c>
      <c r="D102" t="s">
        <v>3276</v>
      </c>
    </row>
    <row r="103" spans="2:4">
      <c r="C103" t="s">
        <v>20</v>
      </c>
      <c r="D103" t="s">
        <v>3277</v>
      </c>
    </row>
    <row r="104" spans="2:4">
      <c r="C104" t="s">
        <v>99</v>
      </c>
      <c r="D104" t="s">
        <v>3278</v>
      </c>
    </row>
    <row r="105" spans="2:4">
      <c r="C105" t="s">
        <v>101</v>
      </c>
      <c r="D105" t="s">
        <v>3279</v>
      </c>
    </row>
    <row r="106" spans="2:4">
      <c r="C106" t="s">
        <v>349</v>
      </c>
      <c r="D106" t="s">
        <v>3280</v>
      </c>
    </row>
    <row r="107" spans="2:4">
      <c r="C107" t="s">
        <v>441</v>
      </c>
      <c r="D107" t="s">
        <v>3281</v>
      </c>
    </row>
    <row r="108" spans="2:4">
      <c r="C108" t="s">
        <v>443</v>
      </c>
      <c r="D108" t="s">
        <v>3282</v>
      </c>
    </row>
    <row r="109" spans="2:4">
      <c r="C109" t="s">
        <v>445</v>
      </c>
      <c r="D109" t="s">
        <v>3283</v>
      </c>
    </row>
    <row r="110" spans="2:4">
      <c r="C110" t="s">
        <v>447</v>
      </c>
      <c r="D110" t="s">
        <v>3284</v>
      </c>
    </row>
    <row r="111" spans="2:4">
      <c r="C111" t="s">
        <v>449</v>
      </c>
      <c r="D111" t="s">
        <v>3285</v>
      </c>
    </row>
    <row r="112" spans="2:4">
      <c r="C112" t="s">
        <v>734</v>
      </c>
      <c r="D112" t="s">
        <v>3286</v>
      </c>
    </row>
    <row r="113" spans="1:4">
      <c r="C113" t="s">
        <v>736</v>
      </c>
      <c r="D113" t="s">
        <v>3287</v>
      </c>
    </row>
    <row r="114" spans="1:4">
      <c r="C114" t="s">
        <v>2253</v>
      </c>
      <c r="D114" t="s">
        <v>3288</v>
      </c>
    </row>
    <row r="115" spans="1:4">
      <c r="C115" t="s">
        <v>2255</v>
      </c>
      <c r="D115" t="s">
        <v>3289</v>
      </c>
    </row>
    <row r="116" spans="1:4">
      <c r="B116" t="s">
        <v>3290</v>
      </c>
      <c r="C116" t="s">
        <v>10</v>
      </c>
      <c r="D116" t="s">
        <v>3291</v>
      </c>
    </row>
    <row r="117" spans="1:4">
      <c r="B117" t="s">
        <v>3185</v>
      </c>
      <c r="C117" t="s">
        <v>12</v>
      </c>
      <c r="D117" t="s">
        <v>3292</v>
      </c>
    </row>
    <row r="118" spans="1:4">
      <c r="C118" t="s">
        <v>14</v>
      </c>
      <c r="D118" t="s">
        <v>3293</v>
      </c>
    </row>
    <row r="119" spans="1:4">
      <c r="C119" t="s">
        <v>16</v>
      </c>
      <c r="D119" t="s">
        <v>3294</v>
      </c>
    </row>
    <row r="120" spans="1:4">
      <c r="C120" t="s">
        <v>18</v>
      </c>
      <c r="D120" t="s">
        <v>3295</v>
      </c>
    </row>
    <row r="121" spans="1:4">
      <c r="C121" t="s">
        <v>20</v>
      </c>
      <c r="D121" t="s">
        <v>3296</v>
      </c>
    </row>
    <row r="122" spans="1:4">
      <c r="C122" t="s">
        <v>99</v>
      </c>
      <c r="D122" t="s">
        <v>3297</v>
      </c>
    </row>
    <row r="126" spans="1:4">
      <c r="A126" t="s">
        <v>3</v>
      </c>
      <c r="B126" t="s">
        <v>4</v>
      </c>
      <c r="C126" t="s">
        <v>5</v>
      </c>
      <c r="D126" t="s">
        <v>2302</v>
      </c>
    </row>
    <row r="127" spans="1:4">
      <c r="A127" t="s">
        <v>3176</v>
      </c>
      <c r="B127" t="s">
        <v>3298</v>
      </c>
      <c r="C127" t="s">
        <v>10</v>
      </c>
      <c r="D127" t="s">
        <v>3299</v>
      </c>
    </row>
    <row r="128" spans="1:4">
      <c r="B128" t="s">
        <v>3185</v>
      </c>
      <c r="C128" t="s">
        <v>12</v>
      </c>
      <c r="D128" t="s">
        <v>3300</v>
      </c>
    </row>
    <row r="129" spans="3:4">
      <c r="C129" t="s">
        <v>14</v>
      </c>
      <c r="D129" t="s">
        <v>3301</v>
      </c>
    </row>
    <row r="130" spans="3:4">
      <c r="C130" t="s">
        <v>16</v>
      </c>
      <c r="D130" t="s">
        <v>3302</v>
      </c>
    </row>
    <row r="131" spans="3:4">
      <c r="C131" t="s">
        <v>18</v>
      </c>
      <c r="D131" t="s">
        <v>3303</v>
      </c>
    </row>
    <row r="132" spans="3:4">
      <c r="C132" t="s">
        <v>20</v>
      </c>
      <c r="D132" t="s">
        <v>3304</v>
      </c>
    </row>
    <row r="133" spans="3:4">
      <c r="C133" t="s">
        <v>99</v>
      </c>
      <c r="D133" t="s">
        <v>3305</v>
      </c>
    </row>
    <row r="134" spans="3:4">
      <c r="C134" t="s">
        <v>101</v>
      </c>
      <c r="D134" t="s">
        <v>3306</v>
      </c>
    </row>
    <row r="135" spans="3:4">
      <c r="C135" t="s">
        <v>349</v>
      </c>
      <c r="D135" t="s">
        <v>3307</v>
      </c>
    </row>
    <row r="136" spans="3:4">
      <c r="C136" t="s">
        <v>441</v>
      </c>
      <c r="D136" t="s">
        <v>3308</v>
      </c>
    </row>
    <row r="137" spans="3:4">
      <c r="C137" t="s">
        <v>443</v>
      </c>
      <c r="D137" t="s">
        <v>3309</v>
      </c>
    </row>
    <row r="138" spans="3:4">
      <c r="C138" t="s">
        <v>445</v>
      </c>
      <c r="D138" t="s">
        <v>3310</v>
      </c>
    </row>
    <row r="139" spans="3:4">
      <c r="C139" t="s">
        <v>447</v>
      </c>
      <c r="D139" t="s">
        <v>3311</v>
      </c>
    </row>
    <row r="140" spans="3:4">
      <c r="C140" t="s">
        <v>449</v>
      </c>
      <c r="D140" t="s">
        <v>3312</v>
      </c>
    </row>
    <row r="141" spans="3:4">
      <c r="C141" t="s">
        <v>734</v>
      </c>
      <c r="D141" t="s">
        <v>3313</v>
      </c>
    </row>
    <row r="142" spans="3:4">
      <c r="C142" t="s">
        <v>736</v>
      </c>
      <c r="D142" t="s">
        <v>3314</v>
      </c>
    </row>
    <row r="143" spans="3:4">
      <c r="C143" t="s">
        <v>2253</v>
      </c>
      <c r="D143" t="s">
        <v>3315</v>
      </c>
    </row>
    <row r="144" spans="3:4">
      <c r="C144" t="s">
        <v>2255</v>
      </c>
      <c r="D144" t="s">
        <v>3316</v>
      </c>
    </row>
    <row r="145" spans="2:4">
      <c r="C145" t="s">
        <v>2257</v>
      </c>
      <c r="D145" t="s">
        <v>3317</v>
      </c>
    </row>
    <row r="146" spans="2:4">
      <c r="C146" t="s">
        <v>2259</v>
      </c>
      <c r="D146" t="s">
        <v>3318</v>
      </c>
    </row>
    <row r="147" spans="2:4">
      <c r="B147" t="s">
        <v>3319</v>
      </c>
      <c r="C147" t="s">
        <v>10</v>
      </c>
      <c r="D147" t="s">
        <v>3320</v>
      </c>
    </row>
    <row r="148" spans="2:4">
      <c r="B148" t="s">
        <v>3185</v>
      </c>
      <c r="C148" t="s">
        <v>12</v>
      </c>
      <c r="D148" t="s">
        <v>3321</v>
      </c>
    </row>
    <row r="149" spans="2:4">
      <c r="C149" t="s">
        <v>14</v>
      </c>
      <c r="D149" t="s">
        <v>3322</v>
      </c>
    </row>
    <row r="150" spans="2:4">
      <c r="C150" t="s">
        <v>16</v>
      </c>
      <c r="D150" t="s">
        <v>3323</v>
      </c>
    </row>
    <row r="151" spans="2:4">
      <c r="C151" t="s">
        <v>18</v>
      </c>
      <c r="D151" t="s">
        <v>3324</v>
      </c>
    </row>
    <row r="152" spans="2:4">
      <c r="C152" t="s">
        <v>20</v>
      </c>
      <c r="D152" t="s">
        <v>3325</v>
      </c>
    </row>
    <row r="153" spans="2:4">
      <c r="C153" t="s">
        <v>99</v>
      </c>
      <c r="D153" t="s">
        <v>3326</v>
      </c>
    </row>
    <row r="154" spans="2:4">
      <c r="C154" t="s">
        <v>101</v>
      </c>
      <c r="D154" t="s">
        <v>3327</v>
      </c>
    </row>
    <row r="155" spans="2:4">
      <c r="C155" t="s">
        <v>349</v>
      </c>
      <c r="D155" t="s">
        <v>3328</v>
      </c>
    </row>
    <row r="156" spans="2:4">
      <c r="C156" t="s">
        <v>441</v>
      </c>
      <c r="D156" t="s">
        <v>3329</v>
      </c>
    </row>
    <row r="157" spans="2:4">
      <c r="C157" t="s">
        <v>443</v>
      </c>
      <c r="D157" t="s">
        <v>3330</v>
      </c>
    </row>
    <row r="158" spans="2:4">
      <c r="C158" t="s">
        <v>445</v>
      </c>
      <c r="D158" t="s">
        <v>3331</v>
      </c>
    </row>
    <row r="159" spans="2:4">
      <c r="C159" t="s">
        <v>447</v>
      </c>
      <c r="D159" t="s">
        <v>3332</v>
      </c>
    </row>
    <row r="160" spans="2:4">
      <c r="C160" t="s">
        <v>449</v>
      </c>
      <c r="D160" t="s">
        <v>3333</v>
      </c>
    </row>
    <row r="164" spans="1:4">
      <c r="A164" t="s">
        <v>3</v>
      </c>
      <c r="B164" t="s">
        <v>4</v>
      </c>
      <c r="C164" t="s">
        <v>5</v>
      </c>
      <c r="D164" t="s">
        <v>2302</v>
      </c>
    </row>
    <row r="165" spans="1:4">
      <c r="A165" t="s">
        <v>3176</v>
      </c>
      <c r="B165" t="s">
        <v>3334</v>
      </c>
      <c r="C165" t="s">
        <v>10</v>
      </c>
      <c r="D165" t="s">
        <v>3335</v>
      </c>
    </row>
    <row r="166" spans="1:4">
      <c r="B166" t="s">
        <v>3185</v>
      </c>
      <c r="C166" t="s">
        <v>12</v>
      </c>
      <c r="D166" t="s">
        <v>3336</v>
      </c>
    </row>
    <row r="167" spans="1:4">
      <c r="C167" t="s">
        <v>14</v>
      </c>
      <c r="D167" t="s">
        <v>3337</v>
      </c>
    </row>
    <row r="168" spans="1:4">
      <c r="C168" t="s">
        <v>16</v>
      </c>
      <c r="D168" t="s">
        <v>3338</v>
      </c>
    </row>
    <row r="169" spans="1:4">
      <c r="C169" t="s">
        <v>18</v>
      </c>
      <c r="D169" t="s">
        <v>3339</v>
      </c>
    </row>
    <row r="170" spans="1:4">
      <c r="C170" t="s">
        <v>20</v>
      </c>
      <c r="D170" t="s">
        <v>3340</v>
      </c>
    </row>
    <row r="171" spans="1:4">
      <c r="C171" t="s">
        <v>99</v>
      </c>
      <c r="D171" t="s">
        <v>3341</v>
      </c>
    </row>
    <row r="172" spans="1:4">
      <c r="C172" t="s">
        <v>101</v>
      </c>
      <c r="D172" t="s">
        <v>3342</v>
      </c>
    </row>
    <row r="173" spans="1:4">
      <c r="C173" t="s">
        <v>349</v>
      </c>
      <c r="D173" t="s">
        <v>3343</v>
      </c>
    </row>
    <row r="174" spans="1:4">
      <c r="C174" t="s">
        <v>441</v>
      </c>
      <c r="D174" t="s">
        <v>3344</v>
      </c>
    </row>
    <row r="175" spans="1:4">
      <c r="C175" t="s">
        <v>443</v>
      </c>
      <c r="D175" t="s">
        <v>3345</v>
      </c>
    </row>
    <row r="176" spans="1:4">
      <c r="C176" t="s">
        <v>445</v>
      </c>
      <c r="D176" t="s">
        <v>3346</v>
      </c>
    </row>
    <row r="177" spans="2:4">
      <c r="C177" t="s">
        <v>447</v>
      </c>
      <c r="D177" t="s">
        <v>3347</v>
      </c>
    </row>
    <row r="178" spans="2:4">
      <c r="B178" t="s">
        <v>3348</v>
      </c>
      <c r="C178" t="s">
        <v>10</v>
      </c>
      <c r="D178" t="s">
        <v>3349</v>
      </c>
    </row>
    <row r="179" spans="2:4">
      <c r="B179" t="s">
        <v>3185</v>
      </c>
      <c r="D179" t="s">
        <v>3350</v>
      </c>
    </row>
    <row r="180" spans="2:4">
      <c r="C180" t="s">
        <v>12</v>
      </c>
      <c r="D180" t="s">
        <v>3351</v>
      </c>
    </row>
    <row r="181" spans="2:4">
      <c r="C181" t="s">
        <v>14</v>
      </c>
      <c r="D181" t="s">
        <v>3352</v>
      </c>
    </row>
    <row r="182" spans="2:4">
      <c r="C182" t="s">
        <v>16</v>
      </c>
      <c r="D182" t="s">
        <v>3353</v>
      </c>
    </row>
    <row r="183" spans="2:4">
      <c r="C183" t="s">
        <v>18</v>
      </c>
      <c r="D183" t="s">
        <v>3354</v>
      </c>
    </row>
    <row r="184" spans="2:4">
      <c r="C184" t="s">
        <v>20</v>
      </c>
      <c r="D184" t="s">
        <v>3355</v>
      </c>
    </row>
    <row r="185" spans="2:4">
      <c r="C185" t="s">
        <v>99</v>
      </c>
      <c r="D185" t="s">
        <v>3356</v>
      </c>
    </row>
    <row r="186" spans="2:4">
      <c r="C186" t="s">
        <v>101</v>
      </c>
      <c r="D186" t="s">
        <v>3357</v>
      </c>
    </row>
    <row r="187" spans="2:4">
      <c r="C187" t="s">
        <v>349</v>
      </c>
      <c r="D187" t="s">
        <v>3358</v>
      </c>
    </row>
    <row r="188" spans="2:4">
      <c r="C188" t="s">
        <v>441</v>
      </c>
      <c r="D188" t="s">
        <v>3359</v>
      </c>
    </row>
    <row r="189" spans="2:4">
      <c r="C189" t="s">
        <v>443</v>
      </c>
      <c r="D189" t="s">
        <v>3360</v>
      </c>
    </row>
    <row r="190" spans="2:4">
      <c r="C190" t="s">
        <v>445</v>
      </c>
      <c r="D190" t="s">
        <v>3361</v>
      </c>
    </row>
    <row r="191" spans="2:4">
      <c r="C191" t="s">
        <v>447</v>
      </c>
      <c r="D191" t="s">
        <v>3362</v>
      </c>
    </row>
    <row r="192" spans="2:4">
      <c r="C192" t="s">
        <v>449</v>
      </c>
      <c r="D192" t="s">
        <v>3363</v>
      </c>
    </row>
    <row r="193" spans="1:4">
      <c r="C193" t="s">
        <v>734</v>
      </c>
      <c r="D193" t="s">
        <v>3364</v>
      </c>
    </row>
    <row r="194" spans="1:4">
      <c r="C194" t="s">
        <v>736</v>
      </c>
      <c r="D194" t="s">
        <v>3365</v>
      </c>
    </row>
    <row r="195" spans="1:4">
      <c r="C195" t="s">
        <v>2253</v>
      </c>
    </row>
    <row r="199" spans="1:4">
      <c r="A199" t="s">
        <v>3</v>
      </c>
      <c r="B199" t="s">
        <v>4</v>
      </c>
      <c r="C199" t="s">
        <v>5</v>
      </c>
      <c r="D199" t="s">
        <v>2302</v>
      </c>
    </row>
    <row r="200" spans="1:4">
      <c r="A200" t="s">
        <v>3176</v>
      </c>
      <c r="B200" t="s">
        <v>3366</v>
      </c>
      <c r="C200" t="s">
        <v>10</v>
      </c>
      <c r="D200" t="s">
        <v>3367</v>
      </c>
    </row>
    <row r="201" spans="1:4">
      <c r="B201" t="s">
        <v>3185</v>
      </c>
      <c r="D201" t="s">
        <v>3368</v>
      </c>
    </row>
    <row r="202" spans="1:4">
      <c r="C202" t="s">
        <v>12</v>
      </c>
      <c r="D202" t="s">
        <v>3369</v>
      </c>
    </row>
    <row r="203" spans="1:4">
      <c r="C203" t="s">
        <v>14</v>
      </c>
      <c r="D203" t="s">
        <v>3370</v>
      </c>
    </row>
    <row r="204" spans="1:4">
      <c r="C204" t="s">
        <v>16</v>
      </c>
      <c r="D204" t="s">
        <v>3371</v>
      </c>
    </row>
    <row r="205" spans="1:4">
      <c r="C205" t="s">
        <v>18</v>
      </c>
      <c r="D205" t="s">
        <v>3372</v>
      </c>
    </row>
    <row r="206" spans="1:4">
      <c r="C206" t="s">
        <v>20</v>
      </c>
      <c r="D206" t="s">
        <v>3373</v>
      </c>
    </row>
    <row r="207" spans="1:4">
      <c r="C207" t="s">
        <v>99</v>
      </c>
      <c r="D207" t="s">
        <v>3374</v>
      </c>
    </row>
    <row r="208" spans="1:4">
      <c r="C208" t="s">
        <v>101</v>
      </c>
      <c r="D208" t="s">
        <v>3375</v>
      </c>
    </row>
    <row r="209" spans="2:4">
      <c r="C209" t="s">
        <v>349</v>
      </c>
      <c r="D209" t="s">
        <v>3376</v>
      </c>
    </row>
    <row r="210" spans="2:4">
      <c r="C210" t="s">
        <v>441</v>
      </c>
      <c r="D210" t="s">
        <v>3377</v>
      </c>
    </row>
    <row r="211" spans="2:4">
      <c r="C211" t="s">
        <v>443</v>
      </c>
      <c r="D211" t="s">
        <v>3378</v>
      </c>
    </row>
    <row r="212" spans="2:4">
      <c r="C212" t="s">
        <v>445</v>
      </c>
      <c r="D212" t="s">
        <v>3379</v>
      </c>
    </row>
    <row r="213" spans="2:4">
      <c r="C213" t="s">
        <v>447</v>
      </c>
      <c r="D213" t="s">
        <v>3380</v>
      </c>
    </row>
    <row r="214" spans="2:4">
      <c r="C214" t="s">
        <v>449</v>
      </c>
      <c r="D214" t="s">
        <v>3381</v>
      </c>
    </row>
    <row r="215" spans="2:4">
      <c r="C215" t="s">
        <v>734</v>
      </c>
      <c r="D215" t="s">
        <v>3382</v>
      </c>
    </row>
    <row r="216" spans="2:4">
      <c r="C216" t="s">
        <v>736</v>
      </c>
      <c r="D216" t="s">
        <v>3383</v>
      </c>
    </row>
    <row r="217" spans="2:4">
      <c r="C217" t="s">
        <v>2253</v>
      </c>
      <c r="D217" t="s">
        <v>3384</v>
      </c>
    </row>
    <row r="218" spans="2:4">
      <c r="C218" t="s">
        <v>2255</v>
      </c>
    </row>
    <row r="219" spans="2:4">
      <c r="B219" t="s">
        <v>3385</v>
      </c>
      <c r="C219" t="s">
        <v>10</v>
      </c>
      <c r="D219" t="s">
        <v>3386</v>
      </c>
    </row>
    <row r="220" spans="2:4">
      <c r="B220" t="s">
        <v>3185</v>
      </c>
      <c r="C220" t="s">
        <v>12</v>
      </c>
      <c r="D220" t="s">
        <v>3387</v>
      </c>
    </row>
    <row r="221" spans="2:4">
      <c r="C221" t="s">
        <v>14</v>
      </c>
      <c r="D221" t="s">
        <v>3388</v>
      </c>
    </row>
    <row r="222" spans="2:4">
      <c r="C222" t="s">
        <v>16</v>
      </c>
      <c r="D222" t="s">
        <v>3389</v>
      </c>
    </row>
    <row r="223" spans="2:4">
      <c r="C223" t="s">
        <v>18</v>
      </c>
      <c r="D223" t="s">
        <v>3390</v>
      </c>
    </row>
    <row r="224" spans="2:4">
      <c r="C224" t="s">
        <v>20</v>
      </c>
      <c r="D224" t="s">
        <v>3391</v>
      </c>
    </row>
    <row r="225" spans="1:4">
      <c r="C225" t="s">
        <v>99</v>
      </c>
      <c r="D225" t="s">
        <v>3392</v>
      </c>
    </row>
    <row r="226" spans="1:4">
      <c r="C226" t="s">
        <v>101</v>
      </c>
      <c r="D226" t="s">
        <v>3393</v>
      </c>
    </row>
    <row r="227" spans="1:4">
      <c r="C227" t="s">
        <v>349</v>
      </c>
      <c r="D227" t="s">
        <v>3394</v>
      </c>
    </row>
    <row r="228" spans="1:4">
      <c r="C228" t="s">
        <v>441</v>
      </c>
      <c r="D228" t="s">
        <v>3395</v>
      </c>
    </row>
    <row r="229" spans="1:4">
      <c r="C229" t="s">
        <v>443</v>
      </c>
      <c r="D229" t="s">
        <v>3396</v>
      </c>
    </row>
    <row r="230" spans="1:4">
      <c r="C230" t="s">
        <v>445</v>
      </c>
      <c r="D230" t="s">
        <v>3397</v>
      </c>
    </row>
    <row r="231" spans="1:4">
      <c r="C231" t="s">
        <v>447</v>
      </c>
      <c r="D231" t="s">
        <v>3398</v>
      </c>
    </row>
    <row r="232" spans="1:4">
      <c r="C232" t="s">
        <v>449</v>
      </c>
      <c r="D232" t="s">
        <v>3399</v>
      </c>
    </row>
    <row r="233" spans="1:4">
      <c r="C233" t="s">
        <v>734</v>
      </c>
      <c r="D233" t="s">
        <v>3400</v>
      </c>
    </row>
    <row r="234" spans="1:4">
      <c r="C234" t="s">
        <v>736</v>
      </c>
      <c r="D234" t="s">
        <v>3401</v>
      </c>
    </row>
    <row r="238" spans="1:4">
      <c r="A238" t="s">
        <v>3</v>
      </c>
      <c r="B238" t="s">
        <v>4</v>
      </c>
      <c r="C238" t="s">
        <v>5</v>
      </c>
      <c r="D238" t="s">
        <v>2302</v>
      </c>
    </row>
    <row r="239" spans="1:4">
      <c r="A239" t="s">
        <v>3176</v>
      </c>
      <c r="B239" t="s">
        <v>3402</v>
      </c>
      <c r="C239" t="s">
        <v>10</v>
      </c>
      <c r="D239" t="s">
        <v>3403</v>
      </c>
    </row>
    <row r="240" spans="1:4">
      <c r="B240" t="s">
        <v>3185</v>
      </c>
      <c r="C240" t="s">
        <v>12</v>
      </c>
      <c r="D240" t="s">
        <v>3404</v>
      </c>
    </row>
    <row r="241" spans="3:4">
      <c r="C241" t="s">
        <v>14</v>
      </c>
      <c r="D241" t="s">
        <v>3405</v>
      </c>
    </row>
    <row r="242" spans="3:4">
      <c r="C242" t="s">
        <v>16</v>
      </c>
      <c r="D242" t="s">
        <v>3406</v>
      </c>
    </row>
    <row r="243" spans="3:4">
      <c r="C243" t="s">
        <v>18</v>
      </c>
      <c r="D243" t="s">
        <v>3407</v>
      </c>
    </row>
    <row r="244" spans="3:4">
      <c r="C244" t="s">
        <v>20</v>
      </c>
      <c r="D244" t="s">
        <v>3408</v>
      </c>
    </row>
    <row r="245" spans="3:4">
      <c r="C245" t="s">
        <v>99</v>
      </c>
      <c r="D245" t="s">
        <v>3409</v>
      </c>
    </row>
    <row r="246" spans="3:4">
      <c r="C246" t="s">
        <v>101</v>
      </c>
      <c r="D246" t="s">
        <v>3410</v>
      </c>
    </row>
    <row r="247" spans="3:4">
      <c r="C247" t="s">
        <v>349</v>
      </c>
      <c r="D247" t="s">
        <v>3411</v>
      </c>
    </row>
    <row r="248" spans="3:4">
      <c r="C248" t="s">
        <v>441</v>
      </c>
      <c r="D248" t="s">
        <v>3412</v>
      </c>
    </row>
    <row r="249" spans="3:4">
      <c r="C249" t="s">
        <v>443</v>
      </c>
      <c r="D249" t="s">
        <v>3413</v>
      </c>
    </row>
    <row r="250" spans="3:4">
      <c r="C250" t="s">
        <v>445</v>
      </c>
      <c r="D250" t="s">
        <v>3414</v>
      </c>
    </row>
    <row r="251" spans="3:4">
      <c r="C251" t="s">
        <v>447</v>
      </c>
      <c r="D251" t="s">
        <v>3415</v>
      </c>
    </row>
    <row r="252" spans="3:4">
      <c r="C252" t="s">
        <v>449</v>
      </c>
      <c r="D252" t="s">
        <v>3416</v>
      </c>
    </row>
    <row r="253" spans="3:4">
      <c r="C253" t="s">
        <v>734</v>
      </c>
      <c r="D253" t="s">
        <v>3417</v>
      </c>
    </row>
    <row r="254" spans="3:4">
      <c r="C254" t="s">
        <v>736</v>
      </c>
      <c r="D254" t="s">
        <v>3418</v>
      </c>
    </row>
    <row r="255" spans="3:4">
      <c r="C255" t="s">
        <v>2253</v>
      </c>
      <c r="D255" t="s">
        <v>3419</v>
      </c>
    </row>
    <row r="256" spans="3:4">
      <c r="C256" t="s">
        <v>2255</v>
      </c>
      <c r="D256" t="s">
        <v>3420</v>
      </c>
    </row>
    <row r="257" spans="2:4">
      <c r="C257" t="s">
        <v>2257</v>
      </c>
      <c r="D257" t="s">
        <v>3421</v>
      </c>
    </row>
    <row r="258" spans="2:4">
      <c r="C258" t="s">
        <v>2259</v>
      </c>
      <c r="D258" t="s">
        <v>3422</v>
      </c>
    </row>
    <row r="259" spans="2:4">
      <c r="C259" t="s">
        <v>2592</v>
      </c>
      <c r="D259" t="s">
        <v>3423</v>
      </c>
    </row>
    <row r="260" spans="2:4">
      <c r="C260" t="s">
        <v>2594</v>
      </c>
      <c r="D260" t="s">
        <v>3424</v>
      </c>
    </row>
    <row r="261" spans="2:4">
      <c r="C261" t="s">
        <v>2596</v>
      </c>
      <c r="D261" t="s">
        <v>3425</v>
      </c>
    </row>
    <row r="262" spans="2:4">
      <c r="C262" t="s">
        <v>2598</v>
      </c>
      <c r="D262" t="s">
        <v>3426</v>
      </c>
    </row>
    <row r="263" spans="2:4">
      <c r="C263" t="s">
        <v>2600</v>
      </c>
      <c r="D263" t="s">
        <v>3427</v>
      </c>
    </row>
    <row r="264" spans="2:4">
      <c r="C264" t="s">
        <v>2602</v>
      </c>
      <c r="D264" t="s">
        <v>3428</v>
      </c>
    </row>
    <row r="265" spans="2:4">
      <c r="B265" t="s">
        <v>3429</v>
      </c>
      <c r="C265" t="s">
        <v>10</v>
      </c>
      <c r="D265" t="s">
        <v>3430</v>
      </c>
    </row>
    <row r="266" spans="2:4">
      <c r="B266" t="s">
        <v>3185</v>
      </c>
      <c r="C266" t="s">
        <v>12</v>
      </c>
      <c r="D266" t="s">
        <v>3431</v>
      </c>
    </row>
    <row r="267" spans="2:4">
      <c r="C267" t="s">
        <v>14</v>
      </c>
      <c r="D267" t="s">
        <v>3432</v>
      </c>
    </row>
    <row r="268" spans="2:4">
      <c r="C268" t="s">
        <v>16</v>
      </c>
      <c r="D268" t="s">
        <v>3433</v>
      </c>
    </row>
    <row r="269" spans="2:4">
      <c r="C269" t="s">
        <v>18</v>
      </c>
      <c r="D269" t="s">
        <v>3434</v>
      </c>
    </row>
    <row r="273" spans="1:4">
      <c r="A273" t="s">
        <v>3</v>
      </c>
      <c r="B273" t="s">
        <v>4</v>
      </c>
      <c r="C273" t="s">
        <v>5</v>
      </c>
      <c r="D273" t="s">
        <v>2302</v>
      </c>
    </row>
    <row r="274" spans="1:4">
      <c r="A274" t="s">
        <v>3176</v>
      </c>
      <c r="B274" t="s">
        <v>3429</v>
      </c>
      <c r="C274" t="s">
        <v>20</v>
      </c>
      <c r="D274" t="s">
        <v>3435</v>
      </c>
    </row>
    <row r="275" spans="1:4">
      <c r="B275" t="s">
        <v>3185</v>
      </c>
      <c r="C275" t="s">
        <v>99</v>
      </c>
      <c r="D275" t="s">
        <v>3436</v>
      </c>
    </row>
    <row r="276" spans="1:4">
      <c r="C276" t="s">
        <v>101</v>
      </c>
      <c r="D276" t="s">
        <v>3437</v>
      </c>
    </row>
    <row r="277" spans="1:4">
      <c r="C277" t="s">
        <v>349</v>
      </c>
      <c r="D277" t="s">
        <v>3438</v>
      </c>
    </row>
    <row r="278" spans="1:4">
      <c r="C278" t="s">
        <v>441</v>
      </c>
      <c r="D278" t="s">
        <v>3439</v>
      </c>
    </row>
    <row r="279" spans="1:4">
      <c r="C279" t="s">
        <v>443</v>
      </c>
      <c r="D279" t="s">
        <v>3440</v>
      </c>
    </row>
    <row r="280" spans="1:4">
      <c r="C280" t="s">
        <v>445</v>
      </c>
      <c r="D280" t="s">
        <v>3441</v>
      </c>
    </row>
    <row r="281" spans="1:4">
      <c r="C281" t="s">
        <v>447</v>
      </c>
      <c r="D281" t="s">
        <v>3442</v>
      </c>
    </row>
    <row r="282" spans="1:4">
      <c r="C282" t="s">
        <v>449</v>
      </c>
      <c r="D282" t="s">
        <v>3443</v>
      </c>
    </row>
    <row r="283" spans="1:4">
      <c r="C283" t="s">
        <v>734</v>
      </c>
      <c r="D283" t="s">
        <v>3444</v>
      </c>
    </row>
    <row r="284" spans="1:4">
      <c r="C284" t="s">
        <v>736</v>
      </c>
      <c r="D284" t="s">
        <v>3445</v>
      </c>
    </row>
    <row r="285" spans="1:4">
      <c r="C285" t="s">
        <v>2253</v>
      </c>
      <c r="D285" t="s">
        <v>3446</v>
      </c>
    </row>
    <row r="286" spans="1:4">
      <c r="C286" t="s">
        <v>2255</v>
      </c>
      <c r="D286" t="s">
        <v>3447</v>
      </c>
    </row>
    <row r="287" spans="1:4">
      <c r="B287" t="s">
        <v>3448</v>
      </c>
      <c r="C287" t="s">
        <v>10</v>
      </c>
      <c r="D287" t="s">
        <v>3449</v>
      </c>
    </row>
    <row r="288" spans="1:4">
      <c r="B288" t="s">
        <v>3185</v>
      </c>
      <c r="C288" t="s">
        <v>12</v>
      </c>
      <c r="D288" t="s">
        <v>3450</v>
      </c>
    </row>
    <row r="289" spans="3:4">
      <c r="C289" t="s">
        <v>14</v>
      </c>
      <c r="D289" t="s">
        <v>3451</v>
      </c>
    </row>
    <row r="290" spans="3:4">
      <c r="C290" t="s">
        <v>16</v>
      </c>
      <c r="D290" t="s">
        <v>3452</v>
      </c>
    </row>
    <row r="291" spans="3:4">
      <c r="C291" t="s">
        <v>18</v>
      </c>
      <c r="D291" t="s">
        <v>3453</v>
      </c>
    </row>
    <row r="292" spans="3:4">
      <c r="C292" t="s">
        <v>20</v>
      </c>
      <c r="D292" t="s">
        <v>3454</v>
      </c>
    </row>
    <row r="293" spans="3:4">
      <c r="C293" t="s">
        <v>99</v>
      </c>
      <c r="D293" t="s">
        <v>3455</v>
      </c>
    </row>
    <row r="294" spans="3:4">
      <c r="C294" t="s">
        <v>101</v>
      </c>
      <c r="D294" t="s">
        <v>3456</v>
      </c>
    </row>
    <row r="295" spans="3:4">
      <c r="C295" t="s">
        <v>349</v>
      </c>
      <c r="D295" t="s">
        <v>3457</v>
      </c>
    </row>
    <row r="296" spans="3:4">
      <c r="C296" t="s">
        <v>441</v>
      </c>
      <c r="D296" t="s">
        <v>3458</v>
      </c>
    </row>
    <row r="297" spans="3:4">
      <c r="C297" t="s">
        <v>443</v>
      </c>
      <c r="D297" t="s">
        <v>3459</v>
      </c>
    </row>
    <row r="298" spans="3:4">
      <c r="C298" t="s">
        <v>445</v>
      </c>
      <c r="D298" t="s">
        <v>3460</v>
      </c>
    </row>
    <row r="299" spans="3:4">
      <c r="C299" t="s">
        <v>447</v>
      </c>
      <c r="D299" t="s">
        <v>3461</v>
      </c>
    </row>
    <row r="300" spans="3:4">
      <c r="C300" t="s">
        <v>449</v>
      </c>
      <c r="D300" t="s">
        <v>3462</v>
      </c>
    </row>
    <row r="301" spans="3:4">
      <c r="C301" t="s">
        <v>734</v>
      </c>
      <c r="D301" t="s">
        <v>3463</v>
      </c>
    </row>
    <row r="302" spans="3:4">
      <c r="C302" t="s">
        <v>736</v>
      </c>
      <c r="D302" t="s">
        <v>3464</v>
      </c>
    </row>
    <row r="303" spans="3:4">
      <c r="C303" t="s">
        <v>2253</v>
      </c>
      <c r="D303" t="s">
        <v>3465</v>
      </c>
    </row>
    <row r="307" spans="1:4">
      <c r="A307" t="s">
        <v>3</v>
      </c>
      <c r="B307" t="s">
        <v>4</v>
      </c>
      <c r="C307" t="s">
        <v>5</v>
      </c>
      <c r="D307" t="s">
        <v>2302</v>
      </c>
    </row>
    <row r="308" spans="1:4">
      <c r="A308" t="s">
        <v>3176</v>
      </c>
      <c r="B308" t="s">
        <v>3466</v>
      </c>
      <c r="C308" t="s">
        <v>10</v>
      </c>
      <c r="D308" t="s">
        <v>3467</v>
      </c>
    </row>
    <row r="309" spans="1:4">
      <c r="B309" t="s">
        <v>3185</v>
      </c>
      <c r="C309" t="s">
        <v>12</v>
      </c>
      <c r="D309" t="s">
        <v>3468</v>
      </c>
    </row>
    <row r="310" spans="1:4">
      <c r="C310" t="s">
        <v>14</v>
      </c>
      <c r="D310" t="s">
        <v>3469</v>
      </c>
    </row>
    <row r="311" spans="1:4">
      <c r="C311" t="s">
        <v>16</v>
      </c>
      <c r="D311" t="s">
        <v>3470</v>
      </c>
    </row>
    <row r="312" spans="1:4">
      <c r="C312" t="s">
        <v>18</v>
      </c>
      <c r="D312" t="s">
        <v>3471</v>
      </c>
    </row>
    <row r="313" spans="1:4">
      <c r="C313" t="s">
        <v>20</v>
      </c>
      <c r="D313" t="s">
        <v>3472</v>
      </c>
    </row>
    <row r="314" spans="1:4">
      <c r="C314" t="s">
        <v>99</v>
      </c>
      <c r="D314" t="s">
        <v>3473</v>
      </c>
    </row>
    <row r="315" spans="1:4">
      <c r="C315" t="s">
        <v>101</v>
      </c>
      <c r="D315" t="s">
        <v>3474</v>
      </c>
    </row>
    <row r="316" spans="1:4">
      <c r="C316" t="s">
        <v>349</v>
      </c>
      <c r="D316" t="s">
        <v>3475</v>
      </c>
    </row>
    <row r="317" spans="1:4">
      <c r="C317" t="s">
        <v>441</v>
      </c>
      <c r="D317" t="s">
        <v>3476</v>
      </c>
    </row>
    <row r="318" spans="1:4">
      <c r="C318" t="s">
        <v>443</v>
      </c>
      <c r="D318" t="s">
        <v>3477</v>
      </c>
    </row>
    <row r="319" spans="1:4">
      <c r="C319" t="s">
        <v>445</v>
      </c>
      <c r="D319" t="s">
        <v>3478</v>
      </c>
    </row>
    <row r="320" spans="1:4">
      <c r="C320" t="s">
        <v>447</v>
      </c>
      <c r="D320" t="s">
        <v>3479</v>
      </c>
    </row>
    <row r="321" spans="2:4">
      <c r="B321" t="s">
        <v>3480</v>
      </c>
      <c r="C321" t="s">
        <v>10</v>
      </c>
      <c r="D321" t="s">
        <v>3481</v>
      </c>
    </row>
    <row r="322" spans="2:4">
      <c r="B322" t="s">
        <v>3185</v>
      </c>
      <c r="C322" t="s">
        <v>12</v>
      </c>
      <c r="D322" t="s">
        <v>3482</v>
      </c>
    </row>
    <row r="323" spans="2:4">
      <c r="C323" t="s">
        <v>14</v>
      </c>
      <c r="D323" t="s">
        <v>3483</v>
      </c>
    </row>
    <row r="324" spans="2:4">
      <c r="C324" t="s">
        <v>16</v>
      </c>
      <c r="D324" t="s">
        <v>3484</v>
      </c>
    </row>
    <row r="325" spans="2:4">
      <c r="C325" t="s">
        <v>18</v>
      </c>
      <c r="D325" t="s">
        <v>3485</v>
      </c>
    </row>
    <row r="326" spans="2:4">
      <c r="C326" t="s">
        <v>20</v>
      </c>
      <c r="D326" t="s">
        <v>3486</v>
      </c>
    </row>
    <row r="327" spans="2:4">
      <c r="C327" t="s">
        <v>99</v>
      </c>
      <c r="D327" t="s">
        <v>3487</v>
      </c>
    </row>
    <row r="328" spans="2:4">
      <c r="C328" t="s">
        <v>101</v>
      </c>
      <c r="D328" t="s">
        <v>3488</v>
      </c>
    </row>
    <row r="329" spans="2:4">
      <c r="B329" t="s">
        <v>3489</v>
      </c>
      <c r="C329" t="s">
        <v>10</v>
      </c>
      <c r="D329" t="s">
        <v>3490</v>
      </c>
    </row>
    <row r="330" spans="2:4">
      <c r="B330" t="s">
        <v>3185</v>
      </c>
      <c r="C330" t="s">
        <v>12</v>
      </c>
      <c r="D330" t="s">
        <v>3491</v>
      </c>
    </row>
    <row r="331" spans="2:4">
      <c r="C331" t="s">
        <v>14</v>
      </c>
      <c r="D331" t="s">
        <v>3492</v>
      </c>
    </row>
    <row r="332" spans="2:4">
      <c r="C332" t="s">
        <v>16</v>
      </c>
      <c r="D332" t="s">
        <v>3493</v>
      </c>
    </row>
    <row r="333" spans="2:4">
      <c r="C333" t="s">
        <v>18</v>
      </c>
      <c r="D333" t="s">
        <v>3494</v>
      </c>
    </row>
    <row r="334" spans="2:4">
      <c r="C334" t="s">
        <v>20</v>
      </c>
      <c r="D334" t="s">
        <v>3495</v>
      </c>
    </row>
    <row r="338" spans="1:4">
      <c r="A338" t="s">
        <v>3</v>
      </c>
      <c r="B338" t="s">
        <v>4</v>
      </c>
      <c r="C338" t="s">
        <v>5</v>
      </c>
      <c r="D338" t="s">
        <v>2302</v>
      </c>
    </row>
    <row r="339" spans="1:4">
      <c r="A339" t="s">
        <v>3176</v>
      </c>
      <c r="B339" t="s">
        <v>3496</v>
      </c>
      <c r="C339" t="s">
        <v>10</v>
      </c>
      <c r="D339" t="s">
        <v>3497</v>
      </c>
    </row>
    <row r="340" spans="1:4">
      <c r="B340" t="s">
        <v>3185</v>
      </c>
      <c r="C340" t="s">
        <v>12</v>
      </c>
      <c r="D340" t="s">
        <v>3498</v>
      </c>
    </row>
    <row r="341" spans="1:4">
      <c r="C341" t="s">
        <v>14</v>
      </c>
      <c r="D341" t="s">
        <v>3499</v>
      </c>
    </row>
    <row r="342" spans="1:4">
      <c r="C342" t="s">
        <v>16</v>
      </c>
      <c r="D342" t="s">
        <v>3500</v>
      </c>
    </row>
    <row r="343" spans="1:4">
      <c r="C343" t="s">
        <v>18</v>
      </c>
      <c r="D343" t="s">
        <v>3501</v>
      </c>
    </row>
    <row r="344" spans="1:4">
      <c r="B344" t="s">
        <v>3502</v>
      </c>
      <c r="C344" t="s">
        <v>10</v>
      </c>
      <c r="D344" t="s">
        <v>3503</v>
      </c>
    </row>
    <row r="345" spans="1:4">
      <c r="B345" t="s">
        <v>3185</v>
      </c>
      <c r="C345" t="s">
        <v>12</v>
      </c>
      <c r="D345" t="s">
        <v>3504</v>
      </c>
    </row>
    <row r="346" spans="1:4">
      <c r="C346" t="s">
        <v>14</v>
      </c>
      <c r="D346" t="s">
        <v>3505</v>
      </c>
    </row>
    <row r="347" spans="1:4">
      <c r="B347" t="s">
        <v>3506</v>
      </c>
      <c r="C347" t="s">
        <v>10</v>
      </c>
      <c r="D347" t="s">
        <v>3508</v>
      </c>
    </row>
    <row r="348" spans="1:4">
      <c r="B348" t="s">
        <v>3507</v>
      </c>
      <c r="C348" t="s">
        <v>12</v>
      </c>
      <c r="D348" t="s">
        <v>3509</v>
      </c>
    </row>
    <row r="349" spans="1:4">
      <c r="C349" t="s">
        <v>14</v>
      </c>
      <c r="D349" t="s">
        <v>3510</v>
      </c>
    </row>
    <row r="350" spans="1:4">
      <c r="C350" t="s">
        <v>16</v>
      </c>
      <c r="D350" t="s">
        <v>3511</v>
      </c>
    </row>
    <row r="351" spans="1:4">
      <c r="C351" t="s">
        <v>18</v>
      </c>
      <c r="D351" t="s">
        <v>3512</v>
      </c>
    </row>
    <row r="352" spans="1:4">
      <c r="C352" t="s">
        <v>20</v>
      </c>
      <c r="D352" t="s">
        <v>3513</v>
      </c>
    </row>
    <row r="353" spans="3:4">
      <c r="C353" t="s">
        <v>99</v>
      </c>
      <c r="D353" t="s">
        <v>3514</v>
      </c>
    </row>
    <row r="354" spans="3:4">
      <c r="C354" t="s">
        <v>101</v>
      </c>
      <c r="D354" t="s">
        <v>3515</v>
      </c>
    </row>
    <row r="355" spans="3:4">
      <c r="C355" t="s">
        <v>349</v>
      </c>
      <c r="D355" t="s">
        <v>3516</v>
      </c>
    </row>
    <row r="356" spans="3:4">
      <c r="C356" t="s">
        <v>441</v>
      </c>
      <c r="D356" t="s">
        <v>3517</v>
      </c>
    </row>
    <row r="357" spans="3:4">
      <c r="C357" t="s">
        <v>443</v>
      </c>
      <c r="D357" t="s">
        <v>3518</v>
      </c>
    </row>
    <row r="358" spans="3:4">
      <c r="C358" t="s">
        <v>445</v>
      </c>
      <c r="D358" t="s">
        <v>3519</v>
      </c>
    </row>
    <row r="359" spans="3:4">
      <c r="C359" t="s">
        <v>447</v>
      </c>
      <c r="D359" t="s">
        <v>3520</v>
      </c>
    </row>
    <row r="360" spans="3:4">
      <c r="C360" t="s">
        <v>449</v>
      </c>
      <c r="D360" t="s">
        <v>3521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7B4B-FC15-4D03-B611-C5BB6834F178}">
  <dimension ref="A2:D144"/>
  <sheetViews>
    <sheetView workbookViewId="0"/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3522</v>
      </c>
      <c r="B3" t="s">
        <v>3523</v>
      </c>
      <c r="C3" t="s">
        <v>10</v>
      </c>
      <c r="D3" t="s">
        <v>3525</v>
      </c>
    </row>
    <row r="4" spans="1:4">
      <c r="B4" t="s">
        <v>3524</v>
      </c>
      <c r="C4" t="s">
        <v>12</v>
      </c>
      <c r="D4" t="s">
        <v>3526</v>
      </c>
    </row>
    <row r="5" spans="1:4">
      <c r="C5" t="s">
        <v>14</v>
      </c>
      <c r="D5" t="s">
        <v>3527</v>
      </c>
    </row>
    <row r="6" spans="1:4">
      <c r="C6" t="s">
        <v>16</v>
      </c>
      <c r="D6" t="s">
        <v>3528</v>
      </c>
    </row>
    <row r="7" spans="1:4">
      <c r="C7" t="s">
        <v>18</v>
      </c>
      <c r="D7" t="s">
        <v>3529</v>
      </c>
    </row>
    <row r="8" spans="1:4">
      <c r="C8" t="s">
        <v>20</v>
      </c>
      <c r="D8" t="s">
        <v>3530</v>
      </c>
    </row>
    <row r="9" spans="1:4">
      <c r="B9" t="s">
        <v>3531</v>
      </c>
      <c r="C9" t="s">
        <v>10</v>
      </c>
      <c r="D9" t="s">
        <v>3533</v>
      </c>
    </row>
    <row r="10" spans="1:4">
      <c r="B10" t="s">
        <v>3532</v>
      </c>
      <c r="C10" t="s">
        <v>12</v>
      </c>
      <c r="D10" t="s">
        <v>3534</v>
      </c>
    </row>
    <row r="11" spans="1:4">
      <c r="B11" t="s">
        <v>3535</v>
      </c>
      <c r="C11" t="s">
        <v>10</v>
      </c>
      <c r="D11" t="s">
        <v>3537</v>
      </c>
    </row>
    <row r="12" spans="1:4">
      <c r="B12" t="s">
        <v>3536</v>
      </c>
      <c r="C12" t="s">
        <v>12</v>
      </c>
      <c r="D12" t="s">
        <v>3538</v>
      </c>
    </row>
    <row r="13" spans="1:4">
      <c r="B13" t="s">
        <v>681</v>
      </c>
      <c r="C13" t="s">
        <v>14</v>
      </c>
      <c r="D13" t="s">
        <v>3539</v>
      </c>
    </row>
    <row r="14" spans="1:4">
      <c r="C14" t="s">
        <v>16</v>
      </c>
      <c r="D14" t="s">
        <v>3540</v>
      </c>
    </row>
    <row r="15" spans="1:4">
      <c r="C15" t="s">
        <v>18</v>
      </c>
      <c r="D15" t="s">
        <v>3541</v>
      </c>
    </row>
    <row r="16" spans="1:4">
      <c r="C16" t="s">
        <v>20</v>
      </c>
      <c r="D16" t="s">
        <v>3542</v>
      </c>
    </row>
    <row r="17" spans="2:4">
      <c r="C17" t="s">
        <v>99</v>
      </c>
      <c r="D17" t="s">
        <v>3543</v>
      </c>
    </row>
    <row r="18" spans="2:4">
      <c r="C18" t="s">
        <v>101</v>
      </c>
      <c r="D18" t="s">
        <v>3544</v>
      </c>
    </row>
    <row r="19" spans="2:4">
      <c r="C19" t="s">
        <v>349</v>
      </c>
      <c r="D19" t="s">
        <v>3545</v>
      </c>
    </row>
    <row r="20" spans="2:4">
      <c r="C20" t="s">
        <v>441</v>
      </c>
      <c r="D20" t="s">
        <v>3546</v>
      </c>
    </row>
    <row r="21" spans="2:4">
      <c r="C21" t="s">
        <v>443</v>
      </c>
      <c r="D21" t="s">
        <v>3547</v>
      </c>
    </row>
    <row r="22" spans="2:4">
      <c r="B22" t="s">
        <v>3548</v>
      </c>
      <c r="C22" t="s">
        <v>10</v>
      </c>
      <c r="D22" t="s">
        <v>3549</v>
      </c>
    </row>
    <row r="23" spans="2:4">
      <c r="B23" t="s">
        <v>3536</v>
      </c>
      <c r="C23" t="s">
        <v>12</v>
      </c>
      <c r="D23" t="s">
        <v>3550</v>
      </c>
    </row>
    <row r="24" spans="2:4">
      <c r="B24" t="s">
        <v>696</v>
      </c>
      <c r="C24" t="s">
        <v>14</v>
      </c>
      <c r="D24" t="s">
        <v>3551</v>
      </c>
    </row>
    <row r="25" spans="2:4">
      <c r="C25" t="s">
        <v>16</v>
      </c>
      <c r="D25" t="s">
        <v>3552</v>
      </c>
    </row>
    <row r="26" spans="2:4">
      <c r="C26" t="s">
        <v>18</v>
      </c>
      <c r="D26" t="s">
        <v>3553</v>
      </c>
    </row>
    <row r="27" spans="2:4">
      <c r="C27" t="s">
        <v>20</v>
      </c>
      <c r="D27" t="s">
        <v>3554</v>
      </c>
    </row>
    <row r="28" spans="2:4">
      <c r="B28" t="s">
        <v>3555</v>
      </c>
      <c r="C28" t="s">
        <v>10</v>
      </c>
      <c r="D28" t="s">
        <v>3558</v>
      </c>
    </row>
    <row r="29" spans="2:4">
      <c r="B29" t="s">
        <v>3556</v>
      </c>
      <c r="C29" t="s">
        <v>12</v>
      </c>
      <c r="D29" t="s">
        <v>3559</v>
      </c>
    </row>
    <row r="30" spans="2:4">
      <c r="B30" t="s">
        <v>3557</v>
      </c>
      <c r="C30" t="s">
        <v>14</v>
      </c>
      <c r="D30" t="s">
        <v>3560</v>
      </c>
    </row>
    <row r="31" spans="2:4">
      <c r="B31" t="s">
        <v>681</v>
      </c>
      <c r="C31" t="s">
        <v>16</v>
      </c>
      <c r="D31" t="s">
        <v>3561</v>
      </c>
    </row>
    <row r="32" spans="2:4">
      <c r="C32" t="s">
        <v>18</v>
      </c>
      <c r="D32" t="s">
        <v>3562</v>
      </c>
    </row>
    <row r="33" spans="1:4">
      <c r="C33" t="s">
        <v>20</v>
      </c>
      <c r="D33" t="s">
        <v>3563</v>
      </c>
    </row>
    <row r="34" spans="1:4">
      <c r="C34" t="s">
        <v>99</v>
      </c>
      <c r="D34" t="s">
        <v>3564</v>
      </c>
    </row>
    <row r="35" spans="1:4">
      <c r="C35" t="s">
        <v>101</v>
      </c>
      <c r="D35" t="s">
        <v>3565</v>
      </c>
    </row>
    <row r="36" spans="1:4">
      <c r="C36" t="s">
        <v>349</v>
      </c>
      <c r="D36" t="s">
        <v>3566</v>
      </c>
    </row>
    <row r="37" spans="1:4">
      <c r="C37" t="s">
        <v>441</v>
      </c>
      <c r="D37" t="s">
        <v>3567</v>
      </c>
    </row>
    <row r="38" spans="1:4">
      <c r="C38" t="s">
        <v>443</v>
      </c>
      <c r="D38" t="s">
        <v>3568</v>
      </c>
    </row>
    <row r="40" spans="1:4">
      <c r="A40" t="s">
        <v>3</v>
      </c>
      <c r="B40" t="s">
        <v>4</v>
      </c>
      <c r="C40" t="s">
        <v>5</v>
      </c>
      <c r="D40" t="s">
        <v>2302</v>
      </c>
    </row>
    <row r="41" spans="1:4">
      <c r="A41" t="s">
        <v>3522</v>
      </c>
      <c r="B41" t="s">
        <v>3177</v>
      </c>
      <c r="C41" t="s">
        <v>10</v>
      </c>
      <c r="D41" t="s">
        <v>3570</v>
      </c>
    </row>
    <row r="42" spans="1:4">
      <c r="B42" t="s">
        <v>3569</v>
      </c>
      <c r="C42" t="s">
        <v>12</v>
      </c>
      <c r="D42" t="s">
        <v>3571</v>
      </c>
    </row>
    <row r="43" spans="1:4">
      <c r="C43" t="s">
        <v>14</v>
      </c>
      <c r="D43" t="s">
        <v>3572</v>
      </c>
    </row>
    <row r="44" spans="1:4">
      <c r="C44" t="s">
        <v>16</v>
      </c>
      <c r="D44" t="s">
        <v>3573</v>
      </c>
    </row>
    <row r="45" spans="1:4">
      <c r="B45" t="s">
        <v>3184</v>
      </c>
      <c r="C45" t="s">
        <v>10</v>
      </c>
      <c r="D45" t="s">
        <v>3574</v>
      </c>
    </row>
    <row r="46" spans="1:4">
      <c r="B46" t="s">
        <v>3185</v>
      </c>
      <c r="C46" t="s">
        <v>12</v>
      </c>
      <c r="D46" t="s">
        <v>3575</v>
      </c>
    </row>
    <row r="47" spans="1:4">
      <c r="C47" t="s">
        <v>14</v>
      </c>
      <c r="D47" t="s">
        <v>3576</v>
      </c>
    </row>
    <row r="48" spans="1:4">
      <c r="C48" t="s">
        <v>16</v>
      </c>
      <c r="D48" t="s">
        <v>3577</v>
      </c>
    </row>
    <row r="49" spans="2:4">
      <c r="C49" t="s">
        <v>18</v>
      </c>
      <c r="D49" t="s">
        <v>3578</v>
      </c>
    </row>
    <row r="50" spans="2:4">
      <c r="C50" t="s">
        <v>20</v>
      </c>
      <c r="D50" t="s">
        <v>3579</v>
      </c>
    </row>
    <row r="51" spans="2:4">
      <c r="C51" t="s">
        <v>99</v>
      </c>
      <c r="D51" t="s">
        <v>3580</v>
      </c>
    </row>
    <row r="52" spans="2:4">
      <c r="C52" t="s">
        <v>101</v>
      </c>
      <c r="D52" t="s">
        <v>3581</v>
      </c>
    </row>
    <row r="53" spans="2:4">
      <c r="C53" t="s">
        <v>349</v>
      </c>
      <c r="D53" t="s">
        <v>3582</v>
      </c>
    </row>
    <row r="54" spans="2:4">
      <c r="C54" t="s">
        <v>441</v>
      </c>
      <c r="D54" t="s">
        <v>3583</v>
      </c>
    </row>
    <row r="55" spans="2:4">
      <c r="C55" t="s">
        <v>443</v>
      </c>
      <c r="D55" t="s">
        <v>3584</v>
      </c>
    </row>
    <row r="56" spans="2:4">
      <c r="C56" t="s">
        <v>445</v>
      </c>
      <c r="D56" t="s">
        <v>3585</v>
      </c>
    </row>
    <row r="57" spans="2:4">
      <c r="C57" t="s">
        <v>447</v>
      </c>
      <c r="D57" t="s">
        <v>3586</v>
      </c>
    </row>
    <row r="58" spans="2:4">
      <c r="C58" t="s">
        <v>449</v>
      </c>
      <c r="D58" t="s">
        <v>3587</v>
      </c>
    </row>
    <row r="59" spans="2:4">
      <c r="B59" t="s">
        <v>3190</v>
      </c>
      <c r="C59" t="s">
        <v>10</v>
      </c>
      <c r="D59" t="s">
        <v>3588</v>
      </c>
    </row>
    <row r="60" spans="2:4">
      <c r="B60" t="s">
        <v>3185</v>
      </c>
      <c r="C60" t="s">
        <v>12</v>
      </c>
      <c r="D60" t="s">
        <v>3589</v>
      </c>
    </row>
    <row r="61" spans="2:4">
      <c r="C61" t="s">
        <v>14</v>
      </c>
      <c r="D61" t="s">
        <v>3590</v>
      </c>
    </row>
    <row r="62" spans="2:4">
      <c r="C62" t="s">
        <v>16</v>
      </c>
      <c r="D62" t="s">
        <v>3591</v>
      </c>
    </row>
    <row r="63" spans="2:4">
      <c r="C63" t="s">
        <v>18</v>
      </c>
      <c r="D63" t="s">
        <v>3592</v>
      </c>
    </row>
    <row r="64" spans="2:4">
      <c r="C64" t="s">
        <v>20</v>
      </c>
      <c r="D64" t="s">
        <v>3593</v>
      </c>
    </row>
    <row r="65" spans="1:4">
      <c r="C65" t="s">
        <v>99</v>
      </c>
      <c r="D65" t="s">
        <v>3594</v>
      </c>
    </row>
    <row r="66" spans="1:4">
      <c r="B66" t="s">
        <v>3199</v>
      </c>
      <c r="C66" t="s">
        <v>10</v>
      </c>
      <c r="D66" t="s">
        <v>3595</v>
      </c>
    </row>
    <row r="67" spans="1:4">
      <c r="B67" t="s">
        <v>3185</v>
      </c>
      <c r="C67" t="s">
        <v>12</v>
      </c>
      <c r="D67" t="s">
        <v>3596</v>
      </c>
    </row>
    <row r="68" spans="1:4">
      <c r="C68" t="s">
        <v>14</v>
      </c>
      <c r="D68" t="s">
        <v>3597</v>
      </c>
    </row>
    <row r="69" spans="1:4">
      <c r="C69" t="s">
        <v>16</v>
      </c>
      <c r="D69" t="s">
        <v>3598</v>
      </c>
    </row>
    <row r="70" spans="1:4">
      <c r="C70" t="s">
        <v>18</v>
      </c>
      <c r="D70" t="s">
        <v>3599</v>
      </c>
    </row>
    <row r="71" spans="1:4">
      <c r="C71" t="s">
        <v>20</v>
      </c>
      <c r="D71" t="s">
        <v>3600</v>
      </c>
    </row>
    <row r="72" spans="1:4">
      <c r="C72" t="s">
        <v>99</v>
      </c>
      <c r="D72" t="s">
        <v>3601</v>
      </c>
    </row>
    <row r="73" spans="1:4">
      <c r="C73" t="s">
        <v>101</v>
      </c>
      <c r="D73" t="s">
        <v>3602</v>
      </c>
    </row>
    <row r="74" spans="1:4">
      <c r="C74" t="s">
        <v>349</v>
      </c>
      <c r="D74" t="s">
        <v>3603</v>
      </c>
    </row>
    <row r="76" spans="1:4">
      <c r="A76" t="s">
        <v>3</v>
      </c>
      <c r="B76" t="s">
        <v>4</v>
      </c>
      <c r="C76" t="s">
        <v>5</v>
      </c>
      <c r="D76" t="s">
        <v>2302</v>
      </c>
    </row>
    <row r="77" spans="1:4">
      <c r="A77" t="s">
        <v>3522</v>
      </c>
      <c r="B77" t="s">
        <v>3212</v>
      </c>
      <c r="C77" t="s">
        <v>10</v>
      </c>
      <c r="D77" t="s">
        <v>3604</v>
      </c>
    </row>
    <row r="78" spans="1:4">
      <c r="B78" t="s">
        <v>3185</v>
      </c>
      <c r="C78" t="s">
        <v>12</v>
      </c>
      <c r="D78" t="s">
        <v>3605</v>
      </c>
    </row>
    <row r="79" spans="1:4">
      <c r="C79" t="s">
        <v>14</v>
      </c>
      <c r="D79" t="s">
        <v>3606</v>
      </c>
    </row>
    <row r="80" spans="1:4">
      <c r="C80" t="s">
        <v>16</v>
      </c>
      <c r="D80" t="s">
        <v>3607</v>
      </c>
    </row>
    <row r="81" spans="2:4">
      <c r="C81" t="s">
        <v>18</v>
      </c>
      <c r="D81" t="s">
        <v>3608</v>
      </c>
    </row>
    <row r="82" spans="2:4">
      <c r="C82" t="s">
        <v>20</v>
      </c>
      <c r="D82" t="s">
        <v>3609</v>
      </c>
    </row>
    <row r="83" spans="2:4">
      <c r="C83" t="s">
        <v>99</v>
      </c>
      <c r="D83" t="s">
        <v>3610</v>
      </c>
    </row>
    <row r="84" spans="2:4">
      <c r="C84" t="s">
        <v>101</v>
      </c>
      <c r="D84" t="s">
        <v>3611</v>
      </c>
    </row>
    <row r="85" spans="2:4">
      <c r="C85" t="s">
        <v>349</v>
      </c>
      <c r="D85" t="s">
        <v>3612</v>
      </c>
    </row>
    <row r="86" spans="2:4">
      <c r="C86" t="s">
        <v>441</v>
      </c>
      <c r="D86" t="s">
        <v>3613</v>
      </c>
    </row>
    <row r="87" spans="2:4">
      <c r="C87" t="s">
        <v>443</v>
      </c>
      <c r="D87" t="s">
        <v>3614</v>
      </c>
    </row>
    <row r="88" spans="2:4">
      <c r="B88" t="s">
        <v>3225</v>
      </c>
      <c r="C88" t="s">
        <v>10</v>
      </c>
      <c r="D88" t="s">
        <v>3615</v>
      </c>
    </row>
    <row r="89" spans="2:4">
      <c r="B89" t="s">
        <v>3185</v>
      </c>
      <c r="C89" t="s">
        <v>12</v>
      </c>
      <c r="D89" t="s">
        <v>3616</v>
      </c>
    </row>
    <row r="90" spans="2:4">
      <c r="C90" t="s">
        <v>14</v>
      </c>
      <c r="D90" t="s">
        <v>3617</v>
      </c>
    </row>
    <row r="91" spans="2:4">
      <c r="C91" t="s">
        <v>16</v>
      </c>
      <c r="D91" t="s">
        <v>3618</v>
      </c>
    </row>
    <row r="92" spans="2:4">
      <c r="C92" t="s">
        <v>18</v>
      </c>
      <c r="D92" t="s">
        <v>3619</v>
      </c>
    </row>
    <row r="93" spans="2:4">
      <c r="C93" t="s">
        <v>20</v>
      </c>
      <c r="D93" t="s">
        <v>3620</v>
      </c>
    </row>
    <row r="94" spans="2:4">
      <c r="C94" t="s">
        <v>99</v>
      </c>
      <c r="D94" t="s">
        <v>3621</v>
      </c>
    </row>
    <row r="95" spans="2:4">
      <c r="C95" t="s">
        <v>101</v>
      </c>
      <c r="D95" t="s">
        <v>3622</v>
      </c>
    </row>
    <row r="96" spans="2:4">
      <c r="C96" t="s">
        <v>349</v>
      </c>
      <c r="D96" t="s">
        <v>3623</v>
      </c>
    </row>
    <row r="97" spans="1:4">
      <c r="C97" t="s">
        <v>441</v>
      </c>
      <c r="D97" t="s">
        <v>3624</v>
      </c>
    </row>
    <row r="98" spans="1:4">
      <c r="C98" t="s">
        <v>443</v>
      </c>
      <c r="D98" t="s">
        <v>3625</v>
      </c>
    </row>
    <row r="99" spans="1:4">
      <c r="C99" t="s">
        <v>445</v>
      </c>
      <c r="D99" t="s">
        <v>3626</v>
      </c>
    </row>
    <row r="100" spans="1:4">
      <c r="B100" t="s">
        <v>3230</v>
      </c>
      <c r="C100" t="s">
        <v>10</v>
      </c>
      <c r="D100" t="s">
        <v>3627</v>
      </c>
    </row>
    <row r="101" spans="1:4">
      <c r="B101" t="s">
        <v>3185</v>
      </c>
      <c r="C101" t="s">
        <v>12</v>
      </c>
      <c r="D101" t="s">
        <v>3628</v>
      </c>
    </row>
    <row r="102" spans="1:4">
      <c r="C102" t="s">
        <v>14</v>
      </c>
      <c r="D102" t="s">
        <v>3629</v>
      </c>
    </row>
    <row r="103" spans="1:4">
      <c r="C103" t="s">
        <v>16</v>
      </c>
      <c r="D103" t="s">
        <v>3630</v>
      </c>
    </row>
    <row r="104" spans="1:4">
      <c r="C104" t="s">
        <v>18</v>
      </c>
      <c r="D104" t="s">
        <v>3631</v>
      </c>
    </row>
    <row r="105" spans="1:4">
      <c r="C105" t="s">
        <v>20</v>
      </c>
      <c r="D105" t="s">
        <v>3632</v>
      </c>
    </row>
    <row r="106" spans="1:4">
      <c r="C106" t="s">
        <v>99</v>
      </c>
      <c r="D106" t="s">
        <v>3633</v>
      </c>
    </row>
    <row r="107" spans="1:4">
      <c r="C107" t="s">
        <v>101</v>
      </c>
      <c r="D107" t="s">
        <v>3634</v>
      </c>
    </row>
    <row r="111" spans="1:4">
      <c r="A111" t="s">
        <v>3</v>
      </c>
      <c r="B111" t="s">
        <v>4</v>
      </c>
      <c r="C111" t="s">
        <v>5</v>
      </c>
      <c r="D111" t="s">
        <v>2302</v>
      </c>
    </row>
    <row r="112" spans="1:4">
      <c r="A112" t="s">
        <v>3522</v>
      </c>
      <c r="B112" t="s">
        <v>3236</v>
      </c>
      <c r="C112" t="s">
        <v>10</v>
      </c>
      <c r="D112" t="s">
        <v>3635</v>
      </c>
    </row>
    <row r="113" spans="2:4">
      <c r="B113" t="s">
        <v>3185</v>
      </c>
      <c r="C113" t="s">
        <v>12</v>
      </c>
      <c r="D113" t="s">
        <v>3636</v>
      </c>
    </row>
    <row r="114" spans="2:4">
      <c r="C114" t="s">
        <v>14</v>
      </c>
      <c r="D114" t="s">
        <v>3637</v>
      </c>
    </row>
    <row r="115" spans="2:4">
      <c r="C115" t="s">
        <v>16</v>
      </c>
      <c r="D115" t="s">
        <v>3638</v>
      </c>
    </row>
    <row r="116" spans="2:4">
      <c r="C116" t="s">
        <v>18</v>
      </c>
      <c r="D116" t="s">
        <v>3639</v>
      </c>
    </row>
    <row r="117" spans="2:4">
      <c r="C117" t="s">
        <v>20</v>
      </c>
      <c r="D117" t="s">
        <v>3640</v>
      </c>
    </row>
    <row r="118" spans="2:4">
      <c r="C118" t="s">
        <v>99</v>
      </c>
      <c r="D118" t="s">
        <v>3641</v>
      </c>
    </row>
    <row r="119" spans="2:4">
      <c r="C119" t="s">
        <v>101</v>
      </c>
      <c r="D119" t="s">
        <v>3642</v>
      </c>
    </row>
    <row r="120" spans="2:4">
      <c r="C120" t="s">
        <v>349</v>
      </c>
      <c r="D120" t="s">
        <v>3643</v>
      </c>
    </row>
    <row r="121" spans="2:4">
      <c r="C121" t="s">
        <v>441</v>
      </c>
      <c r="D121" t="s">
        <v>3644</v>
      </c>
    </row>
    <row r="122" spans="2:4">
      <c r="C122" t="s">
        <v>443</v>
      </c>
      <c r="D122" t="s">
        <v>3645</v>
      </c>
    </row>
    <row r="123" spans="2:4">
      <c r="B123" t="s">
        <v>3247</v>
      </c>
      <c r="C123" t="s">
        <v>10</v>
      </c>
      <c r="D123" t="s">
        <v>3646</v>
      </c>
    </row>
    <row r="124" spans="2:4">
      <c r="B124" t="s">
        <v>3185</v>
      </c>
      <c r="C124" t="s">
        <v>12</v>
      </c>
      <c r="D124" t="s">
        <v>3647</v>
      </c>
    </row>
    <row r="125" spans="2:4">
      <c r="C125" t="s">
        <v>14</v>
      </c>
      <c r="D125" t="s">
        <v>3648</v>
      </c>
    </row>
    <row r="126" spans="2:4">
      <c r="C126" t="s">
        <v>16</v>
      </c>
      <c r="D126" t="s">
        <v>3649</v>
      </c>
    </row>
    <row r="127" spans="2:4">
      <c r="C127" t="s">
        <v>18</v>
      </c>
      <c r="D127" t="s">
        <v>3650</v>
      </c>
    </row>
    <row r="128" spans="2:4">
      <c r="C128" t="s">
        <v>20</v>
      </c>
      <c r="D128" t="s">
        <v>3651</v>
      </c>
    </row>
    <row r="129" spans="2:4">
      <c r="C129" t="s">
        <v>99</v>
      </c>
      <c r="D129" t="s">
        <v>3652</v>
      </c>
    </row>
    <row r="130" spans="2:4">
      <c r="C130" t="s">
        <v>101</v>
      </c>
      <c r="D130" t="s">
        <v>3653</v>
      </c>
    </row>
    <row r="131" spans="2:4">
      <c r="C131" t="s">
        <v>349</v>
      </c>
      <c r="D131" t="s">
        <v>3654</v>
      </c>
    </row>
    <row r="132" spans="2:4">
      <c r="C132" t="s">
        <v>441</v>
      </c>
      <c r="D132" t="s">
        <v>3655</v>
      </c>
    </row>
    <row r="133" spans="2:4">
      <c r="C133" t="s">
        <v>443</v>
      </c>
      <c r="D133" t="s">
        <v>3656</v>
      </c>
    </row>
    <row r="134" spans="2:4">
      <c r="B134" t="s">
        <v>3266</v>
      </c>
      <c r="C134" t="s">
        <v>10</v>
      </c>
      <c r="D134" t="s">
        <v>3657</v>
      </c>
    </row>
    <row r="135" spans="2:4">
      <c r="B135" t="s">
        <v>3185</v>
      </c>
      <c r="C135" t="s">
        <v>12</v>
      </c>
      <c r="D135" t="s">
        <v>3658</v>
      </c>
    </row>
    <row r="136" spans="2:4">
      <c r="C136" t="s">
        <v>14</v>
      </c>
      <c r="D136" t="s">
        <v>3659</v>
      </c>
    </row>
    <row r="137" spans="2:4">
      <c r="C137" t="s">
        <v>16</v>
      </c>
      <c r="D137" t="s">
        <v>3660</v>
      </c>
    </row>
    <row r="138" spans="2:4">
      <c r="C138" t="s">
        <v>18</v>
      </c>
      <c r="D138" t="s">
        <v>3661</v>
      </c>
    </row>
    <row r="139" spans="2:4">
      <c r="C139" t="s">
        <v>20</v>
      </c>
      <c r="D139" t="s">
        <v>3662</v>
      </c>
    </row>
    <row r="140" spans="2:4">
      <c r="C140" t="s">
        <v>99</v>
      </c>
      <c r="D140" t="s">
        <v>3663</v>
      </c>
    </row>
    <row r="141" spans="2:4">
      <c r="C141" t="s">
        <v>101</v>
      </c>
      <c r="D141" t="s">
        <v>3664</v>
      </c>
    </row>
    <row r="142" spans="2:4">
      <c r="C142" t="s">
        <v>349</v>
      </c>
      <c r="D142" t="s">
        <v>3665</v>
      </c>
    </row>
    <row r="143" spans="2:4">
      <c r="C143" t="s">
        <v>441</v>
      </c>
      <c r="D143" t="s">
        <v>3666</v>
      </c>
    </row>
    <row r="144" spans="2:4">
      <c r="C144" t="s">
        <v>443</v>
      </c>
      <c r="D144" t="s">
        <v>3667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2CDB-82CD-4B01-AA8A-27D1302AF408}">
  <dimension ref="A2:D292"/>
  <sheetViews>
    <sheetView topLeftCell="A145" workbookViewId="0"/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3668</v>
      </c>
      <c r="B3" t="s">
        <v>3669</v>
      </c>
      <c r="C3" t="s">
        <v>10</v>
      </c>
      <c r="D3" t="s">
        <v>3670</v>
      </c>
    </row>
    <row r="4" spans="1:4">
      <c r="B4" t="s">
        <v>3671</v>
      </c>
      <c r="C4" t="s">
        <v>12</v>
      </c>
      <c r="D4" t="s">
        <v>3672</v>
      </c>
    </row>
    <row r="5" spans="1:4">
      <c r="C5" t="s">
        <v>14</v>
      </c>
      <c r="D5" t="s">
        <v>3673</v>
      </c>
    </row>
    <row r="6" spans="1:4">
      <c r="B6" t="s">
        <v>3674</v>
      </c>
      <c r="C6" t="s">
        <v>10</v>
      </c>
      <c r="D6" t="s">
        <v>3675</v>
      </c>
    </row>
    <row r="7" spans="1:4">
      <c r="B7" t="s">
        <v>3676</v>
      </c>
      <c r="C7" t="s">
        <v>12</v>
      </c>
      <c r="D7" t="s">
        <v>3677</v>
      </c>
    </row>
    <row r="8" spans="1:4">
      <c r="C8" t="s">
        <v>14</v>
      </c>
      <c r="D8" t="s">
        <v>3678</v>
      </c>
    </row>
    <row r="9" spans="1:4">
      <c r="C9" t="s">
        <v>16</v>
      </c>
      <c r="D9" t="s">
        <v>3679</v>
      </c>
    </row>
    <row r="10" spans="1:4">
      <c r="C10" t="s">
        <v>18</v>
      </c>
      <c r="D10" t="s">
        <v>3680</v>
      </c>
    </row>
    <row r="11" spans="1:4">
      <c r="C11" t="s">
        <v>20</v>
      </c>
      <c r="D11" t="s">
        <v>3681</v>
      </c>
    </row>
    <row r="12" spans="1:4">
      <c r="B12" t="s">
        <v>3682</v>
      </c>
      <c r="C12" t="s">
        <v>10</v>
      </c>
      <c r="D12" t="s">
        <v>3683</v>
      </c>
    </row>
    <row r="13" spans="1:4">
      <c r="B13" t="s">
        <v>3684</v>
      </c>
      <c r="C13" t="s">
        <v>12</v>
      </c>
      <c r="D13" t="s">
        <v>3685</v>
      </c>
    </row>
    <row r="14" spans="1:4">
      <c r="B14" t="s">
        <v>3686</v>
      </c>
      <c r="C14" t="s">
        <v>10</v>
      </c>
      <c r="D14" t="s">
        <v>3687</v>
      </c>
    </row>
    <row r="15" spans="1:4">
      <c r="B15" t="s">
        <v>3688</v>
      </c>
      <c r="C15" t="s">
        <v>12</v>
      </c>
      <c r="D15" t="s">
        <v>3689</v>
      </c>
    </row>
    <row r="16" spans="1:4">
      <c r="B16" t="s">
        <v>3690</v>
      </c>
      <c r="C16" t="s">
        <v>10</v>
      </c>
      <c r="D16" t="s">
        <v>3691</v>
      </c>
    </row>
    <row r="17" spans="2:4">
      <c r="B17" t="s">
        <v>3692</v>
      </c>
      <c r="C17" t="s">
        <v>12</v>
      </c>
      <c r="D17" t="s">
        <v>3693</v>
      </c>
    </row>
    <row r="18" spans="2:4">
      <c r="B18" t="s">
        <v>3694</v>
      </c>
      <c r="C18" t="s">
        <v>10</v>
      </c>
      <c r="D18" t="s">
        <v>3695</v>
      </c>
    </row>
    <row r="19" spans="2:4">
      <c r="B19" t="s">
        <v>3696</v>
      </c>
      <c r="C19" t="s">
        <v>12</v>
      </c>
      <c r="D19" t="s">
        <v>3697</v>
      </c>
    </row>
    <row r="20" spans="2:4">
      <c r="C20" t="s">
        <v>14</v>
      </c>
      <c r="D20" t="s">
        <v>3698</v>
      </c>
    </row>
    <row r="21" spans="2:4">
      <c r="C21" t="s">
        <v>16</v>
      </c>
      <c r="D21" t="s">
        <v>3699</v>
      </c>
    </row>
    <row r="22" spans="2:4">
      <c r="C22" t="s">
        <v>18</v>
      </c>
      <c r="D22" t="s">
        <v>3700</v>
      </c>
    </row>
    <row r="23" spans="2:4">
      <c r="C23" t="s">
        <v>20</v>
      </c>
      <c r="D23" t="s">
        <v>3701</v>
      </c>
    </row>
    <row r="24" spans="2:4">
      <c r="C24" t="s">
        <v>99</v>
      </c>
      <c r="D24" t="s">
        <v>3702</v>
      </c>
    </row>
    <row r="25" spans="2:4">
      <c r="C25" t="s">
        <v>101</v>
      </c>
      <c r="D25" t="s">
        <v>3703</v>
      </c>
    </row>
    <row r="26" spans="2:4">
      <c r="C26" t="s">
        <v>349</v>
      </c>
      <c r="D26" t="s">
        <v>3704</v>
      </c>
    </row>
    <row r="27" spans="2:4">
      <c r="C27" t="s">
        <v>441</v>
      </c>
      <c r="D27" t="s">
        <v>3705</v>
      </c>
    </row>
    <row r="28" spans="2:4">
      <c r="B28" t="s">
        <v>3706</v>
      </c>
      <c r="C28" t="s">
        <v>10</v>
      </c>
      <c r="D28" t="s">
        <v>3707</v>
      </c>
    </row>
    <row r="29" spans="2:4">
      <c r="B29" t="s">
        <v>3708</v>
      </c>
      <c r="C29" t="s">
        <v>12</v>
      </c>
      <c r="D29" t="s">
        <v>3709</v>
      </c>
    </row>
    <row r="30" spans="2:4">
      <c r="B30" t="s">
        <v>3710</v>
      </c>
      <c r="C30" t="s">
        <v>14</v>
      </c>
      <c r="D30" t="s">
        <v>3711</v>
      </c>
    </row>
    <row r="31" spans="2:4">
      <c r="C31" t="s">
        <v>16</v>
      </c>
      <c r="D31" t="s">
        <v>3712</v>
      </c>
    </row>
    <row r="32" spans="2:4">
      <c r="C32" t="s">
        <v>18</v>
      </c>
      <c r="D32" t="s">
        <v>3713</v>
      </c>
    </row>
    <row r="36" spans="1:4">
      <c r="A36" t="s">
        <v>3</v>
      </c>
      <c r="B36" t="s">
        <v>4</v>
      </c>
      <c r="C36" t="s">
        <v>5</v>
      </c>
      <c r="D36" t="s">
        <v>2302</v>
      </c>
    </row>
    <row r="37" spans="1:4">
      <c r="A37" t="s">
        <v>3668</v>
      </c>
      <c r="B37" t="s">
        <v>3706</v>
      </c>
      <c r="C37" t="s">
        <v>20</v>
      </c>
      <c r="D37" t="s">
        <v>3714</v>
      </c>
    </row>
    <row r="38" spans="1:4">
      <c r="B38" t="s">
        <v>3692</v>
      </c>
      <c r="C38" t="s">
        <v>99</v>
      </c>
      <c r="D38" t="s">
        <v>3715</v>
      </c>
    </row>
    <row r="39" spans="1:4">
      <c r="C39" t="s">
        <v>101</v>
      </c>
      <c r="D39" t="s">
        <v>3716</v>
      </c>
    </row>
    <row r="40" spans="1:4">
      <c r="C40" t="s">
        <v>349</v>
      </c>
      <c r="D40" t="s">
        <v>3717</v>
      </c>
    </row>
    <row r="41" spans="1:4">
      <c r="C41" t="s">
        <v>441</v>
      </c>
      <c r="D41" t="s">
        <v>3718</v>
      </c>
    </row>
    <row r="42" spans="1:4">
      <c r="C42" t="s">
        <v>443</v>
      </c>
      <c r="D42" t="s">
        <v>3719</v>
      </c>
    </row>
    <row r="43" spans="1:4">
      <c r="C43" t="s">
        <v>445</v>
      </c>
      <c r="D43" t="s">
        <v>3720</v>
      </c>
    </row>
    <row r="44" spans="1:4">
      <c r="C44" t="s">
        <v>447</v>
      </c>
      <c r="D44" t="s">
        <v>3721</v>
      </c>
    </row>
    <row r="45" spans="1:4">
      <c r="B45" t="s">
        <v>3722</v>
      </c>
      <c r="C45" t="s">
        <v>10</v>
      </c>
      <c r="D45" t="s">
        <v>3723</v>
      </c>
    </row>
    <row r="46" spans="1:4">
      <c r="B46" t="s">
        <v>3708</v>
      </c>
      <c r="C46" t="s">
        <v>12</v>
      </c>
      <c r="D46" t="s">
        <v>3724</v>
      </c>
    </row>
    <row r="47" spans="1:4">
      <c r="B47" t="s">
        <v>3725</v>
      </c>
      <c r="C47" t="s">
        <v>14</v>
      </c>
      <c r="D47" t="s">
        <v>3726</v>
      </c>
    </row>
    <row r="48" spans="1:4">
      <c r="C48" t="s">
        <v>16</v>
      </c>
      <c r="D48" t="s">
        <v>3727</v>
      </c>
    </row>
    <row r="49" spans="2:4">
      <c r="C49" t="s">
        <v>18</v>
      </c>
      <c r="D49" t="s">
        <v>3728</v>
      </c>
    </row>
    <row r="50" spans="2:4">
      <c r="B50" t="s">
        <v>3729</v>
      </c>
      <c r="C50" t="s">
        <v>10</v>
      </c>
      <c r="D50" t="s">
        <v>3730</v>
      </c>
    </row>
    <row r="51" spans="2:4">
      <c r="B51" t="s">
        <v>3708</v>
      </c>
      <c r="C51" t="s">
        <v>12</v>
      </c>
      <c r="D51" t="s">
        <v>3731</v>
      </c>
    </row>
    <row r="52" spans="2:4">
      <c r="B52" t="s">
        <v>3732</v>
      </c>
      <c r="C52" t="s">
        <v>14</v>
      </c>
      <c r="D52" t="s">
        <v>3733</v>
      </c>
    </row>
    <row r="53" spans="2:4">
      <c r="C53" t="s">
        <v>16</v>
      </c>
      <c r="D53" t="s">
        <v>3734</v>
      </c>
    </row>
    <row r="54" spans="2:4">
      <c r="C54" t="s">
        <v>18</v>
      </c>
      <c r="D54" t="s">
        <v>3735</v>
      </c>
    </row>
    <row r="55" spans="2:4">
      <c r="C55" t="s">
        <v>20</v>
      </c>
      <c r="D55" t="s">
        <v>3736</v>
      </c>
    </row>
    <row r="56" spans="2:4">
      <c r="C56" t="s">
        <v>99</v>
      </c>
      <c r="D56" t="s">
        <v>3737</v>
      </c>
    </row>
    <row r="57" spans="2:4">
      <c r="C57" t="s">
        <v>101</v>
      </c>
      <c r="D57" t="s">
        <v>3738</v>
      </c>
    </row>
    <row r="58" spans="2:4">
      <c r="C58" t="s">
        <v>349</v>
      </c>
      <c r="D58" t="s">
        <v>3739</v>
      </c>
    </row>
    <row r="59" spans="2:4">
      <c r="C59" t="s">
        <v>441</v>
      </c>
      <c r="D59" t="s">
        <v>3740</v>
      </c>
    </row>
    <row r="60" spans="2:4">
      <c r="C60" t="s">
        <v>443</v>
      </c>
      <c r="D60" t="s">
        <v>3741</v>
      </c>
    </row>
    <row r="61" spans="2:4">
      <c r="C61" t="s">
        <v>445</v>
      </c>
      <c r="D61" t="s">
        <v>3742</v>
      </c>
    </row>
    <row r="62" spans="2:4">
      <c r="C62" t="s">
        <v>447</v>
      </c>
      <c r="D62" t="s">
        <v>3743</v>
      </c>
    </row>
    <row r="63" spans="2:4">
      <c r="C63" t="s">
        <v>449</v>
      </c>
      <c r="D63" t="s">
        <v>3744</v>
      </c>
    </row>
    <row r="64" spans="2:4">
      <c r="C64" t="s">
        <v>734</v>
      </c>
      <c r="D64" t="s">
        <v>3745</v>
      </c>
    </row>
    <row r="65" spans="1:4">
      <c r="C65" t="s">
        <v>736</v>
      </c>
      <c r="D65" t="s">
        <v>3746</v>
      </c>
    </row>
    <row r="66" spans="1:4">
      <c r="C66" t="s">
        <v>2253</v>
      </c>
      <c r="D66" t="s">
        <v>3747</v>
      </c>
    </row>
    <row r="67" spans="1:4">
      <c r="C67" t="s">
        <v>2255</v>
      </c>
      <c r="D67" t="s">
        <v>3748</v>
      </c>
    </row>
    <row r="68" spans="1:4">
      <c r="C68" t="s">
        <v>2257</v>
      </c>
      <c r="D68" t="s">
        <v>3749</v>
      </c>
    </row>
    <row r="69" spans="1:4">
      <c r="C69" t="s">
        <v>2259</v>
      </c>
      <c r="D69" t="s">
        <v>3750</v>
      </c>
    </row>
    <row r="70" spans="1:4">
      <c r="C70" t="s">
        <v>2592</v>
      </c>
      <c r="D70" t="s">
        <v>3751</v>
      </c>
    </row>
    <row r="71" spans="1:4">
      <c r="C71" t="s">
        <v>2594</v>
      </c>
      <c r="D71" t="s">
        <v>3752</v>
      </c>
    </row>
    <row r="75" spans="1:4">
      <c r="A75" t="s">
        <v>3</v>
      </c>
      <c r="B75" t="s">
        <v>4</v>
      </c>
      <c r="C75" t="s">
        <v>5</v>
      </c>
      <c r="D75" t="s">
        <v>2302</v>
      </c>
    </row>
    <row r="76" spans="1:4">
      <c r="A76" t="s">
        <v>3668</v>
      </c>
      <c r="B76" t="s">
        <v>3753</v>
      </c>
      <c r="C76" t="s">
        <v>10</v>
      </c>
      <c r="D76" t="s">
        <v>3754</v>
      </c>
    </row>
    <row r="77" spans="1:4">
      <c r="B77" t="s">
        <v>3708</v>
      </c>
      <c r="C77" t="s">
        <v>12</v>
      </c>
      <c r="D77" t="s">
        <v>3755</v>
      </c>
    </row>
    <row r="78" spans="1:4">
      <c r="B78" t="s">
        <v>3756</v>
      </c>
      <c r="C78" t="s">
        <v>14</v>
      </c>
      <c r="D78" t="s">
        <v>3757</v>
      </c>
    </row>
    <row r="79" spans="1:4">
      <c r="C79" t="s">
        <v>16</v>
      </c>
      <c r="D79" t="s">
        <v>3758</v>
      </c>
    </row>
    <row r="80" spans="1:4">
      <c r="C80" t="s">
        <v>18</v>
      </c>
      <c r="D80" t="s">
        <v>3759</v>
      </c>
    </row>
    <row r="81" spans="2:4">
      <c r="C81" t="s">
        <v>20</v>
      </c>
      <c r="D81" t="s">
        <v>3760</v>
      </c>
    </row>
    <row r="82" spans="2:4">
      <c r="C82" t="s">
        <v>99</v>
      </c>
      <c r="D82" t="s">
        <v>3761</v>
      </c>
    </row>
    <row r="83" spans="2:4">
      <c r="B83" t="s">
        <v>3762</v>
      </c>
      <c r="C83" t="s">
        <v>10</v>
      </c>
      <c r="D83" t="s">
        <v>3763</v>
      </c>
    </row>
    <row r="84" spans="2:4">
      <c r="B84" t="s">
        <v>3708</v>
      </c>
      <c r="C84" t="s">
        <v>12</v>
      </c>
      <c r="D84" t="s">
        <v>3764</v>
      </c>
    </row>
    <row r="85" spans="2:4">
      <c r="B85" t="s">
        <v>3765</v>
      </c>
      <c r="C85" t="s">
        <v>14</v>
      </c>
      <c r="D85" t="s">
        <v>3766</v>
      </c>
    </row>
    <row r="86" spans="2:4">
      <c r="C86" t="s">
        <v>16</v>
      </c>
      <c r="D86" t="s">
        <v>3767</v>
      </c>
    </row>
    <row r="87" spans="2:4">
      <c r="C87" t="s">
        <v>18</v>
      </c>
      <c r="D87" t="s">
        <v>3768</v>
      </c>
    </row>
    <row r="88" spans="2:4">
      <c r="B88" t="s">
        <v>3769</v>
      </c>
      <c r="C88" t="s">
        <v>10</v>
      </c>
      <c r="D88" t="s">
        <v>3770</v>
      </c>
    </row>
    <row r="89" spans="2:4">
      <c r="B89" t="s">
        <v>3708</v>
      </c>
      <c r="C89" t="s">
        <v>12</v>
      </c>
      <c r="D89" t="s">
        <v>3771</v>
      </c>
    </row>
    <row r="90" spans="2:4">
      <c r="B90" t="s">
        <v>3772</v>
      </c>
      <c r="C90" t="s">
        <v>14</v>
      </c>
      <c r="D90" t="s">
        <v>3773</v>
      </c>
    </row>
    <row r="91" spans="2:4">
      <c r="C91" t="s">
        <v>16</v>
      </c>
      <c r="D91" t="s">
        <v>3774</v>
      </c>
    </row>
    <row r="92" spans="2:4">
      <c r="B92" t="s">
        <v>3775</v>
      </c>
      <c r="C92" t="s">
        <v>10</v>
      </c>
      <c r="D92" t="s">
        <v>3776</v>
      </c>
    </row>
    <row r="93" spans="2:4">
      <c r="B93" t="s">
        <v>3708</v>
      </c>
      <c r="C93" t="s">
        <v>12</v>
      </c>
      <c r="D93" t="s">
        <v>3777</v>
      </c>
    </row>
    <row r="94" spans="2:4">
      <c r="B94" t="s">
        <v>3778</v>
      </c>
      <c r="C94" t="s">
        <v>14</v>
      </c>
      <c r="D94" t="s">
        <v>3779</v>
      </c>
    </row>
    <row r="95" spans="2:4">
      <c r="B95" t="s">
        <v>696</v>
      </c>
      <c r="C95" t="s">
        <v>16</v>
      </c>
      <c r="D95" t="s">
        <v>3780</v>
      </c>
    </row>
    <row r="96" spans="2:4">
      <c r="C96" t="s">
        <v>18</v>
      </c>
      <c r="D96" t="s">
        <v>3781</v>
      </c>
    </row>
    <row r="97" spans="1:4">
      <c r="B97" t="s">
        <v>3782</v>
      </c>
      <c r="C97" t="s">
        <v>10</v>
      </c>
      <c r="D97" t="s">
        <v>3783</v>
      </c>
    </row>
    <row r="98" spans="1:4">
      <c r="B98" t="s">
        <v>3692</v>
      </c>
      <c r="C98" t="s">
        <v>12</v>
      </c>
      <c r="D98" t="s">
        <v>3784</v>
      </c>
    </row>
    <row r="99" spans="1:4">
      <c r="B99" t="s">
        <v>3785</v>
      </c>
      <c r="C99" t="s">
        <v>10</v>
      </c>
      <c r="D99" t="s">
        <v>3786</v>
      </c>
    </row>
    <row r="100" spans="1:4">
      <c r="B100" t="s">
        <v>3708</v>
      </c>
      <c r="C100" t="s">
        <v>12</v>
      </c>
      <c r="D100" t="s">
        <v>3787</v>
      </c>
    </row>
    <row r="101" spans="1:4">
      <c r="B101" t="s">
        <v>3788</v>
      </c>
      <c r="C101" t="s">
        <v>14</v>
      </c>
      <c r="D101" t="s">
        <v>3789</v>
      </c>
    </row>
    <row r="102" spans="1:4">
      <c r="C102" t="s">
        <v>16</v>
      </c>
      <c r="D102" t="s">
        <v>3790</v>
      </c>
    </row>
    <row r="103" spans="1:4">
      <c r="C103" t="s">
        <v>18</v>
      </c>
      <c r="D103" t="s">
        <v>3791</v>
      </c>
    </row>
    <row r="104" spans="1:4">
      <c r="C104" t="s">
        <v>20</v>
      </c>
      <c r="D104" t="s">
        <v>3792</v>
      </c>
    </row>
    <row r="105" spans="1:4">
      <c r="C105" t="s">
        <v>99</v>
      </c>
      <c r="D105" t="s">
        <v>3793</v>
      </c>
    </row>
    <row r="106" spans="1:4">
      <c r="C106" t="s">
        <v>101</v>
      </c>
      <c r="D106" t="s">
        <v>3794</v>
      </c>
    </row>
    <row r="107" spans="1:4">
      <c r="C107" t="s">
        <v>349</v>
      </c>
      <c r="D107" t="s">
        <v>3795</v>
      </c>
    </row>
    <row r="108" spans="1:4">
      <c r="C108" t="s">
        <v>441</v>
      </c>
      <c r="D108" t="s">
        <v>3796</v>
      </c>
    </row>
    <row r="112" spans="1:4">
      <c r="A112" t="s">
        <v>3</v>
      </c>
      <c r="B112" t="s">
        <v>4</v>
      </c>
      <c r="C112" t="s">
        <v>5</v>
      </c>
      <c r="D112" t="s">
        <v>2302</v>
      </c>
    </row>
    <row r="113" spans="1:4">
      <c r="A113" t="s">
        <v>3668</v>
      </c>
      <c r="B113" t="s">
        <v>3797</v>
      </c>
      <c r="C113" t="s">
        <v>10</v>
      </c>
      <c r="D113" t="s">
        <v>3798</v>
      </c>
    </row>
    <row r="114" spans="1:4">
      <c r="B114" t="s">
        <v>3708</v>
      </c>
      <c r="C114" t="s">
        <v>12</v>
      </c>
      <c r="D114" t="s">
        <v>3799</v>
      </c>
    </row>
    <row r="115" spans="1:4">
      <c r="B115" t="s">
        <v>3800</v>
      </c>
      <c r="C115" t="s">
        <v>14</v>
      </c>
      <c r="D115" t="s">
        <v>3801</v>
      </c>
    </row>
    <row r="116" spans="1:4">
      <c r="C116" t="s">
        <v>16</v>
      </c>
      <c r="D116" t="s">
        <v>3802</v>
      </c>
    </row>
    <row r="117" spans="1:4">
      <c r="C117" t="s">
        <v>18</v>
      </c>
      <c r="D117" t="s">
        <v>3803</v>
      </c>
    </row>
    <row r="118" spans="1:4">
      <c r="C118" t="s">
        <v>20</v>
      </c>
      <c r="D118" t="s">
        <v>3804</v>
      </c>
    </row>
    <row r="119" spans="1:4">
      <c r="C119" t="s">
        <v>99</v>
      </c>
      <c r="D119" t="s">
        <v>3805</v>
      </c>
    </row>
    <row r="120" spans="1:4">
      <c r="C120" t="s">
        <v>101</v>
      </c>
      <c r="D120" t="s">
        <v>3806</v>
      </c>
    </row>
    <row r="121" spans="1:4">
      <c r="C121" t="s">
        <v>349</v>
      </c>
      <c r="D121" t="s">
        <v>3807</v>
      </c>
    </row>
    <row r="122" spans="1:4">
      <c r="B122" t="s">
        <v>3808</v>
      </c>
      <c r="C122" t="s">
        <v>10</v>
      </c>
      <c r="D122" t="s">
        <v>3809</v>
      </c>
    </row>
    <row r="123" spans="1:4">
      <c r="B123" t="s">
        <v>3708</v>
      </c>
      <c r="C123" t="s">
        <v>12</v>
      </c>
      <c r="D123" t="s">
        <v>3810</v>
      </c>
    </row>
    <row r="124" spans="1:4">
      <c r="B124" t="s">
        <v>3811</v>
      </c>
      <c r="C124" t="s">
        <v>14</v>
      </c>
      <c r="D124" t="s">
        <v>3812</v>
      </c>
    </row>
    <row r="125" spans="1:4">
      <c r="C125" t="s">
        <v>16</v>
      </c>
      <c r="D125" t="s">
        <v>3813</v>
      </c>
    </row>
    <row r="126" spans="1:4">
      <c r="C126" t="s">
        <v>18</v>
      </c>
      <c r="D126" t="s">
        <v>3814</v>
      </c>
    </row>
    <row r="127" spans="1:4">
      <c r="C127" t="s">
        <v>20</v>
      </c>
      <c r="D127" t="s">
        <v>3815</v>
      </c>
    </row>
    <row r="128" spans="1:4">
      <c r="C128" t="s">
        <v>99</v>
      </c>
      <c r="D128" t="s">
        <v>3816</v>
      </c>
    </row>
    <row r="129" spans="2:4">
      <c r="C129" t="s">
        <v>101</v>
      </c>
      <c r="D129" t="s">
        <v>3817</v>
      </c>
    </row>
    <row r="130" spans="2:4">
      <c r="C130" t="s">
        <v>349</v>
      </c>
      <c r="D130" t="s">
        <v>3818</v>
      </c>
    </row>
    <row r="131" spans="2:4">
      <c r="C131" t="s">
        <v>441</v>
      </c>
      <c r="D131" t="s">
        <v>3819</v>
      </c>
    </row>
    <row r="132" spans="2:4">
      <c r="C132" t="s">
        <v>443</v>
      </c>
      <c r="D132" t="s">
        <v>3820</v>
      </c>
    </row>
    <row r="133" spans="2:4">
      <c r="C133" t="s">
        <v>445</v>
      </c>
      <c r="D133" t="s">
        <v>3821</v>
      </c>
    </row>
    <row r="134" spans="2:4">
      <c r="B134" t="s">
        <v>3822</v>
      </c>
      <c r="C134" t="s">
        <v>10</v>
      </c>
      <c r="D134" t="s">
        <v>3823</v>
      </c>
    </row>
    <row r="135" spans="2:4">
      <c r="B135" t="s">
        <v>3708</v>
      </c>
      <c r="C135" t="s">
        <v>12</v>
      </c>
      <c r="D135" t="s">
        <v>3824</v>
      </c>
    </row>
    <row r="136" spans="2:4">
      <c r="B136" t="s">
        <v>3825</v>
      </c>
      <c r="C136" t="s">
        <v>14</v>
      </c>
      <c r="D136" t="s">
        <v>3826</v>
      </c>
    </row>
    <row r="137" spans="2:4">
      <c r="C137" t="s">
        <v>16</v>
      </c>
      <c r="D137" t="s">
        <v>3827</v>
      </c>
    </row>
    <row r="138" spans="2:4">
      <c r="C138" t="s">
        <v>18</v>
      </c>
      <c r="D138" t="s">
        <v>3828</v>
      </c>
    </row>
    <row r="139" spans="2:4">
      <c r="C139" t="s">
        <v>20</v>
      </c>
      <c r="D139" t="s">
        <v>3829</v>
      </c>
    </row>
    <row r="140" spans="2:4">
      <c r="C140" t="s">
        <v>99</v>
      </c>
      <c r="D140" t="s">
        <v>3830</v>
      </c>
    </row>
    <row r="141" spans="2:4">
      <c r="C141" t="s">
        <v>101</v>
      </c>
      <c r="D141" t="s">
        <v>3831</v>
      </c>
    </row>
    <row r="142" spans="2:4">
      <c r="C142" t="s">
        <v>349</v>
      </c>
      <c r="D142" t="s">
        <v>3832</v>
      </c>
    </row>
    <row r="143" spans="2:4">
      <c r="C143" t="s">
        <v>441</v>
      </c>
      <c r="D143" t="s">
        <v>3833</v>
      </c>
    </row>
    <row r="144" spans="2:4">
      <c r="C144" t="s">
        <v>443</v>
      </c>
      <c r="D144" t="s">
        <v>3834</v>
      </c>
    </row>
    <row r="145" spans="1:4">
      <c r="C145" t="s">
        <v>445</v>
      </c>
      <c r="D145" t="s">
        <v>3835</v>
      </c>
    </row>
    <row r="146" spans="1:4">
      <c r="B146" t="s">
        <v>3836</v>
      </c>
      <c r="C146" t="s">
        <v>10</v>
      </c>
      <c r="D146" t="s">
        <v>3837</v>
      </c>
    </row>
    <row r="147" spans="1:4">
      <c r="B147" t="s">
        <v>3708</v>
      </c>
      <c r="C147" t="s">
        <v>12</v>
      </c>
      <c r="D147" t="s">
        <v>3838</v>
      </c>
    </row>
    <row r="148" spans="1:4">
      <c r="B148" t="s">
        <v>3839</v>
      </c>
      <c r="C148" t="s">
        <v>14</v>
      </c>
      <c r="D148" t="s">
        <v>3840</v>
      </c>
    </row>
    <row r="149" spans="1:4">
      <c r="C149" t="s">
        <v>16</v>
      </c>
      <c r="D149" t="s">
        <v>3841</v>
      </c>
    </row>
    <row r="150" spans="1:4">
      <c r="C150" t="s">
        <v>18</v>
      </c>
      <c r="D150" t="s">
        <v>3842</v>
      </c>
    </row>
    <row r="151" spans="1:4">
      <c r="C151" t="s">
        <v>20</v>
      </c>
      <c r="D151" t="s">
        <v>3843</v>
      </c>
    </row>
    <row r="152" spans="1:4">
      <c r="C152" t="s">
        <v>99</v>
      </c>
      <c r="D152" t="s">
        <v>3844</v>
      </c>
    </row>
    <row r="156" spans="1:4">
      <c r="A156" t="s">
        <v>3</v>
      </c>
      <c r="B156" t="s">
        <v>4</v>
      </c>
      <c r="C156" t="s">
        <v>5</v>
      </c>
      <c r="D156" t="s">
        <v>2302</v>
      </c>
    </row>
    <row r="157" spans="1:4">
      <c r="A157" t="s">
        <v>3668</v>
      </c>
      <c r="B157" t="s">
        <v>3836</v>
      </c>
      <c r="C157" t="s">
        <v>101</v>
      </c>
      <c r="D157" t="s">
        <v>3845</v>
      </c>
    </row>
    <row r="158" spans="1:4">
      <c r="B158" t="s">
        <v>3708</v>
      </c>
      <c r="C158" t="s">
        <v>349</v>
      </c>
      <c r="D158" t="s">
        <v>3846</v>
      </c>
    </row>
    <row r="159" spans="1:4">
      <c r="B159" t="s">
        <v>3839</v>
      </c>
      <c r="C159" t="s">
        <v>441</v>
      </c>
      <c r="D159" t="s">
        <v>3847</v>
      </c>
    </row>
    <row r="160" spans="1:4">
      <c r="C160" t="s">
        <v>443</v>
      </c>
      <c r="D160" t="s">
        <v>3848</v>
      </c>
    </row>
    <row r="161" spans="2:4">
      <c r="C161" t="s">
        <v>445</v>
      </c>
      <c r="D161" t="s">
        <v>3849</v>
      </c>
    </row>
    <row r="162" spans="2:4">
      <c r="C162" t="s">
        <v>447</v>
      </c>
      <c r="D162" t="s">
        <v>3850</v>
      </c>
    </row>
    <row r="163" spans="2:4">
      <c r="B163" t="s">
        <v>3851</v>
      </c>
      <c r="C163" t="s">
        <v>10</v>
      </c>
      <c r="D163" t="s">
        <v>3852</v>
      </c>
    </row>
    <row r="164" spans="2:4">
      <c r="B164" t="s">
        <v>3853</v>
      </c>
      <c r="C164" t="s">
        <v>12</v>
      </c>
      <c r="D164" t="s">
        <v>3854</v>
      </c>
    </row>
    <row r="165" spans="2:4">
      <c r="C165" t="s">
        <v>14</v>
      </c>
      <c r="D165" t="s">
        <v>3855</v>
      </c>
    </row>
    <row r="166" spans="2:4">
      <c r="C166" t="s">
        <v>16</v>
      </c>
      <c r="D166" t="s">
        <v>3856</v>
      </c>
    </row>
    <row r="167" spans="2:4">
      <c r="C167" t="s">
        <v>18</v>
      </c>
      <c r="D167" t="s">
        <v>3857</v>
      </c>
    </row>
    <row r="168" spans="2:4">
      <c r="C168" t="s">
        <v>20</v>
      </c>
      <c r="D168" t="s">
        <v>3858</v>
      </c>
    </row>
    <row r="169" spans="2:4">
      <c r="B169" t="s">
        <v>3859</v>
      </c>
      <c r="C169" t="s">
        <v>10</v>
      </c>
      <c r="D169" t="s">
        <v>3860</v>
      </c>
    </row>
    <row r="170" spans="2:4">
      <c r="B170" t="s">
        <v>3708</v>
      </c>
      <c r="C170" t="s">
        <v>12</v>
      </c>
      <c r="D170" t="s">
        <v>3861</v>
      </c>
    </row>
    <row r="171" spans="2:4">
      <c r="B171" t="s">
        <v>3862</v>
      </c>
      <c r="C171" t="s">
        <v>14</v>
      </c>
      <c r="D171" t="s">
        <v>3863</v>
      </c>
    </row>
    <row r="172" spans="2:4">
      <c r="B172" t="s">
        <v>3864</v>
      </c>
      <c r="C172" t="s">
        <v>16</v>
      </c>
      <c r="D172" t="s">
        <v>3865</v>
      </c>
    </row>
    <row r="173" spans="2:4">
      <c r="B173" t="s">
        <v>3866</v>
      </c>
      <c r="C173" t="s">
        <v>10</v>
      </c>
      <c r="D173" t="s">
        <v>3867</v>
      </c>
    </row>
    <row r="174" spans="2:4">
      <c r="B174" t="s">
        <v>3868</v>
      </c>
      <c r="C174" t="s">
        <v>12</v>
      </c>
      <c r="D174" t="s">
        <v>3869</v>
      </c>
    </row>
    <row r="175" spans="2:4">
      <c r="C175" t="s">
        <v>14</v>
      </c>
      <c r="D175" t="s">
        <v>3870</v>
      </c>
    </row>
    <row r="176" spans="2:4">
      <c r="C176" t="s">
        <v>16</v>
      </c>
      <c r="D176" t="s">
        <v>3871</v>
      </c>
    </row>
    <row r="177" spans="2:4">
      <c r="C177" t="s">
        <v>18</v>
      </c>
      <c r="D177" t="s">
        <v>3872</v>
      </c>
    </row>
    <row r="178" spans="2:4">
      <c r="B178" t="s">
        <v>3873</v>
      </c>
      <c r="C178" t="s">
        <v>10</v>
      </c>
      <c r="D178" t="s">
        <v>3874</v>
      </c>
    </row>
    <row r="179" spans="2:4">
      <c r="B179" t="s">
        <v>3875</v>
      </c>
      <c r="C179" t="s">
        <v>12</v>
      </c>
      <c r="D179" t="s">
        <v>3876</v>
      </c>
    </row>
    <row r="180" spans="2:4">
      <c r="B180" t="s">
        <v>3877</v>
      </c>
      <c r="C180" t="s">
        <v>10</v>
      </c>
      <c r="D180" t="s">
        <v>3878</v>
      </c>
    </row>
    <row r="181" spans="2:4">
      <c r="B181" t="s">
        <v>3692</v>
      </c>
      <c r="C181" t="s">
        <v>12</v>
      </c>
      <c r="D181" t="s">
        <v>3879</v>
      </c>
    </row>
    <row r="182" spans="2:4">
      <c r="B182" t="s">
        <v>3880</v>
      </c>
      <c r="C182" t="s">
        <v>10</v>
      </c>
      <c r="D182" t="s">
        <v>3881</v>
      </c>
    </row>
    <row r="183" spans="2:4">
      <c r="B183" t="s">
        <v>3882</v>
      </c>
      <c r="C183" t="s">
        <v>12</v>
      </c>
      <c r="D183" t="s">
        <v>3883</v>
      </c>
    </row>
    <row r="184" spans="2:4">
      <c r="C184" t="s">
        <v>14</v>
      </c>
      <c r="D184" t="s">
        <v>3884</v>
      </c>
    </row>
    <row r="185" spans="2:4">
      <c r="C185" t="s">
        <v>16</v>
      </c>
      <c r="D185" t="s">
        <v>3885</v>
      </c>
    </row>
    <row r="186" spans="2:4">
      <c r="C186" t="s">
        <v>18</v>
      </c>
      <c r="D186" t="s">
        <v>3886</v>
      </c>
    </row>
    <row r="187" spans="2:4">
      <c r="B187" t="s">
        <v>3887</v>
      </c>
      <c r="C187" t="s">
        <v>10</v>
      </c>
      <c r="D187" t="s">
        <v>3888</v>
      </c>
    </row>
    <row r="188" spans="2:4">
      <c r="B188" t="s">
        <v>3889</v>
      </c>
      <c r="C188" t="s">
        <v>12</v>
      </c>
      <c r="D188" t="s">
        <v>3890</v>
      </c>
    </row>
    <row r="189" spans="2:4">
      <c r="C189" t="s">
        <v>14</v>
      </c>
      <c r="D189" t="s">
        <v>3891</v>
      </c>
    </row>
    <row r="190" spans="2:4">
      <c r="C190" t="s">
        <v>16</v>
      </c>
      <c r="D190" t="s">
        <v>3892</v>
      </c>
    </row>
    <row r="194" spans="1:4">
      <c r="A194" t="s">
        <v>3</v>
      </c>
      <c r="B194" t="s">
        <v>4</v>
      </c>
      <c r="C194" t="s">
        <v>5</v>
      </c>
      <c r="D194" t="s">
        <v>2302</v>
      </c>
    </row>
    <row r="195" spans="1:4">
      <c r="A195" t="s">
        <v>3668</v>
      </c>
      <c r="B195" t="s">
        <v>3893</v>
      </c>
      <c r="C195" t="s">
        <v>10</v>
      </c>
      <c r="D195" t="s">
        <v>3894</v>
      </c>
    </row>
    <row r="196" spans="1:4">
      <c r="B196" t="s">
        <v>3895</v>
      </c>
      <c r="C196" t="s">
        <v>12</v>
      </c>
      <c r="D196" t="s">
        <v>3896</v>
      </c>
    </row>
    <row r="197" spans="1:4">
      <c r="B197" t="s">
        <v>3778</v>
      </c>
      <c r="C197" t="s">
        <v>14</v>
      </c>
      <c r="D197" t="s">
        <v>3897</v>
      </c>
    </row>
    <row r="198" spans="1:4">
      <c r="B198" t="s">
        <v>681</v>
      </c>
      <c r="C198" t="s">
        <v>16</v>
      </c>
      <c r="D198" t="s">
        <v>3898</v>
      </c>
    </row>
    <row r="199" spans="1:4">
      <c r="B199" t="s">
        <v>3899</v>
      </c>
      <c r="C199" t="s">
        <v>10</v>
      </c>
      <c r="D199" t="s">
        <v>3900</v>
      </c>
    </row>
    <row r="200" spans="1:4">
      <c r="B200" t="s">
        <v>3692</v>
      </c>
      <c r="C200" t="s">
        <v>12</v>
      </c>
      <c r="D200" t="s">
        <v>3901</v>
      </c>
    </row>
    <row r="201" spans="1:4">
      <c r="B201" t="s">
        <v>3902</v>
      </c>
      <c r="C201" t="s">
        <v>10</v>
      </c>
      <c r="D201" t="s">
        <v>3903</v>
      </c>
    </row>
    <row r="202" spans="1:4">
      <c r="B202" t="s">
        <v>3692</v>
      </c>
      <c r="C202" t="s">
        <v>12</v>
      </c>
      <c r="D202" t="s">
        <v>3904</v>
      </c>
    </row>
    <row r="203" spans="1:4">
      <c r="B203" t="s">
        <v>3905</v>
      </c>
      <c r="C203" t="s">
        <v>10</v>
      </c>
      <c r="D203" t="s">
        <v>3906</v>
      </c>
    </row>
    <row r="204" spans="1:4">
      <c r="B204" t="s">
        <v>3692</v>
      </c>
      <c r="C204" t="s">
        <v>12</v>
      </c>
      <c r="D204" t="s">
        <v>3907</v>
      </c>
    </row>
    <row r="206" spans="1:4">
      <c r="B206" t="s">
        <v>3908</v>
      </c>
      <c r="C206" t="s">
        <v>10</v>
      </c>
      <c r="D206" t="s">
        <v>3909</v>
      </c>
    </row>
    <row r="207" spans="1:4">
      <c r="B207" t="s">
        <v>3692</v>
      </c>
    </row>
    <row r="208" spans="1:4">
      <c r="C208" t="s">
        <v>12</v>
      </c>
      <c r="D208" t="s">
        <v>3910</v>
      </c>
    </row>
    <row r="209" spans="2:4">
      <c r="B209" t="s">
        <v>3911</v>
      </c>
      <c r="C209" t="s">
        <v>10</v>
      </c>
      <c r="D209" t="s">
        <v>3912</v>
      </c>
    </row>
    <row r="210" spans="2:4">
      <c r="B210" t="s">
        <v>3708</v>
      </c>
      <c r="C210" t="s">
        <v>12</v>
      </c>
      <c r="D210" t="s">
        <v>3913</v>
      </c>
    </row>
    <row r="211" spans="2:4">
      <c r="B211" t="s">
        <v>3864</v>
      </c>
      <c r="C211" t="s">
        <v>14</v>
      </c>
      <c r="D211" t="s">
        <v>3914</v>
      </c>
    </row>
    <row r="212" spans="2:4">
      <c r="B212" t="s">
        <v>3915</v>
      </c>
      <c r="C212" t="s">
        <v>10</v>
      </c>
      <c r="D212" t="s">
        <v>3916</v>
      </c>
    </row>
    <row r="213" spans="2:4">
      <c r="B213" t="s">
        <v>3684</v>
      </c>
      <c r="C213" t="s">
        <v>12</v>
      </c>
      <c r="D213" t="s">
        <v>3917</v>
      </c>
    </row>
    <row r="214" spans="2:4">
      <c r="D214" t="s">
        <v>3918</v>
      </c>
    </row>
    <row r="215" spans="2:4">
      <c r="B215" t="s">
        <v>3919</v>
      </c>
      <c r="C215" t="s">
        <v>10</v>
      </c>
      <c r="D215" t="s">
        <v>3920</v>
      </c>
    </row>
    <row r="216" spans="2:4">
      <c r="B216" t="s">
        <v>3708</v>
      </c>
      <c r="C216" t="s">
        <v>12</v>
      </c>
      <c r="D216" t="s">
        <v>3921</v>
      </c>
    </row>
    <row r="217" spans="2:4">
      <c r="B217" t="s">
        <v>3922</v>
      </c>
      <c r="C217" t="s">
        <v>14</v>
      </c>
      <c r="D217" t="s">
        <v>3923</v>
      </c>
    </row>
    <row r="218" spans="2:4">
      <c r="B218" t="s">
        <v>3924</v>
      </c>
      <c r="C218" t="s">
        <v>16</v>
      </c>
      <c r="D218" t="s">
        <v>3925</v>
      </c>
    </row>
    <row r="219" spans="2:4">
      <c r="C219" t="s">
        <v>18</v>
      </c>
      <c r="D219" t="s">
        <v>3926</v>
      </c>
    </row>
    <row r="220" spans="2:4">
      <c r="B220" t="s">
        <v>3927</v>
      </c>
      <c r="C220" t="s">
        <v>10</v>
      </c>
      <c r="D220" t="s">
        <v>3928</v>
      </c>
    </row>
    <row r="221" spans="2:4">
      <c r="B221" t="s">
        <v>3895</v>
      </c>
      <c r="C221" t="s">
        <v>12</v>
      </c>
      <c r="D221" t="s">
        <v>3929</v>
      </c>
    </row>
    <row r="222" spans="2:4">
      <c r="B222" t="s">
        <v>3930</v>
      </c>
      <c r="C222" t="s">
        <v>14</v>
      </c>
      <c r="D222" t="s">
        <v>3931</v>
      </c>
    </row>
    <row r="223" spans="2:4">
      <c r="C223" t="s">
        <v>16</v>
      </c>
      <c r="D223" t="s">
        <v>3932</v>
      </c>
    </row>
    <row r="224" spans="2:4">
      <c r="C224" t="s">
        <v>18</v>
      </c>
      <c r="D224" t="s">
        <v>3933</v>
      </c>
    </row>
    <row r="225" spans="1:4">
      <c r="C225" t="s">
        <v>20</v>
      </c>
      <c r="D225" t="s">
        <v>3934</v>
      </c>
    </row>
    <row r="226" spans="1:4">
      <c r="C226" t="s">
        <v>99</v>
      </c>
      <c r="D226" t="s">
        <v>3935</v>
      </c>
    </row>
    <row r="227" spans="1:4">
      <c r="C227" t="s">
        <v>101</v>
      </c>
      <c r="D227" t="s">
        <v>3936</v>
      </c>
    </row>
    <row r="228" spans="1:4">
      <c r="C228" t="s">
        <v>349</v>
      </c>
      <c r="D228" t="s">
        <v>3937</v>
      </c>
    </row>
    <row r="229" spans="1:4">
      <c r="C229" t="s">
        <v>441</v>
      </c>
      <c r="D229" t="s">
        <v>3938</v>
      </c>
    </row>
    <row r="233" spans="1:4">
      <c r="A233" t="s">
        <v>3</v>
      </c>
      <c r="B233" t="s">
        <v>4</v>
      </c>
      <c r="C233" t="s">
        <v>5</v>
      </c>
      <c r="D233" t="s">
        <v>2302</v>
      </c>
    </row>
    <row r="234" spans="1:4">
      <c r="A234" t="s">
        <v>3668</v>
      </c>
      <c r="B234" t="s">
        <v>3939</v>
      </c>
      <c r="C234" t="s">
        <v>10</v>
      </c>
      <c r="D234" t="s">
        <v>3940</v>
      </c>
    </row>
    <row r="235" spans="1:4">
      <c r="B235" t="s">
        <v>3895</v>
      </c>
      <c r="C235" t="s">
        <v>12</v>
      </c>
      <c r="D235" t="s">
        <v>3941</v>
      </c>
    </row>
    <row r="236" spans="1:4">
      <c r="B236" t="s">
        <v>3942</v>
      </c>
      <c r="C236" t="s">
        <v>14</v>
      </c>
      <c r="D236" t="s">
        <v>3943</v>
      </c>
    </row>
    <row r="237" spans="1:4">
      <c r="B237" t="s">
        <v>3944</v>
      </c>
      <c r="C237" t="s">
        <v>16</v>
      </c>
      <c r="D237" t="s">
        <v>3945</v>
      </c>
    </row>
    <row r="238" spans="1:4">
      <c r="C238" t="s">
        <v>18</v>
      </c>
      <c r="D238" t="s">
        <v>3946</v>
      </c>
    </row>
    <row r="239" spans="1:4">
      <c r="C239" t="s">
        <v>20</v>
      </c>
      <c r="D239" t="s">
        <v>3947</v>
      </c>
    </row>
    <row r="240" spans="1:4">
      <c r="C240" t="s">
        <v>99</v>
      </c>
      <c r="D240" t="s">
        <v>3948</v>
      </c>
    </row>
    <row r="241" spans="2:4">
      <c r="C241" t="s">
        <v>101</v>
      </c>
      <c r="D241" t="s">
        <v>3949</v>
      </c>
    </row>
    <row r="242" spans="2:4">
      <c r="C242" t="s">
        <v>349</v>
      </c>
      <c r="D242" t="s">
        <v>3950</v>
      </c>
    </row>
    <row r="243" spans="2:4">
      <c r="B243" t="s">
        <v>3951</v>
      </c>
      <c r="C243" t="s">
        <v>10</v>
      </c>
      <c r="D243" t="s">
        <v>3952</v>
      </c>
    </row>
    <row r="244" spans="2:4">
      <c r="B244" t="s">
        <v>3895</v>
      </c>
      <c r="C244" t="s">
        <v>12</v>
      </c>
      <c r="D244" t="s">
        <v>3953</v>
      </c>
    </row>
    <row r="245" spans="2:4">
      <c r="B245" t="s">
        <v>3942</v>
      </c>
      <c r="C245" t="s">
        <v>14</v>
      </c>
      <c r="D245" t="s">
        <v>3954</v>
      </c>
    </row>
    <row r="246" spans="2:4">
      <c r="B246" t="s">
        <v>3944</v>
      </c>
      <c r="C246" t="s">
        <v>16</v>
      </c>
      <c r="D246" t="s">
        <v>3955</v>
      </c>
    </row>
    <row r="247" spans="2:4">
      <c r="C247" t="s">
        <v>18</v>
      </c>
      <c r="D247" t="s">
        <v>3956</v>
      </c>
    </row>
    <row r="248" spans="2:4">
      <c r="C248" t="s">
        <v>20</v>
      </c>
      <c r="D248" t="s">
        <v>3957</v>
      </c>
    </row>
    <row r="249" spans="2:4">
      <c r="C249" t="s">
        <v>99</v>
      </c>
      <c r="D249" t="s">
        <v>3958</v>
      </c>
    </row>
    <row r="250" spans="2:4">
      <c r="C250" t="s">
        <v>101</v>
      </c>
      <c r="D250" t="s">
        <v>3959</v>
      </c>
    </row>
    <row r="251" spans="2:4">
      <c r="B251" t="s">
        <v>3960</v>
      </c>
      <c r="C251" t="s">
        <v>10</v>
      </c>
      <c r="D251" t="s">
        <v>3961</v>
      </c>
    </row>
    <row r="252" spans="2:4">
      <c r="B252" t="s">
        <v>3708</v>
      </c>
      <c r="C252" t="s">
        <v>12</v>
      </c>
      <c r="D252" t="s">
        <v>3962</v>
      </c>
    </row>
    <row r="253" spans="2:4">
      <c r="B253" t="s">
        <v>3942</v>
      </c>
      <c r="C253" t="s">
        <v>14</v>
      </c>
      <c r="D253" t="s">
        <v>3963</v>
      </c>
    </row>
    <row r="254" spans="2:4">
      <c r="B254" t="s">
        <v>3964</v>
      </c>
      <c r="C254" t="s">
        <v>16</v>
      </c>
      <c r="D254" t="s">
        <v>3965</v>
      </c>
    </row>
    <row r="255" spans="2:4">
      <c r="C255" t="s">
        <v>18</v>
      </c>
      <c r="D255" t="s">
        <v>3966</v>
      </c>
    </row>
    <row r="256" spans="2:4">
      <c r="C256" t="s">
        <v>20</v>
      </c>
      <c r="D256" t="s">
        <v>3967</v>
      </c>
    </row>
    <row r="257" spans="1:4">
      <c r="B257" t="s">
        <v>3968</v>
      </c>
      <c r="C257" t="s">
        <v>10</v>
      </c>
      <c r="D257" t="s">
        <v>3969</v>
      </c>
    </row>
    <row r="258" spans="1:4">
      <c r="B258" t="s">
        <v>3895</v>
      </c>
      <c r="C258" t="s">
        <v>12</v>
      </c>
      <c r="D258" t="s">
        <v>3970</v>
      </c>
    </row>
    <row r="259" spans="1:4">
      <c r="B259" t="s">
        <v>3942</v>
      </c>
      <c r="C259" t="s">
        <v>14</v>
      </c>
      <c r="D259" t="s">
        <v>3971</v>
      </c>
    </row>
    <row r="260" spans="1:4">
      <c r="B260" t="s">
        <v>3964</v>
      </c>
      <c r="C260" t="s">
        <v>16</v>
      </c>
      <c r="D260" t="s">
        <v>3972</v>
      </c>
    </row>
    <row r="261" spans="1:4">
      <c r="C261" t="s">
        <v>18</v>
      </c>
      <c r="D261" t="s">
        <v>3973</v>
      </c>
    </row>
    <row r="262" spans="1:4">
      <c r="C262" t="s">
        <v>20</v>
      </c>
      <c r="D262" t="s">
        <v>3974</v>
      </c>
    </row>
    <row r="266" spans="1:4">
      <c r="A266" t="s">
        <v>3</v>
      </c>
      <c r="B266" t="s">
        <v>4</v>
      </c>
      <c r="C266" t="s">
        <v>5</v>
      </c>
      <c r="D266" t="s">
        <v>2302</v>
      </c>
    </row>
    <row r="267" spans="1:4">
      <c r="A267" t="s">
        <v>3668</v>
      </c>
      <c r="B267" t="s">
        <v>3975</v>
      </c>
      <c r="C267" t="s">
        <v>10</v>
      </c>
      <c r="D267" t="s">
        <v>3976</v>
      </c>
    </row>
    <row r="268" spans="1:4">
      <c r="B268" t="s">
        <v>3895</v>
      </c>
      <c r="C268" t="s">
        <v>12</v>
      </c>
      <c r="D268" t="s">
        <v>3977</v>
      </c>
    </row>
    <row r="269" spans="1:4">
      <c r="B269" t="s">
        <v>3978</v>
      </c>
      <c r="C269" t="s">
        <v>14</v>
      </c>
      <c r="D269" t="s">
        <v>3979</v>
      </c>
    </row>
    <row r="270" spans="1:4">
      <c r="B270" t="s">
        <v>3980</v>
      </c>
      <c r="C270" t="s">
        <v>16</v>
      </c>
      <c r="D270" t="s">
        <v>3981</v>
      </c>
    </row>
    <row r="271" spans="1:4">
      <c r="C271" t="s">
        <v>18</v>
      </c>
      <c r="D271" t="s">
        <v>3982</v>
      </c>
    </row>
    <row r="272" spans="1:4">
      <c r="C272" t="s">
        <v>20</v>
      </c>
      <c r="D272" t="s">
        <v>3983</v>
      </c>
    </row>
    <row r="273" spans="2:4">
      <c r="B273" t="s">
        <v>3984</v>
      </c>
      <c r="C273" t="s">
        <v>10</v>
      </c>
      <c r="D273" t="s">
        <v>3985</v>
      </c>
    </row>
    <row r="274" spans="2:4">
      <c r="B274" t="s">
        <v>3895</v>
      </c>
      <c r="C274" t="s">
        <v>12</v>
      </c>
      <c r="D274" t="s">
        <v>3986</v>
      </c>
    </row>
    <row r="275" spans="2:4">
      <c r="B275" t="s">
        <v>3978</v>
      </c>
      <c r="C275" t="s">
        <v>14</v>
      </c>
      <c r="D275" t="s">
        <v>3987</v>
      </c>
    </row>
    <row r="276" spans="2:4">
      <c r="B276" t="s">
        <v>3980</v>
      </c>
      <c r="C276" t="s">
        <v>16</v>
      </c>
      <c r="D276" t="s">
        <v>3988</v>
      </c>
    </row>
    <row r="277" spans="2:4">
      <c r="B277" t="s">
        <v>3989</v>
      </c>
      <c r="C277" t="s">
        <v>10</v>
      </c>
      <c r="D277" t="s">
        <v>3990</v>
      </c>
    </row>
    <row r="278" spans="2:4">
      <c r="B278" t="s">
        <v>3708</v>
      </c>
      <c r="C278" t="s">
        <v>12</v>
      </c>
      <c r="D278" t="s">
        <v>3991</v>
      </c>
    </row>
    <row r="279" spans="2:4">
      <c r="B279" t="s">
        <v>3992</v>
      </c>
      <c r="C279" t="s">
        <v>14</v>
      </c>
      <c r="D279" t="s">
        <v>3993</v>
      </c>
    </row>
    <row r="280" spans="2:4">
      <c r="C280" t="s">
        <v>16</v>
      </c>
      <c r="D280" t="s">
        <v>3994</v>
      </c>
    </row>
    <row r="281" spans="2:4">
      <c r="C281" t="s">
        <v>18</v>
      </c>
      <c r="D281" t="s">
        <v>3995</v>
      </c>
    </row>
    <row r="282" spans="2:4">
      <c r="C282" t="s">
        <v>20</v>
      </c>
      <c r="D282" t="s">
        <v>3996</v>
      </c>
    </row>
    <row r="283" spans="2:4">
      <c r="C283" t="s">
        <v>99</v>
      </c>
      <c r="D283" t="s">
        <v>3997</v>
      </c>
    </row>
    <row r="284" spans="2:4">
      <c r="C284" t="s">
        <v>101</v>
      </c>
      <c r="D284" t="s">
        <v>3998</v>
      </c>
    </row>
    <row r="285" spans="2:4">
      <c r="B285" t="s">
        <v>3999</v>
      </c>
      <c r="C285" t="s">
        <v>10</v>
      </c>
      <c r="D285" t="s">
        <v>4000</v>
      </c>
    </row>
    <row r="286" spans="2:4">
      <c r="B286" t="s">
        <v>3895</v>
      </c>
      <c r="C286" t="s">
        <v>12</v>
      </c>
      <c r="D286" t="s">
        <v>4001</v>
      </c>
    </row>
    <row r="287" spans="2:4">
      <c r="B287" t="s">
        <v>3992</v>
      </c>
      <c r="C287" t="s">
        <v>14</v>
      </c>
      <c r="D287" t="s">
        <v>4002</v>
      </c>
    </row>
    <row r="288" spans="2:4">
      <c r="C288" t="s">
        <v>16</v>
      </c>
      <c r="D288" t="s">
        <v>4003</v>
      </c>
    </row>
    <row r="289" spans="2:4">
      <c r="C289" t="s">
        <v>18</v>
      </c>
      <c r="D289" t="s">
        <v>4004</v>
      </c>
    </row>
    <row r="290" spans="2:4">
      <c r="C290" t="s">
        <v>20</v>
      </c>
      <c r="D290" t="s">
        <v>4005</v>
      </c>
    </row>
    <row r="291" spans="2:4">
      <c r="B291" t="s">
        <v>4006</v>
      </c>
      <c r="C291" t="s">
        <v>10</v>
      </c>
      <c r="D291" t="s">
        <v>4007</v>
      </c>
    </row>
    <row r="292" spans="2:4">
      <c r="B292" t="s">
        <v>4008</v>
      </c>
      <c r="C292" t="s">
        <v>12</v>
      </c>
      <c r="D292" t="s">
        <v>4009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8CB8-FFE7-4DE1-9B8A-3FB584A1FB2E}">
  <dimension ref="A2:D132"/>
  <sheetViews>
    <sheetView topLeftCell="A67" workbookViewId="0"/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4010</v>
      </c>
      <c r="B3" t="s">
        <v>4011</v>
      </c>
      <c r="C3" t="s">
        <v>10</v>
      </c>
      <c r="D3" t="s">
        <v>4013</v>
      </c>
    </row>
    <row r="4" spans="1:4">
      <c r="B4" t="s">
        <v>4012</v>
      </c>
      <c r="C4" t="s">
        <v>12</v>
      </c>
      <c r="D4" t="s">
        <v>4014</v>
      </c>
    </row>
    <row r="5" spans="1:4">
      <c r="C5" t="s">
        <v>14</v>
      </c>
      <c r="D5" t="s">
        <v>4015</v>
      </c>
    </row>
    <row r="6" spans="1:4">
      <c r="C6" t="s">
        <v>16</v>
      </c>
      <c r="D6" t="s">
        <v>4016</v>
      </c>
    </row>
    <row r="7" spans="1:4">
      <c r="B7" t="s">
        <v>4017</v>
      </c>
      <c r="C7" t="s">
        <v>10</v>
      </c>
      <c r="D7" t="s">
        <v>4019</v>
      </c>
    </row>
    <row r="8" spans="1:4">
      <c r="B8" t="s">
        <v>4018</v>
      </c>
    </row>
    <row r="9" spans="1:4">
      <c r="C9" t="s">
        <v>12</v>
      </c>
      <c r="D9" t="s">
        <v>4020</v>
      </c>
    </row>
    <row r="10" spans="1:4">
      <c r="B10" t="s">
        <v>4021</v>
      </c>
      <c r="C10" t="s">
        <v>10</v>
      </c>
      <c r="D10" t="s">
        <v>4022</v>
      </c>
    </row>
    <row r="11" spans="1:4">
      <c r="B11" t="s">
        <v>4012</v>
      </c>
      <c r="C11" t="s">
        <v>12</v>
      </c>
      <c r="D11" t="s">
        <v>4023</v>
      </c>
    </row>
    <row r="12" spans="1:4">
      <c r="C12" t="s">
        <v>14</v>
      </c>
      <c r="D12" t="s">
        <v>4024</v>
      </c>
    </row>
    <row r="13" spans="1:4">
      <c r="C13" t="s">
        <v>16</v>
      </c>
      <c r="D13" t="s">
        <v>4025</v>
      </c>
    </row>
    <row r="14" spans="1:4">
      <c r="C14" t="s">
        <v>18</v>
      </c>
      <c r="D14" t="s">
        <v>4026</v>
      </c>
    </row>
    <row r="15" spans="1:4">
      <c r="B15" t="s">
        <v>4027</v>
      </c>
      <c r="C15" t="s">
        <v>10</v>
      </c>
      <c r="D15" t="s">
        <v>4029</v>
      </c>
    </row>
    <row r="16" spans="1:4">
      <c r="B16" t="s">
        <v>4028</v>
      </c>
      <c r="C16" t="s">
        <v>12</v>
      </c>
      <c r="D16" t="s">
        <v>4030</v>
      </c>
    </row>
    <row r="17" spans="2:4">
      <c r="C17" t="s">
        <v>14</v>
      </c>
      <c r="D17" t="s">
        <v>4031</v>
      </c>
    </row>
    <row r="18" spans="2:4">
      <c r="C18" t="s">
        <v>16</v>
      </c>
      <c r="D18" t="s">
        <v>4032</v>
      </c>
    </row>
    <row r="19" spans="2:4">
      <c r="C19" t="s">
        <v>18</v>
      </c>
      <c r="D19" t="s">
        <v>4033</v>
      </c>
    </row>
    <row r="20" spans="2:4">
      <c r="C20" t="s">
        <v>20</v>
      </c>
      <c r="D20" t="s">
        <v>4034</v>
      </c>
    </row>
    <row r="21" spans="2:4">
      <c r="C21" t="s">
        <v>99</v>
      </c>
      <c r="D21" t="s">
        <v>4035</v>
      </c>
    </row>
    <row r="22" spans="2:4">
      <c r="C22" t="s">
        <v>101</v>
      </c>
      <c r="D22" t="s">
        <v>4036</v>
      </c>
    </row>
    <row r="23" spans="2:4">
      <c r="C23" t="s">
        <v>349</v>
      </c>
      <c r="D23" t="s">
        <v>4037</v>
      </c>
    </row>
    <row r="24" spans="2:4">
      <c r="C24" t="s">
        <v>441</v>
      </c>
      <c r="D24" t="s">
        <v>4038</v>
      </c>
    </row>
    <row r="25" spans="2:4">
      <c r="B25" t="s">
        <v>4039</v>
      </c>
      <c r="C25" t="s">
        <v>10</v>
      </c>
      <c r="D25" t="s">
        <v>4040</v>
      </c>
    </row>
    <row r="26" spans="2:4">
      <c r="B26" t="s">
        <v>4028</v>
      </c>
      <c r="C26" t="s">
        <v>12</v>
      </c>
      <c r="D26" t="s">
        <v>4041</v>
      </c>
    </row>
    <row r="27" spans="2:4">
      <c r="C27" t="s">
        <v>14</v>
      </c>
      <c r="D27" t="s">
        <v>4042</v>
      </c>
    </row>
    <row r="28" spans="2:4">
      <c r="B28" t="s">
        <v>4043</v>
      </c>
      <c r="C28" t="s">
        <v>10</v>
      </c>
      <c r="D28" t="s">
        <v>4044</v>
      </c>
    </row>
    <row r="29" spans="2:4">
      <c r="B29" t="s">
        <v>4028</v>
      </c>
      <c r="C29" t="s">
        <v>12</v>
      </c>
      <c r="D29" t="s">
        <v>4045</v>
      </c>
    </row>
    <row r="30" spans="2:4">
      <c r="C30" t="s">
        <v>14</v>
      </c>
      <c r="D30" t="s">
        <v>4046</v>
      </c>
    </row>
    <row r="31" spans="2:4">
      <c r="C31" t="s">
        <v>16</v>
      </c>
      <c r="D31" t="s">
        <v>4047</v>
      </c>
    </row>
    <row r="32" spans="2:4">
      <c r="C32" t="s">
        <v>18</v>
      </c>
      <c r="D32" t="s">
        <v>4048</v>
      </c>
    </row>
    <row r="33" spans="1:4">
      <c r="C33" t="s">
        <v>20</v>
      </c>
      <c r="D33" t="s">
        <v>4049</v>
      </c>
    </row>
    <row r="34" spans="1:4">
      <c r="C34" t="s">
        <v>99</v>
      </c>
      <c r="D34" t="s">
        <v>4050</v>
      </c>
    </row>
    <row r="35" spans="1:4">
      <c r="C35" t="s">
        <v>101</v>
      </c>
      <c r="D35" t="s">
        <v>4051</v>
      </c>
    </row>
    <row r="36" spans="1:4">
      <c r="C36" t="s">
        <v>349</v>
      </c>
      <c r="D36" t="s">
        <v>4052</v>
      </c>
    </row>
    <row r="37" spans="1:4">
      <c r="C37" t="s">
        <v>441</v>
      </c>
      <c r="D37" t="s">
        <v>4053</v>
      </c>
    </row>
    <row r="38" spans="1:4">
      <c r="C38" t="s">
        <v>443</v>
      </c>
      <c r="D38" t="s">
        <v>4054</v>
      </c>
    </row>
    <row r="39" spans="1:4">
      <c r="C39" t="s">
        <v>445</v>
      </c>
      <c r="D39" t="s">
        <v>4055</v>
      </c>
    </row>
    <row r="43" spans="1:4">
      <c r="A43" t="s">
        <v>3</v>
      </c>
      <c r="B43" t="s">
        <v>4</v>
      </c>
      <c r="C43" t="s">
        <v>5</v>
      </c>
      <c r="D43" t="s">
        <v>2302</v>
      </c>
    </row>
    <row r="44" spans="1:4">
      <c r="A44" t="s">
        <v>4010</v>
      </c>
      <c r="B44" t="s">
        <v>4056</v>
      </c>
      <c r="C44" t="s">
        <v>10</v>
      </c>
      <c r="D44" t="s">
        <v>4057</v>
      </c>
    </row>
    <row r="45" spans="1:4">
      <c r="B45" t="s">
        <v>4028</v>
      </c>
      <c r="C45" t="s">
        <v>12</v>
      </c>
      <c r="D45" t="s">
        <v>4058</v>
      </c>
    </row>
    <row r="46" spans="1:4">
      <c r="C46" t="s">
        <v>14</v>
      </c>
      <c r="D46" t="s">
        <v>4059</v>
      </c>
    </row>
    <row r="47" spans="1:4">
      <c r="C47" t="s">
        <v>16</v>
      </c>
      <c r="D47" t="s">
        <v>4060</v>
      </c>
    </row>
    <row r="48" spans="1:4">
      <c r="C48" t="s">
        <v>18</v>
      </c>
      <c r="D48" t="s">
        <v>4061</v>
      </c>
    </row>
    <row r="49" spans="2:4">
      <c r="C49" t="s">
        <v>20</v>
      </c>
      <c r="D49" t="s">
        <v>4062</v>
      </c>
    </row>
    <row r="50" spans="2:4">
      <c r="C50" t="s">
        <v>99</v>
      </c>
      <c r="D50" t="s">
        <v>4063</v>
      </c>
    </row>
    <row r="51" spans="2:4">
      <c r="B51" t="s">
        <v>4064</v>
      </c>
      <c r="C51" t="s">
        <v>10</v>
      </c>
      <c r="D51" t="s">
        <v>4065</v>
      </c>
    </row>
    <row r="52" spans="2:4">
      <c r="B52" t="s">
        <v>4028</v>
      </c>
      <c r="C52" t="s">
        <v>12</v>
      </c>
      <c r="D52" t="s">
        <v>4066</v>
      </c>
    </row>
    <row r="53" spans="2:4">
      <c r="C53" t="s">
        <v>14</v>
      </c>
      <c r="D53" t="s">
        <v>4067</v>
      </c>
    </row>
    <row r="54" spans="2:4">
      <c r="C54" t="s">
        <v>16</v>
      </c>
      <c r="D54" t="s">
        <v>4068</v>
      </c>
    </row>
    <row r="55" spans="2:4">
      <c r="C55" t="s">
        <v>18</v>
      </c>
      <c r="D55" t="s">
        <v>4069</v>
      </c>
    </row>
    <row r="56" spans="2:4">
      <c r="C56" t="s">
        <v>20</v>
      </c>
      <c r="D56" t="s">
        <v>4070</v>
      </c>
    </row>
    <row r="57" spans="2:4">
      <c r="C57" t="s">
        <v>99</v>
      </c>
      <c r="D57" t="s">
        <v>4071</v>
      </c>
    </row>
    <row r="58" spans="2:4">
      <c r="C58" t="s">
        <v>101</v>
      </c>
      <c r="D58" t="s">
        <v>4072</v>
      </c>
    </row>
    <row r="59" spans="2:4">
      <c r="C59" t="s">
        <v>349</v>
      </c>
      <c r="D59" t="s">
        <v>4073</v>
      </c>
    </row>
    <row r="60" spans="2:4">
      <c r="C60" t="s">
        <v>441</v>
      </c>
      <c r="D60" t="s">
        <v>4074</v>
      </c>
    </row>
    <row r="61" spans="2:4">
      <c r="B61" t="s">
        <v>4075</v>
      </c>
      <c r="C61" t="s">
        <v>10</v>
      </c>
      <c r="D61" t="s">
        <v>4076</v>
      </c>
    </row>
    <row r="62" spans="2:4">
      <c r="B62" t="s">
        <v>4028</v>
      </c>
      <c r="C62" t="s">
        <v>12</v>
      </c>
      <c r="D62" t="s">
        <v>4077</v>
      </c>
    </row>
    <row r="63" spans="2:4">
      <c r="C63" t="s">
        <v>14</v>
      </c>
      <c r="D63" t="s">
        <v>4078</v>
      </c>
    </row>
    <row r="64" spans="2:4">
      <c r="C64" t="s">
        <v>16</v>
      </c>
      <c r="D64" t="s">
        <v>4079</v>
      </c>
    </row>
    <row r="65" spans="1:4">
      <c r="C65" t="s">
        <v>18</v>
      </c>
      <c r="D65" t="s">
        <v>4080</v>
      </c>
    </row>
    <row r="66" spans="1:4">
      <c r="C66" t="s">
        <v>20</v>
      </c>
      <c r="D66" t="s">
        <v>4081</v>
      </c>
    </row>
    <row r="67" spans="1:4">
      <c r="C67" t="s">
        <v>99</v>
      </c>
      <c r="D67" t="s">
        <v>4082</v>
      </c>
    </row>
    <row r="68" spans="1:4">
      <c r="C68" t="s">
        <v>101</v>
      </c>
      <c r="D68" t="s">
        <v>4083</v>
      </c>
    </row>
    <row r="69" spans="1:4">
      <c r="C69" t="s">
        <v>349</v>
      </c>
      <c r="D69" t="s">
        <v>4084</v>
      </c>
    </row>
    <row r="70" spans="1:4">
      <c r="C70" t="s">
        <v>441</v>
      </c>
      <c r="D70" t="s">
        <v>4085</v>
      </c>
    </row>
    <row r="71" spans="1:4">
      <c r="A71" t="s">
        <v>3</v>
      </c>
      <c r="B71" t="s">
        <v>4</v>
      </c>
      <c r="C71" t="s">
        <v>5</v>
      </c>
      <c r="D71" t="s">
        <v>2302</v>
      </c>
    </row>
    <row r="72" spans="1:4">
      <c r="A72" t="s">
        <v>4010</v>
      </c>
      <c r="B72" t="s">
        <v>4086</v>
      </c>
      <c r="C72" t="s">
        <v>10</v>
      </c>
      <c r="D72" t="s">
        <v>4087</v>
      </c>
    </row>
    <row r="73" spans="1:4">
      <c r="B73" t="s">
        <v>4028</v>
      </c>
      <c r="C73" t="s">
        <v>12</v>
      </c>
      <c r="D73" t="s">
        <v>4088</v>
      </c>
    </row>
    <row r="74" spans="1:4">
      <c r="C74" t="s">
        <v>14</v>
      </c>
      <c r="D74" t="s">
        <v>4089</v>
      </c>
    </row>
    <row r="75" spans="1:4">
      <c r="C75" t="s">
        <v>16</v>
      </c>
      <c r="D75" t="s">
        <v>4090</v>
      </c>
    </row>
    <row r="76" spans="1:4">
      <c r="C76" t="s">
        <v>18</v>
      </c>
      <c r="D76" t="s">
        <v>4091</v>
      </c>
    </row>
    <row r="77" spans="1:4">
      <c r="C77" t="s">
        <v>20</v>
      </c>
      <c r="D77" t="s">
        <v>4092</v>
      </c>
    </row>
    <row r="78" spans="1:4">
      <c r="C78" t="s">
        <v>99</v>
      </c>
      <c r="D78" t="s">
        <v>4093</v>
      </c>
    </row>
    <row r="79" spans="1:4">
      <c r="C79" t="s">
        <v>101</v>
      </c>
      <c r="D79" t="s">
        <v>4094</v>
      </c>
    </row>
    <row r="80" spans="1:4">
      <c r="C80" t="s">
        <v>349</v>
      </c>
      <c r="D80" t="s">
        <v>4095</v>
      </c>
    </row>
    <row r="81" spans="2:4">
      <c r="C81" t="s">
        <v>441</v>
      </c>
      <c r="D81" t="s">
        <v>4096</v>
      </c>
    </row>
    <row r="82" spans="2:4">
      <c r="C82" t="s">
        <v>443</v>
      </c>
      <c r="D82" t="s">
        <v>4097</v>
      </c>
    </row>
    <row r="83" spans="2:4">
      <c r="C83" t="s">
        <v>445</v>
      </c>
      <c r="D83" t="s">
        <v>4098</v>
      </c>
    </row>
    <row r="84" spans="2:4">
      <c r="C84" t="s">
        <v>447</v>
      </c>
      <c r="D84" t="s">
        <v>4099</v>
      </c>
    </row>
    <row r="85" spans="2:4">
      <c r="B85" t="s">
        <v>4100</v>
      </c>
      <c r="C85" t="s">
        <v>10</v>
      </c>
      <c r="D85" t="s">
        <v>4101</v>
      </c>
    </row>
    <row r="86" spans="2:4">
      <c r="B86" t="s">
        <v>4028</v>
      </c>
      <c r="C86" t="s">
        <v>12</v>
      </c>
      <c r="D86" t="s">
        <v>4102</v>
      </c>
    </row>
    <row r="87" spans="2:4">
      <c r="B87" t="s">
        <v>4103</v>
      </c>
      <c r="C87" t="s">
        <v>10</v>
      </c>
      <c r="D87" t="s">
        <v>4104</v>
      </c>
    </row>
    <row r="88" spans="2:4">
      <c r="B88" t="s">
        <v>4028</v>
      </c>
      <c r="C88" t="s">
        <v>12</v>
      </c>
      <c r="D88" t="s">
        <v>4105</v>
      </c>
    </row>
    <row r="89" spans="2:4">
      <c r="C89" t="s">
        <v>14</v>
      </c>
      <c r="D89" t="s">
        <v>4106</v>
      </c>
    </row>
    <row r="90" spans="2:4">
      <c r="B90" t="s">
        <v>4107</v>
      </c>
      <c r="C90" t="s">
        <v>10</v>
      </c>
      <c r="D90" t="s">
        <v>4108</v>
      </c>
    </row>
    <row r="91" spans="2:4">
      <c r="B91" t="s">
        <v>4028</v>
      </c>
      <c r="C91" t="s">
        <v>12</v>
      </c>
      <c r="D91" t="s">
        <v>4109</v>
      </c>
    </row>
    <row r="92" spans="2:4">
      <c r="C92" t="s">
        <v>14</v>
      </c>
      <c r="D92" t="s">
        <v>4110</v>
      </c>
    </row>
    <row r="93" spans="2:4">
      <c r="C93" t="s">
        <v>16</v>
      </c>
      <c r="D93" t="s">
        <v>4111</v>
      </c>
    </row>
    <row r="94" spans="2:4">
      <c r="C94" t="s">
        <v>18</v>
      </c>
      <c r="D94" t="s">
        <v>4112</v>
      </c>
    </row>
    <row r="95" spans="2:4">
      <c r="C95" t="s">
        <v>20</v>
      </c>
      <c r="D95" t="s">
        <v>4113</v>
      </c>
    </row>
    <row r="96" spans="2:4">
      <c r="C96" t="s">
        <v>99</v>
      </c>
      <c r="D96" t="s">
        <v>4114</v>
      </c>
    </row>
    <row r="97" spans="1:4">
      <c r="C97" t="s">
        <v>101</v>
      </c>
      <c r="D97" t="s">
        <v>4115</v>
      </c>
    </row>
    <row r="98" spans="1:4">
      <c r="C98" t="s">
        <v>349</v>
      </c>
      <c r="D98" t="s">
        <v>4116</v>
      </c>
    </row>
    <row r="99" spans="1:4">
      <c r="C99" t="s">
        <v>441</v>
      </c>
      <c r="D99" t="s">
        <v>4117</v>
      </c>
    </row>
    <row r="100" spans="1:4">
      <c r="C100" t="s">
        <v>443</v>
      </c>
      <c r="D100" t="s">
        <v>4118</v>
      </c>
    </row>
    <row r="101" spans="1:4">
      <c r="C101" t="s">
        <v>445</v>
      </c>
      <c r="D101" t="s">
        <v>4119</v>
      </c>
    </row>
    <row r="102" spans="1:4">
      <c r="A102" t="s">
        <v>3</v>
      </c>
      <c r="B102" t="s">
        <v>4</v>
      </c>
      <c r="C102" t="s">
        <v>5</v>
      </c>
      <c r="D102" t="s">
        <v>2302</v>
      </c>
    </row>
    <row r="103" spans="1:4">
      <c r="A103" t="s">
        <v>4010</v>
      </c>
      <c r="B103" t="s">
        <v>4120</v>
      </c>
      <c r="C103" t="s">
        <v>10</v>
      </c>
      <c r="D103" t="s">
        <v>4121</v>
      </c>
    </row>
    <row r="104" spans="1:4">
      <c r="B104" t="s">
        <v>4028</v>
      </c>
      <c r="C104" t="s">
        <v>12</v>
      </c>
      <c r="D104" t="s">
        <v>4122</v>
      </c>
    </row>
    <row r="105" spans="1:4">
      <c r="C105" t="s">
        <v>14</v>
      </c>
      <c r="D105" t="s">
        <v>4123</v>
      </c>
    </row>
    <row r="106" spans="1:4">
      <c r="C106" t="s">
        <v>16</v>
      </c>
      <c r="D106" t="s">
        <v>4124</v>
      </c>
    </row>
    <row r="107" spans="1:4">
      <c r="C107" t="s">
        <v>18</v>
      </c>
      <c r="D107" t="s">
        <v>4125</v>
      </c>
    </row>
    <row r="108" spans="1:4">
      <c r="C108" t="s">
        <v>20</v>
      </c>
      <c r="D108" t="s">
        <v>4126</v>
      </c>
    </row>
    <row r="109" spans="1:4">
      <c r="C109" t="s">
        <v>99</v>
      </c>
      <c r="D109" t="s">
        <v>4127</v>
      </c>
    </row>
    <row r="110" spans="1:4">
      <c r="C110" t="s">
        <v>101</v>
      </c>
      <c r="D110" t="s">
        <v>4128</v>
      </c>
    </row>
    <row r="111" spans="1:4">
      <c r="C111" t="s">
        <v>349</v>
      </c>
      <c r="D111" t="s">
        <v>4129</v>
      </c>
    </row>
    <row r="112" spans="1:4">
      <c r="C112" t="s">
        <v>441</v>
      </c>
      <c r="D112" t="s">
        <v>4130</v>
      </c>
    </row>
    <row r="113" spans="2:4">
      <c r="B113" t="s">
        <v>4131</v>
      </c>
      <c r="C113" t="s">
        <v>10</v>
      </c>
      <c r="D113" t="s">
        <v>4132</v>
      </c>
    </row>
    <row r="114" spans="2:4">
      <c r="B114" t="s">
        <v>4028</v>
      </c>
      <c r="C114" t="s">
        <v>12</v>
      </c>
      <c r="D114" t="s">
        <v>4133</v>
      </c>
    </row>
    <row r="115" spans="2:4">
      <c r="C115" t="s">
        <v>14</v>
      </c>
      <c r="D115" t="s">
        <v>4134</v>
      </c>
    </row>
    <row r="116" spans="2:4">
      <c r="C116" t="s">
        <v>16</v>
      </c>
      <c r="D116" t="s">
        <v>4135</v>
      </c>
    </row>
    <row r="117" spans="2:4">
      <c r="C117" t="s">
        <v>18</v>
      </c>
      <c r="D117" t="s">
        <v>4136</v>
      </c>
    </row>
    <row r="118" spans="2:4">
      <c r="C118" t="s">
        <v>20</v>
      </c>
      <c r="D118" t="s">
        <v>4137</v>
      </c>
    </row>
    <row r="119" spans="2:4">
      <c r="C119" t="s">
        <v>99</v>
      </c>
      <c r="D119" t="s">
        <v>4138</v>
      </c>
    </row>
    <row r="120" spans="2:4">
      <c r="C120" t="s">
        <v>101</v>
      </c>
      <c r="D120" t="s">
        <v>4139</v>
      </c>
    </row>
    <row r="121" spans="2:4">
      <c r="B121" t="s">
        <v>4140</v>
      </c>
      <c r="C121" t="s">
        <v>10</v>
      </c>
      <c r="D121" t="s">
        <v>4141</v>
      </c>
    </row>
    <row r="122" spans="2:4">
      <c r="B122" t="s">
        <v>4028</v>
      </c>
      <c r="C122" t="s">
        <v>12</v>
      </c>
      <c r="D122" t="s">
        <v>4142</v>
      </c>
    </row>
    <row r="123" spans="2:4">
      <c r="C123" t="s">
        <v>14</v>
      </c>
      <c r="D123" t="s">
        <v>4143</v>
      </c>
    </row>
    <row r="124" spans="2:4">
      <c r="C124" t="s">
        <v>16</v>
      </c>
      <c r="D124" t="s">
        <v>4144</v>
      </c>
    </row>
    <row r="125" spans="2:4">
      <c r="C125" t="s">
        <v>18</v>
      </c>
      <c r="D125" t="s">
        <v>4145</v>
      </c>
    </row>
    <row r="126" spans="2:4">
      <c r="C126" t="s">
        <v>20</v>
      </c>
      <c r="D126" t="s">
        <v>4146</v>
      </c>
    </row>
    <row r="127" spans="2:4">
      <c r="C127" t="s">
        <v>99</v>
      </c>
      <c r="D127" t="s">
        <v>4147</v>
      </c>
    </row>
    <row r="128" spans="2:4">
      <c r="C128" t="s">
        <v>101</v>
      </c>
      <c r="D128" t="s">
        <v>4148</v>
      </c>
    </row>
    <row r="129" spans="3:4">
      <c r="C129" t="s">
        <v>349</v>
      </c>
      <c r="D129" t="s">
        <v>4149</v>
      </c>
    </row>
    <row r="130" spans="3:4">
      <c r="C130" t="s">
        <v>441</v>
      </c>
      <c r="D130" t="s">
        <v>4150</v>
      </c>
    </row>
    <row r="131" spans="3:4">
      <c r="C131" t="s">
        <v>443</v>
      </c>
      <c r="D131" t="s">
        <v>4151</v>
      </c>
    </row>
    <row r="132" spans="3:4">
      <c r="C132" t="s">
        <v>445</v>
      </c>
      <c r="D132" t="s">
        <v>4152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2C96-EF22-4723-800A-22F1C4272EF0}">
  <dimension ref="A2:I300"/>
  <sheetViews>
    <sheetView topLeftCell="A235" workbookViewId="0"/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4153</v>
      </c>
      <c r="B3" t="s">
        <v>4154</v>
      </c>
      <c r="C3" t="s">
        <v>10</v>
      </c>
      <c r="D3" t="s">
        <v>4467</v>
      </c>
    </row>
    <row r="4" spans="1:4">
      <c r="B4" t="s">
        <v>4155</v>
      </c>
      <c r="C4" t="s">
        <v>12</v>
      </c>
      <c r="D4" t="s">
        <v>4468</v>
      </c>
    </row>
    <row r="5" spans="1:4">
      <c r="B5" t="s">
        <v>4156</v>
      </c>
      <c r="D5" t="s">
        <v>4469</v>
      </c>
    </row>
    <row r="6" spans="1:4">
      <c r="C6" t="s">
        <v>14</v>
      </c>
      <c r="D6" t="s">
        <v>4470</v>
      </c>
    </row>
    <row r="7" spans="1:4">
      <c r="D7" t="s">
        <v>4471</v>
      </c>
    </row>
    <row r="8" spans="1:4">
      <c r="C8" t="s">
        <v>16</v>
      </c>
      <c r="D8" t="s">
        <v>4157</v>
      </c>
    </row>
    <row r="9" spans="1:4">
      <c r="B9" t="s">
        <v>4158</v>
      </c>
      <c r="C9" t="s">
        <v>10</v>
      </c>
      <c r="D9" t="s">
        <v>4159</v>
      </c>
    </row>
    <row r="10" spans="1:4">
      <c r="B10" t="s">
        <v>4155</v>
      </c>
      <c r="C10" t="s">
        <v>12</v>
      </c>
      <c r="D10" t="s">
        <v>4160</v>
      </c>
    </row>
    <row r="11" spans="1:4">
      <c r="B11" t="s">
        <v>4161</v>
      </c>
      <c r="C11" t="s">
        <v>14</v>
      </c>
      <c r="D11" t="s">
        <v>4162</v>
      </c>
    </row>
    <row r="12" spans="1:4">
      <c r="B12" t="s">
        <v>4163</v>
      </c>
      <c r="C12" t="s">
        <v>10</v>
      </c>
      <c r="D12" t="s">
        <v>4164</v>
      </c>
    </row>
    <row r="13" spans="1:4">
      <c r="B13" t="s">
        <v>4155</v>
      </c>
      <c r="C13" t="s">
        <v>12</v>
      </c>
      <c r="D13" t="s">
        <v>4165</v>
      </c>
    </row>
    <row r="14" spans="1:4">
      <c r="B14" t="s">
        <v>4166</v>
      </c>
      <c r="C14" t="s">
        <v>14</v>
      </c>
      <c r="D14" t="s">
        <v>4167</v>
      </c>
    </row>
    <row r="15" spans="1:4">
      <c r="D15" t="s">
        <v>4168</v>
      </c>
    </row>
    <row r="16" spans="1:4">
      <c r="B16" t="s">
        <v>4169</v>
      </c>
      <c r="C16" t="s">
        <v>10</v>
      </c>
      <c r="D16" t="s">
        <v>4170</v>
      </c>
    </row>
    <row r="17" spans="1:4">
      <c r="B17" t="s">
        <v>4155</v>
      </c>
      <c r="C17" t="s">
        <v>12</v>
      </c>
      <c r="D17" t="s">
        <v>4171</v>
      </c>
    </row>
    <row r="18" spans="1:4">
      <c r="B18" t="s">
        <v>4172</v>
      </c>
      <c r="C18" t="s">
        <v>14</v>
      </c>
      <c r="D18" t="s">
        <v>4173</v>
      </c>
    </row>
    <row r="19" spans="1:4">
      <c r="C19" t="s">
        <v>16</v>
      </c>
      <c r="D19" t="s">
        <v>4174</v>
      </c>
    </row>
    <row r="20" spans="1:4">
      <c r="C20" t="s">
        <v>18</v>
      </c>
      <c r="D20" t="s">
        <v>4175</v>
      </c>
    </row>
    <row r="21" spans="1:4">
      <c r="C21" t="s">
        <v>20</v>
      </c>
      <c r="D21" t="s">
        <v>4176</v>
      </c>
    </row>
    <row r="22" spans="1:4">
      <c r="C22" t="s">
        <v>99</v>
      </c>
      <c r="D22" t="s">
        <v>4177</v>
      </c>
    </row>
    <row r="23" spans="1:4">
      <c r="C23" t="s">
        <v>101</v>
      </c>
      <c r="D23" t="s">
        <v>4178</v>
      </c>
    </row>
    <row r="25" spans="1:4">
      <c r="A25" t="s">
        <v>3</v>
      </c>
      <c r="B25" t="s">
        <v>4</v>
      </c>
      <c r="C25" t="s">
        <v>5</v>
      </c>
      <c r="D25" t="s">
        <v>2302</v>
      </c>
    </row>
    <row r="26" spans="1:4">
      <c r="A26" t="s">
        <v>4153</v>
      </c>
      <c r="B26" t="s">
        <v>4179</v>
      </c>
      <c r="C26" t="s">
        <v>10</v>
      </c>
      <c r="D26" t="s">
        <v>4180</v>
      </c>
    </row>
    <row r="27" spans="1:4">
      <c r="B27" t="s">
        <v>4155</v>
      </c>
      <c r="C27" t="s">
        <v>12</v>
      </c>
      <c r="D27" t="s">
        <v>4181</v>
      </c>
    </row>
    <row r="28" spans="1:4">
      <c r="B28" t="s">
        <v>4182</v>
      </c>
      <c r="C28" t="s">
        <v>14</v>
      </c>
      <c r="D28" t="s">
        <v>4183</v>
      </c>
    </row>
    <row r="29" spans="1:4">
      <c r="C29" t="s">
        <v>16</v>
      </c>
      <c r="D29" t="s">
        <v>4184</v>
      </c>
    </row>
    <row r="30" spans="1:4">
      <c r="C30" t="s">
        <v>18</v>
      </c>
      <c r="D30" t="s">
        <v>4185</v>
      </c>
    </row>
    <row r="31" spans="1:4">
      <c r="C31" t="s">
        <v>20</v>
      </c>
      <c r="D31" t="s">
        <v>4186</v>
      </c>
    </row>
    <row r="32" spans="1:4">
      <c r="C32" t="s">
        <v>99</v>
      </c>
      <c r="D32" t="s">
        <v>4187</v>
      </c>
    </row>
    <row r="33" spans="2:4">
      <c r="C33" t="s">
        <v>101</v>
      </c>
      <c r="D33" t="s">
        <v>4188</v>
      </c>
    </row>
    <row r="34" spans="2:4">
      <c r="C34" t="s">
        <v>349</v>
      </c>
      <c r="D34" t="s">
        <v>4189</v>
      </c>
    </row>
    <row r="35" spans="2:4">
      <c r="C35" t="s">
        <v>441</v>
      </c>
      <c r="D35" t="s">
        <v>4190</v>
      </c>
    </row>
    <row r="36" spans="2:4">
      <c r="C36" t="s">
        <v>443</v>
      </c>
      <c r="D36" t="s">
        <v>4191</v>
      </c>
    </row>
    <row r="37" spans="2:4">
      <c r="C37" t="s">
        <v>445</v>
      </c>
      <c r="D37" t="s">
        <v>4192</v>
      </c>
    </row>
    <row r="38" spans="2:4">
      <c r="C38" t="s">
        <v>447</v>
      </c>
      <c r="D38" t="s">
        <v>4193</v>
      </c>
    </row>
    <row r="39" spans="2:4">
      <c r="B39" t="s">
        <v>4194</v>
      </c>
      <c r="C39" t="s">
        <v>10</v>
      </c>
      <c r="D39" t="s">
        <v>4195</v>
      </c>
    </row>
    <row r="40" spans="2:4">
      <c r="B40" t="s">
        <v>4196</v>
      </c>
      <c r="C40" t="s">
        <v>12</v>
      </c>
      <c r="D40" t="s">
        <v>4197</v>
      </c>
    </row>
    <row r="41" spans="2:4">
      <c r="C41" t="s">
        <v>14</v>
      </c>
      <c r="D41" t="s">
        <v>4198</v>
      </c>
    </row>
    <row r="42" spans="2:4">
      <c r="C42" t="s">
        <v>16</v>
      </c>
      <c r="D42" t="s">
        <v>4199</v>
      </c>
    </row>
    <row r="43" spans="2:4">
      <c r="C43" t="s">
        <v>18</v>
      </c>
      <c r="D43" t="s">
        <v>4200</v>
      </c>
    </row>
    <row r="44" spans="2:4">
      <c r="C44" t="s">
        <v>20</v>
      </c>
      <c r="D44" t="s">
        <v>4201</v>
      </c>
    </row>
    <row r="45" spans="2:4">
      <c r="C45" t="s">
        <v>99</v>
      </c>
      <c r="D45" t="s">
        <v>4202</v>
      </c>
    </row>
    <row r="46" spans="2:4">
      <c r="C46" t="s">
        <v>101</v>
      </c>
      <c r="D46" t="s">
        <v>4203</v>
      </c>
    </row>
    <row r="47" spans="2:4">
      <c r="C47" t="s">
        <v>349</v>
      </c>
      <c r="D47" t="s">
        <v>4204</v>
      </c>
    </row>
    <row r="48" spans="2:4">
      <c r="C48" t="s">
        <v>441</v>
      </c>
      <c r="D48" t="s">
        <v>4205</v>
      </c>
    </row>
    <row r="49" spans="1:9">
      <c r="C49" t="s">
        <v>443</v>
      </c>
      <c r="D49" t="s">
        <v>4206</v>
      </c>
    </row>
    <row r="50" spans="1:9">
      <c r="C50" t="s">
        <v>445</v>
      </c>
      <c r="D50" t="s">
        <v>4207</v>
      </c>
    </row>
    <row r="51" spans="1:9">
      <c r="C51" t="s">
        <v>447</v>
      </c>
      <c r="D51" t="s">
        <v>4208</v>
      </c>
    </row>
    <row r="52" spans="1:9">
      <c r="C52" t="s">
        <v>449</v>
      </c>
      <c r="D52" t="s">
        <v>4209</v>
      </c>
      <c r="I52" t="s">
        <v>4472</v>
      </c>
    </row>
    <row r="54" spans="1:9">
      <c r="A54" t="s">
        <v>3</v>
      </c>
      <c r="B54" t="s">
        <v>4</v>
      </c>
      <c r="C54" t="s">
        <v>5</v>
      </c>
      <c r="D54" t="s">
        <v>2302</v>
      </c>
    </row>
    <row r="55" spans="1:9">
      <c r="A55" t="s">
        <v>4153</v>
      </c>
      <c r="B55" t="s">
        <v>4210</v>
      </c>
      <c r="C55" t="s">
        <v>10</v>
      </c>
      <c r="D55" t="s">
        <v>4211</v>
      </c>
    </row>
    <row r="56" spans="1:9">
      <c r="B56" t="s">
        <v>4196</v>
      </c>
      <c r="C56" t="s">
        <v>12</v>
      </c>
      <c r="D56" t="s">
        <v>4212</v>
      </c>
    </row>
    <row r="57" spans="1:9">
      <c r="C57" t="s">
        <v>14</v>
      </c>
      <c r="D57" t="s">
        <v>4213</v>
      </c>
    </row>
    <row r="58" spans="1:9">
      <c r="C58" t="s">
        <v>16</v>
      </c>
      <c r="D58" t="s">
        <v>4214</v>
      </c>
    </row>
    <row r="59" spans="1:9">
      <c r="C59" t="s">
        <v>18</v>
      </c>
      <c r="D59" t="s">
        <v>4215</v>
      </c>
    </row>
    <row r="60" spans="1:9">
      <c r="C60" t="s">
        <v>20</v>
      </c>
      <c r="D60" t="s">
        <v>4216</v>
      </c>
    </row>
    <row r="61" spans="1:9">
      <c r="C61" t="s">
        <v>99</v>
      </c>
      <c r="D61" t="s">
        <v>4217</v>
      </c>
    </row>
    <row r="62" spans="1:9">
      <c r="C62" t="s">
        <v>101</v>
      </c>
      <c r="D62" t="s">
        <v>4218</v>
      </c>
    </row>
    <row r="63" spans="1:9">
      <c r="C63" t="s">
        <v>349</v>
      </c>
      <c r="D63" t="s">
        <v>4219</v>
      </c>
    </row>
    <row r="64" spans="1:9">
      <c r="C64" t="s">
        <v>441</v>
      </c>
      <c r="D64" t="s">
        <v>4220</v>
      </c>
    </row>
    <row r="65" spans="2:4">
      <c r="C65" t="s">
        <v>443</v>
      </c>
      <c r="D65" t="s">
        <v>4221</v>
      </c>
    </row>
    <row r="66" spans="2:4">
      <c r="C66" t="s">
        <v>445</v>
      </c>
      <c r="D66" t="s">
        <v>4222</v>
      </c>
    </row>
    <row r="67" spans="2:4">
      <c r="C67" t="s">
        <v>447</v>
      </c>
      <c r="D67" t="s">
        <v>4223</v>
      </c>
    </row>
    <row r="68" spans="2:4">
      <c r="B68" t="s">
        <v>4224</v>
      </c>
      <c r="C68" t="s">
        <v>10</v>
      </c>
      <c r="D68" t="s">
        <v>4225</v>
      </c>
    </row>
    <row r="69" spans="2:4">
      <c r="B69" t="s">
        <v>4196</v>
      </c>
      <c r="C69" t="s">
        <v>12</v>
      </c>
      <c r="D69" t="s">
        <v>4226</v>
      </c>
    </row>
    <row r="70" spans="2:4">
      <c r="C70" t="s">
        <v>14</v>
      </c>
      <c r="D70" t="s">
        <v>4227</v>
      </c>
    </row>
    <row r="71" spans="2:4">
      <c r="C71" t="s">
        <v>16</v>
      </c>
      <c r="D71" t="s">
        <v>4228</v>
      </c>
    </row>
    <row r="72" spans="2:4">
      <c r="C72" t="s">
        <v>18</v>
      </c>
      <c r="D72" t="s">
        <v>4229</v>
      </c>
    </row>
    <row r="73" spans="2:4">
      <c r="C73" t="s">
        <v>20</v>
      </c>
      <c r="D73" t="s">
        <v>4230</v>
      </c>
    </row>
    <row r="74" spans="2:4">
      <c r="C74" t="s">
        <v>99</v>
      </c>
      <c r="D74" t="s">
        <v>4231</v>
      </c>
    </row>
    <row r="75" spans="2:4">
      <c r="C75" t="s">
        <v>101</v>
      </c>
      <c r="D75" t="s">
        <v>4232</v>
      </c>
    </row>
    <row r="76" spans="2:4">
      <c r="C76" t="s">
        <v>349</v>
      </c>
      <c r="D76" t="s">
        <v>4233</v>
      </c>
    </row>
    <row r="77" spans="2:4">
      <c r="C77" t="s">
        <v>441</v>
      </c>
      <c r="D77" t="s">
        <v>4234</v>
      </c>
    </row>
    <row r="78" spans="2:4">
      <c r="C78" t="s">
        <v>443</v>
      </c>
      <c r="D78" t="s">
        <v>4235</v>
      </c>
    </row>
    <row r="79" spans="2:4">
      <c r="C79" t="s">
        <v>445</v>
      </c>
      <c r="D79" t="s">
        <v>4236</v>
      </c>
    </row>
    <row r="80" spans="2:4">
      <c r="B80" t="s">
        <v>4237</v>
      </c>
      <c r="C80" t="s">
        <v>10</v>
      </c>
      <c r="D80" t="s">
        <v>4238</v>
      </c>
    </row>
    <row r="81" spans="1:4">
      <c r="B81" t="s">
        <v>4196</v>
      </c>
      <c r="C81" t="s">
        <v>12</v>
      </c>
      <c r="D81" t="s">
        <v>4239</v>
      </c>
    </row>
    <row r="82" spans="1:4">
      <c r="C82" t="s">
        <v>14</v>
      </c>
      <c r="D82" t="s">
        <v>4240</v>
      </c>
    </row>
    <row r="83" spans="1:4">
      <c r="C83" t="s">
        <v>16</v>
      </c>
      <c r="D83" t="s">
        <v>4241</v>
      </c>
    </row>
    <row r="84" spans="1:4">
      <c r="C84" t="s">
        <v>18</v>
      </c>
      <c r="D84" t="s">
        <v>4242</v>
      </c>
    </row>
    <row r="85" spans="1:4">
      <c r="C85" t="s">
        <v>20</v>
      </c>
      <c r="D85" t="s">
        <v>4243</v>
      </c>
    </row>
    <row r="86" spans="1:4">
      <c r="C86" t="s">
        <v>99</v>
      </c>
      <c r="D86" t="s">
        <v>4244</v>
      </c>
    </row>
    <row r="87" spans="1:4">
      <c r="C87" t="s">
        <v>101</v>
      </c>
      <c r="D87" t="s">
        <v>4245</v>
      </c>
    </row>
    <row r="88" spans="1:4">
      <c r="C88" t="s">
        <v>349</v>
      </c>
      <c r="D88" t="s">
        <v>4246</v>
      </c>
    </row>
    <row r="89" spans="1:4">
      <c r="C89" t="s">
        <v>441</v>
      </c>
      <c r="D89" t="s">
        <v>4247</v>
      </c>
    </row>
    <row r="90" spans="1:4">
      <c r="C90" t="s">
        <v>443</v>
      </c>
      <c r="D90" t="s">
        <v>4248</v>
      </c>
    </row>
    <row r="91" spans="1:4">
      <c r="C91" t="s">
        <v>445</v>
      </c>
      <c r="D91" t="s">
        <v>4249</v>
      </c>
    </row>
    <row r="92" spans="1:4">
      <c r="C92" t="s">
        <v>447</v>
      </c>
      <c r="D92" t="s">
        <v>4250</v>
      </c>
    </row>
    <row r="93" spans="1:4">
      <c r="C93" t="s">
        <v>449</v>
      </c>
      <c r="D93" t="s">
        <v>4251</v>
      </c>
    </row>
    <row r="95" spans="1:4">
      <c r="A95" t="s">
        <v>3</v>
      </c>
      <c r="B95" t="s">
        <v>4</v>
      </c>
      <c r="C95" t="s">
        <v>5</v>
      </c>
      <c r="D95" t="s">
        <v>2302</v>
      </c>
    </row>
    <row r="96" spans="1:4">
      <c r="A96" t="s">
        <v>4153</v>
      </c>
      <c r="B96" t="s">
        <v>4252</v>
      </c>
      <c r="C96" t="s">
        <v>10</v>
      </c>
      <c r="D96" t="s">
        <v>4253</v>
      </c>
    </row>
    <row r="97" spans="2:4">
      <c r="B97" t="s">
        <v>4196</v>
      </c>
      <c r="C97" t="s">
        <v>12</v>
      </c>
      <c r="D97" t="s">
        <v>4254</v>
      </c>
    </row>
    <row r="98" spans="2:4">
      <c r="C98" t="s">
        <v>14</v>
      </c>
      <c r="D98" t="s">
        <v>4255</v>
      </c>
    </row>
    <row r="99" spans="2:4">
      <c r="C99" t="s">
        <v>16</v>
      </c>
      <c r="D99" t="s">
        <v>4256</v>
      </c>
    </row>
    <row r="100" spans="2:4">
      <c r="C100" t="s">
        <v>18</v>
      </c>
      <c r="D100" t="s">
        <v>4257</v>
      </c>
    </row>
    <row r="101" spans="2:4">
      <c r="C101" t="s">
        <v>20</v>
      </c>
      <c r="D101" t="s">
        <v>4258</v>
      </c>
    </row>
    <row r="102" spans="2:4">
      <c r="C102" t="s">
        <v>99</v>
      </c>
      <c r="D102" t="s">
        <v>4259</v>
      </c>
    </row>
    <row r="103" spans="2:4">
      <c r="C103" t="s">
        <v>101</v>
      </c>
      <c r="D103" t="s">
        <v>4260</v>
      </c>
    </row>
    <row r="104" spans="2:4">
      <c r="C104" t="s">
        <v>349</v>
      </c>
      <c r="D104" t="s">
        <v>4261</v>
      </c>
    </row>
    <row r="105" spans="2:4">
      <c r="C105" t="s">
        <v>441</v>
      </c>
      <c r="D105" t="s">
        <v>4262</v>
      </c>
    </row>
    <row r="106" spans="2:4">
      <c r="C106" t="s">
        <v>443</v>
      </c>
      <c r="D106" t="s">
        <v>4263</v>
      </c>
    </row>
    <row r="107" spans="2:4">
      <c r="B107" t="s">
        <v>4264</v>
      </c>
      <c r="C107" t="s">
        <v>10</v>
      </c>
      <c r="D107" t="s">
        <v>4265</v>
      </c>
    </row>
    <row r="108" spans="2:4">
      <c r="B108" t="s">
        <v>4196</v>
      </c>
      <c r="C108" t="s">
        <v>12</v>
      </c>
      <c r="D108" t="s">
        <v>4266</v>
      </c>
    </row>
    <row r="109" spans="2:4">
      <c r="C109" t="s">
        <v>14</v>
      </c>
      <c r="D109" t="s">
        <v>4267</v>
      </c>
    </row>
    <row r="110" spans="2:4">
      <c r="C110" t="s">
        <v>16</v>
      </c>
      <c r="D110" t="s">
        <v>4268</v>
      </c>
    </row>
    <row r="111" spans="2:4">
      <c r="C111" t="s">
        <v>18</v>
      </c>
      <c r="D111" t="s">
        <v>4269</v>
      </c>
    </row>
    <row r="112" spans="2:4">
      <c r="C112" t="s">
        <v>20</v>
      </c>
      <c r="D112" t="s">
        <v>4270</v>
      </c>
    </row>
    <row r="113" spans="2:4">
      <c r="C113" t="s">
        <v>99</v>
      </c>
      <c r="D113" t="s">
        <v>4271</v>
      </c>
    </row>
    <row r="114" spans="2:4">
      <c r="C114" t="s">
        <v>101</v>
      </c>
      <c r="D114" t="s">
        <v>4272</v>
      </c>
    </row>
    <row r="115" spans="2:4">
      <c r="C115" t="s">
        <v>349</v>
      </c>
      <c r="D115" t="s">
        <v>4273</v>
      </c>
    </row>
    <row r="116" spans="2:4">
      <c r="C116" t="s">
        <v>441</v>
      </c>
      <c r="D116" t="s">
        <v>4274</v>
      </c>
    </row>
    <row r="117" spans="2:4">
      <c r="C117" t="s">
        <v>443</v>
      </c>
      <c r="D117" t="s">
        <v>4275</v>
      </c>
    </row>
    <row r="118" spans="2:4">
      <c r="B118" t="s">
        <v>4276</v>
      </c>
      <c r="C118" t="s">
        <v>10</v>
      </c>
      <c r="D118" t="s">
        <v>4277</v>
      </c>
    </row>
    <row r="119" spans="2:4">
      <c r="B119" t="s">
        <v>4196</v>
      </c>
      <c r="C119" t="s">
        <v>12</v>
      </c>
      <c r="D119" t="s">
        <v>4278</v>
      </c>
    </row>
    <row r="120" spans="2:4">
      <c r="C120" t="s">
        <v>14</v>
      </c>
      <c r="D120" t="s">
        <v>4279</v>
      </c>
    </row>
    <row r="121" spans="2:4">
      <c r="C121" t="s">
        <v>16</v>
      </c>
      <c r="D121" t="s">
        <v>4280</v>
      </c>
    </row>
    <row r="122" spans="2:4">
      <c r="C122" t="s">
        <v>18</v>
      </c>
      <c r="D122" t="s">
        <v>4281</v>
      </c>
    </row>
    <row r="123" spans="2:4">
      <c r="C123" t="s">
        <v>20</v>
      </c>
      <c r="D123" t="s">
        <v>4282</v>
      </c>
    </row>
    <row r="124" spans="2:4">
      <c r="C124" t="s">
        <v>99</v>
      </c>
      <c r="D124" t="s">
        <v>4283</v>
      </c>
    </row>
    <row r="125" spans="2:4">
      <c r="C125" t="s">
        <v>101</v>
      </c>
      <c r="D125" t="s">
        <v>4284</v>
      </c>
    </row>
    <row r="126" spans="2:4">
      <c r="C126" t="s">
        <v>349</v>
      </c>
      <c r="D126" t="s">
        <v>4285</v>
      </c>
    </row>
    <row r="127" spans="2:4">
      <c r="C127" t="s">
        <v>441</v>
      </c>
      <c r="D127" t="s">
        <v>4286</v>
      </c>
    </row>
    <row r="129" spans="1:4">
      <c r="A129" t="s">
        <v>3</v>
      </c>
      <c r="B129" t="s">
        <v>4</v>
      </c>
      <c r="C129" t="s">
        <v>5</v>
      </c>
      <c r="D129" t="s">
        <v>2302</v>
      </c>
    </row>
    <row r="130" spans="1:4">
      <c r="A130" t="s">
        <v>4153</v>
      </c>
      <c r="B130" t="s">
        <v>4287</v>
      </c>
      <c r="C130" t="s">
        <v>10</v>
      </c>
      <c r="D130" t="s">
        <v>4288</v>
      </c>
    </row>
    <row r="131" spans="1:4">
      <c r="B131" t="s">
        <v>4196</v>
      </c>
      <c r="C131" t="s">
        <v>12</v>
      </c>
      <c r="D131" t="s">
        <v>4289</v>
      </c>
    </row>
    <row r="132" spans="1:4">
      <c r="C132" t="s">
        <v>14</v>
      </c>
      <c r="D132" t="s">
        <v>4290</v>
      </c>
    </row>
    <row r="133" spans="1:4">
      <c r="C133" t="s">
        <v>16</v>
      </c>
      <c r="D133" t="s">
        <v>4291</v>
      </c>
    </row>
    <row r="134" spans="1:4">
      <c r="C134" t="s">
        <v>18</v>
      </c>
      <c r="D134" t="s">
        <v>4292</v>
      </c>
    </row>
    <row r="135" spans="1:4">
      <c r="C135" t="s">
        <v>20</v>
      </c>
      <c r="D135" t="s">
        <v>4293</v>
      </c>
    </row>
    <row r="136" spans="1:4">
      <c r="C136" t="s">
        <v>99</v>
      </c>
      <c r="D136" t="s">
        <v>4294</v>
      </c>
    </row>
    <row r="137" spans="1:4">
      <c r="C137" t="s">
        <v>101</v>
      </c>
      <c r="D137" t="s">
        <v>4295</v>
      </c>
    </row>
    <row r="138" spans="1:4">
      <c r="C138" t="s">
        <v>349</v>
      </c>
      <c r="D138" t="s">
        <v>4296</v>
      </c>
    </row>
    <row r="139" spans="1:4">
      <c r="C139" t="s">
        <v>441</v>
      </c>
      <c r="D139" t="s">
        <v>4297</v>
      </c>
    </row>
    <row r="140" spans="1:4">
      <c r="C140" t="s">
        <v>443</v>
      </c>
      <c r="D140" t="s">
        <v>4298</v>
      </c>
    </row>
    <row r="141" spans="1:4">
      <c r="B141" t="s">
        <v>4299</v>
      </c>
      <c r="C141" t="s">
        <v>10</v>
      </c>
      <c r="D141" t="s">
        <v>4300</v>
      </c>
    </row>
    <row r="142" spans="1:4">
      <c r="B142" t="s">
        <v>4196</v>
      </c>
      <c r="C142" t="s">
        <v>12</v>
      </c>
      <c r="D142" t="s">
        <v>4301</v>
      </c>
    </row>
    <row r="143" spans="1:4">
      <c r="C143" t="s">
        <v>14</v>
      </c>
      <c r="D143" t="s">
        <v>4302</v>
      </c>
    </row>
    <row r="144" spans="1:4">
      <c r="C144" t="s">
        <v>16</v>
      </c>
      <c r="D144" t="s">
        <v>4303</v>
      </c>
    </row>
    <row r="145" spans="2:4">
      <c r="C145" t="s">
        <v>18</v>
      </c>
      <c r="D145" t="s">
        <v>4304</v>
      </c>
    </row>
    <row r="146" spans="2:4">
      <c r="C146" t="s">
        <v>20</v>
      </c>
      <c r="D146" t="s">
        <v>4305</v>
      </c>
    </row>
    <row r="147" spans="2:4">
      <c r="C147" t="s">
        <v>99</v>
      </c>
      <c r="D147" t="s">
        <v>4306</v>
      </c>
    </row>
    <row r="148" spans="2:4">
      <c r="C148" t="s">
        <v>101</v>
      </c>
      <c r="D148" t="s">
        <v>4307</v>
      </c>
    </row>
    <row r="149" spans="2:4">
      <c r="C149" t="s">
        <v>349</v>
      </c>
      <c r="D149" t="s">
        <v>4308</v>
      </c>
    </row>
    <row r="150" spans="2:4">
      <c r="B150" t="s">
        <v>4309</v>
      </c>
      <c r="C150" t="s">
        <v>10</v>
      </c>
      <c r="D150" t="s">
        <v>4310</v>
      </c>
    </row>
    <row r="151" spans="2:4">
      <c r="B151" t="s">
        <v>4196</v>
      </c>
      <c r="C151" t="s">
        <v>12</v>
      </c>
      <c r="D151" t="s">
        <v>4311</v>
      </c>
    </row>
    <row r="152" spans="2:4">
      <c r="C152" t="s">
        <v>14</v>
      </c>
      <c r="D152" t="s">
        <v>4312</v>
      </c>
    </row>
    <row r="153" spans="2:4">
      <c r="C153" t="s">
        <v>16</v>
      </c>
      <c r="D153" t="s">
        <v>4313</v>
      </c>
    </row>
    <row r="154" spans="2:4">
      <c r="C154" t="s">
        <v>18</v>
      </c>
      <c r="D154" t="s">
        <v>4314</v>
      </c>
    </row>
    <row r="155" spans="2:4">
      <c r="C155" t="s">
        <v>20</v>
      </c>
      <c r="D155" t="s">
        <v>4315</v>
      </c>
    </row>
    <row r="156" spans="2:4">
      <c r="C156" t="s">
        <v>99</v>
      </c>
      <c r="D156" t="s">
        <v>4316</v>
      </c>
    </row>
    <row r="157" spans="2:4">
      <c r="C157" t="s">
        <v>101</v>
      </c>
      <c r="D157" t="s">
        <v>4317</v>
      </c>
    </row>
    <row r="158" spans="2:4">
      <c r="C158" t="s">
        <v>349</v>
      </c>
      <c r="D158" t="s">
        <v>4318</v>
      </c>
    </row>
    <row r="159" spans="2:4">
      <c r="C159" t="s">
        <v>441</v>
      </c>
      <c r="D159" t="s">
        <v>4319</v>
      </c>
    </row>
    <row r="161" spans="1:4">
      <c r="A161" t="s">
        <v>3</v>
      </c>
      <c r="B161" t="s">
        <v>4</v>
      </c>
      <c r="C161" t="s">
        <v>5</v>
      </c>
      <c r="D161" t="s">
        <v>2302</v>
      </c>
    </row>
    <row r="162" spans="1:4">
      <c r="A162" t="s">
        <v>4153</v>
      </c>
      <c r="B162" t="s">
        <v>4320</v>
      </c>
      <c r="C162" t="s">
        <v>10</v>
      </c>
      <c r="D162" t="s">
        <v>4321</v>
      </c>
    </row>
    <row r="163" spans="1:4">
      <c r="B163" t="s">
        <v>4196</v>
      </c>
      <c r="C163" t="s">
        <v>12</v>
      </c>
      <c r="D163" t="s">
        <v>4322</v>
      </c>
    </row>
    <row r="164" spans="1:4">
      <c r="C164" t="s">
        <v>14</v>
      </c>
      <c r="D164" t="s">
        <v>4323</v>
      </c>
    </row>
    <row r="165" spans="1:4">
      <c r="C165" t="s">
        <v>16</v>
      </c>
      <c r="D165" t="s">
        <v>4324</v>
      </c>
    </row>
    <row r="166" spans="1:4">
      <c r="C166" t="s">
        <v>18</v>
      </c>
      <c r="D166" t="s">
        <v>4325</v>
      </c>
    </row>
    <row r="167" spans="1:4">
      <c r="C167" t="s">
        <v>20</v>
      </c>
      <c r="D167" t="s">
        <v>4326</v>
      </c>
    </row>
    <row r="168" spans="1:4">
      <c r="C168" t="s">
        <v>99</v>
      </c>
      <c r="D168" t="s">
        <v>4327</v>
      </c>
    </row>
    <row r="169" spans="1:4">
      <c r="B169" t="s">
        <v>4328</v>
      </c>
      <c r="C169" t="s">
        <v>10</v>
      </c>
      <c r="D169" t="s">
        <v>4329</v>
      </c>
    </row>
    <row r="170" spans="1:4">
      <c r="B170" t="s">
        <v>4196</v>
      </c>
      <c r="C170" t="s">
        <v>12</v>
      </c>
      <c r="D170" t="s">
        <v>4330</v>
      </c>
    </row>
    <row r="171" spans="1:4">
      <c r="C171" t="s">
        <v>14</v>
      </c>
      <c r="D171" t="s">
        <v>4331</v>
      </c>
    </row>
    <row r="172" spans="1:4">
      <c r="C172" t="s">
        <v>16</v>
      </c>
      <c r="D172" t="s">
        <v>4332</v>
      </c>
    </row>
    <row r="173" spans="1:4">
      <c r="C173" t="s">
        <v>18</v>
      </c>
      <c r="D173" t="s">
        <v>4333</v>
      </c>
    </row>
    <row r="174" spans="1:4">
      <c r="C174" t="s">
        <v>20</v>
      </c>
      <c r="D174" t="s">
        <v>4334</v>
      </c>
    </row>
    <row r="175" spans="1:4">
      <c r="C175" t="s">
        <v>99</v>
      </c>
      <c r="D175" t="s">
        <v>4335</v>
      </c>
    </row>
    <row r="176" spans="1:4">
      <c r="C176" t="s">
        <v>101</v>
      </c>
      <c r="D176" t="s">
        <v>4336</v>
      </c>
    </row>
    <row r="177" spans="2:4">
      <c r="C177" t="s">
        <v>349</v>
      </c>
      <c r="D177" t="s">
        <v>4337</v>
      </c>
    </row>
    <row r="178" spans="2:4">
      <c r="C178" t="s">
        <v>441</v>
      </c>
      <c r="D178" t="s">
        <v>4338</v>
      </c>
    </row>
    <row r="179" spans="2:4">
      <c r="B179" t="s">
        <v>4339</v>
      </c>
      <c r="C179" t="s">
        <v>10</v>
      </c>
      <c r="D179" t="s">
        <v>4340</v>
      </c>
    </row>
    <row r="180" spans="2:4">
      <c r="B180" t="s">
        <v>4196</v>
      </c>
      <c r="C180" t="s">
        <v>12</v>
      </c>
      <c r="D180" t="s">
        <v>4341</v>
      </c>
    </row>
    <row r="181" spans="2:4">
      <c r="C181" t="s">
        <v>14</v>
      </c>
      <c r="D181" t="s">
        <v>4342</v>
      </c>
    </row>
    <row r="182" spans="2:4">
      <c r="C182" t="s">
        <v>16</v>
      </c>
      <c r="D182" t="s">
        <v>4343</v>
      </c>
    </row>
    <row r="183" spans="2:4">
      <c r="C183" t="s">
        <v>18</v>
      </c>
      <c r="D183" t="s">
        <v>4344</v>
      </c>
    </row>
    <row r="184" spans="2:4">
      <c r="C184" t="s">
        <v>20</v>
      </c>
      <c r="D184" t="s">
        <v>4345</v>
      </c>
    </row>
    <row r="185" spans="2:4">
      <c r="C185" t="s">
        <v>99</v>
      </c>
      <c r="D185" t="s">
        <v>4346</v>
      </c>
    </row>
    <row r="186" spans="2:4">
      <c r="C186" t="s">
        <v>101</v>
      </c>
      <c r="D186" t="s">
        <v>4347</v>
      </c>
    </row>
    <row r="187" spans="2:4">
      <c r="C187" t="s">
        <v>349</v>
      </c>
      <c r="D187" t="s">
        <v>4348</v>
      </c>
    </row>
    <row r="188" spans="2:4">
      <c r="C188" t="s">
        <v>441</v>
      </c>
      <c r="D188" t="s">
        <v>4349</v>
      </c>
    </row>
    <row r="189" spans="2:4">
      <c r="B189" t="s">
        <v>4350</v>
      </c>
      <c r="C189" t="s">
        <v>10</v>
      </c>
      <c r="D189" t="s">
        <v>4351</v>
      </c>
    </row>
    <row r="190" spans="2:4">
      <c r="B190" t="s">
        <v>4196</v>
      </c>
      <c r="C190" t="s">
        <v>12</v>
      </c>
      <c r="D190" t="s">
        <v>4352</v>
      </c>
    </row>
    <row r="191" spans="2:4">
      <c r="C191" t="s">
        <v>14</v>
      </c>
      <c r="D191" t="s">
        <v>4353</v>
      </c>
    </row>
    <row r="192" spans="2:4">
      <c r="C192" t="s">
        <v>16</v>
      </c>
      <c r="D192" t="s">
        <v>4354</v>
      </c>
    </row>
    <row r="193" spans="1:4">
      <c r="B193" t="s">
        <v>4355</v>
      </c>
      <c r="C193" t="s">
        <v>10</v>
      </c>
      <c r="D193" t="s">
        <v>4356</v>
      </c>
    </row>
    <row r="194" spans="1:4">
      <c r="B194" t="s">
        <v>4196</v>
      </c>
      <c r="C194" t="s">
        <v>12</v>
      </c>
      <c r="D194" t="s">
        <v>4357</v>
      </c>
    </row>
    <row r="195" spans="1:4">
      <c r="C195" t="s">
        <v>14</v>
      </c>
      <c r="D195" t="s">
        <v>4358</v>
      </c>
    </row>
    <row r="196" spans="1:4">
      <c r="C196" t="s">
        <v>16</v>
      </c>
      <c r="D196" t="s">
        <v>4359</v>
      </c>
    </row>
    <row r="197" spans="1:4">
      <c r="C197" t="s">
        <v>18</v>
      </c>
      <c r="D197" t="s">
        <v>4360</v>
      </c>
    </row>
    <row r="198" spans="1:4">
      <c r="C198" t="s">
        <v>20</v>
      </c>
      <c r="D198" t="s">
        <v>4361</v>
      </c>
    </row>
    <row r="199" spans="1:4">
      <c r="C199" t="s">
        <v>99</v>
      </c>
      <c r="D199" t="s">
        <v>4362</v>
      </c>
    </row>
    <row r="200" spans="1:4">
      <c r="C200" t="s">
        <v>101</v>
      </c>
      <c r="D200" t="s">
        <v>4363</v>
      </c>
    </row>
    <row r="201" spans="1:4">
      <c r="C201" t="s">
        <v>349</v>
      </c>
      <c r="D201" t="s">
        <v>4364</v>
      </c>
    </row>
    <row r="203" spans="1:4">
      <c r="A203" t="s">
        <v>3</v>
      </c>
      <c r="B203" t="s">
        <v>4</v>
      </c>
      <c r="C203" t="s">
        <v>5</v>
      </c>
      <c r="D203" t="s">
        <v>2302</v>
      </c>
    </row>
    <row r="204" spans="1:4">
      <c r="A204" t="s">
        <v>4153</v>
      </c>
      <c r="B204" t="s">
        <v>4365</v>
      </c>
      <c r="C204" t="s">
        <v>10</v>
      </c>
      <c r="D204" t="s">
        <v>4366</v>
      </c>
    </row>
    <row r="205" spans="1:4">
      <c r="B205" t="s">
        <v>4196</v>
      </c>
      <c r="C205" t="s">
        <v>12</v>
      </c>
      <c r="D205" t="s">
        <v>4367</v>
      </c>
    </row>
    <row r="206" spans="1:4">
      <c r="C206" t="s">
        <v>14</v>
      </c>
      <c r="D206" t="s">
        <v>4368</v>
      </c>
    </row>
    <row r="207" spans="1:4">
      <c r="C207" t="s">
        <v>16</v>
      </c>
      <c r="D207" t="s">
        <v>4369</v>
      </c>
    </row>
    <row r="208" spans="1:4">
      <c r="C208" t="s">
        <v>18</v>
      </c>
      <c r="D208" t="s">
        <v>4370</v>
      </c>
    </row>
    <row r="209" spans="2:4">
      <c r="C209" t="s">
        <v>20</v>
      </c>
      <c r="D209" t="s">
        <v>4371</v>
      </c>
    </row>
    <row r="210" spans="2:4">
      <c r="C210" t="s">
        <v>99</v>
      </c>
      <c r="D210" t="s">
        <v>4372</v>
      </c>
    </row>
    <row r="211" spans="2:4">
      <c r="C211" t="s">
        <v>101</v>
      </c>
      <c r="D211" t="s">
        <v>4373</v>
      </c>
    </row>
    <row r="212" spans="2:4">
      <c r="C212" t="s">
        <v>349</v>
      </c>
      <c r="D212" t="s">
        <v>4374</v>
      </c>
    </row>
    <row r="213" spans="2:4">
      <c r="B213" t="s">
        <v>4375</v>
      </c>
      <c r="C213" t="s">
        <v>10</v>
      </c>
      <c r="D213" t="s">
        <v>4376</v>
      </c>
    </row>
    <row r="214" spans="2:4">
      <c r="B214" t="s">
        <v>4196</v>
      </c>
      <c r="C214" t="s">
        <v>12</v>
      </c>
      <c r="D214" t="s">
        <v>4377</v>
      </c>
    </row>
    <row r="215" spans="2:4">
      <c r="C215" t="s">
        <v>14</v>
      </c>
      <c r="D215" t="s">
        <v>4378</v>
      </c>
    </row>
    <row r="216" spans="2:4">
      <c r="C216" t="s">
        <v>16</v>
      </c>
      <c r="D216" t="s">
        <v>4379</v>
      </c>
    </row>
    <row r="217" spans="2:4">
      <c r="C217" t="s">
        <v>18</v>
      </c>
      <c r="D217" t="s">
        <v>4380</v>
      </c>
    </row>
    <row r="218" spans="2:4">
      <c r="C218" t="s">
        <v>20</v>
      </c>
      <c r="D218" t="s">
        <v>4381</v>
      </c>
    </row>
    <row r="219" spans="2:4">
      <c r="C219" t="s">
        <v>99</v>
      </c>
      <c r="D219" t="s">
        <v>4382</v>
      </c>
    </row>
    <row r="220" spans="2:4">
      <c r="C220" t="s">
        <v>101</v>
      </c>
      <c r="D220" t="s">
        <v>4383</v>
      </c>
    </row>
    <row r="221" spans="2:4">
      <c r="C221" t="s">
        <v>349</v>
      </c>
      <c r="D221" t="s">
        <v>4384</v>
      </c>
    </row>
    <row r="222" spans="2:4">
      <c r="C222" t="s">
        <v>441</v>
      </c>
      <c r="D222" t="s">
        <v>4385</v>
      </c>
    </row>
    <row r="223" spans="2:4">
      <c r="C223" t="s">
        <v>443</v>
      </c>
      <c r="D223" t="s">
        <v>4386</v>
      </c>
    </row>
    <row r="224" spans="2:4">
      <c r="C224" t="s">
        <v>445</v>
      </c>
      <c r="D224" t="s">
        <v>4387</v>
      </c>
    </row>
    <row r="225" spans="1:4">
      <c r="C225" t="s">
        <v>447</v>
      </c>
      <c r="D225" t="s">
        <v>4388</v>
      </c>
    </row>
    <row r="226" spans="1:4">
      <c r="C226" t="s">
        <v>449</v>
      </c>
      <c r="D226" t="s">
        <v>4389</v>
      </c>
    </row>
    <row r="227" spans="1:4">
      <c r="C227" t="s">
        <v>734</v>
      </c>
      <c r="D227" t="s">
        <v>4390</v>
      </c>
    </row>
    <row r="228" spans="1:4">
      <c r="C228" t="s">
        <v>736</v>
      </c>
      <c r="D228" t="s">
        <v>4391</v>
      </c>
    </row>
    <row r="229" spans="1:4">
      <c r="B229" t="s">
        <v>4392</v>
      </c>
      <c r="C229" t="s">
        <v>10</v>
      </c>
      <c r="D229" t="s">
        <v>4393</v>
      </c>
    </row>
    <row r="230" spans="1:4">
      <c r="B230" t="s">
        <v>4196</v>
      </c>
      <c r="C230" t="s">
        <v>12</v>
      </c>
      <c r="D230" t="s">
        <v>4394</v>
      </c>
    </row>
    <row r="231" spans="1:4">
      <c r="C231" t="s">
        <v>14</v>
      </c>
      <c r="D231" t="s">
        <v>4395</v>
      </c>
    </row>
    <row r="232" spans="1:4">
      <c r="C232" t="s">
        <v>16</v>
      </c>
      <c r="D232" t="s">
        <v>4396</v>
      </c>
    </row>
    <row r="233" spans="1:4">
      <c r="C233" t="s">
        <v>18</v>
      </c>
      <c r="D233" t="s">
        <v>4397</v>
      </c>
    </row>
    <row r="234" spans="1:4">
      <c r="C234" t="s">
        <v>20</v>
      </c>
      <c r="D234" t="s">
        <v>4398</v>
      </c>
    </row>
    <row r="235" spans="1:4">
      <c r="C235" t="s">
        <v>99</v>
      </c>
      <c r="D235" t="s">
        <v>4399</v>
      </c>
    </row>
    <row r="236" spans="1:4">
      <c r="C236" t="s">
        <v>101</v>
      </c>
      <c r="D236" t="s">
        <v>4400</v>
      </c>
    </row>
    <row r="240" spans="1:4">
      <c r="A240" t="s">
        <v>3</v>
      </c>
      <c r="B240" t="s">
        <v>4</v>
      </c>
      <c r="C240" t="s">
        <v>5</v>
      </c>
      <c r="D240" t="s">
        <v>2302</v>
      </c>
    </row>
    <row r="241" spans="1:4">
      <c r="A241" t="s">
        <v>4153</v>
      </c>
      <c r="B241" t="s">
        <v>4401</v>
      </c>
      <c r="C241" t="s">
        <v>10</v>
      </c>
      <c r="D241" t="s">
        <v>4402</v>
      </c>
    </row>
    <row r="242" spans="1:4">
      <c r="B242" t="s">
        <v>4196</v>
      </c>
      <c r="C242" t="s">
        <v>12</v>
      </c>
      <c r="D242" t="s">
        <v>4403</v>
      </c>
    </row>
    <row r="243" spans="1:4">
      <c r="C243" t="s">
        <v>14</v>
      </c>
      <c r="D243" t="s">
        <v>4404</v>
      </c>
    </row>
    <row r="244" spans="1:4">
      <c r="B244" t="s">
        <v>4405</v>
      </c>
      <c r="C244" t="s">
        <v>10</v>
      </c>
      <c r="D244" t="s">
        <v>4406</v>
      </c>
    </row>
    <row r="245" spans="1:4">
      <c r="B245" t="s">
        <v>4196</v>
      </c>
      <c r="C245" t="s">
        <v>12</v>
      </c>
      <c r="D245" t="s">
        <v>4407</v>
      </c>
    </row>
    <row r="246" spans="1:4">
      <c r="C246" t="s">
        <v>14</v>
      </c>
      <c r="D246" t="s">
        <v>4408</v>
      </c>
    </row>
    <row r="247" spans="1:4">
      <c r="D247" t="s">
        <v>4409</v>
      </c>
    </row>
    <row r="248" spans="1:4">
      <c r="B248" t="s">
        <v>4410</v>
      </c>
      <c r="C248" t="s">
        <v>10</v>
      </c>
      <c r="D248" t="s">
        <v>4411</v>
      </c>
    </row>
    <row r="249" spans="1:4">
      <c r="B249" t="s">
        <v>4196</v>
      </c>
      <c r="C249" t="s">
        <v>12</v>
      </c>
      <c r="D249" t="s">
        <v>4412</v>
      </c>
    </row>
    <row r="250" spans="1:4">
      <c r="C250" t="s">
        <v>14</v>
      </c>
      <c r="D250" t="s">
        <v>4413</v>
      </c>
    </row>
    <row r="251" spans="1:4">
      <c r="C251" t="s">
        <v>16</v>
      </c>
      <c r="D251" t="s">
        <v>4414</v>
      </c>
    </row>
    <row r="252" spans="1:4">
      <c r="C252" t="s">
        <v>18</v>
      </c>
      <c r="D252" t="s">
        <v>4415</v>
      </c>
    </row>
    <row r="253" spans="1:4">
      <c r="C253" t="s">
        <v>20</v>
      </c>
      <c r="D253" t="s">
        <v>4416</v>
      </c>
    </row>
    <row r="254" spans="1:4">
      <c r="C254" t="s">
        <v>99</v>
      </c>
      <c r="D254" t="s">
        <v>4417</v>
      </c>
    </row>
    <row r="255" spans="1:4">
      <c r="C255" t="s">
        <v>101</v>
      </c>
      <c r="D255" t="s">
        <v>4418</v>
      </c>
    </row>
    <row r="256" spans="1:4">
      <c r="B256" t="s">
        <v>4419</v>
      </c>
      <c r="C256" t="s">
        <v>10</v>
      </c>
      <c r="D256" t="s">
        <v>4420</v>
      </c>
    </row>
    <row r="257" spans="1:4">
      <c r="B257" t="s">
        <v>4196</v>
      </c>
      <c r="C257" t="s">
        <v>12</v>
      </c>
      <c r="D257" t="s">
        <v>4421</v>
      </c>
    </row>
    <row r="258" spans="1:4">
      <c r="C258" t="s">
        <v>14</v>
      </c>
      <c r="D258" t="s">
        <v>4422</v>
      </c>
    </row>
    <row r="259" spans="1:4">
      <c r="C259" t="s">
        <v>16</v>
      </c>
      <c r="D259" t="s">
        <v>4423</v>
      </c>
    </row>
    <row r="260" spans="1:4">
      <c r="C260" t="s">
        <v>18</v>
      </c>
      <c r="D260" t="s">
        <v>4424</v>
      </c>
    </row>
    <row r="261" spans="1:4">
      <c r="C261" t="s">
        <v>20</v>
      </c>
      <c r="D261" t="s">
        <v>4425</v>
      </c>
    </row>
    <row r="262" spans="1:4">
      <c r="C262" t="s">
        <v>99</v>
      </c>
      <c r="D262" t="s">
        <v>4426</v>
      </c>
    </row>
    <row r="263" spans="1:4">
      <c r="C263" t="s">
        <v>101</v>
      </c>
      <c r="D263" t="s">
        <v>4427</v>
      </c>
    </row>
    <row r="267" spans="1:4">
      <c r="A267" t="s">
        <v>3</v>
      </c>
      <c r="B267" t="s">
        <v>4</v>
      </c>
      <c r="C267" t="s">
        <v>5</v>
      </c>
      <c r="D267" t="s">
        <v>2302</v>
      </c>
    </row>
    <row r="268" spans="1:4">
      <c r="A268" t="s">
        <v>4153</v>
      </c>
      <c r="B268" t="s">
        <v>4428</v>
      </c>
      <c r="C268" t="s">
        <v>10</v>
      </c>
      <c r="D268" t="s">
        <v>4429</v>
      </c>
    </row>
    <row r="269" spans="1:4">
      <c r="B269" t="s">
        <v>4430</v>
      </c>
      <c r="C269" t="s">
        <v>12</v>
      </c>
      <c r="D269" t="s">
        <v>4431</v>
      </c>
    </row>
    <row r="270" spans="1:4">
      <c r="B270" t="s">
        <v>4432</v>
      </c>
      <c r="C270" t="s">
        <v>10</v>
      </c>
      <c r="D270" t="s">
        <v>4433</v>
      </c>
    </row>
    <row r="271" spans="1:4">
      <c r="B271" t="s">
        <v>4434</v>
      </c>
      <c r="C271" t="s">
        <v>12</v>
      </c>
      <c r="D271" t="s">
        <v>4435</v>
      </c>
    </row>
    <row r="273" spans="2:4">
      <c r="B273" t="s">
        <v>4436</v>
      </c>
      <c r="C273" t="s">
        <v>10</v>
      </c>
      <c r="D273" t="s">
        <v>4437</v>
      </c>
    </row>
    <row r="274" spans="2:4">
      <c r="B274" t="s">
        <v>4430</v>
      </c>
      <c r="C274" t="s">
        <v>12</v>
      </c>
      <c r="D274" t="s">
        <v>4438</v>
      </c>
    </row>
    <row r="275" spans="2:4">
      <c r="C275" t="s">
        <v>14</v>
      </c>
      <c r="D275" t="s">
        <v>4439</v>
      </c>
    </row>
    <row r="276" spans="2:4">
      <c r="C276" t="s">
        <v>16</v>
      </c>
      <c r="D276" t="s">
        <v>4440</v>
      </c>
    </row>
    <row r="277" spans="2:4">
      <c r="C277" t="s">
        <v>18</v>
      </c>
      <c r="D277" t="s">
        <v>4441</v>
      </c>
    </row>
    <row r="278" spans="2:4">
      <c r="C278" t="s">
        <v>20</v>
      </c>
      <c r="D278" t="s">
        <v>4442</v>
      </c>
    </row>
    <row r="279" spans="2:4">
      <c r="C279" t="s">
        <v>99</v>
      </c>
      <c r="D279" t="s">
        <v>4443</v>
      </c>
    </row>
    <row r="280" spans="2:4">
      <c r="C280" t="s">
        <v>101</v>
      </c>
      <c r="D280" t="s">
        <v>4444</v>
      </c>
    </row>
    <row r="281" spans="2:4">
      <c r="C281" t="s">
        <v>349</v>
      </c>
      <c r="D281" t="s">
        <v>4445</v>
      </c>
    </row>
    <row r="282" spans="2:4">
      <c r="C282" t="s">
        <v>441</v>
      </c>
      <c r="D282" t="s">
        <v>4446</v>
      </c>
    </row>
    <row r="283" spans="2:4">
      <c r="B283" t="s">
        <v>4447</v>
      </c>
      <c r="C283" t="s">
        <v>10</v>
      </c>
      <c r="D283" t="s">
        <v>4448</v>
      </c>
    </row>
    <row r="284" spans="2:4">
      <c r="B284" t="s">
        <v>4430</v>
      </c>
      <c r="C284" t="s">
        <v>12</v>
      </c>
      <c r="D284" t="s">
        <v>4449</v>
      </c>
    </row>
    <row r="285" spans="2:4">
      <c r="C285" t="s">
        <v>14</v>
      </c>
      <c r="D285" t="s">
        <v>4450</v>
      </c>
    </row>
    <row r="286" spans="2:4">
      <c r="C286" t="s">
        <v>16</v>
      </c>
      <c r="D286" t="s">
        <v>4451</v>
      </c>
    </row>
    <row r="287" spans="2:4">
      <c r="C287" t="s">
        <v>18</v>
      </c>
      <c r="D287" t="s">
        <v>4452</v>
      </c>
    </row>
    <row r="288" spans="2:4">
      <c r="C288" t="s">
        <v>20</v>
      </c>
      <c r="D288" t="s">
        <v>4453</v>
      </c>
    </row>
    <row r="289" spans="2:4">
      <c r="C289" t="s">
        <v>99</v>
      </c>
      <c r="D289" t="s">
        <v>4454</v>
      </c>
    </row>
    <row r="290" spans="2:4">
      <c r="C290" t="s">
        <v>101</v>
      </c>
      <c r="D290" t="s">
        <v>4455</v>
      </c>
    </row>
    <row r="291" spans="2:4">
      <c r="C291" t="s">
        <v>349</v>
      </c>
      <c r="D291" t="s">
        <v>4456</v>
      </c>
    </row>
    <row r="292" spans="2:4">
      <c r="C292" t="s">
        <v>441</v>
      </c>
      <c r="D292" t="s">
        <v>4457</v>
      </c>
    </row>
    <row r="293" spans="2:4">
      <c r="B293" t="s">
        <v>4458</v>
      </c>
      <c r="C293" t="s">
        <v>10</v>
      </c>
      <c r="D293" t="s">
        <v>4459</v>
      </c>
    </row>
    <row r="294" spans="2:4">
      <c r="B294" t="s">
        <v>4430</v>
      </c>
      <c r="C294" t="s">
        <v>12</v>
      </c>
      <c r="D294" t="s">
        <v>4460</v>
      </c>
    </row>
    <row r="295" spans="2:4">
      <c r="C295" t="s">
        <v>14</v>
      </c>
      <c r="D295" t="s">
        <v>4461</v>
      </c>
    </row>
    <row r="296" spans="2:4">
      <c r="C296" t="s">
        <v>16</v>
      </c>
      <c r="D296" t="s">
        <v>4462</v>
      </c>
    </row>
    <row r="297" spans="2:4">
      <c r="C297" t="s">
        <v>18</v>
      </c>
      <c r="D297" t="s">
        <v>4463</v>
      </c>
    </row>
    <row r="298" spans="2:4">
      <c r="C298" t="s">
        <v>20</v>
      </c>
      <c r="D298" t="s">
        <v>4464</v>
      </c>
    </row>
    <row r="299" spans="2:4">
      <c r="C299" t="s">
        <v>99</v>
      </c>
      <c r="D299" t="s">
        <v>4465</v>
      </c>
    </row>
    <row r="300" spans="2:4">
      <c r="C300" t="s">
        <v>101</v>
      </c>
      <c r="D300" t="s">
        <v>4466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F2AC-722D-408D-BC98-AA6C2CBE8DDA}">
  <dimension ref="A2:D229"/>
  <sheetViews>
    <sheetView topLeftCell="A154" workbookViewId="0"/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4473</v>
      </c>
      <c r="B3" t="s">
        <v>4474</v>
      </c>
      <c r="C3" t="s">
        <v>10</v>
      </c>
      <c r="D3" t="s">
        <v>4475</v>
      </c>
    </row>
    <row r="4" spans="1:4">
      <c r="B4" t="s">
        <v>4476</v>
      </c>
      <c r="C4" t="s">
        <v>12</v>
      </c>
      <c r="D4" t="s">
        <v>4477</v>
      </c>
    </row>
    <row r="5" spans="1:4">
      <c r="B5" t="s">
        <v>4478</v>
      </c>
      <c r="C5" t="s">
        <v>14</v>
      </c>
      <c r="D5" t="s">
        <v>4479</v>
      </c>
    </row>
    <row r="6" spans="1:4">
      <c r="C6" t="s">
        <v>16</v>
      </c>
      <c r="D6" t="s">
        <v>4480</v>
      </c>
    </row>
    <row r="7" spans="1:4">
      <c r="B7" t="s">
        <v>4481</v>
      </c>
      <c r="C7" t="s">
        <v>10</v>
      </c>
      <c r="D7" t="s">
        <v>4482</v>
      </c>
    </row>
    <row r="8" spans="1:4">
      <c r="B8" t="s">
        <v>4483</v>
      </c>
      <c r="C8" t="s">
        <v>12</v>
      </c>
      <c r="D8" t="s">
        <v>4484</v>
      </c>
    </row>
    <row r="9" spans="1:4">
      <c r="C9" t="s">
        <v>14</v>
      </c>
      <c r="D9" t="s">
        <v>4485</v>
      </c>
    </row>
    <row r="10" spans="1:4">
      <c r="C10" t="s">
        <v>16</v>
      </c>
      <c r="D10" t="s">
        <v>4486</v>
      </c>
    </row>
    <row r="11" spans="1:4">
      <c r="C11" t="s">
        <v>18</v>
      </c>
      <c r="D11" t="s">
        <v>4487</v>
      </c>
    </row>
    <row r="12" spans="1:4">
      <c r="B12" t="s">
        <v>4488</v>
      </c>
      <c r="C12" t="s">
        <v>10</v>
      </c>
      <c r="D12" t="s">
        <v>4489</v>
      </c>
    </row>
    <row r="13" spans="1:4">
      <c r="B13" t="s">
        <v>4490</v>
      </c>
      <c r="C13" t="s">
        <v>12</v>
      </c>
      <c r="D13" t="s">
        <v>4491</v>
      </c>
    </row>
    <row r="14" spans="1:4">
      <c r="C14" t="s">
        <v>14</v>
      </c>
      <c r="D14" t="s">
        <v>4492</v>
      </c>
    </row>
    <row r="15" spans="1:4">
      <c r="C15" t="s">
        <v>16</v>
      </c>
      <c r="D15" t="s">
        <v>4493</v>
      </c>
    </row>
    <row r="16" spans="1:4">
      <c r="C16" t="s">
        <v>18</v>
      </c>
      <c r="D16" t="s">
        <v>4494</v>
      </c>
    </row>
    <row r="17" spans="2:4">
      <c r="C17" t="s">
        <v>20</v>
      </c>
      <c r="D17" t="s">
        <v>4495</v>
      </c>
    </row>
    <row r="18" spans="2:4">
      <c r="C18" t="s">
        <v>99</v>
      </c>
      <c r="D18" t="s">
        <v>4496</v>
      </c>
    </row>
    <row r="19" spans="2:4">
      <c r="C19" t="s">
        <v>101</v>
      </c>
      <c r="D19" t="s">
        <v>4497</v>
      </c>
    </row>
    <row r="20" spans="2:4">
      <c r="C20" t="s">
        <v>349</v>
      </c>
      <c r="D20" t="s">
        <v>4498</v>
      </c>
    </row>
    <row r="21" spans="2:4">
      <c r="C21" t="s">
        <v>441</v>
      </c>
      <c r="D21" t="s">
        <v>4499</v>
      </c>
    </row>
    <row r="22" spans="2:4">
      <c r="C22" t="s">
        <v>443</v>
      </c>
      <c r="D22" t="s">
        <v>4500</v>
      </c>
    </row>
    <row r="23" spans="2:4">
      <c r="C23" t="s">
        <v>445</v>
      </c>
      <c r="D23" t="s">
        <v>4501</v>
      </c>
    </row>
    <row r="24" spans="2:4">
      <c r="C24" t="s">
        <v>447</v>
      </c>
      <c r="D24" t="s">
        <v>4502</v>
      </c>
    </row>
    <row r="25" spans="2:4">
      <c r="C25" t="s">
        <v>449</v>
      </c>
      <c r="D25" t="s">
        <v>4503</v>
      </c>
    </row>
    <row r="26" spans="2:4">
      <c r="B26" t="s">
        <v>4504</v>
      </c>
      <c r="C26" t="s">
        <v>10</v>
      </c>
      <c r="D26" t="s">
        <v>4505</v>
      </c>
    </row>
    <row r="27" spans="2:4">
      <c r="B27" t="s">
        <v>4490</v>
      </c>
      <c r="C27" t="s">
        <v>12</v>
      </c>
      <c r="D27" t="s">
        <v>4506</v>
      </c>
    </row>
    <row r="28" spans="2:4">
      <c r="C28" t="s">
        <v>14</v>
      </c>
      <c r="D28" t="s">
        <v>4507</v>
      </c>
    </row>
    <row r="29" spans="2:4">
      <c r="C29" t="s">
        <v>16</v>
      </c>
      <c r="D29" t="s">
        <v>4508</v>
      </c>
    </row>
    <row r="30" spans="2:4">
      <c r="C30" t="s">
        <v>18</v>
      </c>
      <c r="D30" t="s">
        <v>4509</v>
      </c>
    </row>
    <row r="31" spans="2:4">
      <c r="C31" t="s">
        <v>20</v>
      </c>
      <c r="D31" t="s">
        <v>4510</v>
      </c>
    </row>
    <row r="32" spans="2:4">
      <c r="C32" t="s">
        <v>99</v>
      </c>
      <c r="D32" t="s">
        <v>4511</v>
      </c>
    </row>
    <row r="33" spans="1:4">
      <c r="C33" t="s">
        <v>101</v>
      </c>
      <c r="D33" t="s">
        <v>4512</v>
      </c>
    </row>
    <row r="34" spans="1:4">
      <c r="C34" t="s">
        <v>349</v>
      </c>
      <c r="D34" t="s">
        <v>4513</v>
      </c>
    </row>
    <row r="35" spans="1:4">
      <c r="C35" t="s">
        <v>441</v>
      </c>
      <c r="D35" t="s">
        <v>4514</v>
      </c>
    </row>
    <row r="36" spans="1:4">
      <c r="C36" t="s">
        <v>443</v>
      </c>
      <c r="D36" t="s">
        <v>4515</v>
      </c>
    </row>
    <row r="37" spans="1:4">
      <c r="C37" t="s">
        <v>445</v>
      </c>
      <c r="D37" t="s">
        <v>4516</v>
      </c>
    </row>
    <row r="38" spans="1:4">
      <c r="C38" t="s">
        <v>447</v>
      </c>
      <c r="D38" t="s">
        <v>4517</v>
      </c>
    </row>
    <row r="42" spans="1:4">
      <c r="A42" t="s">
        <v>3</v>
      </c>
      <c r="B42" t="s">
        <v>4</v>
      </c>
      <c r="C42" t="s">
        <v>5</v>
      </c>
      <c r="D42" t="s">
        <v>2302</v>
      </c>
    </row>
    <row r="43" spans="1:4">
      <c r="A43" t="s">
        <v>4473</v>
      </c>
      <c r="B43" t="s">
        <v>4518</v>
      </c>
      <c r="C43" t="s">
        <v>10</v>
      </c>
      <c r="D43" t="s">
        <v>4519</v>
      </c>
    </row>
    <row r="44" spans="1:4">
      <c r="B44" t="s">
        <v>4490</v>
      </c>
      <c r="C44" t="s">
        <v>12</v>
      </c>
      <c r="D44" t="s">
        <v>4520</v>
      </c>
    </row>
    <row r="45" spans="1:4">
      <c r="C45" t="s">
        <v>14</v>
      </c>
      <c r="D45" t="s">
        <v>4521</v>
      </c>
    </row>
    <row r="46" spans="1:4">
      <c r="C46" t="s">
        <v>16</v>
      </c>
      <c r="D46" t="s">
        <v>4522</v>
      </c>
    </row>
    <row r="47" spans="1:4">
      <c r="C47" t="s">
        <v>18</v>
      </c>
      <c r="D47" t="s">
        <v>4523</v>
      </c>
    </row>
    <row r="48" spans="1:4">
      <c r="C48" t="s">
        <v>20</v>
      </c>
      <c r="D48" t="s">
        <v>4524</v>
      </c>
    </row>
    <row r="49" spans="2:4">
      <c r="C49" t="s">
        <v>99</v>
      </c>
      <c r="D49" t="s">
        <v>4525</v>
      </c>
    </row>
    <row r="50" spans="2:4">
      <c r="C50" t="s">
        <v>101</v>
      </c>
      <c r="D50" t="s">
        <v>4526</v>
      </c>
    </row>
    <row r="51" spans="2:4">
      <c r="C51" t="s">
        <v>349</v>
      </c>
      <c r="D51" t="s">
        <v>4527</v>
      </c>
    </row>
    <row r="52" spans="2:4">
      <c r="C52" t="s">
        <v>441</v>
      </c>
      <c r="D52" t="s">
        <v>4528</v>
      </c>
    </row>
    <row r="53" spans="2:4">
      <c r="C53" t="s">
        <v>443</v>
      </c>
      <c r="D53" t="s">
        <v>4529</v>
      </c>
    </row>
    <row r="54" spans="2:4">
      <c r="C54" t="s">
        <v>445</v>
      </c>
      <c r="D54" t="s">
        <v>4530</v>
      </c>
    </row>
    <row r="55" spans="2:4">
      <c r="C55" t="s">
        <v>447</v>
      </c>
      <c r="D55" t="s">
        <v>4531</v>
      </c>
    </row>
    <row r="56" spans="2:4">
      <c r="C56" t="s">
        <v>449</v>
      </c>
      <c r="D56" t="s">
        <v>4532</v>
      </c>
    </row>
    <row r="57" spans="2:4">
      <c r="C57" t="s">
        <v>734</v>
      </c>
      <c r="D57" t="s">
        <v>4533</v>
      </c>
    </row>
    <row r="58" spans="2:4">
      <c r="B58" t="s">
        <v>4534</v>
      </c>
      <c r="C58" t="s">
        <v>10</v>
      </c>
      <c r="D58" t="s">
        <v>4535</v>
      </c>
    </row>
    <row r="59" spans="2:4">
      <c r="B59" t="s">
        <v>4490</v>
      </c>
      <c r="C59" t="s">
        <v>12</v>
      </c>
      <c r="D59" t="s">
        <v>4536</v>
      </c>
    </row>
    <row r="60" spans="2:4">
      <c r="C60" t="s">
        <v>14</v>
      </c>
      <c r="D60" t="s">
        <v>4537</v>
      </c>
    </row>
    <row r="61" spans="2:4">
      <c r="C61" t="s">
        <v>16</v>
      </c>
      <c r="D61" t="s">
        <v>4538</v>
      </c>
    </row>
    <row r="62" spans="2:4">
      <c r="C62" t="s">
        <v>18</v>
      </c>
      <c r="D62" t="s">
        <v>4539</v>
      </c>
    </row>
    <row r="63" spans="2:4">
      <c r="C63" t="s">
        <v>20</v>
      </c>
      <c r="D63" t="s">
        <v>4540</v>
      </c>
    </row>
    <row r="64" spans="2:4">
      <c r="C64" t="s">
        <v>99</v>
      </c>
      <c r="D64" t="s">
        <v>4541</v>
      </c>
    </row>
    <row r="65" spans="3:4">
      <c r="C65" t="s">
        <v>101</v>
      </c>
      <c r="D65" t="s">
        <v>4542</v>
      </c>
    </row>
    <row r="66" spans="3:4">
      <c r="C66" t="s">
        <v>349</v>
      </c>
      <c r="D66" t="s">
        <v>4543</v>
      </c>
    </row>
    <row r="67" spans="3:4">
      <c r="C67" t="s">
        <v>441</v>
      </c>
      <c r="D67" t="s">
        <v>4544</v>
      </c>
    </row>
    <row r="68" spans="3:4">
      <c r="C68" t="s">
        <v>443</v>
      </c>
      <c r="D68" t="s">
        <v>4545</v>
      </c>
    </row>
    <row r="69" spans="3:4">
      <c r="C69" t="s">
        <v>445</v>
      </c>
      <c r="D69" t="s">
        <v>4546</v>
      </c>
    </row>
    <row r="70" spans="3:4">
      <c r="C70" t="s">
        <v>447</v>
      </c>
      <c r="D70" t="s">
        <v>4547</v>
      </c>
    </row>
    <row r="71" spans="3:4">
      <c r="C71" t="s">
        <v>449</v>
      </c>
      <c r="D71" t="s">
        <v>4548</v>
      </c>
    </row>
    <row r="72" spans="3:4">
      <c r="C72" t="s">
        <v>734</v>
      </c>
      <c r="D72" t="s">
        <v>4549</v>
      </c>
    </row>
    <row r="73" spans="3:4">
      <c r="C73" t="s">
        <v>736</v>
      </c>
      <c r="D73" t="s">
        <v>4550</v>
      </c>
    </row>
    <row r="74" spans="3:4">
      <c r="C74" t="s">
        <v>2253</v>
      </c>
      <c r="D74" t="s">
        <v>4551</v>
      </c>
    </row>
    <row r="75" spans="3:4">
      <c r="C75" t="s">
        <v>2255</v>
      </c>
      <c r="D75" t="s">
        <v>4552</v>
      </c>
    </row>
    <row r="76" spans="3:4">
      <c r="C76" t="s">
        <v>2257</v>
      </c>
      <c r="D76" t="s">
        <v>4553</v>
      </c>
    </row>
    <row r="77" spans="3:4">
      <c r="C77" t="s">
        <v>2259</v>
      </c>
      <c r="D77" t="s">
        <v>4554</v>
      </c>
    </row>
    <row r="78" spans="3:4">
      <c r="C78" t="s">
        <v>2592</v>
      </c>
      <c r="D78" t="s">
        <v>4555</v>
      </c>
    </row>
    <row r="79" spans="3:4">
      <c r="C79" t="s">
        <v>2594</v>
      </c>
      <c r="D79" t="s">
        <v>4556</v>
      </c>
    </row>
    <row r="83" spans="1:4">
      <c r="A83" t="s">
        <v>3</v>
      </c>
      <c r="B83" t="s">
        <v>4</v>
      </c>
      <c r="C83" t="s">
        <v>5</v>
      </c>
      <c r="D83" t="s">
        <v>2302</v>
      </c>
    </row>
    <row r="84" spans="1:4">
      <c r="A84" t="s">
        <v>4473</v>
      </c>
      <c r="B84" t="s">
        <v>4557</v>
      </c>
      <c r="C84" t="s">
        <v>10</v>
      </c>
      <c r="D84" t="s">
        <v>4558</v>
      </c>
    </row>
    <row r="85" spans="1:4">
      <c r="B85" t="s">
        <v>4490</v>
      </c>
      <c r="C85" t="s">
        <v>12</v>
      </c>
      <c r="D85" t="s">
        <v>4559</v>
      </c>
    </row>
    <row r="86" spans="1:4">
      <c r="C86" t="s">
        <v>14</v>
      </c>
      <c r="D86" t="s">
        <v>4560</v>
      </c>
    </row>
    <row r="87" spans="1:4">
      <c r="C87" t="s">
        <v>16</v>
      </c>
      <c r="D87" t="s">
        <v>4561</v>
      </c>
    </row>
    <row r="88" spans="1:4">
      <c r="C88" t="s">
        <v>18</v>
      </c>
      <c r="D88" t="s">
        <v>4562</v>
      </c>
    </row>
    <row r="89" spans="1:4">
      <c r="C89" t="s">
        <v>20</v>
      </c>
      <c r="D89" t="s">
        <v>4563</v>
      </c>
    </row>
    <row r="90" spans="1:4">
      <c r="C90" t="s">
        <v>99</v>
      </c>
      <c r="D90" t="s">
        <v>4564</v>
      </c>
    </row>
    <row r="91" spans="1:4">
      <c r="C91" t="s">
        <v>101</v>
      </c>
      <c r="D91" t="s">
        <v>4565</v>
      </c>
    </row>
    <row r="92" spans="1:4">
      <c r="C92" t="s">
        <v>349</v>
      </c>
      <c r="D92" t="s">
        <v>4566</v>
      </c>
    </row>
    <row r="93" spans="1:4">
      <c r="C93" t="s">
        <v>441</v>
      </c>
      <c r="D93" t="s">
        <v>4567</v>
      </c>
    </row>
    <row r="94" spans="1:4">
      <c r="C94" t="s">
        <v>443</v>
      </c>
      <c r="D94" t="s">
        <v>4568</v>
      </c>
    </row>
    <row r="95" spans="1:4">
      <c r="C95" t="s">
        <v>445</v>
      </c>
      <c r="D95" t="s">
        <v>4569</v>
      </c>
    </row>
    <row r="96" spans="1:4">
      <c r="C96" t="s">
        <v>447</v>
      </c>
      <c r="D96" t="s">
        <v>4570</v>
      </c>
    </row>
    <row r="97" spans="2:4">
      <c r="C97" t="s">
        <v>449</v>
      </c>
      <c r="D97" t="s">
        <v>4571</v>
      </c>
    </row>
    <row r="98" spans="2:4">
      <c r="C98" t="s">
        <v>734</v>
      </c>
      <c r="D98" t="s">
        <v>4572</v>
      </c>
    </row>
    <row r="99" spans="2:4">
      <c r="C99" t="s">
        <v>736</v>
      </c>
      <c r="D99" t="s">
        <v>4573</v>
      </c>
    </row>
    <row r="100" spans="2:4">
      <c r="B100" t="s">
        <v>4574</v>
      </c>
      <c r="C100" t="s">
        <v>10</v>
      </c>
      <c r="D100" t="s">
        <v>4575</v>
      </c>
    </row>
    <row r="101" spans="2:4">
      <c r="B101" t="s">
        <v>4490</v>
      </c>
      <c r="C101" t="s">
        <v>12</v>
      </c>
      <c r="D101" t="s">
        <v>4576</v>
      </c>
    </row>
    <row r="102" spans="2:4">
      <c r="C102" t="s">
        <v>14</v>
      </c>
      <c r="D102" t="s">
        <v>4577</v>
      </c>
    </row>
    <row r="103" spans="2:4">
      <c r="C103" t="s">
        <v>16</v>
      </c>
      <c r="D103" t="s">
        <v>4578</v>
      </c>
    </row>
    <row r="104" spans="2:4">
      <c r="C104" t="s">
        <v>18</v>
      </c>
      <c r="D104" t="s">
        <v>4579</v>
      </c>
    </row>
    <row r="105" spans="2:4">
      <c r="C105" t="s">
        <v>20</v>
      </c>
      <c r="D105" t="s">
        <v>4580</v>
      </c>
    </row>
    <row r="106" spans="2:4">
      <c r="C106" t="s">
        <v>99</v>
      </c>
      <c r="D106" t="s">
        <v>4581</v>
      </c>
    </row>
    <row r="107" spans="2:4">
      <c r="C107" t="s">
        <v>101</v>
      </c>
      <c r="D107" t="s">
        <v>4582</v>
      </c>
    </row>
    <row r="108" spans="2:4">
      <c r="C108" t="s">
        <v>349</v>
      </c>
      <c r="D108" t="s">
        <v>4583</v>
      </c>
    </row>
    <row r="109" spans="2:4">
      <c r="C109" t="s">
        <v>441</v>
      </c>
      <c r="D109" t="s">
        <v>4584</v>
      </c>
    </row>
    <row r="110" spans="2:4">
      <c r="C110" t="s">
        <v>443</v>
      </c>
      <c r="D110" t="s">
        <v>4585</v>
      </c>
    </row>
    <row r="111" spans="2:4">
      <c r="C111" t="s">
        <v>445</v>
      </c>
      <c r="D111" t="s">
        <v>4586</v>
      </c>
    </row>
    <row r="112" spans="2:4">
      <c r="C112" t="s">
        <v>447</v>
      </c>
      <c r="D112" t="s">
        <v>4587</v>
      </c>
    </row>
    <row r="113" spans="1:4">
      <c r="C113" t="s">
        <v>449</v>
      </c>
      <c r="D113" t="s">
        <v>4588</v>
      </c>
    </row>
    <row r="114" spans="1:4">
      <c r="C114" t="s">
        <v>734</v>
      </c>
      <c r="D114" t="s">
        <v>4589</v>
      </c>
    </row>
    <row r="115" spans="1:4">
      <c r="C115" t="s">
        <v>736</v>
      </c>
      <c r="D115" t="s">
        <v>4590</v>
      </c>
    </row>
    <row r="116" spans="1:4">
      <c r="B116" t="s">
        <v>4591</v>
      </c>
      <c r="C116" t="s">
        <v>10</v>
      </c>
      <c r="D116" t="s">
        <v>4592</v>
      </c>
    </row>
    <row r="117" spans="1:4">
      <c r="B117" t="s">
        <v>4490</v>
      </c>
      <c r="C117" t="s">
        <v>12</v>
      </c>
      <c r="D117" t="s">
        <v>4593</v>
      </c>
    </row>
    <row r="118" spans="1:4">
      <c r="C118" t="s">
        <v>14</v>
      </c>
      <c r="D118" t="s">
        <v>4594</v>
      </c>
    </row>
    <row r="119" spans="1:4">
      <c r="C119" t="s">
        <v>16</v>
      </c>
      <c r="D119" t="s">
        <v>4595</v>
      </c>
    </row>
    <row r="120" spans="1:4">
      <c r="C120" t="s">
        <v>18</v>
      </c>
      <c r="D120" t="s">
        <v>4596</v>
      </c>
    </row>
    <row r="121" spans="1:4">
      <c r="C121" t="s">
        <v>20</v>
      </c>
      <c r="D121" t="s">
        <v>4597</v>
      </c>
    </row>
    <row r="125" spans="1:4">
      <c r="A125" t="s">
        <v>4598</v>
      </c>
      <c r="B125" t="s">
        <v>4</v>
      </c>
      <c r="C125" t="s">
        <v>5</v>
      </c>
      <c r="D125" t="s">
        <v>2302</v>
      </c>
    </row>
    <row r="126" spans="1:4">
      <c r="A126" t="s">
        <v>4473</v>
      </c>
      <c r="B126" t="s">
        <v>4591</v>
      </c>
      <c r="C126" t="s">
        <v>99</v>
      </c>
      <c r="D126" t="s">
        <v>4599</v>
      </c>
    </row>
    <row r="127" spans="1:4">
      <c r="B127" t="s">
        <v>4490</v>
      </c>
      <c r="C127" t="s">
        <v>101</v>
      </c>
      <c r="D127" t="s">
        <v>4600</v>
      </c>
    </row>
    <row r="128" spans="1:4">
      <c r="C128" t="s">
        <v>349</v>
      </c>
      <c r="D128" t="s">
        <v>4601</v>
      </c>
    </row>
    <row r="129" spans="2:4">
      <c r="C129" t="s">
        <v>441</v>
      </c>
      <c r="D129" t="s">
        <v>4602</v>
      </c>
    </row>
    <row r="130" spans="2:4">
      <c r="C130" t="s">
        <v>443</v>
      </c>
      <c r="D130" t="s">
        <v>4603</v>
      </c>
    </row>
    <row r="131" spans="2:4">
      <c r="C131" t="s">
        <v>445</v>
      </c>
      <c r="D131" t="s">
        <v>4604</v>
      </c>
    </row>
    <row r="132" spans="2:4">
      <c r="C132" t="s">
        <v>447</v>
      </c>
      <c r="D132" t="s">
        <v>4605</v>
      </c>
    </row>
    <row r="133" spans="2:4">
      <c r="C133" t="s">
        <v>449</v>
      </c>
      <c r="D133" t="s">
        <v>4606</v>
      </c>
    </row>
    <row r="134" spans="2:4">
      <c r="B134" t="s">
        <v>4607</v>
      </c>
      <c r="C134" t="s">
        <v>10</v>
      </c>
      <c r="D134" t="s">
        <v>4608</v>
      </c>
    </row>
    <row r="135" spans="2:4">
      <c r="B135" t="s">
        <v>4490</v>
      </c>
      <c r="C135" t="s">
        <v>12</v>
      </c>
      <c r="D135" t="s">
        <v>4609</v>
      </c>
    </row>
    <row r="136" spans="2:4">
      <c r="C136" t="s">
        <v>14</v>
      </c>
      <c r="D136" t="s">
        <v>4610</v>
      </c>
    </row>
    <row r="137" spans="2:4">
      <c r="C137" t="s">
        <v>16</v>
      </c>
      <c r="D137" t="s">
        <v>4611</v>
      </c>
    </row>
    <row r="138" spans="2:4">
      <c r="C138" t="s">
        <v>18</v>
      </c>
      <c r="D138" t="s">
        <v>4612</v>
      </c>
    </row>
    <row r="139" spans="2:4">
      <c r="C139" t="s">
        <v>20</v>
      </c>
      <c r="D139" t="s">
        <v>4613</v>
      </c>
    </row>
    <row r="140" spans="2:4">
      <c r="C140" t="s">
        <v>99</v>
      </c>
      <c r="D140" t="s">
        <v>4614</v>
      </c>
    </row>
    <row r="141" spans="2:4">
      <c r="C141" t="s">
        <v>101</v>
      </c>
      <c r="D141" t="s">
        <v>4615</v>
      </c>
    </row>
    <row r="142" spans="2:4">
      <c r="C142" t="s">
        <v>349</v>
      </c>
      <c r="D142" t="s">
        <v>4616</v>
      </c>
    </row>
    <row r="143" spans="2:4">
      <c r="C143" t="s">
        <v>441</v>
      </c>
      <c r="D143" t="s">
        <v>4617</v>
      </c>
    </row>
    <row r="144" spans="2:4">
      <c r="C144" t="s">
        <v>443</v>
      </c>
      <c r="D144" t="s">
        <v>4618</v>
      </c>
    </row>
    <row r="145" spans="2:4">
      <c r="C145" t="s">
        <v>445</v>
      </c>
      <c r="D145" t="s">
        <v>4619</v>
      </c>
    </row>
    <row r="146" spans="2:4">
      <c r="C146" t="s">
        <v>447</v>
      </c>
      <c r="D146" t="s">
        <v>4620</v>
      </c>
    </row>
    <row r="147" spans="2:4">
      <c r="C147" t="s">
        <v>449</v>
      </c>
      <c r="D147" t="s">
        <v>4621</v>
      </c>
    </row>
    <row r="148" spans="2:4">
      <c r="B148" t="s">
        <v>4622</v>
      </c>
      <c r="C148" t="s">
        <v>10</v>
      </c>
      <c r="D148" t="s">
        <v>4623</v>
      </c>
    </row>
    <row r="149" spans="2:4">
      <c r="B149" t="s">
        <v>4490</v>
      </c>
      <c r="C149" t="s">
        <v>12</v>
      </c>
      <c r="D149" t="s">
        <v>4624</v>
      </c>
    </row>
    <row r="150" spans="2:4">
      <c r="C150" t="s">
        <v>14</v>
      </c>
      <c r="D150" t="s">
        <v>4625</v>
      </c>
    </row>
    <row r="151" spans="2:4">
      <c r="C151" t="s">
        <v>16</v>
      </c>
      <c r="D151" t="s">
        <v>4626</v>
      </c>
    </row>
    <row r="152" spans="2:4">
      <c r="C152" t="s">
        <v>18</v>
      </c>
      <c r="D152" t="s">
        <v>4627</v>
      </c>
    </row>
    <row r="153" spans="2:4">
      <c r="C153" t="s">
        <v>20</v>
      </c>
      <c r="D153" t="s">
        <v>4628</v>
      </c>
    </row>
    <row r="154" spans="2:4">
      <c r="C154" t="s">
        <v>99</v>
      </c>
      <c r="D154" t="s">
        <v>4629</v>
      </c>
    </row>
    <row r="155" spans="2:4">
      <c r="C155" t="s">
        <v>101</v>
      </c>
      <c r="D155" t="s">
        <v>4630</v>
      </c>
    </row>
    <row r="156" spans="2:4">
      <c r="C156" t="s">
        <v>349</v>
      </c>
      <c r="D156" t="s">
        <v>4631</v>
      </c>
    </row>
    <row r="157" spans="2:4">
      <c r="C157" t="s">
        <v>441</v>
      </c>
      <c r="D157" t="s">
        <v>4632</v>
      </c>
    </row>
    <row r="158" spans="2:4">
      <c r="C158" t="s">
        <v>443</v>
      </c>
      <c r="D158" t="s">
        <v>4633</v>
      </c>
    </row>
    <row r="159" spans="2:4">
      <c r="C159" t="s">
        <v>445</v>
      </c>
      <c r="D159" t="s">
        <v>4634</v>
      </c>
    </row>
    <row r="163" spans="1:4">
      <c r="A163" t="s">
        <v>3</v>
      </c>
      <c r="B163" t="s">
        <v>4</v>
      </c>
      <c r="C163" t="s">
        <v>5</v>
      </c>
      <c r="D163" t="s">
        <v>2302</v>
      </c>
    </row>
    <row r="164" spans="1:4">
      <c r="A164" t="s">
        <v>4473</v>
      </c>
      <c r="B164" t="s">
        <v>4635</v>
      </c>
      <c r="C164" t="s">
        <v>10</v>
      </c>
      <c r="D164" t="s">
        <v>4636</v>
      </c>
    </row>
    <row r="165" spans="1:4">
      <c r="B165" t="s">
        <v>4637</v>
      </c>
      <c r="C165" t="s">
        <v>12</v>
      </c>
      <c r="D165" t="s">
        <v>4638</v>
      </c>
    </row>
    <row r="166" spans="1:4">
      <c r="B166" t="s">
        <v>4639</v>
      </c>
      <c r="C166" t="s">
        <v>14</v>
      </c>
      <c r="D166" t="s">
        <v>4640</v>
      </c>
    </row>
    <row r="167" spans="1:4">
      <c r="C167" t="s">
        <v>16</v>
      </c>
      <c r="D167" t="s">
        <v>4641</v>
      </c>
    </row>
    <row r="168" spans="1:4">
      <c r="C168" t="s">
        <v>18</v>
      </c>
      <c r="D168" t="s">
        <v>4642</v>
      </c>
    </row>
    <row r="169" spans="1:4">
      <c r="B169" t="s">
        <v>4643</v>
      </c>
      <c r="C169" t="s">
        <v>10</v>
      </c>
      <c r="D169" t="s">
        <v>4644</v>
      </c>
    </row>
    <row r="170" spans="1:4">
      <c r="B170" t="s">
        <v>4645</v>
      </c>
      <c r="C170" t="s">
        <v>12</v>
      </c>
      <c r="D170" t="s">
        <v>4646</v>
      </c>
    </row>
    <row r="171" spans="1:4">
      <c r="C171" t="s">
        <v>14</v>
      </c>
      <c r="D171" t="s">
        <v>4647</v>
      </c>
    </row>
    <row r="172" spans="1:4">
      <c r="C172" t="s">
        <v>16</v>
      </c>
      <c r="D172" t="s">
        <v>4648</v>
      </c>
    </row>
    <row r="173" spans="1:4">
      <c r="B173" t="s">
        <v>4649</v>
      </c>
      <c r="C173" t="s">
        <v>10</v>
      </c>
      <c r="D173" t="s">
        <v>4650</v>
      </c>
    </row>
    <row r="174" spans="1:4">
      <c r="B174" t="s">
        <v>4651</v>
      </c>
      <c r="C174" t="s">
        <v>12</v>
      </c>
      <c r="D174" t="s">
        <v>4652</v>
      </c>
    </row>
    <row r="175" spans="1:4">
      <c r="B175" t="s">
        <v>4653</v>
      </c>
      <c r="C175" t="s">
        <v>10</v>
      </c>
      <c r="D175" t="s">
        <v>4654</v>
      </c>
    </row>
    <row r="176" spans="1:4">
      <c r="B176" t="s">
        <v>4651</v>
      </c>
    </row>
    <row r="177" spans="2:4">
      <c r="B177" t="s">
        <v>4655</v>
      </c>
      <c r="C177" t="s">
        <v>10</v>
      </c>
      <c r="D177" t="s">
        <v>4656</v>
      </c>
    </row>
    <row r="178" spans="2:4">
      <c r="B178" t="s">
        <v>4651</v>
      </c>
      <c r="C178" t="s">
        <v>12</v>
      </c>
      <c r="D178" t="s">
        <v>4657</v>
      </c>
    </row>
    <row r="179" spans="2:4">
      <c r="C179" t="s">
        <v>14</v>
      </c>
      <c r="D179" t="s">
        <v>4658</v>
      </c>
    </row>
    <row r="180" spans="2:4">
      <c r="C180" t="s">
        <v>16</v>
      </c>
      <c r="D180" t="s">
        <v>4659</v>
      </c>
    </row>
    <row r="181" spans="2:4">
      <c r="B181" t="s">
        <v>4660</v>
      </c>
      <c r="C181" t="s">
        <v>10</v>
      </c>
      <c r="D181" t="s">
        <v>4661</v>
      </c>
    </row>
    <row r="182" spans="2:4">
      <c r="B182" t="s">
        <v>4651</v>
      </c>
      <c r="C182" t="s">
        <v>12</v>
      </c>
      <c r="D182" t="s">
        <v>4662</v>
      </c>
    </row>
    <row r="183" spans="2:4">
      <c r="C183" t="s">
        <v>14</v>
      </c>
      <c r="D183" t="s">
        <v>4663</v>
      </c>
    </row>
    <row r="184" spans="2:4">
      <c r="C184" t="s">
        <v>16</v>
      </c>
      <c r="D184" t="s">
        <v>4664</v>
      </c>
    </row>
    <row r="185" spans="2:4">
      <c r="C185" t="s">
        <v>18</v>
      </c>
      <c r="D185" t="s">
        <v>4665</v>
      </c>
    </row>
    <row r="186" spans="2:4">
      <c r="C186" t="s">
        <v>20</v>
      </c>
      <c r="D186" t="s">
        <v>4666</v>
      </c>
    </row>
    <row r="187" spans="2:4">
      <c r="C187" t="s">
        <v>99</v>
      </c>
      <c r="D187" t="s">
        <v>4667</v>
      </c>
    </row>
    <row r="188" spans="2:4">
      <c r="C188" t="s">
        <v>101</v>
      </c>
      <c r="D188" t="s">
        <v>4668</v>
      </c>
    </row>
    <row r="189" spans="2:4">
      <c r="C189" t="s">
        <v>349</v>
      </c>
      <c r="D189" t="s">
        <v>4669</v>
      </c>
    </row>
    <row r="190" spans="2:4">
      <c r="C190" t="s">
        <v>441</v>
      </c>
      <c r="D190" t="s">
        <v>4670</v>
      </c>
    </row>
    <row r="191" spans="2:4">
      <c r="C191" t="s">
        <v>443</v>
      </c>
      <c r="D191" t="s">
        <v>4671</v>
      </c>
    </row>
    <row r="195" spans="1:4">
      <c r="A195" t="s">
        <v>3</v>
      </c>
      <c r="B195" t="s">
        <v>4</v>
      </c>
      <c r="C195" t="s">
        <v>5</v>
      </c>
      <c r="D195" t="s">
        <v>2302</v>
      </c>
    </row>
    <row r="196" spans="1:4">
      <c r="A196" t="s">
        <v>4473</v>
      </c>
      <c r="B196" t="s">
        <v>4672</v>
      </c>
      <c r="C196" t="s">
        <v>10</v>
      </c>
      <c r="D196" t="s">
        <v>4673</v>
      </c>
    </row>
    <row r="197" spans="1:4">
      <c r="B197" t="s">
        <v>4651</v>
      </c>
      <c r="C197" t="s">
        <v>12</v>
      </c>
      <c r="D197" t="s">
        <v>4674</v>
      </c>
    </row>
    <row r="198" spans="1:4">
      <c r="C198" t="s">
        <v>14</v>
      </c>
      <c r="D198" t="s">
        <v>4675</v>
      </c>
    </row>
    <row r="199" spans="1:4">
      <c r="C199" t="s">
        <v>16</v>
      </c>
      <c r="D199" t="s">
        <v>4676</v>
      </c>
    </row>
    <row r="200" spans="1:4">
      <c r="C200" t="s">
        <v>18</v>
      </c>
      <c r="D200" t="s">
        <v>4677</v>
      </c>
    </row>
    <row r="201" spans="1:4">
      <c r="C201" t="s">
        <v>20</v>
      </c>
      <c r="D201" t="s">
        <v>4678</v>
      </c>
    </row>
    <row r="202" spans="1:4">
      <c r="C202" t="s">
        <v>99</v>
      </c>
      <c r="D202" t="s">
        <v>4679</v>
      </c>
    </row>
    <row r="203" spans="1:4">
      <c r="B203" t="s">
        <v>4680</v>
      </c>
      <c r="C203" t="s">
        <v>10</v>
      </c>
      <c r="D203" t="s">
        <v>4681</v>
      </c>
    </row>
    <row r="204" spans="1:4">
      <c r="B204" t="s">
        <v>4651</v>
      </c>
      <c r="C204" t="s">
        <v>12</v>
      </c>
      <c r="D204" t="s">
        <v>4682</v>
      </c>
    </row>
    <row r="205" spans="1:4">
      <c r="C205" t="s">
        <v>14</v>
      </c>
      <c r="D205" t="s">
        <v>4683</v>
      </c>
    </row>
    <row r="206" spans="1:4">
      <c r="C206" t="s">
        <v>16</v>
      </c>
      <c r="D206" t="s">
        <v>4684</v>
      </c>
    </row>
    <row r="207" spans="1:4">
      <c r="C207" t="s">
        <v>18</v>
      </c>
      <c r="D207" t="s">
        <v>4685</v>
      </c>
    </row>
    <row r="208" spans="1:4">
      <c r="C208" t="s">
        <v>20</v>
      </c>
      <c r="D208" t="s">
        <v>4686</v>
      </c>
    </row>
    <row r="209" spans="2:4">
      <c r="C209" t="s">
        <v>99</v>
      </c>
      <c r="D209" t="s">
        <v>4687</v>
      </c>
    </row>
    <row r="210" spans="2:4">
      <c r="C210" t="s">
        <v>101</v>
      </c>
      <c r="D210" t="s">
        <v>4688</v>
      </c>
    </row>
    <row r="211" spans="2:4">
      <c r="C211" t="s">
        <v>349</v>
      </c>
      <c r="D211" t="s">
        <v>4689</v>
      </c>
    </row>
    <row r="212" spans="2:4">
      <c r="C212" t="s">
        <v>441</v>
      </c>
      <c r="D212" t="s">
        <v>4690</v>
      </c>
    </row>
    <row r="213" spans="2:4">
      <c r="C213" t="s">
        <v>443</v>
      </c>
      <c r="D213" t="s">
        <v>4691</v>
      </c>
    </row>
    <row r="214" spans="2:4">
      <c r="B214" t="s">
        <v>4692</v>
      </c>
      <c r="C214" t="s">
        <v>10</v>
      </c>
      <c r="D214" t="s">
        <v>4693</v>
      </c>
    </row>
    <row r="215" spans="2:4">
      <c r="B215" t="s">
        <v>4651</v>
      </c>
      <c r="C215" t="s">
        <v>12</v>
      </c>
      <c r="D215" t="s">
        <v>4694</v>
      </c>
    </row>
    <row r="216" spans="2:4">
      <c r="C216" t="s">
        <v>14</v>
      </c>
      <c r="D216" t="s">
        <v>4695</v>
      </c>
    </row>
    <row r="217" spans="2:4">
      <c r="C217" t="s">
        <v>16</v>
      </c>
      <c r="D217" t="s">
        <v>4696</v>
      </c>
    </row>
    <row r="218" spans="2:4">
      <c r="C218" t="s">
        <v>18</v>
      </c>
      <c r="D218" t="s">
        <v>4697</v>
      </c>
    </row>
    <row r="219" spans="2:4">
      <c r="C219" t="s">
        <v>20</v>
      </c>
      <c r="D219" t="s">
        <v>4698</v>
      </c>
    </row>
    <row r="220" spans="2:4">
      <c r="B220" t="s">
        <v>4699</v>
      </c>
      <c r="C220" t="s">
        <v>10</v>
      </c>
      <c r="D220" t="s">
        <v>4700</v>
      </c>
    </row>
    <row r="221" spans="2:4">
      <c r="B221" t="s">
        <v>4651</v>
      </c>
      <c r="C221" t="s">
        <v>12</v>
      </c>
      <c r="D221" t="s">
        <v>4701</v>
      </c>
    </row>
    <row r="222" spans="2:4">
      <c r="C222" t="s">
        <v>14</v>
      </c>
      <c r="D222" t="s">
        <v>4702</v>
      </c>
    </row>
    <row r="223" spans="2:4">
      <c r="C223" t="s">
        <v>16</v>
      </c>
      <c r="D223" t="s">
        <v>4703</v>
      </c>
    </row>
    <row r="224" spans="2:4">
      <c r="C224" t="s">
        <v>18</v>
      </c>
      <c r="D224" t="s">
        <v>4704</v>
      </c>
    </row>
    <row r="225" spans="2:4">
      <c r="C225" t="s">
        <v>20</v>
      </c>
      <c r="D225" t="s">
        <v>4705</v>
      </c>
    </row>
    <row r="226" spans="2:4">
      <c r="B226" t="s">
        <v>4706</v>
      </c>
      <c r="C226" t="s">
        <v>10</v>
      </c>
      <c r="D226" t="s">
        <v>4707</v>
      </c>
    </row>
    <row r="227" spans="2:4">
      <c r="B227" t="s">
        <v>4651</v>
      </c>
      <c r="C227" t="s">
        <v>12</v>
      </c>
      <c r="D227" t="s">
        <v>4708</v>
      </c>
    </row>
    <row r="228" spans="2:4">
      <c r="C228" t="s">
        <v>14</v>
      </c>
      <c r="D228" t="s">
        <v>4709</v>
      </c>
    </row>
    <row r="229" spans="2:4">
      <c r="C229" t="s">
        <v>16</v>
      </c>
      <c r="D229" t="s">
        <v>4710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250C-54FA-4F70-9218-B6E88AF61BA7}">
  <dimension ref="A2:D191"/>
  <sheetViews>
    <sheetView topLeftCell="A123" zoomScaleNormal="100" workbookViewId="0">
      <selection activeCell="R76" sqref="R76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4711</v>
      </c>
      <c r="B3" t="s">
        <v>4712</v>
      </c>
      <c r="C3" t="s">
        <v>10</v>
      </c>
      <c r="D3" t="s">
        <v>4714</v>
      </c>
    </row>
    <row r="4" spans="1:4">
      <c r="B4" t="s">
        <v>4713</v>
      </c>
    </row>
    <row r="5" spans="1:4">
      <c r="B5" t="s">
        <v>4715</v>
      </c>
      <c r="C5" t="s">
        <v>10</v>
      </c>
      <c r="D5" t="s">
        <v>4716</v>
      </c>
    </row>
    <row r="6" spans="1:4">
      <c r="B6" t="s">
        <v>4717</v>
      </c>
      <c r="C6" t="s">
        <v>12</v>
      </c>
      <c r="D6" t="s">
        <v>4718</v>
      </c>
    </row>
    <row r="7" spans="1:4">
      <c r="C7" t="s">
        <v>14</v>
      </c>
      <c r="D7" t="s">
        <v>4719</v>
      </c>
    </row>
    <row r="8" spans="1:4">
      <c r="C8" t="s">
        <v>16</v>
      </c>
      <c r="D8" t="s">
        <v>4720</v>
      </c>
    </row>
    <row r="9" spans="1:4">
      <c r="C9" t="s">
        <v>18</v>
      </c>
      <c r="D9" t="s">
        <v>4721</v>
      </c>
    </row>
    <row r="10" spans="1:4">
      <c r="B10" t="s">
        <v>4722</v>
      </c>
      <c r="C10" t="s">
        <v>10</v>
      </c>
      <c r="D10" t="s">
        <v>4723</v>
      </c>
    </row>
    <row r="11" spans="1:4">
      <c r="B11" t="s">
        <v>4724</v>
      </c>
      <c r="C11" t="s">
        <v>12</v>
      </c>
      <c r="D11" t="s">
        <v>4725</v>
      </c>
    </row>
    <row r="12" spans="1:4">
      <c r="C12" t="s">
        <v>14</v>
      </c>
      <c r="D12" t="s">
        <v>4726</v>
      </c>
    </row>
    <row r="13" spans="1:4">
      <c r="C13" t="s">
        <v>16</v>
      </c>
      <c r="D13" t="s">
        <v>4727</v>
      </c>
    </row>
    <row r="14" spans="1:4">
      <c r="C14" t="s">
        <v>18</v>
      </c>
      <c r="D14" t="s">
        <v>4728</v>
      </c>
    </row>
    <row r="15" spans="1:4">
      <c r="C15" t="s">
        <v>20</v>
      </c>
      <c r="D15" t="s">
        <v>4729</v>
      </c>
    </row>
    <row r="16" spans="1:4">
      <c r="C16" t="s">
        <v>99</v>
      </c>
      <c r="D16" t="s">
        <v>4730</v>
      </c>
    </row>
    <row r="17" spans="1:4">
      <c r="C17" t="s">
        <v>101</v>
      </c>
      <c r="D17" t="s">
        <v>4731</v>
      </c>
    </row>
    <row r="18" spans="1:4">
      <c r="C18" t="s">
        <v>349</v>
      </c>
      <c r="D18" t="s">
        <v>4732</v>
      </c>
    </row>
    <row r="19" spans="1:4">
      <c r="C19" t="s">
        <v>441</v>
      </c>
      <c r="D19" t="s">
        <v>4733</v>
      </c>
    </row>
    <row r="20" spans="1:4">
      <c r="B20" t="s">
        <v>4734</v>
      </c>
      <c r="C20" t="s">
        <v>10</v>
      </c>
      <c r="D20" t="s">
        <v>4735</v>
      </c>
    </row>
    <row r="21" spans="1:4">
      <c r="B21" t="s">
        <v>4724</v>
      </c>
      <c r="C21" t="s">
        <v>12</v>
      </c>
      <c r="D21" t="s">
        <v>4736</v>
      </c>
    </row>
    <row r="22" spans="1:4">
      <c r="C22" t="s">
        <v>14</v>
      </c>
      <c r="D22" t="s">
        <v>4737</v>
      </c>
    </row>
    <row r="23" spans="1:4">
      <c r="C23" t="s">
        <v>16</v>
      </c>
      <c r="D23" t="s">
        <v>4738</v>
      </c>
    </row>
    <row r="24" spans="1:4">
      <c r="C24" t="s">
        <v>18</v>
      </c>
      <c r="D24" t="s">
        <v>4739</v>
      </c>
    </row>
    <row r="25" spans="1:4">
      <c r="C25" t="s">
        <v>20</v>
      </c>
      <c r="D25" t="s">
        <v>4740</v>
      </c>
    </row>
    <row r="26" spans="1:4">
      <c r="C26" t="s">
        <v>99</v>
      </c>
      <c r="D26" t="s">
        <v>4741</v>
      </c>
    </row>
    <row r="27" spans="1:4">
      <c r="C27" t="s">
        <v>101</v>
      </c>
      <c r="D27" t="s">
        <v>4742</v>
      </c>
    </row>
    <row r="28" spans="1:4">
      <c r="C28" t="s">
        <v>349</v>
      </c>
      <c r="D28" t="s">
        <v>4743</v>
      </c>
    </row>
    <row r="29" spans="1:4">
      <c r="C29" t="s">
        <v>441</v>
      </c>
      <c r="D29" t="s">
        <v>4744</v>
      </c>
    </row>
    <row r="31" spans="1:4">
      <c r="A31" t="s">
        <v>3</v>
      </c>
      <c r="B31" t="s">
        <v>4</v>
      </c>
      <c r="C31" t="s">
        <v>5</v>
      </c>
      <c r="D31" t="s">
        <v>2302</v>
      </c>
    </row>
    <row r="32" spans="1:4">
      <c r="A32" t="s">
        <v>4711</v>
      </c>
      <c r="B32" t="s">
        <v>4745</v>
      </c>
      <c r="C32" t="s">
        <v>10</v>
      </c>
      <c r="D32" t="s">
        <v>4746</v>
      </c>
    </row>
    <row r="33" spans="2:4">
      <c r="B33" t="s">
        <v>4747</v>
      </c>
      <c r="C33" t="s">
        <v>12</v>
      </c>
      <c r="D33" t="s">
        <v>4748</v>
      </c>
    </row>
    <row r="34" spans="2:4">
      <c r="C34" t="s">
        <v>14</v>
      </c>
      <c r="D34" t="s">
        <v>4749</v>
      </c>
    </row>
    <row r="35" spans="2:4">
      <c r="B35" t="s">
        <v>4750</v>
      </c>
      <c r="C35" t="s">
        <v>10</v>
      </c>
      <c r="D35" t="s">
        <v>4751</v>
      </c>
    </row>
    <row r="36" spans="2:4">
      <c r="B36" t="s">
        <v>4752</v>
      </c>
      <c r="C36" t="s">
        <v>12</v>
      </c>
      <c r="D36" t="s">
        <v>4753</v>
      </c>
    </row>
    <row r="37" spans="2:4">
      <c r="C37" t="s">
        <v>14</v>
      </c>
      <c r="D37" t="s">
        <v>4754</v>
      </c>
    </row>
    <row r="38" spans="2:4">
      <c r="C38" t="s">
        <v>16</v>
      </c>
      <c r="D38" t="s">
        <v>4755</v>
      </c>
    </row>
    <row r="39" spans="2:4">
      <c r="C39" t="s">
        <v>18</v>
      </c>
      <c r="D39" t="s">
        <v>4756</v>
      </c>
    </row>
    <row r="40" spans="2:4">
      <c r="B40" t="s">
        <v>4757</v>
      </c>
      <c r="C40" t="s">
        <v>10</v>
      </c>
      <c r="D40" t="s">
        <v>4758</v>
      </c>
    </row>
    <row r="41" spans="2:4">
      <c r="B41" t="s">
        <v>4759</v>
      </c>
      <c r="C41" t="s">
        <v>12</v>
      </c>
      <c r="D41" t="s">
        <v>4760</v>
      </c>
    </row>
    <row r="42" spans="2:4">
      <c r="C42" t="s">
        <v>14</v>
      </c>
      <c r="D42" t="s">
        <v>4761</v>
      </c>
    </row>
    <row r="43" spans="2:4">
      <c r="C43" t="s">
        <v>16</v>
      </c>
      <c r="D43" t="s">
        <v>4762</v>
      </c>
    </row>
    <row r="44" spans="2:4">
      <c r="C44" t="s">
        <v>18</v>
      </c>
      <c r="D44" t="s">
        <v>4763</v>
      </c>
    </row>
    <row r="45" spans="2:4">
      <c r="C45" t="s">
        <v>20</v>
      </c>
      <c r="D45" t="s">
        <v>4764</v>
      </c>
    </row>
    <row r="46" spans="2:4">
      <c r="C46" t="s">
        <v>99</v>
      </c>
      <c r="D46" t="s">
        <v>4765</v>
      </c>
    </row>
    <row r="47" spans="2:4">
      <c r="C47" t="s">
        <v>101</v>
      </c>
      <c r="D47" t="s">
        <v>4766</v>
      </c>
    </row>
    <row r="48" spans="2:4">
      <c r="C48" t="s">
        <v>349</v>
      </c>
      <c r="D48" t="s">
        <v>4767</v>
      </c>
    </row>
    <row r="49" spans="1:4">
      <c r="C49" t="s">
        <v>441</v>
      </c>
      <c r="D49" t="s">
        <v>4768</v>
      </c>
    </row>
    <row r="50" spans="1:4">
      <c r="C50" t="s">
        <v>443</v>
      </c>
      <c r="D50" t="s">
        <v>4769</v>
      </c>
    </row>
    <row r="54" spans="1:4">
      <c r="A54" t="s">
        <v>3</v>
      </c>
      <c r="B54" t="s">
        <v>4</v>
      </c>
      <c r="C54" t="s">
        <v>5</v>
      </c>
      <c r="D54" t="s">
        <v>2302</v>
      </c>
    </row>
    <row r="55" spans="1:4">
      <c r="A55" t="s">
        <v>4711</v>
      </c>
      <c r="B55" t="s">
        <v>4770</v>
      </c>
      <c r="C55" t="s">
        <v>10</v>
      </c>
      <c r="D55" t="s">
        <v>4771</v>
      </c>
    </row>
    <row r="56" spans="1:4">
      <c r="B56" t="s">
        <v>4759</v>
      </c>
      <c r="C56" t="s">
        <v>12</v>
      </c>
      <c r="D56" t="s">
        <v>4772</v>
      </c>
    </row>
    <row r="57" spans="1:4">
      <c r="C57" t="s">
        <v>14</v>
      </c>
      <c r="D57" t="s">
        <v>4773</v>
      </c>
    </row>
    <row r="58" spans="1:4">
      <c r="C58" t="s">
        <v>16</v>
      </c>
      <c r="D58" t="s">
        <v>4774</v>
      </c>
    </row>
    <row r="59" spans="1:4">
      <c r="C59" t="s">
        <v>18</v>
      </c>
      <c r="D59" t="s">
        <v>4775</v>
      </c>
    </row>
    <row r="60" spans="1:4">
      <c r="C60" t="s">
        <v>20</v>
      </c>
      <c r="D60" t="s">
        <v>4776</v>
      </c>
    </row>
    <row r="61" spans="1:4">
      <c r="C61" t="s">
        <v>99</v>
      </c>
      <c r="D61" t="s">
        <v>4777</v>
      </c>
    </row>
    <row r="62" spans="1:4">
      <c r="C62" t="s">
        <v>101</v>
      </c>
      <c r="D62" t="s">
        <v>4778</v>
      </c>
    </row>
    <row r="63" spans="1:4">
      <c r="C63" t="s">
        <v>349</v>
      </c>
      <c r="D63" t="s">
        <v>4779</v>
      </c>
    </row>
    <row r="64" spans="1:4">
      <c r="C64" t="s">
        <v>441</v>
      </c>
      <c r="D64" t="s">
        <v>4780</v>
      </c>
    </row>
    <row r="65" spans="2:4">
      <c r="B65" t="s">
        <v>4781</v>
      </c>
      <c r="C65" t="s">
        <v>10</v>
      </c>
      <c r="D65" t="s">
        <v>4782</v>
      </c>
    </row>
    <row r="66" spans="2:4">
      <c r="B66" t="s">
        <v>4759</v>
      </c>
      <c r="C66" t="s">
        <v>12</v>
      </c>
      <c r="D66" t="s">
        <v>4783</v>
      </c>
    </row>
    <row r="67" spans="2:4">
      <c r="C67" t="s">
        <v>14</v>
      </c>
      <c r="D67" t="s">
        <v>4784</v>
      </c>
    </row>
    <row r="68" spans="2:4">
      <c r="C68" t="s">
        <v>16</v>
      </c>
      <c r="D68" t="s">
        <v>4785</v>
      </c>
    </row>
    <row r="69" spans="2:4">
      <c r="C69" t="s">
        <v>18</v>
      </c>
      <c r="D69" t="s">
        <v>4786</v>
      </c>
    </row>
    <row r="70" spans="2:4">
      <c r="C70" t="s">
        <v>20</v>
      </c>
      <c r="D70" t="s">
        <v>4787</v>
      </c>
    </row>
    <row r="71" spans="2:4">
      <c r="C71" t="s">
        <v>99</v>
      </c>
      <c r="D71" t="s">
        <v>4788</v>
      </c>
    </row>
    <row r="72" spans="2:4">
      <c r="C72" t="s">
        <v>101</v>
      </c>
      <c r="D72" t="s">
        <v>4789</v>
      </c>
    </row>
    <row r="73" spans="2:4">
      <c r="B73" t="s">
        <v>4790</v>
      </c>
      <c r="C73" t="s">
        <v>10</v>
      </c>
      <c r="D73" t="s">
        <v>4791</v>
      </c>
    </row>
    <row r="74" spans="2:4">
      <c r="B74" t="s">
        <v>4759</v>
      </c>
      <c r="C74" t="s">
        <v>12</v>
      </c>
      <c r="D74" t="s">
        <v>4792</v>
      </c>
    </row>
    <row r="75" spans="2:4">
      <c r="C75" t="s">
        <v>14</v>
      </c>
      <c r="D75" t="s">
        <v>4793</v>
      </c>
    </row>
    <row r="76" spans="2:4">
      <c r="C76" t="s">
        <v>16</v>
      </c>
      <c r="D76" t="s">
        <v>4794</v>
      </c>
    </row>
    <row r="77" spans="2:4">
      <c r="C77" t="s">
        <v>18</v>
      </c>
      <c r="D77" t="s">
        <v>4795</v>
      </c>
    </row>
    <row r="78" spans="2:4">
      <c r="C78" t="s">
        <v>20</v>
      </c>
      <c r="D78" t="s">
        <v>4796</v>
      </c>
    </row>
    <row r="79" spans="2:4">
      <c r="C79" t="s">
        <v>99</v>
      </c>
      <c r="D79" t="s">
        <v>4797</v>
      </c>
    </row>
    <row r="80" spans="2:4">
      <c r="C80" t="s">
        <v>101</v>
      </c>
      <c r="D80" t="s">
        <v>4798</v>
      </c>
    </row>
    <row r="81" spans="1:4">
      <c r="B81" t="s">
        <v>4799</v>
      </c>
      <c r="C81" t="s">
        <v>10</v>
      </c>
      <c r="D81" t="s">
        <v>4800</v>
      </c>
    </row>
    <row r="82" spans="1:4">
      <c r="B82" t="s">
        <v>4759</v>
      </c>
      <c r="C82" t="s">
        <v>12</v>
      </c>
      <c r="D82" t="s">
        <v>4801</v>
      </c>
    </row>
    <row r="83" spans="1:4">
      <c r="C83" t="s">
        <v>14</v>
      </c>
      <c r="D83" t="s">
        <v>4802</v>
      </c>
    </row>
    <row r="84" spans="1:4">
      <c r="C84" t="s">
        <v>16</v>
      </c>
      <c r="D84" t="s">
        <v>4803</v>
      </c>
    </row>
    <row r="85" spans="1:4">
      <c r="C85" t="s">
        <v>18</v>
      </c>
      <c r="D85" t="s">
        <v>4804</v>
      </c>
    </row>
    <row r="86" spans="1:4">
      <c r="C86" t="s">
        <v>20</v>
      </c>
      <c r="D86" t="s">
        <v>4805</v>
      </c>
    </row>
    <row r="90" spans="1:4">
      <c r="A90" t="s">
        <v>3</v>
      </c>
      <c r="B90" t="s">
        <v>4</v>
      </c>
      <c r="C90" t="s">
        <v>5</v>
      </c>
      <c r="D90" t="s">
        <v>2302</v>
      </c>
    </row>
    <row r="91" spans="1:4">
      <c r="A91" t="s">
        <v>4711</v>
      </c>
      <c r="B91" t="s">
        <v>4806</v>
      </c>
      <c r="C91" t="s">
        <v>10</v>
      </c>
      <c r="D91" t="s">
        <v>4807</v>
      </c>
    </row>
    <row r="92" spans="1:4">
      <c r="B92" t="s">
        <v>4759</v>
      </c>
      <c r="C92" t="s">
        <v>12</v>
      </c>
      <c r="D92" t="s">
        <v>4808</v>
      </c>
    </row>
    <row r="93" spans="1:4">
      <c r="C93" t="s">
        <v>14</v>
      </c>
      <c r="D93" t="s">
        <v>4809</v>
      </c>
    </row>
    <row r="94" spans="1:4">
      <c r="C94" t="s">
        <v>16</v>
      </c>
      <c r="D94" t="s">
        <v>4810</v>
      </c>
    </row>
    <row r="95" spans="1:4">
      <c r="C95" t="s">
        <v>18</v>
      </c>
      <c r="D95" t="s">
        <v>4811</v>
      </c>
    </row>
    <row r="96" spans="1:4">
      <c r="C96" t="s">
        <v>20</v>
      </c>
      <c r="D96" t="s">
        <v>4812</v>
      </c>
    </row>
    <row r="97" spans="2:4">
      <c r="C97" t="s">
        <v>99</v>
      </c>
      <c r="D97" t="s">
        <v>4813</v>
      </c>
    </row>
    <row r="98" spans="2:4">
      <c r="C98" t="s">
        <v>101</v>
      </c>
      <c r="D98" t="s">
        <v>4814</v>
      </c>
    </row>
    <row r="99" spans="2:4">
      <c r="B99" t="s">
        <v>4815</v>
      </c>
      <c r="C99" t="s">
        <v>10</v>
      </c>
      <c r="D99" t="s">
        <v>4816</v>
      </c>
    </row>
    <row r="100" spans="2:4">
      <c r="B100" t="s">
        <v>4759</v>
      </c>
      <c r="C100" t="s">
        <v>12</v>
      </c>
      <c r="D100" t="s">
        <v>4817</v>
      </c>
    </row>
    <row r="101" spans="2:4">
      <c r="C101" t="s">
        <v>14</v>
      </c>
      <c r="D101" t="s">
        <v>4818</v>
      </c>
    </row>
    <row r="102" spans="2:4">
      <c r="C102" t="s">
        <v>16</v>
      </c>
      <c r="D102" t="s">
        <v>4819</v>
      </c>
    </row>
    <row r="103" spans="2:4">
      <c r="C103" t="s">
        <v>18</v>
      </c>
      <c r="D103" t="s">
        <v>4820</v>
      </c>
    </row>
    <row r="104" spans="2:4">
      <c r="C104" t="s">
        <v>20</v>
      </c>
      <c r="D104" t="s">
        <v>4821</v>
      </c>
    </row>
    <row r="105" spans="2:4">
      <c r="C105" t="s">
        <v>99</v>
      </c>
      <c r="D105" t="s">
        <v>4822</v>
      </c>
    </row>
    <row r="106" spans="2:4">
      <c r="B106" t="s">
        <v>4823</v>
      </c>
      <c r="C106" t="s">
        <v>10</v>
      </c>
      <c r="D106" t="s">
        <v>4824</v>
      </c>
    </row>
    <row r="107" spans="2:4">
      <c r="B107" t="s">
        <v>4759</v>
      </c>
      <c r="C107" t="s">
        <v>12</v>
      </c>
      <c r="D107" t="s">
        <v>4825</v>
      </c>
    </row>
    <row r="108" spans="2:4">
      <c r="C108" t="s">
        <v>14</v>
      </c>
      <c r="D108" t="s">
        <v>4826</v>
      </c>
    </row>
    <row r="109" spans="2:4">
      <c r="C109" t="s">
        <v>16</v>
      </c>
      <c r="D109" t="s">
        <v>4827</v>
      </c>
    </row>
    <row r="110" spans="2:4">
      <c r="C110" t="s">
        <v>18</v>
      </c>
      <c r="D110" t="s">
        <v>4828</v>
      </c>
    </row>
    <row r="111" spans="2:4">
      <c r="C111" t="s">
        <v>20</v>
      </c>
      <c r="D111" t="s">
        <v>4829</v>
      </c>
    </row>
    <row r="112" spans="2:4">
      <c r="C112" t="s">
        <v>99</v>
      </c>
      <c r="D112" t="s">
        <v>4830</v>
      </c>
    </row>
    <row r="113" spans="2:4">
      <c r="B113" t="s">
        <v>4831</v>
      </c>
      <c r="C113" t="s">
        <v>10</v>
      </c>
      <c r="D113" t="s">
        <v>4832</v>
      </c>
    </row>
    <row r="114" spans="2:4">
      <c r="B114" t="s">
        <v>4759</v>
      </c>
      <c r="C114" t="s">
        <v>12</v>
      </c>
      <c r="D114" t="s">
        <v>4833</v>
      </c>
    </row>
    <row r="115" spans="2:4">
      <c r="C115" t="s">
        <v>14</v>
      </c>
      <c r="D115" t="s">
        <v>4834</v>
      </c>
    </row>
    <row r="116" spans="2:4">
      <c r="C116" t="s">
        <v>16</v>
      </c>
      <c r="D116" t="s">
        <v>4835</v>
      </c>
    </row>
    <row r="117" spans="2:4">
      <c r="C117" t="s">
        <v>18</v>
      </c>
      <c r="D117" t="s">
        <v>4836</v>
      </c>
    </row>
    <row r="118" spans="2:4">
      <c r="C118" t="s">
        <v>20</v>
      </c>
      <c r="D118" t="s">
        <v>4837</v>
      </c>
    </row>
    <row r="119" spans="2:4">
      <c r="C119" t="s">
        <v>99</v>
      </c>
      <c r="D119" t="s">
        <v>4838</v>
      </c>
    </row>
    <row r="120" spans="2:4">
      <c r="B120" t="s">
        <v>4839</v>
      </c>
      <c r="C120" t="s">
        <v>10</v>
      </c>
      <c r="D120" t="s">
        <v>4840</v>
      </c>
    </row>
    <row r="121" spans="2:4">
      <c r="B121" t="s">
        <v>4759</v>
      </c>
      <c r="C121" t="s">
        <v>12</v>
      </c>
      <c r="D121" t="s">
        <v>4841</v>
      </c>
    </row>
    <row r="122" spans="2:4">
      <c r="C122" t="s">
        <v>14</v>
      </c>
      <c r="D122" t="s">
        <v>4842</v>
      </c>
    </row>
    <row r="123" spans="2:4">
      <c r="C123" t="s">
        <v>16</v>
      </c>
      <c r="D123" t="s">
        <v>4843</v>
      </c>
    </row>
    <row r="124" spans="2:4">
      <c r="C124" t="s">
        <v>18</v>
      </c>
      <c r="D124" t="s">
        <v>4844</v>
      </c>
    </row>
    <row r="125" spans="2:4">
      <c r="C125" t="s">
        <v>20</v>
      </c>
      <c r="D125" t="s">
        <v>4845</v>
      </c>
    </row>
    <row r="126" spans="2:4">
      <c r="B126" t="s">
        <v>4846</v>
      </c>
      <c r="C126" t="s">
        <v>10</v>
      </c>
      <c r="D126" t="s">
        <v>4847</v>
      </c>
    </row>
    <row r="127" spans="2:4">
      <c r="B127" t="s">
        <v>4759</v>
      </c>
      <c r="C127" t="s">
        <v>12</v>
      </c>
      <c r="D127" t="s">
        <v>4848</v>
      </c>
    </row>
    <row r="128" spans="2:4">
      <c r="C128" t="s">
        <v>14</v>
      </c>
      <c r="D128" t="s">
        <v>4849</v>
      </c>
    </row>
    <row r="129" spans="1:4">
      <c r="C129" t="s">
        <v>16</v>
      </c>
      <c r="D129" t="s">
        <v>4850</v>
      </c>
    </row>
    <row r="130" spans="1:4">
      <c r="C130" t="s">
        <v>18</v>
      </c>
      <c r="D130" t="s">
        <v>4851</v>
      </c>
    </row>
    <row r="132" spans="1:4">
      <c r="A132" t="s">
        <v>3</v>
      </c>
      <c r="B132" t="s">
        <v>4</v>
      </c>
      <c r="C132" t="s">
        <v>5</v>
      </c>
      <c r="D132" t="s">
        <v>2302</v>
      </c>
    </row>
    <row r="133" spans="1:4">
      <c r="A133" t="s">
        <v>4711</v>
      </c>
      <c r="B133" t="s">
        <v>4852</v>
      </c>
      <c r="C133" t="s">
        <v>10</v>
      </c>
      <c r="D133" t="s">
        <v>4910</v>
      </c>
    </row>
    <row r="134" spans="1:4">
      <c r="B134" t="s">
        <v>4759</v>
      </c>
      <c r="C134" t="s">
        <v>12</v>
      </c>
      <c r="D134" t="s">
        <v>4911</v>
      </c>
    </row>
    <row r="135" spans="1:4">
      <c r="C135" t="s">
        <v>14</v>
      </c>
      <c r="D135" t="s">
        <v>4912</v>
      </c>
    </row>
    <row r="136" spans="1:4">
      <c r="B136" t="s">
        <v>4853</v>
      </c>
      <c r="C136" t="s">
        <v>10</v>
      </c>
      <c r="D136" t="s">
        <v>4913</v>
      </c>
    </row>
    <row r="137" spans="1:4">
      <c r="B137" t="s">
        <v>4759</v>
      </c>
      <c r="C137" t="s">
        <v>12</v>
      </c>
      <c r="D137" t="s">
        <v>4914</v>
      </c>
    </row>
    <row r="138" spans="1:4">
      <c r="C138" t="s">
        <v>14</v>
      </c>
      <c r="D138" t="s">
        <v>4915</v>
      </c>
    </row>
    <row r="139" spans="1:4">
      <c r="B139" t="s">
        <v>4854</v>
      </c>
      <c r="C139" t="s">
        <v>10</v>
      </c>
      <c r="D139" t="s">
        <v>4855</v>
      </c>
    </row>
    <row r="140" spans="1:4">
      <c r="B140" t="s">
        <v>4856</v>
      </c>
      <c r="C140" t="s">
        <v>12</v>
      </c>
      <c r="D140" t="s">
        <v>4857</v>
      </c>
    </row>
    <row r="141" spans="1:4">
      <c r="B141" t="s">
        <v>4858</v>
      </c>
      <c r="C141" t="s">
        <v>14</v>
      </c>
      <c r="D141" t="s">
        <v>4859</v>
      </c>
    </row>
    <row r="142" spans="1:4">
      <c r="B142" t="s">
        <v>4860</v>
      </c>
      <c r="C142" t="s">
        <v>16</v>
      </c>
      <c r="D142" t="s">
        <v>4861</v>
      </c>
    </row>
    <row r="143" spans="1:4">
      <c r="C143" t="s">
        <v>18</v>
      </c>
      <c r="D143" t="s">
        <v>4862</v>
      </c>
    </row>
    <row r="144" spans="1:4">
      <c r="C144" t="s">
        <v>20</v>
      </c>
      <c r="D144" t="s">
        <v>4863</v>
      </c>
    </row>
    <row r="145" spans="1:4">
      <c r="B145" t="s">
        <v>4864</v>
      </c>
      <c r="C145" t="s">
        <v>10</v>
      </c>
      <c r="D145" t="s">
        <v>4865</v>
      </c>
    </row>
    <row r="146" spans="1:4">
      <c r="B146" t="s">
        <v>4856</v>
      </c>
      <c r="C146" t="s">
        <v>12</v>
      </c>
      <c r="D146" t="s">
        <v>4866</v>
      </c>
    </row>
    <row r="147" spans="1:4">
      <c r="B147" t="s">
        <v>3978</v>
      </c>
      <c r="C147" t="s">
        <v>14</v>
      </c>
      <c r="D147" t="s">
        <v>4867</v>
      </c>
    </row>
    <row r="148" spans="1:4">
      <c r="B148" t="s">
        <v>4868</v>
      </c>
      <c r="C148" t="s">
        <v>16</v>
      </c>
      <c r="D148" t="s">
        <v>4869</v>
      </c>
    </row>
    <row r="149" spans="1:4">
      <c r="C149" t="s">
        <v>18</v>
      </c>
      <c r="D149" t="s">
        <v>4870</v>
      </c>
    </row>
    <row r="150" spans="1:4">
      <c r="C150" t="s">
        <v>20</v>
      </c>
      <c r="D150" t="s">
        <v>4871</v>
      </c>
    </row>
    <row r="151" spans="1:4">
      <c r="B151" t="s">
        <v>4872</v>
      </c>
      <c r="C151" t="s">
        <v>10</v>
      </c>
      <c r="D151" t="s">
        <v>4873</v>
      </c>
    </row>
    <row r="152" spans="1:4">
      <c r="B152" t="s">
        <v>4856</v>
      </c>
      <c r="C152" t="s">
        <v>12</v>
      </c>
      <c r="D152" t="s">
        <v>4874</v>
      </c>
    </row>
    <row r="153" spans="1:4">
      <c r="B153" t="s">
        <v>3978</v>
      </c>
      <c r="C153" t="s">
        <v>14</v>
      </c>
      <c r="D153" t="s">
        <v>4875</v>
      </c>
    </row>
    <row r="154" spans="1:4">
      <c r="B154" t="s">
        <v>4868</v>
      </c>
      <c r="C154" t="s">
        <v>16</v>
      </c>
      <c r="D154" t="s">
        <v>4876</v>
      </c>
    </row>
    <row r="155" spans="1:4">
      <c r="C155" t="s">
        <v>18</v>
      </c>
      <c r="D155" t="s">
        <v>4877</v>
      </c>
    </row>
    <row r="156" spans="1:4">
      <c r="C156" t="s">
        <v>20</v>
      </c>
      <c r="D156" t="s">
        <v>4878</v>
      </c>
    </row>
    <row r="160" spans="1:4">
      <c r="A160" t="s">
        <v>3</v>
      </c>
      <c r="B160" t="s">
        <v>4</v>
      </c>
      <c r="C160" t="s">
        <v>5</v>
      </c>
      <c r="D160" t="s">
        <v>2302</v>
      </c>
    </row>
    <row r="161" spans="1:4">
      <c r="A161" t="s">
        <v>4711</v>
      </c>
      <c r="B161" t="s">
        <v>4872</v>
      </c>
      <c r="C161" t="s">
        <v>10</v>
      </c>
      <c r="D161" t="s">
        <v>4873</v>
      </c>
    </row>
    <row r="162" spans="1:4">
      <c r="B162" t="s">
        <v>4856</v>
      </c>
      <c r="C162" t="s">
        <v>12</v>
      </c>
      <c r="D162" t="s">
        <v>4874</v>
      </c>
    </row>
    <row r="163" spans="1:4">
      <c r="B163" t="s">
        <v>3978</v>
      </c>
      <c r="C163" t="s">
        <v>14</v>
      </c>
      <c r="D163" t="s">
        <v>4875</v>
      </c>
    </row>
    <row r="164" spans="1:4">
      <c r="B164" t="s">
        <v>4868</v>
      </c>
      <c r="C164" t="s">
        <v>16</v>
      </c>
      <c r="D164" t="s">
        <v>4876</v>
      </c>
    </row>
    <row r="165" spans="1:4">
      <c r="C165" t="s">
        <v>18</v>
      </c>
      <c r="D165" t="s">
        <v>4877</v>
      </c>
    </row>
    <row r="166" spans="1:4">
      <c r="C166" t="s">
        <v>20</v>
      </c>
      <c r="D166" t="s">
        <v>4878</v>
      </c>
    </row>
    <row r="167" spans="1:4">
      <c r="B167" t="s">
        <v>4879</v>
      </c>
      <c r="C167" t="s">
        <v>10</v>
      </c>
      <c r="D167" t="s">
        <v>4916</v>
      </c>
    </row>
    <row r="168" spans="1:4">
      <c r="B168" t="s">
        <v>4759</v>
      </c>
      <c r="C168" t="s">
        <v>12</v>
      </c>
      <c r="D168" t="s">
        <v>4917</v>
      </c>
    </row>
    <row r="169" spans="1:4">
      <c r="C169" t="s">
        <v>14</v>
      </c>
      <c r="D169" t="s">
        <v>4918</v>
      </c>
    </row>
    <row r="170" spans="1:4">
      <c r="C170" t="s">
        <v>16</v>
      </c>
      <c r="D170" t="s">
        <v>4919</v>
      </c>
    </row>
    <row r="171" spans="1:4">
      <c r="B171" t="s">
        <v>4880</v>
      </c>
      <c r="C171" t="s">
        <v>10</v>
      </c>
      <c r="D171" t="s">
        <v>4881</v>
      </c>
    </row>
    <row r="172" spans="1:4">
      <c r="B172" t="s">
        <v>4856</v>
      </c>
      <c r="C172" t="s">
        <v>12</v>
      </c>
      <c r="D172" t="s">
        <v>4882</v>
      </c>
    </row>
    <row r="173" spans="1:4">
      <c r="B173" t="s">
        <v>4883</v>
      </c>
      <c r="C173" t="s">
        <v>14</v>
      </c>
      <c r="D173" t="s">
        <v>4884</v>
      </c>
    </row>
    <row r="174" spans="1:4">
      <c r="B174" t="s">
        <v>4885</v>
      </c>
      <c r="C174" t="s">
        <v>16</v>
      </c>
      <c r="D174" t="s">
        <v>4886</v>
      </c>
    </row>
    <row r="175" spans="1:4">
      <c r="B175" t="s">
        <v>4887</v>
      </c>
      <c r="C175" t="s">
        <v>18</v>
      </c>
      <c r="D175" t="s">
        <v>4888</v>
      </c>
    </row>
    <row r="176" spans="1:4">
      <c r="C176" t="s">
        <v>20</v>
      </c>
      <c r="D176" t="s">
        <v>4889</v>
      </c>
    </row>
    <row r="177" spans="2:4">
      <c r="C177" t="s">
        <v>99</v>
      </c>
      <c r="D177" t="s">
        <v>4890</v>
      </c>
    </row>
    <row r="178" spans="2:4">
      <c r="C178" t="s">
        <v>101</v>
      </c>
      <c r="D178" t="s">
        <v>4891</v>
      </c>
    </row>
    <row r="179" spans="2:4">
      <c r="B179" t="s">
        <v>4892</v>
      </c>
      <c r="C179" t="s">
        <v>10</v>
      </c>
      <c r="D179" t="s">
        <v>4893</v>
      </c>
    </row>
    <row r="180" spans="2:4">
      <c r="B180" t="s">
        <v>4856</v>
      </c>
      <c r="C180" t="s">
        <v>12</v>
      </c>
      <c r="D180" t="s">
        <v>4894</v>
      </c>
    </row>
    <row r="181" spans="2:4">
      <c r="B181" t="s">
        <v>4883</v>
      </c>
      <c r="C181" t="s">
        <v>14</v>
      </c>
      <c r="D181" t="s">
        <v>4895</v>
      </c>
    </row>
    <row r="182" spans="2:4">
      <c r="B182" t="s">
        <v>4885</v>
      </c>
      <c r="C182" t="s">
        <v>16</v>
      </c>
      <c r="D182" t="s">
        <v>4896</v>
      </c>
    </row>
    <row r="183" spans="2:4">
      <c r="B183" t="s">
        <v>4887</v>
      </c>
      <c r="C183" t="s">
        <v>18</v>
      </c>
      <c r="D183" t="s">
        <v>4897</v>
      </c>
    </row>
    <row r="184" spans="2:4">
      <c r="C184" t="s">
        <v>20</v>
      </c>
      <c r="D184" t="s">
        <v>4898</v>
      </c>
    </row>
    <row r="185" spans="2:4">
      <c r="B185" t="s">
        <v>4899</v>
      </c>
      <c r="C185" t="s">
        <v>10</v>
      </c>
      <c r="D185" t="s">
        <v>4900</v>
      </c>
    </row>
    <row r="186" spans="2:4">
      <c r="B186" t="s">
        <v>4856</v>
      </c>
      <c r="C186" t="s">
        <v>12</v>
      </c>
      <c r="D186" t="s">
        <v>4901</v>
      </c>
    </row>
    <row r="187" spans="2:4">
      <c r="B187" t="s">
        <v>4902</v>
      </c>
      <c r="C187" t="s">
        <v>14</v>
      </c>
      <c r="D187" t="s">
        <v>4903</v>
      </c>
    </row>
    <row r="188" spans="2:4">
      <c r="B188" t="s">
        <v>4904</v>
      </c>
      <c r="C188" t="s">
        <v>16</v>
      </c>
      <c r="D188" t="s">
        <v>4905</v>
      </c>
    </row>
    <row r="189" spans="2:4">
      <c r="B189" t="s">
        <v>4906</v>
      </c>
      <c r="C189" t="s">
        <v>18</v>
      </c>
      <c r="D189" t="s">
        <v>4907</v>
      </c>
    </row>
    <row r="190" spans="2:4">
      <c r="C190" t="s">
        <v>20</v>
      </c>
      <c r="D190" t="s">
        <v>4908</v>
      </c>
    </row>
    <row r="191" spans="2:4">
      <c r="C191" t="s">
        <v>99</v>
      </c>
      <c r="D191" t="s">
        <v>4909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FA38-2E21-44A6-952E-42B6CE49416B}">
  <sheetPr>
    <tabColor theme="7"/>
  </sheetPr>
  <dimension ref="A2:D442"/>
  <sheetViews>
    <sheetView topLeftCell="A372" workbookViewId="0">
      <selection activeCell="J437" sqref="J437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4920</v>
      </c>
      <c r="B3" t="s">
        <v>4921</v>
      </c>
      <c r="C3" t="s">
        <v>10</v>
      </c>
      <c r="D3" t="s">
        <v>4922</v>
      </c>
    </row>
    <row r="4" spans="1:4">
      <c r="B4" t="s">
        <v>4923</v>
      </c>
      <c r="C4" t="s">
        <v>12</v>
      </c>
      <c r="D4" t="s">
        <v>4924</v>
      </c>
    </row>
    <row r="5" spans="1:4">
      <c r="C5" t="s">
        <v>14</v>
      </c>
      <c r="D5" t="s">
        <v>4925</v>
      </c>
    </row>
    <row r="6" spans="1:4">
      <c r="B6" t="s">
        <v>4926</v>
      </c>
      <c r="C6" t="s">
        <v>10</v>
      </c>
      <c r="D6" t="s">
        <v>4928</v>
      </c>
    </row>
    <row r="7" spans="1:4">
      <c r="B7" t="s">
        <v>4927</v>
      </c>
    </row>
    <row r="8" spans="1:4">
      <c r="C8" t="s">
        <v>12</v>
      </c>
      <c r="D8" t="s">
        <v>4929</v>
      </c>
    </row>
    <row r="10" spans="1:4">
      <c r="C10" t="s">
        <v>14</v>
      </c>
      <c r="D10" t="s">
        <v>4930</v>
      </c>
    </row>
    <row r="11" spans="1:4">
      <c r="C11" t="s">
        <v>16</v>
      </c>
      <c r="D11" t="s">
        <v>10843</v>
      </c>
    </row>
    <row r="14" spans="1:4">
      <c r="B14" t="s">
        <v>4931</v>
      </c>
      <c r="C14" t="s">
        <v>10</v>
      </c>
      <c r="D14" t="s">
        <v>4932</v>
      </c>
    </row>
    <row r="15" spans="1:4">
      <c r="B15" t="s">
        <v>4933</v>
      </c>
      <c r="C15" t="s">
        <v>12</v>
      </c>
      <c r="D15" t="s">
        <v>4934</v>
      </c>
    </row>
    <row r="16" spans="1:4">
      <c r="C16" t="s">
        <v>14</v>
      </c>
      <c r="D16" t="s">
        <v>4935</v>
      </c>
    </row>
    <row r="17" spans="2:4">
      <c r="C17" t="s">
        <v>16</v>
      </c>
      <c r="D17" t="s">
        <v>4936</v>
      </c>
    </row>
    <row r="18" spans="2:4">
      <c r="B18" t="s">
        <v>4937</v>
      </c>
      <c r="C18" t="s">
        <v>10</v>
      </c>
      <c r="D18" t="s">
        <v>4938</v>
      </c>
    </row>
    <row r="19" spans="2:4">
      <c r="B19" t="s">
        <v>4939</v>
      </c>
      <c r="C19" t="s">
        <v>12</v>
      </c>
      <c r="D19" t="s">
        <v>4940</v>
      </c>
    </row>
    <row r="20" spans="2:4">
      <c r="B20" t="s">
        <v>3725</v>
      </c>
      <c r="C20" t="s">
        <v>14</v>
      </c>
      <c r="D20" t="s">
        <v>4941</v>
      </c>
    </row>
    <row r="21" spans="2:4">
      <c r="C21" t="s">
        <v>16</v>
      </c>
      <c r="D21" t="s">
        <v>4942</v>
      </c>
    </row>
    <row r="22" spans="2:4">
      <c r="C22" t="s">
        <v>18</v>
      </c>
      <c r="D22" t="s">
        <v>4943</v>
      </c>
    </row>
    <row r="23" spans="2:4">
      <c r="C23" t="s">
        <v>20</v>
      </c>
      <c r="D23" t="s">
        <v>4944</v>
      </c>
    </row>
    <row r="24" spans="2:4">
      <c r="C24" t="s">
        <v>99</v>
      </c>
      <c r="D24" t="s">
        <v>4945</v>
      </c>
    </row>
    <row r="25" spans="2:4">
      <c r="C25" t="s">
        <v>101</v>
      </c>
      <c r="D25" t="s">
        <v>4946</v>
      </c>
    </row>
    <row r="26" spans="2:4">
      <c r="C26" t="s">
        <v>349</v>
      </c>
      <c r="D26" t="s">
        <v>4947</v>
      </c>
    </row>
    <row r="27" spans="2:4">
      <c r="C27" t="s">
        <v>441</v>
      </c>
      <c r="D27" t="s">
        <v>4948</v>
      </c>
    </row>
    <row r="28" spans="2:4">
      <c r="C28" t="s">
        <v>443</v>
      </c>
      <c r="D28" t="s">
        <v>4949</v>
      </c>
    </row>
    <row r="29" spans="2:4">
      <c r="C29" t="s">
        <v>445</v>
      </c>
      <c r="D29" t="s">
        <v>4950</v>
      </c>
    </row>
    <row r="30" spans="2:4">
      <c r="B30" t="s">
        <v>4951</v>
      </c>
      <c r="C30" t="s">
        <v>10</v>
      </c>
      <c r="D30" t="s">
        <v>4952</v>
      </c>
    </row>
    <row r="31" spans="2:4">
      <c r="B31" t="s">
        <v>4939</v>
      </c>
      <c r="C31" t="s">
        <v>12</v>
      </c>
      <c r="D31" t="s">
        <v>4953</v>
      </c>
    </row>
    <row r="32" spans="2:4">
      <c r="B32" t="s">
        <v>4954</v>
      </c>
      <c r="C32" t="s">
        <v>14</v>
      </c>
      <c r="D32" t="s">
        <v>4955</v>
      </c>
    </row>
    <row r="33" spans="1:4">
      <c r="C33" t="s">
        <v>16</v>
      </c>
      <c r="D33" t="s">
        <v>4956</v>
      </c>
    </row>
    <row r="34" spans="1:4">
      <c r="C34" t="s">
        <v>18</v>
      </c>
      <c r="D34" t="s">
        <v>4957</v>
      </c>
    </row>
    <row r="35" spans="1:4">
      <c r="C35" t="s">
        <v>20</v>
      </c>
      <c r="D35" t="s">
        <v>4958</v>
      </c>
    </row>
    <row r="36" spans="1:4">
      <c r="C36" t="s">
        <v>99</v>
      </c>
      <c r="D36" t="s">
        <v>4959</v>
      </c>
    </row>
    <row r="37" spans="1:4">
      <c r="C37" t="s">
        <v>101</v>
      </c>
      <c r="D37" t="s">
        <v>4960</v>
      </c>
    </row>
    <row r="38" spans="1:4">
      <c r="C38" t="s">
        <v>349</v>
      </c>
      <c r="D38" t="s">
        <v>4961</v>
      </c>
    </row>
    <row r="39" spans="1:4">
      <c r="C39" t="s">
        <v>441</v>
      </c>
      <c r="D39" t="s">
        <v>4962</v>
      </c>
    </row>
    <row r="40" spans="1:4">
      <c r="C40" t="s">
        <v>443</v>
      </c>
      <c r="D40" t="s">
        <v>4963</v>
      </c>
    </row>
    <row r="41" spans="1:4">
      <c r="C41" t="s">
        <v>445</v>
      </c>
      <c r="D41" t="s">
        <v>4964</v>
      </c>
    </row>
    <row r="42" spans="1:4">
      <c r="C42" t="s">
        <v>447</v>
      </c>
      <c r="D42" t="s">
        <v>4965</v>
      </c>
    </row>
    <row r="43" spans="1:4">
      <c r="C43" t="s">
        <v>449</v>
      </c>
      <c r="D43" t="s">
        <v>4966</v>
      </c>
    </row>
    <row r="45" spans="1:4">
      <c r="A45" t="s">
        <v>3</v>
      </c>
      <c r="B45" t="s">
        <v>4</v>
      </c>
      <c r="C45" t="s">
        <v>5</v>
      </c>
      <c r="D45" t="s">
        <v>2302</v>
      </c>
    </row>
    <row r="46" spans="1:4">
      <c r="A46" t="s">
        <v>4920</v>
      </c>
      <c r="B46" t="s">
        <v>4967</v>
      </c>
      <c r="C46" t="s">
        <v>10</v>
      </c>
      <c r="D46" t="s">
        <v>4968</v>
      </c>
    </row>
    <row r="47" spans="1:4">
      <c r="B47" t="s">
        <v>4939</v>
      </c>
      <c r="C47" t="s">
        <v>12</v>
      </c>
      <c r="D47" t="s">
        <v>4969</v>
      </c>
    </row>
    <row r="48" spans="1:4">
      <c r="B48" t="s">
        <v>4954</v>
      </c>
      <c r="C48" t="s">
        <v>14</v>
      </c>
      <c r="D48" t="s">
        <v>4970</v>
      </c>
    </row>
    <row r="49" spans="2:4">
      <c r="C49" t="s">
        <v>16</v>
      </c>
      <c r="D49" t="s">
        <v>4971</v>
      </c>
    </row>
    <row r="50" spans="2:4">
      <c r="C50" t="s">
        <v>18</v>
      </c>
      <c r="D50" t="s">
        <v>4972</v>
      </c>
    </row>
    <row r="51" spans="2:4">
      <c r="C51" t="s">
        <v>20</v>
      </c>
      <c r="D51" t="s">
        <v>4973</v>
      </c>
    </row>
    <row r="52" spans="2:4">
      <c r="C52" t="s">
        <v>99</v>
      </c>
      <c r="D52" t="s">
        <v>4974</v>
      </c>
    </row>
    <row r="53" spans="2:4">
      <c r="C53" t="s">
        <v>101</v>
      </c>
      <c r="D53" t="s">
        <v>4975</v>
      </c>
    </row>
    <row r="54" spans="2:4">
      <c r="C54" t="s">
        <v>349</v>
      </c>
      <c r="D54" t="s">
        <v>4976</v>
      </c>
    </row>
    <row r="55" spans="2:4">
      <c r="C55" t="s">
        <v>441</v>
      </c>
      <c r="D55" t="s">
        <v>4977</v>
      </c>
    </row>
    <row r="56" spans="2:4">
      <c r="C56" t="s">
        <v>443</v>
      </c>
      <c r="D56" t="s">
        <v>4978</v>
      </c>
    </row>
    <row r="57" spans="2:4">
      <c r="C57" t="s">
        <v>445</v>
      </c>
      <c r="D57" t="s">
        <v>4979</v>
      </c>
    </row>
    <row r="58" spans="2:4">
      <c r="C58" t="s">
        <v>447</v>
      </c>
      <c r="D58" t="s">
        <v>4980</v>
      </c>
    </row>
    <row r="59" spans="2:4">
      <c r="C59" t="s">
        <v>449</v>
      </c>
      <c r="D59" t="s">
        <v>4981</v>
      </c>
    </row>
    <row r="60" spans="2:4">
      <c r="B60" t="s">
        <v>4982</v>
      </c>
      <c r="C60" t="s">
        <v>10</v>
      </c>
      <c r="D60" t="s">
        <v>4983</v>
      </c>
    </row>
    <row r="61" spans="2:4">
      <c r="B61" t="s">
        <v>4939</v>
      </c>
      <c r="C61" t="s">
        <v>12</v>
      </c>
      <c r="D61" t="s">
        <v>4984</v>
      </c>
    </row>
    <row r="62" spans="2:4">
      <c r="B62" t="s">
        <v>4985</v>
      </c>
      <c r="C62" t="s">
        <v>14</v>
      </c>
      <c r="D62" t="s">
        <v>4986</v>
      </c>
    </row>
    <row r="63" spans="2:4">
      <c r="B63" t="s">
        <v>199</v>
      </c>
      <c r="C63" t="s">
        <v>16</v>
      </c>
      <c r="D63" t="s">
        <v>4987</v>
      </c>
    </row>
    <row r="64" spans="2:4">
      <c r="C64" t="s">
        <v>18</v>
      </c>
      <c r="D64" t="s">
        <v>4988</v>
      </c>
    </row>
    <row r="65" spans="2:4">
      <c r="C65" t="s">
        <v>20</v>
      </c>
      <c r="D65" t="s">
        <v>4989</v>
      </c>
    </row>
    <row r="66" spans="2:4">
      <c r="C66" t="s">
        <v>99</v>
      </c>
      <c r="D66" t="s">
        <v>4990</v>
      </c>
    </row>
    <row r="67" spans="2:4">
      <c r="C67" t="s">
        <v>101</v>
      </c>
      <c r="D67" t="s">
        <v>4991</v>
      </c>
    </row>
    <row r="68" spans="2:4">
      <c r="C68" t="s">
        <v>349</v>
      </c>
      <c r="D68" t="s">
        <v>4992</v>
      </c>
    </row>
    <row r="69" spans="2:4">
      <c r="C69" t="s">
        <v>441</v>
      </c>
      <c r="D69" t="s">
        <v>4993</v>
      </c>
    </row>
    <row r="70" spans="2:4">
      <c r="C70" t="s">
        <v>443</v>
      </c>
      <c r="D70" t="s">
        <v>4994</v>
      </c>
    </row>
    <row r="71" spans="2:4">
      <c r="C71" t="s">
        <v>445</v>
      </c>
      <c r="D71" t="s">
        <v>4995</v>
      </c>
    </row>
    <row r="72" spans="2:4">
      <c r="C72" t="s">
        <v>447</v>
      </c>
      <c r="D72" t="s">
        <v>4996</v>
      </c>
    </row>
    <row r="73" spans="2:4">
      <c r="B73" t="s">
        <v>4997</v>
      </c>
      <c r="C73" t="s">
        <v>10</v>
      </c>
      <c r="D73" t="s">
        <v>4998</v>
      </c>
    </row>
    <row r="74" spans="2:4">
      <c r="B74" t="s">
        <v>4939</v>
      </c>
      <c r="C74" t="s">
        <v>12</v>
      </c>
      <c r="D74" t="s">
        <v>4999</v>
      </c>
    </row>
    <row r="75" spans="2:4">
      <c r="B75" t="s">
        <v>5000</v>
      </c>
      <c r="C75" t="s">
        <v>14</v>
      </c>
      <c r="D75" t="s">
        <v>5001</v>
      </c>
    </row>
    <row r="76" spans="2:4">
      <c r="C76" t="s">
        <v>16</v>
      </c>
      <c r="D76" t="s">
        <v>5002</v>
      </c>
    </row>
    <row r="77" spans="2:4">
      <c r="C77" t="s">
        <v>18</v>
      </c>
      <c r="D77" t="s">
        <v>5003</v>
      </c>
    </row>
    <row r="78" spans="2:4">
      <c r="C78" t="s">
        <v>20</v>
      </c>
      <c r="D78" t="s">
        <v>5004</v>
      </c>
    </row>
    <row r="79" spans="2:4">
      <c r="C79" t="s">
        <v>99</v>
      </c>
      <c r="D79" t="s">
        <v>5005</v>
      </c>
    </row>
    <row r="80" spans="2:4">
      <c r="C80" t="s">
        <v>101</v>
      </c>
      <c r="D80" t="s">
        <v>5006</v>
      </c>
    </row>
    <row r="81" spans="1:4">
      <c r="C81" t="s">
        <v>349</v>
      </c>
      <c r="D81" t="s">
        <v>5007</v>
      </c>
    </row>
    <row r="82" spans="1:4">
      <c r="C82" t="s">
        <v>441</v>
      </c>
      <c r="D82" t="s">
        <v>5008</v>
      </c>
    </row>
    <row r="86" spans="1:4">
      <c r="A86" t="s">
        <v>3</v>
      </c>
      <c r="B86" t="s">
        <v>4</v>
      </c>
      <c r="C86" t="s">
        <v>5</v>
      </c>
      <c r="D86" t="s">
        <v>2302</v>
      </c>
    </row>
    <row r="87" spans="1:4">
      <c r="A87" t="s">
        <v>4920</v>
      </c>
      <c r="B87" t="s">
        <v>5009</v>
      </c>
      <c r="C87" t="s">
        <v>10</v>
      </c>
      <c r="D87" t="s">
        <v>5010</v>
      </c>
    </row>
    <row r="88" spans="1:4">
      <c r="B88" t="s">
        <v>4939</v>
      </c>
      <c r="C88" t="s">
        <v>12</v>
      </c>
      <c r="D88" t="s">
        <v>5011</v>
      </c>
    </row>
    <row r="89" spans="1:4">
      <c r="B89" t="s">
        <v>5012</v>
      </c>
      <c r="C89" t="s">
        <v>14</v>
      </c>
      <c r="D89" t="s">
        <v>5013</v>
      </c>
    </row>
    <row r="90" spans="1:4">
      <c r="C90" t="s">
        <v>16</v>
      </c>
      <c r="D90" t="s">
        <v>5014</v>
      </c>
    </row>
    <row r="91" spans="1:4">
      <c r="C91" t="s">
        <v>18</v>
      </c>
      <c r="D91" t="s">
        <v>5015</v>
      </c>
    </row>
    <row r="92" spans="1:4">
      <c r="C92" t="s">
        <v>20</v>
      </c>
      <c r="D92" t="s">
        <v>5016</v>
      </c>
    </row>
    <row r="93" spans="1:4">
      <c r="C93" t="s">
        <v>99</v>
      </c>
      <c r="D93" t="s">
        <v>5017</v>
      </c>
    </row>
    <row r="94" spans="1:4">
      <c r="C94" t="s">
        <v>101</v>
      </c>
      <c r="D94" t="s">
        <v>5018</v>
      </c>
    </row>
    <row r="95" spans="1:4">
      <c r="C95" t="s">
        <v>349</v>
      </c>
      <c r="D95" t="s">
        <v>5019</v>
      </c>
    </row>
    <row r="96" spans="1:4">
      <c r="C96" t="s">
        <v>441</v>
      </c>
      <c r="D96" t="s">
        <v>5020</v>
      </c>
    </row>
    <row r="97" spans="2:4">
      <c r="C97" t="s">
        <v>443</v>
      </c>
      <c r="D97" t="s">
        <v>5021</v>
      </c>
    </row>
    <row r="98" spans="2:4">
      <c r="C98" t="s">
        <v>445</v>
      </c>
      <c r="D98" t="s">
        <v>5022</v>
      </c>
    </row>
    <row r="99" spans="2:4">
      <c r="B99" t="s">
        <v>5023</v>
      </c>
      <c r="C99" t="s">
        <v>10</v>
      </c>
      <c r="D99" t="s">
        <v>5024</v>
      </c>
    </row>
    <row r="100" spans="2:4">
      <c r="B100" t="s">
        <v>4939</v>
      </c>
      <c r="C100" t="s">
        <v>12</v>
      </c>
      <c r="D100" t="s">
        <v>5025</v>
      </c>
    </row>
    <row r="101" spans="2:4">
      <c r="B101" t="s">
        <v>5012</v>
      </c>
      <c r="C101" t="s">
        <v>14</v>
      </c>
      <c r="D101" t="s">
        <v>5026</v>
      </c>
    </row>
    <row r="102" spans="2:4">
      <c r="C102" t="s">
        <v>16</v>
      </c>
      <c r="D102" t="s">
        <v>5027</v>
      </c>
    </row>
    <row r="103" spans="2:4">
      <c r="C103" t="s">
        <v>18</v>
      </c>
      <c r="D103" t="s">
        <v>5028</v>
      </c>
    </row>
    <row r="104" spans="2:4">
      <c r="C104" t="s">
        <v>20</v>
      </c>
      <c r="D104" t="s">
        <v>5029</v>
      </c>
    </row>
    <row r="105" spans="2:4">
      <c r="C105" t="s">
        <v>99</v>
      </c>
      <c r="D105" t="s">
        <v>5030</v>
      </c>
    </row>
    <row r="106" spans="2:4">
      <c r="C106" t="s">
        <v>101</v>
      </c>
      <c r="D106" t="s">
        <v>5031</v>
      </c>
    </row>
    <row r="107" spans="2:4">
      <c r="C107" t="s">
        <v>349</v>
      </c>
      <c r="D107" t="s">
        <v>5032</v>
      </c>
    </row>
    <row r="108" spans="2:4">
      <c r="C108" t="s">
        <v>441</v>
      </c>
      <c r="D108" t="s">
        <v>5033</v>
      </c>
    </row>
    <row r="109" spans="2:4">
      <c r="C109" t="s">
        <v>443</v>
      </c>
      <c r="D109" t="s">
        <v>5034</v>
      </c>
    </row>
    <row r="110" spans="2:4">
      <c r="B110" t="s">
        <v>5035</v>
      </c>
      <c r="C110" t="s">
        <v>10</v>
      </c>
      <c r="D110" t="s">
        <v>5036</v>
      </c>
    </row>
    <row r="111" spans="2:4">
      <c r="B111" t="s">
        <v>5037</v>
      </c>
      <c r="C111" t="s">
        <v>12</v>
      </c>
      <c r="D111" t="s">
        <v>5038</v>
      </c>
    </row>
    <row r="113" spans="1:4">
      <c r="C113" t="s">
        <v>14</v>
      </c>
      <c r="D113" t="s">
        <v>5039</v>
      </c>
    </row>
    <row r="114" spans="1:4">
      <c r="B114" t="s">
        <v>5040</v>
      </c>
      <c r="C114" t="s">
        <v>10</v>
      </c>
      <c r="D114" t="s">
        <v>5041</v>
      </c>
    </row>
    <row r="115" spans="1:4">
      <c r="B115" t="s">
        <v>4939</v>
      </c>
      <c r="C115" t="s">
        <v>12</v>
      </c>
      <c r="D115" t="s">
        <v>5042</v>
      </c>
    </row>
    <row r="116" spans="1:4">
      <c r="B116" t="s">
        <v>5043</v>
      </c>
      <c r="C116" t="s">
        <v>14</v>
      </c>
      <c r="D116" t="s">
        <v>5044</v>
      </c>
    </row>
    <row r="117" spans="1:4">
      <c r="B117" t="s">
        <v>199</v>
      </c>
      <c r="C117" t="s">
        <v>16</v>
      </c>
      <c r="D117" t="s">
        <v>5045</v>
      </c>
    </row>
    <row r="118" spans="1:4">
      <c r="C118" t="s">
        <v>18</v>
      </c>
      <c r="D118" t="s">
        <v>5046</v>
      </c>
    </row>
    <row r="119" spans="1:4">
      <c r="C119" t="s">
        <v>20</v>
      </c>
      <c r="D119" t="s">
        <v>5047</v>
      </c>
    </row>
    <row r="120" spans="1:4">
      <c r="C120" t="s">
        <v>99</v>
      </c>
      <c r="D120" t="s">
        <v>5048</v>
      </c>
    </row>
    <row r="121" spans="1:4">
      <c r="C121" t="s">
        <v>101</v>
      </c>
      <c r="D121" t="s">
        <v>5049</v>
      </c>
    </row>
    <row r="122" spans="1:4">
      <c r="C122" t="s">
        <v>349</v>
      </c>
      <c r="D122" t="s">
        <v>5050</v>
      </c>
    </row>
    <row r="123" spans="1:4">
      <c r="C123" t="s">
        <v>441</v>
      </c>
      <c r="D123" t="s">
        <v>5051</v>
      </c>
    </row>
    <row r="124" spans="1:4">
      <c r="A124" t="s">
        <v>5052</v>
      </c>
    </row>
    <row r="127" spans="1:4">
      <c r="A127" t="s">
        <v>3</v>
      </c>
      <c r="B127" t="s">
        <v>4</v>
      </c>
      <c r="C127" t="s">
        <v>5</v>
      </c>
      <c r="D127" t="s">
        <v>2302</v>
      </c>
    </row>
    <row r="128" spans="1:4">
      <c r="A128" t="s">
        <v>4920</v>
      </c>
      <c r="B128" t="s">
        <v>5053</v>
      </c>
      <c r="C128" t="s">
        <v>10</v>
      </c>
      <c r="D128" t="s">
        <v>5054</v>
      </c>
    </row>
    <row r="129" spans="2:4">
      <c r="B129" t="s">
        <v>4939</v>
      </c>
      <c r="C129" t="s">
        <v>12</v>
      </c>
      <c r="D129" t="s">
        <v>5055</v>
      </c>
    </row>
    <row r="130" spans="2:4">
      <c r="B130" t="s">
        <v>5043</v>
      </c>
      <c r="C130" t="s">
        <v>14</v>
      </c>
      <c r="D130" t="s">
        <v>5056</v>
      </c>
    </row>
    <row r="131" spans="2:4">
      <c r="B131" t="s">
        <v>199</v>
      </c>
      <c r="C131" t="s">
        <v>16</v>
      </c>
      <c r="D131" t="s">
        <v>5057</v>
      </c>
    </row>
    <row r="132" spans="2:4">
      <c r="C132" t="s">
        <v>18</v>
      </c>
      <c r="D132" t="s">
        <v>5058</v>
      </c>
    </row>
    <row r="133" spans="2:4">
      <c r="C133" t="s">
        <v>20</v>
      </c>
      <c r="D133" t="s">
        <v>5059</v>
      </c>
    </row>
    <row r="134" spans="2:4">
      <c r="C134" t="s">
        <v>99</v>
      </c>
      <c r="D134" t="s">
        <v>5060</v>
      </c>
    </row>
    <row r="135" spans="2:4">
      <c r="C135" t="s">
        <v>101</v>
      </c>
      <c r="D135" t="s">
        <v>5061</v>
      </c>
    </row>
    <row r="136" spans="2:4">
      <c r="C136" t="s">
        <v>349</v>
      </c>
      <c r="D136" t="s">
        <v>5062</v>
      </c>
    </row>
    <row r="137" spans="2:4">
      <c r="C137" t="s">
        <v>441</v>
      </c>
      <c r="D137" t="s">
        <v>5063</v>
      </c>
    </row>
    <row r="138" spans="2:4">
      <c r="B138" t="s">
        <v>5064</v>
      </c>
      <c r="C138" t="s">
        <v>10</v>
      </c>
      <c r="D138" t="s">
        <v>5065</v>
      </c>
    </row>
    <row r="139" spans="2:4">
      <c r="B139" t="s">
        <v>4939</v>
      </c>
      <c r="C139" t="s">
        <v>12</v>
      </c>
      <c r="D139" t="s">
        <v>5066</v>
      </c>
    </row>
    <row r="140" spans="2:4">
      <c r="B140" t="s">
        <v>5067</v>
      </c>
      <c r="C140" t="s">
        <v>14</v>
      </c>
      <c r="D140" t="s">
        <v>5068</v>
      </c>
    </row>
    <row r="141" spans="2:4">
      <c r="B141" t="s">
        <v>199</v>
      </c>
      <c r="C141" t="s">
        <v>16</v>
      </c>
      <c r="D141" t="s">
        <v>5069</v>
      </c>
    </row>
    <row r="142" spans="2:4">
      <c r="C142" t="s">
        <v>18</v>
      </c>
      <c r="D142" t="s">
        <v>5070</v>
      </c>
    </row>
    <row r="143" spans="2:4">
      <c r="C143" t="s">
        <v>20</v>
      </c>
      <c r="D143" t="s">
        <v>5071</v>
      </c>
    </row>
    <row r="144" spans="2:4">
      <c r="C144" t="s">
        <v>99</v>
      </c>
      <c r="D144" t="s">
        <v>5072</v>
      </c>
    </row>
    <row r="145" spans="2:4">
      <c r="C145" t="s">
        <v>101</v>
      </c>
      <c r="D145" t="s">
        <v>5073</v>
      </c>
    </row>
    <row r="146" spans="2:4">
      <c r="C146" t="s">
        <v>349</v>
      </c>
      <c r="D146" t="s">
        <v>5074</v>
      </c>
    </row>
    <row r="147" spans="2:4">
      <c r="C147" t="s">
        <v>441</v>
      </c>
      <c r="D147" t="s">
        <v>5075</v>
      </c>
    </row>
    <row r="148" spans="2:4">
      <c r="C148" t="s">
        <v>443</v>
      </c>
      <c r="D148" t="s">
        <v>5076</v>
      </c>
    </row>
    <row r="149" spans="2:4">
      <c r="B149" t="s">
        <v>5077</v>
      </c>
      <c r="C149" t="s">
        <v>10</v>
      </c>
      <c r="D149" t="s">
        <v>5078</v>
      </c>
    </row>
    <row r="150" spans="2:4">
      <c r="B150" t="s">
        <v>4939</v>
      </c>
      <c r="C150" t="s">
        <v>12</v>
      </c>
      <c r="D150" t="s">
        <v>5079</v>
      </c>
    </row>
    <row r="152" spans="2:4">
      <c r="C152" t="s">
        <v>14</v>
      </c>
      <c r="D152" t="s">
        <v>5080</v>
      </c>
    </row>
    <row r="153" spans="2:4">
      <c r="B153" t="s">
        <v>5067</v>
      </c>
    </row>
    <row r="154" spans="2:4">
      <c r="B154" t="s">
        <v>199</v>
      </c>
      <c r="C154" t="s">
        <v>16</v>
      </c>
      <c r="D154" t="s">
        <v>5081</v>
      </c>
    </row>
    <row r="155" spans="2:4">
      <c r="C155" t="s">
        <v>18</v>
      </c>
      <c r="D155" t="s">
        <v>5082</v>
      </c>
    </row>
    <row r="156" spans="2:4">
      <c r="C156" t="s">
        <v>20</v>
      </c>
      <c r="D156" t="s">
        <v>5083</v>
      </c>
    </row>
    <row r="157" spans="2:4">
      <c r="C157" t="s">
        <v>99</v>
      </c>
      <c r="D157" t="s">
        <v>5084</v>
      </c>
    </row>
    <row r="158" spans="2:4">
      <c r="C158" t="s">
        <v>101</v>
      </c>
      <c r="D158" t="s">
        <v>5085</v>
      </c>
    </row>
    <row r="159" spans="2:4">
      <c r="C159" t="s">
        <v>349</v>
      </c>
      <c r="D159" t="s">
        <v>5086</v>
      </c>
    </row>
    <row r="160" spans="2:4">
      <c r="C160" t="s">
        <v>441</v>
      </c>
      <c r="D160" t="s">
        <v>5087</v>
      </c>
    </row>
    <row r="161" spans="1:4">
      <c r="C161" t="s">
        <v>443</v>
      </c>
      <c r="D161" t="s">
        <v>5088</v>
      </c>
    </row>
    <row r="165" spans="1:4">
      <c r="A165" t="s">
        <v>3</v>
      </c>
      <c r="B165" t="s">
        <v>4</v>
      </c>
      <c r="C165" t="s">
        <v>5</v>
      </c>
      <c r="D165" t="s">
        <v>2302</v>
      </c>
    </row>
    <row r="166" spans="1:4">
      <c r="A166" t="s">
        <v>4920</v>
      </c>
      <c r="B166" t="s">
        <v>5089</v>
      </c>
      <c r="C166" t="s">
        <v>10</v>
      </c>
      <c r="D166" t="s">
        <v>5090</v>
      </c>
    </row>
    <row r="167" spans="1:4">
      <c r="B167" t="s">
        <v>5037</v>
      </c>
      <c r="C167" t="s">
        <v>12</v>
      </c>
      <c r="D167" t="s">
        <v>10836</v>
      </c>
    </row>
    <row r="169" spans="1:4">
      <c r="C169" t="s">
        <v>14</v>
      </c>
      <c r="D169" t="s">
        <v>5091</v>
      </c>
    </row>
    <row r="170" spans="1:4">
      <c r="C170" t="s">
        <v>16</v>
      </c>
      <c r="D170" t="s">
        <v>5092</v>
      </c>
    </row>
    <row r="171" spans="1:4">
      <c r="C171" t="s">
        <v>18</v>
      </c>
      <c r="D171" t="s">
        <v>5093</v>
      </c>
    </row>
    <row r="172" spans="1:4">
      <c r="B172" t="s">
        <v>5094</v>
      </c>
      <c r="C172" t="s">
        <v>10</v>
      </c>
      <c r="D172" t="s">
        <v>5095</v>
      </c>
    </row>
    <row r="173" spans="1:4">
      <c r="B173" t="s">
        <v>5037</v>
      </c>
      <c r="C173" t="s">
        <v>12</v>
      </c>
      <c r="D173" t="s">
        <v>5096</v>
      </c>
    </row>
    <row r="174" spans="1:4">
      <c r="C174" t="s">
        <v>14</v>
      </c>
      <c r="D174" t="s">
        <v>5097</v>
      </c>
    </row>
    <row r="175" spans="1:4">
      <c r="C175" t="s">
        <v>16</v>
      </c>
      <c r="D175" t="s">
        <v>5098</v>
      </c>
    </row>
    <row r="176" spans="1:4">
      <c r="C176" t="s">
        <v>18</v>
      </c>
      <c r="D176" t="s">
        <v>5099</v>
      </c>
    </row>
    <row r="177" spans="2:4">
      <c r="C177" t="s">
        <v>20</v>
      </c>
      <c r="D177" t="s">
        <v>5100</v>
      </c>
    </row>
    <row r="178" spans="2:4">
      <c r="C178" t="s">
        <v>99</v>
      </c>
      <c r="D178" t="s">
        <v>5101</v>
      </c>
    </row>
    <row r="179" spans="2:4">
      <c r="C179" t="s">
        <v>101</v>
      </c>
      <c r="D179" t="s">
        <v>5102</v>
      </c>
    </row>
    <row r="180" spans="2:4">
      <c r="C180" t="s">
        <v>349</v>
      </c>
      <c r="D180" t="s">
        <v>5103</v>
      </c>
    </row>
    <row r="181" spans="2:4">
      <c r="C181" t="s">
        <v>441</v>
      </c>
      <c r="D181" t="s">
        <v>5104</v>
      </c>
    </row>
    <row r="182" spans="2:4">
      <c r="C182" t="s">
        <v>443</v>
      </c>
      <c r="D182" t="s">
        <v>5105</v>
      </c>
    </row>
    <row r="183" spans="2:4">
      <c r="C183" t="s">
        <v>445</v>
      </c>
      <c r="D183" t="s">
        <v>5106</v>
      </c>
    </row>
    <row r="184" spans="2:4">
      <c r="B184" t="s">
        <v>5107</v>
      </c>
      <c r="C184" t="s">
        <v>10</v>
      </c>
      <c r="D184" t="s">
        <v>5108</v>
      </c>
    </row>
    <row r="185" spans="2:4">
      <c r="B185" t="s">
        <v>5037</v>
      </c>
      <c r="C185" t="s">
        <v>12</v>
      </c>
      <c r="D185" t="s">
        <v>5109</v>
      </c>
    </row>
    <row r="186" spans="2:4">
      <c r="C186" t="s">
        <v>14</v>
      </c>
      <c r="D186" t="s">
        <v>5110</v>
      </c>
    </row>
    <row r="187" spans="2:4">
      <c r="C187" t="s">
        <v>16</v>
      </c>
      <c r="D187" t="s">
        <v>5111</v>
      </c>
    </row>
    <row r="188" spans="2:4">
      <c r="C188" t="s">
        <v>18</v>
      </c>
      <c r="D188" t="s">
        <v>5112</v>
      </c>
    </row>
    <row r="189" spans="2:4">
      <c r="C189" t="s">
        <v>20</v>
      </c>
      <c r="D189" t="s">
        <v>5113</v>
      </c>
    </row>
    <row r="190" spans="2:4">
      <c r="C190" t="s">
        <v>99</v>
      </c>
      <c r="D190" t="s">
        <v>5114</v>
      </c>
    </row>
    <row r="191" spans="2:4">
      <c r="C191" t="s">
        <v>101</v>
      </c>
      <c r="D191" t="s">
        <v>5115</v>
      </c>
    </row>
    <row r="192" spans="2:4">
      <c r="C192" t="s">
        <v>349</v>
      </c>
      <c r="D192" t="s">
        <v>5116</v>
      </c>
    </row>
    <row r="193" spans="1:4">
      <c r="C193" t="s">
        <v>441</v>
      </c>
      <c r="D193" t="s">
        <v>5117</v>
      </c>
    </row>
    <row r="194" spans="1:4">
      <c r="C194" t="s">
        <v>443</v>
      </c>
      <c r="D194" t="s">
        <v>5118</v>
      </c>
    </row>
    <row r="195" spans="1:4">
      <c r="C195" t="s">
        <v>445</v>
      </c>
      <c r="D195" t="s">
        <v>5119</v>
      </c>
    </row>
    <row r="196" spans="1:4">
      <c r="C196" t="s">
        <v>447</v>
      </c>
      <c r="D196" t="s">
        <v>5120</v>
      </c>
    </row>
    <row r="197" spans="1:4">
      <c r="C197" t="s">
        <v>449</v>
      </c>
      <c r="D197" t="s">
        <v>5121</v>
      </c>
    </row>
    <row r="198" spans="1:4">
      <c r="C198" t="s">
        <v>734</v>
      </c>
      <c r="D198" t="s">
        <v>5122</v>
      </c>
    </row>
    <row r="200" spans="1:4">
      <c r="A200" t="s">
        <v>3</v>
      </c>
      <c r="B200" t="s">
        <v>4</v>
      </c>
      <c r="C200" t="s">
        <v>5</v>
      </c>
      <c r="D200" t="s">
        <v>2302</v>
      </c>
    </row>
    <row r="201" spans="1:4">
      <c r="A201" t="s">
        <v>4920</v>
      </c>
      <c r="B201" t="s">
        <v>5123</v>
      </c>
      <c r="C201" t="s">
        <v>10</v>
      </c>
      <c r="D201" t="s">
        <v>5124</v>
      </c>
    </row>
    <row r="202" spans="1:4">
      <c r="B202" t="s">
        <v>4939</v>
      </c>
      <c r="C202" t="s">
        <v>12</v>
      </c>
      <c r="D202" t="s">
        <v>5125</v>
      </c>
    </row>
    <row r="203" spans="1:4">
      <c r="B203" t="s">
        <v>5126</v>
      </c>
      <c r="C203" t="s">
        <v>14</v>
      </c>
      <c r="D203" t="s">
        <v>5127</v>
      </c>
    </row>
    <row r="204" spans="1:4">
      <c r="C204" t="s">
        <v>16</v>
      </c>
      <c r="D204" t="s">
        <v>5128</v>
      </c>
    </row>
    <row r="205" spans="1:4">
      <c r="C205" t="s">
        <v>18</v>
      </c>
      <c r="D205" t="s">
        <v>5129</v>
      </c>
    </row>
    <row r="206" spans="1:4">
      <c r="C206" t="s">
        <v>20</v>
      </c>
      <c r="D206" t="s">
        <v>5130</v>
      </c>
    </row>
    <row r="207" spans="1:4">
      <c r="C207" t="s">
        <v>99</v>
      </c>
      <c r="D207" t="s">
        <v>5131</v>
      </c>
    </row>
    <row r="208" spans="1:4">
      <c r="B208" t="s">
        <v>5132</v>
      </c>
      <c r="C208" t="s">
        <v>10</v>
      </c>
      <c r="D208" t="s">
        <v>5133</v>
      </c>
    </row>
    <row r="209" spans="2:4">
      <c r="B209" t="s">
        <v>5134</v>
      </c>
      <c r="C209" t="s">
        <v>12</v>
      </c>
      <c r="D209" t="s">
        <v>5135</v>
      </c>
    </row>
    <row r="210" spans="2:4">
      <c r="B210" t="s">
        <v>5000</v>
      </c>
      <c r="C210" t="s">
        <v>14</v>
      </c>
      <c r="D210" t="s">
        <v>5136</v>
      </c>
    </row>
    <row r="211" spans="2:4">
      <c r="C211" t="s">
        <v>16</v>
      </c>
      <c r="D211" t="s">
        <v>5137</v>
      </c>
    </row>
    <row r="212" spans="2:4">
      <c r="C212" t="s">
        <v>18</v>
      </c>
      <c r="D212" t="s">
        <v>5138</v>
      </c>
    </row>
    <row r="213" spans="2:4">
      <c r="C213" t="s">
        <v>20</v>
      </c>
      <c r="D213" t="s">
        <v>5139</v>
      </c>
    </row>
    <row r="214" spans="2:4">
      <c r="C214" t="s">
        <v>99</v>
      </c>
      <c r="D214" t="s">
        <v>5140</v>
      </c>
    </row>
    <row r="215" spans="2:4">
      <c r="C215" t="s">
        <v>101</v>
      </c>
      <c r="D215" t="s">
        <v>5141</v>
      </c>
    </row>
    <row r="216" spans="2:4">
      <c r="C216" t="s">
        <v>349</v>
      </c>
      <c r="D216" t="s">
        <v>5142</v>
      </c>
    </row>
    <row r="217" spans="2:4">
      <c r="C217" t="s">
        <v>441</v>
      </c>
      <c r="D217" t="s">
        <v>5143</v>
      </c>
    </row>
    <row r="218" spans="2:4">
      <c r="B218" t="s">
        <v>5144</v>
      </c>
      <c r="C218" t="s">
        <v>10</v>
      </c>
      <c r="D218" t="s">
        <v>10844</v>
      </c>
    </row>
    <row r="219" spans="2:4">
      <c r="B219" t="s">
        <v>5145</v>
      </c>
    </row>
    <row r="220" spans="2:4">
      <c r="C220" t="s">
        <v>12</v>
      </c>
      <c r="D220" t="s">
        <v>5146</v>
      </c>
    </row>
    <row r="221" spans="2:4">
      <c r="B221" t="s">
        <v>5147</v>
      </c>
      <c r="C221" t="s">
        <v>10</v>
      </c>
      <c r="D221" t="s">
        <v>5372</v>
      </c>
    </row>
    <row r="222" spans="2:4">
      <c r="B222" t="s">
        <v>5148</v>
      </c>
    </row>
    <row r="223" spans="2:4">
      <c r="B223" t="s">
        <v>5149</v>
      </c>
      <c r="C223" t="s">
        <v>10</v>
      </c>
      <c r="D223" t="s">
        <v>5150</v>
      </c>
    </row>
    <row r="224" spans="2:4">
      <c r="B224" t="s">
        <v>5151</v>
      </c>
      <c r="C224" t="s">
        <v>12</v>
      </c>
      <c r="D224" t="s">
        <v>5152</v>
      </c>
    </row>
    <row r="225" spans="1:4">
      <c r="C225" t="s">
        <v>14</v>
      </c>
      <c r="D225" t="s">
        <v>5153</v>
      </c>
    </row>
    <row r="226" spans="1:4">
      <c r="C226" t="s">
        <v>16</v>
      </c>
      <c r="D226" t="s">
        <v>5154</v>
      </c>
    </row>
    <row r="227" spans="1:4">
      <c r="C227" t="s">
        <v>18</v>
      </c>
      <c r="D227" t="s">
        <v>5155</v>
      </c>
    </row>
    <row r="228" spans="1:4">
      <c r="C228" t="s">
        <v>20</v>
      </c>
      <c r="D228" t="s">
        <v>5156</v>
      </c>
    </row>
    <row r="229" spans="1:4">
      <c r="C229" t="s">
        <v>99</v>
      </c>
      <c r="D229" t="s">
        <v>5157</v>
      </c>
    </row>
    <row r="230" spans="1:4">
      <c r="C230" t="s">
        <v>101</v>
      </c>
      <c r="D230" t="s">
        <v>5158</v>
      </c>
    </row>
    <row r="231" spans="1:4">
      <c r="C231" t="s">
        <v>349</v>
      </c>
      <c r="D231" t="s">
        <v>5159</v>
      </c>
    </row>
    <row r="232" spans="1:4">
      <c r="C232" t="s">
        <v>441</v>
      </c>
      <c r="D232" t="s">
        <v>5160</v>
      </c>
    </row>
    <row r="233" spans="1:4">
      <c r="C233" t="s">
        <v>443</v>
      </c>
      <c r="D233" t="s">
        <v>5161</v>
      </c>
    </row>
    <row r="234" spans="1:4">
      <c r="C234" t="s">
        <v>445</v>
      </c>
      <c r="D234" t="s">
        <v>5162</v>
      </c>
    </row>
    <row r="235" spans="1:4">
      <c r="C235" t="s">
        <v>447</v>
      </c>
      <c r="D235" t="s">
        <v>5163</v>
      </c>
    </row>
    <row r="236" spans="1:4">
      <c r="C236" t="s">
        <v>449</v>
      </c>
      <c r="D236" t="s">
        <v>5164</v>
      </c>
    </row>
    <row r="237" spans="1:4">
      <c r="C237" t="s">
        <v>734</v>
      </c>
      <c r="D237" t="s">
        <v>5165</v>
      </c>
    </row>
    <row r="238" spans="1:4">
      <c r="C238" t="s">
        <v>736</v>
      </c>
      <c r="D238" t="s">
        <v>5166</v>
      </c>
    </row>
    <row r="240" spans="1:4">
      <c r="A240" t="s">
        <v>3</v>
      </c>
      <c r="B240" t="s">
        <v>4</v>
      </c>
      <c r="C240" t="s">
        <v>5</v>
      </c>
      <c r="D240" t="s">
        <v>2302</v>
      </c>
    </row>
    <row r="241" spans="1:4">
      <c r="A241" t="s">
        <v>4920</v>
      </c>
      <c r="B241" t="s">
        <v>5167</v>
      </c>
      <c r="C241" t="s">
        <v>10</v>
      </c>
      <c r="D241" t="s">
        <v>10845</v>
      </c>
    </row>
    <row r="242" spans="1:4">
      <c r="B242" t="s">
        <v>5151</v>
      </c>
    </row>
    <row r="243" spans="1:4">
      <c r="C243" t="s">
        <v>12</v>
      </c>
      <c r="D243" t="s">
        <v>5168</v>
      </c>
    </row>
    <row r="244" spans="1:4">
      <c r="C244" t="s">
        <v>14</v>
      </c>
      <c r="D244" t="s">
        <v>5169</v>
      </c>
    </row>
    <row r="245" spans="1:4">
      <c r="C245" t="s">
        <v>16</v>
      </c>
      <c r="D245" t="s">
        <v>5170</v>
      </c>
    </row>
    <row r="246" spans="1:4">
      <c r="C246" t="s">
        <v>18</v>
      </c>
      <c r="D246" t="s">
        <v>5171</v>
      </c>
    </row>
    <row r="247" spans="1:4">
      <c r="C247" t="s">
        <v>20</v>
      </c>
      <c r="D247" t="s">
        <v>5172</v>
      </c>
    </row>
    <row r="248" spans="1:4">
      <c r="C248" t="s">
        <v>99</v>
      </c>
      <c r="D248" t="s">
        <v>5173</v>
      </c>
    </row>
    <row r="249" spans="1:4">
      <c r="C249" t="s">
        <v>101</v>
      </c>
      <c r="D249" t="s">
        <v>5174</v>
      </c>
    </row>
    <row r="250" spans="1:4">
      <c r="C250" t="s">
        <v>349</v>
      </c>
      <c r="D250" t="s">
        <v>5175</v>
      </c>
    </row>
    <row r="251" spans="1:4">
      <c r="C251" t="s">
        <v>441</v>
      </c>
      <c r="D251" t="s">
        <v>5176</v>
      </c>
    </row>
    <row r="252" spans="1:4">
      <c r="B252" t="s">
        <v>5177</v>
      </c>
      <c r="C252" t="s">
        <v>10</v>
      </c>
      <c r="D252" t="s">
        <v>5178</v>
      </c>
    </row>
    <row r="253" spans="1:4">
      <c r="B253" t="s">
        <v>5151</v>
      </c>
      <c r="C253" t="s">
        <v>12</v>
      </c>
      <c r="D253" t="s">
        <v>5179</v>
      </c>
    </row>
    <row r="254" spans="1:4">
      <c r="C254" t="s">
        <v>14</v>
      </c>
      <c r="D254" t="s">
        <v>5180</v>
      </c>
    </row>
    <row r="255" spans="1:4">
      <c r="C255" t="s">
        <v>16</v>
      </c>
      <c r="D255" t="s">
        <v>5181</v>
      </c>
    </row>
    <row r="256" spans="1:4">
      <c r="C256" t="s">
        <v>18</v>
      </c>
      <c r="D256" t="s">
        <v>5182</v>
      </c>
    </row>
    <row r="257" spans="2:4">
      <c r="C257" t="s">
        <v>20</v>
      </c>
      <c r="D257" t="s">
        <v>5183</v>
      </c>
    </row>
    <row r="258" spans="2:4">
      <c r="C258" t="s">
        <v>99</v>
      </c>
      <c r="D258" t="s">
        <v>5184</v>
      </c>
    </row>
    <row r="259" spans="2:4">
      <c r="C259" t="s">
        <v>101</v>
      </c>
      <c r="D259" t="s">
        <v>5185</v>
      </c>
    </row>
    <row r="260" spans="2:4">
      <c r="C260" t="s">
        <v>349</v>
      </c>
      <c r="D260" t="s">
        <v>5186</v>
      </c>
    </row>
    <row r="261" spans="2:4">
      <c r="C261" t="s">
        <v>441</v>
      </c>
      <c r="D261" t="s">
        <v>5187</v>
      </c>
    </row>
    <row r="262" spans="2:4">
      <c r="C262" t="s">
        <v>443</v>
      </c>
      <c r="D262" t="s">
        <v>5188</v>
      </c>
    </row>
    <row r="263" spans="2:4">
      <c r="C263" t="s">
        <v>445</v>
      </c>
      <c r="D263" t="s">
        <v>5189</v>
      </c>
    </row>
    <row r="264" spans="2:4">
      <c r="B264" t="s">
        <v>5190</v>
      </c>
      <c r="C264" t="s">
        <v>10</v>
      </c>
      <c r="D264" t="s">
        <v>5191</v>
      </c>
    </row>
    <row r="265" spans="2:4">
      <c r="B265" t="s">
        <v>5151</v>
      </c>
      <c r="C265" t="s">
        <v>12</v>
      </c>
      <c r="D265" t="s">
        <v>5192</v>
      </c>
    </row>
    <row r="266" spans="2:4">
      <c r="C266" t="s">
        <v>14</v>
      </c>
      <c r="D266" t="s">
        <v>5193</v>
      </c>
    </row>
    <row r="267" spans="2:4">
      <c r="C267" t="s">
        <v>16</v>
      </c>
      <c r="D267" t="s">
        <v>5194</v>
      </c>
    </row>
    <row r="268" spans="2:4">
      <c r="C268" t="s">
        <v>18</v>
      </c>
      <c r="D268" t="s">
        <v>5195</v>
      </c>
    </row>
    <row r="269" spans="2:4">
      <c r="C269" t="s">
        <v>20</v>
      </c>
      <c r="D269" t="s">
        <v>5196</v>
      </c>
    </row>
    <row r="270" spans="2:4">
      <c r="C270" t="s">
        <v>99</v>
      </c>
      <c r="D270" t="s">
        <v>5197</v>
      </c>
    </row>
    <row r="271" spans="2:4">
      <c r="C271" t="s">
        <v>101</v>
      </c>
      <c r="D271" t="s">
        <v>5198</v>
      </c>
    </row>
    <row r="272" spans="2:4">
      <c r="C272" t="s">
        <v>349</v>
      </c>
      <c r="D272" t="s">
        <v>5199</v>
      </c>
    </row>
    <row r="273" spans="1:4">
      <c r="C273" t="s">
        <v>441</v>
      </c>
      <c r="D273" t="s">
        <v>5200</v>
      </c>
    </row>
    <row r="274" spans="1:4">
      <c r="C274" t="s">
        <v>443</v>
      </c>
      <c r="D274" t="s">
        <v>5201</v>
      </c>
    </row>
    <row r="275" spans="1:4">
      <c r="C275" t="s">
        <v>445</v>
      </c>
      <c r="D275" t="s">
        <v>5202</v>
      </c>
    </row>
    <row r="276" spans="1:4">
      <c r="C276" t="s">
        <v>447</v>
      </c>
      <c r="D276" t="s">
        <v>5203</v>
      </c>
    </row>
    <row r="277" spans="1:4">
      <c r="C277" t="s">
        <v>449</v>
      </c>
      <c r="D277" t="s">
        <v>5204</v>
      </c>
    </row>
    <row r="278" spans="1:4">
      <c r="C278" t="s">
        <v>734</v>
      </c>
      <c r="D278" t="s">
        <v>5205</v>
      </c>
    </row>
    <row r="279" spans="1:4">
      <c r="C279" t="s">
        <v>736</v>
      </c>
      <c r="D279" t="s">
        <v>5206</v>
      </c>
    </row>
    <row r="281" spans="1:4">
      <c r="A281" t="s">
        <v>3</v>
      </c>
      <c r="B281" t="s">
        <v>4</v>
      </c>
      <c r="C281" t="s">
        <v>5</v>
      </c>
      <c r="D281" t="s">
        <v>2302</v>
      </c>
    </row>
    <row r="282" spans="1:4">
      <c r="A282" t="s">
        <v>4920</v>
      </c>
      <c r="B282" t="s">
        <v>5207</v>
      </c>
      <c r="C282" t="s">
        <v>10</v>
      </c>
      <c r="D282" t="s">
        <v>5208</v>
      </c>
    </row>
    <row r="283" spans="1:4">
      <c r="B283" t="s">
        <v>5151</v>
      </c>
      <c r="C283" t="s">
        <v>12</v>
      </c>
      <c r="D283" t="s">
        <v>5209</v>
      </c>
    </row>
    <row r="284" spans="1:4">
      <c r="C284" t="s">
        <v>14</v>
      </c>
      <c r="D284" t="s">
        <v>5210</v>
      </c>
    </row>
    <row r="285" spans="1:4">
      <c r="C285" t="s">
        <v>16</v>
      </c>
      <c r="D285" t="s">
        <v>5211</v>
      </c>
    </row>
    <row r="286" spans="1:4">
      <c r="C286" t="s">
        <v>18</v>
      </c>
      <c r="D286" t="s">
        <v>5212</v>
      </c>
    </row>
    <row r="287" spans="1:4">
      <c r="C287" t="s">
        <v>20</v>
      </c>
      <c r="D287" t="s">
        <v>5213</v>
      </c>
    </row>
    <row r="288" spans="1:4">
      <c r="C288" t="s">
        <v>99</v>
      </c>
      <c r="D288" t="s">
        <v>5214</v>
      </c>
    </row>
    <row r="289" spans="2:4">
      <c r="C289" t="s">
        <v>101</v>
      </c>
      <c r="D289" t="s">
        <v>5215</v>
      </c>
    </row>
    <row r="290" spans="2:4">
      <c r="C290" t="s">
        <v>349</v>
      </c>
      <c r="D290" t="s">
        <v>5216</v>
      </c>
    </row>
    <row r="291" spans="2:4">
      <c r="C291" t="s">
        <v>441</v>
      </c>
      <c r="D291" t="s">
        <v>5217</v>
      </c>
    </row>
    <row r="292" spans="2:4">
      <c r="C292" t="s">
        <v>443</v>
      </c>
      <c r="D292" t="s">
        <v>5218</v>
      </c>
    </row>
    <row r="293" spans="2:4">
      <c r="C293" t="s">
        <v>445</v>
      </c>
      <c r="D293" t="s">
        <v>5219</v>
      </c>
    </row>
    <row r="294" spans="2:4">
      <c r="C294" t="s">
        <v>447</v>
      </c>
      <c r="D294" t="s">
        <v>5220</v>
      </c>
    </row>
    <row r="295" spans="2:4">
      <c r="C295" t="s">
        <v>449</v>
      </c>
      <c r="D295" t="s">
        <v>5221</v>
      </c>
    </row>
    <row r="296" spans="2:4">
      <c r="C296" t="s">
        <v>734</v>
      </c>
      <c r="D296" t="s">
        <v>5222</v>
      </c>
    </row>
    <row r="297" spans="2:4">
      <c r="C297" t="s">
        <v>736</v>
      </c>
      <c r="D297" t="s">
        <v>5223</v>
      </c>
    </row>
    <row r="298" spans="2:4">
      <c r="C298" t="s">
        <v>2253</v>
      </c>
      <c r="D298" t="s">
        <v>5224</v>
      </c>
    </row>
    <row r="299" spans="2:4">
      <c r="C299" t="s">
        <v>2255</v>
      </c>
      <c r="D299" t="s">
        <v>5225</v>
      </c>
    </row>
    <row r="300" spans="2:4">
      <c r="B300" t="s">
        <v>5226</v>
      </c>
      <c r="C300" t="s">
        <v>10</v>
      </c>
      <c r="D300" t="s">
        <v>5227</v>
      </c>
    </row>
    <row r="301" spans="2:4">
      <c r="B301" t="s">
        <v>5151</v>
      </c>
      <c r="C301" t="s">
        <v>12</v>
      </c>
      <c r="D301" t="s">
        <v>5228</v>
      </c>
    </row>
    <row r="302" spans="2:4">
      <c r="C302" t="s">
        <v>14</v>
      </c>
      <c r="D302" t="s">
        <v>5229</v>
      </c>
    </row>
    <row r="303" spans="2:4">
      <c r="C303" t="s">
        <v>16</v>
      </c>
      <c r="D303" t="s">
        <v>5230</v>
      </c>
    </row>
    <row r="304" spans="2:4">
      <c r="C304" t="s">
        <v>18</v>
      </c>
      <c r="D304" t="s">
        <v>5231</v>
      </c>
    </row>
    <row r="305" spans="3:4">
      <c r="C305" t="s">
        <v>20</v>
      </c>
      <c r="D305" t="s">
        <v>5232</v>
      </c>
    </row>
    <row r="306" spans="3:4">
      <c r="C306" t="s">
        <v>99</v>
      </c>
      <c r="D306" t="s">
        <v>5233</v>
      </c>
    </row>
    <row r="307" spans="3:4">
      <c r="C307" t="s">
        <v>101</v>
      </c>
      <c r="D307" t="s">
        <v>5234</v>
      </c>
    </row>
    <row r="308" spans="3:4">
      <c r="C308" t="s">
        <v>349</v>
      </c>
      <c r="D308" t="s">
        <v>5235</v>
      </c>
    </row>
    <row r="309" spans="3:4">
      <c r="C309" t="s">
        <v>441</v>
      </c>
      <c r="D309" t="s">
        <v>5236</v>
      </c>
    </row>
    <row r="310" spans="3:4">
      <c r="C310" t="s">
        <v>443</v>
      </c>
      <c r="D310" t="s">
        <v>5237</v>
      </c>
    </row>
    <row r="311" spans="3:4">
      <c r="C311" t="s">
        <v>445</v>
      </c>
      <c r="D311" t="s">
        <v>5238</v>
      </c>
    </row>
    <row r="312" spans="3:4">
      <c r="C312" t="s">
        <v>447</v>
      </c>
      <c r="D312" t="s">
        <v>5239</v>
      </c>
    </row>
    <row r="313" spans="3:4">
      <c r="C313" t="s">
        <v>449</v>
      </c>
      <c r="D313" t="s">
        <v>5240</v>
      </c>
    </row>
    <row r="314" spans="3:4">
      <c r="C314" t="s">
        <v>734</v>
      </c>
      <c r="D314" t="s">
        <v>5241</v>
      </c>
    </row>
    <row r="315" spans="3:4">
      <c r="C315" t="s">
        <v>736</v>
      </c>
      <c r="D315" t="s">
        <v>5242</v>
      </c>
    </row>
    <row r="316" spans="3:4">
      <c r="C316" t="s">
        <v>2253</v>
      </c>
      <c r="D316" t="s">
        <v>5243</v>
      </c>
    </row>
    <row r="317" spans="3:4">
      <c r="C317" t="s">
        <v>2255</v>
      </c>
      <c r="D317" t="s">
        <v>5244</v>
      </c>
    </row>
    <row r="318" spans="3:4">
      <c r="C318" t="s">
        <v>2257</v>
      </c>
      <c r="D318" t="s">
        <v>5245</v>
      </c>
    </row>
    <row r="319" spans="3:4">
      <c r="C319" t="s">
        <v>2259</v>
      </c>
      <c r="D319" t="s">
        <v>5246</v>
      </c>
    </row>
    <row r="321" spans="1:4">
      <c r="A321" t="s">
        <v>3</v>
      </c>
      <c r="B321" t="s">
        <v>4</v>
      </c>
      <c r="C321" t="s">
        <v>5</v>
      </c>
      <c r="D321" t="s">
        <v>2302</v>
      </c>
    </row>
    <row r="322" spans="1:4">
      <c r="A322" t="s">
        <v>4920</v>
      </c>
      <c r="B322" t="s">
        <v>5247</v>
      </c>
      <c r="C322" t="s">
        <v>10</v>
      </c>
      <c r="D322" t="s">
        <v>5248</v>
      </c>
    </row>
    <row r="323" spans="1:4">
      <c r="B323" t="s">
        <v>5151</v>
      </c>
      <c r="C323" t="s">
        <v>12</v>
      </c>
      <c r="D323" t="s">
        <v>5249</v>
      </c>
    </row>
    <row r="324" spans="1:4">
      <c r="C324" t="s">
        <v>14</v>
      </c>
      <c r="D324" t="s">
        <v>5250</v>
      </c>
    </row>
    <row r="325" spans="1:4">
      <c r="C325" t="s">
        <v>16</v>
      </c>
      <c r="D325" t="s">
        <v>5251</v>
      </c>
    </row>
    <row r="326" spans="1:4">
      <c r="C326" t="s">
        <v>18</v>
      </c>
      <c r="D326" t="s">
        <v>5252</v>
      </c>
    </row>
    <row r="327" spans="1:4">
      <c r="C327" t="s">
        <v>20</v>
      </c>
      <c r="D327" t="s">
        <v>5253</v>
      </c>
    </row>
    <row r="328" spans="1:4">
      <c r="C328" t="s">
        <v>99</v>
      </c>
      <c r="D328" t="s">
        <v>5254</v>
      </c>
    </row>
    <row r="329" spans="1:4">
      <c r="C329" t="s">
        <v>101</v>
      </c>
      <c r="D329" t="s">
        <v>5255</v>
      </c>
    </row>
    <row r="330" spans="1:4">
      <c r="C330" t="s">
        <v>349</v>
      </c>
      <c r="D330" t="s">
        <v>5256</v>
      </c>
    </row>
    <row r="331" spans="1:4">
      <c r="C331" t="s">
        <v>441</v>
      </c>
      <c r="D331" t="s">
        <v>5257</v>
      </c>
    </row>
    <row r="332" spans="1:4">
      <c r="C332" t="s">
        <v>443</v>
      </c>
      <c r="D332" t="s">
        <v>5258</v>
      </c>
    </row>
    <row r="333" spans="1:4">
      <c r="C333" t="s">
        <v>445</v>
      </c>
      <c r="D333" t="s">
        <v>5259</v>
      </c>
    </row>
    <row r="334" spans="1:4">
      <c r="C334" t="s">
        <v>447</v>
      </c>
      <c r="D334" t="s">
        <v>5260</v>
      </c>
    </row>
    <row r="335" spans="1:4">
      <c r="B335" t="s">
        <v>5261</v>
      </c>
      <c r="C335" t="s">
        <v>10</v>
      </c>
      <c r="D335" t="s">
        <v>5262</v>
      </c>
    </row>
    <row r="336" spans="1:4">
      <c r="B336" t="s">
        <v>5151</v>
      </c>
      <c r="C336" t="s">
        <v>12</v>
      </c>
      <c r="D336" t="s">
        <v>5263</v>
      </c>
    </row>
    <row r="337" spans="2:4">
      <c r="C337" t="s">
        <v>14</v>
      </c>
      <c r="D337" t="s">
        <v>5264</v>
      </c>
    </row>
    <row r="338" spans="2:4">
      <c r="C338" t="s">
        <v>16</v>
      </c>
      <c r="D338" t="s">
        <v>5265</v>
      </c>
    </row>
    <row r="339" spans="2:4">
      <c r="C339" t="s">
        <v>18</v>
      </c>
      <c r="D339" t="s">
        <v>5266</v>
      </c>
    </row>
    <row r="340" spans="2:4">
      <c r="C340" t="s">
        <v>20</v>
      </c>
      <c r="D340" t="s">
        <v>5267</v>
      </c>
    </row>
    <row r="341" spans="2:4">
      <c r="C341" t="s">
        <v>99</v>
      </c>
      <c r="D341" t="s">
        <v>5268</v>
      </c>
    </row>
    <row r="342" spans="2:4">
      <c r="C342" t="s">
        <v>101</v>
      </c>
      <c r="D342" t="s">
        <v>5269</v>
      </c>
    </row>
    <row r="343" spans="2:4">
      <c r="B343" t="s">
        <v>5270</v>
      </c>
      <c r="C343" t="s">
        <v>10</v>
      </c>
      <c r="D343" t="s">
        <v>5271</v>
      </c>
    </row>
    <row r="344" spans="2:4">
      <c r="B344" t="s">
        <v>5151</v>
      </c>
      <c r="C344" t="s">
        <v>12</v>
      </c>
      <c r="D344" t="s">
        <v>5272</v>
      </c>
    </row>
    <row r="345" spans="2:4">
      <c r="C345" t="s">
        <v>14</v>
      </c>
      <c r="D345" t="s">
        <v>5273</v>
      </c>
    </row>
    <row r="346" spans="2:4">
      <c r="C346" t="s">
        <v>16</v>
      </c>
      <c r="D346" t="s">
        <v>5274</v>
      </c>
    </row>
    <row r="347" spans="2:4">
      <c r="C347" t="s">
        <v>18</v>
      </c>
      <c r="D347" t="s">
        <v>5275</v>
      </c>
    </row>
    <row r="348" spans="2:4">
      <c r="C348" t="s">
        <v>20</v>
      </c>
      <c r="D348" t="s">
        <v>5276</v>
      </c>
    </row>
    <row r="349" spans="2:4">
      <c r="C349" t="s">
        <v>99</v>
      </c>
      <c r="D349" t="s">
        <v>5277</v>
      </c>
    </row>
    <row r="350" spans="2:4">
      <c r="C350" t="s">
        <v>101</v>
      </c>
      <c r="D350" t="s">
        <v>5278</v>
      </c>
    </row>
    <row r="351" spans="2:4">
      <c r="C351" t="s">
        <v>349</v>
      </c>
      <c r="D351" t="s">
        <v>5279</v>
      </c>
    </row>
    <row r="352" spans="2:4">
      <c r="C352" t="s">
        <v>441</v>
      </c>
      <c r="D352" t="s">
        <v>5280</v>
      </c>
    </row>
    <row r="353" spans="1:4">
      <c r="C353" t="s">
        <v>443</v>
      </c>
      <c r="D353" t="s">
        <v>5281</v>
      </c>
    </row>
    <row r="354" spans="1:4">
      <c r="C354" t="s">
        <v>445</v>
      </c>
      <c r="D354" t="s">
        <v>5282</v>
      </c>
    </row>
    <row r="355" spans="1:4">
      <c r="C355" t="s">
        <v>447</v>
      </c>
      <c r="D355" t="s">
        <v>5283</v>
      </c>
    </row>
    <row r="356" spans="1:4">
      <c r="C356" t="s">
        <v>449</v>
      </c>
      <c r="D356" t="s">
        <v>5284</v>
      </c>
    </row>
    <row r="357" spans="1:4">
      <c r="C357" t="s">
        <v>734</v>
      </c>
      <c r="D357" t="s">
        <v>5285</v>
      </c>
    </row>
    <row r="358" spans="1:4">
      <c r="C358" t="s">
        <v>736</v>
      </c>
      <c r="D358" t="s">
        <v>5286</v>
      </c>
    </row>
    <row r="359" spans="1:4">
      <c r="C359" t="s">
        <v>2253</v>
      </c>
      <c r="D359" t="s">
        <v>5287</v>
      </c>
    </row>
    <row r="360" spans="1:4">
      <c r="B360" t="s">
        <v>5288</v>
      </c>
      <c r="C360" t="s">
        <v>10</v>
      </c>
      <c r="D360" t="s">
        <v>5289</v>
      </c>
    </row>
    <row r="361" spans="1:4">
      <c r="B361" t="s">
        <v>5151</v>
      </c>
      <c r="C361" t="s">
        <v>12</v>
      </c>
      <c r="D361" t="s">
        <v>5290</v>
      </c>
    </row>
    <row r="362" spans="1:4">
      <c r="C362" t="s">
        <v>14</v>
      </c>
      <c r="D362" t="s">
        <v>5291</v>
      </c>
    </row>
    <row r="363" spans="1:4">
      <c r="C363" t="s">
        <v>16</v>
      </c>
      <c r="D363" t="s">
        <v>5292</v>
      </c>
    </row>
    <row r="364" spans="1:4">
      <c r="C364" t="s">
        <v>18</v>
      </c>
      <c r="D364" t="s">
        <v>5293</v>
      </c>
    </row>
    <row r="366" spans="1:4">
      <c r="A366" t="s">
        <v>3</v>
      </c>
      <c r="B366" t="s">
        <v>4</v>
      </c>
      <c r="C366" t="s">
        <v>5</v>
      </c>
      <c r="D366" t="s">
        <v>2302</v>
      </c>
    </row>
    <row r="367" spans="1:4">
      <c r="A367" t="s">
        <v>4920</v>
      </c>
      <c r="B367" t="s">
        <v>5288</v>
      </c>
      <c r="C367" t="s">
        <v>20</v>
      </c>
      <c r="D367" t="s">
        <v>5294</v>
      </c>
    </row>
    <row r="368" spans="1:4">
      <c r="B368" t="s">
        <v>5151</v>
      </c>
      <c r="C368" t="s">
        <v>99</v>
      </c>
      <c r="D368" t="s">
        <v>5295</v>
      </c>
    </row>
    <row r="369" spans="2:4">
      <c r="C369" t="s">
        <v>101</v>
      </c>
      <c r="D369" t="s">
        <v>5296</v>
      </c>
    </row>
    <row r="370" spans="2:4">
      <c r="C370" t="s">
        <v>349</v>
      </c>
      <c r="D370" t="s">
        <v>5297</v>
      </c>
    </row>
    <row r="371" spans="2:4">
      <c r="C371" t="s">
        <v>441</v>
      </c>
      <c r="D371" t="s">
        <v>5298</v>
      </c>
    </row>
    <row r="372" spans="2:4">
      <c r="C372" t="s">
        <v>443</v>
      </c>
      <c r="D372" t="s">
        <v>5299</v>
      </c>
    </row>
    <row r="373" spans="2:4">
      <c r="B373" t="s">
        <v>5300</v>
      </c>
      <c r="C373" t="s">
        <v>10</v>
      </c>
      <c r="D373" t="s">
        <v>5301</v>
      </c>
    </row>
    <row r="374" spans="2:4">
      <c r="B374" t="s">
        <v>5151</v>
      </c>
      <c r="C374" t="s">
        <v>12</v>
      </c>
      <c r="D374" t="s">
        <v>5302</v>
      </c>
    </row>
    <row r="375" spans="2:4">
      <c r="C375" t="s">
        <v>14</v>
      </c>
      <c r="D375" t="s">
        <v>5303</v>
      </c>
    </row>
    <row r="376" spans="2:4">
      <c r="C376" t="s">
        <v>16</v>
      </c>
      <c r="D376" t="s">
        <v>5304</v>
      </c>
    </row>
    <row r="377" spans="2:4">
      <c r="C377" t="s">
        <v>18</v>
      </c>
      <c r="D377" t="s">
        <v>5305</v>
      </c>
    </row>
    <row r="378" spans="2:4">
      <c r="C378" t="s">
        <v>20</v>
      </c>
      <c r="D378" t="s">
        <v>5306</v>
      </c>
    </row>
    <row r="379" spans="2:4">
      <c r="C379" t="s">
        <v>99</v>
      </c>
      <c r="D379" t="s">
        <v>5307</v>
      </c>
    </row>
    <row r="380" spans="2:4">
      <c r="C380" t="s">
        <v>101</v>
      </c>
      <c r="D380" t="s">
        <v>5308</v>
      </c>
    </row>
    <row r="381" spans="2:4">
      <c r="C381" t="s">
        <v>349</v>
      </c>
      <c r="D381" t="s">
        <v>5309</v>
      </c>
    </row>
    <row r="382" spans="2:4">
      <c r="C382" t="s">
        <v>441</v>
      </c>
      <c r="D382" t="s">
        <v>5310</v>
      </c>
    </row>
    <row r="383" spans="2:4">
      <c r="C383" t="s">
        <v>443</v>
      </c>
      <c r="D383" t="s">
        <v>5311</v>
      </c>
    </row>
    <row r="384" spans="2:4">
      <c r="C384" t="s">
        <v>445</v>
      </c>
      <c r="D384" t="s">
        <v>5312</v>
      </c>
    </row>
    <row r="385" spans="2:4">
      <c r="B385" t="s">
        <v>5313</v>
      </c>
      <c r="C385" t="s">
        <v>10</v>
      </c>
      <c r="D385" t="s">
        <v>5314</v>
      </c>
    </row>
    <row r="386" spans="2:4">
      <c r="B386" t="s">
        <v>5151</v>
      </c>
      <c r="C386" t="s">
        <v>12</v>
      </c>
      <c r="D386" t="s">
        <v>5315</v>
      </c>
    </row>
    <row r="387" spans="2:4">
      <c r="C387" t="s">
        <v>14</v>
      </c>
      <c r="D387" t="s">
        <v>5316</v>
      </c>
    </row>
    <row r="388" spans="2:4">
      <c r="C388" t="s">
        <v>16</v>
      </c>
      <c r="D388" t="s">
        <v>5317</v>
      </c>
    </row>
    <row r="389" spans="2:4">
      <c r="C389" t="s">
        <v>18</v>
      </c>
      <c r="D389" t="s">
        <v>5318</v>
      </c>
    </row>
    <row r="390" spans="2:4">
      <c r="C390" t="s">
        <v>20</v>
      </c>
      <c r="D390" t="s">
        <v>5319</v>
      </c>
    </row>
    <row r="391" spans="2:4">
      <c r="C391" t="s">
        <v>99</v>
      </c>
      <c r="D391" t="s">
        <v>5320</v>
      </c>
    </row>
    <row r="392" spans="2:4">
      <c r="C392" t="s">
        <v>101</v>
      </c>
      <c r="D392" t="s">
        <v>5321</v>
      </c>
    </row>
    <row r="393" spans="2:4">
      <c r="C393" t="s">
        <v>349</v>
      </c>
      <c r="D393" t="s">
        <v>5322</v>
      </c>
    </row>
    <row r="394" spans="2:4">
      <c r="C394" t="s">
        <v>441</v>
      </c>
      <c r="D394" t="s">
        <v>5323</v>
      </c>
    </row>
    <row r="395" spans="2:4">
      <c r="C395" t="s">
        <v>443</v>
      </c>
      <c r="D395" t="s">
        <v>5324</v>
      </c>
    </row>
    <row r="396" spans="2:4">
      <c r="B396" t="s">
        <v>5325</v>
      </c>
      <c r="C396" t="s">
        <v>10</v>
      </c>
      <c r="D396" t="s">
        <v>5326</v>
      </c>
    </row>
    <row r="397" spans="2:4">
      <c r="B397" t="s">
        <v>5151</v>
      </c>
      <c r="C397" t="s">
        <v>12</v>
      </c>
      <c r="D397" t="s">
        <v>5327</v>
      </c>
    </row>
    <row r="398" spans="2:4">
      <c r="C398" t="s">
        <v>14</v>
      </c>
      <c r="D398" t="s">
        <v>5328</v>
      </c>
    </row>
    <row r="399" spans="2:4">
      <c r="C399" t="s">
        <v>16</v>
      </c>
      <c r="D399" t="s">
        <v>5329</v>
      </c>
    </row>
    <row r="400" spans="2:4">
      <c r="C400" t="s">
        <v>18</v>
      </c>
      <c r="D400" t="s">
        <v>5330</v>
      </c>
    </row>
    <row r="401" spans="1:4">
      <c r="C401" t="s">
        <v>20</v>
      </c>
      <c r="D401" t="s">
        <v>5331</v>
      </c>
    </row>
    <row r="402" spans="1:4">
      <c r="C402" t="s">
        <v>99</v>
      </c>
      <c r="D402" t="s">
        <v>5332</v>
      </c>
    </row>
    <row r="403" spans="1:4">
      <c r="C403" t="s">
        <v>101</v>
      </c>
      <c r="D403" t="s">
        <v>5333</v>
      </c>
    </row>
    <row r="404" spans="1:4">
      <c r="C404" t="s">
        <v>349</v>
      </c>
      <c r="D404" t="s">
        <v>5334</v>
      </c>
    </row>
    <row r="406" spans="1:4">
      <c r="A406" t="s">
        <v>3</v>
      </c>
      <c r="B406" t="s">
        <v>4</v>
      </c>
      <c r="C406" t="s">
        <v>5</v>
      </c>
      <c r="D406" t="s">
        <v>2302</v>
      </c>
    </row>
    <row r="407" spans="1:4">
      <c r="A407" t="s">
        <v>4920</v>
      </c>
      <c r="B407" t="s">
        <v>5335</v>
      </c>
      <c r="C407" t="s">
        <v>10</v>
      </c>
      <c r="D407" t="s">
        <v>5336</v>
      </c>
    </row>
    <row r="408" spans="1:4">
      <c r="B408" t="s">
        <v>5151</v>
      </c>
      <c r="C408" t="s">
        <v>12</v>
      </c>
      <c r="D408" t="s">
        <v>5337</v>
      </c>
    </row>
    <row r="409" spans="1:4">
      <c r="C409" t="s">
        <v>14</v>
      </c>
      <c r="D409" t="s">
        <v>5338</v>
      </c>
    </row>
    <row r="410" spans="1:4">
      <c r="C410" t="s">
        <v>16</v>
      </c>
      <c r="D410" t="s">
        <v>5339</v>
      </c>
    </row>
    <row r="411" spans="1:4">
      <c r="C411" t="s">
        <v>18</v>
      </c>
      <c r="D411" t="s">
        <v>5340</v>
      </c>
    </row>
    <row r="412" spans="1:4">
      <c r="C412" t="s">
        <v>20</v>
      </c>
      <c r="D412" t="s">
        <v>5341</v>
      </c>
    </row>
    <row r="413" spans="1:4">
      <c r="C413" t="s">
        <v>99</v>
      </c>
      <c r="D413" t="s">
        <v>5342</v>
      </c>
    </row>
    <row r="414" spans="1:4">
      <c r="C414" t="s">
        <v>101</v>
      </c>
      <c r="D414" t="s">
        <v>5343</v>
      </c>
    </row>
    <row r="415" spans="1:4">
      <c r="C415" t="s">
        <v>349</v>
      </c>
      <c r="D415" t="s">
        <v>5344</v>
      </c>
    </row>
    <row r="416" spans="1:4">
      <c r="C416" t="s">
        <v>441</v>
      </c>
      <c r="D416" t="s">
        <v>5345</v>
      </c>
    </row>
    <row r="417" spans="2:4">
      <c r="C417" t="s">
        <v>443</v>
      </c>
      <c r="D417" t="s">
        <v>5346</v>
      </c>
    </row>
    <row r="418" spans="2:4">
      <c r="C418" t="s">
        <v>445</v>
      </c>
      <c r="D418" t="s">
        <v>5347</v>
      </c>
    </row>
    <row r="419" spans="2:4">
      <c r="C419" t="s">
        <v>447</v>
      </c>
      <c r="D419" t="s">
        <v>5348</v>
      </c>
    </row>
    <row r="420" spans="2:4">
      <c r="C420" t="s">
        <v>449</v>
      </c>
      <c r="D420" t="s">
        <v>5349</v>
      </c>
    </row>
    <row r="421" spans="2:4">
      <c r="C421" t="s">
        <v>734</v>
      </c>
      <c r="D421" t="s">
        <v>5350</v>
      </c>
    </row>
    <row r="422" spans="2:4">
      <c r="C422" t="s">
        <v>736</v>
      </c>
      <c r="D422" t="s">
        <v>5351</v>
      </c>
    </row>
    <row r="423" spans="2:4">
      <c r="C423" t="s">
        <v>2253</v>
      </c>
      <c r="D423" t="s">
        <v>5352</v>
      </c>
    </row>
    <row r="424" spans="2:4">
      <c r="B424" t="s">
        <v>5353</v>
      </c>
      <c r="C424" t="s">
        <v>10</v>
      </c>
      <c r="D424" t="s">
        <v>5354</v>
      </c>
    </row>
    <row r="425" spans="2:4">
      <c r="B425" t="s">
        <v>5151</v>
      </c>
      <c r="C425" t="s">
        <v>12</v>
      </c>
      <c r="D425" t="s">
        <v>5355</v>
      </c>
    </row>
    <row r="426" spans="2:4">
      <c r="C426" t="s">
        <v>14</v>
      </c>
      <c r="D426" t="s">
        <v>5356</v>
      </c>
    </row>
    <row r="427" spans="2:4">
      <c r="C427" t="s">
        <v>16</v>
      </c>
      <c r="D427" t="s">
        <v>5357</v>
      </c>
    </row>
    <row r="428" spans="2:4">
      <c r="C428" t="s">
        <v>18</v>
      </c>
      <c r="D428" t="s">
        <v>5358</v>
      </c>
    </row>
    <row r="429" spans="2:4">
      <c r="C429" t="s">
        <v>20</v>
      </c>
      <c r="D429" t="s">
        <v>5359</v>
      </c>
    </row>
    <row r="430" spans="2:4">
      <c r="C430" t="s">
        <v>99</v>
      </c>
      <c r="D430" t="s">
        <v>5360</v>
      </c>
    </row>
    <row r="431" spans="2:4">
      <c r="C431" t="s">
        <v>101</v>
      </c>
      <c r="D431" t="s">
        <v>5361</v>
      </c>
    </row>
    <row r="432" spans="2:4">
      <c r="C432" t="s">
        <v>349</v>
      </c>
      <c r="D432" t="s">
        <v>5362</v>
      </c>
    </row>
    <row r="433" spans="2:4">
      <c r="C433" t="s">
        <v>441</v>
      </c>
      <c r="D433" t="s">
        <v>5363</v>
      </c>
    </row>
    <row r="434" spans="2:4">
      <c r="C434" t="s">
        <v>443</v>
      </c>
      <c r="D434" t="s">
        <v>5364</v>
      </c>
    </row>
    <row r="435" spans="2:4">
      <c r="C435" t="s">
        <v>445</v>
      </c>
      <c r="D435" t="s">
        <v>5365</v>
      </c>
    </row>
    <row r="436" spans="2:4">
      <c r="C436" t="s">
        <v>447</v>
      </c>
      <c r="D436" t="s">
        <v>5366</v>
      </c>
    </row>
    <row r="437" spans="2:4">
      <c r="C437" t="s">
        <v>449</v>
      </c>
      <c r="D437" t="s">
        <v>5367</v>
      </c>
    </row>
    <row r="438" spans="2:4">
      <c r="C438" t="s">
        <v>734</v>
      </c>
      <c r="D438" t="s">
        <v>5368</v>
      </c>
    </row>
    <row r="439" spans="2:4">
      <c r="B439" t="s">
        <v>5369</v>
      </c>
      <c r="C439" t="s">
        <v>10</v>
      </c>
      <c r="D439" t="s">
        <v>10846</v>
      </c>
    </row>
    <row r="440" spans="2:4">
      <c r="B440" t="s">
        <v>5370</v>
      </c>
    </row>
    <row r="441" spans="2:4">
      <c r="B441" t="s">
        <v>5371</v>
      </c>
    </row>
    <row r="442" spans="2:4">
      <c r="C442" t="s">
        <v>12</v>
      </c>
      <c r="D442" t="s">
        <v>10847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5F0F-69ED-499E-BB31-EB47D610A7A4}">
  <sheetPr>
    <tabColor theme="7"/>
  </sheetPr>
  <dimension ref="A2:D355"/>
  <sheetViews>
    <sheetView workbookViewId="0">
      <selection activeCell="D355" sqref="A1:D355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5373</v>
      </c>
      <c r="B3" t="s">
        <v>5374</v>
      </c>
      <c r="C3" t="s">
        <v>10</v>
      </c>
      <c r="D3" t="s">
        <v>5375</v>
      </c>
    </row>
    <row r="4" spans="1:4">
      <c r="B4" t="s">
        <v>5376</v>
      </c>
      <c r="C4" t="s">
        <v>12</v>
      </c>
      <c r="D4" t="s">
        <v>5377</v>
      </c>
    </row>
    <row r="5" spans="1:4">
      <c r="B5" t="s">
        <v>5378</v>
      </c>
      <c r="C5" t="s">
        <v>10</v>
      </c>
      <c r="D5" t="s">
        <v>5379</v>
      </c>
    </row>
    <row r="6" spans="1:4">
      <c r="B6" t="s">
        <v>5380</v>
      </c>
      <c r="C6" t="s">
        <v>12</v>
      </c>
      <c r="D6" t="s">
        <v>5381</v>
      </c>
    </row>
    <row r="7" spans="1:4">
      <c r="C7" t="s">
        <v>14</v>
      </c>
      <c r="D7" t="s">
        <v>5382</v>
      </c>
    </row>
    <row r="8" spans="1:4">
      <c r="B8" t="s">
        <v>5383</v>
      </c>
      <c r="C8" t="s">
        <v>10</v>
      </c>
      <c r="D8" t="s">
        <v>5384</v>
      </c>
    </row>
    <row r="9" spans="1:4">
      <c r="B9" t="s">
        <v>5385</v>
      </c>
      <c r="C9" t="s">
        <v>12</v>
      </c>
      <c r="D9" t="s">
        <v>5386</v>
      </c>
    </row>
    <row r="10" spans="1:4">
      <c r="C10" t="s">
        <v>14</v>
      </c>
      <c r="D10" t="s">
        <v>5387</v>
      </c>
    </row>
    <row r="11" spans="1:4">
      <c r="C11" t="s">
        <v>16</v>
      </c>
      <c r="D11" t="s">
        <v>5388</v>
      </c>
    </row>
    <row r="12" spans="1:4">
      <c r="B12" t="s">
        <v>5389</v>
      </c>
      <c r="C12" t="s">
        <v>10</v>
      </c>
      <c r="D12" t="s">
        <v>5390</v>
      </c>
    </row>
    <row r="13" spans="1:4">
      <c r="B13" t="s">
        <v>5391</v>
      </c>
      <c r="C13" t="s">
        <v>12</v>
      </c>
      <c r="D13" t="s">
        <v>5392</v>
      </c>
    </row>
    <row r="14" spans="1:4">
      <c r="B14" t="s">
        <v>5393</v>
      </c>
      <c r="C14" t="s">
        <v>10</v>
      </c>
      <c r="D14" t="s">
        <v>5394</v>
      </c>
    </row>
    <row r="15" spans="1:4">
      <c r="B15" t="s">
        <v>5395</v>
      </c>
      <c r="C15" t="s">
        <v>12</v>
      </c>
      <c r="D15" t="s">
        <v>5396</v>
      </c>
    </row>
    <row r="16" spans="1:4">
      <c r="B16" t="s">
        <v>5397</v>
      </c>
      <c r="C16" t="s">
        <v>10</v>
      </c>
      <c r="D16" t="s">
        <v>5398</v>
      </c>
    </row>
    <row r="17" spans="2:4">
      <c r="B17" t="s">
        <v>5399</v>
      </c>
      <c r="C17" t="s">
        <v>12</v>
      </c>
      <c r="D17" t="s">
        <v>5400</v>
      </c>
    </row>
    <row r="18" spans="2:4">
      <c r="B18" t="s">
        <v>5401</v>
      </c>
      <c r="C18" t="s">
        <v>10</v>
      </c>
      <c r="D18" t="s">
        <v>5402</v>
      </c>
    </row>
    <row r="19" spans="2:4">
      <c r="B19" t="s">
        <v>5403</v>
      </c>
      <c r="C19" t="s">
        <v>12</v>
      </c>
      <c r="D19" t="s">
        <v>5404</v>
      </c>
    </row>
    <row r="20" spans="2:4">
      <c r="B20" t="s">
        <v>5405</v>
      </c>
      <c r="C20" t="s">
        <v>14</v>
      </c>
      <c r="D20" t="s">
        <v>5406</v>
      </c>
    </row>
    <row r="21" spans="2:4">
      <c r="C21" t="s">
        <v>16</v>
      </c>
      <c r="D21" t="s">
        <v>5407</v>
      </c>
    </row>
    <row r="22" spans="2:4">
      <c r="C22" t="s">
        <v>18</v>
      </c>
      <c r="D22" t="s">
        <v>5408</v>
      </c>
    </row>
    <row r="23" spans="2:4">
      <c r="C23" t="s">
        <v>20</v>
      </c>
      <c r="D23" t="s">
        <v>5409</v>
      </c>
    </row>
    <row r="24" spans="2:4">
      <c r="C24" t="s">
        <v>99</v>
      </c>
      <c r="D24" t="s">
        <v>5410</v>
      </c>
    </row>
    <row r="25" spans="2:4">
      <c r="C25" t="s">
        <v>101</v>
      </c>
      <c r="D25" t="s">
        <v>5411</v>
      </c>
    </row>
    <row r="26" spans="2:4">
      <c r="C26" t="s">
        <v>349</v>
      </c>
      <c r="D26" t="s">
        <v>5412</v>
      </c>
    </row>
    <row r="27" spans="2:4">
      <c r="C27" t="s">
        <v>441</v>
      </c>
      <c r="D27" t="s">
        <v>5413</v>
      </c>
    </row>
    <row r="28" spans="2:4">
      <c r="C28" t="s">
        <v>443</v>
      </c>
      <c r="D28" t="s">
        <v>5414</v>
      </c>
    </row>
    <row r="29" spans="2:4">
      <c r="C29" t="s">
        <v>445</v>
      </c>
      <c r="D29" t="s">
        <v>5415</v>
      </c>
    </row>
    <row r="30" spans="2:4">
      <c r="C30" t="s">
        <v>447</v>
      </c>
      <c r="D30" t="s">
        <v>5416</v>
      </c>
    </row>
    <row r="31" spans="2:4">
      <c r="C31" t="s">
        <v>449</v>
      </c>
      <c r="D31" t="s">
        <v>5417</v>
      </c>
    </row>
    <row r="35" spans="1:4">
      <c r="A35" t="s">
        <v>3</v>
      </c>
      <c r="B35" t="s">
        <v>4</v>
      </c>
      <c r="C35" t="s">
        <v>5</v>
      </c>
      <c r="D35" t="s">
        <v>2302</v>
      </c>
    </row>
    <row r="36" spans="1:4">
      <c r="A36" t="s">
        <v>5373</v>
      </c>
      <c r="B36" t="s">
        <v>5418</v>
      </c>
      <c r="C36" t="s">
        <v>10</v>
      </c>
      <c r="D36" t="s">
        <v>5419</v>
      </c>
    </row>
    <row r="37" spans="1:4">
      <c r="B37" t="s">
        <v>5403</v>
      </c>
      <c r="C37" t="s">
        <v>12</v>
      </c>
      <c r="D37" t="s">
        <v>5420</v>
      </c>
    </row>
    <row r="38" spans="1:4">
      <c r="B38" t="s">
        <v>5421</v>
      </c>
      <c r="C38" t="s">
        <v>14</v>
      </c>
      <c r="D38" t="s">
        <v>5422</v>
      </c>
    </row>
    <row r="39" spans="1:4">
      <c r="C39" t="s">
        <v>16</v>
      </c>
      <c r="D39" t="s">
        <v>5423</v>
      </c>
    </row>
    <row r="40" spans="1:4">
      <c r="C40" t="s">
        <v>18</v>
      </c>
      <c r="D40" t="s">
        <v>5424</v>
      </c>
    </row>
    <row r="41" spans="1:4">
      <c r="C41" t="s">
        <v>20</v>
      </c>
      <c r="D41" t="s">
        <v>5425</v>
      </c>
    </row>
    <row r="42" spans="1:4">
      <c r="C42" t="s">
        <v>99</v>
      </c>
      <c r="D42" t="s">
        <v>5426</v>
      </c>
    </row>
    <row r="43" spans="1:4">
      <c r="C43" t="s">
        <v>101</v>
      </c>
      <c r="D43" t="s">
        <v>5427</v>
      </c>
    </row>
    <row r="44" spans="1:4">
      <c r="C44" t="s">
        <v>349</v>
      </c>
      <c r="D44" t="s">
        <v>5428</v>
      </c>
    </row>
    <row r="45" spans="1:4">
      <c r="C45" t="s">
        <v>441</v>
      </c>
      <c r="D45" t="s">
        <v>5429</v>
      </c>
    </row>
    <row r="46" spans="1:4">
      <c r="C46" t="s">
        <v>443</v>
      </c>
      <c r="D46" t="s">
        <v>5430</v>
      </c>
    </row>
    <row r="47" spans="1:4">
      <c r="C47" t="s">
        <v>445</v>
      </c>
      <c r="D47" t="s">
        <v>5431</v>
      </c>
    </row>
    <row r="48" spans="1:4">
      <c r="C48" t="s">
        <v>447</v>
      </c>
      <c r="D48" t="s">
        <v>5432</v>
      </c>
    </row>
    <row r="49" spans="2:4">
      <c r="C49" t="s">
        <v>449</v>
      </c>
      <c r="D49" t="s">
        <v>5433</v>
      </c>
    </row>
    <row r="50" spans="2:4">
      <c r="C50" t="s">
        <v>734</v>
      </c>
      <c r="D50" t="s">
        <v>5434</v>
      </c>
    </row>
    <row r="51" spans="2:4">
      <c r="C51" t="s">
        <v>736</v>
      </c>
      <c r="D51" t="s">
        <v>5435</v>
      </c>
    </row>
    <row r="52" spans="2:4">
      <c r="B52" t="s">
        <v>5436</v>
      </c>
      <c r="C52" t="s">
        <v>10</v>
      </c>
      <c r="D52" t="s">
        <v>5437</v>
      </c>
    </row>
    <row r="53" spans="2:4">
      <c r="B53" t="s">
        <v>5403</v>
      </c>
      <c r="C53" t="s">
        <v>12</v>
      </c>
      <c r="D53" t="s">
        <v>5438</v>
      </c>
    </row>
    <row r="54" spans="2:4">
      <c r="B54" t="s">
        <v>3772</v>
      </c>
      <c r="C54" t="s">
        <v>14</v>
      </c>
      <c r="D54" t="s">
        <v>5439</v>
      </c>
    </row>
    <row r="55" spans="2:4">
      <c r="C55" t="s">
        <v>16</v>
      </c>
      <c r="D55" t="s">
        <v>5440</v>
      </c>
    </row>
    <row r="56" spans="2:4">
      <c r="C56" t="s">
        <v>18</v>
      </c>
      <c r="D56" t="s">
        <v>5441</v>
      </c>
    </row>
    <row r="57" spans="2:4">
      <c r="C57" t="s">
        <v>20</v>
      </c>
      <c r="D57" t="s">
        <v>5442</v>
      </c>
    </row>
    <row r="58" spans="2:4">
      <c r="C58" t="s">
        <v>99</v>
      </c>
      <c r="D58" t="s">
        <v>5443</v>
      </c>
    </row>
    <row r="59" spans="2:4">
      <c r="C59" t="s">
        <v>101</v>
      </c>
      <c r="D59" t="s">
        <v>5444</v>
      </c>
    </row>
    <row r="60" spans="2:4">
      <c r="C60" t="s">
        <v>349</v>
      </c>
      <c r="D60" t="s">
        <v>5445</v>
      </c>
    </row>
    <row r="61" spans="2:4">
      <c r="C61" t="s">
        <v>441</v>
      </c>
      <c r="D61" t="s">
        <v>5446</v>
      </c>
    </row>
    <row r="62" spans="2:4">
      <c r="C62" t="s">
        <v>443</v>
      </c>
      <c r="D62" t="s">
        <v>5447</v>
      </c>
    </row>
    <row r="63" spans="2:4">
      <c r="C63" t="s">
        <v>445</v>
      </c>
      <c r="D63" t="s">
        <v>5448</v>
      </c>
    </row>
    <row r="67" spans="1:4">
      <c r="A67" t="s">
        <v>3</v>
      </c>
      <c r="B67" t="s">
        <v>4</v>
      </c>
      <c r="C67" t="s">
        <v>5</v>
      </c>
      <c r="D67" t="s">
        <v>2302</v>
      </c>
    </row>
    <row r="68" spans="1:4">
      <c r="A68" t="s">
        <v>5373</v>
      </c>
      <c r="B68" t="s">
        <v>5449</v>
      </c>
      <c r="C68" t="s">
        <v>10</v>
      </c>
      <c r="D68" t="s">
        <v>5450</v>
      </c>
    </row>
    <row r="69" spans="1:4">
      <c r="B69" t="s">
        <v>5403</v>
      </c>
      <c r="C69" t="s">
        <v>12</v>
      </c>
      <c r="D69" t="s">
        <v>5451</v>
      </c>
    </row>
    <row r="70" spans="1:4">
      <c r="B70" t="s">
        <v>5452</v>
      </c>
      <c r="C70" t="s">
        <v>14</v>
      </c>
      <c r="D70" t="s">
        <v>5453</v>
      </c>
    </row>
    <row r="71" spans="1:4">
      <c r="C71" t="s">
        <v>16</v>
      </c>
      <c r="D71" t="s">
        <v>5454</v>
      </c>
    </row>
    <row r="72" spans="1:4">
      <c r="C72" t="s">
        <v>18</v>
      </c>
      <c r="D72" t="s">
        <v>5455</v>
      </c>
    </row>
    <row r="73" spans="1:4">
      <c r="C73" t="s">
        <v>20</v>
      </c>
      <c r="D73" t="s">
        <v>5456</v>
      </c>
    </row>
    <row r="74" spans="1:4">
      <c r="C74" t="s">
        <v>99</v>
      </c>
      <c r="D74" t="s">
        <v>5457</v>
      </c>
    </row>
    <row r="75" spans="1:4">
      <c r="C75" t="s">
        <v>101</v>
      </c>
      <c r="D75" t="s">
        <v>5458</v>
      </c>
    </row>
    <row r="76" spans="1:4">
      <c r="C76" t="s">
        <v>349</v>
      </c>
      <c r="D76" t="s">
        <v>5459</v>
      </c>
    </row>
    <row r="77" spans="1:4">
      <c r="C77" t="s">
        <v>441</v>
      </c>
      <c r="D77" t="s">
        <v>5460</v>
      </c>
    </row>
    <row r="78" spans="1:4">
      <c r="C78" t="s">
        <v>443</v>
      </c>
      <c r="D78" t="s">
        <v>5461</v>
      </c>
    </row>
    <row r="79" spans="1:4">
      <c r="C79" t="s">
        <v>445</v>
      </c>
      <c r="D79" t="s">
        <v>5462</v>
      </c>
    </row>
    <row r="80" spans="1:4">
      <c r="C80" t="s">
        <v>447</v>
      </c>
      <c r="D80" t="s">
        <v>5463</v>
      </c>
    </row>
    <row r="81" spans="2:4">
      <c r="C81" t="s">
        <v>449</v>
      </c>
      <c r="D81" t="s">
        <v>5464</v>
      </c>
    </row>
    <row r="82" spans="2:4">
      <c r="C82" t="s">
        <v>734</v>
      </c>
      <c r="D82" t="s">
        <v>5465</v>
      </c>
    </row>
    <row r="83" spans="2:4">
      <c r="C83" t="s">
        <v>736</v>
      </c>
      <c r="D83" t="s">
        <v>5466</v>
      </c>
    </row>
    <row r="84" spans="2:4">
      <c r="C84" t="s">
        <v>2253</v>
      </c>
      <c r="D84" t="s">
        <v>5467</v>
      </c>
    </row>
    <row r="85" spans="2:4">
      <c r="B85" t="s">
        <v>5468</v>
      </c>
      <c r="C85" t="s">
        <v>10</v>
      </c>
      <c r="D85" t="s">
        <v>5469</v>
      </c>
    </row>
    <row r="86" spans="2:4">
      <c r="B86" t="s">
        <v>5403</v>
      </c>
      <c r="C86" t="s">
        <v>12</v>
      </c>
      <c r="D86" t="s">
        <v>5470</v>
      </c>
    </row>
    <row r="87" spans="2:4">
      <c r="B87" t="s">
        <v>1763</v>
      </c>
      <c r="C87" t="s">
        <v>14</v>
      </c>
      <c r="D87" t="s">
        <v>5471</v>
      </c>
    </row>
    <row r="88" spans="2:4">
      <c r="C88" t="s">
        <v>16</v>
      </c>
      <c r="D88" t="s">
        <v>5472</v>
      </c>
    </row>
    <row r="89" spans="2:4">
      <c r="C89" t="s">
        <v>18</v>
      </c>
      <c r="D89" t="s">
        <v>5473</v>
      </c>
    </row>
    <row r="90" spans="2:4">
      <c r="C90" t="s">
        <v>20</v>
      </c>
      <c r="D90" t="s">
        <v>5474</v>
      </c>
    </row>
    <row r="91" spans="2:4">
      <c r="C91" t="s">
        <v>99</v>
      </c>
      <c r="D91" t="s">
        <v>5475</v>
      </c>
    </row>
    <row r="92" spans="2:4">
      <c r="C92" t="s">
        <v>101</v>
      </c>
      <c r="D92" t="s">
        <v>5476</v>
      </c>
    </row>
    <row r="93" spans="2:4">
      <c r="C93" t="s">
        <v>349</v>
      </c>
      <c r="D93" t="s">
        <v>5477</v>
      </c>
    </row>
    <row r="94" spans="2:4">
      <c r="C94" t="s">
        <v>441</v>
      </c>
      <c r="D94" t="s">
        <v>5478</v>
      </c>
    </row>
    <row r="95" spans="2:4">
      <c r="C95" t="s">
        <v>443</v>
      </c>
      <c r="D95" t="s">
        <v>5479</v>
      </c>
    </row>
    <row r="96" spans="2:4">
      <c r="C96" t="s">
        <v>445</v>
      </c>
      <c r="D96" t="s">
        <v>5480</v>
      </c>
    </row>
    <row r="97" spans="1:4">
      <c r="B97" t="s">
        <v>5481</v>
      </c>
      <c r="C97" t="s">
        <v>10</v>
      </c>
      <c r="D97" t="s">
        <v>5482</v>
      </c>
    </row>
    <row r="98" spans="1:4">
      <c r="B98" t="s">
        <v>5403</v>
      </c>
      <c r="C98" t="s">
        <v>12</v>
      </c>
      <c r="D98" t="s">
        <v>5483</v>
      </c>
    </row>
    <row r="99" spans="1:4">
      <c r="B99" t="s">
        <v>5484</v>
      </c>
      <c r="C99" t="s">
        <v>14</v>
      </c>
      <c r="D99" t="s">
        <v>5485</v>
      </c>
    </row>
    <row r="100" spans="1:4">
      <c r="C100" t="s">
        <v>16</v>
      </c>
      <c r="D100" t="s">
        <v>5486</v>
      </c>
    </row>
    <row r="101" spans="1:4">
      <c r="C101" t="s">
        <v>18</v>
      </c>
      <c r="D101" t="s">
        <v>5487</v>
      </c>
    </row>
    <row r="102" spans="1:4">
      <c r="C102" t="s">
        <v>20</v>
      </c>
      <c r="D102" t="s">
        <v>5488</v>
      </c>
    </row>
    <row r="103" spans="1:4">
      <c r="C103" t="s">
        <v>99</v>
      </c>
      <c r="D103" t="s">
        <v>5489</v>
      </c>
    </row>
    <row r="107" spans="1:4">
      <c r="A107" t="s">
        <v>3</v>
      </c>
      <c r="B107" t="s">
        <v>4</v>
      </c>
      <c r="C107" t="s">
        <v>5</v>
      </c>
      <c r="D107" t="s">
        <v>2302</v>
      </c>
    </row>
    <row r="108" spans="1:4">
      <c r="A108" t="s">
        <v>5373</v>
      </c>
      <c r="B108" t="s">
        <v>5481</v>
      </c>
      <c r="C108" t="s">
        <v>101</v>
      </c>
      <c r="D108" t="s">
        <v>5490</v>
      </c>
    </row>
    <row r="109" spans="1:4">
      <c r="B109" t="s">
        <v>5403</v>
      </c>
      <c r="C109" t="s">
        <v>349</v>
      </c>
      <c r="D109" t="s">
        <v>5491</v>
      </c>
    </row>
    <row r="110" spans="1:4">
      <c r="B110" t="s">
        <v>5484</v>
      </c>
      <c r="C110" t="s">
        <v>441</v>
      </c>
      <c r="D110" t="s">
        <v>5492</v>
      </c>
    </row>
    <row r="111" spans="1:4">
      <c r="C111" t="s">
        <v>443</v>
      </c>
      <c r="D111" t="s">
        <v>5493</v>
      </c>
    </row>
    <row r="112" spans="1:4">
      <c r="C112" t="s">
        <v>445</v>
      </c>
      <c r="D112" t="s">
        <v>5494</v>
      </c>
    </row>
    <row r="113" spans="2:4">
      <c r="C113" t="s">
        <v>447</v>
      </c>
      <c r="D113" t="s">
        <v>5495</v>
      </c>
    </row>
    <row r="114" spans="2:4">
      <c r="C114" t="s">
        <v>449</v>
      </c>
      <c r="D114" t="s">
        <v>5496</v>
      </c>
    </row>
    <row r="115" spans="2:4">
      <c r="C115" t="s">
        <v>734</v>
      </c>
      <c r="D115" t="s">
        <v>5497</v>
      </c>
    </row>
    <row r="116" spans="2:4">
      <c r="C116" t="s">
        <v>736</v>
      </c>
      <c r="D116" t="s">
        <v>5498</v>
      </c>
    </row>
    <row r="117" spans="2:4">
      <c r="B117" t="s">
        <v>5499</v>
      </c>
      <c r="C117" t="s">
        <v>10</v>
      </c>
      <c r="D117" t="s">
        <v>5500</v>
      </c>
    </row>
    <row r="118" spans="2:4">
      <c r="B118" t="s">
        <v>5403</v>
      </c>
      <c r="C118" t="s">
        <v>12</v>
      </c>
      <c r="D118" t="s">
        <v>5501</v>
      </c>
    </row>
    <row r="119" spans="2:4">
      <c r="B119" t="s">
        <v>5484</v>
      </c>
      <c r="C119" t="s">
        <v>14</v>
      </c>
      <c r="D119" t="s">
        <v>5502</v>
      </c>
    </row>
    <row r="120" spans="2:4">
      <c r="C120" t="s">
        <v>16</v>
      </c>
      <c r="D120" t="s">
        <v>5503</v>
      </c>
    </row>
    <row r="121" spans="2:4">
      <c r="C121" t="s">
        <v>18</v>
      </c>
      <c r="D121" t="s">
        <v>5504</v>
      </c>
    </row>
    <row r="122" spans="2:4">
      <c r="C122" t="s">
        <v>20</v>
      </c>
      <c r="D122" t="s">
        <v>5505</v>
      </c>
    </row>
    <row r="123" spans="2:4">
      <c r="C123" t="s">
        <v>99</v>
      </c>
      <c r="D123" t="s">
        <v>5506</v>
      </c>
    </row>
    <row r="124" spans="2:4">
      <c r="C124" t="s">
        <v>101</v>
      </c>
      <c r="D124" t="s">
        <v>5507</v>
      </c>
    </row>
    <row r="125" spans="2:4">
      <c r="C125" t="s">
        <v>349</v>
      </c>
      <c r="D125" t="s">
        <v>5508</v>
      </c>
    </row>
    <row r="126" spans="2:4">
      <c r="C126" t="s">
        <v>441</v>
      </c>
      <c r="D126" t="s">
        <v>5509</v>
      </c>
    </row>
    <row r="127" spans="2:4">
      <c r="C127" t="s">
        <v>443</v>
      </c>
      <c r="D127" t="s">
        <v>5510</v>
      </c>
    </row>
    <row r="128" spans="2:4">
      <c r="B128" t="s">
        <v>5511</v>
      </c>
      <c r="C128" t="s">
        <v>10</v>
      </c>
      <c r="D128" t="s">
        <v>5512</v>
      </c>
    </row>
    <row r="129" spans="1:4">
      <c r="B129" t="s">
        <v>5403</v>
      </c>
      <c r="C129" t="s">
        <v>12</v>
      </c>
      <c r="D129" t="s">
        <v>5513</v>
      </c>
    </row>
    <row r="130" spans="1:4">
      <c r="B130" t="s">
        <v>5484</v>
      </c>
      <c r="C130" t="s">
        <v>14</v>
      </c>
      <c r="D130" t="s">
        <v>5514</v>
      </c>
    </row>
    <row r="131" spans="1:4">
      <c r="C131" t="s">
        <v>16</v>
      </c>
      <c r="D131" t="s">
        <v>5515</v>
      </c>
    </row>
    <row r="132" spans="1:4">
      <c r="C132" t="s">
        <v>18</v>
      </c>
      <c r="D132" t="s">
        <v>5516</v>
      </c>
    </row>
    <row r="133" spans="1:4">
      <c r="C133" t="s">
        <v>20</v>
      </c>
      <c r="D133" t="s">
        <v>5517</v>
      </c>
    </row>
    <row r="134" spans="1:4">
      <c r="C134" t="s">
        <v>99</v>
      </c>
      <c r="D134" t="s">
        <v>5518</v>
      </c>
    </row>
    <row r="135" spans="1:4">
      <c r="C135" t="s">
        <v>101</v>
      </c>
      <c r="D135" t="s">
        <v>5519</v>
      </c>
    </row>
    <row r="136" spans="1:4">
      <c r="C136" t="s">
        <v>349</v>
      </c>
      <c r="D136" t="s">
        <v>5520</v>
      </c>
    </row>
    <row r="137" spans="1:4">
      <c r="C137" t="s">
        <v>441</v>
      </c>
      <c r="D137" t="s">
        <v>5521</v>
      </c>
    </row>
    <row r="141" spans="1:4">
      <c r="A141" t="s">
        <v>3</v>
      </c>
      <c r="B141" t="s">
        <v>4</v>
      </c>
      <c r="C141" t="s">
        <v>5</v>
      </c>
      <c r="D141" t="s">
        <v>2302</v>
      </c>
    </row>
    <row r="142" spans="1:4">
      <c r="A142" t="s">
        <v>5373</v>
      </c>
      <c r="B142" t="s">
        <v>5522</v>
      </c>
      <c r="C142" t="s">
        <v>10</v>
      </c>
      <c r="D142" t="s">
        <v>5523</v>
      </c>
    </row>
    <row r="143" spans="1:4">
      <c r="B143" t="s">
        <v>5403</v>
      </c>
      <c r="C143" t="s">
        <v>12</v>
      </c>
      <c r="D143" t="s">
        <v>5524</v>
      </c>
    </row>
    <row r="144" spans="1:4">
      <c r="B144" t="s">
        <v>5525</v>
      </c>
      <c r="C144" t="s">
        <v>14</v>
      </c>
      <c r="D144" t="s">
        <v>5526</v>
      </c>
    </row>
    <row r="145" spans="2:4">
      <c r="B145" t="s">
        <v>2710</v>
      </c>
      <c r="C145" t="s">
        <v>16</v>
      </c>
      <c r="D145" t="s">
        <v>5527</v>
      </c>
    </row>
    <row r="146" spans="2:4">
      <c r="C146" t="s">
        <v>18</v>
      </c>
      <c r="D146" t="s">
        <v>5528</v>
      </c>
    </row>
    <row r="147" spans="2:4">
      <c r="C147" t="s">
        <v>20</v>
      </c>
      <c r="D147" t="s">
        <v>5529</v>
      </c>
    </row>
    <row r="148" spans="2:4">
      <c r="C148" t="s">
        <v>99</v>
      </c>
      <c r="D148" t="s">
        <v>5530</v>
      </c>
    </row>
    <row r="149" spans="2:4">
      <c r="C149" t="s">
        <v>101</v>
      </c>
      <c r="D149" t="s">
        <v>5531</v>
      </c>
    </row>
    <row r="150" spans="2:4">
      <c r="C150" t="s">
        <v>349</v>
      </c>
      <c r="D150" t="s">
        <v>5532</v>
      </c>
    </row>
    <row r="151" spans="2:4">
      <c r="C151" t="s">
        <v>441</v>
      </c>
      <c r="D151" t="s">
        <v>5533</v>
      </c>
    </row>
    <row r="152" spans="2:4">
      <c r="C152" t="s">
        <v>443</v>
      </c>
      <c r="D152" t="s">
        <v>5534</v>
      </c>
    </row>
    <row r="153" spans="2:4">
      <c r="C153" t="s">
        <v>445</v>
      </c>
      <c r="D153" t="s">
        <v>5535</v>
      </c>
    </row>
    <row r="154" spans="2:4">
      <c r="B154" t="s">
        <v>5536</v>
      </c>
      <c r="C154" t="s">
        <v>10</v>
      </c>
      <c r="D154" t="s">
        <v>5537</v>
      </c>
    </row>
    <row r="155" spans="2:4">
      <c r="B155" t="s">
        <v>5403</v>
      </c>
      <c r="C155" t="s">
        <v>12</v>
      </c>
      <c r="D155" t="s">
        <v>5538</v>
      </c>
    </row>
    <row r="156" spans="2:4">
      <c r="B156" t="s">
        <v>5539</v>
      </c>
      <c r="C156" t="s">
        <v>14</v>
      </c>
      <c r="D156" t="s">
        <v>5540</v>
      </c>
    </row>
    <row r="157" spans="2:4">
      <c r="C157" t="s">
        <v>16</v>
      </c>
      <c r="D157" t="s">
        <v>5541</v>
      </c>
    </row>
    <row r="158" spans="2:4">
      <c r="C158" t="s">
        <v>18</v>
      </c>
      <c r="D158" t="s">
        <v>5542</v>
      </c>
    </row>
    <row r="159" spans="2:4">
      <c r="C159" t="s">
        <v>20</v>
      </c>
      <c r="D159" t="s">
        <v>5543</v>
      </c>
    </row>
    <row r="160" spans="2:4">
      <c r="C160" t="s">
        <v>99</v>
      </c>
      <c r="D160" t="s">
        <v>5544</v>
      </c>
    </row>
    <row r="161" spans="2:4">
      <c r="C161" t="s">
        <v>101</v>
      </c>
      <c r="D161" t="s">
        <v>5545</v>
      </c>
    </row>
    <row r="162" spans="2:4">
      <c r="C162" t="s">
        <v>349</v>
      </c>
      <c r="D162" t="s">
        <v>5546</v>
      </c>
    </row>
    <row r="163" spans="2:4">
      <c r="C163" t="s">
        <v>441</v>
      </c>
      <c r="D163" t="s">
        <v>5547</v>
      </c>
    </row>
    <row r="164" spans="2:4">
      <c r="C164" t="s">
        <v>443</v>
      </c>
      <c r="D164" t="s">
        <v>5548</v>
      </c>
    </row>
    <row r="165" spans="2:4">
      <c r="B165" t="s">
        <v>5549</v>
      </c>
      <c r="C165" t="s">
        <v>10</v>
      </c>
      <c r="D165" t="s">
        <v>5550</v>
      </c>
    </row>
    <row r="166" spans="2:4">
      <c r="B166" t="s">
        <v>5403</v>
      </c>
      <c r="C166" t="s">
        <v>12</v>
      </c>
      <c r="D166" t="s">
        <v>5551</v>
      </c>
    </row>
    <row r="167" spans="2:4">
      <c r="B167" t="s">
        <v>5552</v>
      </c>
      <c r="C167" t="s">
        <v>14</v>
      </c>
      <c r="D167" t="s">
        <v>5553</v>
      </c>
    </row>
    <row r="168" spans="2:4">
      <c r="C168" t="s">
        <v>16</v>
      </c>
      <c r="D168" t="s">
        <v>5554</v>
      </c>
    </row>
    <row r="169" spans="2:4">
      <c r="C169" t="s">
        <v>18</v>
      </c>
      <c r="D169" t="s">
        <v>5555</v>
      </c>
    </row>
    <row r="170" spans="2:4">
      <c r="C170" t="s">
        <v>20</v>
      </c>
      <c r="D170" t="s">
        <v>5556</v>
      </c>
    </row>
    <row r="171" spans="2:4">
      <c r="C171" t="s">
        <v>99</v>
      </c>
      <c r="D171" t="s">
        <v>5557</v>
      </c>
    </row>
    <row r="172" spans="2:4">
      <c r="C172" t="s">
        <v>101</v>
      </c>
      <c r="D172" t="s">
        <v>5558</v>
      </c>
    </row>
    <row r="173" spans="2:4">
      <c r="C173" t="s">
        <v>349</v>
      </c>
      <c r="D173" t="s">
        <v>5559</v>
      </c>
    </row>
    <row r="174" spans="2:4">
      <c r="C174" t="s">
        <v>441</v>
      </c>
      <c r="D174" t="s">
        <v>5560</v>
      </c>
    </row>
    <row r="175" spans="2:4">
      <c r="C175" t="s">
        <v>443</v>
      </c>
      <c r="D175" t="s">
        <v>5561</v>
      </c>
    </row>
    <row r="176" spans="2:4">
      <c r="C176" t="s">
        <v>445</v>
      </c>
      <c r="D176" t="s">
        <v>5562</v>
      </c>
    </row>
    <row r="177" spans="1:4">
      <c r="C177" t="s">
        <v>447</v>
      </c>
      <c r="D177" t="s">
        <v>5563</v>
      </c>
    </row>
    <row r="178" spans="1:4">
      <c r="C178" t="s">
        <v>449</v>
      </c>
      <c r="D178" t="s">
        <v>5564</v>
      </c>
    </row>
    <row r="182" spans="1:4">
      <c r="A182" t="s">
        <v>3</v>
      </c>
      <c r="B182" t="s">
        <v>4</v>
      </c>
      <c r="C182" t="s">
        <v>5</v>
      </c>
      <c r="D182" t="s">
        <v>2302</v>
      </c>
    </row>
    <row r="183" spans="1:4">
      <c r="A183" t="s">
        <v>5373</v>
      </c>
      <c r="B183" t="s">
        <v>5565</v>
      </c>
      <c r="C183" t="s">
        <v>10</v>
      </c>
      <c r="D183" t="s">
        <v>5566</v>
      </c>
    </row>
    <row r="184" spans="1:4">
      <c r="B184" t="s">
        <v>5403</v>
      </c>
      <c r="C184" t="s">
        <v>12</v>
      </c>
      <c r="D184" t="s">
        <v>5567</v>
      </c>
    </row>
    <row r="185" spans="1:4">
      <c r="B185" t="s">
        <v>5568</v>
      </c>
      <c r="C185" t="s">
        <v>14</v>
      </c>
      <c r="D185" t="s">
        <v>5569</v>
      </c>
    </row>
    <row r="186" spans="1:4">
      <c r="B186" t="s">
        <v>5570</v>
      </c>
      <c r="C186" t="s">
        <v>16</v>
      </c>
      <c r="D186" t="s">
        <v>5571</v>
      </c>
    </row>
    <row r="187" spans="1:4">
      <c r="C187" t="s">
        <v>18</v>
      </c>
      <c r="D187" t="s">
        <v>5572</v>
      </c>
    </row>
    <row r="188" spans="1:4">
      <c r="C188" t="s">
        <v>20</v>
      </c>
      <c r="D188" t="s">
        <v>5573</v>
      </c>
    </row>
    <row r="189" spans="1:4">
      <c r="C189" t="s">
        <v>99</v>
      </c>
      <c r="D189" t="s">
        <v>5574</v>
      </c>
    </row>
    <row r="190" spans="1:4">
      <c r="C190" t="s">
        <v>101</v>
      </c>
      <c r="D190" t="s">
        <v>5575</v>
      </c>
    </row>
    <row r="191" spans="1:4">
      <c r="C191" t="s">
        <v>349</v>
      </c>
      <c r="D191" t="s">
        <v>5576</v>
      </c>
    </row>
    <row r="192" spans="1:4">
      <c r="C192" t="s">
        <v>441</v>
      </c>
      <c r="D192" t="s">
        <v>5577</v>
      </c>
    </row>
    <row r="193" spans="2:4">
      <c r="C193" t="s">
        <v>443</v>
      </c>
      <c r="D193" t="s">
        <v>5578</v>
      </c>
    </row>
    <row r="194" spans="2:4">
      <c r="C194" t="s">
        <v>445</v>
      </c>
      <c r="D194" t="s">
        <v>5579</v>
      </c>
    </row>
    <row r="195" spans="2:4">
      <c r="C195" t="s">
        <v>447</v>
      </c>
      <c r="D195" t="s">
        <v>5580</v>
      </c>
    </row>
    <row r="196" spans="2:4">
      <c r="B196" t="s">
        <v>5581</v>
      </c>
      <c r="C196" t="s">
        <v>10</v>
      </c>
      <c r="D196" t="s">
        <v>5582</v>
      </c>
    </row>
    <row r="197" spans="2:4">
      <c r="B197" t="s">
        <v>5403</v>
      </c>
      <c r="C197" t="s">
        <v>12</v>
      </c>
      <c r="D197" t="s">
        <v>5583</v>
      </c>
    </row>
    <row r="198" spans="2:4">
      <c r="B198" t="s">
        <v>5584</v>
      </c>
      <c r="C198" t="s">
        <v>14</v>
      </c>
      <c r="D198" t="s">
        <v>5585</v>
      </c>
    </row>
    <row r="199" spans="2:4">
      <c r="B199" t="s">
        <v>5586</v>
      </c>
      <c r="C199" t="s">
        <v>16</v>
      </c>
      <c r="D199" t="s">
        <v>5587</v>
      </c>
    </row>
    <row r="200" spans="2:4">
      <c r="C200" t="s">
        <v>18</v>
      </c>
      <c r="D200" t="s">
        <v>5588</v>
      </c>
    </row>
    <row r="201" spans="2:4">
      <c r="C201" t="s">
        <v>20</v>
      </c>
      <c r="D201" t="s">
        <v>5589</v>
      </c>
    </row>
    <row r="202" spans="2:4">
      <c r="C202" t="s">
        <v>99</v>
      </c>
      <c r="D202" t="s">
        <v>5590</v>
      </c>
    </row>
    <row r="203" spans="2:4">
      <c r="C203" t="s">
        <v>101</v>
      </c>
      <c r="D203" t="s">
        <v>5591</v>
      </c>
    </row>
    <row r="204" spans="2:4">
      <c r="C204" t="s">
        <v>349</v>
      </c>
      <c r="D204" t="s">
        <v>5592</v>
      </c>
    </row>
    <row r="205" spans="2:4">
      <c r="C205" t="s">
        <v>441</v>
      </c>
      <c r="D205" t="s">
        <v>5593</v>
      </c>
    </row>
    <row r="206" spans="2:4">
      <c r="C206" t="s">
        <v>443</v>
      </c>
      <c r="D206" t="s">
        <v>5594</v>
      </c>
    </row>
    <row r="207" spans="2:4">
      <c r="C207" t="s">
        <v>445</v>
      </c>
      <c r="D207" t="s">
        <v>5595</v>
      </c>
    </row>
    <row r="208" spans="2:4">
      <c r="C208" t="s">
        <v>447</v>
      </c>
      <c r="D208" t="s">
        <v>5596</v>
      </c>
    </row>
    <row r="209" spans="1:4">
      <c r="B209" t="s">
        <v>5597</v>
      </c>
      <c r="C209" t="s">
        <v>10</v>
      </c>
      <c r="D209" t="s">
        <v>5598</v>
      </c>
    </row>
    <row r="210" spans="1:4">
      <c r="B210" t="s">
        <v>5403</v>
      </c>
      <c r="C210" t="s">
        <v>12</v>
      </c>
      <c r="D210" t="s">
        <v>5599</v>
      </c>
    </row>
    <row r="211" spans="1:4">
      <c r="B211" t="s">
        <v>5584</v>
      </c>
      <c r="C211" t="s">
        <v>14</v>
      </c>
      <c r="D211" t="s">
        <v>5600</v>
      </c>
    </row>
    <row r="212" spans="1:4">
      <c r="B212" t="s">
        <v>5586</v>
      </c>
      <c r="C212" t="s">
        <v>16</v>
      </c>
      <c r="D212" t="s">
        <v>5601</v>
      </c>
    </row>
    <row r="213" spans="1:4">
      <c r="C213" t="s">
        <v>18</v>
      </c>
      <c r="D213" t="s">
        <v>5602</v>
      </c>
    </row>
    <row r="214" spans="1:4">
      <c r="C214" t="s">
        <v>20</v>
      </c>
      <c r="D214" t="s">
        <v>5603</v>
      </c>
    </row>
    <row r="215" spans="1:4">
      <c r="C215" t="s">
        <v>99</v>
      </c>
      <c r="D215" t="s">
        <v>5604</v>
      </c>
    </row>
    <row r="216" spans="1:4">
      <c r="C216" t="s">
        <v>101</v>
      </c>
      <c r="D216" t="s">
        <v>5605</v>
      </c>
    </row>
    <row r="217" spans="1:4">
      <c r="C217" t="s">
        <v>349</v>
      </c>
      <c r="D217" t="s">
        <v>5606</v>
      </c>
    </row>
    <row r="218" spans="1:4">
      <c r="C218" t="s">
        <v>441</v>
      </c>
      <c r="D218" t="s">
        <v>5607</v>
      </c>
    </row>
    <row r="222" spans="1:4">
      <c r="A222" t="s">
        <v>3</v>
      </c>
      <c r="B222" t="s">
        <v>4</v>
      </c>
      <c r="C222" t="s">
        <v>5</v>
      </c>
      <c r="D222" t="s">
        <v>2302</v>
      </c>
    </row>
    <row r="223" spans="1:4">
      <c r="A223" t="s">
        <v>5373</v>
      </c>
      <c r="B223" t="s">
        <v>5608</v>
      </c>
      <c r="C223" t="s">
        <v>10</v>
      </c>
      <c r="D223" t="s">
        <v>5609</v>
      </c>
    </row>
    <row r="224" spans="1:4">
      <c r="B224" t="s">
        <v>5403</v>
      </c>
      <c r="C224" t="s">
        <v>12</v>
      </c>
      <c r="D224" t="s">
        <v>5610</v>
      </c>
    </row>
    <row r="225" spans="2:4">
      <c r="B225" t="s">
        <v>5611</v>
      </c>
      <c r="C225" t="s">
        <v>14</v>
      </c>
      <c r="D225" t="s">
        <v>5612</v>
      </c>
    </row>
    <row r="226" spans="2:4">
      <c r="B226" t="s">
        <v>5613</v>
      </c>
      <c r="C226" t="s">
        <v>16</v>
      </c>
      <c r="D226" t="s">
        <v>5614</v>
      </c>
    </row>
    <row r="227" spans="2:4">
      <c r="C227" t="s">
        <v>18</v>
      </c>
      <c r="D227" t="s">
        <v>5615</v>
      </c>
    </row>
    <row r="228" spans="2:4">
      <c r="C228" t="s">
        <v>20</v>
      </c>
      <c r="D228" t="s">
        <v>5616</v>
      </c>
    </row>
    <row r="229" spans="2:4">
      <c r="C229" t="s">
        <v>99</v>
      </c>
      <c r="D229" t="s">
        <v>5617</v>
      </c>
    </row>
    <row r="230" spans="2:4">
      <c r="C230" t="s">
        <v>101</v>
      </c>
      <c r="D230" t="s">
        <v>5618</v>
      </c>
    </row>
    <row r="231" spans="2:4">
      <c r="C231" t="s">
        <v>349</v>
      </c>
      <c r="D231" t="s">
        <v>5619</v>
      </c>
    </row>
    <row r="232" spans="2:4">
      <c r="C232" t="s">
        <v>441</v>
      </c>
      <c r="D232" t="s">
        <v>5620</v>
      </c>
    </row>
    <row r="233" spans="2:4">
      <c r="C233" t="s">
        <v>443</v>
      </c>
      <c r="D233" t="s">
        <v>5621</v>
      </c>
    </row>
    <row r="234" spans="2:4">
      <c r="B234" t="s">
        <v>5622</v>
      </c>
      <c r="C234" t="s">
        <v>10</v>
      </c>
      <c r="D234" t="s">
        <v>5623</v>
      </c>
    </row>
    <row r="235" spans="2:4">
      <c r="B235" t="s">
        <v>5403</v>
      </c>
      <c r="C235" t="s">
        <v>12</v>
      </c>
      <c r="D235" t="s">
        <v>5624</v>
      </c>
    </row>
    <row r="236" spans="2:4">
      <c r="B236" t="s">
        <v>5611</v>
      </c>
      <c r="C236" t="s">
        <v>14</v>
      </c>
      <c r="D236" t="s">
        <v>5625</v>
      </c>
    </row>
    <row r="237" spans="2:4">
      <c r="B237" t="s">
        <v>5613</v>
      </c>
      <c r="C237" t="s">
        <v>16</v>
      </c>
      <c r="D237" t="s">
        <v>5626</v>
      </c>
    </row>
    <row r="238" spans="2:4">
      <c r="C238" t="s">
        <v>18</v>
      </c>
      <c r="D238" t="s">
        <v>5627</v>
      </c>
    </row>
    <row r="239" spans="2:4">
      <c r="C239" t="s">
        <v>20</v>
      </c>
      <c r="D239" t="s">
        <v>5628</v>
      </c>
    </row>
    <row r="240" spans="2:4">
      <c r="C240" t="s">
        <v>99</v>
      </c>
      <c r="D240" t="s">
        <v>5629</v>
      </c>
    </row>
    <row r="241" spans="2:4">
      <c r="C241" t="s">
        <v>101</v>
      </c>
      <c r="D241" t="s">
        <v>5630</v>
      </c>
    </row>
    <row r="242" spans="2:4">
      <c r="C242" t="s">
        <v>349</v>
      </c>
      <c r="D242" t="s">
        <v>5631</v>
      </c>
    </row>
    <row r="243" spans="2:4">
      <c r="C243" t="s">
        <v>441</v>
      </c>
      <c r="D243" t="s">
        <v>5632</v>
      </c>
    </row>
    <row r="244" spans="2:4">
      <c r="C244" t="s">
        <v>443</v>
      </c>
      <c r="D244" t="s">
        <v>5633</v>
      </c>
    </row>
    <row r="245" spans="2:4">
      <c r="C245" t="s">
        <v>445</v>
      </c>
      <c r="D245" t="s">
        <v>5634</v>
      </c>
    </row>
    <row r="246" spans="2:4">
      <c r="B246" t="s">
        <v>5635</v>
      </c>
      <c r="C246" t="s">
        <v>10</v>
      </c>
      <c r="D246" t="s">
        <v>5636</v>
      </c>
    </row>
    <row r="247" spans="2:4">
      <c r="B247" t="s">
        <v>5403</v>
      </c>
      <c r="C247" t="s">
        <v>12</v>
      </c>
      <c r="D247" t="s">
        <v>5637</v>
      </c>
    </row>
    <row r="248" spans="2:4">
      <c r="B248" t="s">
        <v>5638</v>
      </c>
      <c r="C248" t="s">
        <v>14</v>
      </c>
      <c r="D248" t="s">
        <v>5639</v>
      </c>
    </row>
    <row r="249" spans="2:4">
      <c r="B249" t="s">
        <v>199</v>
      </c>
      <c r="C249" t="s">
        <v>16</v>
      </c>
      <c r="D249" t="s">
        <v>5640</v>
      </c>
    </row>
    <row r="250" spans="2:4">
      <c r="C250" t="s">
        <v>18</v>
      </c>
      <c r="D250" t="s">
        <v>5641</v>
      </c>
    </row>
    <row r="251" spans="2:4">
      <c r="C251" t="s">
        <v>20</v>
      </c>
      <c r="D251" t="s">
        <v>5642</v>
      </c>
    </row>
    <row r="252" spans="2:4">
      <c r="C252" t="s">
        <v>99</v>
      </c>
      <c r="D252" t="s">
        <v>5643</v>
      </c>
    </row>
    <row r="253" spans="2:4">
      <c r="C253" t="s">
        <v>101</v>
      </c>
      <c r="D253" t="s">
        <v>5644</v>
      </c>
    </row>
    <row r="254" spans="2:4">
      <c r="C254" t="s">
        <v>349</v>
      </c>
      <c r="D254" t="s">
        <v>5645</v>
      </c>
    </row>
    <row r="255" spans="2:4">
      <c r="C255" t="s">
        <v>441</v>
      </c>
      <c r="D255" t="s">
        <v>5646</v>
      </c>
    </row>
    <row r="256" spans="2:4">
      <c r="C256" t="s">
        <v>443</v>
      </c>
      <c r="D256" t="s">
        <v>5647</v>
      </c>
    </row>
    <row r="260" spans="1:4">
      <c r="A260" t="s">
        <v>3</v>
      </c>
      <c r="B260" t="s">
        <v>4</v>
      </c>
      <c r="C260" t="s">
        <v>5</v>
      </c>
      <c r="D260" t="s">
        <v>2302</v>
      </c>
    </row>
    <row r="261" spans="1:4">
      <c r="A261" t="s">
        <v>5373</v>
      </c>
      <c r="B261" t="s">
        <v>5648</v>
      </c>
      <c r="C261" t="s">
        <v>10</v>
      </c>
      <c r="D261" t="s">
        <v>5649</v>
      </c>
    </row>
    <row r="262" spans="1:4">
      <c r="B262" t="s">
        <v>5403</v>
      </c>
      <c r="C262" t="s">
        <v>12</v>
      </c>
      <c r="D262" t="s">
        <v>5650</v>
      </c>
    </row>
    <row r="263" spans="1:4">
      <c r="B263" t="s">
        <v>5651</v>
      </c>
      <c r="C263" t="s">
        <v>14</v>
      </c>
      <c r="D263" t="s">
        <v>5652</v>
      </c>
    </row>
    <row r="264" spans="1:4">
      <c r="B264" t="s">
        <v>5653</v>
      </c>
      <c r="C264" t="s">
        <v>16</v>
      </c>
      <c r="D264" t="s">
        <v>5654</v>
      </c>
    </row>
    <row r="265" spans="1:4">
      <c r="B265" t="s">
        <v>5655</v>
      </c>
      <c r="C265" t="s">
        <v>18</v>
      </c>
      <c r="D265" t="s">
        <v>5656</v>
      </c>
    </row>
    <row r="266" spans="1:4">
      <c r="C266" t="s">
        <v>20</v>
      </c>
      <c r="D266" t="s">
        <v>5657</v>
      </c>
    </row>
    <row r="267" spans="1:4">
      <c r="C267" t="s">
        <v>99</v>
      </c>
      <c r="D267" t="s">
        <v>5658</v>
      </c>
    </row>
    <row r="268" spans="1:4">
      <c r="C268" t="s">
        <v>101</v>
      </c>
      <c r="D268" t="s">
        <v>5659</v>
      </c>
    </row>
    <row r="269" spans="1:4">
      <c r="C269" t="s">
        <v>349</v>
      </c>
      <c r="D269" t="s">
        <v>5660</v>
      </c>
    </row>
    <row r="270" spans="1:4">
      <c r="C270" t="s">
        <v>441</v>
      </c>
      <c r="D270" t="s">
        <v>5661</v>
      </c>
    </row>
    <row r="271" spans="1:4">
      <c r="C271" t="s">
        <v>443</v>
      </c>
      <c r="D271" t="s">
        <v>5662</v>
      </c>
    </row>
    <row r="272" spans="1:4">
      <c r="C272" t="s">
        <v>445</v>
      </c>
      <c r="D272" t="s">
        <v>5663</v>
      </c>
    </row>
    <row r="273" spans="2:4">
      <c r="C273" t="s">
        <v>447</v>
      </c>
      <c r="D273" t="s">
        <v>5664</v>
      </c>
    </row>
    <row r="274" spans="2:4">
      <c r="B274" t="s">
        <v>5665</v>
      </c>
      <c r="C274" t="s">
        <v>10</v>
      </c>
      <c r="D274" t="s">
        <v>5666</v>
      </c>
    </row>
    <row r="275" spans="2:4">
      <c r="B275" t="s">
        <v>5403</v>
      </c>
      <c r="C275" t="s">
        <v>12</v>
      </c>
      <c r="D275" t="s">
        <v>5667</v>
      </c>
    </row>
    <row r="276" spans="2:4">
      <c r="B276" t="s">
        <v>5668</v>
      </c>
      <c r="C276" t="s">
        <v>14</v>
      </c>
      <c r="D276" t="s">
        <v>5669</v>
      </c>
    </row>
    <row r="277" spans="2:4">
      <c r="B277" t="s">
        <v>199</v>
      </c>
      <c r="C277" t="s">
        <v>16</v>
      </c>
      <c r="D277" t="s">
        <v>5670</v>
      </c>
    </row>
    <row r="278" spans="2:4">
      <c r="C278" t="s">
        <v>18</v>
      </c>
      <c r="D278" t="s">
        <v>5671</v>
      </c>
    </row>
    <row r="279" spans="2:4">
      <c r="C279" t="s">
        <v>20</v>
      </c>
      <c r="D279" t="s">
        <v>5672</v>
      </c>
    </row>
    <row r="280" spans="2:4">
      <c r="C280" t="s">
        <v>99</v>
      </c>
      <c r="D280" t="s">
        <v>5673</v>
      </c>
    </row>
    <row r="281" spans="2:4">
      <c r="C281" t="s">
        <v>101</v>
      </c>
      <c r="D281" t="s">
        <v>5674</v>
      </c>
    </row>
    <row r="282" spans="2:4">
      <c r="C282" t="s">
        <v>349</v>
      </c>
      <c r="D282" t="s">
        <v>5675</v>
      </c>
    </row>
    <row r="283" spans="2:4">
      <c r="C283" t="s">
        <v>441</v>
      </c>
      <c r="D283" t="s">
        <v>5676</v>
      </c>
    </row>
    <row r="284" spans="2:4">
      <c r="C284" t="s">
        <v>443</v>
      </c>
      <c r="D284" t="s">
        <v>5677</v>
      </c>
    </row>
    <row r="285" spans="2:4">
      <c r="C285" t="s">
        <v>445</v>
      </c>
      <c r="D285" t="s">
        <v>5678</v>
      </c>
    </row>
    <row r="286" spans="2:4">
      <c r="B286" t="s">
        <v>5679</v>
      </c>
      <c r="C286" t="s">
        <v>10</v>
      </c>
      <c r="D286" t="s">
        <v>5680</v>
      </c>
    </row>
    <row r="287" spans="2:4">
      <c r="B287" t="s">
        <v>5403</v>
      </c>
      <c r="C287" t="s">
        <v>12</v>
      </c>
      <c r="D287" t="s">
        <v>5681</v>
      </c>
    </row>
    <row r="288" spans="2:4">
      <c r="B288" t="s">
        <v>5611</v>
      </c>
      <c r="C288" t="s">
        <v>14</v>
      </c>
      <c r="D288" t="s">
        <v>5682</v>
      </c>
    </row>
    <row r="289" spans="1:4">
      <c r="B289" t="s">
        <v>5683</v>
      </c>
      <c r="C289" t="s">
        <v>16</v>
      </c>
      <c r="D289" t="s">
        <v>5684</v>
      </c>
    </row>
    <row r="290" spans="1:4">
      <c r="B290" t="s">
        <v>199</v>
      </c>
      <c r="C290" t="s">
        <v>18</v>
      </c>
      <c r="D290" t="s">
        <v>5685</v>
      </c>
    </row>
    <row r="291" spans="1:4">
      <c r="C291" t="s">
        <v>20</v>
      </c>
      <c r="D291" t="s">
        <v>5686</v>
      </c>
    </row>
    <row r="292" spans="1:4">
      <c r="C292" t="s">
        <v>99</v>
      </c>
      <c r="D292" t="s">
        <v>5687</v>
      </c>
    </row>
    <row r="293" spans="1:4">
      <c r="C293" t="s">
        <v>101</v>
      </c>
      <c r="D293" t="s">
        <v>5688</v>
      </c>
    </row>
    <row r="295" spans="1:4">
      <c r="A295" t="s">
        <v>3</v>
      </c>
      <c r="B295" t="s">
        <v>4</v>
      </c>
      <c r="C295" t="s">
        <v>5</v>
      </c>
      <c r="D295" t="s">
        <v>2302</v>
      </c>
    </row>
    <row r="296" spans="1:4">
      <c r="A296" t="s">
        <v>5373</v>
      </c>
      <c r="B296" t="s">
        <v>5689</v>
      </c>
      <c r="C296" t="s">
        <v>10</v>
      </c>
      <c r="D296" t="s">
        <v>5690</v>
      </c>
    </row>
    <row r="297" spans="1:4">
      <c r="B297" t="s">
        <v>5403</v>
      </c>
      <c r="C297" t="s">
        <v>12</v>
      </c>
      <c r="D297" t="s">
        <v>5691</v>
      </c>
    </row>
    <row r="298" spans="1:4">
      <c r="B298" t="s">
        <v>5584</v>
      </c>
      <c r="C298" t="s">
        <v>14</v>
      </c>
      <c r="D298" t="s">
        <v>5692</v>
      </c>
    </row>
    <row r="299" spans="1:4">
      <c r="B299" t="s">
        <v>5586</v>
      </c>
      <c r="C299" t="s">
        <v>16</v>
      </c>
      <c r="D299" t="s">
        <v>5693</v>
      </c>
    </row>
    <row r="300" spans="1:4">
      <c r="C300" t="s">
        <v>18</v>
      </c>
      <c r="D300" t="s">
        <v>5694</v>
      </c>
    </row>
    <row r="301" spans="1:4">
      <c r="C301" t="s">
        <v>20</v>
      </c>
      <c r="D301" t="s">
        <v>5695</v>
      </c>
    </row>
    <row r="302" spans="1:4">
      <c r="C302" t="s">
        <v>99</v>
      </c>
      <c r="D302" t="s">
        <v>5696</v>
      </c>
    </row>
    <row r="303" spans="1:4">
      <c r="C303" t="s">
        <v>101</v>
      </c>
      <c r="D303" t="s">
        <v>5697</v>
      </c>
    </row>
    <row r="304" spans="1:4">
      <c r="C304" t="s">
        <v>349</v>
      </c>
      <c r="D304" t="s">
        <v>5698</v>
      </c>
    </row>
    <row r="305" spans="2:4">
      <c r="C305" t="s">
        <v>441</v>
      </c>
      <c r="D305" t="s">
        <v>5699</v>
      </c>
    </row>
    <row r="306" spans="2:4">
      <c r="C306" t="s">
        <v>443</v>
      </c>
      <c r="D306" t="s">
        <v>5700</v>
      </c>
    </row>
    <row r="307" spans="2:4">
      <c r="C307" t="s">
        <v>445</v>
      </c>
      <c r="D307" t="s">
        <v>5701</v>
      </c>
    </row>
    <row r="308" spans="2:4">
      <c r="B308" t="s">
        <v>5702</v>
      </c>
      <c r="C308" t="s">
        <v>10</v>
      </c>
      <c r="D308" t="s">
        <v>5703</v>
      </c>
    </row>
    <row r="309" spans="2:4">
      <c r="B309" t="s">
        <v>5403</v>
      </c>
      <c r="C309" t="s">
        <v>12</v>
      </c>
      <c r="D309" t="s">
        <v>5704</v>
      </c>
    </row>
    <row r="310" spans="2:4">
      <c r="B310" t="s">
        <v>5705</v>
      </c>
      <c r="C310" t="s">
        <v>14</v>
      </c>
      <c r="D310" t="s">
        <v>5706</v>
      </c>
    </row>
    <row r="311" spans="2:4">
      <c r="B311" t="s">
        <v>5707</v>
      </c>
      <c r="C311" t="s">
        <v>16</v>
      </c>
      <c r="D311" t="s">
        <v>5708</v>
      </c>
    </row>
    <row r="312" spans="2:4">
      <c r="B312" t="s">
        <v>5709</v>
      </c>
      <c r="C312" t="s">
        <v>10</v>
      </c>
      <c r="D312" t="s">
        <v>5710</v>
      </c>
    </row>
    <row r="313" spans="2:4">
      <c r="B313" t="s">
        <v>5403</v>
      </c>
      <c r="C313" t="s">
        <v>12</v>
      </c>
      <c r="D313" t="s">
        <v>5711</v>
      </c>
    </row>
    <row r="314" spans="2:4">
      <c r="B314" t="s">
        <v>5638</v>
      </c>
      <c r="C314" t="s">
        <v>14</v>
      </c>
      <c r="D314" t="s">
        <v>5712</v>
      </c>
    </row>
    <row r="315" spans="2:4">
      <c r="B315" t="s">
        <v>199</v>
      </c>
      <c r="C315" t="s">
        <v>16</v>
      </c>
      <c r="D315" t="s">
        <v>5713</v>
      </c>
    </row>
    <row r="316" spans="2:4">
      <c r="C316" t="s">
        <v>18</v>
      </c>
      <c r="D316" t="s">
        <v>5714</v>
      </c>
    </row>
    <row r="317" spans="2:4">
      <c r="B317" t="s">
        <v>5715</v>
      </c>
      <c r="C317" t="s">
        <v>10</v>
      </c>
      <c r="D317" t="s">
        <v>5716</v>
      </c>
    </row>
    <row r="318" spans="2:4">
      <c r="B318" t="s">
        <v>5403</v>
      </c>
      <c r="C318" t="s">
        <v>12</v>
      </c>
      <c r="D318" t="s">
        <v>5717</v>
      </c>
    </row>
    <row r="319" spans="2:4">
      <c r="B319" t="s">
        <v>5484</v>
      </c>
      <c r="C319" t="s">
        <v>14</v>
      </c>
      <c r="D319" t="s">
        <v>5718</v>
      </c>
    </row>
    <row r="320" spans="2:4">
      <c r="C320" t="s">
        <v>16</v>
      </c>
      <c r="D320" t="s">
        <v>5719</v>
      </c>
    </row>
    <row r="321" spans="1:4">
      <c r="C321" t="s">
        <v>18</v>
      </c>
      <c r="D321" t="s">
        <v>5720</v>
      </c>
    </row>
    <row r="322" spans="1:4">
      <c r="C322" t="s">
        <v>20</v>
      </c>
      <c r="D322" t="s">
        <v>5721</v>
      </c>
    </row>
    <row r="323" spans="1:4">
      <c r="C323" t="s">
        <v>99</v>
      </c>
      <c r="D323" t="s">
        <v>5722</v>
      </c>
    </row>
    <row r="324" spans="1:4">
      <c r="C324" t="s">
        <v>101</v>
      </c>
      <c r="D324" t="s">
        <v>5723</v>
      </c>
    </row>
    <row r="325" spans="1:4">
      <c r="C325" t="s">
        <v>349</v>
      </c>
      <c r="D325" t="s">
        <v>5724</v>
      </c>
    </row>
    <row r="326" spans="1:4">
      <c r="C326" t="s">
        <v>441</v>
      </c>
      <c r="D326" t="s">
        <v>5725</v>
      </c>
    </row>
    <row r="330" spans="1:4">
      <c r="A330" t="s">
        <v>3</v>
      </c>
      <c r="B330" t="s">
        <v>4</v>
      </c>
      <c r="C330" t="s">
        <v>5</v>
      </c>
      <c r="D330" t="s">
        <v>2302</v>
      </c>
    </row>
    <row r="331" spans="1:4">
      <c r="A331" t="s">
        <v>5373</v>
      </c>
      <c r="B331" t="s">
        <v>5726</v>
      </c>
      <c r="C331" t="s">
        <v>10</v>
      </c>
      <c r="D331" t="s">
        <v>5727</v>
      </c>
    </row>
    <row r="332" spans="1:4">
      <c r="B332" t="s">
        <v>5403</v>
      </c>
      <c r="C332" t="s">
        <v>12</v>
      </c>
      <c r="D332" t="s">
        <v>5728</v>
      </c>
    </row>
    <row r="333" spans="1:4">
      <c r="B333" t="s">
        <v>5729</v>
      </c>
      <c r="C333" t="s">
        <v>14</v>
      </c>
      <c r="D333" t="s">
        <v>5730</v>
      </c>
    </row>
    <row r="334" spans="1:4">
      <c r="B334" t="s">
        <v>5731</v>
      </c>
      <c r="C334" t="s">
        <v>16</v>
      </c>
      <c r="D334" t="s">
        <v>5732</v>
      </c>
    </row>
    <row r="335" spans="1:4">
      <c r="C335" t="s">
        <v>18</v>
      </c>
      <c r="D335" t="s">
        <v>5733</v>
      </c>
    </row>
    <row r="336" spans="1:4">
      <c r="C336" t="s">
        <v>20</v>
      </c>
      <c r="D336" t="s">
        <v>5734</v>
      </c>
    </row>
    <row r="337" spans="2:4">
      <c r="C337" t="s">
        <v>99</v>
      </c>
      <c r="D337" t="s">
        <v>5735</v>
      </c>
    </row>
    <row r="338" spans="2:4">
      <c r="C338" t="s">
        <v>101</v>
      </c>
      <c r="D338" t="s">
        <v>5736</v>
      </c>
    </row>
    <row r="339" spans="2:4">
      <c r="C339" t="s">
        <v>349</v>
      </c>
      <c r="D339" t="s">
        <v>5737</v>
      </c>
    </row>
    <row r="340" spans="2:4">
      <c r="C340" t="s">
        <v>441</v>
      </c>
      <c r="D340" t="s">
        <v>5738</v>
      </c>
    </row>
    <row r="341" spans="2:4">
      <c r="C341" t="s">
        <v>443</v>
      </c>
      <c r="D341" t="s">
        <v>5739</v>
      </c>
    </row>
    <row r="342" spans="2:4">
      <c r="C342" t="s">
        <v>445</v>
      </c>
      <c r="D342" t="s">
        <v>5740</v>
      </c>
    </row>
    <row r="343" spans="2:4">
      <c r="B343" t="s">
        <v>5741</v>
      </c>
      <c r="C343" t="s">
        <v>10</v>
      </c>
      <c r="D343" t="s">
        <v>5742</v>
      </c>
    </row>
    <row r="344" spans="2:4">
      <c r="B344" t="s">
        <v>5403</v>
      </c>
      <c r="C344" t="s">
        <v>12</v>
      </c>
      <c r="D344" t="s">
        <v>5743</v>
      </c>
    </row>
    <row r="345" spans="2:4">
      <c r="B345" t="s">
        <v>5744</v>
      </c>
      <c r="C345" t="s">
        <v>14</v>
      </c>
      <c r="D345" t="s">
        <v>5745</v>
      </c>
    </row>
    <row r="346" spans="2:4">
      <c r="B346" t="s">
        <v>5746</v>
      </c>
      <c r="C346" t="s">
        <v>16</v>
      </c>
      <c r="D346" t="s">
        <v>5747</v>
      </c>
    </row>
    <row r="347" spans="2:4">
      <c r="C347" t="s">
        <v>18</v>
      </c>
      <c r="D347" t="s">
        <v>5748</v>
      </c>
    </row>
    <row r="348" spans="2:4">
      <c r="C348" t="s">
        <v>20</v>
      </c>
      <c r="D348" t="s">
        <v>5749</v>
      </c>
    </row>
    <row r="349" spans="2:4">
      <c r="B349" t="s">
        <v>5750</v>
      </c>
      <c r="C349" t="s">
        <v>10</v>
      </c>
      <c r="D349" t="s">
        <v>5751</v>
      </c>
    </row>
    <row r="350" spans="2:4">
      <c r="B350" t="s">
        <v>5752</v>
      </c>
      <c r="C350" t="s">
        <v>12</v>
      </c>
      <c r="D350" t="s">
        <v>5753</v>
      </c>
    </row>
    <row r="351" spans="2:4">
      <c r="C351" t="s">
        <v>14</v>
      </c>
      <c r="D351" t="s">
        <v>5754</v>
      </c>
    </row>
    <row r="352" spans="2:4">
      <c r="C352" t="s">
        <v>16</v>
      </c>
      <c r="D352" t="s">
        <v>5755</v>
      </c>
    </row>
    <row r="353" spans="3:4">
      <c r="C353" t="s">
        <v>18</v>
      </c>
      <c r="D353" t="s">
        <v>5756</v>
      </c>
    </row>
    <row r="354" spans="3:4">
      <c r="C354" t="s">
        <v>20</v>
      </c>
      <c r="D354" t="s">
        <v>5757</v>
      </c>
    </row>
    <row r="355" spans="3:4">
      <c r="C355" t="s">
        <v>99</v>
      </c>
      <c r="D355" t="s">
        <v>5758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1C20-1C28-407E-BC80-ACDD57F8D04B}">
  <sheetPr>
    <tabColor theme="7"/>
  </sheetPr>
  <dimension ref="A1:D314"/>
  <sheetViews>
    <sheetView topLeftCell="A130" workbookViewId="0">
      <selection activeCell="B172" sqref="B172"/>
    </sheetView>
  </sheetViews>
  <sheetFormatPr defaultRowHeight="16.5"/>
  <cols>
    <col min="1" max="4" width="9" style="3"/>
  </cols>
  <sheetData>
    <row r="1" spans="1:4">
      <c r="A1" s="3" t="s">
        <v>3</v>
      </c>
      <c r="B1" s="3" t="s">
        <v>4</v>
      </c>
      <c r="C1" s="3" t="s">
        <v>5</v>
      </c>
      <c r="D1" s="3" t="s">
        <v>2302</v>
      </c>
    </row>
    <row r="2" spans="1:4">
      <c r="A2" s="3" t="s">
        <v>5759</v>
      </c>
      <c r="B2" s="3" t="s">
        <v>5760</v>
      </c>
      <c r="C2" s="3" t="s">
        <v>10</v>
      </c>
      <c r="D2" s="3" t="s">
        <v>5761</v>
      </c>
    </row>
    <row r="3" spans="1:4">
      <c r="B3" s="3" t="s">
        <v>5762</v>
      </c>
    </row>
    <row r="4" spans="1:4">
      <c r="B4" s="3" t="s">
        <v>5763</v>
      </c>
      <c r="C4" s="3" t="s">
        <v>10</v>
      </c>
      <c r="D4" s="3" t="s">
        <v>5764</v>
      </c>
    </row>
    <row r="5" spans="1:4">
      <c r="B5" s="3" t="s">
        <v>5765</v>
      </c>
    </row>
    <row r="6" spans="1:4">
      <c r="B6" s="3" t="s">
        <v>5766</v>
      </c>
      <c r="C6" s="3" t="s">
        <v>10</v>
      </c>
      <c r="D6" s="3" t="s">
        <v>5767</v>
      </c>
    </row>
    <row r="7" spans="1:4">
      <c r="B7" s="3" t="s">
        <v>5768</v>
      </c>
      <c r="C7" s="3" t="s">
        <v>12</v>
      </c>
      <c r="D7" s="3" t="s">
        <v>5769</v>
      </c>
    </row>
    <row r="8" spans="1:4">
      <c r="B8" s="3" t="s">
        <v>5770</v>
      </c>
      <c r="C8" s="3" t="s">
        <v>10</v>
      </c>
      <c r="D8" s="3" t="s">
        <v>5771</v>
      </c>
    </row>
    <row r="9" spans="1:4">
      <c r="B9" s="3" t="s">
        <v>5772</v>
      </c>
    </row>
    <row r="10" spans="1:4">
      <c r="B10" s="3" t="s">
        <v>5773</v>
      </c>
      <c r="C10" s="3" t="s">
        <v>10</v>
      </c>
      <c r="D10" s="3" t="s">
        <v>5774</v>
      </c>
    </row>
    <row r="11" spans="1:4">
      <c r="B11" s="3" t="s">
        <v>5775</v>
      </c>
      <c r="C11" s="3" t="s">
        <v>12</v>
      </c>
      <c r="D11" s="3" t="s">
        <v>5776</v>
      </c>
    </row>
    <row r="12" spans="1:4">
      <c r="B12" s="3" t="s">
        <v>5777</v>
      </c>
      <c r="C12" s="3" t="s">
        <v>14</v>
      </c>
      <c r="D12" s="3" t="s">
        <v>5778</v>
      </c>
    </row>
    <row r="13" spans="1:4">
      <c r="B13" s="3" t="s">
        <v>5779</v>
      </c>
      <c r="C13" s="3" t="s">
        <v>16</v>
      </c>
      <c r="D13" s="3" t="s">
        <v>5780</v>
      </c>
    </row>
    <row r="14" spans="1:4">
      <c r="C14" s="3" t="s">
        <v>18</v>
      </c>
      <c r="D14" s="3" t="s">
        <v>5781</v>
      </c>
    </row>
    <row r="15" spans="1:4">
      <c r="C15" s="3" t="s">
        <v>20</v>
      </c>
      <c r="D15" s="3" t="s">
        <v>5782</v>
      </c>
    </row>
    <row r="16" spans="1:4">
      <c r="C16" s="3" t="s">
        <v>99</v>
      </c>
      <c r="D16" s="3" t="s">
        <v>5783</v>
      </c>
    </row>
    <row r="17" spans="2:4">
      <c r="C17" s="3" t="s">
        <v>101</v>
      </c>
      <c r="D17" s="3" t="s">
        <v>5784</v>
      </c>
    </row>
    <row r="18" spans="2:4">
      <c r="C18" s="3" t="s">
        <v>349</v>
      </c>
      <c r="D18" s="3" t="s">
        <v>5785</v>
      </c>
    </row>
    <row r="19" spans="2:4">
      <c r="C19" s="3" t="s">
        <v>441</v>
      </c>
      <c r="D19" s="3" t="s">
        <v>5786</v>
      </c>
    </row>
    <row r="21" spans="2:4">
      <c r="C21" s="3" t="s">
        <v>443</v>
      </c>
      <c r="D21" s="3" t="s">
        <v>5787</v>
      </c>
    </row>
    <row r="22" spans="2:4">
      <c r="B22" s="3" t="s">
        <v>5788</v>
      </c>
      <c r="C22" s="3" t="s">
        <v>10</v>
      </c>
      <c r="D22" s="3" t="s">
        <v>5789</v>
      </c>
    </row>
    <row r="23" spans="2:4">
      <c r="B23" s="3" t="s">
        <v>5775</v>
      </c>
      <c r="C23" s="3" t="s">
        <v>12</v>
      </c>
      <c r="D23" s="3" t="s">
        <v>5790</v>
      </c>
    </row>
    <row r="24" spans="2:4">
      <c r="B24" s="3" t="s">
        <v>5777</v>
      </c>
      <c r="C24" s="3" t="s">
        <v>14</v>
      </c>
      <c r="D24" s="3" t="s">
        <v>5791</v>
      </c>
    </row>
    <row r="25" spans="2:4">
      <c r="B25" s="3" t="s">
        <v>5792</v>
      </c>
      <c r="C25" s="3" t="s">
        <v>16</v>
      </c>
      <c r="D25" s="3" t="s">
        <v>5793</v>
      </c>
    </row>
    <row r="26" spans="2:4">
      <c r="C26" s="3" t="s">
        <v>18</v>
      </c>
      <c r="D26" s="3" t="s">
        <v>5794</v>
      </c>
    </row>
    <row r="27" spans="2:4">
      <c r="C27" s="3" t="s">
        <v>20</v>
      </c>
      <c r="D27" s="3" t="s">
        <v>5795</v>
      </c>
    </row>
    <row r="28" spans="2:4">
      <c r="C28" s="3" t="s">
        <v>99</v>
      </c>
      <c r="D28" s="3" t="s">
        <v>5796</v>
      </c>
    </row>
    <row r="29" spans="2:4">
      <c r="C29" s="3" t="s">
        <v>101</v>
      </c>
      <c r="D29" s="3" t="s">
        <v>5797</v>
      </c>
    </row>
    <row r="30" spans="2:4">
      <c r="C30" s="3" t="s">
        <v>349</v>
      </c>
      <c r="D30" s="3" t="s">
        <v>5798</v>
      </c>
    </row>
    <row r="31" spans="2:4">
      <c r="C31" s="3" t="s">
        <v>441</v>
      </c>
      <c r="D31" s="3" t="s">
        <v>5799</v>
      </c>
    </row>
    <row r="33" spans="1:4">
      <c r="B33" s="3" t="s">
        <v>5800</v>
      </c>
      <c r="C33" s="3" t="s">
        <v>10</v>
      </c>
      <c r="D33" s="3" t="s">
        <v>5801</v>
      </c>
    </row>
    <row r="34" spans="1:4">
      <c r="B34" s="3" t="s">
        <v>5775</v>
      </c>
      <c r="C34" s="3" t="s">
        <v>12</v>
      </c>
      <c r="D34" s="3" t="s">
        <v>5802</v>
      </c>
    </row>
    <row r="35" spans="1:4">
      <c r="B35" s="3" t="s">
        <v>5777</v>
      </c>
      <c r="C35" s="3" t="s">
        <v>14</v>
      </c>
      <c r="D35" s="3" t="s">
        <v>5803</v>
      </c>
    </row>
    <row r="36" spans="1:4">
      <c r="B36" s="3" t="s">
        <v>5804</v>
      </c>
      <c r="C36" s="3" t="s">
        <v>16</v>
      </c>
      <c r="D36" s="3" t="s">
        <v>5805</v>
      </c>
    </row>
    <row r="37" spans="1:4">
      <c r="C37" s="3" t="s">
        <v>18</v>
      </c>
      <c r="D37" s="3" t="s">
        <v>5806</v>
      </c>
    </row>
    <row r="38" spans="1:4">
      <c r="C38" s="3" t="s">
        <v>20</v>
      </c>
      <c r="D38" s="3" t="s">
        <v>5807</v>
      </c>
    </row>
    <row r="39" spans="1:4">
      <c r="C39" s="3" t="s">
        <v>99</v>
      </c>
      <c r="D39" s="3" t="s">
        <v>5808</v>
      </c>
    </row>
    <row r="40" spans="1:4">
      <c r="C40" s="3" t="s">
        <v>101</v>
      </c>
      <c r="D40" s="3" t="s">
        <v>5809</v>
      </c>
    </row>
    <row r="41" spans="1:4">
      <c r="C41" s="3" t="s">
        <v>349</v>
      </c>
      <c r="D41" s="3" t="s">
        <v>5810</v>
      </c>
    </row>
    <row r="43" spans="1:4">
      <c r="C43" s="3" t="s">
        <v>441</v>
      </c>
      <c r="D43" s="3" t="s">
        <v>5811</v>
      </c>
    </row>
    <row r="47" spans="1:4">
      <c r="A47" s="3" t="s">
        <v>3</v>
      </c>
      <c r="B47" s="3" t="s">
        <v>4</v>
      </c>
      <c r="C47" s="3" t="s">
        <v>5</v>
      </c>
      <c r="D47" s="3" t="s">
        <v>2302</v>
      </c>
    </row>
    <row r="48" spans="1:4">
      <c r="A48" s="3" t="s">
        <v>5759</v>
      </c>
      <c r="B48" s="3" t="s">
        <v>5800</v>
      </c>
      <c r="C48" s="3" t="s">
        <v>443</v>
      </c>
      <c r="D48" s="3" t="s">
        <v>5812</v>
      </c>
    </row>
    <row r="49" spans="2:4" s="6" customFormat="1">
      <c r="B49" s="6" t="s">
        <v>5775</v>
      </c>
      <c r="C49" s="6" t="s">
        <v>445</v>
      </c>
      <c r="D49" s="6" t="s">
        <v>5813</v>
      </c>
    </row>
    <row r="50" spans="2:4" s="6" customFormat="1">
      <c r="B50" s="6" t="s">
        <v>5777</v>
      </c>
      <c r="C50" s="6" t="s">
        <v>447</v>
      </c>
      <c r="D50" s="6" t="s">
        <v>5814</v>
      </c>
    </row>
    <row r="51" spans="2:4" s="6" customFormat="1">
      <c r="B51" s="6" t="s">
        <v>5804</v>
      </c>
      <c r="C51" s="6" t="s">
        <v>449</v>
      </c>
      <c r="D51" s="6" t="s">
        <v>5815</v>
      </c>
    </row>
    <row r="52" spans="2:4">
      <c r="B52" s="3" t="s">
        <v>5816</v>
      </c>
      <c r="C52" s="3" t="s">
        <v>10</v>
      </c>
      <c r="D52" s="3" t="s">
        <v>5817</v>
      </c>
    </row>
    <row r="53" spans="2:4">
      <c r="B53" s="3" t="s">
        <v>5775</v>
      </c>
      <c r="C53" s="3" t="s">
        <v>12</v>
      </c>
      <c r="D53" s="3" t="s">
        <v>5818</v>
      </c>
    </row>
    <row r="54" spans="2:4">
      <c r="B54" s="3" t="s">
        <v>5777</v>
      </c>
      <c r="C54" s="3" t="s">
        <v>14</v>
      </c>
      <c r="D54" s="3" t="s">
        <v>5819</v>
      </c>
    </row>
    <row r="55" spans="2:4">
      <c r="B55" s="3" t="s">
        <v>3825</v>
      </c>
      <c r="C55" s="3" t="s">
        <v>16</v>
      </c>
      <c r="D55" s="3" t="s">
        <v>5820</v>
      </c>
    </row>
    <row r="56" spans="2:4">
      <c r="C56" s="3" t="s">
        <v>18</v>
      </c>
      <c r="D56" s="3" t="s">
        <v>5821</v>
      </c>
    </row>
    <row r="57" spans="2:4">
      <c r="C57" s="3" t="s">
        <v>20</v>
      </c>
      <c r="D57" s="3" t="s">
        <v>5822</v>
      </c>
    </row>
    <row r="58" spans="2:4">
      <c r="C58" s="3" t="s">
        <v>99</v>
      </c>
      <c r="D58" s="3" t="s">
        <v>5823</v>
      </c>
    </row>
    <row r="59" spans="2:4">
      <c r="C59" s="3" t="s">
        <v>101</v>
      </c>
      <c r="D59" s="3" t="s">
        <v>5824</v>
      </c>
    </row>
    <row r="60" spans="2:4">
      <c r="C60" s="3" t="s">
        <v>349</v>
      </c>
      <c r="D60" s="3" t="s">
        <v>5825</v>
      </c>
    </row>
    <row r="61" spans="2:4">
      <c r="C61" s="3" t="s">
        <v>441</v>
      </c>
      <c r="D61" s="3" t="s">
        <v>5826</v>
      </c>
    </row>
    <row r="62" spans="2:4">
      <c r="C62" s="3" t="s">
        <v>443</v>
      </c>
      <c r="D62" s="3" t="s">
        <v>5827</v>
      </c>
    </row>
    <row r="63" spans="2:4">
      <c r="C63" s="3" t="s">
        <v>445</v>
      </c>
      <c r="D63" s="3" t="s">
        <v>5828</v>
      </c>
    </row>
    <row r="64" spans="2:4">
      <c r="C64" s="3" t="s">
        <v>447</v>
      </c>
      <c r="D64" s="3" t="s">
        <v>5829</v>
      </c>
    </row>
    <row r="65" spans="2:4">
      <c r="C65" s="3" t="s">
        <v>449</v>
      </c>
      <c r="D65" s="3" t="s">
        <v>5830</v>
      </c>
    </row>
    <row r="66" spans="2:4">
      <c r="C66" s="3" t="s">
        <v>734</v>
      </c>
      <c r="D66" s="3" t="s">
        <v>5831</v>
      </c>
    </row>
    <row r="67" spans="2:4">
      <c r="C67" s="3" t="s">
        <v>736</v>
      </c>
      <c r="D67" s="3" t="s">
        <v>5832</v>
      </c>
    </row>
    <row r="68" spans="2:4">
      <c r="B68" s="3" t="s">
        <v>5833</v>
      </c>
      <c r="C68" s="3" t="s">
        <v>10</v>
      </c>
      <c r="D68" s="3" t="s">
        <v>5834</v>
      </c>
    </row>
    <row r="69" spans="2:4">
      <c r="B69" s="3" t="s">
        <v>5775</v>
      </c>
      <c r="C69" s="3" t="s">
        <v>12</v>
      </c>
      <c r="D69" s="3" t="s">
        <v>5835</v>
      </c>
    </row>
    <row r="70" spans="2:4">
      <c r="B70" s="3" t="s">
        <v>5777</v>
      </c>
      <c r="C70" s="3" t="s">
        <v>14</v>
      </c>
      <c r="D70" s="3" t="s">
        <v>5836</v>
      </c>
    </row>
    <row r="71" spans="2:4">
      <c r="B71" s="3" t="s">
        <v>2686</v>
      </c>
      <c r="C71" s="3" t="s">
        <v>16</v>
      </c>
      <c r="D71" s="3" t="s">
        <v>5837</v>
      </c>
    </row>
    <row r="72" spans="2:4">
      <c r="C72" s="3" t="s">
        <v>18</v>
      </c>
      <c r="D72" s="3" t="s">
        <v>5838</v>
      </c>
    </row>
    <row r="73" spans="2:4">
      <c r="C73" s="3" t="s">
        <v>20</v>
      </c>
      <c r="D73" s="3" t="s">
        <v>5839</v>
      </c>
    </row>
    <row r="74" spans="2:4">
      <c r="C74" s="3" t="s">
        <v>99</v>
      </c>
      <c r="D74" s="3" t="s">
        <v>5840</v>
      </c>
    </row>
    <row r="75" spans="2:4">
      <c r="C75" s="3" t="s">
        <v>101</v>
      </c>
      <c r="D75" s="3" t="s">
        <v>5841</v>
      </c>
    </row>
    <row r="76" spans="2:4">
      <c r="C76" s="3" t="s">
        <v>349</v>
      </c>
      <c r="D76" s="3" t="s">
        <v>5842</v>
      </c>
    </row>
    <row r="77" spans="2:4">
      <c r="B77" s="3" t="s">
        <v>5843</v>
      </c>
      <c r="C77" s="3" t="s">
        <v>10</v>
      </c>
      <c r="D77" s="3" t="s">
        <v>5844</v>
      </c>
    </row>
    <row r="78" spans="2:4">
      <c r="B78" s="3" t="s">
        <v>5775</v>
      </c>
      <c r="C78" s="3" t="s">
        <v>12</v>
      </c>
      <c r="D78" s="3" t="s">
        <v>5845</v>
      </c>
    </row>
    <row r="79" spans="2:4">
      <c r="B79" s="3" t="s">
        <v>5777</v>
      </c>
      <c r="C79" s="3" t="s">
        <v>14</v>
      </c>
      <c r="D79" s="3" t="s">
        <v>5846</v>
      </c>
    </row>
    <row r="80" spans="2:4">
      <c r="B80" s="3" t="s">
        <v>2686</v>
      </c>
      <c r="C80" s="3" t="s">
        <v>16</v>
      </c>
      <c r="D80" s="3" t="s">
        <v>5847</v>
      </c>
    </row>
    <row r="81" spans="1:4">
      <c r="C81" s="3" t="s">
        <v>18</v>
      </c>
      <c r="D81" s="3" t="s">
        <v>5848</v>
      </c>
    </row>
    <row r="82" spans="1:4">
      <c r="C82" s="3" t="s">
        <v>20</v>
      </c>
      <c r="D82" s="3" t="s">
        <v>5849</v>
      </c>
    </row>
    <row r="83" spans="1:4">
      <c r="C83" s="3" t="s">
        <v>99</v>
      </c>
      <c r="D83" s="3" t="s">
        <v>5850</v>
      </c>
    </row>
    <row r="84" spans="1:4">
      <c r="C84" s="3" t="s">
        <v>101</v>
      </c>
      <c r="D84" s="3" t="s">
        <v>5851</v>
      </c>
    </row>
    <row r="85" spans="1:4">
      <c r="C85" s="3" t="s">
        <v>349</v>
      </c>
      <c r="D85" s="3" t="s">
        <v>5852</v>
      </c>
    </row>
    <row r="86" spans="1:4">
      <c r="A86" s="3" t="s">
        <v>5052</v>
      </c>
    </row>
    <row r="89" spans="1:4">
      <c r="A89" s="3" t="s">
        <v>3</v>
      </c>
      <c r="B89" s="3" t="s">
        <v>4</v>
      </c>
      <c r="C89" s="3" t="s">
        <v>5</v>
      </c>
      <c r="D89" s="3" t="s">
        <v>2302</v>
      </c>
    </row>
    <row r="90" spans="1:4">
      <c r="A90" s="3" t="s">
        <v>5759</v>
      </c>
      <c r="B90" s="3" t="s">
        <v>5853</v>
      </c>
      <c r="C90" s="3" t="s">
        <v>10</v>
      </c>
      <c r="D90" s="3" t="s">
        <v>5854</v>
      </c>
    </row>
    <row r="91" spans="1:4">
      <c r="B91" s="3" t="s">
        <v>5775</v>
      </c>
      <c r="C91" s="3" t="s">
        <v>12</v>
      </c>
      <c r="D91" s="3" t="s">
        <v>5855</v>
      </c>
    </row>
    <row r="92" spans="1:4">
      <c r="B92" s="3" t="s">
        <v>5777</v>
      </c>
      <c r="C92" s="3" t="s">
        <v>14</v>
      </c>
      <c r="D92" s="3" t="s">
        <v>5856</v>
      </c>
    </row>
    <row r="93" spans="1:4">
      <c r="B93" s="3" t="s">
        <v>5857</v>
      </c>
      <c r="C93" s="3" t="s">
        <v>16</v>
      </c>
      <c r="D93" s="3" t="s">
        <v>5858</v>
      </c>
    </row>
    <row r="94" spans="1:4">
      <c r="C94" s="3" t="s">
        <v>18</v>
      </c>
      <c r="D94" s="3" t="s">
        <v>5859</v>
      </c>
    </row>
    <row r="95" spans="1:4">
      <c r="C95" s="3" t="s">
        <v>20</v>
      </c>
      <c r="D95" s="3" t="s">
        <v>5860</v>
      </c>
    </row>
    <row r="96" spans="1:4">
      <c r="C96" s="3" t="s">
        <v>99</v>
      </c>
      <c r="D96" s="3" t="s">
        <v>5861</v>
      </c>
    </row>
    <row r="97" spans="2:4">
      <c r="C97" s="3" t="s">
        <v>101</v>
      </c>
      <c r="D97" s="3" t="s">
        <v>5862</v>
      </c>
    </row>
    <row r="98" spans="2:4">
      <c r="C98" s="3" t="s">
        <v>349</v>
      </c>
      <c r="D98" s="3" t="s">
        <v>5863</v>
      </c>
    </row>
    <row r="99" spans="2:4">
      <c r="C99" s="3" t="s">
        <v>441</v>
      </c>
      <c r="D99" s="3" t="s">
        <v>5864</v>
      </c>
    </row>
    <row r="100" spans="2:4">
      <c r="C100" s="3" t="s">
        <v>443</v>
      </c>
      <c r="D100" s="3" t="s">
        <v>5865</v>
      </c>
    </row>
    <row r="101" spans="2:4">
      <c r="C101" s="3" t="s">
        <v>445</v>
      </c>
      <c r="D101" s="3" t="s">
        <v>5866</v>
      </c>
    </row>
    <row r="102" spans="2:4">
      <c r="C102" s="3" t="s">
        <v>447</v>
      </c>
      <c r="D102" s="3" t="s">
        <v>5867</v>
      </c>
    </row>
    <row r="103" spans="2:4">
      <c r="C103" s="3" t="s">
        <v>449</v>
      </c>
      <c r="D103" s="3" t="s">
        <v>5868</v>
      </c>
    </row>
    <row r="104" spans="2:4">
      <c r="C104" s="3" t="s">
        <v>734</v>
      </c>
      <c r="D104" s="3" t="s">
        <v>5869</v>
      </c>
    </row>
    <row r="105" spans="2:4">
      <c r="B105" s="3" t="s">
        <v>5870</v>
      </c>
      <c r="C105" s="3" t="s">
        <v>10</v>
      </c>
      <c r="D105" s="3" t="s">
        <v>5871</v>
      </c>
    </row>
    <row r="106" spans="2:4">
      <c r="B106" s="3" t="s">
        <v>5775</v>
      </c>
      <c r="C106" s="3" t="s">
        <v>12</v>
      </c>
      <c r="D106" s="3" t="s">
        <v>5872</v>
      </c>
    </row>
    <row r="107" spans="2:4">
      <c r="B107" s="3" t="s">
        <v>5777</v>
      </c>
      <c r="C107" s="3" t="s">
        <v>14</v>
      </c>
      <c r="D107" s="3" t="s">
        <v>5873</v>
      </c>
    </row>
    <row r="108" spans="2:4">
      <c r="B108" s="3" t="s">
        <v>5874</v>
      </c>
      <c r="C108" s="3" t="s">
        <v>16</v>
      </c>
      <c r="D108" s="3" t="s">
        <v>5875</v>
      </c>
    </row>
    <row r="109" spans="2:4">
      <c r="C109" s="3" t="s">
        <v>18</v>
      </c>
      <c r="D109" s="3" t="s">
        <v>5876</v>
      </c>
    </row>
    <row r="110" spans="2:4">
      <c r="C110" s="3" t="s">
        <v>20</v>
      </c>
      <c r="D110" s="3" t="s">
        <v>5877</v>
      </c>
    </row>
    <row r="111" spans="2:4">
      <c r="C111" s="3" t="s">
        <v>99</v>
      </c>
      <c r="D111" s="3" t="s">
        <v>5878</v>
      </c>
    </row>
    <row r="112" spans="2:4">
      <c r="C112" s="3" t="s">
        <v>101</v>
      </c>
      <c r="D112" s="3" t="s">
        <v>5879</v>
      </c>
    </row>
    <row r="113" spans="1:4">
      <c r="C113" s="3" t="s">
        <v>349</v>
      </c>
      <c r="D113" s="3" t="s">
        <v>5880</v>
      </c>
    </row>
    <row r="114" spans="1:4">
      <c r="C114" s="3" t="s">
        <v>441</v>
      </c>
      <c r="D114" s="3" t="s">
        <v>5881</v>
      </c>
    </row>
    <row r="115" spans="1:4">
      <c r="C115" s="3" t="s">
        <v>443</v>
      </c>
      <c r="D115" s="3" t="s">
        <v>5882</v>
      </c>
    </row>
    <row r="116" spans="1:4">
      <c r="C116" s="3" t="s">
        <v>445</v>
      </c>
      <c r="D116" s="3" t="s">
        <v>5883</v>
      </c>
    </row>
    <row r="117" spans="1:4">
      <c r="C117" s="3" t="s">
        <v>447</v>
      </c>
      <c r="D117" s="3" t="s">
        <v>5884</v>
      </c>
    </row>
    <row r="118" spans="1:4">
      <c r="C118" s="3" t="s">
        <v>449</v>
      </c>
      <c r="D118" s="3" t="s">
        <v>5885</v>
      </c>
    </row>
    <row r="119" spans="1:4">
      <c r="B119" s="3" t="s">
        <v>5886</v>
      </c>
      <c r="C119" s="3" t="s">
        <v>10</v>
      </c>
      <c r="D119" s="3" t="s">
        <v>5887</v>
      </c>
    </row>
    <row r="120" spans="1:4">
      <c r="B120" s="3" t="s">
        <v>5775</v>
      </c>
      <c r="C120" s="3" t="s">
        <v>12</v>
      </c>
      <c r="D120" s="3" t="s">
        <v>5888</v>
      </c>
    </row>
    <row r="121" spans="1:4">
      <c r="B121" s="3" t="s">
        <v>5889</v>
      </c>
      <c r="C121" s="3" t="s">
        <v>14</v>
      </c>
      <c r="D121" s="3" t="s">
        <v>5890</v>
      </c>
    </row>
    <row r="122" spans="1:4">
      <c r="B122" s="3" t="s">
        <v>5874</v>
      </c>
      <c r="C122" s="3" t="s">
        <v>16</v>
      </c>
      <c r="D122" s="3" t="s">
        <v>5891</v>
      </c>
    </row>
    <row r="123" spans="1:4">
      <c r="C123" s="3" t="s">
        <v>18</v>
      </c>
      <c r="D123" s="3" t="s">
        <v>5892</v>
      </c>
    </row>
    <row r="124" spans="1:4">
      <c r="C124" s="3" t="s">
        <v>20</v>
      </c>
      <c r="D124" s="3" t="s">
        <v>5893</v>
      </c>
    </row>
    <row r="125" spans="1:4">
      <c r="C125" s="3" t="s">
        <v>99</v>
      </c>
      <c r="D125" s="3" t="s">
        <v>5894</v>
      </c>
    </row>
    <row r="126" spans="1:4">
      <c r="A126" s="3" t="s">
        <v>5052</v>
      </c>
    </row>
    <row r="129" spans="1:4">
      <c r="A129" s="3" t="s">
        <v>3</v>
      </c>
      <c r="B129" s="3" t="s">
        <v>4</v>
      </c>
      <c r="C129" s="3" t="s">
        <v>5</v>
      </c>
      <c r="D129" s="3" t="s">
        <v>2302</v>
      </c>
    </row>
    <row r="130" spans="1:4">
      <c r="A130" s="3" t="s">
        <v>5759</v>
      </c>
      <c r="B130" s="3" t="s">
        <v>5886</v>
      </c>
      <c r="C130" s="3" t="s">
        <v>101</v>
      </c>
      <c r="D130" s="3" t="s">
        <v>5895</v>
      </c>
    </row>
    <row r="131" spans="1:4">
      <c r="B131" s="3" t="s">
        <v>5775</v>
      </c>
      <c r="C131" s="3" t="s">
        <v>349</v>
      </c>
      <c r="D131" s="3" t="s">
        <v>5896</v>
      </c>
    </row>
    <row r="132" spans="1:4">
      <c r="B132" s="3" t="s">
        <v>5889</v>
      </c>
      <c r="C132" s="3" t="s">
        <v>441</v>
      </c>
      <c r="D132" s="3" t="s">
        <v>5897</v>
      </c>
    </row>
    <row r="133" spans="1:4">
      <c r="B133" s="3" t="s">
        <v>5874</v>
      </c>
      <c r="C133" s="3" t="s">
        <v>443</v>
      </c>
      <c r="D133" s="3" t="s">
        <v>5898</v>
      </c>
    </row>
    <row r="134" spans="1:4">
      <c r="C134" s="3" t="s">
        <v>445</v>
      </c>
      <c r="D134" s="3" t="s">
        <v>5899</v>
      </c>
    </row>
    <row r="135" spans="1:4">
      <c r="B135" s="3" t="s">
        <v>5900</v>
      </c>
      <c r="C135" s="3" t="s">
        <v>10</v>
      </c>
      <c r="D135" s="3" t="s">
        <v>5901</v>
      </c>
    </row>
    <row r="136" spans="1:4">
      <c r="B136" s="3" t="s">
        <v>5775</v>
      </c>
      <c r="C136" s="3" t="s">
        <v>12</v>
      </c>
      <c r="D136" s="3" t="s">
        <v>5902</v>
      </c>
    </row>
    <row r="137" spans="1:4">
      <c r="B137" s="3" t="s">
        <v>5889</v>
      </c>
      <c r="C137" s="3" t="s">
        <v>14</v>
      </c>
      <c r="D137" s="3" t="s">
        <v>5903</v>
      </c>
    </row>
    <row r="138" spans="1:4">
      <c r="B138" s="3" t="s">
        <v>2686</v>
      </c>
      <c r="C138" s="3" t="s">
        <v>16</v>
      </c>
      <c r="D138" s="3" t="s">
        <v>5904</v>
      </c>
    </row>
    <row r="139" spans="1:4">
      <c r="C139" s="3" t="s">
        <v>18</v>
      </c>
      <c r="D139" s="3" t="s">
        <v>5905</v>
      </c>
    </row>
    <row r="140" spans="1:4">
      <c r="C140" s="3" t="s">
        <v>20</v>
      </c>
      <c r="D140" s="3" t="s">
        <v>5906</v>
      </c>
    </row>
    <row r="141" spans="1:4">
      <c r="C141" s="3" t="s">
        <v>99</v>
      </c>
      <c r="D141" s="3" t="s">
        <v>5907</v>
      </c>
    </row>
    <row r="142" spans="1:4">
      <c r="C142" s="3" t="s">
        <v>101</v>
      </c>
      <c r="D142" s="3" t="s">
        <v>5908</v>
      </c>
    </row>
    <row r="143" spans="1:4">
      <c r="C143" s="3" t="s">
        <v>349</v>
      </c>
      <c r="D143" s="3" t="s">
        <v>5909</v>
      </c>
    </row>
    <row r="144" spans="1:4">
      <c r="C144" s="3" t="s">
        <v>441</v>
      </c>
      <c r="D144" s="3" t="s">
        <v>5910</v>
      </c>
    </row>
    <row r="145" spans="2:4">
      <c r="C145" s="3" t="s">
        <v>443</v>
      </c>
      <c r="D145" s="3" t="s">
        <v>5911</v>
      </c>
    </row>
    <row r="146" spans="2:4">
      <c r="C146" s="3" t="s">
        <v>445</v>
      </c>
      <c r="D146" s="3" t="s">
        <v>5912</v>
      </c>
    </row>
    <row r="147" spans="2:4">
      <c r="C147" s="3" t="s">
        <v>447</v>
      </c>
      <c r="D147" s="3" t="s">
        <v>5913</v>
      </c>
    </row>
    <row r="148" spans="2:4">
      <c r="C148" s="3" t="s">
        <v>449</v>
      </c>
      <c r="D148" s="3" t="s">
        <v>5914</v>
      </c>
    </row>
    <row r="149" spans="2:4">
      <c r="C149" s="3" t="s">
        <v>734</v>
      </c>
      <c r="D149" s="3" t="s">
        <v>5915</v>
      </c>
    </row>
    <row r="150" spans="2:4">
      <c r="C150" s="3" t="s">
        <v>736</v>
      </c>
      <c r="D150" s="3" t="s">
        <v>5916</v>
      </c>
    </row>
    <row r="151" spans="2:4">
      <c r="C151" s="3" t="s">
        <v>2253</v>
      </c>
      <c r="D151" s="3" t="s">
        <v>5917</v>
      </c>
    </row>
    <row r="152" spans="2:4">
      <c r="C152" s="3" t="s">
        <v>2255</v>
      </c>
      <c r="D152" s="3" t="s">
        <v>5918</v>
      </c>
    </row>
    <row r="153" spans="2:4">
      <c r="B153" s="3" t="s">
        <v>5919</v>
      </c>
      <c r="C153" s="3" t="s">
        <v>10</v>
      </c>
      <c r="D153" s="3" t="s">
        <v>5920</v>
      </c>
    </row>
    <row r="154" spans="2:4">
      <c r="B154" s="3" t="s">
        <v>5775</v>
      </c>
      <c r="C154" s="3" t="s">
        <v>12</v>
      </c>
      <c r="D154" s="3" t="s">
        <v>5921</v>
      </c>
    </row>
    <row r="155" spans="2:4">
      <c r="B155" s="3" t="s">
        <v>5889</v>
      </c>
      <c r="C155" s="3" t="s">
        <v>14</v>
      </c>
      <c r="D155" s="3" t="s">
        <v>5922</v>
      </c>
    </row>
    <row r="156" spans="2:4">
      <c r="B156" s="3" t="s">
        <v>5804</v>
      </c>
      <c r="C156" s="3" t="s">
        <v>16</v>
      </c>
      <c r="D156" s="3" t="s">
        <v>5923</v>
      </c>
    </row>
    <row r="157" spans="2:4">
      <c r="C157" s="3" t="s">
        <v>18</v>
      </c>
      <c r="D157" s="3" t="s">
        <v>5924</v>
      </c>
    </row>
    <row r="158" spans="2:4">
      <c r="C158" s="3" t="s">
        <v>20</v>
      </c>
      <c r="D158" s="3" t="s">
        <v>5925</v>
      </c>
    </row>
    <row r="159" spans="2:4">
      <c r="C159" s="3" t="s">
        <v>99</v>
      </c>
      <c r="D159" s="3" t="s">
        <v>5926</v>
      </c>
    </row>
    <row r="160" spans="2:4">
      <c r="C160" s="3" t="s">
        <v>101</v>
      </c>
      <c r="D160" s="3" t="s">
        <v>5927</v>
      </c>
    </row>
    <row r="161" spans="1:4">
      <c r="C161" s="3" t="s">
        <v>349</v>
      </c>
      <c r="D161" s="3" t="s">
        <v>5928</v>
      </c>
    </row>
    <row r="162" spans="1:4">
      <c r="C162" s="3" t="s">
        <v>441</v>
      </c>
      <c r="D162" s="3" t="s">
        <v>5929</v>
      </c>
    </row>
    <row r="163" spans="1:4">
      <c r="C163" s="3" t="s">
        <v>443</v>
      </c>
      <c r="D163" s="3" t="s">
        <v>5930</v>
      </c>
    </row>
    <row r="164" spans="1:4">
      <c r="C164" s="3" t="s">
        <v>445</v>
      </c>
      <c r="D164" s="3" t="s">
        <v>5931</v>
      </c>
    </row>
    <row r="165" spans="1:4">
      <c r="C165" s="3" t="s">
        <v>447</v>
      </c>
      <c r="D165" s="3" t="s">
        <v>5932</v>
      </c>
    </row>
    <row r="166" spans="1:4">
      <c r="C166" s="3" t="s">
        <v>449</v>
      </c>
      <c r="D166" s="3" t="s">
        <v>5933</v>
      </c>
    </row>
    <row r="167" spans="1:4">
      <c r="C167" s="3" t="s">
        <v>734</v>
      </c>
      <c r="D167" s="3" t="s">
        <v>5934</v>
      </c>
    </row>
    <row r="168" spans="1:4">
      <c r="C168" s="3" t="s">
        <v>736</v>
      </c>
      <c r="D168" s="3" t="s">
        <v>5935</v>
      </c>
    </row>
    <row r="170" spans="1:4">
      <c r="A170" s="3" t="s">
        <v>3</v>
      </c>
      <c r="B170" s="3" t="s">
        <v>4</v>
      </c>
      <c r="C170" s="3" t="s">
        <v>5</v>
      </c>
      <c r="D170" s="3" t="s">
        <v>2302</v>
      </c>
    </row>
    <row r="171" spans="1:4">
      <c r="A171" s="3" t="s">
        <v>5759</v>
      </c>
      <c r="B171" s="3" t="s">
        <v>5936</v>
      </c>
      <c r="C171" s="3" t="s">
        <v>10</v>
      </c>
      <c r="D171" s="3" t="s">
        <v>5937</v>
      </c>
    </row>
    <row r="172" spans="1:4">
      <c r="B172" s="3" t="s">
        <v>5775</v>
      </c>
      <c r="C172" s="3" t="s">
        <v>12</v>
      </c>
      <c r="D172" s="3" t="s">
        <v>5938</v>
      </c>
    </row>
    <row r="175" spans="1:4">
      <c r="C175" s="3" t="s">
        <v>14</v>
      </c>
      <c r="D175" s="3" t="s">
        <v>5939</v>
      </c>
    </row>
    <row r="176" spans="1:4">
      <c r="B176" s="3" t="s">
        <v>5889</v>
      </c>
    </row>
    <row r="178" spans="2:4">
      <c r="C178" s="3" t="s">
        <v>16</v>
      </c>
      <c r="D178" s="3" t="s">
        <v>5940</v>
      </c>
    </row>
    <row r="179" spans="2:4">
      <c r="B179" s="3" t="s">
        <v>2686</v>
      </c>
    </row>
    <row r="181" spans="2:4">
      <c r="C181" s="3" t="s">
        <v>18</v>
      </c>
      <c r="D181" s="3" t="s">
        <v>5941</v>
      </c>
    </row>
    <row r="184" spans="2:4">
      <c r="C184" s="3" t="s">
        <v>20</v>
      </c>
      <c r="D184" s="3" t="s">
        <v>5942</v>
      </c>
    </row>
    <row r="187" spans="2:4">
      <c r="C187" s="3" t="s">
        <v>99</v>
      </c>
      <c r="D187" s="3" t="s">
        <v>5943</v>
      </c>
    </row>
    <row r="190" spans="2:4">
      <c r="C190" s="3" t="s">
        <v>101</v>
      </c>
      <c r="D190" s="3" t="s">
        <v>5944</v>
      </c>
    </row>
    <row r="193" spans="2:4">
      <c r="C193" s="3" t="s">
        <v>349</v>
      </c>
      <c r="D193" s="3" t="s">
        <v>5945</v>
      </c>
    </row>
    <row r="196" spans="2:4">
      <c r="C196" s="3" t="s">
        <v>441</v>
      </c>
      <c r="D196" s="3" t="s">
        <v>5946</v>
      </c>
    </row>
    <row r="198" spans="2:4">
      <c r="B198" s="3" t="s">
        <v>5947</v>
      </c>
      <c r="C198" s="3" t="s">
        <v>10</v>
      </c>
      <c r="D198" s="3" t="s">
        <v>5948</v>
      </c>
    </row>
    <row r="199" spans="2:4">
      <c r="B199" s="3" t="s">
        <v>5775</v>
      </c>
      <c r="C199" s="3" t="s">
        <v>12</v>
      </c>
      <c r="D199" s="3" t="s">
        <v>5949</v>
      </c>
    </row>
    <row r="200" spans="2:4">
      <c r="B200" s="3" t="s">
        <v>5889</v>
      </c>
      <c r="C200" s="3" t="s">
        <v>14</v>
      </c>
      <c r="D200" s="3" t="s">
        <v>5950</v>
      </c>
    </row>
    <row r="201" spans="2:4">
      <c r="B201" s="3" t="s">
        <v>2686</v>
      </c>
      <c r="C201" s="3" t="s">
        <v>16</v>
      </c>
      <c r="D201" s="3" t="s">
        <v>5951</v>
      </c>
    </row>
    <row r="202" spans="2:4">
      <c r="C202" s="3" t="s">
        <v>18</v>
      </c>
      <c r="D202" s="3" t="s">
        <v>5952</v>
      </c>
    </row>
    <row r="203" spans="2:4">
      <c r="C203" s="3" t="s">
        <v>20</v>
      </c>
      <c r="D203" s="3" t="s">
        <v>5953</v>
      </c>
    </row>
    <row r="204" spans="2:4">
      <c r="C204" s="3" t="s">
        <v>99</v>
      </c>
      <c r="D204" s="3" t="s">
        <v>5954</v>
      </c>
    </row>
    <row r="205" spans="2:4">
      <c r="C205" s="3" t="s">
        <v>101</v>
      </c>
      <c r="D205" s="3" t="s">
        <v>5955</v>
      </c>
    </row>
    <row r="206" spans="2:4">
      <c r="C206" s="3" t="s">
        <v>349</v>
      </c>
      <c r="D206" s="3" t="s">
        <v>5956</v>
      </c>
    </row>
    <row r="207" spans="2:4">
      <c r="B207" s="3" t="s">
        <v>5957</v>
      </c>
      <c r="C207" s="3" t="s">
        <v>10</v>
      </c>
      <c r="D207" s="3" t="s">
        <v>5958</v>
      </c>
    </row>
    <row r="208" spans="2:4">
      <c r="B208" s="3" t="s">
        <v>5775</v>
      </c>
      <c r="C208" s="3" t="s">
        <v>12</v>
      </c>
      <c r="D208" s="3" t="s">
        <v>5959</v>
      </c>
    </row>
    <row r="209" spans="2:4">
      <c r="B209" s="3" t="s">
        <v>5889</v>
      </c>
      <c r="C209" s="3" t="s">
        <v>14</v>
      </c>
      <c r="D209" s="3" t="s">
        <v>5960</v>
      </c>
    </row>
    <row r="210" spans="2:4">
      <c r="B210" s="3" t="s">
        <v>2686</v>
      </c>
      <c r="C210" s="3" t="s">
        <v>16</v>
      </c>
      <c r="D210" s="3" t="s">
        <v>5961</v>
      </c>
    </row>
    <row r="211" spans="2:4">
      <c r="C211" s="3" t="s">
        <v>18</v>
      </c>
      <c r="D211" s="3" t="s">
        <v>5962</v>
      </c>
    </row>
    <row r="212" spans="2:4">
      <c r="C212" s="3" t="s">
        <v>20</v>
      </c>
      <c r="D212" s="3" t="s">
        <v>5963</v>
      </c>
    </row>
    <row r="213" spans="2:4">
      <c r="C213" s="3" t="s">
        <v>99</v>
      </c>
      <c r="D213" s="3" t="s">
        <v>5964</v>
      </c>
    </row>
    <row r="214" spans="2:4">
      <c r="C214" s="3" t="s">
        <v>101</v>
      </c>
      <c r="D214" s="3" t="s">
        <v>5965</v>
      </c>
    </row>
    <row r="215" spans="2:4">
      <c r="C215" s="3" t="s">
        <v>349</v>
      </c>
      <c r="D215" s="3" t="s">
        <v>5966</v>
      </c>
    </row>
    <row r="216" spans="2:4">
      <c r="C216" s="3" t="s">
        <v>441</v>
      </c>
      <c r="D216" s="3" t="s">
        <v>5967</v>
      </c>
    </row>
    <row r="217" spans="2:4">
      <c r="B217" s="3" t="s">
        <v>5968</v>
      </c>
      <c r="C217" s="3" t="s">
        <v>10</v>
      </c>
      <c r="D217" s="3" t="s">
        <v>5969</v>
      </c>
    </row>
    <row r="218" spans="2:4">
      <c r="B218" s="3" t="s">
        <v>5775</v>
      </c>
      <c r="C218" s="3" t="s">
        <v>12</v>
      </c>
      <c r="D218" s="3" t="s">
        <v>5970</v>
      </c>
    </row>
    <row r="219" spans="2:4">
      <c r="B219" s="3" t="s">
        <v>5889</v>
      </c>
      <c r="C219" s="3" t="s">
        <v>14</v>
      </c>
      <c r="D219" s="3" t="s">
        <v>5971</v>
      </c>
    </row>
    <row r="220" spans="2:4">
      <c r="B220" s="3" t="s">
        <v>5972</v>
      </c>
      <c r="C220" s="3" t="s">
        <v>16</v>
      </c>
      <c r="D220" s="3" t="s">
        <v>5973</v>
      </c>
    </row>
    <row r="221" spans="2:4">
      <c r="C221" s="3" t="s">
        <v>18</v>
      </c>
      <c r="D221" s="3" t="s">
        <v>5974</v>
      </c>
    </row>
    <row r="222" spans="2:4">
      <c r="C222" s="3" t="s">
        <v>20</v>
      </c>
      <c r="D222" s="3" t="s">
        <v>5975</v>
      </c>
    </row>
    <row r="223" spans="2:4">
      <c r="C223" s="3" t="s">
        <v>99</v>
      </c>
      <c r="D223" s="3" t="s">
        <v>5976</v>
      </c>
    </row>
    <row r="224" spans="2:4">
      <c r="C224" s="3" t="s">
        <v>101</v>
      </c>
      <c r="D224" s="3" t="s">
        <v>5977</v>
      </c>
    </row>
    <row r="225" spans="1:4">
      <c r="C225" s="3" t="s">
        <v>349</v>
      </c>
      <c r="D225" s="3" t="s">
        <v>5978</v>
      </c>
    </row>
    <row r="226" spans="1:4">
      <c r="C226" s="3" t="s">
        <v>441</v>
      </c>
      <c r="D226" s="3" t="s">
        <v>5979</v>
      </c>
    </row>
    <row r="227" spans="1:4">
      <c r="C227" s="3" t="s">
        <v>443</v>
      </c>
      <c r="D227" s="3" t="s">
        <v>5980</v>
      </c>
    </row>
    <row r="228" spans="1:4">
      <c r="C228" s="3" t="s">
        <v>445</v>
      </c>
      <c r="D228" s="3" t="s">
        <v>5981</v>
      </c>
    </row>
    <row r="229" spans="1:4">
      <c r="A229" s="3" t="s">
        <v>5052</v>
      </c>
    </row>
    <row r="230" spans="1:4">
      <c r="A230" s="3" t="s">
        <v>3</v>
      </c>
      <c r="B230" s="3" t="s">
        <v>4</v>
      </c>
      <c r="C230" s="3" t="s">
        <v>5</v>
      </c>
      <c r="D230" s="3" t="s">
        <v>2302</v>
      </c>
    </row>
    <row r="231" spans="1:4">
      <c r="A231" s="3" t="s">
        <v>5759</v>
      </c>
      <c r="B231" s="3" t="s">
        <v>5982</v>
      </c>
      <c r="C231" s="3" t="s">
        <v>10</v>
      </c>
      <c r="D231" s="3" t="s">
        <v>5983</v>
      </c>
    </row>
    <row r="232" spans="1:4">
      <c r="B232" s="3" t="s">
        <v>5775</v>
      </c>
      <c r="C232" s="3" t="s">
        <v>12</v>
      </c>
      <c r="D232" s="3" t="s">
        <v>5984</v>
      </c>
    </row>
    <row r="233" spans="1:4">
      <c r="B233" s="3" t="s">
        <v>5889</v>
      </c>
      <c r="C233" s="3" t="s">
        <v>14</v>
      </c>
      <c r="D233" s="3" t="s">
        <v>5985</v>
      </c>
    </row>
    <row r="234" spans="1:4">
      <c r="B234" s="3" t="s">
        <v>5972</v>
      </c>
      <c r="C234" s="3" t="s">
        <v>16</v>
      </c>
      <c r="D234" s="3" t="s">
        <v>5986</v>
      </c>
    </row>
    <row r="235" spans="1:4">
      <c r="C235" s="3" t="s">
        <v>18</v>
      </c>
      <c r="D235" s="3" t="s">
        <v>5987</v>
      </c>
    </row>
    <row r="236" spans="1:4">
      <c r="C236" s="3" t="s">
        <v>20</v>
      </c>
      <c r="D236" s="3" t="s">
        <v>5988</v>
      </c>
    </row>
    <row r="237" spans="1:4">
      <c r="C237" s="3" t="s">
        <v>99</v>
      </c>
      <c r="D237" s="3" t="s">
        <v>5989</v>
      </c>
    </row>
    <row r="238" spans="1:4">
      <c r="C238" s="3" t="s">
        <v>101</v>
      </c>
      <c r="D238" s="3" t="s">
        <v>5990</v>
      </c>
    </row>
    <row r="239" spans="1:4">
      <c r="C239" s="3" t="s">
        <v>349</v>
      </c>
      <c r="D239" s="3" t="s">
        <v>5991</v>
      </c>
    </row>
    <row r="240" spans="1:4">
      <c r="C240" s="3" t="s">
        <v>441</v>
      </c>
      <c r="D240" s="3" t="s">
        <v>5992</v>
      </c>
    </row>
    <row r="241" spans="2:4">
      <c r="C241" s="3" t="s">
        <v>443</v>
      </c>
      <c r="D241" s="3" t="s">
        <v>5993</v>
      </c>
    </row>
    <row r="242" spans="2:4">
      <c r="B242" s="3" t="s">
        <v>5994</v>
      </c>
      <c r="C242" s="3" t="s">
        <v>10</v>
      </c>
      <c r="D242" s="3" t="s">
        <v>5995</v>
      </c>
    </row>
    <row r="243" spans="2:4">
      <c r="B243" s="3" t="s">
        <v>5775</v>
      </c>
      <c r="C243" s="3" t="s">
        <v>12</v>
      </c>
      <c r="D243" s="3" t="s">
        <v>5996</v>
      </c>
    </row>
    <row r="244" spans="2:4">
      <c r="B244" s="3" t="s">
        <v>5889</v>
      </c>
      <c r="C244" s="3" t="s">
        <v>14</v>
      </c>
      <c r="D244" s="3" t="s">
        <v>5997</v>
      </c>
    </row>
    <row r="245" spans="2:4">
      <c r="B245" s="3" t="s">
        <v>5972</v>
      </c>
      <c r="C245" s="3" t="s">
        <v>16</v>
      </c>
      <c r="D245" s="3" t="s">
        <v>5998</v>
      </c>
    </row>
    <row r="246" spans="2:4">
      <c r="C246" s="3" t="s">
        <v>18</v>
      </c>
      <c r="D246" s="3" t="s">
        <v>5999</v>
      </c>
    </row>
    <row r="247" spans="2:4">
      <c r="C247" s="3" t="s">
        <v>20</v>
      </c>
      <c r="D247" s="3" t="s">
        <v>6000</v>
      </c>
    </row>
    <row r="248" spans="2:4">
      <c r="C248" s="3" t="s">
        <v>99</v>
      </c>
      <c r="D248" s="3" t="s">
        <v>6001</v>
      </c>
    </row>
    <row r="249" spans="2:4">
      <c r="C249" s="3" t="s">
        <v>101</v>
      </c>
      <c r="D249" s="3" t="s">
        <v>6002</v>
      </c>
    </row>
    <row r="250" spans="2:4">
      <c r="C250" s="3" t="s">
        <v>349</v>
      </c>
      <c r="D250" s="3" t="s">
        <v>6003</v>
      </c>
    </row>
    <row r="251" spans="2:4">
      <c r="C251" s="3" t="s">
        <v>441</v>
      </c>
      <c r="D251" s="3" t="s">
        <v>6004</v>
      </c>
    </row>
    <row r="252" spans="2:4">
      <c r="B252" s="3" t="s">
        <v>6005</v>
      </c>
      <c r="C252" s="3" t="s">
        <v>10</v>
      </c>
      <c r="D252" s="3" t="s">
        <v>6006</v>
      </c>
    </row>
    <row r="253" spans="2:4">
      <c r="B253" s="3" t="s">
        <v>5775</v>
      </c>
      <c r="C253" s="3" t="s">
        <v>12</v>
      </c>
      <c r="D253" s="3" t="s">
        <v>6007</v>
      </c>
    </row>
    <row r="254" spans="2:4">
      <c r="B254" s="3" t="s">
        <v>5889</v>
      </c>
      <c r="C254" s="3" t="s">
        <v>14</v>
      </c>
      <c r="D254" s="3" t="s">
        <v>6008</v>
      </c>
    </row>
    <row r="255" spans="2:4">
      <c r="B255" s="3" t="s">
        <v>3864</v>
      </c>
      <c r="C255" s="3" t="s">
        <v>16</v>
      </c>
      <c r="D255" s="3" t="s">
        <v>6009</v>
      </c>
    </row>
    <row r="256" spans="2:4">
      <c r="C256" s="3" t="s">
        <v>18</v>
      </c>
      <c r="D256" s="3" t="s">
        <v>6010</v>
      </c>
    </row>
    <row r="257" spans="1:4">
      <c r="C257" s="3" t="s">
        <v>20</v>
      </c>
      <c r="D257" s="3" t="s">
        <v>6011</v>
      </c>
    </row>
    <row r="258" spans="1:4">
      <c r="C258" s="3" t="s">
        <v>99</v>
      </c>
      <c r="D258" s="3" t="s">
        <v>6012</v>
      </c>
    </row>
    <row r="259" spans="1:4">
      <c r="C259" s="3" t="s">
        <v>101</v>
      </c>
      <c r="D259" s="3" t="s">
        <v>6013</v>
      </c>
    </row>
    <row r="260" spans="1:4">
      <c r="C260" s="3" t="s">
        <v>349</v>
      </c>
      <c r="D260" s="3" t="s">
        <v>6014</v>
      </c>
    </row>
    <row r="261" spans="1:4">
      <c r="C261" s="3" t="s">
        <v>441</v>
      </c>
      <c r="D261" s="3" t="s">
        <v>6015</v>
      </c>
    </row>
    <row r="262" spans="1:4">
      <c r="A262" s="3" t="s">
        <v>5052</v>
      </c>
    </row>
    <row r="265" spans="1:4">
      <c r="A265" s="3" t="s">
        <v>3</v>
      </c>
      <c r="B265" s="3" t="s">
        <v>4</v>
      </c>
      <c r="C265" s="3" t="s">
        <v>5</v>
      </c>
      <c r="D265" s="3" t="s">
        <v>2302</v>
      </c>
    </row>
    <row r="266" spans="1:4">
      <c r="A266" s="3" t="s">
        <v>5759</v>
      </c>
      <c r="B266" s="3" t="s">
        <v>6016</v>
      </c>
      <c r="C266" s="3" t="s">
        <v>10</v>
      </c>
      <c r="D266" s="3" t="s">
        <v>6017</v>
      </c>
    </row>
    <row r="267" spans="1:4">
      <c r="B267" s="3" t="s">
        <v>5775</v>
      </c>
      <c r="C267" s="3" t="s">
        <v>12</v>
      </c>
      <c r="D267" s="3" t="s">
        <v>6018</v>
      </c>
    </row>
    <row r="268" spans="1:4">
      <c r="B268" s="3" t="s">
        <v>5889</v>
      </c>
      <c r="C268" s="3" t="s">
        <v>14</v>
      </c>
      <c r="D268" s="3" t="s">
        <v>6019</v>
      </c>
    </row>
    <row r="269" spans="1:4">
      <c r="B269" s="3" t="s">
        <v>3864</v>
      </c>
      <c r="C269" s="3" t="s">
        <v>16</v>
      </c>
      <c r="D269" s="3" t="s">
        <v>6020</v>
      </c>
    </row>
    <row r="270" spans="1:4">
      <c r="C270" s="3" t="s">
        <v>18</v>
      </c>
      <c r="D270" s="3" t="s">
        <v>6021</v>
      </c>
    </row>
    <row r="271" spans="1:4">
      <c r="C271" s="3" t="s">
        <v>20</v>
      </c>
      <c r="D271" s="3" t="s">
        <v>6022</v>
      </c>
    </row>
    <row r="272" spans="1:4">
      <c r="C272" s="3" t="s">
        <v>99</v>
      </c>
      <c r="D272" s="3" t="s">
        <v>6023</v>
      </c>
    </row>
    <row r="273" spans="1:4">
      <c r="C273" s="3" t="s">
        <v>101</v>
      </c>
      <c r="D273" s="3" t="s">
        <v>6024</v>
      </c>
    </row>
    <row r="274" spans="1:4">
      <c r="B274" s="3" t="s">
        <v>6025</v>
      </c>
      <c r="C274" s="3" t="s">
        <v>10</v>
      </c>
      <c r="D274" s="3" t="s">
        <v>6026</v>
      </c>
    </row>
    <row r="275" spans="1:4">
      <c r="B275" s="3" t="s">
        <v>5775</v>
      </c>
      <c r="C275" s="3" t="s">
        <v>12</v>
      </c>
      <c r="D275" s="3" t="s">
        <v>6027</v>
      </c>
    </row>
    <row r="276" spans="1:4">
      <c r="B276" s="3" t="s">
        <v>5889</v>
      </c>
      <c r="C276" s="3" t="s">
        <v>14</v>
      </c>
      <c r="D276" s="3" t="s">
        <v>6028</v>
      </c>
    </row>
    <row r="277" spans="1:4">
      <c r="B277" s="3" t="s">
        <v>6029</v>
      </c>
      <c r="C277" s="3" t="s">
        <v>16</v>
      </c>
      <c r="D277" s="3" t="s">
        <v>6030</v>
      </c>
    </row>
    <row r="278" spans="1:4">
      <c r="C278" s="3" t="s">
        <v>18</v>
      </c>
      <c r="D278" s="3" t="s">
        <v>6031</v>
      </c>
    </row>
    <row r="279" spans="1:4">
      <c r="C279" s="3" t="s">
        <v>20</v>
      </c>
      <c r="D279" s="3" t="s">
        <v>6032</v>
      </c>
    </row>
    <row r="280" spans="1:4">
      <c r="C280" s="3" t="s">
        <v>99</v>
      </c>
      <c r="D280" s="3" t="s">
        <v>6033</v>
      </c>
    </row>
    <row r="281" spans="1:4">
      <c r="C281" s="3" t="s">
        <v>101</v>
      </c>
      <c r="D281" s="3" t="s">
        <v>6034</v>
      </c>
    </row>
    <row r="282" spans="1:4">
      <c r="C282" s="3" t="s">
        <v>349</v>
      </c>
      <c r="D282" s="3" t="s">
        <v>6035</v>
      </c>
    </row>
    <row r="283" spans="1:4">
      <c r="C283" s="3" t="s">
        <v>441</v>
      </c>
      <c r="D283" s="3" t="s">
        <v>6036</v>
      </c>
    </row>
    <row r="284" spans="1:4">
      <c r="C284" s="3" t="s">
        <v>443</v>
      </c>
      <c r="D284" s="3" t="s">
        <v>6037</v>
      </c>
    </row>
    <row r="285" spans="1:4">
      <c r="A285" s="3" t="s">
        <v>5052</v>
      </c>
    </row>
    <row r="286" spans="1:4">
      <c r="A286" s="3" t="s">
        <v>3</v>
      </c>
      <c r="B286" s="3" t="s">
        <v>4</v>
      </c>
      <c r="C286" s="3" t="s">
        <v>5</v>
      </c>
      <c r="D286" s="3" t="s">
        <v>2302</v>
      </c>
    </row>
    <row r="287" spans="1:4">
      <c r="A287" s="3" t="s">
        <v>5759</v>
      </c>
      <c r="B287" s="3" t="s">
        <v>6038</v>
      </c>
      <c r="C287" s="3" t="s">
        <v>10</v>
      </c>
      <c r="D287" s="3" t="s">
        <v>6039</v>
      </c>
    </row>
    <row r="288" spans="1:4">
      <c r="B288" s="3" t="s">
        <v>5768</v>
      </c>
      <c r="C288" s="3" t="s">
        <v>12</v>
      </c>
      <c r="D288" s="3" t="s">
        <v>6040</v>
      </c>
    </row>
    <row r="289" spans="2:4">
      <c r="C289" s="3" t="s">
        <v>14</v>
      </c>
      <c r="D289" s="3" t="s">
        <v>6041</v>
      </c>
    </row>
    <row r="290" spans="2:4">
      <c r="C290" s="3" t="s">
        <v>16</v>
      </c>
      <c r="D290" s="3" t="s">
        <v>6042</v>
      </c>
    </row>
    <row r="291" spans="2:4">
      <c r="C291" s="3" t="s">
        <v>18</v>
      </c>
      <c r="D291" s="3" t="s">
        <v>6043</v>
      </c>
    </row>
    <row r="292" spans="2:4">
      <c r="C292" s="3" t="s">
        <v>20</v>
      </c>
      <c r="D292" s="3" t="s">
        <v>6044</v>
      </c>
    </row>
    <row r="293" spans="2:4">
      <c r="C293" s="3" t="s">
        <v>99</v>
      </c>
      <c r="D293" s="3" t="s">
        <v>6045</v>
      </c>
    </row>
    <row r="294" spans="2:4">
      <c r="B294" s="3" t="s">
        <v>6046</v>
      </c>
      <c r="C294" s="3" t="s">
        <v>10</v>
      </c>
      <c r="D294" s="3" t="s">
        <v>6047</v>
      </c>
    </row>
    <row r="295" spans="2:4">
      <c r="B295" s="3" t="s">
        <v>5775</v>
      </c>
      <c r="C295" s="3" t="s">
        <v>12</v>
      </c>
      <c r="D295" s="3" t="s">
        <v>6048</v>
      </c>
    </row>
    <row r="296" spans="2:4">
      <c r="B296" s="3" t="s">
        <v>5777</v>
      </c>
      <c r="C296" s="3" t="s">
        <v>14</v>
      </c>
      <c r="D296" s="3" t="s">
        <v>6049</v>
      </c>
    </row>
    <row r="297" spans="2:4">
      <c r="B297" s="3" t="s">
        <v>2686</v>
      </c>
      <c r="C297" s="3" t="s">
        <v>16</v>
      </c>
      <c r="D297" s="3" t="s">
        <v>6050</v>
      </c>
    </row>
    <row r="298" spans="2:4">
      <c r="C298" s="3" t="s">
        <v>18</v>
      </c>
      <c r="D298" s="3" t="s">
        <v>6051</v>
      </c>
    </row>
    <row r="299" spans="2:4">
      <c r="C299" s="3" t="s">
        <v>20</v>
      </c>
      <c r="D299" s="3" t="s">
        <v>6052</v>
      </c>
    </row>
    <row r="300" spans="2:4">
      <c r="C300" s="3" t="s">
        <v>99</v>
      </c>
      <c r="D300" s="3" t="s">
        <v>6053</v>
      </c>
    </row>
    <row r="301" spans="2:4">
      <c r="C301" s="3" t="s">
        <v>101</v>
      </c>
      <c r="D301" s="3" t="s">
        <v>6054</v>
      </c>
    </row>
    <row r="302" spans="2:4">
      <c r="B302" s="3" t="s">
        <v>6055</v>
      </c>
      <c r="C302" s="3" t="s">
        <v>10</v>
      </c>
      <c r="D302" s="3" t="s">
        <v>6056</v>
      </c>
    </row>
    <row r="303" spans="2:4">
      <c r="B303" s="3" t="s">
        <v>5775</v>
      </c>
      <c r="C303" s="3" t="s">
        <v>12</v>
      </c>
      <c r="D303" s="3" t="s">
        <v>6057</v>
      </c>
    </row>
    <row r="304" spans="2:4">
      <c r="B304" s="3" t="s">
        <v>5777</v>
      </c>
      <c r="C304" s="3" t="s">
        <v>14</v>
      </c>
      <c r="D304" s="3" t="s">
        <v>6058</v>
      </c>
    </row>
    <row r="305" spans="1:4">
      <c r="B305" s="3" t="s">
        <v>6059</v>
      </c>
      <c r="C305" s="3" t="s">
        <v>16</v>
      </c>
      <c r="D305" s="3" t="s">
        <v>6060</v>
      </c>
    </row>
    <row r="306" spans="1:4">
      <c r="C306" s="3" t="s">
        <v>18</v>
      </c>
      <c r="D306" s="3" t="s">
        <v>6061</v>
      </c>
    </row>
    <row r="307" spans="1:4">
      <c r="C307" s="3" t="s">
        <v>20</v>
      </c>
      <c r="D307" s="3" t="s">
        <v>6062</v>
      </c>
    </row>
    <row r="308" spans="1:4">
      <c r="C308" s="3" t="s">
        <v>99</v>
      </c>
      <c r="D308" s="3" t="s">
        <v>6063</v>
      </c>
    </row>
    <row r="309" spans="1:4">
      <c r="C309" s="3" t="s">
        <v>101</v>
      </c>
      <c r="D309" s="3" t="s">
        <v>6064</v>
      </c>
    </row>
    <row r="310" spans="1:4">
      <c r="C310" s="3" t="s">
        <v>349</v>
      </c>
      <c r="D310" s="3" t="s">
        <v>6065</v>
      </c>
    </row>
    <row r="311" spans="1:4">
      <c r="C311" s="3" t="s">
        <v>441</v>
      </c>
      <c r="D311" s="3" t="s">
        <v>6066</v>
      </c>
    </row>
    <row r="312" spans="1:4">
      <c r="C312" s="3" t="s">
        <v>443</v>
      </c>
      <c r="D312" s="3" t="s">
        <v>6067</v>
      </c>
    </row>
    <row r="313" spans="1:4">
      <c r="C313" s="3" t="s">
        <v>445</v>
      </c>
      <c r="D313" s="3" t="s">
        <v>6068</v>
      </c>
    </row>
    <row r="314" spans="1:4">
      <c r="A314" s="3" t="s">
        <v>5052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24C-A340-4E68-9A1B-5420693F1FB4}">
  <sheetPr>
    <tabColor theme="7"/>
  </sheetPr>
  <dimension ref="A2:D231"/>
  <sheetViews>
    <sheetView workbookViewId="0">
      <selection activeCell="D231" sqref="A1:D231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6069</v>
      </c>
      <c r="B3" t="s">
        <v>6070</v>
      </c>
      <c r="C3" t="s">
        <v>10</v>
      </c>
      <c r="D3" t="s">
        <v>6071</v>
      </c>
    </row>
    <row r="4" spans="1:4">
      <c r="B4" t="s">
        <v>6072</v>
      </c>
      <c r="C4" t="s">
        <v>12</v>
      </c>
      <c r="D4" t="s">
        <v>6073</v>
      </c>
    </row>
    <row r="5" spans="1:4">
      <c r="B5" t="s">
        <v>6074</v>
      </c>
      <c r="C5" t="s">
        <v>10</v>
      </c>
      <c r="D5" t="s">
        <v>6075</v>
      </c>
    </row>
    <row r="6" spans="1:4">
      <c r="B6" t="s">
        <v>6076</v>
      </c>
      <c r="C6" t="s">
        <v>12</v>
      </c>
      <c r="D6" t="s">
        <v>6077</v>
      </c>
    </row>
    <row r="7" spans="1:4">
      <c r="C7" t="s">
        <v>14</v>
      </c>
      <c r="D7" t="s">
        <v>10848</v>
      </c>
    </row>
    <row r="9" spans="1:4">
      <c r="B9" t="s">
        <v>6078</v>
      </c>
      <c r="C9" t="s">
        <v>10</v>
      </c>
      <c r="D9" t="s">
        <v>6079</v>
      </c>
    </row>
    <row r="10" spans="1:4">
      <c r="B10" t="s">
        <v>6080</v>
      </c>
      <c r="C10" t="s">
        <v>12</v>
      </c>
      <c r="D10" t="s">
        <v>6081</v>
      </c>
    </row>
    <row r="11" spans="1:4">
      <c r="B11" t="s">
        <v>6082</v>
      </c>
      <c r="C11" t="s">
        <v>10</v>
      </c>
      <c r="D11" t="s">
        <v>6083</v>
      </c>
    </row>
    <row r="12" spans="1:4">
      <c r="B12" t="s">
        <v>6084</v>
      </c>
      <c r="C12" t="s">
        <v>12</v>
      </c>
      <c r="D12" t="s">
        <v>6085</v>
      </c>
    </row>
    <row r="13" spans="1:4">
      <c r="B13" t="s">
        <v>6086</v>
      </c>
      <c r="C13" t="s">
        <v>10</v>
      </c>
      <c r="D13" t="s">
        <v>6087</v>
      </c>
    </row>
    <row r="14" spans="1:4">
      <c r="B14" t="s">
        <v>6088</v>
      </c>
      <c r="C14" t="s">
        <v>12</v>
      </c>
      <c r="D14" t="s">
        <v>6089</v>
      </c>
    </row>
    <row r="15" spans="1:4">
      <c r="B15" t="s">
        <v>5874</v>
      </c>
      <c r="C15" t="s">
        <v>14</v>
      </c>
      <c r="D15" t="s">
        <v>6090</v>
      </c>
    </row>
    <row r="16" spans="1:4">
      <c r="C16" t="s">
        <v>16</v>
      </c>
      <c r="D16" t="s">
        <v>6091</v>
      </c>
    </row>
    <row r="17" spans="2:4">
      <c r="C17" t="s">
        <v>18</v>
      </c>
      <c r="D17" t="s">
        <v>6092</v>
      </c>
    </row>
    <row r="18" spans="2:4">
      <c r="C18" t="s">
        <v>20</v>
      </c>
      <c r="D18" t="s">
        <v>6093</v>
      </c>
    </row>
    <row r="19" spans="2:4">
      <c r="C19" t="s">
        <v>99</v>
      </c>
      <c r="D19" t="s">
        <v>6094</v>
      </c>
    </row>
    <row r="20" spans="2:4">
      <c r="C20" t="s">
        <v>101</v>
      </c>
      <c r="D20" t="s">
        <v>6095</v>
      </c>
    </row>
    <row r="21" spans="2:4">
      <c r="C21" t="s">
        <v>349</v>
      </c>
      <c r="D21" t="s">
        <v>6096</v>
      </c>
    </row>
    <row r="22" spans="2:4">
      <c r="C22" t="s">
        <v>441</v>
      </c>
      <c r="D22" t="s">
        <v>6097</v>
      </c>
    </row>
    <row r="23" spans="2:4">
      <c r="C23" t="s">
        <v>443</v>
      </c>
      <c r="D23" t="s">
        <v>6098</v>
      </c>
    </row>
    <row r="24" spans="2:4">
      <c r="C24" t="s">
        <v>445</v>
      </c>
      <c r="D24" t="s">
        <v>6099</v>
      </c>
    </row>
    <row r="25" spans="2:4">
      <c r="C25" t="s">
        <v>447</v>
      </c>
      <c r="D25" t="s">
        <v>6100</v>
      </c>
    </row>
    <row r="26" spans="2:4">
      <c r="C26" t="s">
        <v>449</v>
      </c>
      <c r="D26" t="s">
        <v>6101</v>
      </c>
    </row>
    <row r="27" spans="2:4">
      <c r="C27" t="s">
        <v>734</v>
      </c>
      <c r="D27" t="s">
        <v>6102</v>
      </c>
    </row>
    <row r="28" spans="2:4">
      <c r="C28" t="s">
        <v>736</v>
      </c>
      <c r="D28" t="s">
        <v>6103</v>
      </c>
    </row>
    <row r="29" spans="2:4">
      <c r="B29" t="s">
        <v>6104</v>
      </c>
      <c r="C29" t="s">
        <v>10</v>
      </c>
      <c r="D29" t="s">
        <v>6105</v>
      </c>
    </row>
    <row r="30" spans="2:4">
      <c r="B30" t="s">
        <v>6106</v>
      </c>
      <c r="C30" t="s">
        <v>12</v>
      </c>
      <c r="D30" t="s">
        <v>6107</v>
      </c>
    </row>
    <row r="31" spans="2:4">
      <c r="B31" t="s">
        <v>6108</v>
      </c>
      <c r="C31" t="s">
        <v>14</v>
      </c>
      <c r="D31" t="s">
        <v>6109</v>
      </c>
    </row>
    <row r="32" spans="2:4">
      <c r="B32" t="s">
        <v>3864</v>
      </c>
      <c r="C32" t="s">
        <v>16</v>
      </c>
      <c r="D32" t="s">
        <v>6110</v>
      </c>
    </row>
    <row r="33" spans="1:4">
      <c r="C33" t="s">
        <v>18</v>
      </c>
      <c r="D33" t="s">
        <v>6111</v>
      </c>
    </row>
    <row r="34" spans="1:4">
      <c r="C34" t="s">
        <v>20</v>
      </c>
      <c r="D34" t="s">
        <v>6112</v>
      </c>
    </row>
    <row r="35" spans="1:4">
      <c r="C35" t="s">
        <v>99</v>
      </c>
      <c r="D35" t="s">
        <v>6113</v>
      </c>
    </row>
    <row r="37" spans="1:4">
      <c r="A37" t="s">
        <v>3</v>
      </c>
      <c r="B37" t="s">
        <v>4</v>
      </c>
      <c r="C37" t="s">
        <v>5</v>
      </c>
      <c r="D37" t="s">
        <v>2302</v>
      </c>
    </row>
    <row r="38" spans="1:4">
      <c r="A38" t="s">
        <v>6069</v>
      </c>
      <c r="B38" t="s">
        <v>6114</v>
      </c>
      <c r="C38" t="s">
        <v>10</v>
      </c>
      <c r="D38" t="s">
        <v>6115</v>
      </c>
    </row>
    <row r="39" spans="1:4">
      <c r="B39" t="s">
        <v>6106</v>
      </c>
      <c r="C39" t="s">
        <v>12</v>
      </c>
      <c r="D39" t="s">
        <v>6116</v>
      </c>
    </row>
    <row r="40" spans="1:4">
      <c r="B40" t="s">
        <v>6108</v>
      </c>
      <c r="C40" t="s">
        <v>14</v>
      </c>
      <c r="D40" t="s">
        <v>6117</v>
      </c>
    </row>
    <row r="41" spans="1:4">
      <c r="B41" t="s">
        <v>6118</v>
      </c>
      <c r="C41" t="s">
        <v>16</v>
      </c>
      <c r="D41" t="s">
        <v>6119</v>
      </c>
    </row>
    <row r="42" spans="1:4">
      <c r="C42" t="s">
        <v>18</v>
      </c>
      <c r="D42" t="s">
        <v>6120</v>
      </c>
    </row>
    <row r="43" spans="1:4">
      <c r="C43" t="s">
        <v>20</v>
      </c>
      <c r="D43" t="s">
        <v>6121</v>
      </c>
    </row>
    <row r="44" spans="1:4">
      <c r="C44" t="s">
        <v>99</v>
      </c>
      <c r="D44" t="s">
        <v>6122</v>
      </c>
    </row>
    <row r="45" spans="1:4">
      <c r="C45" t="s">
        <v>101</v>
      </c>
      <c r="D45" t="s">
        <v>6123</v>
      </c>
    </row>
    <row r="46" spans="1:4">
      <c r="C46" t="s">
        <v>349</v>
      </c>
      <c r="D46" t="s">
        <v>6124</v>
      </c>
    </row>
    <row r="47" spans="1:4">
      <c r="C47" t="s">
        <v>441</v>
      </c>
      <c r="D47" t="s">
        <v>6125</v>
      </c>
    </row>
    <row r="48" spans="1:4">
      <c r="C48" t="s">
        <v>443</v>
      </c>
      <c r="D48" t="s">
        <v>6126</v>
      </c>
    </row>
    <row r="49" spans="2:4">
      <c r="C49" t="s">
        <v>445</v>
      </c>
      <c r="D49" t="s">
        <v>6127</v>
      </c>
    </row>
    <row r="50" spans="2:4">
      <c r="B50" t="s">
        <v>6128</v>
      </c>
      <c r="C50" t="s">
        <v>10</v>
      </c>
      <c r="D50" t="s">
        <v>6129</v>
      </c>
    </row>
    <row r="51" spans="2:4">
      <c r="B51" t="s">
        <v>6130</v>
      </c>
      <c r="C51" t="s">
        <v>12</v>
      </c>
      <c r="D51" t="s">
        <v>6131</v>
      </c>
    </row>
    <row r="52" spans="2:4">
      <c r="B52" t="s">
        <v>6108</v>
      </c>
      <c r="C52" t="s">
        <v>14</v>
      </c>
      <c r="D52" t="s">
        <v>6132</v>
      </c>
    </row>
    <row r="53" spans="2:4">
      <c r="B53" t="s">
        <v>6133</v>
      </c>
      <c r="C53" t="s">
        <v>16</v>
      </c>
      <c r="D53" t="s">
        <v>6134</v>
      </c>
    </row>
    <row r="54" spans="2:4">
      <c r="B54" t="s">
        <v>199</v>
      </c>
      <c r="C54" t="s">
        <v>18</v>
      </c>
      <c r="D54" t="s">
        <v>6135</v>
      </c>
    </row>
    <row r="55" spans="2:4">
      <c r="C55" t="s">
        <v>20</v>
      </c>
      <c r="D55" t="s">
        <v>6136</v>
      </c>
    </row>
    <row r="56" spans="2:4">
      <c r="C56" t="s">
        <v>99</v>
      </c>
      <c r="D56" t="s">
        <v>6137</v>
      </c>
    </row>
    <row r="57" spans="2:4">
      <c r="C57" t="s">
        <v>101</v>
      </c>
      <c r="D57" t="s">
        <v>6138</v>
      </c>
    </row>
    <row r="58" spans="2:4">
      <c r="C58" t="s">
        <v>349</v>
      </c>
      <c r="D58" t="s">
        <v>6139</v>
      </c>
    </row>
    <row r="59" spans="2:4">
      <c r="C59" t="s">
        <v>441</v>
      </c>
      <c r="D59" t="s">
        <v>6140</v>
      </c>
    </row>
    <row r="60" spans="2:4">
      <c r="C60" t="s">
        <v>443</v>
      </c>
      <c r="D60" t="s">
        <v>6141</v>
      </c>
    </row>
    <row r="61" spans="2:4">
      <c r="C61" t="s">
        <v>445</v>
      </c>
      <c r="D61" t="s">
        <v>6142</v>
      </c>
    </row>
    <row r="62" spans="2:4">
      <c r="C62" t="s">
        <v>447</v>
      </c>
      <c r="D62" t="s">
        <v>6143</v>
      </c>
    </row>
    <row r="63" spans="2:4">
      <c r="C63" t="s">
        <v>449</v>
      </c>
      <c r="D63" t="s">
        <v>6144</v>
      </c>
    </row>
    <row r="64" spans="2:4">
      <c r="C64" t="s">
        <v>734</v>
      </c>
      <c r="D64" t="s">
        <v>6145</v>
      </c>
    </row>
    <row r="65" spans="1:4">
      <c r="C65" t="s">
        <v>736</v>
      </c>
      <c r="D65" t="s">
        <v>6146</v>
      </c>
    </row>
    <row r="66" spans="1:4">
      <c r="C66" t="s">
        <v>2253</v>
      </c>
      <c r="D66" t="s">
        <v>6147</v>
      </c>
    </row>
    <row r="68" spans="1:4">
      <c r="A68" t="s">
        <v>3</v>
      </c>
      <c r="B68" t="s">
        <v>4</v>
      </c>
      <c r="C68" t="s">
        <v>5</v>
      </c>
      <c r="D68" t="s">
        <v>2302</v>
      </c>
    </row>
    <row r="69" spans="1:4">
      <c r="A69" t="s">
        <v>6069</v>
      </c>
      <c r="B69" t="s">
        <v>6148</v>
      </c>
      <c r="C69" t="s">
        <v>10</v>
      </c>
      <c r="D69" t="s">
        <v>6149</v>
      </c>
    </row>
    <row r="70" spans="1:4">
      <c r="B70" t="s">
        <v>6106</v>
      </c>
      <c r="C70" t="s">
        <v>12</v>
      </c>
      <c r="D70" t="s">
        <v>6150</v>
      </c>
    </row>
    <row r="71" spans="1:4">
      <c r="B71" t="s">
        <v>6108</v>
      </c>
      <c r="C71" t="s">
        <v>14</v>
      </c>
      <c r="D71" t="s">
        <v>6151</v>
      </c>
    </row>
    <row r="72" spans="1:4">
      <c r="B72" t="s">
        <v>6152</v>
      </c>
      <c r="C72" t="s">
        <v>16</v>
      </c>
      <c r="D72" t="s">
        <v>6153</v>
      </c>
    </row>
    <row r="73" spans="1:4">
      <c r="B73" t="s">
        <v>199</v>
      </c>
      <c r="C73" t="s">
        <v>18</v>
      </c>
      <c r="D73" t="s">
        <v>6154</v>
      </c>
    </row>
    <row r="74" spans="1:4">
      <c r="C74" t="s">
        <v>20</v>
      </c>
      <c r="D74" t="s">
        <v>6155</v>
      </c>
    </row>
    <row r="75" spans="1:4">
      <c r="C75" t="s">
        <v>99</v>
      </c>
      <c r="D75" t="s">
        <v>6156</v>
      </c>
    </row>
    <row r="76" spans="1:4">
      <c r="C76" t="s">
        <v>101</v>
      </c>
      <c r="D76" t="s">
        <v>6157</v>
      </c>
    </row>
    <row r="77" spans="1:4">
      <c r="C77" t="s">
        <v>349</v>
      </c>
      <c r="D77" t="s">
        <v>6158</v>
      </c>
    </row>
    <row r="78" spans="1:4">
      <c r="C78" t="s">
        <v>441</v>
      </c>
      <c r="D78" t="s">
        <v>6159</v>
      </c>
    </row>
    <row r="79" spans="1:4">
      <c r="C79" t="s">
        <v>443</v>
      </c>
      <c r="D79" t="s">
        <v>6160</v>
      </c>
    </row>
    <row r="80" spans="1:4">
      <c r="C80" t="s">
        <v>445</v>
      </c>
      <c r="D80" t="s">
        <v>6161</v>
      </c>
    </row>
    <row r="81" spans="2:4">
      <c r="C81" t="s">
        <v>447</v>
      </c>
      <c r="D81" t="s">
        <v>6162</v>
      </c>
    </row>
    <row r="82" spans="2:4">
      <c r="C82" t="s">
        <v>449</v>
      </c>
      <c r="D82" t="s">
        <v>6163</v>
      </c>
    </row>
    <row r="83" spans="2:4">
      <c r="C83" t="s">
        <v>734</v>
      </c>
      <c r="D83" t="s">
        <v>6164</v>
      </c>
    </row>
    <row r="84" spans="2:4">
      <c r="C84" t="s">
        <v>736</v>
      </c>
      <c r="D84" t="s">
        <v>6165</v>
      </c>
    </row>
    <row r="85" spans="2:4">
      <c r="C85" t="s">
        <v>2253</v>
      </c>
      <c r="D85" t="s">
        <v>6166</v>
      </c>
    </row>
    <row r="86" spans="2:4">
      <c r="C86" t="s">
        <v>2255</v>
      </c>
      <c r="D86" t="s">
        <v>6167</v>
      </c>
    </row>
    <row r="87" spans="2:4">
      <c r="C87" t="s">
        <v>2257</v>
      </c>
      <c r="D87" t="s">
        <v>6168</v>
      </c>
    </row>
    <row r="88" spans="2:4">
      <c r="C88" t="s">
        <v>2259</v>
      </c>
      <c r="D88" t="s">
        <v>6169</v>
      </c>
    </row>
    <row r="89" spans="2:4">
      <c r="B89" t="s">
        <v>6170</v>
      </c>
      <c r="C89" t="s">
        <v>10</v>
      </c>
      <c r="D89" t="s">
        <v>6171</v>
      </c>
    </row>
    <row r="90" spans="2:4">
      <c r="B90" t="s">
        <v>6106</v>
      </c>
      <c r="C90" t="s">
        <v>12</v>
      </c>
      <c r="D90" t="s">
        <v>6172</v>
      </c>
    </row>
    <row r="91" spans="2:4">
      <c r="B91" t="s">
        <v>6173</v>
      </c>
      <c r="C91" t="s">
        <v>14</v>
      </c>
      <c r="D91" t="s">
        <v>6174</v>
      </c>
    </row>
    <row r="92" spans="2:4">
      <c r="B92" t="s">
        <v>6029</v>
      </c>
      <c r="C92" t="s">
        <v>16</v>
      </c>
      <c r="D92" t="s">
        <v>6175</v>
      </c>
    </row>
    <row r="93" spans="2:4">
      <c r="C93" t="s">
        <v>18</v>
      </c>
      <c r="D93" t="s">
        <v>6176</v>
      </c>
    </row>
    <row r="94" spans="2:4">
      <c r="C94" t="s">
        <v>20</v>
      </c>
      <c r="D94" t="s">
        <v>6177</v>
      </c>
    </row>
    <row r="95" spans="2:4">
      <c r="C95" t="s">
        <v>99</v>
      </c>
      <c r="D95" t="s">
        <v>6178</v>
      </c>
    </row>
    <row r="96" spans="2:4">
      <c r="C96" t="s">
        <v>101</v>
      </c>
      <c r="D96" t="s">
        <v>6179</v>
      </c>
    </row>
    <row r="97" spans="1:4">
      <c r="C97" t="s">
        <v>349</v>
      </c>
      <c r="D97" t="s">
        <v>6180</v>
      </c>
    </row>
    <row r="98" spans="1:4">
      <c r="C98" t="s">
        <v>441</v>
      </c>
      <c r="D98" t="s">
        <v>6181</v>
      </c>
    </row>
    <row r="99" spans="1:4">
      <c r="B99" t="s">
        <v>6182</v>
      </c>
      <c r="C99" t="s">
        <v>10</v>
      </c>
      <c r="D99" t="s">
        <v>6183</v>
      </c>
    </row>
    <row r="100" spans="1:4">
      <c r="B100" t="s">
        <v>6106</v>
      </c>
      <c r="C100" t="s">
        <v>12</v>
      </c>
      <c r="D100" t="s">
        <v>6184</v>
      </c>
    </row>
    <row r="101" spans="1:4">
      <c r="B101" t="s">
        <v>6173</v>
      </c>
      <c r="C101" t="s">
        <v>14</v>
      </c>
      <c r="D101" t="s">
        <v>6185</v>
      </c>
    </row>
    <row r="102" spans="1:4">
      <c r="B102" t="s">
        <v>6029</v>
      </c>
      <c r="C102" t="s">
        <v>16</v>
      </c>
      <c r="D102" t="s">
        <v>6186</v>
      </c>
    </row>
    <row r="103" spans="1:4">
      <c r="C103" t="s">
        <v>18</v>
      </c>
      <c r="D103" t="s">
        <v>6187</v>
      </c>
    </row>
    <row r="104" spans="1:4">
      <c r="C104" t="s">
        <v>20</v>
      </c>
      <c r="D104" t="s">
        <v>6188</v>
      </c>
    </row>
    <row r="105" spans="1:4">
      <c r="C105" t="s">
        <v>99</v>
      </c>
      <c r="D105" t="s">
        <v>6189</v>
      </c>
    </row>
    <row r="106" spans="1:4">
      <c r="C106" t="s">
        <v>101</v>
      </c>
      <c r="D106" t="s">
        <v>6190</v>
      </c>
    </row>
    <row r="107" spans="1:4">
      <c r="C107" t="s">
        <v>349</v>
      </c>
      <c r="D107" t="s">
        <v>6191</v>
      </c>
    </row>
    <row r="108" spans="1:4">
      <c r="C108" t="s">
        <v>441</v>
      </c>
      <c r="D108" t="s">
        <v>6192</v>
      </c>
    </row>
    <row r="110" spans="1:4">
      <c r="A110" t="s">
        <v>3</v>
      </c>
      <c r="B110" t="s">
        <v>4</v>
      </c>
      <c r="C110" t="s">
        <v>5</v>
      </c>
      <c r="D110" t="s">
        <v>2302</v>
      </c>
    </row>
    <row r="111" spans="1:4">
      <c r="A111" t="s">
        <v>6069</v>
      </c>
      <c r="B111" t="s">
        <v>6193</v>
      </c>
      <c r="C111" t="s">
        <v>10</v>
      </c>
      <c r="D111" t="s">
        <v>6194</v>
      </c>
    </row>
    <row r="112" spans="1:4">
      <c r="B112" t="s">
        <v>6106</v>
      </c>
      <c r="C112" t="s">
        <v>12</v>
      </c>
      <c r="D112" t="s">
        <v>6195</v>
      </c>
    </row>
    <row r="113" spans="2:4">
      <c r="B113" t="s">
        <v>6173</v>
      </c>
      <c r="C113" t="s">
        <v>14</v>
      </c>
      <c r="D113" t="s">
        <v>6196</v>
      </c>
    </row>
    <row r="114" spans="2:4">
      <c r="B114" t="s">
        <v>6197</v>
      </c>
      <c r="C114" t="s">
        <v>16</v>
      </c>
      <c r="D114" t="s">
        <v>6198</v>
      </c>
    </row>
    <row r="115" spans="2:4">
      <c r="C115" t="s">
        <v>18</v>
      </c>
      <c r="D115" t="s">
        <v>6199</v>
      </c>
    </row>
    <row r="116" spans="2:4">
      <c r="C116" t="s">
        <v>20</v>
      </c>
      <c r="D116" t="s">
        <v>6200</v>
      </c>
    </row>
    <row r="117" spans="2:4">
      <c r="C117" t="s">
        <v>99</v>
      </c>
      <c r="D117" t="s">
        <v>6201</v>
      </c>
    </row>
    <row r="118" spans="2:4">
      <c r="C118" t="s">
        <v>101</v>
      </c>
      <c r="D118" t="s">
        <v>6202</v>
      </c>
    </row>
    <row r="119" spans="2:4">
      <c r="C119" t="s">
        <v>349</v>
      </c>
      <c r="D119" t="s">
        <v>6203</v>
      </c>
    </row>
    <row r="120" spans="2:4">
      <c r="C120" t="s">
        <v>441</v>
      </c>
      <c r="D120" t="s">
        <v>6204</v>
      </c>
    </row>
    <row r="121" spans="2:4">
      <c r="B121" t="s">
        <v>6205</v>
      </c>
      <c r="C121" t="s">
        <v>10</v>
      </c>
      <c r="D121" t="s">
        <v>6206</v>
      </c>
    </row>
    <row r="122" spans="2:4">
      <c r="B122" t="s">
        <v>6106</v>
      </c>
      <c r="C122" t="s">
        <v>12</v>
      </c>
      <c r="D122" t="s">
        <v>6207</v>
      </c>
    </row>
    <row r="123" spans="2:4">
      <c r="B123" t="s">
        <v>6173</v>
      </c>
      <c r="C123" t="s">
        <v>14</v>
      </c>
      <c r="D123" t="s">
        <v>6208</v>
      </c>
    </row>
    <row r="124" spans="2:4">
      <c r="B124" t="s">
        <v>2686</v>
      </c>
      <c r="C124" t="s">
        <v>16</v>
      </c>
      <c r="D124" t="s">
        <v>6209</v>
      </c>
    </row>
    <row r="125" spans="2:4">
      <c r="C125" t="s">
        <v>18</v>
      </c>
      <c r="D125" t="s">
        <v>6210</v>
      </c>
    </row>
    <row r="126" spans="2:4">
      <c r="C126" t="s">
        <v>20</v>
      </c>
      <c r="D126" t="s">
        <v>6211</v>
      </c>
    </row>
    <row r="127" spans="2:4">
      <c r="C127" t="s">
        <v>99</v>
      </c>
      <c r="D127" t="s">
        <v>6212</v>
      </c>
    </row>
    <row r="128" spans="2:4">
      <c r="C128" t="s">
        <v>101</v>
      </c>
      <c r="D128" t="s">
        <v>6213</v>
      </c>
    </row>
    <row r="129" spans="2:4">
      <c r="C129" t="s">
        <v>349</v>
      </c>
      <c r="D129" t="s">
        <v>6214</v>
      </c>
    </row>
    <row r="130" spans="2:4">
      <c r="C130" t="s">
        <v>441</v>
      </c>
      <c r="D130" t="s">
        <v>6215</v>
      </c>
    </row>
    <row r="131" spans="2:4">
      <c r="C131" t="s">
        <v>443</v>
      </c>
      <c r="D131" t="s">
        <v>6216</v>
      </c>
    </row>
    <row r="132" spans="2:4">
      <c r="C132" t="s">
        <v>445</v>
      </c>
      <c r="D132" t="s">
        <v>6217</v>
      </c>
    </row>
    <row r="133" spans="2:4">
      <c r="C133" t="s">
        <v>447</v>
      </c>
      <c r="D133" t="s">
        <v>6218</v>
      </c>
    </row>
    <row r="134" spans="2:4">
      <c r="C134" t="s">
        <v>449</v>
      </c>
      <c r="D134" t="s">
        <v>6219</v>
      </c>
    </row>
    <row r="135" spans="2:4">
      <c r="C135" t="s">
        <v>734</v>
      </c>
      <c r="D135" t="s">
        <v>6220</v>
      </c>
    </row>
    <row r="136" spans="2:4">
      <c r="B136" t="s">
        <v>6221</v>
      </c>
      <c r="C136" t="s">
        <v>10</v>
      </c>
      <c r="D136" t="s">
        <v>6222</v>
      </c>
    </row>
    <row r="137" spans="2:4">
      <c r="B137" t="s">
        <v>6106</v>
      </c>
      <c r="C137" t="s">
        <v>12</v>
      </c>
      <c r="D137" t="s">
        <v>6223</v>
      </c>
    </row>
    <row r="138" spans="2:4">
      <c r="B138" t="s">
        <v>6173</v>
      </c>
      <c r="C138" t="s">
        <v>14</v>
      </c>
      <c r="D138" t="s">
        <v>6224</v>
      </c>
    </row>
    <row r="139" spans="2:4">
      <c r="B139" t="s">
        <v>2686</v>
      </c>
      <c r="C139" t="s">
        <v>16</v>
      </c>
      <c r="D139" t="s">
        <v>6225</v>
      </c>
    </row>
    <row r="140" spans="2:4">
      <c r="C140" t="s">
        <v>18</v>
      </c>
      <c r="D140" t="s">
        <v>6226</v>
      </c>
    </row>
    <row r="141" spans="2:4">
      <c r="C141" t="s">
        <v>20</v>
      </c>
      <c r="D141" t="s">
        <v>6227</v>
      </c>
    </row>
    <row r="142" spans="2:4">
      <c r="C142" t="s">
        <v>99</v>
      </c>
      <c r="D142" t="s">
        <v>6228</v>
      </c>
    </row>
    <row r="143" spans="2:4">
      <c r="C143" t="s">
        <v>101</v>
      </c>
      <c r="D143" t="s">
        <v>6229</v>
      </c>
    </row>
    <row r="144" spans="2:4">
      <c r="C144" t="s">
        <v>349</v>
      </c>
      <c r="D144" t="s">
        <v>6230</v>
      </c>
    </row>
    <row r="145" spans="1:4">
      <c r="C145" t="s">
        <v>441</v>
      </c>
      <c r="D145" t="s">
        <v>6231</v>
      </c>
    </row>
    <row r="146" spans="1:4">
      <c r="C146" t="s">
        <v>443</v>
      </c>
      <c r="D146" t="s">
        <v>6232</v>
      </c>
    </row>
    <row r="148" spans="1:4">
      <c r="A148" t="s">
        <v>3</v>
      </c>
      <c r="B148" t="s">
        <v>4</v>
      </c>
      <c r="C148" t="s">
        <v>5</v>
      </c>
      <c r="D148" t="s">
        <v>2302</v>
      </c>
    </row>
    <row r="149" spans="1:4">
      <c r="A149" t="s">
        <v>6069</v>
      </c>
      <c r="B149" t="s">
        <v>6233</v>
      </c>
      <c r="C149" t="s">
        <v>10</v>
      </c>
      <c r="D149" t="s">
        <v>6234</v>
      </c>
    </row>
    <row r="150" spans="1:4">
      <c r="B150" t="s">
        <v>6106</v>
      </c>
      <c r="C150" t="s">
        <v>12</v>
      </c>
      <c r="D150" t="s">
        <v>6235</v>
      </c>
    </row>
    <row r="151" spans="1:4">
      <c r="B151" t="s">
        <v>5889</v>
      </c>
      <c r="C151" t="s">
        <v>14</v>
      </c>
      <c r="D151" t="s">
        <v>6236</v>
      </c>
    </row>
    <row r="152" spans="1:4">
      <c r="B152" t="s">
        <v>6237</v>
      </c>
    </row>
    <row r="153" spans="1:4">
      <c r="C153" t="s">
        <v>16</v>
      </c>
      <c r="D153" t="s">
        <v>6238</v>
      </c>
    </row>
    <row r="154" spans="1:4">
      <c r="C154" t="s">
        <v>18</v>
      </c>
      <c r="D154" t="s">
        <v>6239</v>
      </c>
    </row>
    <row r="155" spans="1:4">
      <c r="C155" t="s">
        <v>20</v>
      </c>
      <c r="D155" t="s">
        <v>6240</v>
      </c>
    </row>
    <row r="156" spans="1:4">
      <c r="C156" t="s">
        <v>99</v>
      </c>
      <c r="D156" t="s">
        <v>6241</v>
      </c>
    </row>
    <row r="157" spans="1:4">
      <c r="C157" t="s">
        <v>101</v>
      </c>
      <c r="D157" t="s">
        <v>6242</v>
      </c>
    </row>
    <row r="158" spans="1:4">
      <c r="C158" t="s">
        <v>349</v>
      </c>
      <c r="D158" t="s">
        <v>6243</v>
      </c>
    </row>
    <row r="159" spans="1:4">
      <c r="B159" t="s">
        <v>6244</v>
      </c>
      <c r="C159" t="s">
        <v>10</v>
      </c>
      <c r="D159" t="s">
        <v>6245</v>
      </c>
    </row>
    <row r="160" spans="1:4">
      <c r="B160" t="s">
        <v>6106</v>
      </c>
      <c r="C160" t="s">
        <v>12</v>
      </c>
      <c r="D160" t="s">
        <v>6246</v>
      </c>
    </row>
    <row r="161" spans="1:4">
      <c r="B161" t="s">
        <v>5889</v>
      </c>
      <c r="C161" t="s">
        <v>14</v>
      </c>
      <c r="D161" t="s">
        <v>6247</v>
      </c>
    </row>
    <row r="162" spans="1:4">
      <c r="B162" t="s">
        <v>6237</v>
      </c>
      <c r="C162" t="s">
        <v>16</v>
      </c>
      <c r="D162" t="s">
        <v>6248</v>
      </c>
    </row>
    <row r="163" spans="1:4">
      <c r="C163" t="s">
        <v>18</v>
      </c>
      <c r="D163" t="s">
        <v>6249</v>
      </c>
    </row>
    <row r="164" spans="1:4">
      <c r="C164" t="s">
        <v>20</v>
      </c>
      <c r="D164" t="s">
        <v>6250</v>
      </c>
    </row>
    <row r="165" spans="1:4">
      <c r="C165" t="s">
        <v>99</v>
      </c>
      <c r="D165" t="s">
        <v>6251</v>
      </c>
    </row>
    <row r="166" spans="1:4">
      <c r="C166" t="s">
        <v>101</v>
      </c>
      <c r="D166" t="s">
        <v>6252</v>
      </c>
    </row>
    <row r="167" spans="1:4">
      <c r="C167" t="s">
        <v>349</v>
      </c>
      <c r="D167" t="s">
        <v>6253</v>
      </c>
    </row>
    <row r="168" spans="1:4">
      <c r="B168" t="s">
        <v>6254</v>
      </c>
      <c r="C168" t="s">
        <v>10</v>
      </c>
      <c r="D168" t="s">
        <v>6255</v>
      </c>
    </row>
    <row r="169" spans="1:4">
      <c r="B169" t="s">
        <v>6106</v>
      </c>
      <c r="C169" t="s">
        <v>12</v>
      </c>
      <c r="D169" t="s">
        <v>6256</v>
      </c>
    </row>
    <row r="170" spans="1:4">
      <c r="B170" t="s">
        <v>5889</v>
      </c>
      <c r="C170" t="s">
        <v>14</v>
      </c>
      <c r="D170" t="s">
        <v>6257</v>
      </c>
    </row>
    <row r="171" spans="1:4">
      <c r="B171" t="s">
        <v>6059</v>
      </c>
      <c r="C171" t="s">
        <v>16</v>
      </c>
      <c r="D171" t="s">
        <v>6258</v>
      </c>
    </row>
    <row r="172" spans="1:4">
      <c r="C172" t="s">
        <v>18</v>
      </c>
      <c r="D172" t="s">
        <v>6259</v>
      </c>
    </row>
    <row r="173" spans="1:4">
      <c r="C173" t="s">
        <v>20</v>
      </c>
      <c r="D173" t="s">
        <v>6260</v>
      </c>
    </row>
    <row r="174" spans="1:4">
      <c r="C174" t="s">
        <v>99</v>
      </c>
      <c r="D174" t="s">
        <v>6261</v>
      </c>
    </row>
    <row r="176" spans="1:4">
      <c r="A176" t="s">
        <v>3</v>
      </c>
      <c r="B176" t="s">
        <v>4</v>
      </c>
      <c r="C176" t="s">
        <v>5</v>
      </c>
      <c r="D176" t="s">
        <v>2302</v>
      </c>
    </row>
    <row r="177" spans="1:4">
      <c r="A177" t="s">
        <v>6069</v>
      </c>
      <c r="B177" t="s">
        <v>6262</v>
      </c>
      <c r="C177" t="s">
        <v>10</v>
      </c>
      <c r="D177" t="s">
        <v>6263</v>
      </c>
    </row>
    <row r="178" spans="1:4">
      <c r="B178" t="s">
        <v>6088</v>
      </c>
      <c r="C178" t="s">
        <v>12</v>
      </c>
      <c r="D178" t="s">
        <v>6264</v>
      </c>
    </row>
    <row r="179" spans="1:4">
      <c r="B179" t="s">
        <v>6265</v>
      </c>
      <c r="C179" t="s">
        <v>14</v>
      </c>
      <c r="D179" t="s">
        <v>6266</v>
      </c>
    </row>
    <row r="180" spans="1:4">
      <c r="C180" t="s">
        <v>16</v>
      </c>
      <c r="D180" t="s">
        <v>6267</v>
      </c>
    </row>
    <row r="181" spans="1:4">
      <c r="C181" t="s">
        <v>18</v>
      </c>
      <c r="D181" t="s">
        <v>6268</v>
      </c>
    </row>
    <row r="182" spans="1:4">
      <c r="C182" t="s">
        <v>20</v>
      </c>
      <c r="D182" t="s">
        <v>6269</v>
      </c>
    </row>
    <row r="183" spans="1:4">
      <c r="C183" t="s">
        <v>99</v>
      </c>
      <c r="D183" t="s">
        <v>6270</v>
      </c>
    </row>
    <row r="184" spans="1:4">
      <c r="C184" t="s">
        <v>101</v>
      </c>
      <c r="D184" t="s">
        <v>6271</v>
      </c>
    </row>
    <row r="185" spans="1:4">
      <c r="C185" t="s">
        <v>349</v>
      </c>
      <c r="D185" t="s">
        <v>6272</v>
      </c>
    </row>
    <row r="186" spans="1:4">
      <c r="C186" t="s">
        <v>441</v>
      </c>
      <c r="D186" t="s">
        <v>6273</v>
      </c>
    </row>
    <row r="187" spans="1:4">
      <c r="C187" t="s">
        <v>443</v>
      </c>
      <c r="D187" t="s">
        <v>6274</v>
      </c>
    </row>
    <row r="188" spans="1:4">
      <c r="C188" t="s">
        <v>445</v>
      </c>
      <c r="D188" t="s">
        <v>6275</v>
      </c>
    </row>
    <row r="189" spans="1:4">
      <c r="C189" t="s">
        <v>447</v>
      </c>
      <c r="D189" t="s">
        <v>6276</v>
      </c>
    </row>
    <row r="190" spans="1:4">
      <c r="C190" t="s">
        <v>449</v>
      </c>
      <c r="D190" t="s">
        <v>6277</v>
      </c>
    </row>
    <row r="191" spans="1:4">
      <c r="C191" t="s">
        <v>734</v>
      </c>
      <c r="D191" t="s">
        <v>6278</v>
      </c>
    </row>
    <row r="192" spans="1:4">
      <c r="C192" t="s">
        <v>736</v>
      </c>
      <c r="D192" t="s">
        <v>6279</v>
      </c>
    </row>
    <row r="193" spans="1:4">
      <c r="C193" t="s">
        <v>2253</v>
      </c>
      <c r="D193" t="s">
        <v>6280</v>
      </c>
    </row>
    <row r="194" spans="1:4">
      <c r="C194" t="s">
        <v>2255</v>
      </c>
      <c r="D194" t="s">
        <v>6281</v>
      </c>
    </row>
    <row r="195" spans="1:4">
      <c r="B195" t="s">
        <v>6282</v>
      </c>
      <c r="C195" t="s">
        <v>10</v>
      </c>
      <c r="D195" t="s">
        <v>6283</v>
      </c>
    </row>
    <row r="196" spans="1:4">
      <c r="B196" t="s">
        <v>6284</v>
      </c>
    </row>
    <row r="197" spans="1:4">
      <c r="B197" t="s">
        <v>6285</v>
      </c>
      <c r="C197" t="s">
        <v>10</v>
      </c>
      <c r="D197" t="s">
        <v>6286</v>
      </c>
    </row>
    <row r="198" spans="1:4">
      <c r="B198" t="s">
        <v>6088</v>
      </c>
      <c r="C198" t="s">
        <v>12</v>
      </c>
      <c r="D198" t="s">
        <v>6287</v>
      </c>
    </row>
    <row r="199" spans="1:4">
      <c r="B199" t="s">
        <v>6288</v>
      </c>
      <c r="C199" t="s">
        <v>14</v>
      </c>
      <c r="D199" t="s">
        <v>6289</v>
      </c>
    </row>
    <row r="200" spans="1:4">
      <c r="C200" t="s">
        <v>16</v>
      </c>
      <c r="D200" t="s">
        <v>6290</v>
      </c>
    </row>
    <row r="201" spans="1:4">
      <c r="B201" t="s">
        <v>6291</v>
      </c>
      <c r="C201" t="s">
        <v>10</v>
      </c>
      <c r="D201" t="s">
        <v>6292</v>
      </c>
    </row>
    <row r="202" spans="1:4">
      <c r="B202" t="s">
        <v>981</v>
      </c>
      <c r="C202" t="s">
        <v>12</v>
      </c>
      <c r="D202" t="s">
        <v>6293</v>
      </c>
    </row>
    <row r="203" spans="1:4">
      <c r="C203" t="s">
        <v>14</v>
      </c>
      <c r="D203" t="s">
        <v>6294</v>
      </c>
    </row>
    <row r="205" spans="1:4">
      <c r="A205" t="s">
        <v>3</v>
      </c>
      <c r="B205" t="s">
        <v>4</v>
      </c>
      <c r="C205" t="s">
        <v>5</v>
      </c>
      <c r="D205" t="s">
        <v>2302</v>
      </c>
    </row>
    <row r="206" spans="1:4">
      <c r="A206" t="s">
        <v>6069</v>
      </c>
      <c r="B206" t="s">
        <v>6295</v>
      </c>
      <c r="C206" t="s">
        <v>10</v>
      </c>
      <c r="D206" t="s">
        <v>6296</v>
      </c>
    </row>
    <row r="207" spans="1:4">
      <c r="B207" t="s">
        <v>6106</v>
      </c>
      <c r="C207" t="s">
        <v>12</v>
      </c>
      <c r="D207" t="s">
        <v>6297</v>
      </c>
    </row>
    <row r="208" spans="1:4">
      <c r="B208" t="s">
        <v>6298</v>
      </c>
      <c r="C208" t="s">
        <v>14</v>
      </c>
      <c r="D208" t="s">
        <v>6299</v>
      </c>
    </row>
    <row r="209" spans="2:4">
      <c r="B209" t="s">
        <v>5792</v>
      </c>
      <c r="C209" t="s">
        <v>16</v>
      </c>
      <c r="D209" t="s">
        <v>6300</v>
      </c>
    </row>
    <row r="210" spans="2:4">
      <c r="C210" t="s">
        <v>18</v>
      </c>
      <c r="D210" t="s">
        <v>6301</v>
      </c>
    </row>
    <row r="211" spans="2:4">
      <c r="C211" t="s">
        <v>20</v>
      </c>
      <c r="D211" t="s">
        <v>6302</v>
      </c>
    </row>
    <row r="212" spans="2:4">
      <c r="C212" t="s">
        <v>99</v>
      </c>
      <c r="D212" t="s">
        <v>6303</v>
      </c>
    </row>
    <row r="213" spans="2:4">
      <c r="C213" t="s">
        <v>101</v>
      </c>
      <c r="D213" t="s">
        <v>6304</v>
      </c>
    </row>
    <row r="214" spans="2:4">
      <c r="C214" t="s">
        <v>349</v>
      </c>
      <c r="D214" t="s">
        <v>6305</v>
      </c>
    </row>
    <row r="215" spans="2:4">
      <c r="C215" t="s">
        <v>441</v>
      </c>
      <c r="D215" t="s">
        <v>6306</v>
      </c>
    </row>
    <row r="216" spans="2:4">
      <c r="C216" t="s">
        <v>443</v>
      </c>
      <c r="D216" t="s">
        <v>6307</v>
      </c>
    </row>
    <row r="217" spans="2:4">
      <c r="C217" t="s">
        <v>445</v>
      </c>
      <c r="D217" t="s">
        <v>6308</v>
      </c>
    </row>
    <row r="218" spans="2:4">
      <c r="B218" t="s">
        <v>6309</v>
      </c>
      <c r="C218" t="s">
        <v>10</v>
      </c>
      <c r="D218" t="s">
        <v>6310</v>
      </c>
    </row>
    <row r="219" spans="2:4">
      <c r="B219" t="s">
        <v>6106</v>
      </c>
      <c r="C219" t="s">
        <v>12</v>
      </c>
      <c r="D219" t="s">
        <v>6311</v>
      </c>
    </row>
    <row r="220" spans="2:4">
      <c r="B220" t="s">
        <v>6298</v>
      </c>
      <c r="C220" t="s">
        <v>14</v>
      </c>
      <c r="D220" t="s">
        <v>6312</v>
      </c>
    </row>
    <row r="221" spans="2:4">
      <c r="B221" t="s">
        <v>5792</v>
      </c>
      <c r="C221" t="s">
        <v>16</v>
      </c>
      <c r="D221" t="s">
        <v>6313</v>
      </c>
    </row>
    <row r="222" spans="2:4">
      <c r="C222" t="s">
        <v>18</v>
      </c>
      <c r="D222" t="s">
        <v>6314</v>
      </c>
    </row>
    <row r="223" spans="2:4">
      <c r="C223" t="s">
        <v>20</v>
      </c>
      <c r="D223" t="s">
        <v>6315</v>
      </c>
    </row>
    <row r="224" spans="2:4">
      <c r="C224" t="s">
        <v>99</v>
      </c>
      <c r="D224" t="s">
        <v>6316</v>
      </c>
    </row>
    <row r="225" spans="3:4">
      <c r="C225" t="s">
        <v>101</v>
      </c>
      <c r="D225" t="s">
        <v>6317</v>
      </c>
    </row>
    <row r="226" spans="3:4">
      <c r="C226" t="s">
        <v>349</v>
      </c>
      <c r="D226" t="s">
        <v>6318</v>
      </c>
    </row>
    <row r="227" spans="3:4">
      <c r="C227" t="s">
        <v>441</v>
      </c>
      <c r="D227" t="s">
        <v>6319</v>
      </c>
    </row>
    <row r="228" spans="3:4">
      <c r="C228" t="s">
        <v>443</v>
      </c>
      <c r="D228" t="s">
        <v>6320</v>
      </c>
    </row>
    <row r="229" spans="3:4">
      <c r="C229" t="s">
        <v>445</v>
      </c>
      <c r="D229" t="s">
        <v>6321</v>
      </c>
    </row>
    <row r="230" spans="3:4">
      <c r="C230" t="s">
        <v>447</v>
      </c>
      <c r="D230" t="s">
        <v>6322</v>
      </c>
    </row>
    <row r="231" spans="3:4">
      <c r="C231" t="s">
        <v>449</v>
      </c>
      <c r="D231" t="s">
        <v>6323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5917-68ED-4A10-8C70-0DA83AA9B2C3}">
  <sheetPr>
    <tabColor theme="8"/>
  </sheetPr>
  <dimension ref="A2:D185"/>
  <sheetViews>
    <sheetView topLeftCell="A112" workbookViewId="0"/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6324</v>
      </c>
      <c r="B3" t="s">
        <v>5760</v>
      </c>
      <c r="C3" t="s">
        <v>10</v>
      </c>
      <c r="D3" t="s">
        <v>6325</v>
      </c>
    </row>
    <row r="4" spans="1:4">
      <c r="B4" t="s">
        <v>5775</v>
      </c>
      <c r="C4" t="s">
        <v>12</v>
      </c>
      <c r="D4" t="s">
        <v>6326</v>
      </c>
    </row>
    <row r="5" spans="1:4">
      <c r="B5" t="s">
        <v>6327</v>
      </c>
      <c r="C5" t="s">
        <v>14</v>
      </c>
      <c r="D5" t="s">
        <v>6328</v>
      </c>
    </row>
    <row r="6" spans="1:4">
      <c r="B6" t="s">
        <v>2133</v>
      </c>
      <c r="C6" t="s">
        <v>16</v>
      </c>
      <c r="D6" t="s">
        <v>6329</v>
      </c>
    </row>
    <row r="7" spans="1:4">
      <c r="C7" t="s">
        <v>18</v>
      </c>
      <c r="D7" t="s">
        <v>6330</v>
      </c>
    </row>
    <row r="8" spans="1:4">
      <c r="C8" t="s">
        <v>20</v>
      </c>
      <c r="D8" t="s">
        <v>6331</v>
      </c>
    </row>
    <row r="9" spans="1:4">
      <c r="C9" t="s">
        <v>99</v>
      </c>
      <c r="D9" t="s">
        <v>6332</v>
      </c>
    </row>
    <row r="10" spans="1:4">
      <c r="C10" t="s">
        <v>101</v>
      </c>
      <c r="D10" t="s">
        <v>6333</v>
      </c>
    </row>
    <row r="11" spans="1:4">
      <c r="C11" t="s">
        <v>349</v>
      </c>
      <c r="D11" t="s">
        <v>6334</v>
      </c>
    </row>
    <row r="12" spans="1:4">
      <c r="C12" t="s">
        <v>441</v>
      </c>
      <c r="D12" t="s">
        <v>6335</v>
      </c>
    </row>
    <row r="13" spans="1:4">
      <c r="C13" t="s">
        <v>443</v>
      </c>
      <c r="D13" t="s">
        <v>6336</v>
      </c>
    </row>
    <row r="14" spans="1:4">
      <c r="C14" t="s">
        <v>445</v>
      </c>
      <c r="D14" t="s">
        <v>6337</v>
      </c>
    </row>
    <row r="15" spans="1:4">
      <c r="C15" t="s">
        <v>447</v>
      </c>
      <c r="D15" t="s">
        <v>6338</v>
      </c>
    </row>
    <row r="16" spans="1:4">
      <c r="C16" t="s">
        <v>449</v>
      </c>
      <c r="D16" t="s">
        <v>6339</v>
      </c>
    </row>
    <row r="17" spans="2:4">
      <c r="B17" t="s">
        <v>5763</v>
      </c>
      <c r="C17" t="s">
        <v>10</v>
      </c>
      <c r="D17" t="s">
        <v>6340</v>
      </c>
    </row>
    <row r="18" spans="2:4">
      <c r="B18" t="s">
        <v>5775</v>
      </c>
      <c r="C18" t="s">
        <v>12</v>
      </c>
      <c r="D18" t="s">
        <v>6341</v>
      </c>
    </row>
    <row r="19" spans="2:4">
      <c r="B19" t="s">
        <v>6342</v>
      </c>
      <c r="C19" t="s">
        <v>14</v>
      </c>
      <c r="D19" t="s">
        <v>6343</v>
      </c>
    </row>
    <row r="20" spans="2:4">
      <c r="B20" t="s">
        <v>6344</v>
      </c>
      <c r="C20" t="s">
        <v>16</v>
      </c>
      <c r="D20" t="s">
        <v>6345</v>
      </c>
    </row>
    <row r="21" spans="2:4">
      <c r="C21" t="s">
        <v>18</v>
      </c>
      <c r="D21" t="s">
        <v>6346</v>
      </c>
    </row>
    <row r="22" spans="2:4">
      <c r="C22" t="s">
        <v>20</v>
      </c>
      <c r="D22" t="s">
        <v>6347</v>
      </c>
    </row>
    <row r="23" spans="2:4">
      <c r="C23" t="s">
        <v>99</v>
      </c>
      <c r="D23" t="s">
        <v>6348</v>
      </c>
    </row>
    <row r="24" spans="2:4">
      <c r="C24" t="s">
        <v>101</v>
      </c>
      <c r="D24" t="s">
        <v>6349</v>
      </c>
    </row>
    <row r="25" spans="2:4">
      <c r="C25" t="s">
        <v>349</v>
      </c>
      <c r="D25" t="s">
        <v>6350</v>
      </c>
    </row>
    <row r="26" spans="2:4">
      <c r="C26" t="s">
        <v>441</v>
      </c>
      <c r="D26" t="s">
        <v>6351</v>
      </c>
    </row>
    <row r="27" spans="2:4">
      <c r="C27" t="s">
        <v>443</v>
      </c>
      <c r="D27" t="s">
        <v>6352</v>
      </c>
    </row>
    <row r="28" spans="2:4">
      <c r="C28" t="s">
        <v>445</v>
      </c>
      <c r="D28" t="s">
        <v>6353</v>
      </c>
    </row>
    <row r="29" spans="2:4">
      <c r="C29" t="s">
        <v>447</v>
      </c>
      <c r="D29" t="s">
        <v>6354</v>
      </c>
    </row>
    <row r="30" spans="2:4">
      <c r="C30" t="s">
        <v>449</v>
      </c>
      <c r="D30" t="s">
        <v>6355</v>
      </c>
    </row>
    <row r="31" spans="2:4">
      <c r="B31" t="s">
        <v>6070</v>
      </c>
      <c r="C31" t="s">
        <v>10</v>
      </c>
      <c r="D31" t="s">
        <v>6356</v>
      </c>
    </row>
    <row r="32" spans="2:4">
      <c r="B32" t="s">
        <v>6357</v>
      </c>
      <c r="C32" t="s">
        <v>12</v>
      </c>
      <c r="D32" t="s">
        <v>6358</v>
      </c>
    </row>
    <row r="33" spans="2:4">
      <c r="B33" t="s">
        <v>6359</v>
      </c>
      <c r="C33" t="s">
        <v>14</v>
      </c>
      <c r="D33" t="s">
        <v>6360</v>
      </c>
    </row>
    <row r="34" spans="2:4">
      <c r="B34" t="s">
        <v>5586</v>
      </c>
      <c r="C34" t="s">
        <v>16</v>
      </c>
      <c r="D34" t="s">
        <v>6361</v>
      </c>
    </row>
    <row r="35" spans="2:4">
      <c r="C35" t="s">
        <v>18</v>
      </c>
      <c r="D35" t="s">
        <v>6362</v>
      </c>
    </row>
    <row r="36" spans="2:4">
      <c r="C36" t="s">
        <v>20</v>
      </c>
      <c r="D36" t="s">
        <v>6363</v>
      </c>
    </row>
    <row r="37" spans="2:4">
      <c r="B37" t="s">
        <v>6074</v>
      </c>
      <c r="C37" t="s">
        <v>10</v>
      </c>
      <c r="D37" t="s">
        <v>6364</v>
      </c>
    </row>
    <row r="38" spans="2:4">
      <c r="B38" t="s">
        <v>6365</v>
      </c>
      <c r="C38" t="s">
        <v>12</v>
      </c>
      <c r="D38" t="s">
        <v>6366</v>
      </c>
    </row>
    <row r="39" spans="2:4">
      <c r="B39" t="s">
        <v>6078</v>
      </c>
      <c r="C39" t="s">
        <v>10</v>
      </c>
      <c r="D39" t="s">
        <v>6367</v>
      </c>
    </row>
    <row r="40" spans="2:4">
      <c r="B40" t="s">
        <v>6368</v>
      </c>
    </row>
    <row r="41" spans="2:4">
      <c r="B41" t="s">
        <v>6082</v>
      </c>
      <c r="C41" t="s">
        <v>10</v>
      </c>
      <c r="D41" t="s">
        <v>6369</v>
      </c>
    </row>
    <row r="42" spans="2:4">
      <c r="B42" t="s">
        <v>6370</v>
      </c>
      <c r="C42" t="s">
        <v>12</v>
      </c>
      <c r="D42" t="s">
        <v>6371</v>
      </c>
    </row>
    <row r="43" spans="2:4">
      <c r="B43" t="s">
        <v>6372</v>
      </c>
      <c r="C43" t="s">
        <v>14</v>
      </c>
      <c r="D43" t="s">
        <v>6373</v>
      </c>
    </row>
    <row r="44" spans="2:4">
      <c r="C44" t="s">
        <v>16</v>
      </c>
      <c r="D44" t="s">
        <v>6374</v>
      </c>
    </row>
    <row r="45" spans="2:4">
      <c r="C45" t="s">
        <v>18</v>
      </c>
      <c r="D45" t="s">
        <v>6375</v>
      </c>
    </row>
    <row r="46" spans="2:4">
      <c r="C46" t="s">
        <v>20</v>
      </c>
      <c r="D46" t="s">
        <v>6376</v>
      </c>
    </row>
    <row r="47" spans="2:4">
      <c r="C47" t="s">
        <v>99</v>
      </c>
      <c r="D47" t="s">
        <v>6377</v>
      </c>
    </row>
    <row r="48" spans="2:4">
      <c r="C48" t="s">
        <v>101</v>
      </c>
      <c r="D48" t="s">
        <v>6378</v>
      </c>
    </row>
    <row r="49" spans="1:4">
      <c r="C49" t="s">
        <v>349</v>
      </c>
      <c r="D49" t="s">
        <v>6379</v>
      </c>
    </row>
    <row r="50" spans="1:4">
      <c r="C50" t="s">
        <v>441</v>
      </c>
      <c r="D50" t="s">
        <v>6380</v>
      </c>
    </row>
    <row r="52" spans="1:4">
      <c r="A52" t="s">
        <v>3</v>
      </c>
      <c r="B52" t="s">
        <v>4</v>
      </c>
      <c r="C52" t="s">
        <v>5</v>
      </c>
      <c r="D52" t="s">
        <v>2302</v>
      </c>
    </row>
    <row r="53" spans="1:4">
      <c r="A53" t="s">
        <v>6324</v>
      </c>
      <c r="B53" t="s">
        <v>6086</v>
      </c>
      <c r="C53" t="s">
        <v>10</v>
      </c>
      <c r="D53" t="s">
        <v>6381</v>
      </c>
    </row>
    <row r="54" spans="1:4">
      <c r="B54" t="s">
        <v>6106</v>
      </c>
      <c r="C54" t="s">
        <v>12</v>
      </c>
      <c r="D54" t="s">
        <v>6382</v>
      </c>
    </row>
    <row r="55" spans="1:4">
      <c r="B55" t="s">
        <v>6383</v>
      </c>
      <c r="C55" t="s">
        <v>14</v>
      </c>
      <c r="D55" t="s">
        <v>6384</v>
      </c>
    </row>
    <row r="56" spans="1:4">
      <c r="B56" t="s">
        <v>6385</v>
      </c>
      <c r="C56" t="s">
        <v>16</v>
      </c>
      <c r="D56" t="s">
        <v>6386</v>
      </c>
    </row>
    <row r="57" spans="1:4">
      <c r="C57" t="s">
        <v>18</v>
      </c>
      <c r="D57" t="s">
        <v>6387</v>
      </c>
    </row>
    <row r="58" spans="1:4">
      <c r="C58" t="s">
        <v>20</v>
      </c>
      <c r="D58" t="s">
        <v>6388</v>
      </c>
    </row>
    <row r="59" spans="1:4">
      <c r="C59" t="s">
        <v>99</v>
      </c>
      <c r="D59" t="s">
        <v>6389</v>
      </c>
    </row>
    <row r="60" spans="1:4">
      <c r="C60" t="s">
        <v>101</v>
      </c>
      <c r="D60" t="s">
        <v>6390</v>
      </c>
    </row>
    <row r="61" spans="1:4">
      <c r="C61" t="s">
        <v>349</v>
      </c>
      <c r="D61" t="s">
        <v>6391</v>
      </c>
    </row>
    <row r="62" spans="1:4">
      <c r="C62" t="s">
        <v>441</v>
      </c>
      <c r="D62" t="s">
        <v>6392</v>
      </c>
    </row>
    <row r="63" spans="1:4">
      <c r="C63" t="s">
        <v>443</v>
      </c>
      <c r="D63" t="s">
        <v>6393</v>
      </c>
    </row>
    <row r="64" spans="1:4">
      <c r="B64" t="s">
        <v>6104</v>
      </c>
      <c r="C64" t="s">
        <v>10</v>
      </c>
      <c r="D64" t="s">
        <v>6394</v>
      </c>
    </row>
    <row r="65" spans="2:4">
      <c r="B65" t="s">
        <v>6357</v>
      </c>
      <c r="C65" t="s">
        <v>12</v>
      </c>
      <c r="D65" t="s">
        <v>6395</v>
      </c>
    </row>
    <row r="66" spans="2:4">
      <c r="B66" t="s">
        <v>6359</v>
      </c>
      <c r="C66" t="s">
        <v>14</v>
      </c>
      <c r="D66" t="s">
        <v>6396</v>
      </c>
    </row>
    <row r="67" spans="2:4">
      <c r="B67" t="s">
        <v>6397</v>
      </c>
      <c r="C67" t="s">
        <v>16</v>
      </c>
      <c r="D67" t="s">
        <v>6398</v>
      </c>
    </row>
    <row r="68" spans="2:4">
      <c r="C68" t="s">
        <v>18</v>
      </c>
      <c r="D68" t="s">
        <v>6399</v>
      </c>
    </row>
    <row r="69" spans="2:4">
      <c r="C69" t="s">
        <v>20</v>
      </c>
      <c r="D69" t="s">
        <v>6400</v>
      </c>
    </row>
    <row r="70" spans="2:4">
      <c r="C70" t="s">
        <v>99</v>
      </c>
      <c r="D70" t="s">
        <v>6401</v>
      </c>
    </row>
    <row r="71" spans="2:4">
      <c r="C71" t="s">
        <v>101</v>
      </c>
      <c r="D71" t="s">
        <v>6402</v>
      </c>
    </row>
    <row r="72" spans="2:4">
      <c r="C72" t="s">
        <v>349</v>
      </c>
      <c r="D72" t="s">
        <v>6403</v>
      </c>
    </row>
    <row r="73" spans="2:4">
      <c r="C73" t="s">
        <v>441</v>
      </c>
      <c r="D73" t="s">
        <v>6404</v>
      </c>
    </row>
    <row r="74" spans="2:4">
      <c r="B74" t="s">
        <v>6114</v>
      </c>
      <c r="C74" t="s">
        <v>10</v>
      </c>
      <c r="D74" t="s">
        <v>6405</v>
      </c>
    </row>
    <row r="75" spans="2:4">
      <c r="B75" t="s">
        <v>6357</v>
      </c>
      <c r="C75" t="s">
        <v>12</v>
      </c>
      <c r="D75" t="s">
        <v>6406</v>
      </c>
    </row>
    <row r="76" spans="2:4">
      <c r="B76" t="s">
        <v>6359</v>
      </c>
      <c r="C76" t="s">
        <v>14</v>
      </c>
      <c r="D76" t="s">
        <v>6407</v>
      </c>
    </row>
    <row r="77" spans="2:4">
      <c r="B77" t="s">
        <v>6397</v>
      </c>
      <c r="C77" t="s">
        <v>16</v>
      </c>
      <c r="D77" t="s">
        <v>6408</v>
      </c>
    </row>
    <row r="78" spans="2:4">
      <c r="C78" t="s">
        <v>18</v>
      </c>
      <c r="D78" t="s">
        <v>6409</v>
      </c>
    </row>
    <row r="79" spans="2:4">
      <c r="C79" t="s">
        <v>20</v>
      </c>
      <c r="D79" t="s">
        <v>6410</v>
      </c>
    </row>
    <row r="80" spans="2:4">
      <c r="C80" t="s">
        <v>99</v>
      </c>
      <c r="D80" t="s">
        <v>6411</v>
      </c>
    </row>
    <row r="81" spans="1:4">
      <c r="C81" t="s">
        <v>101</v>
      </c>
      <c r="D81" t="s">
        <v>6412</v>
      </c>
    </row>
    <row r="82" spans="1:4">
      <c r="C82" t="s">
        <v>349</v>
      </c>
      <c r="D82" t="s">
        <v>6413</v>
      </c>
    </row>
    <row r="83" spans="1:4">
      <c r="B83" t="s">
        <v>6128</v>
      </c>
      <c r="C83" t="s">
        <v>10</v>
      </c>
      <c r="D83" t="s">
        <v>6414</v>
      </c>
    </row>
    <row r="84" spans="1:4">
      <c r="B84" t="s">
        <v>6357</v>
      </c>
      <c r="C84" t="s">
        <v>12</v>
      </c>
      <c r="D84" t="s">
        <v>6415</v>
      </c>
    </row>
    <row r="85" spans="1:4">
      <c r="B85" t="s">
        <v>6416</v>
      </c>
      <c r="C85" t="s">
        <v>14</v>
      </c>
      <c r="D85" t="s">
        <v>6417</v>
      </c>
    </row>
    <row r="86" spans="1:4">
      <c r="B86" t="s">
        <v>681</v>
      </c>
      <c r="C86" t="s">
        <v>16</v>
      </c>
      <c r="D86" t="s">
        <v>6418</v>
      </c>
    </row>
    <row r="87" spans="1:4">
      <c r="C87" t="s">
        <v>18</v>
      </c>
      <c r="D87" t="s">
        <v>6419</v>
      </c>
    </row>
    <row r="88" spans="1:4">
      <c r="C88" t="s">
        <v>20</v>
      </c>
      <c r="D88" t="s">
        <v>6420</v>
      </c>
    </row>
    <row r="89" spans="1:4">
      <c r="C89" t="s">
        <v>99</v>
      </c>
      <c r="D89" t="s">
        <v>6421</v>
      </c>
    </row>
    <row r="90" spans="1:4">
      <c r="C90" t="s">
        <v>101</v>
      </c>
      <c r="D90" t="s">
        <v>6422</v>
      </c>
    </row>
    <row r="92" spans="1:4">
      <c r="A92" t="s">
        <v>3</v>
      </c>
      <c r="B92" t="s">
        <v>4</v>
      </c>
      <c r="C92" t="s">
        <v>5</v>
      </c>
      <c r="D92" t="s">
        <v>2302</v>
      </c>
    </row>
    <row r="93" spans="1:4">
      <c r="A93" t="s">
        <v>6324</v>
      </c>
      <c r="B93" t="s">
        <v>6148</v>
      </c>
      <c r="C93" t="s">
        <v>10</v>
      </c>
      <c r="D93" t="s">
        <v>6423</v>
      </c>
    </row>
    <row r="94" spans="1:4">
      <c r="B94" t="s">
        <v>6357</v>
      </c>
      <c r="C94" t="s">
        <v>12</v>
      </c>
      <c r="D94" t="s">
        <v>6424</v>
      </c>
    </row>
    <row r="95" spans="1:4">
      <c r="B95" t="s">
        <v>6416</v>
      </c>
      <c r="C95" t="s">
        <v>14</v>
      </c>
      <c r="D95" t="s">
        <v>6425</v>
      </c>
    </row>
    <row r="96" spans="1:4">
      <c r="B96" t="s">
        <v>681</v>
      </c>
      <c r="C96" t="s">
        <v>16</v>
      </c>
      <c r="D96" t="s">
        <v>6426</v>
      </c>
    </row>
    <row r="97" spans="2:4">
      <c r="C97" t="s">
        <v>18</v>
      </c>
      <c r="D97" t="s">
        <v>6427</v>
      </c>
    </row>
    <row r="98" spans="2:4">
      <c r="C98" t="s">
        <v>20</v>
      </c>
      <c r="D98" t="s">
        <v>6428</v>
      </c>
    </row>
    <row r="99" spans="2:4">
      <c r="B99" t="s">
        <v>6170</v>
      </c>
      <c r="C99" t="s">
        <v>10</v>
      </c>
      <c r="D99" t="s">
        <v>6429</v>
      </c>
    </row>
    <row r="100" spans="2:4">
      <c r="B100" t="s">
        <v>6357</v>
      </c>
      <c r="C100" t="s">
        <v>12</v>
      </c>
      <c r="D100" t="s">
        <v>6430</v>
      </c>
    </row>
    <row r="101" spans="2:4">
      <c r="B101" t="s">
        <v>6416</v>
      </c>
      <c r="C101" t="s">
        <v>14</v>
      </c>
      <c r="D101" t="s">
        <v>6431</v>
      </c>
    </row>
    <row r="102" spans="2:4">
      <c r="B102" t="s">
        <v>681</v>
      </c>
      <c r="C102" t="s">
        <v>16</v>
      </c>
      <c r="D102" t="s">
        <v>6432</v>
      </c>
    </row>
    <row r="103" spans="2:4">
      <c r="C103" t="s">
        <v>18</v>
      </c>
      <c r="D103" t="s">
        <v>6433</v>
      </c>
    </row>
    <row r="104" spans="2:4">
      <c r="C104" t="s">
        <v>20</v>
      </c>
      <c r="D104" t="s">
        <v>6434</v>
      </c>
    </row>
    <row r="105" spans="2:4">
      <c r="C105" t="s">
        <v>99</v>
      </c>
      <c r="D105" t="s">
        <v>6435</v>
      </c>
    </row>
    <row r="106" spans="2:4">
      <c r="C106" t="s">
        <v>101</v>
      </c>
      <c r="D106" t="s">
        <v>6436</v>
      </c>
    </row>
    <row r="107" spans="2:4">
      <c r="B107" t="s">
        <v>6182</v>
      </c>
      <c r="C107" t="s">
        <v>10</v>
      </c>
      <c r="D107" t="s">
        <v>6437</v>
      </c>
    </row>
    <row r="108" spans="2:4">
      <c r="B108" t="s">
        <v>6357</v>
      </c>
      <c r="C108" t="s">
        <v>12</v>
      </c>
      <c r="D108" t="s">
        <v>6438</v>
      </c>
    </row>
    <row r="109" spans="2:4">
      <c r="B109" t="s">
        <v>6416</v>
      </c>
      <c r="C109" t="s">
        <v>14</v>
      </c>
      <c r="D109" t="s">
        <v>6439</v>
      </c>
    </row>
    <row r="110" spans="2:4">
      <c r="B110" t="s">
        <v>681</v>
      </c>
      <c r="C110" t="s">
        <v>16</v>
      </c>
      <c r="D110" t="s">
        <v>6440</v>
      </c>
    </row>
    <row r="111" spans="2:4">
      <c r="C111" t="s">
        <v>18</v>
      </c>
      <c r="D111" t="s">
        <v>6441</v>
      </c>
    </row>
    <row r="112" spans="2:4">
      <c r="C112" t="s">
        <v>20</v>
      </c>
      <c r="D112" t="s">
        <v>6442</v>
      </c>
    </row>
    <row r="113" spans="1:4">
      <c r="B113" t="s">
        <v>6193</v>
      </c>
      <c r="C113" t="s">
        <v>10</v>
      </c>
      <c r="D113" t="s">
        <v>6443</v>
      </c>
    </row>
    <row r="114" spans="1:4">
      <c r="B114" t="s">
        <v>6357</v>
      </c>
      <c r="C114" t="s">
        <v>12</v>
      </c>
      <c r="D114" t="s">
        <v>6444</v>
      </c>
    </row>
    <row r="115" spans="1:4">
      <c r="B115" t="s">
        <v>6416</v>
      </c>
      <c r="C115" t="s">
        <v>14</v>
      </c>
      <c r="D115" t="s">
        <v>6445</v>
      </c>
    </row>
    <row r="116" spans="1:4">
      <c r="B116" t="s">
        <v>681</v>
      </c>
      <c r="C116" t="s">
        <v>16</v>
      </c>
      <c r="D116" t="s">
        <v>6446</v>
      </c>
    </row>
    <row r="117" spans="1:4">
      <c r="C117" t="s">
        <v>18</v>
      </c>
      <c r="D117" t="s">
        <v>6447</v>
      </c>
    </row>
    <row r="118" spans="1:4">
      <c r="C118" t="s">
        <v>20</v>
      </c>
      <c r="D118" t="s">
        <v>6448</v>
      </c>
    </row>
    <row r="119" spans="1:4">
      <c r="B119" t="s">
        <v>6205</v>
      </c>
      <c r="C119" t="s">
        <v>10</v>
      </c>
      <c r="D119" t="s">
        <v>6449</v>
      </c>
    </row>
    <row r="120" spans="1:4">
      <c r="B120" t="s">
        <v>6357</v>
      </c>
      <c r="C120" t="s">
        <v>12</v>
      </c>
      <c r="D120" t="s">
        <v>6450</v>
      </c>
    </row>
    <row r="121" spans="1:4">
      <c r="B121" t="s">
        <v>6416</v>
      </c>
      <c r="C121" t="s">
        <v>14</v>
      </c>
      <c r="D121" t="s">
        <v>6451</v>
      </c>
    </row>
    <row r="122" spans="1:4">
      <c r="B122" t="s">
        <v>681</v>
      </c>
      <c r="C122" t="s">
        <v>16</v>
      </c>
      <c r="D122" t="s">
        <v>6452</v>
      </c>
    </row>
    <row r="123" spans="1:4">
      <c r="C123" t="s">
        <v>18</v>
      </c>
      <c r="D123" t="s">
        <v>6453</v>
      </c>
    </row>
    <row r="124" spans="1:4">
      <c r="C124" t="s">
        <v>20</v>
      </c>
      <c r="D124" t="s">
        <v>6454</v>
      </c>
    </row>
    <row r="125" spans="1:4">
      <c r="C125" t="s">
        <v>99</v>
      </c>
      <c r="D125" t="s">
        <v>6455</v>
      </c>
    </row>
    <row r="126" spans="1:4">
      <c r="C126" t="s">
        <v>101</v>
      </c>
      <c r="D126" t="s">
        <v>6456</v>
      </c>
    </row>
    <row r="128" spans="1:4">
      <c r="A128" t="s">
        <v>3</v>
      </c>
      <c r="B128" t="s">
        <v>4</v>
      </c>
      <c r="C128" t="s">
        <v>5</v>
      </c>
      <c r="D128" t="s">
        <v>2302</v>
      </c>
    </row>
    <row r="129" spans="1:4">
      <c r="A129" t="s">
        <v>6324</v>
      </c>
      <c r="B129" t="s">
        <v>6221</v>
      </c>
      <c r="C129" t="s">
        <v>10</v>
      </c>
      <c r="D129" t="s">
        <v>6457</v>
      </c>
    </row>
    <row r="130" spans="1:4">
      <c r="B130" t="s">
        <v>6357</v>
      </c>
      <c r="C130" t="s">
        <v>12</v>
      </c>
      <c r="D130" t="s">
        <v>6458</v>
      </c>
    </row>
    <row r="131" spans="1:4">
      <c r="B131" t="s">
        <v>6416</v>
      </c>
      <c r="C131" t="s">
        <v>14</v>
      </c>
      <c r="D131" t="s">
        <v>6459</v>
      </c>
    </row>
    <row r="132" spans="1:4">
      <c r="B132" t="s">
        <v>696</v>
      </c>
      <c r="C132" t="s">
        <v>16</v>
      </c>
      <c r="D132" t="s">
        <v>6460</v>
      </c>
    </row>
    <row r="133" spans="1:4">
      <c r="C133" t="s">
        <v>18</v>
      </c>
      <c r="D133" t="s">
        <v>6461</v>
      </c>
    </row>
    <row r="134" spans="1:4">
      <c r="C134" t="s">
        <v>20</v>
      </c>
      <c r="D134" t="s">
        <v>6462</v>
      </c>
    </row>
    <row r="135" spans="1:4">
      <c r="C135" t="s">
        <v>99</v>
      </c>
      <c r="D135" t="s">
        <v>6463</v>
      </c>
    </row>
    <row r="136" spans="1:4">
      <c r="C136" t="s">
        <v>101</v>
      </c>
      <c r="D136" t="s">
        <v>6464</v>
      </c>
    </row>
    <row r="137" spans="1:4">
      <c r="C137" t="s">
        <v>349</v>
      </c>
      <c r="D137" t="s">
        <v>6465</v>
      </c>
    </row>
    <row r="138" spans="1:4">
      <c r="C138" t="s">
        <v>441</v>
      </c>
      <c r="D138" t="s">
        <v>6466</v>
      </c>
    </row>
    <row r="139" spans="1:4">
      <c r="B139" t="s">
        <v>6233</v>
      </c>
      <c r="C139" t="s">
        <v>10</v>
      </c>
      <c r="D139" t="s">
        <v>6467</v>
      </c>
    </row>
    <row r="140" spans="1:4">
      <c r="B140" t="s">
        <v>6357</v>
      </c>
      <c r="C140" t="s">
        <v>12</v>
      </c>
      <c r="D140" t="s">
        <v>6468</v>
      </c>
    </row>
    <row r="141" spans="1:4">
      <c r="B141" t="s">
        <v>6416</v>
      </c>
      <c r="C141" t="s">
        <v>14</v>
      </c>
      <c r="D141" t="s">
        <v>6469</v>
      </c>
    </row>
    <row r="142" spans="1:4">
      <c r="B142" t="s">
        <v>696</v>
      </c>
      <c r="C142" t="s">
        <v>16</v>
      </c>
      <c r="D142" t="s">
        <v>6470</v>
      </c>
    </row>
    <row r="143" spans="1:4">
      <c r="C143" t="s">
        <v>18</v>
      </c>
      <c r="D143" t="s">
        <v>6471</v>
      </c>
    </row>
    <row r="144" spans="1:4">
      <c r="C144" t="s">
        <v>20</v>
      </c>
      <c r="D144" t="s">
        <v>6472</v>
      </c>
    </row>
    <row r="145" spans="1:4">
      <c r="C145" t="s">
        <v>99</v>
      </c>
      <c r="D145" t="s">
        <v>6473</v>
      </c>
    </row>
    <row r="146" spans="1:4">
      <c r="C146" t="s">
        <v>101</v>
      </c>
      <c r="D146" t="s">
        <v>6474</v>
      </c>
    </row>
    <row r="147" spans="1:4">
      <c r="C147" t="s">
        <v>349</v>
      </c>
      <c r="D147" t="s">
        <v>6475</v>
      </c>
    </row>
    <row r="148" spans="1:4">
      <c r="C148" t="s">
        <v>441</v>
      </c>
      <c r="D148" t="s">
        <v>6476</v>
      </c>
    </row>
    <row r="149" spans="1:4">
      <c r="B149" t="s">
        <v>6244</v>
      </c>
      <c r="C149" t="s">
        <v>10</v>
      </c>
      <c r="D149" t="s">
        <v>6477</v>
      </c>
    </row>
    <row r="150" spans="1:4">
      <c r="B150" t="s">
        <v>6254</v>
      </c>
      <c r="C150" t="s">
        <v>10</v>
      </c>
      <c r="D150" t="s">
        <v>6480</v>
      </c>
    </row>
    <row r="151" spans="1:4">
      <c r="B151" t="s">
        <v>6478</v>
      </c>
      <c r="C151" t="s">
        <v>12</v>
      </c>
      <c r="D151" t="s">
        <v>6481</v>
      </c>
    </row>
    <row r="152" spans="1:4">
      <c r="B152" t="s">
        <v>6479</v>
      </c>
      <c r="C152" t="s">
        <v>14</v>
      </c>
      <c r="D152" t="s">
        <v>6482</v>
      </c>
    </row>
    <row r="153" spans="1:4">
      <c r="C153" t="s">
        <v>16</v>
      </c>
      <c r="D153" t="s">
        <v>6483</v>
      </c>
    </row>
    <row r="154" spans="1:4">
      <c r="C154" t="s">
        <v>18</v>
      </c>
      <c r="D154" t="s">
        <v>6484</v>
      </c>
    </row>
    <row r="155" spans="1:4">
      <c r="C155" t="s">
        <v>20</v>
      </c>
      <c r="D155" t="s">
        <v>6485</v>
      </c>
    </row>
    <row r="156" spans="1:4">
      <c r="C156" t="s">
        <v>99</v>
      </c>
      <c r="D156" t="s">
        <v>6486</v>
      </c>
    </row>
    <row r="160" spans="1:4">
      <c r="A160" t="s">
        <v>3</v>
      </c>
      <c r="B160" t="s">
        <v>4</v>
      </c>
      <c r="C160" t="s">
        <v>5</v>
      </c>
      <c r="D160" t="s">
        <v>2302</v>
      </c>
    </row>
    <row r="161" spans="1:4">
      <c r="A161" t="s">
        <v>6324</v>
      </c>
      <c r="B161" t="s">
        <v>6262</v>
      </c>
      <c r="C161" t="s">
        <v>10</v>
      </c>
      <c r="D161" t="s">
        <v>6488</v>
      </c>
    </row>
    <row r="162" spans="1:4">
      <c r="B162" t="s">
        <v>6487</v>
      </c>
      <c r="C162" t="s">
        <v>12</v>
      </c>
      <c r="D162" t="s">
        <v>6489</v>
      </c>
    </row>
    <row r="163" spans="1:4">
      <c r="C163" t="s">
        <v>14</v>
      </c>
      <c r="D163" t="s">
        <v>6490</v>
      </c>
    </row>
    <row r="164" spans="1:4">
      <c r="C164" t="s">
        <v>16</v>
      </c>
      <c r="D164" t="s">
        <v>6491</v>
      </c>
    </row>
    <row r="165" spans="1:4">
      <c r="B165" t="s">
        <v>6282</v>
      </c>
      <c r="C165" t="s">
        <v>10</v>
      </c>
      <c r="D165" t="s">
        <v>6492</v>
      </c>
    </row>
    <row r="166" spans="1:4">
      <c r="B166" t="s">
        <v>6487</v>
      </c>
      <c r="C166" t="s">
        <v>12</v>
      </c>
      <c r="D166" t="s">
        <v>6493</v>
      </c>
    </row>
    <row r="167" spans="1:4">
      <c r="C167" t="s">
        <v>14</v>
      </c>
      <c r="D167" t="s">
        <v>6494</v>
      </c>
    </row>
    <row r="168" spans="1:4">
      <c r="C168" t="s">
        <v>16</v>
      </c>
      <c r="D168" t="s">
        <v>6495</v>
      </c>
    </row>
    <row r="169" spans="1:4">
      <c r="C169" t="s">
        <v>18</v>
      </c>
      <c r="D169" t="s">
        <v>6496</v>
      </c>
    </row>
    <row r="170" spans="1:4">
      <c r="C170" t="s">
        <v>20</v>
      </c>
      <c r="D170" t="s">
        <v>6497</v>
      </c>
    </row>
    <row r="171" spans="1:4">
      <c r="C171" t="s">
        <v>99</v>
      </c>
      <c r="D171" t="s">
        <v>6498</v>
      </c>
    </row>
    <row r="172" spans="1:4">
      <c r="C172" t="s">
        <v>101</v>
      </c>
      <c r="D172" t="s">
        <v>6499</v>
      </c>
    </row>
    <row r="173" spans="1:4">
      <c r="C173" t="s">
        <v>349</v>
      </c>
      <c r="D173" t="s">
        <v>6500</v>
      </c>
    </row>
    <row r="174" spans="1:4">
      <c r="B174" t="s">
        <v>6285</v>
      </c>
      <c r="C174" t="s">
        <v>10</v>
      </c>
      <c r="D174" t="s">
        <v>6501</v>
      </c>
    </row>
    <row r="175" spans="1:4">
      <c r="B175" t="s">
        <v>6487</v>
      </c>
      <c r="C175" t="s">
        <v>12</v>
      </c>
      <c r="D175" t="s">
        <v>6502</v>
      </c>
    </row>
    <row r="176" spans="1:4">
      <c r="C176" t="s">
        <v>14</v>
      </c>
      <c r="D176" t="s">
        <v>6503</v>
      </c>
    </row>
    <row r="177" spans="3:4">
      <c r="C177" t="s">
        <v>16</v>
      </c>
      <c r="D177" t="s">
        <v>6504</v>
      </c>
    </row>
    <row r="178" spans="3:4">
      <c r="C178" t="s">
        <v>18</v>
      </c>
      <c r="D178" t="s">
        <v>6505</v>
      </c>
    </row>
    <row r="179" spans="3:4">
      <c r="C179" t="s">
        <v>20</v>
      </c>
      <c r="D179" t="s">
        <v>6506</v>
      </c>
    </row>
    <row r="180" spans="3:4">
      <c r="C180" t="s">
        <v>99</v>
      </c>
      <c r="D180" t="s">
        <v>6507</v>
      </c>
    </row>
    <row r="181" spans="3:4">
      <c r="C181" t="s">
        <v>101</v>
      </c>
      <c r="D181" t="s">
        <v>6508</v>
      </c>
    </row>
    <row r="182" spans="3:4">
      <c r="C182" t="s">
        <v>349</v>
      </c>
      <c r="D182" t="s">
        <v>6509</v>
      </c>
    </row>
    <row r="183" spans="3:4">
      <c r="C183" t="s">
        <v>441</v>
      </c>
      <c r="D183" t="s">
        <v>6510</v>
      </c>
    </row>
    <row r="184" spans="3:4">
      <c r="C184" t="s">
        <v>443</v>
      </c>
      <c r="D184" t="s">
        <v>6511</v>
      </c>
    </row>
    <row r="185" spans="3:4">
      <c r="C185" t="s">
        <v>445</v>
      </c>
      <c r="D185" t="s">
        <v>6512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A217-A291-4FC8-9F4D-9AC249F50564}">
  <dimension ref="A2:D230"/>
  <sheetViews>
    <sheetView workbookViewId="0"/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6513</v>
      </c>
      <c r="B3" t="s">
        <v>6514</v>
      </c>
      <c r="C3" t="s">
        <v>10</v>
      </c>
      <c r="D3" t="s">
        <v>6515</v>
      </c>
    </row>
    <row r="4" spans="1:4">
      <c r="B4" t="s">
        <v>6516</v>
      </c>
    </row>
    <row r="5" spans="1:4">
      <c r="B5" t="s">
        <v>6517</v>
      </c>
      <c r="C5" t="s">
        <v>10</v>
      </c>
      <c r="D5" t="s">
        <v>6518</v>
      </c>
    </row>
    <row r="6" spans="1:4">
      <c r="B6" t="s">
        <v>6519</v>
      </c>
      <c r="C6" t="s">
        <v>12</v>
      </c>
      <c r="D6" t="s">
        <v>6520</v>
      </c>
    </row>
    <row r="7" spans="1:4">
      <c r="B7" t="s">
        <v>6521</v>
      </c>
      <c r="C7" t="s">
        <v>10</v>
      </c>
      <c r="D7" t="s">
        <v>6522</v>
      </c>
    </row>
    <row r="8" spans="1:4">
      <c r="B8" t="s">
        <v>6523</v>
      </c>
      <c r="C8" t="s">
        <v>12</v>
      </c>
      <c r="D8" t="s">
        <v>6524</v>
      </c>
    </row>
    <row r="9" spans="1:4">
      <c r="C9" t="s">
        <v>14</v>
      </c>
      <c r="D9" t="s">
        <v>6525</v>
      </c>
    </row>
    <row r="10" spans="1:4">
      <c r="B10" t="s">
        <v>6526</v>
      </c>
      <c r="C10" t="s">
        <v>10</v>
      </c>
      <c r="D10" t="s">
        <v>6527</v>
      </c>
    </row>
    <row r="11" spans="1:4">
      <c r="B11" t="s">
        <v>6528</v>
      </c>
      <c r="C11" t="s">
        <v>12</v>
      </c>
      <c r="D11" t="s">
        <v>6529</v>
      </c>
    </row>
    <row r="12" spans="1:4">
      <c r="C12" t="s">
        <v>14</v>
      </c>
      <c r="D12" t="s">
        <v>6530</v>
      </c>
    </row>
    <row r="13" spans="1:4">
      <c r="B13" t="s">
        <v>6531</v>
      </c>
      <c r="C13" t="s">
        <v>10</v>
      </c>
      <c r="D13" t="s">
        <v>6532</v>
      </c>
    </row>
    <row r="14" spans="1:4">
      <c r="B14" t="s">
        <v>6533</v>
      </c>
      <c r="C14" t="s">
        <v>12</v>
      </c>
      <c r="D14" t="s">
        <v>6534</v>
      </c>
    </row>
    <row r="15" spans="1:4">
      <c r="B15" t="s">
        <v>6535</v>
      </c>
      <c r="C15" t="s">
        <v>14</v>
      </c>
      <c r="D15" t="s">
        <v>6536</v>
      </c>
    </row>
    <row r="16" spans="1:4">
      <c r="B16" t="s">
        <v>199</v>
      </c>
      <c r="C16" t="s">
        <v>16</v>
      </c>
      <c r="D16" t="s">
        <v>6537</v>
      </c>
    </row>
    <row r="17" spans="2:4">
      <c r="C17" t="s">
        <v>18</v>
      </c>
      <c r="D17" t="s">
        <v>6538</v>
      </c>
    </row>
    <row r="18" spans="2:4">
      <c r="C18" t="s">
        <v>20</v>
      </c>
      <c r="D18" t="s">
        <v>6539</v>
      </c>
    </row>
    <row r="19" spans="2:4">
      <c r="C19" t="s">
        <v>99</v>
      </c>
      <c r="D19" t="s">
        <v>6540</v>
      </c>
    </row>
    <row r="20" spans="2:4">
      <c r="C20" t="s">
        <v>101</v>
      </c>
      <c r="D20" t="s">
        <v>6541</v>
      </c>
    </row>
    <row r="21" spans="2:4">
      <c r="C21" t="s">
        <v>349</v>
      </c>
      <c r="D21" t="s">
        <v>6542</v>
      </c>
    </row>
    <row r="22" spans="2:4">
      <c r="C22" t="s">
        <v>441</v>
      </c>
      <c r="D22" t="s">
        <v>6543</v>
      </c>
    </row>
    <row r="23" spans="2:4">
      <c r="C23" t="s">
        <v>443</v>
      </c>
      <c r="D23" t="s">
        <v>6544</v>
      </c>
    </row>
    <row r="24" spans="2:4">
      <c r="C24" t="s">
        <v>445</v>
      </c>
      <c r="D24" t="s">
        <v>6545</v>
      </c>
    </row>
    <row r="25" spans="2:4">
      <c r="B25" t="s">
        <v>6546</v>
      </c>
      <c r="C25" t="s">
        <v>10</v>
      </c>
      <c r="D25" t="s">
        <v>6547</v>
      </c>
    </row>
    <row r="26" spans="2:4">
      <c r="B26" t="s">
        <v>6533</v>
      </c>
      <c r="C26" t="s">
        <v>12</v>
      </c>
      <c r="D26" t="s">
        <v>6548</v>
      </c>
    </row>
    <row r="27" spans="2:4">
      <c r="B27" t="s">
        <v>2175</v>
      </c>
      <c r="C27" t="s">
        <v>14</v>
      </c>
      <c r="D27" t="s">
        <v>6549</v>
      </c>
    </row>
    <row r="28" spans="2:4">
      <c r="C28" t="s">
        <v>16</v>
      </c>
      <c r="D28" t="s">
        <v>6550</v>
      </c>
    </row>
    <row r="29" spans="2:4">
      <c r="C29" t="s">
        <v>18</v>
      </c>
      <c r="D29" t="s">
        <v>6551</v>
      </c>
    </row>
    <row r="30" spans="2:4">
      <c r="C30" t="s">
        <v>20</v>
      </c>
      <c r="D30" t="s">
        <v>6552</v>
      </c>
    </row>
    <row r="31" spans="2:4">
      <c r="C31" t="s">
        <v>99</v>
      </c>
      <c r="D31" t="s">
        <v>6553</v>
      </c>
    </row>
    <row r="32" spans="2:4">
      <c r="C32" t="s">
        <v>101</v>
      </c>
      <c r="D32" t="s">
        <v>6554</v>
      </c>
    </row>
    <row r="33" spans="1:4">
      <c r="C33" t="s">
        <v>349</v>
      </c>
      <c r="D33" t="s">
        <v>6555</v>
      </c>
    </row>
    <row r="34" spans="1:4">
      <c r="C34" t="s">
        <v>441</v>
      </c>
      <c r="D34" t="s">
        <v>6556</v>
      </c>
    </row>
    <row r="35" spans="1:4">
      <c r="C35" t="s">
        <v>443</v>
      </c>
      <c r="D35" t="s">
        <v>6557</v>
      </c>
    </row>
    <row r="36" spans="1:4">
      <c r="C36" t="s">
        <v>445</v>
      </c>
      <c r="D36" t="s">
        <v>6558</v>
      </c>
    </row>
    <row r="40" spans="1:4">
      <c r="A40" t="s">
        <v>3</v>
      </c>
      <c r="B40" t="s">
        <v>4</v>
      </c>
      <c r="C40" t="s">
        <v>5</v>
      </c>
      <c r="D40" t="s">
        <v>2302</v>
      </c>
    </row>
    <row r="41" spans="1:4">
      <c r="A41" t="s">
        <v>6513</v>
      </c>
      <c r="B41" t="s">
        <v>6559</v>
      </c>
      <c r="C41" t="s">
        <v>10</v>
      </c>
      <c r="D41" t="s">
        <v>6560</v>
      </c>
    </row>
    <row r="42" spans="1:4">
      <c r="B42" t="s">
        <v>6533</v>
      </c>
      <c r="C42" t="s">
        <v>12</v>
      </c>
      <c r="D42" t="s">
        <v>6561</v>
      </c>
    </row>
    <row r="43" spans="1:4">
      <c r="B43" t="s">
        <v>6562</v>
      </c>
      <c r="C43" t="s">
        <v>14</v>
      </c>
      <c r="D43" t="s">
        <v>6563</v>
      </c>
    </row>
    <row r="44" spans="1:4">
      <c r="C44" t="s">
        <v>16</v>
      </c>
      <c r="D44" t="s">
        <v>6564</v>
      </c>
    </row>
    <row r="45" spans="1:4">
      <c r="C45" t="s">
        <v>18</v>
      </c>
      <c r="D45" t="s">
        <v>6565</v>
      </c>
    </row>
    <row r="46" spans="1:4">
      <c r="C46" t="s">
        <v>20</v>
      </c>
      <c r="D46" t="s">
        <v>6566</v>
      </c>
    </row>
    <row r="47" spans="1:4">
      <c r="C47" t="s">
        <v>99</v>
      </c>
      <c r="D47" t="s">
        <v>6567</v>
      </c>
    </row>
    <row r="48" spans="1:4">
      <c r="C48" t="s">
        <v>101</v>
      </c>
      <c r="D48" t="s">
        <v>6568</v>
      </c>
    </row>
    <row r="49" spans="2:4">
      <c r="C49" t="s">
        <v>349</v>
      </c>
      <c r="D49" t="s">
        <v>6569</v>
      </c>
    </row>
    <row r="50" spans="2:4">
      <c r="C50" t="s">
        <v>441</v>
      </c>
      <c r="D50" t="s">
        <v>6570</v>
      </c>
    </row>
    <row r="51" spans="2:4">
      <c r="C51" t="s">
        <v>443</v>
      </c>
      <c r="D51" t="s">
        <v>6571</v>
      </c>
    </row>
    <row r="52" spans="2:4">
      <c r="C52" t="s">
        <v>445</v>
      </c>
      <c r="D52" t="s">
        <v>6572</v>
      </c>
    </row>
    <row r="53" spans="2:4">
      <c r="B53" t="s">
        <v>6573</v>
      </c>
      <c r="C53" t="s">
        <v>10</v>
      </c>
      <c r="D53" t="s">
        <v>6574</v>
      </c>
    </row>
    <row r="54" spans="2:4">
      <c r="B54" t="s">
        <v>6533</v>
      </c>
      <c r="C54" t="s">
        <v>12</v>
      </c>
      <c r="D54" t="s">
        <v>6575</v>
      </c>
    </row>
    <row r="55" spans="2:4">
      <c r="B55" t="s">
        <v>6576</v>
      </c>
      <c r="C55" t="s">
        <v>6577</v>
      </c>
      <c r="D55" t="s">
        <v>6578</v>
      </c>
    </row>
    <row r="56" spans="2:4">
      <c r="B56" t="s">
        <v>199</v>
      </c>
      <c r="C56" t="s">
        <v>16</v>
      </c>
      <c r="D56" t="s">
        <v>6579</v>
      </c>
    </row>
    <row r="57" spans="2:4">
      <c r="C57" t="s">
        <v>18</v>
      </c>
      <c r="D57" t="s">
        <v>6580</v>
      </c>
    </row>
    <row r="58" spans="2:4">
      <c r="C58" t="s">
        <v>20</v>
      </c>
      <c r="D58" t="s">
        <v>6581</v>
      </c>
    </row>
    <row r="59" spans="2:4">
      <c r="C59" t="s">
        <v>99</v>
      </c>
      <c r="D59" t="s">
        <v>6582</v>
      </c>
    </row>
    <row r="60" spans="2:4">
      <c r="C60" t="s">
        <v>101</v>
      </c>
      <c r="D60" t="s">
        <v>6583</v>
      </c>
    </row>
    <row r="61" spans="2:4">
      <c r="C61" t="s">
        <v>349</v>
      </c>
      <c r="D61" t="s">
        <v>6584</v>
      </c>
    </row>
    <row r="62" spans="2:4">
      <c r="C62" t="s">
        <v>441</v>
      </c>
      <c r="D62" t="s">
        <v>6585</v>
      </c>
    </row>
    <row r="63" spans="2:4">
      <c r="C63" t="s">
        <v>443</v>
      </c>
      <c r="D63" t="s">
        <v>6586</v>
      </c>
    </row>
    <row r="64" spans="2:4">
      <c r="B64" t="s">
        <v>6587</v>
      </c>
      <c r="C64" t="s">
        <v>10</v>
      </c>
      <c r="D64" t="s">
        <v>6588</v>
      </c>
    </row>
    <row r="65" spans="1:4">
      <c r="B65" t="s">
        <v>6533</v>
      </c>
      <c r="C65" t="s">
        <v>12</v>
      </c>
      <c r="D65" t="s">
        <v>6589</v>
      </c>
    </row>
    <row r="66" spans="1:4">
      <c r="B66" t="s">
        <v>6576</v>
      </c>
      <c r="C66" t="s">
        <v>14</v>
      </c>
      <c r="D66" t="s">
        <v>6590</v>
      </c>
    </row>
    <row r="67" spans="1:4">
      <c r="B67" t="s">
        <v>199</v>
      </c>
      <c r="C67" t="s">
        <v>16</v>
      </c>
      <c r="D67" t="s">
        <v>6591</v>
      </c>
    </row>
    <row r="68" spans="1:4">
      <c r="C68" t="s">
        <v>18</v>
      </c>
      <c r="D68" t="s">
        <v>6592</v>
      </c>
    </row>
    <row r="69" spans="1:4">
      <c r="C69" t="s">
        <v>20</v>
      </c>
      <c r="D69" t="s">
        <v>6593</v>
      </c>
    </row>
    <row r="70" spans="1:4">
      <c r="C70" t="s">
        <v>99</v>
      </c>
      <c r="D70" t="s">
        <v>6594</v>
      </c>
    </row>
    <row r="71" spans="1:4">
      <c r="C71" t="s">
        <v>101</v>
      </c>
      <c r="D71" t="s">
        <v>6595</v>
      </c>
    </row>
    <row r="72" spans="1:4">
      <c r="C72" t="s">
        <v>349</v>
      </c>
      <c r="D72" t="s">
        <v>6596</v>
      </c>
    </row>
    <row r="73" spans="1:4">
      <c r="C73" t="s">
        <v>441</v>
      </c>
      <c r="D73" t="s">
        <v>6597</v>
      </c>
    </row>
    <row r="74" spans="1:4">
      <c r="C74" t="s">
        <v>443</v>
      </c>
      <c r="D74" t="s">
        <v>6598</v>
      </c>
    </row>
    <row r="75" spans="1:4">
      <c r="C75" t="s">
        <v>445</v>
      </c>
      <c r="D75" t="s">
        <v>6599</v>
      </c>
    </row>
    <row r="79" spans="1:4">
      <c r="A79" t="s">
        <v>3</v>
      </c>
      <c r="B79" t="s">
        <v>4</v>
      </c>
      <c r="C79" t="s">
        <v>5</v>
      </c>
      <c r="D79" t="s">
        <v>2302</v>
      </c>
    </row>
    <row r="80" spans="1:4">
      <c r="A80" t="s">
        <v>6513</v>
      </c>
      <c r="B80" t="s">
        <v>6600</v>
      </c>
      <c r="C80" t="s">
        <v>10</v>
      </c>
      <c r="D80" t="s">
        <v>6601</v>
      </c>
    </row>
    <row r="81" spans="2:4">
      <c r="B81" t="s">
        <v>6533</v>
      </c>
      <c r="C81" t="s">
        <v>12</v>
      </c>
      <c r="D81" t="s">
        <v>6602</v>
      </c>
    </row>
    <row r="82" spans="2:4">
      <c r="B82" t="s">
        <v>6603</v>
      </c>
      <c r="C82" t="s">
        <v>14</v>
      </c>
      <c r="D82" t="s">
        <v>6604</v>
      </c>
    </row>
    <row r="83" spans="2:4">
      <c r="B83" t="s">
        <v>199</v>
      </c>
      <c r="C83" t="s">
        <v>16</v>
      </c>
      <c r="D83" t="s">
        <v>6605</v>
      </c>
    </row>
    <row r="84" spans="2:4">
      <c r="C84" t="s">
        <v>18</v>
      </c>
      <c r="D84" t="s">
        <v>6606</v>
      </c>
    </row>
    <row r="85" spans="2:4">
      <c r="C85" t="s">
        <v>20</v>
      </c>
      <c r="D85" t="s">
        <v>6607</v>
      </c>
    </row>
    <row r="86" spans="2:4">
      <c r="C86" t="s">
        <v>99</v>
      </c>
      <c r="D86" t="s">
        <v>6608</v>
      </c>
    </row>
    <row r="87" spans="2:4">
      <c r="C87" t="s">
        <v>101</v>
      </c>
      <c r="D87" t="s">
        <v>6609</v>
      </c>
    </row>
    <row r="88" spans="2:4">
      <c r="C88" t="s">
        <v>349</v>
      </c>
      <c r="D88" t="s">
        <v>6610</v>
      </c>
    </row>
    <row r="89" spans="2:4">
      <c r="C89" t="s">
        <v>441</v>
      </c>
      <c r="D89" t="s">
        <v>6611</v>
      </c>
    </row>
    <row r="90" spans="2:4">
      <c r="C90" t="s">
        <v>443</v>
      </c>
      <c r="D90" t="s">
        <v>6612</v>
      </c>
    </row>
    <row r="91" spans="2:4">
      <c r="C91" t="s">
        <v>445</v>
      </c>
      <c r="D91" t="s">
        <v>6613</v>
      </c>
    </row>
    <row r="92" spans="2:4">
      <c r="C92" t="s">
        <v>447</v>
      </c>
      <c r="D92" t="s">
        <v>6614</v>
      </c>
    </row>
    <row r="93" spans="2:4">
      <c r="C93" t="s">
        <v>449</v>
      </c>
      <c r="D93" t="s">
        <v>6615</v>
      </c>
    </row>
    <row r="94" spans="2:4">
      <c r="B94" t="s">
        <v>6616</v>
      </c>
      <c r="C94" t="s">
        <v>10</v>
      </c>
      <c r="D94" t="s">
        <v>6617</v>
      </c>
    </row>
    <row r="95" spans="2:4">
      <c r="B95" t="s">
        <v>6533</v>
      </c>
      <c r="C95" t="s">
        <v>12</v>
      </c>
      <c r="D95" t="s">
        <v>6618</v>
      </c>
    </row>
    <row r="96" spans="2:4">
      <c r="B96" t="s">
        <v>6619</v>
      </c>
      <c r="C96" t="s">
        <v>14</v>
      </c>
      <c r="D96" t="s">
        <v>6620</v>
      </c>
    </row>
    <row r="97" spans="2:4">
      <c r="B97" t="s">
        <v>6621</v>
      </c>
      <c r="C97" t="s">
        <v>16</v>
      </c>
      <c r="D97" t="s">
        <v>6622</v>
      </c>
    </row>
    <row r="98" spans="2:4">
      <c r="C98" t="s">
        <v>18</v>
      </c>
      <c r="D98" t="s">
        <v>6623</v>
      </c>
    </row>
    <row r="99" spans="2:4">
      <c r="C99" t="s">
        <v>20</v>
      </c>
      <c r="D99" t="s">
        <v>6624</v>
      </c>
    </row>
    <row r="100" spans="2:4">
      <c r="C100" t="s">
        <v>99</v>
      </c>
      <c r="D100" t="s">
        <v>6625</v>
      </c>
    </row>
    <row r="101" spans="2:4">
      <c r="C101" t="s">
        <v>101</v>
      </c>
      <c r="D101" t="s">
        <v>6626</v>
      </c>
    </row>
    <row r="102" spans="2:4">
      <c r="C102" t="s">
        <v>349</v>
      </c>
      <c r="D102" t="s">
        <v>6627</v>
      </c>
    </row>
    <row r="103" spans="2:4">
      <c r="B103" t="s">
        <v>6628</v>
      </c>
      <c r="C103" t="s">
        <v>10</v>
      </c>
      <c r="D103" t="s">
        <v>6629</v>
      </c>
    </row>
    <row r="104" spans="2:4">
      <c r="B104" t="s">
        <v>6533</v>
      </c>
      <c r="C104" t="s">
        <v>12</v>
      </c>
      <c r="D104" t="s">
        <v>6630</v>
      </c>
    </row>
    <row r="105" spans="2:4">
      <c r="B105" t="s">
        <v>6619</v>
      </c>
      <c r="C105" t="s">
        <v>14</v>
      </c>
      <c r="D105" t="s">
        <v>6631</v>
      </c>
    </row>
    <row r="106" spans="2:4">
      <c r="B106" t="s">
        <v>6621</v>
      </c>
      <c r="C106" t="s">
        <v>16</v>
      </c>
      <c r="D106" t="s">
        <v>6632</v>
      </c>
    </row>
    <row r="107" spans="2:4">
      <c r="C107" t="s">
        <v>18</v>
      </c>
      <c r="D107" t="s">
        <v>6633</v>
      </c>
    </row>
    <row r="108" spans="2:4">
      <c r="C108" t="s">
        <v>20</v>
      </c>
      <c r="D108" t="s">
        <v>6634</v>
      </c>
    </row>
    <row r="109" spans="2:4">
      <c r="C109" t="s">
        <v>99</v>
      </c>
      <c r="D109" t="s">
        <v>6635</v>
      </c>
    </row>
    <row r="110" spans="2:4">
      <c r="C110" t="s">
        <v>101</v>
      </c>
      <c r="D110" t="s">
        <v>6636</v>
      </c>
    </row>
    <row r="111" spans="2:4">
      <c r="C111" t="s">
        <v>349</v>
      </c>
      <c r="D111" t="s">
        <v>6637</v>
      </c>
    </row>
    <row r="112" spans="2:4">
      <c r="C112" t="s">
        <v>441</v>
      </c>
      <c r="D112" t="s">
        <v>6638</v>
      </c>
    </row>
    <row r="116" spans="1:4">
      <c r="A116" t="s">
        <v>3</v>
      </c>
      <c r="B116" t="s">
        <v>4</v>
      </c>
      <c r="C116" t="s">
        <v>5</v>
      </c>
      <c r="D116" t="s">
        <v>2302</v>
      </c>
    </row>
    <row r="117" spans="1:4">
      <c r="A117" t="s">
        <v>6513</v>
      </c>
      <c r="B117" t="s">
        <v>6639</v>
      </c>
      <c r="C117" t="s">
        <v>10</v>
      </c>
      <c r="D117" t="s">
        <v>6640</v>
      </c>
    </row>
    <row r="118" spans="1:4">
      <c r="B118" t="s">
        <v>6533</v>
      </c>
      <c r="C118" t="s">
        <v>12</v>
      </c>
      <c r="D118" t="s">
        <v>6641</v>
      </c>
    </row>
    <row r="119" spans="1:4">
      <c r="B119" t="s">
        <v>6642</v>
      </c>
      <c r="C119" t="s">
        <v>14</v>
      </c>
      <c r="D119" t="s">
        <v>6643</v>
      </c>
    </row>
    <row r="120" spans="1:4">
      <c r="B120" t="s">
        <v>2686</v>
      </c>
      <c r="C120" t="s">
        <v>16</v>
      </c>
      <c r="D120" t="s">
        <v>6644</v>
      </c>
    </row>
    <row r="121" spans="1:4">
      <c r="C121" t="s">
        <v>18</v>
      </c>
      <c r="D121" t="s">
        <v>6645</v>
      </c>
    </row>
    <row r="122" spans="1:4">
      <c r="C122" t="s">
        <v>20</v>
      </c>
      <c r="D122" t="s">
        <v>6646</v>
      </c>
    </row>
    <row r="123" spans="1:4">
      <c r="C123" t="s">
        <v>99</v>
      </c>
      <c r="D123" t="s">
        <v>6647</v>
      </c>
    </row>
    <row r="124" spans="1:4">
      <c r="C124" t="s">
        <v>101</v>
      </c>
      <c r="D124" t="s">
        <v>6648</v>
      </c>
    </row>
    <row r="125" spans="1:4">
      <c r="C125" t="s">
        <v>349</v>
      </c>
      <c r="D125" t="s">
        <v>6649</v>
      </c>
    </row>
    <row r="126" spans="1:4">
      <c r="C126" t="s">
        <v>441</v>
      </c>
      <c r="D126" t="s">
        <v>6650</v>
      </c>
    </row>
    <row r="127" spans="1:4">
      <c r="C127" t="s">
        <v>443</v>
      </c>
      <c r="D127" t="s">
        <v>6651</v>
      </c>
    </row>
    <row r="128" spans="1:4">
      <c r="C128" t="s">
        <v>445</v>
      </c>
      <c r="D128" t="s">
        <v>6652</v>
      </c>
    </row>
    <row r="129" spans="2:4">
      <c r="C129" t="s">
        <v>447</v>
      </c>
      <c r="D129" t="s">
        <v>6653</v>
      </c>
    </row>
    <row r="130" spans="2:4">
      <c r="C130" t="s">
        <v>449</v>
      </c>
      <c r="D130" t="s">
        <v>6654</v>
      </c>
    </row>
    <row r="131" spans="2:4">
      <c r="C131" t="s">
        <v>734</v>
      </c>
      <c r="D131" t="s">
        <v>6655</v>
      </c>
    </row>
    <row r="132" spans="2:4">
      <c r="C132" t="s">
        <v>736</v>
      </c>
      <c r="D132" t="s">
        <v>6656</v>
      </c>
    </row>
    <row r="133" spans="2:4">
      <c r="C133" t="s">
        <v>2253</v>
      </c>
      <c r="D133" t="s">
        <v>6657</v>
      </c>
    </row>
    <row r="134" spans="2:4">
      <c r="B134" t="s">
        <v>6658</v>
      </c>
      <c r="C134" t="s">
        <v>10</v>
      </c>
      <c r="D134" t="s">
        <v>6659</v>
      </c>
    </row>
    <row r="135" spans="2:4">
      <c r="B135" t="s">
        <v>6533</v>
      </c>
      <c r="C135" t="s">
        <v>12</v>
      </c>
      <c r="D135" t="s">
        <v>6660</v>
      </c>
    </row>
    <row r="136" spans="2:4">
      <c r="B136" t="s">
        <v>6642</v>
      </c>
      <c r="C136" t="s">
        <v>14</v>
      </c>
      <c r="D136" t="s">
        <v>6661</v>
      </c>
    </row>
    <row r="137" spans="2:4">
      <c r="B137" t="s">
        <v>2686</v>
      </c>
      <c r="C137" t="s">
        <v>16</v>
      </c>
      <c r="D137" t="s">
        <v>6662</v>
      </c>
    </row>
    <row r="138" spans="2:4">
      <c r="C138" t="s">
        <v>18</v>
      </c>
      <c r="D138" t="s">
        <v>6663</v>
      </c>
    </row>
    <row r="139" spans="2:4">
      <c r="C139" t="s">
        <v>20</v>
      </c>
      <c r="D139" t="s">
        <v>6664</v>
      </c>
    </row>
    <row r="140" spans="2:4">
      <c r="C140" t="s">
        <v>99</v>
      </c>
      <c r="D140" t="s">
        <v>6665</v>
      </c>
    </row>
    <row r="141" spans="2:4">
      <c r="C141" t="s">
        <v>101</v>
      </c>
      <c r="D141" t="s">
        <v>6666</v>
      </c>
    </row>
    <row r="142" spans="2:4">
      <c r="C142" t="s">
        <v>349</v>
      </c>
      <c r="D142" t="s">
        <v>6667</v>
      </c>
    </row>
    <row r="143" spans="2:4">
      <c r="C143" t="s">
        <v>441</v>
      </c>
      <c r="D143" t="s">
        <v>6668</v>
      </c>
    </row>
    <row r="144" spans="2:4">
      <c r="C144" t="s">
        <v>443</v>
      </c>
      <c r="D144" t="s">
        <v>6669</v>
      </c>
    </row>
    <row r="145" spans="1:4">
      <c r="C145" t="s">
        <v>445</v>
      </c>
      <c r="D145" t="s">
        <v>6670</v>
      </c>
    </row>
    <row r="146" spans="1:4">
      <c r="C146" t="s">
        <v>447</v>
      </c>
      <c r="D146" t="s">
        <v>6671</v>
      </c>
    </row>
    <row r="147" spans="1:4">
      <c r="C147" t="s">
        <v>449</v>
      </c>
      <c r="D147" t="s">
        <v>6672</v>
      </c>
    </row>
    <row r="148" spans="1:4">
      <c r="C148" t="s">
        <v>734</v>
      </c>
      <c r="D148" t="s">
        <v>6673</v>
      </c>
    </row>
    <row r="149" spans="1:4">
      <c r="C149" t="s">
        <v>736</v>
      </c>
      <c r="D149" t="s">
        <v>6674</v>
      </c>
    </row>
    <row r="150" spans="1:4">
      <c r="C150" t="s">
        <v>2253</v>
      </c>
      <c r="D150" t="s">
        <v>6675</v>
      </c>
    </row>
    <row r="151" spans="1:4">
      <c r="C151" t="s">
        <v>2255</v>
      </c>
      <c r="D151" t="s">
        <v>6676</v>
      </c>
    </row>
    <row r="152" spans="1:4">
      <c r="C152" t="s">
        <v>2257</v>
      </c>
      <c r="D152" t="s">
        <v>6677</v>
      </c>
    </row>
    <row r="153" spans="1:4">
      <c r="C153" t="s">
        <v>2259</v>
      </c>
      <c r="D153" t="s">
        <v>6678</v>
      </c>
    </row>
    <row r="154" spans="1:4">
      <c r="C154" t="s">
        <v>2592</v>
      </c>
      <c r="D154" t="s">
        <v>6679</v>
      </c>
    </row>
    <row r="158" spans="1:4">
      <c r="A158" t="s">
        <v>3</v>
      </c>
      <c r="B158" t="s">
        <v>4</v>
      </c>
      <c r="C158" t="s">
        <v>5</v>
      </c>
      <c r="D158" t="s">
        <v>2302</v>
      </c>
    </row>
    <row r="159" spans="1:4">
      <c r="A159" t="s">
        <v>6513</v>
      </c>
      <c r="B159" t="s">
        <v>6680</v>
      </c>
      <c r="C159" t="s">
        <v>10</v>
      </c>
      <c r="D159" t="s">
        <v>6681</v>
      </c>
    </row>
    <row r="160" spans="1:4">
      <c r="B160" t="s">
        <v>6533</v>
      </c>
      <c r="C160" t="s">
        <v>12</v>
      </c>
      <c r="D160" t="s">
        <v>6682</v>
      </c>
    </row>
    <row r="161" spans="2:4">
      <c r="B161" t="s">
        <v>6683</v>
      </c>
      <c r="C161" t="s">
        <v>14</v>
      </c>
      <c r="D161" t="s">
        <v>6684</v>
      </c>
    </row>
    <row r="162" spans="2:4">
      <c r="B162" t="s">
        <v>5539</v>
      </c>
      <c r="C162" t="s">
        <v>16</v>
      </c>
      <c r="D162" t="s">
        <v>6685</v>
      </c>
    </row>
    <row r="163" spans="2:4">
      <c r="C163" t="s">
        <v>18</v>
      </c>
      <c r="D163" t="s">
        <v>6686</v>
      </c>
    </row>
    <row r="164" spans="2:4">
      <c r="C164" t="s">
        <v>20</v>
      </c>
      <c r="D164" t="s">
        <v>6687</v>
      </c>
    </row>
    <row r="165" spans="2:4">
      <c r="C165" t="s">
        <v>99</v>
      </c>
      <c r="D165" t="s">
        <v>6688</v>
      </c>
    </row>
    <row r="166" spans="2:4">
      <c r="C166" t="s">
        <v>101</v>
      </c>
      <c r="D166" t="s">
        <v>6689</v>
      </c>
    </row>
    <row r="167" spans="2:4">
      <c r="C167" t="s">
        <v>349</v>
      </c>
      <c r="D167" t="s">
        <v>6690</v>
      </c>
    </row>
    <row r="168" spans="2:4">
      <c r="C168" t="s">
        <v>441</v>
      </c>
      <c r="D168" t="s">
        <v>6691</v>
      </c>
    </row>
    <row r="169" spans="2:4">
      <c r="C169" t="s">
        <v>443</v>
      </c>
      <c r="D169" t="s">
        <v>6692</v>
      </c>
    </row>
    <row r="170" spans="2:4">
      <c r="C170" t="s">
        <v>445</v>
      </c>
      <c r="D170" t="s">
        <v>6693</v>
      </c>
    </row>
    <row r="171" spans="2:4">
      <c r="B171" t="s">
        <v>6694</v>
      </c>
      <c r="C171" t="s">
        <v>10</v>
      </c>
      <c r="D171" t="s">
        <v>6695</v>
      </c>
    </row>
    <row r="172" spans="2:4">
      <c r="B172" t="s">
        <v>6696</v>
      </c>
      <c r="C172" t="s">
        <v>12</v>
      </c>
      <c r="D172" t="s">
        <v>6697</v>
      </c>
    </row>
    <row r="173" spans="2:4">
      <c r="C173" t="s">
        <v>14</v>
      </c>
      <c r="D173" t="s">
        <v>6698</v>
      </c>
    </row>
    <row r="174" spans="2:4">
      <c r="C174" t="s">
        <v>16</v>
      </c>
      <c r="D174" t="s">
        <v>6699</v>
      </c>
    </row>
    <row r="175" spans="2:4">
      <c r="C175" t="s">
        <v>18</v>
      </c>
      <c r="D175" t="s">
        <v>6700</v>
      </c>
    </row>
    <row r="176" spans="2:4">
      <c r="C176" t="s">
        <v>20</v>
      </c>
      <c r="D176" t="s">
        <v>6701</v>
      </c>
    </row>
    <row r="177" spans="2:4">
      <c r="C177" t="s">
        <v>99</v>
      </c>
      <c r="D177" t="s">
        <v>6702</v>
      </c>
    </row>
    <row r="178" spans="2:4">
      <c r="C178" t="s">
        <v>101</v>
      </c>
      <c r="D178" t="s">
        <v>6703</v>
      </c>
    </row>
    <row r="179" spans="2:4">
      <c r="C179" t="s">
        <v>349</v>
      </c>
      <c r="D179" t="s">
        <v>6704</v>
      </c>
    </row>
    <row r="180" spans="2:4">
      <c r="C180" t="s">
        <v>441</v>
      </c>
      <c r="D180" t="s">
        <v>6705</v>
      </c>
    </row>
    <row r="181" spans="2:4">
      <c r="C181" t="s">
        <v>443</v>
      </c>
      <c r="D181" t="s">
        <v>6706</v>
      </c>
    </row>
    <row r="182" spans="2:4">
      <c r="C182" t="s">
        <v>445</v>
      </c>
      <c r="D182" t="s">
        <v>6707</v>
      </c>
    </row>
    <row r="183" spans="2:4">
      <c r="C183" t="s">
        <v>447</v>
      </c>
      <c r="D183" t="s">
        <v>6708</v>
      </c>
    </row>
    <row r="184" spans="2:4">
      <c r="B184" t="s">
        <v>6709</v>
      </c>
      <c r="C184" t="s">
        <v>10</v>
      </c>
      <c r="D184" t="s">
        <v>6710</v>
      </c>
    </row>
    <row r="185" spans="2:4">
      <c r="B185" t="s">
        <v>6711</v>
      </c>
      <c r="C185" t="s">
        <v>12</v>
      </c>
      <c r="D185" t="s">
        <v>6712</v>
      </c>
    </row>
    <row r="186" spans="2:4">
      <c r="B186" t="s">
        <v>6713</v>
      </c>
      <c r="C186" t="s">
        <v>6577</v>
      </c>
      <c r="D186" t="s">
        <v>6714</v>
      </c>
    </row>
    <row r="187" spans="2:4">
      <c r="C187" t="s">
        <v>16</v>
      </c>
      <c r="D187" t="s">
        <v>6715</v>
      </c>
    </row>
    <row r="188" spans="2:4">
      <c r="C188" t="s">
        <v>18</v>
      </c>
      <c r="D188" t="s">
        <v>6716</v>
      </c>
    </row>
    <row r="189" spans="2:4">
      <c r="C189" t="s">
        <v>20</v>
      </c>
      <c r="D189" t="s">
        <v>6717</v>
      </c>
    </row>
    <row r="190" spans="2:4">
      <c r="B190" t="s">
        <v>6718</v>
      </c>
      <c r="C190" t="s">
        <v>10</v>
      </c>
      <c r="D190" t="s">
        <v>6719</v>
      </c>
    </row>
    <row r="191" spans="2:4">
      <c r="B191" t="s">
        <v>6711</v>
      </c>
      <c r="C191" t="s">
        <v>12</v>
      </c>
      <c r="D191" t="s">
        <v>6720</v>
      </c>
    </row>
    <row r="192" spans="2:4">
      <c r="B192" t="s">
        <v>6713</v>
      </c>
      <c r="C192" t="s">
        <v>14</v>
      </c>
      <c r="D192" t="s">
        <v>6721</v>
      </c>
    </row>
    <row r="196" spans="1:4">
      <c r="A196" t="s">
        <v>3</v>
      </c>
      <c r="B196" t="s">
        <v>4</v>
      </c>
      <c r="C196" t="s">
        <v>5</v>
      </c>
      <c r="D196" t="s">
        <v>2302</v>
      </c>
    </row>
    <row r="197" spans="1:4">
      <c r="A197" t="s">
        <v>6513</v>
      </c>
      <c r="B197" t="s">
        <v>6718</v>
      </c>
      <c r="C197" t="s">
        <v>16</v>
      </c>
      <c r="D197" t="s">
        <v>6722</v>
      </c>
    </row>
    <row r="198" spans="1:4">
      <c r="B198" t="s">
        <v>6711</v>
      </c>
      <c r="C198" t="s">
        <v>18</v>
      </c>
      <c r="D198" t="s">
        <v>6723</v>
      </c>
    </row>
    <row r="199" spans="1:4">
      <c r="B199" t="s">
        <v>6713</v>
      </c>
      <c r="C199" t="s">
        <v>20</v>
      </c>
      <c r="D199" t="s">
        <v>6724</v>
      </c>
    </row>
    <row r="200" spans="1:4">
      <c r="C200" t="s">
        <v>99</v>
      </c>
      <c r="D200" t="s">
        <v>6725</v>
      </c>
    </row>
    <row r="201" spans="1:4">
      <c r="C201" t="s">
        <v>101</v>
      </c>
      <c r="D201" t="s">
        <v>6726</v>
      </c>
    </row>
    <row r="202" spans="1:4">
      <c r="C202" t="s">
        <v>349</v>
      </c>
      <c r="D202" t="s">
        <v>6727</v>
      </c>
    </row>
    <row r="203" spans="1:4">
      <c r="C203" t="s">
        <v>441</v>
      </c>
      <c r="D203" t="s">
        <v>6728</v>
      </c>
    </row>
    <row r="204" spans="1:4">
      <c r="C204" t="s">
        <v>443</v>
      </c>
      <c r="D204" t="s">
        <v>6729</v>
      </c>
    </row>
    <row r="205" spans="1:4">
      <c r="C205" t="s">
        <v>445</v>
      </c>
      <c r="D205" t="s">
        <v>6730</v>
      </c>
    </row>
    <row r="206" spans="1:4">
      <c r="B206" t="s">
        <v>6731</v>
      </c>
      <c r="C206" t="s">
        <v>10</v>
      </c>
      <c r="D206" t="s">
        <v>6732</v>
      </c>
    </row>
    <row r="207" spans="1:4">
      <c r="B207" t="s">
        <v>6711</v>
      </c>
      <c r="C207" t="s">
        <v>12</v>
      </c>
      <c r="D207" t="s">
        <v>6733</v>
      </c>
    </row>
    <row r="208" spans="1:4">
      <c r="B208" t="s">
        <v>6713</v>
      </c>
      <c r="C208" t="s">
        <v>14</v>
      </c>
      <c r="D208" t="s">
        <v>6734</v>
      </c>
    </row>
    <row r="209" spans="2:4">
      <c r="C209" t="s">
        <v>16</v>
      </c>
      <c r="D209" t="s">
        <v>6735</v>
      </c>
    </row>
    <row r="210" spans="2:4">
      <c r="C210" t="s">
        <v>18</v>
      </c>
      <c r="D210" t="s">
        <v>6736</v>
      </c>
    </row>
    <row r="211" spans="2:4">
      <c r="C211" t="s">
        <v>20</v>
      </c>
      <c r="D211" t="s">
        <v>6737</v>
      </c>
    </row>
    <row r="212" spans="2:4">
      <c r="C212" t="s">
        <v>99</v>
      </c>
      <c r="D212" t="s">
        <v>6738</v>
      </c>
    </row>
    <row r="213" spans="2:4">
      <c r="C213" t="s">
        <v>101</v>
      </c>
      <c r="D213" t="s">
        <v>6739</v>
      </c>
    </row>
    <row r="214" spans="2:4">
      <c r="C214" t="s">
        <v>349</v>
      </c>
      <c r="D214" t="s">
        <v>6740</v>
      </c>
    </row>
    <row r="215" spans="2:4">
      <c r="C215" t="s">
        <v>441</v>
      </c>
      <c r="D215" t="s">
        <v>6741</v>
      </c>
    </row>
    <row r="216" spans="2:4">
      <c r="C216" t="s">
        <v>443</v>
      </c>
      <c r="D216" t="s">
        <v>6742</v>
      </c>
    </row>
    <row r="217" spans="2:4">
      <c r="B217" t="s">
        <v>6743</v>
      </c>
      <c r="C217" t="s">
        <v>10</v>
      </c>
      <c r="D217" t="s">
        <v>6744</v>
      </c>
    </row>
    <row r="218" spans="2:4">
      <c r="B218" t="s">
        <v>6533</v>
      </c>
      <c r="C218" t="s">
        <v>12</v>
      </c>
      <c r="D218" t="s">
        <v>6745</v>
      </c>
    </row>
    <row r="219" spans="2:4">
      <c r="B219" t="s">
        <v>6746</v>
      </c>
      <c r="C219" t="s">
        <v>14</v>
      </c>
      <c r="D219" t="s">
        <v>6747</v>
      </c>
    </row>
    <row r="220" spans="2:4">
      <c r="C220" t="s">
        <v>16</v>
      </c>
      <c r="D220" t="s">
        <v>6748</v>
      </c>
    </row>
    <row r="221" spans="2:4">
      <c r="C221" t="s">
        <v>18</v>
      </c>
      <c r="D221" t="s">
        <v>6749</v>
      </c>
    </row>
    <row r="222" spans="2:4">
      <c r="C222" t="s">
        <v>20</v>
      </c>
      <c r="D222" t="s">
        <v>6750</v>
      </c>
    </row>
    <row r="223" spans="2:4">
      <c r="C223" t="s">
        <v>99</v>
      </c>
      <c r="D223" t="s">
        <v>6751</v>
      </c>
    </row>
    <row r="224" spans="2:4">
      <c r="C224" t="s">
        <v>101</v>
      </c>
      <c r="D224" t="s">
        <v>6752</v>
      </c>
    </row>
    <row r="225" spans="2:4">
      <c r="C225" t="s">
        <v>349</v>
      </c>
      <c r="D225" t="s">
        <v>6753</v>
      </c>
    </row>
    <row r="226" spans="2:4">
      <c r="C226" t="s">
        <v>441</v>
      </c>
      <c r="D226" t="s">
        <v>6754</v>
      </c>
    </row>
    <row r="227" spans="2:4">
      <c r="C227" t="s">
        <v>443</v>
      </c>
      <c r="D227" t="s">
        <v>6755</v>
      </c>
    </row>
    <row r="228" spans="2:4">
      <c r="C228" t="s">
        <v>445</v>
      </c>
      <c r="D228" t="s">
        <v>6756</v>
      </c>
    </row>
    <row r="229" spans="2:4">
      <c r="B229" t="s">
        <v>6757</v>
      </c>
      <c r="C229" t="s">
        <v>10</v>
      </c>
      <c r="D229" t="s">
        <v>6758</v>
      </c>
    </row>
    <row r="230" spans="2:4">
      <c r="B230" t="s">
        <v>6516</v>
      </c>
      <c r="C230" t="s">
        <v>12</v>
      </c>
      <c r="D230" t="s">
        <v>6759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5A42-6CE6-4706-9A08-216B529456D6}">
  <sheetPr>
    <tabColor theme="7"/>
  </sheetPr>
  <dimension ref="A2:D365"/>
  <sheetViews>
    <sheetView workbookViewId="0">
      <selection activeCell="B348" sqref="B348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6760</v>
      </c>
      <c r="B3" t="s">
        <v>6761</v>
      </c>
      <c r="C3" t="s">
        <v>10</v>
      </c>
      <c r="D3" t="s">
        <v>10850</v>
      </c>
    </row>
    <row r="4" spans="1:4">
      <c r="B4" t="s">
        <v>6762</v>
      </c>
    </row>
    <row r="5" spans="1:4">
      <c r="C5" t="s">
        <v>12</v>
      </c>
      <c r="D5" t="s">
        <v>6763</v>
      </c>
    </row>
    <row r="6" spans="1:4">
      <c r="B6" t="s">
        <v>6764</v>
      </c>
      <c r="C6" t="s">
        <v>10</v>
      </c>
      <c r="D6" t="s">
        <v>6765</v>
      </c>
    </row>
    <row r="7" spans="1:4">
      <c r="B7" t="s">
        <v>6766</v>
      </c>
      <c r="C7" t="s">
        <v>12</v>
      </c>
      <c r="D7" t="s">
        <v>6767</v>
      </c>
    </row>
    <row r="8" spans="1:4">
      <c r="B8" t="s">
        <v>6768</v>
      </c>
      <c r="C8" t="s">
        <v>10</v>
      </c>
      <c r="D8" t="s">
        <v>6769</v>
      </c>
    </row>
    <row r="9" spans="1:4">
      <c r="B9" t="s">
        <v>6770</v>
      </c>
      <c r="C9" t="s">
        <v>12</v>
      </c>
      <c r="D9" t="s">
        <v>6771</v>
      </c>
    </row>
    <row r="10" spans="1:4">
      <c r="B10" t="s">
        <v>6772</v>
      </c>
      <c r="C10" t="s">
        <v>10</v>
      </c>
      <c r="D10" t="s">
        <v>6773</v>
      </c>
    </row>
    <row r="11" spans="1:4">
      <c r="B11" t="s">
        <v>6774</v>
      </c>
      <c r="C11" t="s">
        <v>12</v>
      </c>
      <c r="D11" t="s">
        <v>6775</v>
      </c>
    </row>
    <row r="12" spans="1:4">
      <c r="B12" t="s">
        <v>6776</v>
      </c>
      <c r="C12" t="s">
        <v>10</v>
      </c>
      <c r="D12" t="s">
        <v>6777</v>
      </c>
    </row>
    <row r="13" spans="1:4">
      <c r="B13" t="s">
        <v>6778</v>
      </c>
      <c r="C13" t="s">
        <v>12</v>
      </c>
      <c r="D13" t="s">
        <v>6779</v>
      </c>
    </row>
    <row r="14" spans="1:4">
      <c r="B14" t="s">
        <v>6780</v>
      </c>
      <c r="C14" t="s">
        <v>10</v>
      </c>
      <c r="D14" t="s">
        <v>6781</v>
      </c>
    </row>
    <row r="15" spans="1:4">
      <c r="B15" t="s">
        <v>6782</v>
      </c>
      <c r="C15" t="s">
        <v>12</v>
      </c>
      <c r="D15" t="s">
        <v>6783</v>
      </c>
    </row>
    <row r="16" spans="1:4">
      <c r="B16" t="s">
        <v>5568</v>
      </c>
      <c r="C16" t="s">
        <v>14</v>
      </c>
      <c r="D16" t="s">
        <v>6784</v>
      </c>
    </row>
    <row r="17" spans="2:4">
      <c r="B17" t="s">
        <v>6785</v>
      </c>
      <c r="C17" t="s">
        <v>16</v>
      </c>
      <c r="D17" t="s">
        <v>6786</v>
      </c>
    </row>
    <row r="18" spans="2:4">
      <c r="C18" t="s">
        <v>18</v>
      </c>
      <c r="D18" t="s">
        <v>6787</v>
      </c>
    </row>
    <row r="19" spans="2:4">
      <c r="C19" t="s">
        <v>20</v>
      </c>
      <c r="D19" t="s">
        <v>6788</v>
      </c>
    </row>
    <row r="20" spans="2:4">
      <c r="C20" t="s">
        <v>99</v>
      </c>
      <c r="D20" t="s">
        <v>6789</v>
      </c>
    </row>
    <row r="21" spans="2:4">
      <c r="C21" t="s">
        <v>101</v>
      </c>
      <c r="D21" t="s">
        <v>6790</v>
      </c>
    </row>
    <row r="22" spans="2:4">
      <c r="C22" t="s">
        <v>349</v>
      </c>
      <c r="D22" t="s">
        <v>6791</v>
      </c>
    </row>
    <row r="23" spans="2:4">
      <c r="C23" t="s">
        <v>441</v>
      </c>
      <c r="D23" t="s">
        <v>6792</v>
      </c>
    </row>
    <row r="24" spans="2:4">
      <c r="C24" t="s">
        <v>443</v>
      </c>
      <c r="D24" t="s">
        <v>6793</v>
      </c>
    </row>
    <row r="25" spans="2:4">
      <c r="C25" t="s">
        <v>445</v>
      </c>
      <c r="D25" t="s">
        <v>6794</v>
      </c>
    </row>
    <row r="26" spans="2:4">
      <c r="B26" t="s">
        <v>6795</v>
      </c>
      <c r="C26" t="s">
        <v>10</v>
      </c>
      <c r="D26" t="s">
        <v>6796</v>
      </c>
    </row>
    <row r="27" spans="2:4">
      <c r="B27" t="s">
        <v>6782</v>
      </c>
      <c r="C27" t="s">
        <v>12</v>
      </c>
      <c r="D27" t="s">
        <v>6797</v>
      </c>
    </row>
    <row r="28" spans="2:4">
      <c r="B28" t="s">
        <v>6798</v>
      </c>
      <c r="C28" t="s">
        <v>14</v>
      </c>
      <c r="D28" t="s">
        <v>6799</v>
      </c>
    </row>
    <row r="29" spans="2:4">
      <c r="B29" t="s">
        <v>6800</v>
      </c>
      <c r="C29" t="s">
        <v>16</v>
      </c>
      <c r="D29" t="s">
        <v>6801</v>
      </c>
    </row>
    <row r="30" spans="2:4">
      <c r="B30" t="s">
        <v>199</v>
      </c>
      <c r="C30" t="s">
        <v>18</v>
      </c>
      <c r="D30" t="s">
        <v>6802</v>
      </c>
    </row>
    <row r="31" spans="2:4">
      <c r="C31" t="s">
        <v>20</v>
      </c>
      <c r="D31" t="s">
        <v>6803</v>
      </c>
    </row>
    <row r="32" spans="2:4">
      <c r="C32" t="s">
        <v>99</v>
      </c>
      <c r="D32" t="s">
        <v>6804</v>
      </c>
    </row>
    <row r="33" spans="1:4">
      <c r="C33" t="s">
        <v>101</v>
      </c>
      <c r="D33" t="s">
        <v>6805</v>
      </c>
    </row>
    <row r="34" spans="1:4">
      <c r="C34" t="s">
        <v>349</v>
      </c>
      <c r="D34" t="s">
        <v>6806</v>
      </c>
    </row>
    <row r="38" spans="1:4">
      <c r="A38" t="s">
        <v>3</v>
      </c>
      <c r="B38" t="s">
        <v>4</v>
      </c>
      <c r="C38" t="s">
        <v>5</v>
      </c>
      <c r="D38" t="s">
        <v>2302</v>
      </c>
    </row>
    <row r="39" spans="1:4">
      <c r="A39" t="s">
        <v>6760</v>
      </c>
      <c r="B39" t="s">
        <v>6807</v>
      </c>
      <c r="C39" t="s">
        <v>10</v>
      </c>
      <c r="D39" t="s">
        <v>6808</v>
      </c>
    </row>
    <row r="40" spans="1:4">
      <c r="B40" t="s">
        <v>6782</v>
      </c>
      <c r="C40" t="s">
        <v>12</v>
      </c>
      <c r="D40" t="s">
        <v>6809</v>
      </c>
    </row>
    <row r="41" spans="1:4">
      <c r="B41" t="s">
        <v>6798</v>
      </c>
      <c r="C41" t="s">
        <v>14</v>
      </c>
      <c r="D41" t="s">
        <v>6810</v>
      </c>
    </row>
    <row r="42" spans="1:4">
      <c r="B42" t="s">
        <v>6800</v>
      </c>
      <c r="C42" t="s">
        <v>16</v>
      </c>
      <c r="D42" t="s">
        <v>6811</v>
      </c>
    </row>
    <row r="43" spans="1:4">
      <c r="B43" t="s">
        <v>199</v>
      </c>
      <c r="C43" t="s">
        <v>18</v>
      </c>
      <c r="D43" t="s">
        <v>6812</v>
      </c>
    </row>
    <row r="44" spans="1:4">
      <c r="C44" t="s">
        <v>20</v>
      </c>
      <c r="D44" t="s">
        <v>6813</v>
      </c>
    </row>
    <row r="45" spans="1:4">
      <c r="C45" t="s">
        <v>99</v>
      </c>
      <c r="D45" t="s">
        <v>6814</v>
      </c>
    </row>
    <row r="46" spans="1:4">
      <c r="C46" t="s">
        <v>101</v>
      </c>
      <c r="D46" t="s">
        <v>6815</v>
      </c>
    </row>
    <row r="47" spans="1:4">
      <c r="C47" t="s">
        <v>349</v>
      </c>
      <c r="D47" t="s">
        <v>6816</v>
      </c>
    </row>
    <row r="48" spans="1:4">
      <c r="B48" t="s">
        <v>6817</v>
      </c>
      <c r="C48" t="s">
        <v>10</v>
      </c>
      <c r="D48" t="s">
        <v>6818</v>
      </c>
    </row>
    <row r="49" spans="2:4">
      <c r="B49" t="s">
        <v>6782</v>
      </c>
      <c r="C49" t="s">
        <v>12</v>
      </c>
      <c r="D49" t="s">
        <v>6819</v>
      </c>
    </row>
    <row r="50" spans="2:4">
      <c r="B50" t="s">
        <v>6798</v>
      </c>
      <c r="C50" t="s">
        <v>14</v>
      </c>
      <c r="D50" t="s">
        <v>6820</v>
      </c>
    </row>
    <row r="51" spans="2:4">
      <c r="B51" t="s">
        <v>6800</v>
      </c>
      <c r="C51" t="s">
        <v>16</v>
      </c>
      <c r="D51" t="s">
        <v>6821</v>
      </c>
    </row>
    <row r="52" spans="2:4">
      <c r="B52" t="s">
        <v>199</v>
      </c>
      <c r="C52" t="s">
        <v>18</v>
      </c>
      <c r="D52" t="s">
        <v>6822</v>
      </c>
    </row>
    <row r="53" spans="2:4">
      <c r="C53" t="s">
        <v>20</v>
      </c>
      <c r="D53" t="s">
        <v>6823</v>
      </c>
    </row>
    <row r="54" spans="2:4">
      <c r="C54" t="s">
        <v>99</v>
      </c>
      <c r="D54" t="s">
        <v>6824</v>
      </c>
    </row>
    <row r="55" spans="2:4">
      <c r="C55" t="s">
        <v>101</v>
      </c>
      <c r="D55" t="s">
        <v>6825</v>
      </c>
    </row>
    <row r="56" spans="2:4">
      <c r="C56" t="s">
        <v>349</v>
      </c>
      <c r="D56" t="s">
        <v>6826</v>
      </c>
    </row>
    <row r="57" spans="2:4">
      <c r="B57" t="s">
        <v>6827</v>
      </c>
      <c r="C57" t="s">
        <v>10</v>
      </c>
      <c r="D57" t="s">
        <v>6828</v>
      </c>
    </row>
    <row r="58" spans="2:4">
      <c r="B58" t="s">
        <v>6782</v>
      </c>
      <c r="C58" t="s">
        <v>12</v>
      </c>
      <c r="D58" t="s">
        <v>6829</v>
      </c>
    </row>
    <row r="59" spans="2:4">
      <c r="B59" t="s">
        <v>6830</v>
      </c>
      <c r="C59" t="s">
        <v>14</v>
      </c>
      <c r="D59" t="s">
        <v>6831</v>
      </c>
    </row>
    <row r="60" spans="2:4">
      <c r="C60" t="s">
        <v>16</v>
      </c>
      <c r="D60" t="s">
        <v>6832</v>
      </c>
    </row>
    <row r="61" spans="2:4">
      <c r="C61" t="s">
        <v>18</v>
      </c>
      <c r="D61" t="s">
        <v>6833</v>
      </c>
    </row>
    <row r="62" spans="2:4">
      <c r="C62" t="s">
        <v>20</v>
      </c>
      <c r="D62" t="s">
        <v>6834</v>
      </c>
    </row>
    <row r="63" spans="2:4">
      <c r="C63" t="s">
        <v>99</v>
      </c>
      <c r="D63" t="s">
        <v>6835</v>
      </c>
    </row>
    <row r="64" spans="2:4">
      <c r="C64" t="s">
        <v>101</v>
      </c>
      <c r="D64" t="s">
        <v>6836</v>
      </c>
    </row>
    <row r="65" spans="1:4">
      <c r="C65" t="s">
        <v>349</v>
      </c>
      <c r="D65" t="s">
        <v>6837</v>
      </c>
    </row>
    <row r="66" spans="1:4">
      <c r="C66" t="s">
        <v>441</v>
      </c>
      <c r="D66" t="s">
        <v>6838</v>
      </c>
    </row>
    <row r="67" spans="1:4">
      <c r="C67" t="s">
        <v>443</v>
      </c>
      <c r="D67" t="s">
        <v>6839</v>
      </c>
    </row>
    <row r="68" spans="1:4">
      <c r="C68" t="s">
        <v>445</v>
      </c>
      <c r="D68" t="s">
        <v>6840</v>
      </c>
    </row>
    <row r="69" spans="1:4">
      <c r="C69" t="s">
        <v>447</v>
      </c>
      <c r="D69" t="s">
        <v>6841</v>
      </c>
    </row>
    <row r="70" spans="1:4">
      <c r="C70" t="s">
        <v>449</v>
      </c>
      <c r="D70" t="s">
        <v>6842</v>
      </c>
    </row>
    <row r="71" spans="1:4">
      <c r="C71" t="s">
        <v>734</v>
      </c>
      <c r="D71" t="s">
        <v>6843</v>
      </c>
    </row>
    <row r="72" spans="1:4">
      <c r="C72" t="s">
        <v>736</v>
      </c>
      <c r="D72" t="s">
        <v>6844</v>
      </c>
    </row>
    <row r="73" spans="1:4">
      <c r="C73" t="s">
        <v>2253</v>
      </c>
      <c r="D73" t="s">
        <v>6845</v>
      </c>
    </row>
    <row r="74" spans="1:4">
      <c r="C74" t="s">
        <v>2255</v>
      </c>
      <c r="D74" t="s">
        <v>6846</v>
      </c>
    </row>
    <row r="75" spans="1:4">
      <c r="C75" t="s">
        <v>2257</v>
      </c>
      <c r="D75" t="s">
        <v>6847</v>
      </c>
    </row>
    <row r="76" spans="1:4">
      <c r="C76" t="s">
        <v>2259</v>
      </c>
      <c r="D76" t="s">
        <v>6848</v>
      </c>
    </row>
    <row r="80" spans="1:4">
      <c r="A80" t="s">
        <v>3</v>
      </c>
      <c r="B80" t="s">
        <v>4</v>
      </c>
      <c r="C80" t="s">
        <v>5</v>
      </c>
      <c r="D80" t="s">
        <v>2302</v>
      </c>
    </row>
    <row r="81" spans="1:4">
      <c r="A81" t="s">
        <v>6760</v>
      </c>
      <c r="B81" t="s">
        <v>6849</v>
      </c>
      <c r="C81" t="s">
        <v>10</v>
      </c>
      <c r="D81" t="s">
        <v>6850</v>
      </c>
    </row>
    <row r="82" spans="1:4">
      <c r="B82" t="s">
        <v>6782</v>
      </c>
      <c r="C82" t="s">
        <v>12</v>
      </c>
      <c r="D82" t="s">
        <v>6851</v>
      </c>
    </row>
    <row r="83" spans="1:4">
      <c r="B83" t="s">
        <v>6852</v>
      </c>
      <c r="C83" t="s">
        <v>14</v>
      </c>
      <c r="D83" t="s">
        <v>6853</v>
      </c>
    </row>
    <row r="84" spans="1:4">
      <c r="B84" t="s">
        <v>5613</v>
      </c>
      <c r="C84" t="s">
        <v>16</v>
      </c>
      <c r="D84" t="s">
        <v>6854</v>
      </c>
    </row>
    <row r="85" spans="1:4">
      <c r="C85" t="s">
        <v>18</v>
      </c>
      <c r="D85" t="s">
        <v>6855</v>
      </c>
    </row>
    <row r="86" spans="1:4">
      <c r="C86" t="s">
        <v>20</v>
      </c>
      <c r="D86" t="s">
        <v>6856</v>
      </c>
    </row>
    <row r="87" spans="1:4">
      <c r="C87" t="s">
        <v>99</v>
      </c>
      <c r="D87" t="s">
        <v>6857</v>
      </c>
    </row>
    <row r="88" spans="1:4">
      <c r="C88" t="s">
        <v>101</v>
      </c>
      <c r="D88" t="s">
        <v>6858</v>
      </c>
    </row>
    <row r="89" spans="1:4">
      <c r="C89" t="s">
        <v>349</v>
      </c>
      <c r="D89" t="s">
        <v>6859</v>
      </c>
    </row>
    <row r="90" spans="1:4">
      <c r="C90" t="s">
        <v>441</v>
      </c>
      <c r="D90" t="s">
        <v>6860</v>
      </c>
    </row>
    <row r="91" spans="1:4">
      <c r="C91" t="s">
        <v>443</v>
      </c>
      <c r="D91" t="s">
        <v>6861</v>
      </c>
    </row>
    <row r="92" spans="1:4">
      <c r="C92" t="s">
        <v>445</v>
      </c>
      <c r="D92" t="s">
        <v>6862</v>
      </c>
    </row>
    <row r="93" spans="1:4">
      <c r="C93" t="s">
        <v>447</v>
      </c>
      <c r="D93" t="s">
        <v>6863</v>
      </c>
    </row>
    <row r="94" spans="1:4">
      <c r="C94" t="s">
        <v>449</v>
      </c>
      <c r="D94" t="s">
        <v>6864</v>
      </c>
    </row>
    <row r="95" spans="1:4">
      <c r="C95" t="s">
        <v>734</v>
      </c>
      <c r="D95" t="s">
        <v>6865</v>
      </c>
    </row>
    <row r="96" spans="1:4">
      <c r="C96" t="s">
        <v>736</v>
      </c>
      <c r="D96" t="s">
        <v>6866</v>
      </c>
    </row>
    <row r="97" spans="2:4">
      <c r="B97" t="s">
        <v>6867</v>
      </c>
      <c r="C97" t="s">
        <v>10</v>
      </c>
      <c r="D97" t="s">
        <v>6868</v>
      </c>
    </row>
    <row r="98" spans="2:4">
      <c r="B98" t="s">
        <v>6782</v>
      </c>
      <c r="C98" t="s">
        <v>12</v>
      </c>
      <c r="D98" t="s">
        <v>6869</v>
      </c>
    </row>
    <row r="99" spans="2:4">
      <c r="B99" t="s">
        <v>5568</v>
      </c>
      <c r="C99" t="s">
        <v>14</v>
      </c>
      <c r="D99" t="s">
        <v>6870</v>
      </c>
    </row>
    <row r="100" spans="2:4">
      <c r="B100" t="s">
        <v>6871</v>
      </c>
      <c r="C100" t="s">
        <v>16</v>
      </c>
      <c r="D100" t="s">
        <v>6872</v>
      </c>
    </row>
    <row r="101" spans="2:4">
      <c r="C101" t="s">
        <v>18</v>
      </c>
      <c r="D101" t="s">
        <v>6873</v>
      </c>
    </row>
    <row r="102" spans="2:4">
      <c r="C102" t="s">
        <v>20</v>
      </c>
      <c r="D102" t="s">
        <v>6874</v>
      </c>
    </row>
    <row r="103" spans="2:4">
      <c r="C103" t="s">
        <v>99</v>
      </c>
      <c r="D103" t="s">
        <v>6875</v>
      </c>
    </row>
    <row r="104" spans="2:4">
      <c r="C104" t="s">
        <v>101</v>
      </c>
      <c r="D104" t="s">
        <v>6876</v>
      </c>
    </row>
    <row r="105" spans="2:4">
      <c r="B105" t="s">
        <v>6877</v>
      </c>
      <c r="C105" t="s">
        <v>10</v>
      </c>
      <c r="D105" t="s">
        <v>6878</v>
      </c>
    </row>
    <row r="106" spans="2:4">
      <c r="B106" t="s">
        <v>6782</v>
      </c>
      <c r="C106" t="s">
        <v>12</v>
      </c>
      <c r="D106" t="s">
        <v>6879</v>
      </c>
    </row>
    <row r="107" spans="2:4">
      <c r="B107" t="s">
        <v>5568</v>
      </c>
      <c r="C107" t="s">
        <v>14</v>
      </c>
      <c r="D107" t="s">
        <v>6880</v>
      </c>
    </row>
    <row r="108" spans="2:4">
      <c r="B108" t="s">
        <v>6881</v>
      </c>
      <c r="C108" t="s">
        <v>16</v>
      </c>
      <c r="D108" t="s">
        <v>6882</v>
      </c>
    </row>
    <row r="109" spans="2:4">
      <c r="B109" t="s">
        <v>199</v>
      </c>
      <c r="C109" t="s">
        <v>18</v>
      </c>
      <c r="D109" t="s">
        <v>6883</v>
      </c>
    </row>
    <row r="110" spans="2:4">
      <c r="C110" t="s">
        <v>20</v>
      </c>
      <c r="D110" t="s">
        <v>6884</v>
      </c>
    </row>
    <row r="111" spans="2:4">
      <c r="C111" t="s">
        <v>99</v>
      </c>
      <c r="D111" t="s">
        <v>6885</v>
      </c>
    </row>
    <row r="112" spans="2:4">
      <c r="C112" t="s">
        <v>101</v>
      </c>
      <c r="D112" t="s">
        <v>6886</v>
      </c>
    </row>
    <row r="113" spans="1:4">
      <c r="C113" t="s">
        <v>349</v>
      </c>
      <c r="D113" t="s">
        <v>6887</v>
      </c>
    </row>
    <row r="114" spans="1:4">
      <c r="C114" t="s">
        <v>441</v>
      </c>
      <c r="D114" t="s">
        <v>6888</v>
      </c>
    </row>
    <row r="115" spans="1:4">
      <c r="C115" t="s">
        <v>443</v>
      </c>
      <c r="D115" t="s">
        <v>6889</v>
      </c>
    </row>
    <row r="116" spans="1:4">
      <c r="C116" t="s">
        <v>445</v>
      </c>
      <c r="D116" t="s">
        <v>6890</v>
      </c>
    </row>
    <row r="117" spans="1:4">
      <c r="C117" t="s">
        <v>447</v>
      </c>
      <c r="D117" t="s">
        <v>6891</v>
      </c>
    </row>
    <row r="118" spans="1:4">
      <c r="C118" t="s">
        <v>449</v>
      </c>
      <c r="D118" t="s">
        <v>6892</v>
      </c>
    </row>
    <row r="119" spans="1:4">
      <c r="C119" t="s">
        <v>734</v>
      </c>
      <c r="D119" t="s">
        <v>6893</v>
      </c>
    </row>
    <row r="120" spans="1:4">
      <c r="C120" t="s">
        <v>736</v>
      </c>
      <c r="D120" t="s">
        <v>6894</v>
      </c>
    </row>
    <row r="121" spans="1:4">
      <c r="C121" t="s">
        <v>2253</v>
      </c>
      <c r="D121" t="s">
        <v>6895</v>
      </c>
    </row>
    <row r="122" spans="1:4">
      <c r="C122" t="s">
        <v>2255</v>
      </c>
      <c r="D122" t="s">
        <v>6896</v>
      </c>
    </row>
    <row r="124" spans="1:4">
      <c r="A124" t="s">
        <v>3</v>
      </c>
      <c r="B124" t="s">
        <v>4</v>
      </c>
      <c r="C124" t="s">
        <v>5</v>
      </c>
      <c r="D124" t="s">
        <v>2302</v>
      </c>
    </row>
    <row r="125" spans="1:4">
      <c r="A125" t="s">
        <v>6760</v>
      </c>
      <c r="B125" t="s">
        <v>6897</v>
      </c>
      <c r="C125" t="s">
        <v>10</v>
      </c>
      <c r="D125" t="s">
        <v>6898</v>
      </c>
    </row>
    <row r="126" spans="1:4">
      <c r="B126" t="s">
        <v>6782</v>
      </c>
      <c r="C126" t="s">
        <v>12</v>
      </c>
      <c r="D126" t="s">
        <v>6899</v>
      </c>
    </row>
    <row r="127" spans="1:4">
      <c r="B127" t="s">
        <v>6900</v>
      </c>
      <c r="C127" t="s">
        <v>14</v>
      </c>
      <c r="D127" t="s">
        <v>6901</v>
      </c>
    </row>
    <row r="128" spans="1:4">
      <c r="B128" t="s">
        <v>199</v>
      </c>
      <c r="C128" t="s">
        <v>16</v>
      </c>
      <c r="D128" t="s">
        <v>6902</v>
      </c>
    </row>
    <row r="129" spans="3:4">
      <c r="C129" t="s">
        <v>18</v>
      </c>
      <c r="D129" t="s">
        <v>6903</v>
      </c>
    </row>
    <row r="130" spans="3:4">
      <c r="C130" t="s">
        <v>20</v>
      </c>
      <c r="D130" t="s">
        <v>6904</v>
      </c>
    </row>
    <row r="131" spans="3:4">
      <c r="C131" t="s">
        <v>99</v>
      </c>
      <c r="D131" t="s">
        <v>6905</v>
      </c>
    </row>
    <row r="132" spans="3:4">
      <c r="C132" t="s">
        <v>101</v>
      </c>
      <c r="D132" t="s">
        <v>6906</v>
      </c>
    </row>
    <row r="133" spans="3:4">
      <c r="C133" t="s">
        <v>349</v>
      </c>
      <c r="D133" t="s">
        <v>6907</v>
      </c>
    </row>
    <row r="134" spans="3:4">
      <c r="C134" t="s">
        <v>441</v>
      </c>
      <c r="D134" t="s">
        <v>6908</v>
      </c>
    </row>
    <row r="135" spans="3:4">
      <c r="C135" t="s">
        <v>443</v>
      </c>
      <c r="D135" t="s">
        <v>6909</v>
      </c>
    </row>
    <row r="136" spans="3:4">
      <c r="C136" t="s">
        <v>445</v>
      </c>
      <c r="D136" t="s">
        <v>6910</v>
      </c>
    </row>
    <row r="137" spans="3:4">
      <c r="C137" t="s">
        <v>447</v>
      </c>
      <c r="D137" t="s">
        <v>6911</v>
      </c>
    </row>
    <row r="138" spans="3:4">
      <c r="C138" t="s">
        <v>449</v>
      </c>
      <c r="D138" t="s">
        <v>6912</v>
      </c>
    </row>
    <row r="139" spans="3:4">
      <c r="C139" t="s">
        <v>734</v>
      </c>
      <c r="D139" t="s">
        <v>6913</v>
      </c>
    </row>
    <row r="140" spans="3:4">
      <c r="C140" t="s">
        <v>736</v>
      </c>
      <c r="D140" t="s">
        <v>6914</v>
      </c>
    </row>
    <row r="141" spans="3:4">
      <c r="C141" t="s">
        <v>2253</v>
      </c>
      <c r="D141" t="s">
        <v>6915</v>
      </c>
    </row>
    <row r="142" spans="3:4">
      <c r="C142" t="s">
        <v>2255</v>
      </c>
      <c r="D142" t="s">
        <v>6916</v>
      </c>
    </row>
    <row r="143" spans="3:4">
      <c r="C143" t="s">
        <v>2257</v>
      </c>
      <c r="D143" t="s">
        <v>6917</v>
      </c>
    </row>
    <row r="144" spans="3:4">
      <c r="C144" t="s">
        <v>2259</v>
      </c>
      <c r="D144" t="s">
        <v>6918</v>
      </c>
    </row>
    <row r="145" spans="2:4">
      <c r="C145" t="s">
        <v>2592</v>
      </c>
      <c r="D145" t="s">
        <v>6919</v>
      </c>
    </row>
    <row r="146" spans="2:4">
      <c r="C146" t="s">
        <v>2594</v>
      </c>
      <c r="D146" t="s">
        <v>6920</v>
      </c>
    </row>
    <row r="147" spans="2:4">
      <c r="B147" t="s">
        <v>6921</v>
      </c>
      <c r="C147" t="s">
        <v>10</v>
      </c>
      <c r="D147" t="s">
        <v>6922</v>
      </c>
    </row>
    <row r="148" spans="2:4">
      <c r="B148" t="s">
        <v>6782</v>
      </c>
      <c r="C148" t="s">
        <v>12</v>
      </c>
      <c r="D148" t="s">
        <v>6923</v>
      </c>
    </row>
    <row r="149" spans="2:4">
      <c r="B149" t="s">
        <v>6900</v>
      </c>
      <c r="C149" t="s">
        <v>14</v>
      </c>
      <c r="D149" t="s">
        <v>6924</v>
      </c>
    </row>
    <row r="150" spans="2:4">
      <c r="B150" t="s">
        <v>199</v>
      </c>
      <c r="C150" t="s">
        <v>16</v>
      </c>
      <c r="D150" t="s">
        <v>6925</v>
      </c>
    </row>
    <row r="151" spans="2:4">
      <c r="C151" t="s">
        <v>18</v>
      </c>
      <c r="D151" t="s">
        <v>6926</v>
      </c>
    </row>
    <row r="152" spans="2:4">
      <c r="C152" t="s">
        <v>20</v>
      </c>
      <c r="D152" t="s">
        <v>6927</v>
      </c>
    </row>
    <row r="153" spans="2:4">
      <c r="C153" t="s">
        <v>99</v>
      </c>
      <c r="D153" t="s">
        <v>6928</v>
      </c>
    </row>
    <row r="154" spans="2:4">
      <c r="C154" t="s">
        <v>101</v>
      </c>
      <c r="D154" t="s">
        <v>6929</v>
      </c>
    </row>
    <row r="155" spans="2:4">
      <c r="C155" t="s">
        <v>349</v>
      </c>
      <c r="D155" t="s">
        <v>6930</v>
      </c>
    </row>
    <row r="156" spans="2:4">
      <c r="C156" t="s">
        <v>441</v>
      </c>
      <c r="D156" t="s">
        <v>6931</v>
      </c>
    </row>
    <row r="157" spans="2:4">
      <c r="C157" t="s">
        <v>443</v>
      </c>
      <c r="D157" t="s">
        <v>6932</v>
      </c>
    </row>
    <row r="158" spans="2:4">
      <c r="C158" t="s">
        <v>445</v>
      </c>
      <c r="D158" t="s">
        <v>6933</v>
      </c>
    </row>
    <row r="159" spans="2:4">
      <c r="C159" t="s">
        <v>447</v>
      </c>
      <c r="D159" t="s">
        <v>6934</v>
      </c>
    </row>
    <row r="160" spans="2:4">
      <c r="C160" t="s">
        <v>449</v>
      </c>
      <c r="D160" t="s">
        <v>6935</v>
      </c>
    </row>
    <row r="161" spans="1:4">
      <c r="C161" t="s">
        <v>734</v>
      </c>
      <c r="D161" t="s">
        <v>6936</v>
      </c>
    </row>
    <row r="162" spans="1:4">
      <c r="C162" t="s">
        <v>736</v>
      </c>
      <c r="D162" t="s">
        <v>6937</v>
      </c>
    </row>
    <row r="163" spans="1:4">
      <c r="C163" t="s">
        <v>2253</v>
      </c>
      <c r="D163" t="s">
        <v>6938</v>
      </c>
    </row>
    <row r="164" spans="1:4">
      <c r="C164" t="s">
        <v>2255</v>
      </c>
      <c r="D164" t="s">
        <v>6939</v>
      </c>
    </row>
    <row r="165" spans="1:4">
      <c r="C165" t="s">
        <v>2257</v>
      </c>
      <c r="D165" t="s">
        <v>6940</v>
      </c>
    </row>
    <row r="166" spans="1:4">
      <c r="B166" t="s">
        <v>6941</v>
      </c>
      <c r="C166" t="s">
        <v>10</v>
      </c>
      <c r="D166" t="s">
        <v>6942</v>
      </c>
    </row>
    <row r="167" spans="1:4">
      <c r="B167" t="s">
        <v>6782</v>
      </c>
      <c r="C167" t="s">
        <v>12</v>
      </c>
      <c r="D167" t="s">
        <v>6943</v>
      </c>
    </row>
    <row r="168" spans="1:4">
      <c r="B168" t="s">
        <v>6944</v>
      </c>
      <c r="C168" t="s">
        <v>14</v>
      </c>
      <c r="D168" t="s">
        <v>6945</v>
      </c>
    </row>
    <row r="169" spans="1:4">
      <c r="B169" t="s">
        <v>6946</v>
      </c>
      <c r="C169" t="s">
        <v>16</v>
      </c>
      <c r="D169" t="s">
        <v>6947</v>
      </c>
    </row>
    <row r="170" spans="1:4">
      <c r="C170" t="s">
        <v>18</v>
      </c>
      <c r="D170" t="s">
        <v>6948</v>
      </c>
    </row>
    <row r="174" spans="1:4">
      <c r="A174" t="s">
        <v>3</v>
      </c>
      <c r="B174" t="s">
        <v>4</v>
      </c>
      <c r="C174" t="s">
        <v>5</v>
      </c>
      <c r="D174" t="s">
        <v>2302</v>
      </c>
    </row>
    <row r="175" spans="1:4">
      <c r="A175" t="s">
        <v>6760</v>
      </c>
      <c r="B175" t="s">
        <v>6949</v>
      </c>
      <c r="C175" t="s">
        <v>10</v>
      </c>
      <c r="D175" t="s">
        <v>6950</v>
      </c>
    </row>
    <row r="176" spans="1:4">
      <c r="B176" t="s">
        <v>6782</v>
      </c>
      <c r="C176" t="s">
        <v>12</v>
      </c>
      <c r="D176" t="s">
        <v>6951</v>
      </c>
    </row>
    <row r="177" spans="2:4">
      <c r="B177" t="s">
        <v>6952</v>
      </c>
      <c r="C177" t="s">
        <v>14</v>
      </c>
      <c r="D177" t="s">
        <v>6953</v>
      </c>
    </row>
    <row r="178" spans="2:4">
      <c r="B178" t="s">
        <v>4860</v>
      </c>
      <c r="C178" t="s">
        <v>16</v>
      </c>
      <c r="D178" t="s">
        <v>6954</v>
      </c>
    </row>
    <row r="179" spans="2:4">
      <c r="C179" t="s">
        <v>18</v>
      </c>
      <c r="D179" t="s">
        <v>6955</v>
      </c>
    </row>
    <row r="180" spans="2:4">
      <c r="C180" t="s">
        <v>20</v>
      </c>
      <c r="D180" t="s">
        <v>6956</v>
      </c>
    </row>
    <row r="181" spans="2:4">
      <c r="C181" t="s">
        <v>99</v>
      </c>
      <c r="D181" t="s">
        <v>6957</v>
      </c>
    </row>
    <row r="182" spans="2:4">
      <c r="C182" t="s">
        <v>101</v>
      </c>
      <c r="D182" t="s">
        <v>6958</v>
      </c>
    </row>
    <row r="183" spans="2:4">
      <c r="C183" t="s">
        <v>349</v>
      </c>
      <c r="D183" t="s">
        <v>6959</v>
      </c>
    </row>
    <row r="184" spans="2:4">
      <c r="C184" t="s">
        <v>441</v>
      </c>
      <c r="D184" t="s">
        <v>6960</v>
      </c>
    </row>
    <row r="185" spans="2:4">
      <c r="B185" t="s">
        <v>6961</v>
      </c>
      <c r="C185" t="s">
        <v>10</v>
      </c>
      <c r="D185" t="s">
        <v>6962</v>
      </c>
    </row>
    <row r="186" spans="2:4">
      <c r="B186" t="s">
        <v>6782</v>
      </c>
      <c r="C186" t="s">
        <v>12</v>
      </c>
      <c r="D186" t="s">
        <v>6963</v>
      </c>
    </row>
    <row r="187" spans="2:4">
      <c r="B187" t="s">
        <v>6952</v>
      </c>
      <c r="C187" t="s">
        <v>14</v>
      </c>
      <c r="D187" t="s">
        <v>6964</v>
      </c>
    </row>
    <row r="188" spans="2:4">
      <c r="B188" t="s">
        <v>4860</v>
      </c>
      <c r="C188" t="s">
        <v>16</v>
      </c>
      <c r="D188" t="s">
        <v>6965</v>
      </c>
    </row>
    <row r="189" spans="2:4">
      <c r="C189" t="s">
        <v>18</v>
      </c>
      <c r="D189" t="s">
        <v>6966</v>
      </c>
    </row>
    <row r="190" spans="2:4">
      <c r="C190" t="s">
        <v>20</v>
      </c>
      <c r="D190" t="s">
        <v>6967</v>
      </c>
    </row>
    <row r="191" spans="2:4">
      <c r="C191" t="s">
        <v>99</v>
      </c>
      <c r="D191" t="s">
        <v>6968</v>
      </c>
    </row>
    <row r="192" spans="2:4">
      <c r="C192" t="s">
        <v>101</v>
      </c>
      <c r="D192" t="s">
        <v>6969</v>
      </c>
    </row>
    <row r="193" spans="2:4">
      <c r="C193" t="s">
        <v>349</v>
      </c>
      <c r="D193" t="s">
        <v>6970</v>
      </c>
    </row>
    <row r="194" spans="2:4">
      <c r="B194" t="s">
        <v>6971</v>
      </c>
      <c r="C194" t="s">
        <v>10</v>
      </c>
      <c r="D194" t="s">
        <v>6972</v>
      </c>
    </row>
    <row r="195" spans="2:4">
      <c r="B195" t="s">
        <v>6782</v>
      </c>
      <c r="C195" t="s">
        <v>12</v>
      </c>
      <c r="D195" t="s">
        <v>6973</v>
      </c>
    </row>
    <row r="196" spans="2:4">
      <c r="B196" t="s">
        <v>6952</v>
      </c>
      <c r="C196" t="s">
        <v>14</v>
      </c>
      <c r="D196" t="s">
        <v>6974</v>
      </c>
    </row>
    <row r="197" spans="2:4">
      <c r="B197" t="s">
        <v>4860</v>
      </c>
      <c r="C197" t="s">
        <v>16</v>
      </c>
      <c r="D197" t="s">
        <v>6975</v>
      </c>
    </row>
    <row r="198" spans="2:4">
      <c r="C198" t="s">
        <v>18</v>
      </c>
      <c r="D198" t="s">
        <v>6976</v>
      </c>
    </row>
    <row r="199" spans="2:4">
      <c r="C199" t="s">
        <v>20</v>
      </c>
      <c r="D199" t="s">
        <v>6977</v>
      </c>
    </row>
    <row r="200" spans="2:4">
      <c r="C200" t="s">
        <v>99</v>
      </c>
      <c r="D200" t="s">
        <v>6978</v>
      </c>
    </row>
    <row r="201" spans="2:4">
      <c r="C201" t="s">
        <v>101</v>
      </c>
      <c r="D201" t="s">
        <v>6979</v>
      </c>
    </row>
    <row r="202" spans="2:4">
      <c r="B202" t="s">
        <v>6980</v>
      </c>
      <c r="C202" t="s">
        <v>10</v>
      </c>
      <c r="D202" t="s">
        <v>6981</v>
      </c>
    </row>
    <row r="203" spans="2:4">
      <c r="B203" t="s">
        <v>6782</v>
      </c>
      <c r="C203" t="s">
        <v>12</v>
      </c>
      <c r="D203" t="s">
        <v>6982</v>
      </c>
    </row>
    <row r="204" spans="2:4">
      <c r="B204" t="s">
        <v>6952</v>
      </c>
      <c r="C204" t="s">
        <v>14</v>
      </c>
      <c r="D204" t="s">
        <v>6983</v>
      </c>
    </row>
    <row r="205" spans="2:4">
      <c r="B205" t="s">
        <v>4860</v>
      </c>
      <c r="C205" t="s">
        <v>16</v>
      </c>
      <c r="D205" t="s">
        <v>6984</v>
      </c>
    </row>
    <row r="206" spans="2:4">
      <c r="C206" t="s">
        <v>18</v>
      </c>
      <c r="D206" t="s">
        <v>6985</v>
      </c>
    </row>
    <row r="207" spans="2:4">
      <c r="C207" t="s">
        <v>20</v>
      </c>
      <c r="D207" t="s">
        <v>6986</v>
      </c>
    </row>
    <row r="208" spans="2:4">
      <c r="C208" t="s">
        <v>99</v>
      </c>
      <c r="D208" t="s">
        <v>6987</v>
      </c>
    </row>
    <row r="209" spans="1:4">
      <c r="C209" t="s">
        <v>101</v>
      </c>
      <c r="D209" t="s">
        <v>6988</v>
      </c>
    </row>
    <row r="210" spans="1:4">
      <c r="C210" t="s">
        <v>349</v>
      </c>
      <c r="D210" t="s">
        <v>6989</v>
      </c>
    </row>
    <row r="214" spans="1:4">
      <c r="A214" t="s">
        <v>3</v>
      </c>
      <c r="B214" t="s">
        <v>4</v>
      </c>
      <c r="C214" t="s">
        <v>5</v>
      </c>
      <c r="D214" t="s">
        <v>2302</v>
      </c>
    </row>
    <row r="215" spans="1:4">
      <c r="A215" t="s">
        <v>6760</v>
      </c>
      <c r="B215" t="s">
        <v>6990</v>
      </c>
      <c r="C215" t="s">
        <v>10</v>
      </c>
      <c r="D215" t="s">
        <v>6991</v>
      </c>
    </row>
    <row r="216" spans="1:4">
      <c r="B216" t="s">
        <v>6782</v>
      </c>
      <c r="C216" t="s">
        <v>12</v>
      </c>
      <c r="D216" t="s">
        <v>6992</v>
      </c>
    </row>
    <row r="217" spans="1:4">
      <c r="B217" t="s">
        <v>5568</v>
      </c>
      <c r="C217" t="s">
        <v>14</v>
      </c>
      <c r="D217" t="s">
        <v>6993</v>
      </c>
    </row>
    <row r="218" spans="1:4">
      <c r="B218" t="s">
        <v>6785</v>
      </c>
      <c r="C218" t="s">
        <v>16</v>
      </c>
      <c r="D218" t="s">
        <v>6994</v>
      </c>
    </row>
    <row r="219" spans="1:4">
      <c r="C219" t="s">
        <v>18</v>
      </c>
      <c r="D219" t="s">
        <v>6995</v>
      </c>
    </row>
    <row r="220" spans="1:4">
      <c r="C220" t="s">
        <v>20</v>
      </c>
      <c r="D220" t="s">
        <v>6996</v>
      </c>
    </row>
    <row r="221" spans="1:4">
      <c r="C221" t="s">
        <v>99</v>
      </c>
      <c r="D221" t="s">
        <v>6997</v>
      </c>
    </row>
    <row r="222" spans="1:4">
      <c r="C222" t="s">
        <v>101</v>
      </c>
      <c r="D222" t="s">
        <v>6998</v>
      </c>
    </row>
    <row r="223" spans="1:4">
      <c r="C223" t="s">
        <v>349</v>
      </c>
      <c r="D223" t="s">
        <v>6999</v>
      </c>
    </row>
    <row r="224" spans="1:4">
      <c r="C224" t="s">
        <v>441</v>
      </c>
      <c r="D224" t="s">
        <v>7000</v>
      </c>
    </row>
    <row r="225" spans="2:4">
      <c r="B225" t="s">
        <v>7001</v>
      </c>
      <c r="C225" t="s">
        <v>10</v>
      </c>
      <c r="D225" t="s">
        <v>7002</v>
      </c>
    </row>
    <row r="226" spans="2:4">
      <c r="B226" t="s">
        <v>6782</v>
      </c>
      <c r="C226" t="s">
        <v>12</v>
      </c>
      <c r="D226" t="s">
        <v>7003</v>
      </c>
    </row>
    <row r="227" spans="2:4">
      <c r="B227" t="s">
        <v>7004</v>
      </c>
      <c r="C227" t="s">
        <v>14</v>
      </c>
      <c r="D227" t="s">
        <v>7005</v>
      </c>
    </row>
    <row r="228" spans="2:4">
      <c r="B228" t="s">
        <v>7006</v>
      </c>
      <c r="C228" t="s">
        <v>16</v>
      </c>
      <c r="D228" t="s">
        <v>7007</v>
      </c>
    </row>
    <row r="229" spans="2:4">
      <c r="B229" t="s">
        <v>681</v>
      </c>
      <c r="C229" t="s">
        <v>18</v>
      </c>
      <c r="D229" t="s">
        <v>7008</v>
      </c>
    </row>
    <row r="230" spans="2:4">
      <c r="C230" t="s">
        <v>20</v>
      </c>
      <c r="D230" t="s">
        <v>7009</v>
      </c>
    </row>
    <row r="231" spans="2:4">
      <c r="C231" t="s">
        <v>99</v>
      </c>
      <c r="D231" t="s">
        <v>7010</v>
      </c>
    </row>
    <row r="232" spans="2:4">
      <c r="C232" t="s">
        <v>101</v>
      </c>
      <c r="D232" t="s">
        <v>7011</v>
      </c>
    </row>
    <row r="233" spans="2:4">
      <c r="C233" t="s">
        <v>349</v>
      </c>
      <c r="D233" t="s">
        <v>7012</v>
      </c>
    </row>
    <row r="234" spans="2:4">
      <c r="C234" t="s">
        <v>441</v>
      </c>
      <c r="D234" t="s">
        <v>7013</v>
      </c>
    </row>
    <row r="235" spans="2:4">
      <c r="C235" t="s">
        <v>443</v>
      </c>
      <c r="D235" t="s">
        <v>7014</v>
      </c>
    </row>
    <row r="236" spans="2:4">
      <c r="B236" t="s">
        <v>7015</v>
      </c>
      <c r="C236" t="s">
        <v>10</v>
      </c>
      <c r="D236" t="s">
        <v>7016</v>
      </c>
    </row>
    <row r="237" spans="2:4">
      <c r="B237" t="s">
        <v>6782</v>
      </c>
      <c r="C237" t="s">
        <v>12</v>
      </c>
      <c r="D237" t="s">
        <v>7017</v>
      </c>
    </row>
    <row r="238" spans="2:4">
      <c r="B238" t="s">
        <v>7004</v>
      </c>
      <c r="C238" t="s">
        <v>14</v>
      </c>
      <c r="D238" t="s">
        <v>7018</v>
      </c>
    </row>
    <row r="239" spans="2:4">
      <c r="B239" t="s">
        <v>7006</v>
      </c>
      <c r="C239" t="s">
        <v>16</v>
      </c>
      <c r="D239" t="s">
        <v>7019</v>
      </c>
    </row>
    <row r="240" spans="2:4">
      <c r="B240" t="s">
        <v>681</v>
      </c>
      <c r="C240" t="s">
        <v>18</v>
      </c>
      <c r="D240" t="s">
        <v>7020</v>
      </c>
    </row>
    <row r="241" spans="1:4">
      <c r="C241" t="s">
        <v>20</v>
      </c>
      <c r="D241" t="s">
        <v>7021</v>
      </c>
    </row>
    <row r="242" spans="1:4">
      <c r="C242" t="s">
        <v>99</v>
      </c>
      <c r="D242" t="s">
        <v>7022</v>
      </c>
    </row>
    <row r="243" spans="1:4">
      <c r="C243" t="s">
        <v>101</v>
      </c>
      <c r="D243" t="s">
        <v>7023</v>
      </c>
    </row>
    <row r="244" spans="1:4">
      <c r="C244" t="s">
        <v>349</v>
      </c>
      <c r="D244" t="s">
        <v>7024</v>
      </c>
    </row>
    <row r="245" spans="1:4">
      <c r="C245" t="s">
        <v>441</v>
      </c>
      <c r="D245" t="s">
        <v>7025</v>
      </c>
    </row>
    <row r="246" spans="1:4">
      <c r="C246" t="s">
        <v>443</v>
      </c>
      <c r="D246" t="s">
        <v>7026</v>
      </c>
    </row>
    <row r="247" spans="1:4">
      <c r="C247" t="s">
        <v>445</v>
      </c>
      <c r="D247" t="s">
        <v>7027</v>
      </c>
    </row>
    <row r="251" spans="1:4">
      <c r="A251" t="s">
        <v>3</v>
      </c>
      <c r="B251" t="s">
        <v>4</v>
      </c>
      <c r="C251" t="s">
        <v>5</v>
      </c>
      <c r="D251" t="s">
        <v>2302</v>
      </c>
    </row>
    <row r="252" spans="1:4">
      <c r="A252" t="s">
        <v>6760</v>
      </c>
      <c r="B252" t="s">
        <v>7028</v>
      </c>
      <c r="C252" t="s">
        <v>10</v>
      </c>
      <c r="D252" t="s">
        <v>7029</v>
      </c>
    </row>
    <row r="253" spans="1:4">
      <c r="B253" t="s">
        <v>6782</v>
      </c>
      <c r="C253" t="s">
        <v>12</v>
      </c>
      <c r="D253" t="s">
        <v>7030</v>
      </c>
    </row>
    <row r="254" spans="1:4">
      <c r="B254" t="s">
        <v>7004</v>
      </c>
      <c r="C254" t="s">
        <v>14</v>
      </c>
      <c r="D254" t="s">
        <v>7031</v>
      </c>
    </row>
    <row r="255" spans="1:4">
      <c r="B255" t="s">
        <v>7006</v>
      </c>
      <c r="C255" t="s">
        <v>16</v>
      </c>
      <c r="D255" t="s">
        <v>7032</v>
      </c>
    </row>
    <row r="256" spans="1:4">
      <c r="B256" t="s">
        <v>696</v>
      </c>
      <c r="C256" t="s">
        <v>18</v>
      </c>
      <c r="D256" t="s">
        <v>7033</v>
      </c>
    </row>
    <row r="257" spans="2:4">
      <c r="C257" t="s">
        <v>20</v>
      </c>
      <c r="D257" t="s">
        <v>7034</v>
      </c>
    </row>
    <row r="258" spans="2:4">
      <c r="C258" t="s">
        <v>99</v>
      </c>
      <c r="D258" t="s">
        <v>7035</v>
      </c>
    </row>
    <row r="259" spans="2:4">
      <c r="C259" t="s">
        <v>101</v>
      </c>
      <c r="D259" t="s">
        <v>7036</v>
      </c>
    </row>
    <row r="260" spans="2:4">
      <c r="C260" t="s">
        <v>349</v>
      </c>
      <c r="D260" t="s">
        <v>7037</v>
      </c>
    </row>
    <row r="261" spans="2:4">
      <c r="C261" t="s">
        <v>441</v>
      </c>
      <c r="D261" t="s">
        <v>7038</v>
      </c>
    </row>
    <row r="262" spans="2:4">
      <c r="C262" t="s">
        <v>443</v>
      </c>
      <c r="D262" t="s">
        <v>7039</v>
      </c>
    </row>
    <row r="263" spans="2:4">
      <c r="C263" t="s">
        <v>445</v>
      </c>
      <c r="D263" t="s">
        <v>7040</v>
      </c>
    </row>
    <row r="264" spans="2:4">
      <c r="C264" t="s">
        <v>447</v>
      </c>
      <c r="D264" t="s">
        <v>7041</v>
      </c>
    </row>
    <row r="265" spans="2:4">
      <c r="B265" t="s">
        <v>7042</v>
      </c>
      <c r="C265" t="s">
        <v>10</v>
      </c>
      <c r="D265" t="s">
        <v>7043</v>
      </c>
    </row>
    <row r="266" spans="2:4">
      <c r="B266" t="s">
        <v>6782</v>
      </c>
      <c r="C266" t="s">
        <v>12</v>
      </c>
      <c r="D266" t="s">
        <v>7044</v>
      </c>
    </row>
    <row r="267" spans="2:4">
      <c r="B267" t="s">
        <v>6798</v>
      </c>
      <c r="C267" t="s">
        <v>14</v>
      </c>
      <c r="D267" t="s">
        <v>7045</v>
      </c>
    </row>
    <row r="268" spans="2:4">
      <c r="B268" t="s">
        <v>6800</v>
      </c>
      <c r="C268" t="s">
        <v>16</v>
      </c>
      <c r="D268" t="s">
        <v>7046</v>
      </c>
    </row>
    <row r="269" spans="2:4">
      <c r="B269" t="s">
        <v>199</v>
      </c>
      <c r="C269" t="s">
        <v>18</v>
      </c>
      <c r="D269" t="s">
        <v>7047</v>
      </c>
    </row>
    <row r="270" spans="2:4">
      <c r="C270" t="s">
        <v>20</v>
      </c>
      <c r="D270" t="s">
        <v>7048</v>
      </c>
    </row>
    <row r="271" spans="2:4">
      <c r="C271" t="s">
        <v>99</v>
      </c>
      <c r="D271" t="s">
        <v>7049</v>
      </c>
    </row>
    <row r="272" spans="2:4">
      <c r="C272" t="s">
        <v>101</v>
      </c>
      <c r="D272" t="s">
        <v>7050</v>
      </c>
    </row>
    <row r="273" spans="2:4">
      <c r="C273" t="s">
        <v>349</v>
      </c>
      <c r="D273" t="s">
        <v>7051</v>
      </c>
    </row>
    <row r="274" spans="2:4">
      <c r="B274" t="s">
        <v>7052</v>
      </c>
      <c r="C274" t="s">
        <v>10</v>
      </c>
      <c r="D274" t="s">
        <v>7053</v>
      </c>
    </row>
    <row r="275" spans="2:4">
      <c r="B275" t="s">
        <v>6782</v>
      </c>
      <c r="C275" t="s">
        <v>12</v>
      </c>
      <c r="D275" t="s">
        <v>7054</v>
      </c>
    </row>
    <row r="276" spans="2:4">
      <c r="B276" t="s">
        <v>6798</v>
      </c>
      <c r="C276" t="s">
        <v>14</v>
      </c>
      <c r="D276" t="s">
        <v>7055</v>
      </c>
    </row>
    <row r="277" spans="2:4">
      <c r="B277" t="s">
        <v>6800</v>
      </c>
      <c r="C277" t="s">
        <v>16</v>
      </c>
      <c r="D277" t="s">
        <v>7056</v>
      </c>
    </row>
    <row r="278" spans="2:4">
      <c r="B278" t="s">
        <v>199</v>
      </c>
      <c r="C278" t="s">
        <v>18</v>
      </c>
      <c r="D278" t="s">
        <v>7057</v>
      </c>
    </row>
    <row r="279" spans="2:4">
      <c r="C279" t="s">
        <v>20</v>
      </c>
      <c r="D279" t="s">
        <v>7058</v>
      </c>
    </row>
    <row r="280" spans="2:4">
      <c r="C280" t="s">
        <v>99</v>
      </c>
      <c r="D280" t="s">
        <v>7059</v>
      </c>
    </row>
    <row r="281" spans="2:4">
      <c r="C281" t="s">
        <v>101</v>
      </c>
      <c r="D281" t="s">
        <v>7060</v>
      </c>
    </row>
    <row r="282" spans="2:4">
      <c r="B282" t="s">
        <v>7061</v>
      </c>
      <c r="C282" t="s">
        <v>10</v>
      </c>
      <c r="D282" t="s">
        <v>7062</v>
      </c>
    </row>
    <row r="283" spans="2:4">
      <c r="B283" t="s">
        <v>6782</v>
      </c>
      <c r="C283" t="s">
        <v>12</v>
      </c>
      <c r="D283" t="s">
        <v>7063</v>
      </c>
    </row>
    <row r="284" spans="2:4">
      <c r="B284" t="s">
        <v>7064</v>
      </c>
      <c r="C284" t="s">
        <v>14</v>
      </c>
      <c r="D284" t="s">
        <v>7065</v>
      </c>
    </row>
    <row r="285" spans="2:4">
      <c r="C285" t="s">
        <v>16</v>
      </c>
      <c r="D285" t="s">
        <v>7066</v>
      </c>
    </row>
    <row r="286" spans="2:4">
      <c r="C286" t="s">
        <v>18</v>
      </c>
      <c r="D286" t="s">
        <v>7067</v>
      </c>
    </row>
    <row r="287" spans="2:4">
      <c r="C287" t="s">
        <v>20</v>
      </c>
      <c r="D287" t="s">
        <v>7068</v>
      </c>
    </row>
    <row r="288" spans="2:4">
      <c r="C288" t="s">
        <v>99</v>
      </c>
      <c r="D288" t="s">
        <v>7069</v>
      </c>
    </row>
    <row r="289" spans="1:4">
      <c r="C289" t="s">
        <v>101</v>
      </c>
      <c r="D289" t="s">
        <v>7070</v>
      </c>
    </row>
    <row r="290" spans="1:4">
      <c r="C290" t="s">
        <v>349</v>
      </c>
      <c r="D290" t="s">
        <v>7071</v>
      </c>
    </row>
    <row r="291" spans="1:4">
      <c r="C291" t="s">
        <v>441</v>
      </c>
      <c r="D291" t="s">
        <v>7072</v>
      </c>
    </row>
    <row r="292" spans="1:4">
      <c r="C292" t="s">
        <v>443</v>
      </c>
      <c r="D292" t="s">
        <v>7073</v>
      </c>
    </row>
    <row r="293" spans="1:4">
      <c r="C293" t="s">
        <v>445</v>
      </c>
      <c r="D293" t="s">
        <v>7074</v>
      </c>
    </row>
    <row r="294" spans="1:4">
      <c r="C294" t="s">
        <v>447</v>
      </c>
      <c r="D294" t="s">
        <v>7075</v>
      </c>
    </row>
    <row r="295" spans="1:4">
      <c r="C295" t="s">
        <v>449</v>
      </c>
      <c r="D295" t="s">
        <v>7076</v>
      </c>
    </row>
    <row r="299" spans="1:4">
      <c r="A299" t="s">
        <v>3</v>
      </c>
      <c r="B299" t="s">
        <v>4</v>
      </c>
      <c r="C299" t="s">
        <v>5</v>
      </c>
      <c r="D299" t="s">
        <v>2302</v>
      </c>
    </row>
    <row r="300" spans="1:4">
      <c r="A300" t="s">
        <v>6760</v>
      </c>
      <c r="B300" t="s">
        <v>7077</v>
      </c>
      <c r="C300" t="s">
        <v>10</v>
      </c>
      <c r="D300" t="s">
        <v>7078</v>
      </c>
    </row>
    <row r="301" spans="1:4">
      <c r="B301" t="s">
        <v>6782</v>
      </c>
      <c r="C301" t="s">
        <v>12</v>
      </c>
      <c r="D301" t="s">
        <v>7079</v>
      </c>
    </row>
    <row r="302" spans="1:4">
      <c r="B302" t="s">
        <v>6944</v>
      </c>
      <c r="C302" t="s">
        <v>14</v>
      </c>
      <c r="D302" t="s">
        <v>7080</v>
      </c>
    </row>
    <row r="303" spans="1:4">
      <c r="B303" t="s">
        <v>2133</v>
      </c>
      <c r="C303" t="s">
        <v>16</v>
      </c>
      <c r="D303" t="s">
        <v>7081</v>
      </c>
    </row>
    <row r="304" spans="1:4">
      <c r="C304" t="s">
        <v>18</v>
      </c>
      <c r="D304" t="s">
        <v>7082</v>
      </c>
    </row>
    <row r="305" spans="2:4">
      <c r="C305" t="s">
        <v>20</v>
      </c>
      <c r="D305" t="s">
        <v>7083</v>
      </c>
    </row>
    <row r="306" spans="2:4">
      <c r="C306" t="s">
        <v>99</v>
      </c>
      <c r="D306" t="s">
        <v>7084</v>
      </c>
    </row>
    <row r="307" spans="2:4">
      <c r="C307" t="s">
        <v>101</v>
      </c>
      <c r="D307" t="s">
        <v>7085</v>
      </c>
    </row>
    <row r="308" spans="2:4">
      <c r="C308" t="s">
        <v>349</v>
      </c>
      <c r="D308" t="s">
        <v>7086</v>
      </c>
    </row>
    <row r="309" spans="2:4">
      <c r="B309" t="s">
        <v>7087</v>
      </c>
      <c r="C309" t="s">
        <v>10</v>
      </c>
      <c r="D309" t="s">
        <v>7088</v>
      </c>
    </row>
    <row r="310" spans="2:4">
      <c r="B310" t="s">
        <v>6782</v>
      </c>
      <c r="C310" t="s">
        <v>12</v>
      </c>
      <c r="D310" t="s">
        <v>7089</v>
      </c>
    </row>
    <row r="311" spans="2:4">
      <c r="B311" t="s">
        <v>6944</v>
      </c>
      <c r="C311" t="s">
        <v>14</v>
      </c>
      <c r="D311" t="s">
        <v>7090</v>
      </c>
    </row>
    <row r="312" spans="2:4">
      <c r="B312" t="s">
        <v>2133</v>
      </c>
      <c r="C312" t="s">
        <v>16</v>
      </c>
      <c r="D312" t="s">
        <v>7091</v>
      </c>
    </row>
    <row r="313" spans="2:4">
      <c r="C313" t="s">
        <v>18</v>
      </c>
      <c r="D313" t="s">
        <v>7092</v>
      </c>
    </row>
    <row r="314" spans="2:4">
      <c r="C314" t="s">
        <v>20</v>
      </c>
      <c r="D314" t="s">
        <v>7093</v>
      </c>
    </row>
    <row r="315" spans="2:4">
      <c r="C315" t="s">
        <v>99</v>
      </c>
      <c r="D315" t="s">
        <v>7094</v>
      </c>
    </row>
    <row r="316" spans="2:4">
      <c r="C316" t="s">
        <v>101</v>
      </c>
      <c r="D316" t="s">
        <v>7095</v>
      </c>
    </row>
    <row r="317" spans="2:4">
      <c r="C317" t="s">
        <v>349</v>
      </c>
      <c r="D317" t="s">
        <v>7096</v>
      </c>
    </row>
    <row r="318" spans="2:4">
      <c r="C318" t="s">
        <v>441</v>
      </c>
      <c r="D318" t="s">
        <v>7097</v>
      </c>
    </row>
    <row r="319" spans="2:4">
      <c r="B319" t="s">
        <v>7098</v>
      </c>
      <c r="C319" t="s">
        <v>10</v>
      </c>
      <c r="D319" t="s">
        <v>7099</v>
      </c>
    </row>
    <row r="320" spans="2:4">
      <c r="B320" t="s">
        <v>6782</v>
      </c>
      <c r="C320" t="s">
        <v>12</v>
      </c>
      <c r="D320" t="s">
        <v>7100</v>
      </c>
    </row>
    <row r="321" spans="2:4">
      <c r="B321" t="s">
        <v>7004</v>
      </c>
      <c r="C321" t="s">
        <v>14</v>
      </c>
      <c r="D321" t="s">
        <v>7101</v>
      </c>
    </row>
    <row r="322" spans="2:4">
      <c r="B322" t="s">
        <v>7102</v>
      </c>
      <c r="C322" t="s">
        <v>16</v>
      </c>
      <c r="D322" t="s">
        <v>7103</v>
      </c>
    </row>
    <row r="323" spans="2:4">
      <c r="C323" t="s">
        <v>18</v>
      </c>
      <c r="D323" t="s">
        <v>7104</v>
      </c>
    </row>
    <row r="324" spans="2:4">
      <c r="C324" t="s">
        <v>20</v>
      </c>
      <c r="D324" t="s">
        <v>7105</v>
      </c>
    </row>
    <row r="325" spans="2:4">
      <c r="B325" t="s">
        <v>7106</v>
      </c>
      <c r="C325" t="s">
        <v>10</v>
      </c>
      <c r="D325" t="s">
        <v>7107</v>
      </c>
    </row>
    <row r="326" spans="2:4">
      <c r="B326" t="s">
        <v>6782</v>
      </c>
      <c r="C326" t="s">
        <v>12</v>
      </c>
      <c r="D326" t="s">
        <v>7108</v>
      </c>
    </row>
    <row r="327" spans="2:4">
      <c r="B327" t="s">
        <v>7109</v>
      </c>
      <c r="C327" t="s">
        <v>14</v>
      </c>
      <c r="D327" t="s">
        <v>7110</v>
      </c>
    </row>
    <row r="328" spans="2:4">
      <c r="C328" t="s">
        <v>16</v>
      </c>
      <c r="D328" t="s">
        <v>7111</v>
      </c>
    </row>
    <row r="329" spans="2:4">
      <c r="C329" t="s">
        <v>18</v>
      </c>
      <c r="D329" t="s">
        <v>7112</v>
      </c>
    </row>
    <row r="330" spans="2:4">
      <c r="C330" t="s">
        <v>20</v>
      </c>
      <c r="D330" t="s">
        <v>7113</v>
      </c>
    </row>
    <row r="331" spans="2:4">
      <c r="B331" t="s">
        <v>7114</v>
      </c>
      <c r="C331" t="s">
        <v>10</v>
      </c>
      <c r="D331" t="s">
        <v>7115</v>
      </c>
    </row>
    <row r="332" spans="2:4">
      <c r="B332" t="s">
        <v>7116</v>
      </c>
    </row>
    <row r="333" spans="2:4">
      <c r="B333" t="s">
        <v>7117</v>
      </c>
      <c r="C333" t="s">
        <v>10</v>
      </c>
      <c r="D333" t="s">
        <v>7118</v>
      </c>
    </row>
    <row r="334" spans="2:4">
      <c r="B334" t="s">
        <v>6782</v>
      </c>
      <c r="C334" t="s">
        <v>12</v>
      </c>
      <c r="D334" t="s">
        <v>7119</v>
      </c>
    </row>
    <row r="335" spans="2:4">
      <c r="B335" t="s">
        <v>7120</v>
      </c>
      <c r="C335" t="s">
        <v>14</v>
      </c>
      <c r="D335" t="s">
        <v>7121</v>
      </c>
    </row>
    <row r="336" spans="2:4">
      <c r="B336" t="s">
        <v>7122</v>
      </c>
      <c r="C336" t="s">
        <v>16</v>
      </c>
      <c r="D336" t="s">
        <v>7123</v>
      </c>
    </row>
    <row r="337" spans="1:4">
      <c r="C337" t="s">
        <v>18</v>
      </c>
      <c r="D337" t="s">
        <v>7124</v>
      </c>
    </row>
    <row r="338" spans="1:4">
      <c r="C338" t="s">
        <v>20</v>
      </c>
      <c r="D338" t="s">
        <v>7125</v>
      </c>
    </row>
    <row r="339" spans="1:4">
      <c r="C339" t="s">
        <v>99</v>
      </c>
      <c r="D339" t="s">
        <v>7126</v>
      </c>
    </row>
    <row r="340" spans="1:4">
      <c r="C340" t="s">
        <v>101</v>
      </c>
      <c r="D340" t="s">
        <v>7127</v>
      </c>
    </row>
    <row r="341" spans="1:4">
      <c r="C341" t="s">
        <v>349</v>
      </c>
      <c r="D341" t="s">
        <v>7128</v>
      </c>
    </row>
    <row r="342" spans="1:4">
      <c r="C342" t="s">
        <v>441</v>
      </c>
      <c r="D342" t="s">
        <v>7129</v>
      </c>
    </row>
    <row r="343" spans="1:4">
      <c r="A343" t="s">
        <v>5052</v>
      </c>
    </row>
    <row r="346" spans="1:4">
      <c r="A346" t="s">
        <v>3</v>
      </c>
      <c r="B346" t="s">
        <v>4</v>
      </c>
      <c r="C346" t="s">
        <v>5</v>
      </c>
      <c r="D346" t="s">
        <v>2302</v>
      </c>
    </row>
    <row r="347" spans="1:4">
      <c r="A347" t="s">
        <v>6760</v>
      </c>
      <c r="B347" t="s">
        <v>7130</v>
      </c>
      <c r="C347" t="s">
        <v>10</v>
      </c>
      <c r="D347" t="s">
        <v>10849</v>
      </c>
    </row>
    <row r="348" spans="1:4">
      <c r="B348" t="s">
        <v>7116</v>
      </c>
    </row>
    <row r="350" spans="1:4">
      <c r="B350" t="s">
        <v>7131</v>
      </c>
      <c r="C350" t="s">
        <v>10</v>
      </c>
      <c r="D350" t="s">
        <v>7132</v>
      </c>
    </row>
    <row r="351" spans="1:4">
      <c r="B351" t="s">
        <v>7116</v>
      </c>
    </row>
    <row r="352" spans="1:4">
      <c r="B352" t="s">
        <v>7133</v>
      </c>
      <c r="C352" t="s">
        <v>10</v>
      </c>
      <c r="D352" t="s">
        <v>7134</v>
      </c>
    </row>
    <row r="353" spans="1:4">
      <c r="B353" t="s">
        <v>6782</v>
      </c>
      <c r="C353" t="s">
        <v>12</v>
      </c>
      <c r="D353" t="s">
        <v>7135</v>
      </c>
    </row>
    <row r="354" spans="1:4">
      <c r="B354" t="s">
        <v>7136</v>
      </c>
      <c r="C354" t="s">
        <v>14</v>
      </c>
      <c r="D354" t="s">
        <v>7137</v>
      </c>
    </row>
    <row r="355" spans="1:4">
      <c r="B355" t="s">
        <v>7138</v>
      </c>
      <c r="C355" t="s">
        <v>16</v>
      </c>
      <c r="D355" t="s">
        <v>7139</v>
      </c>
    </row>
    <row r="356" spans="1:4">
      <c r="C356" t="s">
        <v>18</v>
      </c>
      <c r="D356" t="s">
        <v>7140</v>
      </c>
    </row>
    <row r="357" spans="1:4">
      <c r="C357" t="s">
        <v>20</v>
      </c>
      <c r="D357" t="s">
        <v>7141</v>
      </c>
    </row>
    <row r="358" spans="1:4">
      <c r="C358" t="s">
        <v>99</v>
      </c>
      <c r="D358" t="s">
        <v>7142</v>
      </c>
    </row>
    <row r="359" spans="1:4">
      <c r="B359" t="s">
        <v>7143</v>
      </c>
      <c r="C359" t="s">
        <v>10</v>
      </c>
      <c r="D359" t="s">
        <v>7147</v>
      </c>
    </row>
    <row r="360" spans="1:4">
      <c r="B360" t="s">
        <v>7116</v>
      </c>
    </row>
    <row r="361" spans="1:4">
      <c r="B361" t="s">
        <v>7144</v>
      </c>
      <c r="C361" t="s">
        <v>10</v>
      </c>
      <c r="D361" t="s">
        <v>7148</v>
      </c>
    </row>
    <row r="362" spans="1:4">
      <c r="B362" t="s">
        <v>7116</v>
      </c>
    </row>
    <row r="363" spans="1:4">
      <c r="B363" t="s">
        <v>7145</v>
      </c>
      <c r="C363" t="s">
        <v>10</v>
      </c>
      <c r="D363" t="s">
        <v>7146</v>
      </c>
    </row>
    <row r="364" spans="1:4">
      <c r="B364" t="s">
        <v>7116</v>
      </c>
    </row>
    <row r="365" spans="1:4">
      <c r="A365" t="s">
        <v>5052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DAF0-F3A1-4EC7-91DD-72211A6E5B59}">
  <dimension ref="A2:D354"/>
  <sheetViews>
    <sheetView workbookViewId="0">
      <selection sqref="A1:D355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7149</v>
      </c>
      <c r="B3" t="s">
        <v>7150</v>
      </c>
      <c r="C3" t="s">
        <v>10</v>
      </c>
      <c r="D3" t="s">
        <v>7151</v>
      </c>
    </row>
    <row r="4" spans="1:4">
      <c r="B4" t="s">
        <v>7152</v>
      </c>
      <c r="C4" t="s">
        <v>12</v>
      </c>
      <c r="D4" t="s">
        <v>7153</v>
      </c>
    </row>
    <row r="5" spans="1:4">
      <c r="C5" t="s">
        <v>14</v>
      </c>
      <c r="D5" t="s">
        <v>7154</v>
      </c>
    </row>
    <row r="8" spans="1:4">
      <c r="B8" t="s">
        <v>7155</v>
      </c>
      <c r="C8" t="s">
        <v>10</v>
      </c>
      <c r="D8" t="s">
        <v>7156</v>
      </c>
    </row>
    <row r="9" spans="1:4">
      <c r="B9" t="s">
        <v>7152</v>
      </c>
      <c r="C9" t="s">
        <v>12</v>
      </c>
      <c r="D9" t="s">
        <v>7157</v>
      </c>
    </row>
    <row r="10" spans="1:4">
      <c r="C10" t="s">
        <v>14</v>
      </c>
      <c r="D10" t="s">
        <v>7158</v>
      </c>
    </row>
    <row r="11" spans="1:4">
      <c r="C11" t="s">
        <v>16</v>
      </c>
      <c r="D11" t="s">
        <v>7159</v>
      </c>
    </row>
    <row r="12" spans="1:4">
      <c r="C12" t="s">
        <v>18</v>
      </c>
      <c r="D12" t="s">
        <v>7160</v>
      </c>
    </row>
    <row r="13" spans="1:4">
      <c r="C13" t="s">
        <v>20</v>
      </c>
      <c r="D13" t="s">
        <v>7161</v>
      </c>
    </row>
    <row r="14" spans="1:4">
      <c r="C14" t="s">
        <v>99</v>
      </c>
      <c r="D14" t="s">
        <v>7162</v>
      </c>
    </row>
    <row r="15" spans="1:4">
      <c r="D15" t="s">
        <v>7163</v>
      </c>
    </row>
    <row r="16" spans="1:4">
      <c r="B16" t="s">
        <v>7164</v>
      </c>
      <c r="C16" t="s">
        <v>10</v>
      </c>
      <c r="D16" t="s">
        <v>7165</v>
      </c>
    </row>
    <row r="17" spans="2:4">
      <c r="B17" t="s">
        <v>7152</v>
      </c>
    </row>
    <row r="18" spans="2:4">
      <c r="C18" t="s">
        <v>12</v>
      </c>
      <c r="D18" t="s">
        <v>7519</v>
      </c>
    </row>
    <row r="19" spans="2:4">
      <c r="C19" t="s">
        <v>14</v>
      </c>
      <c r="D19" t="s">
        <v>7166</v>
      </c>
    </row>
    <row r="20" spans="2:4">
      <c r="C20" t="s">
        <v>16</v>
      </c>
      <c r="D20" t="s">
        <v>7520</v>
      </c>
    </row>
    <row r="21" spans="2:4">
      <c r="C21" t="s">
        <v>18</v>
      </c>
      <c r="D21" t="s">
        <v>7521</v>
      </c>
    </row>
    <row r="22" spans="2:4">
      <c r="C22" t="s">
        <v>20</v>
      </c>
      <c r="D22" t="s">
        <v>7522</v>
      </c>
    </row>
    <row r="23" spans="2:4">
      <c r="B23" t="s">
        <v>7167</v>
      </c>
      <c r="C23" t="s">
        <v>10</v>
      </c>
      <c r="D23" t="s">
        <v>7168</v>
      </c>
    </row>
    <row r="24" spans="2:4">
      <c r="B24" t="s">
        <v>7152</v>
      </c>
      <c r="C24" t="s">
        <v>12</v>
      </c>
      <c r="D24" t="s">
        <v>7169</v>
      </c>
    </row>
    <row r="25" spans="2:4">
      <c r="C25" t="s">
        <v>14</v>
      </c>
      <c r="D25" t="s">
        <v>7170</v>
      </c>
    </row>
    <row r="26" spans="2:4">
      <c r="C26" t="s">
        <v>16</v>
      </c>
      <c r="D26" t="s">
        <v>7171</v>
      </c>
    </row>
    <row r="27" spans="2:4">
      <c r="C27" t="s">
        <v>18</v>
      </c>
      <c r="D27" t="s">
        <v>7172</v>
      </c>
    </row>
    <row r="28" spans="2:4">
      <c r="B28" t="s">
        <v>7173</v>
      </c>
      <c r="C28" t="s">
        <v>10</v>
      </c>
      <c r="D28" t="s">
        <v>7174</v>
      </c>
    </row>
    <row r="29" spans="2:4">
      <c r="B29" t="s">
        <v>7152</v>
      </c>
      <c r="C29" t="s">
        <v>12</v>
      </c>
      <c r="D29" t="s">
        <v>7175</v>
      </c>
    </row>
    <row r="30" spans="2:4">
      <c r="B30" t="s">
        <v>7176</v>
      </c>
      <c r="C30" t="s">
        <v>10</v>
      </c>
      <c r="D30" t="s">
        <v>7177</v>
      </c>
    </row>
    <row r="31" spans="2:4">
      <c r="B31" t="s">
        <v>7178</v>
      </c>
      <c r="C31" t="s">
        <v>12</v>
      </c>
      <c r="D31" t="s">
        <v>7179</v>
      </c>
    </row>
    <row r="32" spans="2:4">
      <c r="B32" t="s">
        <v>7180</v>
      </c>
      <c r="C32" t="s">
        <v>14</v>
      </c>
      <c r="D32" t="s">
        <v>7181</v>
      </c>
    </row>
    <row r="33" spans="1:4">
      <c r="C33" t="s">
        <v>16</v>
      </c>
      <c r="D33" t="s">
        <v>7182</v>
      </c>
    </row>
    <row r="34" spans="1:4">
      <c r="C34" t="s">
        <v>18</v>
      </c>
      <c r="D34" t="s">
        <v>7183</v>
      </c>
    </row>
    <row r="35" spans="1:4">
      <c r="C35" t="s">
        <v>20</v>
      </c>
      <c r="D35" t="s">
        <v>7184</v>
      </c>
    </row>
    <row r="36" spans="1:4">
      <c r="C36" t="s">
        <v>99</v>
      </c>
      <c r="D36" t="s">
        <v>7185</v>
      </c>
    </row>
    <row r="37" spans="1:4">
      <c r="C37" t="s">
        <v>101</v>
      </c>
      <c r="D37" t="s">
        <v>7186</v>
      </c>
    </row>
    <row r="38" spans="1:4">
      <c r="C38" t="s">
        <v>349</v>
      </c>
      <c r="D38" t="s">
        <v>7187</v>
      </c>
    </row>
    <row r="39" spans="1:4">
      <c r="C39" t="s">
        <v>441</v>
      </c>
      <c r="D39" t="s">
        <v>7188</v>
      </c>
    </row>
    <row r="40" spans="1:4">
      <c r="C40" t="s">
        <v>443</v>
      </c>
      <c r="D40" t="s">
        <v>7189</v>
      </c>
    </row>
    <row r="41" spans="1:4">
      <c r="C41" t="s">
        <v>445</v>
      </c>
      <c r="D41" t="s">
        <v>7190</v>
      </c>
    </row>
    <row r="42" spans="1:4">
      <c r="C42" t="s">
        <v>447</v>
      </c>
      <c r="D42" t="s">
        <v>7191</v>
      </c>
    </row>
    <row r="43" spans="1:4">
      <c r="C43" t="s">
        <v>449</v>
      </c>
      <c r="D43" t="s">
        <v>7192</v>
      </c>
    </row>
    <row r="45" spans="1:4">
      <c r="A45" t="s">
        <v>3</v>
      </c>
      <c r="B45" t="s">
        <v>4</v>
      </c>
      <c r="C45" t="s">
        <v>5</v>
      </c>
      <c r="D45" t="s">
        <v>2302</v>
      </c>
    </row>
    <row r="46" spans="1:4">
      <c r="A46" t="s">
        <v>7149</v>
      </c>
      <c r="B46" t="s">
        <v>7193</v>
      </c>
      <c r="C46" t="s">
        <v>10</v>
      </c>
      <c r="D46" t="s">
        <v>7194</v>
      </c>
    </row>
    <row r="47" spans="1:4">
      <c r="B47" t="s">
        <v>7152</v>
      </c>
      <c r="D47" t="s">
        <v>7195</v>
      </c>
    </row>
    <row r="48" spans="1:4">
      <c r="D48" t="s">
        <v>7196</v>
      </c>
    </row>
    <row r="49" spans="2:4">
      <c r="C49" t="s">
        <v>12</v>
      </c>
      <c r="D49" t="s">
        <v>7197</v>
      </c>
    </row>
    <row r="50" spans="2:4">
      <c r="C50" t="s">
        <v>14</v>
      </c>
      <c r="D50" t="s">
        <v>7198</v>
      </c>
    </row>
    <row r="51" spans="2:4">
      <c r="C51" t="s">
        <v>16</v>
      </c>
      <c r="D51" t="s">
        <v>7199</v>
      </c>
    </row>
    <row r="52" spans="2:4">
      <c r="C52" t="s">
        <v>18</v>
      </c>
      <c r="D52" t="s">
        <v>7200</v>
      </c>
    </row>
    <row r="53" spans="2:4">
      <c r="C53" t="s">
        <v>20</v>
      </c>
      <c r="D53" t="s">
        <v>7201</v>
      </c>
    </row>
    <row r="54" spans="2:4">
      <c r="B54" t="s">
        <v>7202</v>
      </c>
      <c r="C54" t="s">
        <v>10</v>
      </c>
      <c r="D54" t="s">
        <v>7203</v>
      </c>
    </row>
    <row r="55" spans="2:4">
      <c r="B55" t="s">
        <v>7152</v>
      </c>
      <c r="C55" t="s">
        <v>12</v>
      </c>
      <c r="D55" t="s">
        <v>7204</v>
      </c>
    </row>
    <row r="56" spans="2:4">
      <c r="C56" t="s">
        <v>14</v>
      </c>
      <c r="D56" t="s">
        <v>7205</v>
      </c>
    </row>
    <row r="57" spans="2:4">
      <c r="C57" t="s">
        <v>16</v>
      </c>
      <c r="D57" t="s">
        <v>7206</v>
      </c>
    </row>
    <row r="58" spans="2:4">
      <c r="C58" t="s">
        <v>18</v>
      </c>
      <c r="D58" t="s">
        <v>7207</v>
      </c>
    </row>
    <row r="59" spans="2:4">
      <c r="C59" t="s">
        <v>20</v>
      </c>
      <c r="D59" t="s">
        <v>7208</v>
      </c>
    </row>
    <row r="60" spans="2:4">
      <c r="C60" t="s">
        <v>99</v>
      </c>
      <c r="D60" t="s">
        <v>7209</v>
      </c>
    </row>
    <row r="61" spans="2:4">
      <c r="B61" t="s">
        <v>7210</v>
      </c>
      <c r="C61" t="s">
        <v>10</v>
      </c>
      <c r="D61" t="s">
        <v>7211</v>
      </c>
    </row>
    <row r="62" spans="2:4">
      <c r="B62" t="s">
        <v>7152</v>
      </c>
      <c r="C62" t="s">
        <v>12</v>
      </c>
      <c r="D62" t="s">
        <v>7212</v>
      </c>
    </row>
    <row r="63" spans="2:4">
      <c r="C63" t="s">
        <v>14</v>
      </c>
      <c r="D63" t="s">
        <v>7213</v>
      </c>
    </row>
    <row r="64" spans="2:4">
      <c r="C64" t="s">
        <v>16</v>
      </c>
      <c r="D64" t="s">
        <v>7214</v>
      </c>
    </row>
    <row r="65" spans="1:4">
      <c r="C65" t="s">
        <v>18</v>
      </c>
      <c r="D65" t="s">
        <v>7215</v>
      </c>
    </row>
    <row r="66" spans="1:4">
      <c r="C66" t="s">
        <v>20</v>
      </c>
      <c r="D66" t="s">
        <v>7216</v>
      </c>
    </row>
    <row r="67" spans="1:4">
      <c r="C67" t="s">
        <v>99</v>
      </c>
      <c r="D67" t="s">
        <v>7217</v>
      </c>
    </row>
    <row r="68" spans="1:4">
      <c r="C68" t="s">
        <v>101</v>
      </c>
      <c r="D68" t="s">
        <v>7218</v>
      </c>
    </row>
    <row r="69" spans="1:4">
      <c r="C69" t="s">
        <v>349</v>
      </c>
      <c r="D69" t="s">
        <v>7219</v>
      </c>
    </row>
    <row r="70" spans="1:4">
      <c r="B70" t="s">
        <v>7220</v>
      </c>
      <c r="C70" t="s">
        <v>10</v>
      </c>
      <c r="D70" t="s">
        <v>7523</v>
      </c>
    </row>
    <row r="71" spans="1:4">
      <c r="B71" t="s">
        <v>7152</v>
      </c>
      <c r="C71" t="s">
        <v>12</v>
      </c>
      <c r="D71" t="s">
        <v>7524</v>
      </c>
    </row>
    <row r="72" spans="1:4">
      <c r="C72" t="s">
        <v>14</v>
      </c>
      <c r="D72" t="s">
        <v>7221</v>
      </c>
    </row>
    <row r="73" spans="1:4">
      <c r="B73" t="s">
        <v>7222</v>
      </c>
      <c r="C73" t="s">
        <v>10</v>
      </c>
      <c r="D73" t="s">
        <v>7223</v>
      </c>
    </row>
    <row r="74" spans="1:4">
      <c r="B74" t="s">
        <v>7178</v>
      </c>
      <c r="C74" t="s">
        <v>12</v>
      </c>
      <c r="D74" t="s">
        <v>7224</v>
      </c>
    </row>
    <row r="75" spans="1:4">
      <c r="B75" t="s">
        <v>7225</v>
      </c>
      <c r="C75" t="s">
        <v>14</v>
      </c>
      <c r="D75" t="s">
        <v>7226</v>
      </c>
    </row>
    <row r="76" spans="1:4">
      <c r="C76" t="s">
        <v>16</v>
      </c>
      <c r="D76" t="s">
        <v>7227</v>
      </c>
    </row>
    <row r="77" spans="1:4">
      <c r="C77" t="s">
        <v>18</v>
      </c>
      <c r="D77" t="s">
        <v>7228</v>
      </c>
    </row>
    <row r="79" spans="1:4">
      <c r="A79" t="s">
        <v>3</v>
      </c>
      <c r="B79" t="s">
        <v>4</v>
      </c>
      <c r="C79" t="s">
        <v>5</v>
      </c>
      <c r="D79" t="s">
        <v>2302</v>
      </c>
    </row>
    <row r="80" spans="1:4">
      <c r="A80" t="s">
        <v>7149</v>
      </c>
      <c r="B80" t="s">
        <v>7222</v>
      </c>
      <c r="C80" t="s">
        <v>20</v>
      </c>
      <c r="D80" t="s">
        <v>7229</v>
      </c>
    </row>
    <row r="81" spans="2:4">
      <c r="B81" t="s">
        <v>7178</v>
      </c>
      <c r="C81" t="s">
        <v>99</v>
      </c>
      <c r="D81" t="s">
        <v>7230</v>
      </c>
    </row>
    <row r="82" spans="2:4">
      <c r="B82" t="s">
        <v>7225</v>
      </c>
      <c r="C82" t="s">
        <v>101</v>
      </c>
      <c r="D82" t="s">
        <v>7231</v>
      </c>
    </row>
    <row r="83" spans="2:4">
      <c r="C83" t="s">
        <v>349</v>
      </c>
      <c r="D83" t="s">
        <v>7232</v>
      </c>
    </row>
    <row r="84" spans="2:4">
      <c r="C84" t="s">
        <v>441</v>
      </c>
      <c r="D84" t="s">
        <v>7233</v>
      </c>
    </row>
    <row r="85" spans="2:4">
      <c r="C85" t="s">
        <v>443</v>
      </c>
      <c r="D85" t="s">
        <v>7234</v>
      </c>
    </row>
    <row r="86" spans="2:4">
      <c r="C86" t="s">
        <v>445</v>
      </c>
      <c r="D86" t="s">
        <v>7235</v>
      </c>
    </row>
    <row r="87" spans="2:4">
      <c r="B87" t="s">
        <v>7236</v>
      </c>
      <c r="C87" t="s">
        <v>10</v>
      </c>
      <c r="D87" t="s">
        <v>7237</v>
      </c>
    </row>
    <row r="88" spans="2:4">
      <c r="B88" t="s">
        <v>7178</v>
      </c>
      <c r="C88" t="s">
        <v>12</v>
      </c>
      <c r="D88" t="s">
        <v>7238</v>
      </c>
    </row>
    <row r="89" spans="2:4">
      <c r="B89" t="s">
        <v>2175</v>
      </c>
      <c r="C89" t="s">
        <v>14</v>
      </c>
      <c r="D89" t="s">
        <v>7239</v>
      </c>
    </row>
    <row r="90" spans="2:4">
      <c r="C90" t="s">
        <v>16</v>
      </c>
      <c r="D90" t="s">
        <v>7240</v>
      </c>
    </row>
    <row r="91" spans="2:4">
      <c r="C91" t="s">
        <v>18</v>
      </c>
      <c r="D91" t="s">
        <v>7241</v>
      </c>
    </row>
    <row r="92" spans="2:4">
      <c r="C92" t="s">
        <v>20</v>
      </c>
      <c r="D92" t="s">
        <v>7242</v>
      </c>
    </row>
    <row r="93" spans="2:4">
      <c r="C93" t="s">
        <v>99</v>
      </c>
      <c r="D93" t="s">
        <v>7243</v>
      </c>
    </row>
    <row r="94" spans="2:4">
      <c r="C94" t="s">
        <v>101</v>
      </c>
      <c r="D94" t="s">
        <v>7244</v>
      </c>
    </row>
    <row r="95" spans="2:4">
      <c r="C95" t="s">
        <v>349</v>
      </c>
      <c r="D95" t="s">
        <v>7245</v>
      </c>
    </row>
    <row r="96" spans="2:4">
      <c r="C96" t="s">
        <v>441</v>
      </c>
      <c r="D96" t="s">
        <v>7246</v>
      </c>
    </row>
    <row r="97" spans="1:4">
      <c r="C97" t="s">
        <v>443</v>
      </c>
      <c r="D97" t="s">
        <v>7247</v>
      </c>
    </row>
    <row r="98" spans="1:4">
      <c r="C98" t="s">
        <v>445</v>
      </c>
      <c r="D98" t="s">
        <v>7248</v>
      </c>
    </row>
    <row r="99" spans="1:4">
      <c r="B99" t="s">
        <v>7249</v>
      </c>
      <c r="C99" t="s">
        <v>10</v>
      </c>
      <c r="D99" t="s">
        <v>7250</v>
      </c>
    </row>
    <row r="100" spans="1:4">
      <c r="B100" t="s">
        <v>7178</v>
      </c>
      <c r="C100" t="s">
        <v>12</v>
      </c>
      <c r="D100" t="s">
        <v>7251</v>
      </c>
    </row>
    <row r="101" spans="1:4">
      <c r="B101" t="s">
        <v>7252</v>
      </c>
      <c r="C101" t="s">
        <v>14</v>
      </c>
      <c r="D101" t="s">
        <v>7253</v>
      </c>
    </row>
    <row r="102" spans="1:4">
      <c r="C102" t="s">
        <v>16</v>
      </c>
      <c r="D102" t="s">
        <v>7254</v>
      </c>
    </row>
    <row r="103" spans="1:4">
      <c r="C103" t="s">
        <v>18</v>
      </c>
      <c r="D103" t="s">
        <v>7255</v>
      </c>
    </row>
    <row r="104" spans="1:4">
      <c r="C104" t="s">
        <v>20</v>
      </c>
      <c r="D104" t="s">
        <v>7256</v>
      </c>
    </row>
    <row r="105" spans="1:4">
      <c r="C105" t="s">
        <v>99</v>
      </c>
      <c r="D105" t="s">
        <v>7257</v>
      </c>
    </row>
    <row r="106" spans="1:4">
      <c r="C106" t="s">
        <v>101</v>
      </c>
      <c r="D106" t="s">
        <v>7258</v>
      </c>
    </row>
    <row r="107" spans="1:4">
      <c r="C107" t="s">
        <v>349</v>
      </c>
      <c r="D107" t="s">
        <v>7259</v>
      </c>
    </row>
    <row r="108" spans="1:4">
      <c r="C108" t="s">
        <v>441</v>
      </c>
      <c r="D108" t="s">
        <v>7260</v>
      </c>
    </row>
    <row r="109" spans="1:4">
      <c r="C109" t="s">
        <v>443</v>
      </c>
      <c r="D109" t="s">
        <v>7261</v>
      </c>
    </row>
    <row r="110" spans="1:4">
      <c r="C110" t="s">
        <v>445</v>
      </c>
      <c r="D110" t="s">
        <v>7262</v>
      </c>
    </row>
    <row r="112" spans="1:4">
      <c r="A112" t="s">
        <v>3</v>
      </c>
      <c r="B112" t="s">
        <v>4</v>
      </c>
      <c r="C112" t="s">
        <v>5</v>
      </c>
      <c r="D112" t="s">
        <v>2302</v>
      </c>
    </row>
    <row r="113" spans="1:4">
      <c r="A113" t="s">
        <v>7149</v>
      </c>
      <c r="B113" t="s">
        <v>7263</v>
      </c>
      <c r="C113" t="s">
        <v>10</v>
      </c>
      <c r="D113" t="s">
        <v>7264</v>
      </c>
    </row>
    <row r="114" spans="1:4">
      <c r="B114" t="s">
        <v>7178</v>
      </c>
      <c r="C114" t="s">
        <v>12</v>
      </c>
      <c r="D114" t="s">
        <v>7265</v>
      </c>
    </row>
    <row r="115" spans="1:4">
      <c r="B115" t="s">
        <v>7266</v>
      </c>
      <c r="C115" t="s">
        <v>14</v>
      </c>
      <c r="D115" t="s">
        <v>7267</v>
      </c>
    </row>
    <row r="116" spans="1:4">
      <c r="B116" t="s">
        <v>199</v>
      </c>
      <c r="C116" t="s">
        <v>16</v>
      </c>
      <c r="D116" t="s">
        <v>7268</v>
      </c>
    </row>
    <row r="117" spans="1:4">
      <c r="C117" t="s">
        <v>18</v>
      </c>
      <c r="D117" t="s">
        <v>7269</v>
      </c>
    </row>
    <row r="118" spans="1:4">
      <c r="C118" t="s">
        <v>20</v>
      </c>
      <c r="D118" t="s">
        <v>7270</v>
      </c>
    </row>
    <row r="119" spans="1:4">
      <c r="C119" t="s">
        <v>99</v>
      </c>
      <c r="D119" t="s">
        <v>7271</v>
      </c>
    </row>
    <row r="120" spans="1:4">
      <c r="C120" t="s">
        <v>101</v>
      </c>
      <c r="D120" t="s">
        <v>7272</v>
      </c>
    </row>
    <row r="121" spans="1:4">
      <c r="C121" t="s">
        <v>349</v>
      </c>
      <c r="D121" t="s">
        <v>7273</v>
      </c>
    </row>
    <row r="122" spans="1:4">
      <c r="C122" t="s">
        <v>441</v>
      </c>
      <c r="D122" t="s">
        <v>7274</v>
      </c>
    </row>
    <row r="123" spans="1:4">
      <c r="C123" t="s">
        <v>443</v>
      </c>
      <c r="D123" t="s">
        <v>7275</v>
      </c>
    </row>
    <row r="124" spans="1:4">
      <c r="C124" t="s">
        <v>445</v>
      </c>
      <c r="D124" t="s">
        <v>7276</v>
      </c>
    </row>
    <row r="125" spans="1:4">
      <c r="C125" t="s">
        <v>447</v>
      </c>
      <c r="D125" t="s">
        <v>7277</v>
      </c>
    </row>
    <row r="126" spans="1:4">
      <c r="C126" t="s">
        <v>449</v>
      </c>
      <c r="D126" t="s">
        <v>7278</v>
      </c>
    </row>
    <row r="127" spans="1:4">
      <c r="C127" t="s">
        <v>734</v>
      </c>
      <c r="D127" t="s">
        <v>7279</v>
      </c>
    </row>
    <row r="128" spans="1:4">
      <c r="B128" t="s">
        <v>7280</v>
      </c>
      <c r="C128" t="s">
        <v>10</v>
      </c>
      <c r="D128" t="s">
        <v>7281</v>
      </c>
    </row>
    <row r="129" spans="2:4">
      <c r="B129" t="s">
        <v>7178</v>
      </c>
      <c r="C129" t="s">
        <v>12</v>
      </c>
      <c r="D129" t="s">
        <v>7282</v>
      </c>
    </row>
    <row r="130" spans="2:4">
      <c r="B130" t="s">
        <v>7266</v>
      </c>
      <c r="C130" t="s">
        <v>14</v>
      </c>
      <c r="D130" t="s">
        <v>7283</v>
      </c>
    </row>
    <row r="131" spans="2:4">
      <c r="B131" t="s">
        <v>199</v>
      </c>
      <c r="C131" t="s">
        <v>16</v>
      </c>
      <c r="D131" t="s">
        <v>7284</v>
      </c>
    </row>
    <row r="132" spans="2:4">
      <c r="C132" t="s">
        <v>18</v>
      </c>
      <c r="D132" t="s">
        <v>7285</v>
      </c>
    </row>
    <row r="133" spans="2:4">
      <c r="C133" t="s">
        <v>20</v>
      </c>
      <c r="D133" t="s">
        <v>7286</v>
      </c>
    </row>
    <row r="134" spans="2:4">
      <c r="C134" t="s">
        <v>99</v>
      </c>
      <c r="D134" t="s">
        <v>7287</v>
      </c>
    </row>
    <row r="135" spans="2:4">
      <c r="C135" t="s">
        <v>101</v>
      </c>
      <c r="D135" t="s">
        <v>7288</v>
      </c>
    </row>
    <row r="136" spans="2:4">
      <c r="C136" t="s">
        <v>349</v>
      </c>
      <c r="D136" t="s">
        <v>7289</v>
      </c>
    </row>
    <row r="137" spans="2:4">
      <c r="C137" t="s">
        <v>441</v>
      </c>
      <c r="D137" t="s">
        <v>7290</v>
      </c>
    </row>
    <row r="138" spans="2:4">
      <c r="C138" t="s">
        <v>443</v>
      </c>
      <c r="D138" t="s">
        <v>7291</v>
      </c>
    </row>
    <row r="139" spans="2:4">
      <c r="C139" t="s">
        <v>445</v>
      </c>
      <c r="D139" t="s">
        <v>7292</v>
      </c>
    </row>
    <row r="140" spans="2:4">
      <c r="C140" t="s">
        <v>447</v>
      </c>
      <c r="D140" t="s">
        <v>7293</v>
      </c>
    </row>
    <row r="141" spans="2:4">
      <c r="B141" t="s">
        <v>7294</v>
      </c>
      <c r="C141" t="s">
        <v>10</v>
      </c>
      <c r="D141" t="s">
        <v>7295</v>
      </c>
    </row>
    <row r="142" spans="2:4">
      <c r="B142" t="s">
        <v>7178</v>
      </c>
      <c r="C142" t="s">
        <v>12</v>
      </c>
      <c r="D142" t="s">
        <v>7296</v>
      </c>
    </row>
    <row r="143" spans="2:4">
      <c r="B143" t="s">
        <v>7297</v>
      </c>
      <c r="C143" t="s">
        <v>14</v>
      </c>
      <c r="D143" t="s">
        <v>7298</v>
      </c>
    </row>
    <row r="144" spans="2:4">
      <c r="C144" t="s">
        <v>16</v>
      </c>
      <c r="D144" t="s">
        <v>7299</v>
      </c>
    </row>
    <row r="145" spans="1:4">
      <c r="C145" t="s">
        <v>18</v>
      </c>
      <c r="D145" t="s">
        <v>7300</v>
      </c>
    </row>
    <row r="146" spans="1:4">
      <c r="C146" t="s">
        <v>20</v>
      </c>
      <c r="D146" t="s">
        <v>7301</v>
      </c>
    </row>
    <row r="147" spans="1:4">
      <c r="C147" t="s">
        <v>99</v>
      </c>
      <c r="D147" t="s">
        <v>7302</v>
      </c>
    </row>
    <row r="148" spans="1:4">
      <c r="C148" t="s">
        <v>101</v>
      </c>
      <c r="D148" t="s">
        <v>7303</v>
      </c>
    </row>
    <row r="149" spans="1:4">
      <c r="C149" t="s">
        <v>349</v>
      </c>
      <c r="D149" t="s">
        <v>7304</v>
      </c>
    </row>
    <row r="150" spans="1:4">
      <c r="C150" t="s">
        <v>441</v>
      </c>
      <c r="D150" t="s">
        <v>7305</v>
      </c>
    </row>
    <row r="152" spans="1:4">
      <c r="A152" t="s">
        <v>3</v>
      </c>
      <c r="B152" t="s">
        <v>4</v>
      </c>
      <c r="C152" t="s">
        <v>5</v>
      </c>
      <c r="D152" t="s">
        <v>2302</v>
      </c>
    </row>
    <row r="153" spans="1:4">
      <c r="A153" t="s">
        <v>7149</v>
      </c>
      <c r="B153" t="s">
        <v>7306</v>
      </c>
      <c r="C153" t="s">
        <v>10</v>
      </c>
      <c r="D153" t="s">
        <v>7307</v>
      </c>
    </row>
    <row r="154" spans="1:4">
      <c r="B154" t="s">
        <v>7152</v>
      </c>
      <c r="D154" t="s">
        <v>7308</v>
      </c>
    </row>
    <row r="155" spans="1:4">
      <c r="C155" t="s">
        <v>12</v>
      </c>
      <c r="D155" t="s">
        <v>7309</v>
      </c>
    </row>
    <row r="156" spans="1:4">
      <c r="C156" t="s">
        <v>14</v>
      </c>
      <c r="D156" t="s">
        <v>7310</v>
      </c>
    </row>
    <row r="157" spans="1:4">
      <c r="C157" t="s">
        <v>16</v>
      </c>
      <c r="D157" t="s">
        <v>7311</v>
      </c>
    </row>
    <row r="158" spans="1:4">
      <c r="C158" t="s">
        <v>18</v>
      </c>
      <c r="D158" t="s">
        <v>7312</v>
      </c>
    </row>
    <row r="159" spans="1:4">
      <c r="C159" t="s">
        <v>20</v>
      </c>
      <c r="D159" t="s">
        <v>7313</v>
      </c>
    </row>
    <row r="160" spans="1:4">
      <c r="D160" t="s">
        <v>7314</v>
      </c>
    </row>
    <row r="161" spans="2:4">
      <c r="B161" t="s">
        <v>7315</v>
      </c>
      <c r="C161" t="s">
        <v>10</v>
      </c>
      <c r="D161" t="s">
        <v>7316</v>
      </c>
    </row>
    <row r="162" spans="2:4">
      <c r="B162" t="s">
        <v>7178</v>
      </c>
      <c r="C162" t="s">
        <v>12</v>
      </c>
      <c r="D162" t="s">
        <v>7317</v>
      </c>
    </row>
    <row r="163" spans="2:4">
      <c r="B163" t="s">
        <v>1763</v>
      </c>
      <c r="C163" t="s">
        <v>14</v>
      </c>
      <c r="D163" t="s">
        <v>7318</v>
      </c>
    </row>
    <row r="164" spans="2:4">
      <c r="C164" t="s">
        <v>16</v>
      </c>
      <c r="D164" t="s">
        <v>7319</v>
      </c>
    </row>
    <row r="165" spans="2:4">
      <c r="C165" t="s">
        <v>18</v>
      </c>
      <c r="D165" t="s">
        <v>7320</v>
      </c>
    </row>
    <row r="166" spans="2:4">
      <c r="C166" t="s">
        <v>20</v>
      </c>
      <c r="D166" t="s">
        <v>7321</v>
      </c>
    </row>
    <row r="167" spans="2:4">
      <c r="C167" t="s">
        <v>99</v>
      </c>
      <c r="D167" t="s">
        <v>7322</v>
      </c>
    </row>
    <row r="168" spans="2:4">
      <c r="C168" t="s">
        <v>101</v>
      </c>
      <c r="D168" t="s">
        <v>7323</v>
      </c>
    </row>
    <row r="169" spans="2:4">
      <c r="C169" t="s">
        <v>349</v>
      </c>
      <c r="D169" t="s">
        <v>7324</v>
      </c>
    </row>
    <row r="170" spans="2:4">
      <c r="C170" t="s">
        <v>441</v>
      </c>
      <c r="D170" t="s">
        <v>7325</v>
      </c>
    </row>
    <row r="171" spans="2:4">
      <c r="C171" t="s">
        <v>443</v>
      </c>
      <c r="D171" t="s">
        <v>7326</v>
      </c>
    </row>
    <row r="172" spans="2:4">
      <c r="C172" t="s">
        <v>445</v>
      </c>
      <c r="D172" t="s">
        <v>7327</v>
      </c>
    </row>
    <row r="173" spans="2:4">
      <c r="C173" t="s">
        <v>447</v>
      </c>
      <c r="D173" t="s">
        <v>7328</v>
      </c>
    </row>
    <row r="174" spans="2:4">
      <c r="C174" t="s">
        <v>449</v>
      </c>
      <c r="D174" t="s">
        <v>7329</v>
      </c>
    </row>
    <row r="175" spans="2:4">
      <c r="C175" t="s">
        <v>734</v>
      </c>
      <c r="D175" t="s">
        <v>7330</v>
      </c>
    </row>
    <row r="176" spans="2:4">
      <c r="C176" t="s">
        <v>736</v>
      </c>
      <c r="D176" t="s">
        <v>7331</v>
      </c>
    </row>
    <row r="177" spans="1:4">
      <c r="C177" t="s">
        <v>2253</v>
      </c>
      <c r="D177" t="s">
        <v>7332</v>
      </c>
    </row>
    <row r="178" spans="1:4">
      <c r="C178" t="s">
        <v>2255</v>
      </c>
      <c r="D178" t="s">
        <v>7333</v>
      </c>
    </row>
    <row r="179" spans="1:4">
      <c r="C179" t="s">
        <v>2257</v>
      </c>
      <c r="D179" t="s">
        <v>7334</v>
      </c>
    </row>
    <row r="180" spans="1:4">
      <c r="C180" t="s">
        <v>2259</v>
      </c>
      <c r="D180" t="s">
        <v>7335</v>
      </c>
    </row>
    <row r="181" spans="1:4">
      <c r="C181" t="s">
        <v>2592</v>
      </c>
      <c r="D181" t="s">
        <v>7336</v>
      </c>
    </row>
    <row r="182" spans="1:4">
      <c r="C182" t="s">
        <v>2594</v>
      </c>
      <c r="D182" t="s">
        <v>7337</v>
      </c>
    </row>
    <row r="183" spans="1:4">
      <c r="C183" t="s">
        <v>2596</v>
      </c>
      <c r="D183" t="s">
        <v>7338</v>
      </c>
    </row>
    <row r="185" spans="1:4">
      <c r="A185" t="s">
        <v>3</v>
      </c>
      <c r="B185" t="s">
        <v>4</v>
      </c>
      <c r="C185" t="s">
        <v>5</v>
      </c>
      <c r="D185" t="s">
        <v>2302</v>
      </c>
    </row>
    <row r="186" spans="1:4">
      <c r="A186" t="s">
        <v>7149</v>
      </c>
      <c r="B186" t="s">
        <v>7339</v>
      </c>
      <c r="C186" t="s">
        <v>10</v>
      </c>
      <c r="D186" t="s">
        <v>7340</v>
      </c>
    </row>
    <row r="187" spans="1:4">
      <c r="B187" t="s">
        <v>7178</v>
      </c>
      <c r="C187" t="s">
        <v>12</v>
      </c>
      <c r="D187" t="s">
        <v>7341</v>
      </c>
    </row>
    <row r="188" spans="1:4">
      <c r="B188" t="s">
        <v>1763</v>
      </c>
      <c r="C188" t="s">
        <v>14</v>
      </c>
      <c r="D188" t="s">
        <v>7342</v>
      </c>
    </row>
    <row r="189" spans="1:4">
      <c r="C189" t="s">
        <v>16</v>
      </c>
      <c r="D189" t="s">
        <v>7343</v>
      </c>
    </row>
    <row r="190" spans="1:4">
      <c r="C190" t="s">
        <v>18</v>
      </c>
      <c r="D190" t="s">
        <v>7344</v>
      </c>
    </row>
    <row r="191" spans="1:4">
      <c r="C191" t="s">
        <v>20</v>
      </c>
      <c r="D191" t="s">
        <v>7345</v>
      </c>
    </row>
    <row r="192" spans="1:4">
      <c r="C192" t="s">
        <v>99</v>
      </c>
      <c r="D192" t="s">
        <v>7346</v>
      </c>
    </row>
    <row r="193" spans="2:4">
      <c r="C193" t="s">
        <v>101</v>
      </c>
      <c r="D193" t="s">
        <v>7347</v>
      </c>
    </row>
    <row r="194" spans="2:4">
      <c r="C194" t="s">
        <v>349</v>
      </c>
      <c r="D194" t="s">
        <v>7348</v>
      </c>
    </row>
    <row r="195" spans="2:4">
      <c r="C195" t="s">
        <v>441</v>
      </c>
      <c r="D195" t="s">
        <v>7349</v>
      </c>
    </row>
    <row r="196" spans="2:4">
      <c r="C196" t="s">
        <v>443</v>
      </c>
      <c r="D196" t="s">
        <v>7350</v>
      </c>
    </row>
    <row r="197" spans="2:4">
      <c r="C197" t="s">
        <v>445</v>
      </c>
      <c r="D197" t="s">
        <v>7351</v>
      </c>
    </row>
    <row r="198" spans="2:4">
      <c r="C198" t="s">
        <v>447</v>
      </c>
      <c r="D198" t="s">
        <v>7352</v>
      </c>
    </row>
    <row r="199" spans="2:4">
      <c r="C199" t="s">
        <v>449</v>
      </c>
      <c r="D199" t="s">
        <v>7353</v>
      </c>
    </row>
    <row r="200" spans="2:4">
      <c r="C200" t="s">
        <v>734</v>
      </c>
      <c r="D200" t="s">
        <v>7354</v>
      </c>
    </row>
    <row r="201" spans="2:4">
      <c r="C201" t="s">
        <v>736</v>
      </c>
      <c r="D201" t="s">
        <v>7355</v>
      </c>
    </row>
    <row r="202" spans="2:4">
      <c r="B202" t="s">
        <v>7356</v>
      </c>
      <c r="C202" t="s">
        <v>10</v>
      </c>
      <c r="D202" t="s">
        <v>7357</v>
      </c>
    </row>
    <row r="203" spans="2:4">
      <c r="B203" t="s">
        <v>7178</v>
      </c>
      <c r="C203" t="s">
        <v>12</v>
      </c>
      <c r="D203" t="s">
        <v>7358</v>
      </c>
    </row>
    <row r="204" spans="2:4">
      <c r="B204" t="s">
        <v>3725</v>
      </c>
      <c r="C204" t="s">
        <v>14</v>
      </c>
      <c r="D204" t="s">
        <v>7359</v>
      </c>
    </row>
    <row r="205" spans="2:4">
      <c r="C205" t="s">
        <v>16</v>
      </c>
      <c r="D205" t="s">
        <v>7360</v>
      </c>
    </row>
    <row r="206" spans="2:4">
      <c r="C206" t="s">
        <v>18</v>
      </c>
      <c r="D206" t="s">
        <v>7361</v>
      </c>
    </row>
    <row r="207" spans="2:4">
      <c r="C207" t="s">
        <v>20</v>
      </c>
      <c r="D207" t="s">
        <v>7362</v>
      </c>
    </row>
    <row r="208" spans="2:4">
      <c r="C208" t="s">
        <v>99</v>
      </c>
      <c r="D208" t="s">
        <v>7363</v>
      </c>
    </row>
    <row r="209" spans="1:4">
      <c r="C209" t="s">
        <v>101</v>
      </c>
      <c r="D209" t="s">
        <v>7364</v>
      </c>
    </row>
    <row r="210" spans="1:4">
      <c r="C210" t="s">
        <v>349</v>
      </c>
      <c r="D210" t="s">
        <v>7365</v>
      </c>
    </row>
    <row r="211" spans="1:4">
      <c r="C211" t="s">
        <v>441</v>
      </c>
      <c r="D211" t="s">
        <v>7366</v>
      </c>
    </row>
    <row r="212" spans="1:4">
      <c r="C212" t="s">
        <v>443</v>
      </c>
      <c r="D212" t="s">
        <v>7367</v>
      </c>
    </row>
    <row r="213" spans="1:4">
      <c r="C213" t="s">
        <v>445</v>
      </c>
      <c r="D213" t="s">
        <v>7368</v>
      </c>
    </row>
    <row r="214" spans="1:4">
      <c r="C214" t="s">
        <v>447</v>
      </c>
      <c r="D214" t="s">
        <v>7369</v>
      </c>
    </row>
    <row r="215" spans="1:4">
      <c r="C215" t="s">
        <v>449</v>
      </c>
      <c r="D215" t="s">
        <v>7370</v>
      </c>
    </row>
    <row r="216" spans="1:4">
      <c r="C216" t="s">
        <v>734</v>
      </c>
      <c r="D216" t="s">
        <v>7371</v>
      </c>
    </row>
    <row r="217" spans="1:4">
      <c r="C217" t="s">
        <v>736</v>
      </c>
      <c r="D217" t="s">
        <v>7372</v>
      </c>
    </row>
    <row r="218" spans="1:4">
      <c r="C218" t="s">
        <v>2253</v>
      </c>
      <c r="D218" t="s">
        <v>7373</v>
      </c>
    </row>
    <row r="219" spans="1:4">
      <c r="C219" t="s">
        <v>2255</v>
      </c>
      <c r="D219" t="s">
        <v>7374</v>
      </c>
    </row>
    <row r="221" spans="1:4">
      <c r="A221" t="s">
        <v>3</v>
      </c>
      <c r="B221" t="s">
        <v>4</v>
      </c>
      <c r="C221" t="s">
        <v>5</v>
      </c>
      <c r="D221" t="s">
        <v>2302</v>
      </c>
    </row>
    <row r="222" spans="1:4">
      <c r="A222" t="s">
        <v>7149</v>
      </c>
      <c r="B222" t="s">
        <v>7375</v>
      </c>
      <c r="C222" t="s">
        <v>10</v>
      </c>
      <c r="D222" t="s">
        <v>7376</v>
      </c>
    </row>
    <row r="223" spans="1:4">
      <c r="B223" t="s">
        <v>7178</v>
      </c>
      <c r="C223" t="s">
        <v>12</v>
      </c>
      <c r="D223" t="s">
        <v>7377</v>
      </c>
    </row>
    <row r="224" spans="1:4">
      <c r="B224" t="s">
        <v>7378</v>
      </c>
      <c r="C224" t="s">
        <v>14</v>
      </c>
      <c r="D224" t="s">
        <v>7379</v>
      </c>
    </row>
    <row r="225" spans="2:4">
      <c r="B225" t="s">
        <v>199</v>
      </c>
      <c r="C225" t="s">
        <v>16</v>
      </c>
      <c r="D225" t="s">
        <v>7380</v>
      </c>
    </row>
    <row r="226" spans="2:4">
      <c r="C226" t="s">
        <v>18</v>
      </c>
      <c r="D226" t="s">
        <v>7381</v>
      </c>
    </row>
    <row r="227" spans="2:4">
      <c r="C227" t="s">
        <v>20</v>
      </c>
      <c r="D227" t="s">
        <v>7382</v>
      </c>
    </row>
    <row r="228" spans="2:4">
      <c r="C228" t="s">
        <v>99</v>
      </c>
      <c r="D228" t="s">
        <v>7383</v>
      </c>
    </row>
    <row r="229" spans="2:4">
      <c r="C229" t="s">
        <v>101</v>
      </c>
      <c r="D229" t="s">
        <v>7384</v>
      </c>
    </row>
    <row r="230" spans="2:4">
      <c r="C230" t="s">
        <v>349</v>
      </c>
      <c r="D230" t="s">
        <v>7385</v>
      </c>
    </row>
    <row r="231" spans="2:4">
      <c r="C231" t="s">
        <v>441</v>
      </c>
      <c r="D231" t="s">
        <v>7386</v>
      </c>
    </row>
    <row r="232" spans="2:4">
      <c r="C232" t="s">
        <v>443</v>
      </c>
      <c r="D232" t="s">
        <v>7387</v>
      </c>
    </row>
    <row r="233" spans="2:4">
      <c r="C233" t="s">
        <v>445</v>
      </c>
      <c r="D233" t="s">
        <v>7388</v>
      </c>
    </row>
    <row r="234" spans="2:4">
      <c r="B234" t="s">
        <v>7389</v>
      </c>
      <c r="C234" t="s">
        <v>10</v>
      </c>
      <c r="D234" t="s">
        <v>7390</v>
      </c>
    </row>
    <row r="235" spans="2:4">
      <c r="B235" t="s">
        <v>7178</v>
      </c>
      <c r="C235" t="s">
        <v>12</v>
      </c>
      <c r="D235" t="s">
        <v>7391</v>
      </c>
    </row>
    <row r="236" spans="2:4">
      <c r="B236" t="s">
        <v>7392</v>
      </c>
      <c r="C236" t="s">
        <v>14</v>
      </c>
      <c r="D236" t="s">
        <v>7393</v>
      </c>
    </row>
    <row r="237" spans="2:4">
      <c r="C237" t="s">
        <v>16</v>
      </c>
      <c r="D237" t="s">
        <v>7394</v>
      </c>
    </row>
    <row r="238" spans="2:4">
      <c r="C238" t="s">
        <v>18</v>
      </c>
      <c r="D238" t="s">
        <v>7395</v>
      </c>
    </row>
    <row r="239" spans="2:4">
      <c r="C239" t="s">
        <v>20</v>
      </c>
      <c r="D239" t="s">
        <v>7396</v>
      </c>
    </row>
    <row r="240" spans="2:4">
      <c r="C240" t="s">
        <v>99</v>
      </c>
      <c r="D240" t="s">
        <v>7397</v>
      </c>
    </row>
    <row r="241" spans="1:4">
      <c r="C241" t="s">
        <v>101</v>
      </c>
      <c r="D241" t="s">
        <v>7398</v>
      </c>
    </row>
    <row r="242" spans="1:4">
      <c r="C242" t="s">
        <v>349</v>
      </c>
      <c r="D242" t="s">
        <v>7399</v>
      </c>
    </row>
    <row r="243" spans="1:4">
      <c r="C243" t="s">
        <v>441</v>
      </c>
      <c r="D243" t="s">
        <v>7400</v>
      </c>
    </row>
    <row r="244" spans="1:4">
      <c r="C244" t="s">
        <v>443</v>
      </c>
      <c r="D244" t="s">
        <v>7401</v>
      </c>
    </row>
    <row r="245" spans="1:4">
      <c r="C245" t="s">
        <v>445</v>
      </c>
      <c r="D245" t="s">
        <v>7402</v>
      </c>
    </row>
    <row r="246" spans="1:4">
      <c r="B246" t="s">
        <v>7403</v>
      </c>
      <c r="C246" t="s">
        <v>10</v>
      </c>
      <c r="D246" t="s">
        <v>7404</v>
      </c>
    </row>
    <row r="247" spans="1:4">
      <c r="B247" t="s">
        <v>7178</v>
      </c>
      <c r="C247" t="s">
        <v>12</v>
      </c>
      <c r="D247" t="s">
        <v>7405</v>
      </c>
    </row>
    <row r="248" spans="1:4">
      <c r="B248" t="s">
        <v>4182</v>
      </c>
      <c r="C248" t="s">
        <v>14</v>
      </c>
      <c r="D248" t="s">
        <v>7406</v>
      </c>
    </row>
    <row r="249" spans="1:4">
      <c r="C249" t="s">
        <v>16</v>
      </c>
      <c r="D249" t="s">
        <v>7407</v>
      </c>
    </row>
    <row r="250" spans="1:4">
      <c r="C250" t="s">
        <v>18</v>
      </c>
      <c r="D250" t="s">
        <v>7408</v>
      </c>
    </row>
    <row r="251" spans="1:4">
      <c r="C251" t="s">
        <v>20</v>
      </c>
      <c r="D251" t="s">
        <v>7409</v>
      </c>
    </row>
    <row r="252" spans="1:4">
      <c r="C252" t="s">
        <v>99</v>
      </c>
      <c r="D252" t="s">
        <v>7410</v>
      </c>
    </row>
    <row r="254" spans="1:4">
      <c r="A254" t="s">
        <v>3</v>
      </c>
      <c r="B254" t="s">
        <v>4</v>
      </c>
      <c r="C254" t="s">
        <v>5</v>
      </c>
      <c r="D254" t="s">
        <v>2302</v>
      </c>
    </row>
    <row r="255" spans="1:4">
      <c r="A255" t="s">
        <v>7149</v>
      </c>
      <c r="B255" t="s">
        <v>7403</v>
      </c>
      <c r="C255" t="s">
        <v>101</v>
      </c>
      <c r="D255" t="s">
        <v>7411</v>
      </c>
    </row>
    <row r="256" spans="1:4">
      <c r="B256" t="s">
        <v>7178</v>
      </c>
      <c r="C256" t="s">
        <v>349</v>
      </c>
      <c r="D256" t="s">
        <v>7412</v>
      </c>
    </row>
    <row r="257" spans="2:4">
      <c r="B257" t="s">
        <v>4182</v>
      </c>
      <c r="C257" t="s">
        <v>441</v>
      </c>
      <c r="D257" t="s">
        <v>7413</v>
      </c>
    </row>
    <row r="258" spans="2:4">
      <c r="C258" t="s">
        <v>443</v>
      </c>
      <c r="D258" t="s">
        <v>7414</v>
      </c>
    </row>
    <row r="259" spans="2:4">
      <c r="C259" t="s">
        <v>445</v>
      </c>
      <c r="D259" t="s">
        <v>7415</v>
      </c>
    </row>
    <row r="260" spans="2:4">
      <c r="C260" t="s">
        <v>447</v>
      </c>
      <c r="D260" t="s">
        <v>7416</v>
      </c>
    </row>
    <row r="261" spans="2:4">
      <c r="C261" t="s">
        <v>449</v>
      </c>
      <c r="D261" t="s">
        <v>7417</v>
      </c>
    </row>
    <row r="262" spans="2:4">
      <c r="C262" t="s">
        <v>734</v>
      </c>
      <c r="D262" t="s">
        <v>7418</v>
      </c>
    </row>
    <row r="263" spans="2:4">
      <c r="C263" t="s">
        <v>736</v>
      </c>
      <c r="D263" t="s">
        <v>7419</v>
      </c>
    </row>
    <row r="264" spans="2:4">
      <c r="C264" t="s">
        <v>2253</v>
      </c>
      <c r="D264" t="s">
        <v>7420</v>
      </c>
    </row>
    <row r="265" spans="2:4">
      <c r="B265" t="s">
        <v>7421</v>
      </c>
      <c r="C265" t="s">
        <v>10</v>
      </c>
      <c r="D265" t="s">
        <v>7422</v>
      </c>
    </row>
    <row r="266" spans="2:4">
      <c r="B266" t="s">
        <v>7178</v>
      </c>
      <c r="C266" t="s">
        <v>12</v>
      </c>
      <c r="D266" t="s">
        <v>7423</v>
      </c>
    </row>
    <row r="267" spans="2:4">
      <c r="B267" t="s">
        <v>7424</v>
      </c>
      <c r="C267" t="s">
        <v>14</v>
      </c>
      <c r="D267" t="s">
        <v>7425</v>
      </c>
    </row>
    <row r="268" spans="2:4">
      <c r="C268" t="s">
        <v>16</v>
      </c>
      <c r="D268" t="s">
        <v>7426</v>
      </c>
    </row>
    <row r="269" spans="2:4">
      <c r="C269" t="s">
        <v>18</v>
      </c>
      <c r="D269" t="s">
        <v>7427</v>
      </c>
    </row>
    <row r="270" spans="2:4">
      <c r="C270" t="s">
        <v>20</v>
      </c>
      <c r="D270" t="s">
        <v>7428</v>
      </c>
    </row>
    <row r="271" spans="2:4">
      <c r="B271" t="s">
        <v>7429</v>
      </c>
      <c r="C271" t="s">
        <v>10</v>
      </c>
      <c r="D271" t="s">
        <v>7430</v>
      </c>
    </row>
    <row r="272" spans="2:4">
      <c r="B272" t="s">
        <v>7178</v>
      </c>
      <c r="C272" t="s">
        <v>12</v>
      </c>
      <c r="D272" t="s">
        <v>7431</v>
      </c>
    </row>
    <row r="273" spans="2:4">
      <c r="B273" t="s">
        <v>7432</v>
      </c>
      <c r="C273" t="s">
        <v>14</v>
      </c>
      <c r="D273" t="s">
        <v>7433</v>
      </c>
    </row>
    <row r="274" spans="2:4">
      <c r="C274" t="s">
        <v>16</v>
      </c>
      <c r="D274" t="s">
        <v>7434</v>
      </c>
    </row>
    <row r="275" spans="2:4">
      <c r="C275" t="s">
        <v>18</v>
      </c>
      <c r="D275" t="s">
        <v>7435</v>
      </c>
    </row>
    <row r="276" spans="2:4">
      <c r="C276" t="s">
        <v>20</v>
      </c>
      <c r="D276" t="s">
        <v>7436</v>
      </c>
    </row>
    <row r="277" spans="2:4">
      <c r="C277" t="s">
        <v>99</v>
      </c>
      <c r="D277" t="s">
        <v>7437</v>
      </c>
    </row>
    <row r="278" spans="2:4">
      <c r="C278" t="s">
        <v>101</v>
      </c>
      <c r="D278" t="s">
        <v>7438</v>
      </c>
    </row>
    <row r="279" spans="2:4">
      <c r="C279" t="s">
        <v>349</v>
      </c>
      <c r="D279" t="s">
        <v>7439</v>
      </c>
    </row>
    <row r="280" spans="2:4">
      <c r="C280" t="s">
        <v>441</v>
      </c>
      <c r="D280" t="s">
        <v>7440</v>
      </c>
    </row>
    <row r="281" spans="2:4">
      <c r="C281" t="s">
        <v>443</v>
      </c>
      <c r="D281" t="s">
        <v>7441</v>
      </c>
    </row>
    <row r="282" spans="2:4">
      <c r="C282" t="s">
        <v>445</v>
      </c>
      <c r="D282" t="s">
        <v>7442</v>
      </c>
    </row>
    <row r="283" spans="2:4">
      <c r="C283" t="s">
        <v>447</v>
      </c>
      <c r="D283" t="s">
        <v>7443</v>
      </c>
    </row>
    <row r="284" spans="2:4">
      <c r="C284" t="s">
        <v>449</v>
      </c>
      <c r="D284" t="s">
        <v>7444</v>
      </c>
    </row>
    <row r="285" spans="2:4">
      <c r="C285" t="s">
        <v>734</v>
      </c>
      <c r="D285" t="s">
        <v>7445</v>
      </c>
    </row>
    <row r="286" spans="2:4">
      <c r="C286" t="s">
        <v>736</v>
      </c>
      <c r="D286" t="s">
        <v>7446</v>
      </c>
    </row>
    <row r="287" spans="2:4">
      <c r="C287" t="s">
        <v>2253</v>
      </c>
      <c r="D287" t="s">
        <v>7447</v>
      </c>
    </row>
    <row r="288" spans="2:4">
      <c r="C288" t="s">
        <v>2255</v>
      </c>
      <c r="D288" t="s">
        <v>7448</v>
      </c>
    </row>
    <row r="289" spans="1:4">
      <c r="C289" t="s">
        <v>2257</v>
      </c>
      <c r="D289" t="s">
        <v>7449</v>
      </c>
    </row>
    <row r="290" spans="1:4">
      <c r="C290" t="s">
        <v>2259</v>
      </c>
      <c r="D290" t="s">
        <v>7450</v>
      </c>
    </row>
    <row r="291" spans="1:4">
      <c r="C291" t="s">
        <v>2592</v>
      </c>
      <c r="D291" t="s">
        <v>7451</v>
      </c>
    </row>
    <row r="292" spans="1:4">
      <c r="C292" t="s">
        <v>2594</v>
      </c>
      <c r="D292" t="s">
        <v>7452</v>
      </c>
    </row>
    <row r="293" spans="1:4">
      <c r="C293" t="s">
        <v>2596</v>
      </c>
      <c r="D293" t="s">
        <v>7453</v>
      </c>
    </row>
    <row r="294" spans="1:4">
      <c r="C294" t="s">
        <v>2598</v>
      </c>
      <c r="D294" t="s">
        <v>7454</v>
      </c>
    </row>
    <row r="295" spans="1:4">
      <c r="C295" t="s">
        <v>2600</v>
      </c>
      <c r="D295" t="s">
        <v>7455</v>
      </c>
    </row>
    <row r="296" spans="1:4">
      <c r="C296" t="s">
        <v>2602</v>
      </c>
      <c r="D296" t="s">
        <v>7456</v>
      </c>
    </row>
    <row r="298" spans="1:4">
      <c r="A298" t="s">
        <v>3</v>
      </c>
      <c r="B298" t="s">
        <v>4</v>
      </c>
      <c r="C298" t="s">
        <v>5</v>
      </c>
      <c r="D298" t="s">
        <v>2302</v>
      </c>
    </row>
    <row r="299" spans="1:4">
      <c r="A299" t="s">
        <v>7149</v>
      </c>
      <c r="B299" t="s">
        <v>7457</v>
      </c>
      <c r="C299" t="s">
        <v>10</v>
      </c>
      <c r="D299" t="s">
        <v>7458</v>
      </c>
    </row>
    <row r="300" spans="1:4">
      <c r="B300" t="s">
        <v>7178</v>
      </c>
      <c r="C300" t="s">
        <v>12</v>
      </c>
      <c r="D300" t="s">
        <v>7459</v>
      </c>
    </row>
    <row r="301" spans="1:4">
      <c r="B301" t="s">
        <v>7460</v>
      </c>
      <c r="C301" t="s">
        <v>14</v>
      </c>
      <c r="D301" t="s">
        <v>7461</v>
      </c>
    </row>
    <row r="302" spans="1:4">
      <c r="C302" t="s">
        <v>16</v>
      </c>
      <c r="D302" t="s">
        <v>7462</v>
      </c>
    </row>
    <row r="303" spans="1:4">
      <c r="C303" t="s">
        <v>18</v>
      </c>
      <c r="D303" t="s">
        <v>7463</v>
      </c>
    </row>
    <row r="304" spans="1:4">
      <c r="C304" t="s">
        <v>20</v>
      </c>
      <c r="D304" t="s">
        <v>7464</v>
      </c>
    </row>
    <row r="305" spans="2:4">
      <c r="C305" t="s">
        <v>99</v>
      </c>
      <c r="D305" t="s">
        <v>7465</v>
      </c>
    </row>
    <row r="306" spans="2:4">
      <c r="C306" t="s">
        <v>101</v>
      </c>
      <c r="D306" t="s">
        <v>7466</v>
      </c>
    </row>
    <row r="307" spans="2:4">
      <c r="C307" t="s">
        <v>349</v>
      </c>
      <c r="D307" t="s">
        <v>7467</v>
      </c>
    </row>
    <row r="308" spans="2:4">
      <c r="C308" t="s">
        <v>441</v>
      </c>
      <c r="D308" t="s">
        <v>7468</v>
      </c>
    </row>
    <row r="309" spans="2:4">
      <c r="C309" t="s">
        <v>443</v>
      </c>
      <c r="D309" t="s">
        <v>7469</v>
      </c>
    </row>
    <row r="310" spans="2:4">
      <c r="C310" t="s">
        <v>445</v>
      </c>
      <c r="D310" t="s">
        <v>7470</v>
      </c>
    </row>
    <row r="311" spans="2:4">
      <c r="C311" t="s">
        <v>447</v>
      </c>
      <c r="D311" t="s">
        <v>7471</v>
      </c>
    </row>
    <row r="312" spans="2:4">
      <c r="B312" t="s">
        <v>7472</v>
      </c>
      <c r="C312" t="s">
        <v>10</v>
      </c>
      <c r="D312" t="s">
        <v>7474</v>
      </c>
    </row>
    <row r="313" spans="2:4">
      <c r="B313" t="s">
        <v>7473</v>
      </c>
      <c r="C313" t="s">
        <v>12</v>
      </c>
      <c r="D313" t="s">
        <v>7475</v>
      </c>
    </row>
    <row r="314" spans="2:4">
      <c r="B314" t="s">
        <v>7476</v>
      </c>
      <c r="C314" t="s">
        <v>10</v>
      </c>
      <c r="D314" t="s">
        <v>7477</v>
      </c>
    </row>
    <row r="315" spans="2:4">
      <c r="B315" t="s">
        <v>7178</v>
      </c>
      <c r="C315" t="s">
        <v>12</v>
      </c>
      <c r="D315" t="s">
        <v>7478</v>
      </c>
    </row>
    <row r="316" spans="2:4">
      <c r="B316" t="s">
        <v>7479</v>
      </c>
      <c r="C316" t="s">
        <v>14</v>
      </c>
      <c r="D316" t="s">
        <v>7480</v>
      </c>
    </row>
    <row r="317" spans="2:4">
      <c r="B317" t="s">
        <v>7481</v>
      </c>
      <c r="C317" t="s">
        <v>16</v>
      </c>
      <c r="D317" t="s">
        <v>7482</v>
      </c>
    </row>
    <row r="318" spans="2:4">
      <c r="C318" t="s">
        <v>18</v>
      </c>
      <c r="D318" t="s">
        <v>7483</v>
      </c>
    </row>
    <row r="319" spans="2:4">
      <c r="C319" t="s">
        <v>20</v>
      </c>
      <c r="D319" t="s">
        <v>7484</v>
      </c>
    </row>
    <row r="320" spans="2:4">
      <c r="C320" t="s">
        <v>99</v>
      </c>
      <c r="D320" t="s">
        <v>7485</v>
      </c>
    </row>
    <row r="321" spans="1:4">
      <c r="C321" t="s">
        <v>101</v>
      </c>
      <c r="D321" t="s">
        <v>7486</v>
      </c>
    </row>
    <row r="322" spans="1:4">
      <c r="C322" t="s">
        <v>349</v>
      </c>
      <c r="D322" t="s">
        <v>7487</v>
      </c>
    </row>
    <row r="323" spans="1:4">
      <c r="B323" t="s">
        <v>7488</v>
      </c>
      <c r="C323" t="s">
        <v>10</v>
      </c>
      <c r="D323" t="s">
        <v>7489</v>
      </c>
    </row>
    <row r="324" spans="1:4">
      <c r="B324" t="s">
        <v>7178</v>
      </c>
      <c r="C324" t="s">
        <v>12</v>
      </c>
      <c r="D324" t="s">
        <v>7490</v>
      </c>
    </row>
    <row r="325" spans="1:4">
      <c r="B325" t="s">
        <v>7479</v>
      </c>
      <c r="C325" t="s">
        <v>14</v>
      </c>
      <c r="D325" t="s">
        <v>7491</v>
      </c>
    </row>
    <row r="326" spans="1:4">
      <c r="B326" t="s">
        <v>7481</v>
      </c>
      <c r="C326" t="s">
        <v>16</v>
      </c>
      <c r="D326" t="s">
        <v>7492</v>
      </c>
    </row>
    <row r="327" spans="1:4">
      <c r="C327" t="s">
        <v>18</v>
      </c>
      <c r="D327" t="s">
        <v>7493</v>
      </c>
    </row>
    <row r="328" spans="1:4">
      <c r="C328" t="s">
        <v>20</v>
      </c>
      <c r="D328" t="s">
        <v>7494</v>
      </c>
    </row>
    <row r="329" spans="1:4">
      <c r="C329" t="s">
        <v>99</v>
      </c>
      <c r="D329" t="s">
        <v>7495</v>
      </c>
    </row>
    <row r="330" spans="1:4">
      <c r="C330" t="s">
        <v>101</v>
      </c>
      <c r="D330" t="s">
        <v>7496</v>
      </c>
    </row>
    <row r="331" spans="1:4">
      <c r="C331" t="s">
        <v>349</v>
      </c>
      <c r="D331" t="s">
        <v>7497</v>
      </c>
    </row>
    <row r="332" spans="1:4">
      <c r="C332" t="s">
        <v>441</v>
      </c>
      <c r="D332" t="s">
        <v>7498</v>
      </c>
    </row>
    <row r="336" spans="1:4">
      <c r="A336" t="s">
        <v>3</v>
      </c>
      <c r="B336" t="s">
        <v>4</v>
      </c>
      <c r="C336" t="s">
        <v>5</v>
      </c>
      <c r="D336" t="s">
        <v>2302</v>
      </c>
    </row>
    <row r="337" spans="1:4">
      <c r="A337" t="s">
        <v>7149</v>
      </c>
      <c r="B337" t="s">
        <v>7499</v>
      </c>
      <c r="C337" t="s">
        <v>10</v>
      </c>
      <c r="D337" t="s">
        <v>7500</v>
      </c>
    </row>
    <row r="338" spans="1:4">
      <c r="B338" t="s">
        <v>7178</v>
      </c>
      <c r="C338" t="s">
        <v>12</v>
      </c>
      <c r="D338" t="s">
        <v>7501</v>
      </c>
    </row>
    <row r="339" spans="1:4">
      <c r="B339" t="s">
        <v>7502</v>
      </c>
      <c r="C339" t="s">
        <v>14</v>
      </c>
      <c r="D339" t="s">
        <v>7503</v>
      </c>
    </row>
    <row r="340" spans="1:4">
      <c r="B340" t="s">
        <v>3964</v>
      </c>
      <c r="C340" t="s">
        <v>16</v>
      </c>
      <c r="D340" t="s">
        <v>7504</v>
      </c>
    </row>
    <row r="341" spans="1:4">
      <c r="C341" t="s">
        <v>18</v>
      </c>
      <c r="D341" t="s">
        <v>7505</v>
      </c>
    </row>
    <row r="342" spans="1:4">
      <c r="C342" t="s">
        <v>20</v>
      </c>
      <c r="D342" t="s">
        <v>7525</v>
      </c>
    </row>
    <row r="343" spans="1:4">
      <c r="C343" t="s">
        <v>99</v>
      </c>
      <c r="D343" t="s">
        <v>7506</v>
      </c>
    </row>
    <row r="344" spans="1:4">
      <c r="C344" t="s">
        <v>101</v>
      </c>
      <c r="D344" t="s">
        <v>7507</v>
      </c>
    </row>
    <row r="345" spans="1:4">
      <c r="C345" t="s">
        <v>349</v>
      </c>
      <c r="D345" t="s">
        <v>7526</v>
      </c>
    </row>
    <row r="346" spans="1:4">
      <c r="B346" t="s">
        <v>7508</v>
      </c>
      <c r="C346" t="s">
        <v>10</v>
      </c>
      <c r="D346" t="s">
        <v>7509</v>
      </c>
    </row>
    <row r="347" spans="1:4">
      <c r="B347" t="s">
        <v>7178</v>
      </c>
      <c r="C347" t="s">
        <v>12</v>
      </c>
      <c r="D347" t="s">
        <v>7510</v>
      </c>
    </row>
    <row r="348" spans="1:4">
      <c r="B348" t="s">
        <v>7511</v>
      </c>
      <c r="C348" t="s">
        <v>14</v>
      </c>
      <c r="D348" t="s">
        <v>7512</v>
      </c>
    </row>
    <row r="349" spans="1:4">
      <c r="B349" t="s">
        <v>4860</v>
      </c>
      <c r="C349" t="s">
        <v>16</v>
      </c>
      <c r="D349" t="s">
        <v>7513</v>
      </c>
    </row>
    <row r="350" spans="1:4">
      <c r="C350" t="s">
        <v>18</v>
      </c>
      <c r="D350" t="s">
        <v>7514</v>
      </c>
    </row>
    <row r="351" spans="1:4">
      <c r="C351" t="s">
        <v>20</v>
      </c>
      <c r="D351" t="s">
        <v>7515</v>
      </c>
    </row>
    <row r="352" spans="1:4">
      <c r="C352" t="s">
        <v>99</v>
      </c>
      <c r="D352" t="s">
        <v>7516</v>
      </c>
    </row>
    <row r="353" spans="3:4">
      <c r="C353" t="s">
        <v>101</v>
      </c>
      <c r="D353" t="s">
        <v>7517</v>
      </c>
    </row>
    <row r="354" spans="3:4">
      <c r="C354" t="s">
        <v>349</v>
      </c>
      <c r="D354" t="s">
        <v>7518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6E72-466B-4A7F-B247-E3F550873E07}">
  <dimension ref="A2:D379"/>
  <sheetViews>
    <sheetView workbookViewId="0">
      <selection sqref="A1:D380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7527</v>
      </c>
      <c r="B3" t="s">
        <v>7150</v>
      </c>
      <c r="C3" t="s">
        <v>10</v>
      </c>
      <c r="D3" t="s">
        <v>7528</v>
      </c>
    </row>
    <row r="4" spans="1:4">
      <c r="B4" t="s">
        <v>7529</v>
      </c>
      <c r="C4" t="s">
        <v>12</v>
      </c>
      <c r="D4" t="s">
        <v>7530</v>
      </c>
    </row>
    <row r="5" spans="1:4">
      <c r="B5" t="s">
        <v>7531</v>
      </c>
      <c r="C5" t="s">
        <v>14</v>
      </c>
      <c r="D5" t="s">
        <v>7532</v>
      </c>
    </row>
    <row r="6" spans="1:4">
      <c r="C6" t="s">
        <v>16</v>
      </c>
      <c r="D6" t="s">
        <v>7533</v>
      </c>
    </row>
    <row r="7" spans="1:4">
      <c r="B7" t="s">
        <v>7155</v>
      </c>
      <c r="C7" t="s">
        <v>10</v>
      </c>
      <c r="D7" t="s">
        <v>7534</v>
      </c>
    </row>
    <row r="8" spans="1:4">
      <c r="B8" t="s">
        <v>7529</v>
      </c>
      <c r="C8" t="s">
        <v>12</v>
      </c>
      <c r="D8" t="s">
        <v>7535</v>
      </c>
    </row>
    <row r="9" spans="1:4">
      <c r="B9" t="s">
        <v>7536</v>
      </c>
      <c r="C9" t="s">
        <v>14</v>
      </c>
      <c r="D9" t="s">
        <v>7537</v>
      </c>
    </row>
    <row r="10" spans="1:4">
      <c r="C10" t="s">
        <v>16</v>
      </c>
      <c r="D10" t="s">
        <v>7538</v>
      </c>
    </row>
    <row r="11" spans="1:4">
      <c r="C11" t="s">
        <v>18</v>
      </c>
      <c r="D11" t="s">
        <v>7539</v>
      </c>
    </row>
    <row r="12" spans="1:4">
      <c r="B12" t="s">
        <v>7164</v>
      </c>
      <c r="C12" t="s">
        <v>10</v>
      </c>
      <c r="D12" t="s">
        <v>7540</v>
      </c>
    </row>
    <row r="13" spans="1:4">
      <c r="B13" t="s">
        <v>7152</v>
      </c>
      <c r="C13" t="s">
        <v>12</v>
      </c>
      <c r="D13" t="s">
        <v>7541</v>
      </c>
    </row>
    <row r="14" spans="1:4">
      <c r="C14" t="s">
        <v>14</v>
      </c>
      <c r="D14" t="s">
        <v>7542</v>
      </c>
    </row>
    <row r="15" spans="1:4">
      <c r="B15" t="s">
        <v>7167</v>
      </c>
      <c r="C15" t="s">
        <v>10</v>
      </c>
      <c r="D15" t="s">
        <v>7543</v>
      </c>
    </row>
    <row r="16" spans="1:4">
      <c r="B16" t="s">
        <v>7529</v>
      </c>
      <c r="C16" t="s">
        <v>12</v>
      </c>
      <c r="D16" t="s">
        <v>7544</v>
      </c>
    </row>
    <row r="17" spans="2:4">
      <c r="B17" t="s">
        <v>7545</v>
      </c>
      <c r="C17" t="s">
        <v>14</v>
      </c>
      <c r="D17" t="s">
        <v>7546</v>
      </c>
    </row>
    <row r="18" spans="2:4">
      <c r="C18" t="s">
        <v>16</v>
      </c>
      <c r="D18" t="s">
        <v>7547</v>
      </c>
    </row>
    <row r="19" spans="2:4">
      <c r="C19" t="s">
        <v>18</v>
      </c>
      <c r="D19" t="s">
        <v>7548</v>
      </c>
    </row>
    <row r="20" spans="2:4">
      <c r="C20" t="s">
        <v>20</v>
      </c>
      <c r="D20" t="s">
        <v>7549</v>
      </c>
    </row>
    <row r="21" spans="2:4">
      <c r="C21" t="s">
        <v>99</v>
      </c>
      <c r="D21" t="s">
        <v>7550</v>
      </c>
    </row>
    <row r="22" spans="2:4">
      <c r="B22" t="s">
        <v>7173</v>
      </c>
      <c r="C22" t="s">
        <v>10</v>
      </c>
      <c r="D22" t="s">
        <v>7551</v>
      </c>
    </row>
    <row r="23" spans="2:4">
      <c r="B23" t="s">
        <v>7529</v>
      </c>
      <c r="C23" t="s">
        <v>12</v>
      </c>
      <c r="D23" t="s">
        <v>7552</v>
      </c>
    </row>
    <row r="24" spans="2:4">
      <c r="B24" t="s">
        <v>7553</v>
      </c>
      <c r="C24" t="s">
        <v>14</v>
      </c>
      <c r="D24" t="s">
        <v>7554</v>
      </c>
    </row>
    <row r="25" spans="2:4">
      <c r="C25" t="s">
        <v>16</v>
      </c>
      <c r="D25" t="s">
        <v>7555</v>
      </c>
    </row>
    <row r="26" spans="2:4">
      <c r="C26" t="s">
        <v>18</v>
      </c>
      <c r="D26" t="s">
        <v>7556</v>
      </c>
    </row>
    <row r="27" spans="2:4">
      <c r="B27" t="s">
        <v>7176</v>
      </c>
      <c r="C27" t="s">
        <v>10</v>
      </c>
      <c r="D27" t="s">
        <v>7557</v>
      </c>
    </row>
    <row r="28" spans="2:4">
      <c r="B28" t="s">
        <v>7529</v>
      </c>
      <c r="C28" t="s">
        <v>12</v>
      </c>
      <c r="D28" t="s">
        <v>7558</v>
      </c>
    </row>
    <row r="29" spans="2:4">
      <c r="B29" t="s">
        <v>7559</v>
      </c>
      <c r="C29" t="s">
        <v>14</v>
      </c>
      <c r="D29" t="s">
        <v>7560</v>
      </c>
    </row>
    <row r="30" spans="2:4">
      <c r="B30" t="s">
        <v>7561</v>
      </c>
      <c r="C30" t="s">
        <v>16</v>
      </c>
      <c r="D30" t="s">
        <v>7562</v>
      </c>
    </row>
    <row r="31" spans="2:4">
      <c r="C31" t="s">
        <v>18</v>
      </c>
      <c r="D31" t="s">
        <v>7563</v>
      </c>
    </row>
    <row r="32" spans="2:4">
      <c r="C32" t="s">
        <v>20</v>
      </c>
      <c r="D32" t="s">
        <v>7564</v>
      </c>
    </row>
    <row r="33" spans="1:4">
      <c r="C33" t="s">
        <v>99</v>
      </c>
      <c r="D33" t="s">
        <v>7565</v>
      </c>
    </row>
    <row r="34" spans="1:4">
      <c r="C34" t="s">
        <v>101</v>
      </c>
      <c r="D34" t="s">
        <v>7566</v>
      </c>
    </row>
    <row r="35" spans="1:4">
      <c r="C35" t="s">
        <v>349</v>
      </c>
      <c r="D35" t="s">
        <v>7567</v>
      </c>
    </row>
    <row r="36" spans="1:4">
      <c r="C36" t="s">
        <v>441</v>
      </c>
      <c r="D36" t="s">
        <v>7568</v>
      </c>
    </row>
    <row r="38" spans="1:4">
      <c r="A38" t="s">
        <v>3</v>
      </c>
      <c r="B38" t="s">
        <v>4</v>
      </c>
      <c r="C38" t="s">
        <v>5</v>
      </c>
      <c r="D38" t="s">
        <v>2302</v>
      </c>
    </row>
    <row r="39" spans="1:4">
      <c r="A39" t="s">
        <v>7527</v>
      </c>
      <c r="B39" t="s">
        <v>7193</v>
      </c>
      <c r="C39" t="s">
        <v>10</v>
      </c>
      <c r="D39" t="s">
        <v>7569</v>
      </c>
    </row>
    <row r="40" spans="1:4">
      <c r="B40" t="s">
        <v>7529</v>
      </c>
      <c r="C40" t="s">
        <v>12</v>
      </c>
      <c r="D40" t="s">
        <v>7570</v>
      </c>
    </row>
    <row r="41" spans="1:4">
      <c r="B41" t="s">
        <v>7559</v>
      </c>
      <c r="C41" t="s">
        <v>14</v>
      </c>
      <c r="D41" t="s">
        <v>7571</v>
      </c>
    </row>
    <row r="42" spans="1:4">
      <c r="B42" t="s">
        <v>7561</v>
      </c>
      <c r="C42" t="s">
        <v>16</v>
      </c>
      <c r="D42" t="s">
        <v>7572</v>
      </c>
    </row>
    <row r="43" spans="1:4">
      <c r="C43" t="s">
        <v>18</v>
      </c>
      <c r="D43" t="s">
        <v>7573</v>
      </c>
    </row>
    <row r="44" spans="1:4">
      <c r="C44" t="s">
        <v>20</v>
      </c>
      <c r="D44" t="s">
        <v>7574</v>
      </c>
    </row>
    <row r="45" spans="1:4">
      <c r="C45" t="s">
        <v>99</v>
      </c>
      <c r="D45" t="s">
        <v>7575</v>
      </c>
    </row>
    <row r="46" spans="1:4">
      <c r="C46" t="s">
        <v>101</v>
      </c>
      <c r="D46" t="s">
        <v>7576</v>
      </c>
    </row>
    <row r="47" spans="1:4">
      <c r="C47" t="s">
        <v>349</v>
      </c>
      <c r="D47" t="s">
        <v>7577</v>
      </c>
    </row>
    <row r="48" spans="1:4">
      <c r="C48" t="s">
        <v>441</v>
      </c>
      <c r="D48" t="s">
        <v>7578</v>
      </c>
    </row>
    <row r="49" spans="2:4">
      <c r="C49" t="s">
        <v>443</v>
      </c>
      <c r="D49" t="s">
        <v>7579</v>
      </c>
    </row>
    <row r="50" spans="2:4">
      <c r="C50" t="s">
        <v>445</v>
      </c>
      <c r="D50" t="s">
        <v>7580</v>
      </c>
    </row>
    <row r="51" spans="2:4">
      <c r="B51" t="s">
        <v>7202</v>
      </c>
      <c r="C51" t="s">
        <v>10</v>
      </c>
      <c r="D51" t="s">
        <v>7581</v>
      </c>
    </row>
    <row r="52" spans="2:4">
      <c r="B52" t="s">
        <v>7529</v>
      </c>
      <c r="C52" t="s">
        <v>12</v>
      </c>
      <c r="D52" t="s">
        <v>7582</v>
      </c>
    </row>
    <row r="53" spans="2:4">
      <c r="B53" t="s">
        <v>7559</v>
      </c>
      <c r="C53" t="s">
        <v>14</v>
      </c>
      <c r="D53" t="s">
        <v>7583</v>
      </c>
    </row>
    <row r="54" spans="2:4">
      <c r="B54" t="s">
        <v>7561</v>
      </c>
      <c r="C54" t="s">
        <v>16</v>
      </c>
      <c r="D54" t="s">
        <v>7584</v>
      </c>
    </row>
    <row r="55" spans="2:4">
      <c r="C55" t="s">
        <v>18</v>
      </c>
      <c r="D55" t="s">
        <v>7585</v>
      </c>
    </row>
    <row r="56" spans="2:4">
      <c r="C56" t="s">
        <v>20</v>
      </c>
      <c r="D56" t="s">
        <v>7586</v>
      </c>
    </row>
    <row r="57" spans="2:4">
      <c r="C57" t="s">
        <v>99</v>
      </c>
      <c r="D57" t="s">
        <v>7587</v>
      </c>
    </row>
    <row r="58" spans="2:4">
      <c r="C58" t="s">
        <v>101</v>
      </c>
      <c r="D58" t="s">
        <v>7588</v>
      </c>
    </row>
    <row r="59" spans="2:4">
      <c r="C59" t="s">
        <v>349</v>
      </c>
      <c r="D59" t="s">
        <v>7589</v>
      </c>
    </row>
    <row r="60" spans="2:4">
      <c r="C60" t="s">
        <v>441</v>
      </c>
      <c r="D60" t="s">
        <v>7590</v>
      </c>
    </row>
    <row r="61" spans="2:4">
      <c r="C61" t="s">
        <v>443</v>
      </c>
      <c r="D61" t="s">
        <v>7591</v>
      </c>
    </row>
    <row r="62" spans="2:4">
      <c r="C62" t="s">
        <v>445</v>
      </c>
      <c r="D62" t="s">
        <v>7592</v>
      </c>
    </row>
    <row r="63" spans="2:4">
      <c r="B63" t="s">
        <v>7210</v>
      </c>
      <c r="C63" t="s">
        <v>10</v>
      </c>
      <c r="D63" t="s">
        <v>7593</v>
      </c>
    </row>
    <row r="64" spans="2:4">
      <c r="B64" t="s">
        <v>7529</v>
      </c>
      <c r="C64" t="s">
        <v>12</v>
      </c>
      <c r="D64" t="s">
        <v>7594</v>
      </c>
    </row>
    <row r="65" spans="1:4">
      <c r="B65" t="s">
        <v>7559</v>
      </c>
      <c r="C65" t="s">
        <v>14</v>
      </c>
      <c r="D65" t="s">
        <v>7595</v>
      </c>
    </row>
    <row r="66" spans="1:4">
      <c r="B66" t="s">
        <v>7596</v>
      </c>
      <c r="C66" t="s">
        <v>16</v>
      </c>
      <c r="D66" t="s">
        <v>7597</v>
      </c>
    </row>
    <row r="67" spans="1:4">
      <c r="C67" t="s">
        <v>18</v>
      </c>
      <c r="D67" t="s">
        <v>7598</v>
      </c>
    </row>
    <row r="68" spans="1:4">
      <c r="C68" t="s">
        <v>20</v>
      </c>
      <c r="D68" t="s">
        <v>7599</v>
      </c>
    </row>
    <row r="69" spans="1:4">
      <c r="C69" t="s">
        <v>99</v>
      </c>
      <c r="D69" t="s">
        <v>7600</v>
      </c>
    </row>
    <row r="70" spans="1:4">
      <c r="C70" t="s">
        <v>101</v>
      </c>
      <c r="D70" t="s">
        <v>7601</v>
      </c>
    </row>
    <row r="71" spans="1:4">
      <c r="C71" t="s">
        <v>349</v>
      </c>
      <c r="D71" t="s">
        <v>7602</v>
      </c>
    </row>
    <row r="72" spans="1:4">
      <c r="C72" t="s">
        <v>441</v>
      </c>
      <c r="D72" t="s">
        <v>7603</v>
      </c>
    </row>
    <row r="73" spans="1:4">
      <c r="C73" t="s">
        <v>443</v>
      </c>
      <c r="D73" t="s">
        <v>7604</v>
      </c>
    </row>
    <row r="74" spans="1:4">
      <c r="C74" t="s">
        <v>445</v>
      </c>
      <c r="D74" t="s">
        <v>7605</v>
      </c>
    </row>
    <row r="75" spans="1:4">
      <c r="C75" t="s">
        <v>447</v>
      </c>
      <c r="D75" t="s">
        <v>7606</v>
      </c>
    </row>
    <row r="76" spans="1:4">
      <c r="C76" t="s">
        <v>449</v>
      </c>
      <c r="D76" t="s">
        <v>7607</v>
      </c>
    </row>
    <row r="78" spans="1:4">
      <c r="A78" t="s">
        <v>3</v>
      </c>
      <c r="B78" t="s">
        <v>4</v>
      </c>
      <c r="C78" t="s">
        <v>5</v>
      </c>
      <c r="D78" t="s">
        <v>2302</v>
      </c>
    </row>
    <row r="79" spans="1:4">
      <c r="A79" t="s">
        <v>7527</v>
      </c>
      <c r="B79" t="s">
        <v>7220</v>
      </c>
      <c r="C79" t="s">
        <v>10</v>
      </c>
      <c r="D79" t="s">
        <v>7608</v>
      </c>
    </row>
    <row r="80" spans="1:4">
      <c r="B80" t="s">
        <v>7529</v>
      </c>
      <c r="C80" t="s">
        <v>12</v>
      </c>
      <c r="D80" t="s">
        <v>7609</v>
      </c>
    </row>
    <row r="81" spans="2:4">
      <c r="B81" t="s">
        <v>7559</v>
      </c>
      <c r="C81" t="s">
        <v>14</v>
      </c>
      <c r="D81" t="s">
        <v>7610</v>
      </c>
    </row>
    <row r="82" spans="2:4">
      <c r="B82" t="s">
        <v>7611</v>
      </c>
      <c r="C82" t="s">
        <v>16</v>
      </c>
      <c r="D82" t="s">
        <v>7612</v>
      </c>
    </row>
    <row r="83" spans="2:4">
      <c r="C83" t="s">
        <v>18</v>
      </c>
      <c r="D83" t="s">
        <v>7613</v>
      </c>
    </row>
    <row r="84" spans="2:4">
      <c r="C84" t="s">
        <v>20</v>
      </c>
      <c r="D84" t="s">
        <v>7614</v>
      </c>
    </row>
    <row r="85" spans="2:4">
      <c r="C85" t="s">
        <v>99</v>
      </c>
      <c r="D85" t="s">
        <v>7615</v>
      </c>
    </row>
    <row r="86" spans="2:4">
      <c r="C86" t="s">
        <v>101</v>
      </c>
      <c r="D86" t="s">
        <v>7616</v>
      </c>
    </row>
    <row r="87" spans="2:4">
      <c r="C87" t="s">
        <v>349</v>
      </c>
      <c r="D87" t="s">
        <v>7617</v>
      </c>
    </row>
    <row r="88" spans="2:4">
      <c r="C88" t="s">
        <v>441</v>
      </c>
      <c r="D88" t="s">
        <v>7618</v>
      </c>
    </row>
    <row r="89" spans="2:4">
      <c r="C89" t="s">
        <v>443</v>
      </c>
      <c r="D89" t="s">
        <v>7619</v>
      </c>
    </row>
    <row r="90" spans="2:4">
      <c r="C90" t="s">
        <v>445</v>
      </c>
      <c r="D90" t="s">
        <v>7620</v>
      </c>
    </row>
    <row r="91" spans="2:4">
      <c r="B91" t="s">
        <v>7222</v>
      </c>
      <c r="C91" t="s">
        <v>10</v>
      </c>
      <c r="D91" t="s">
        <v>7621</v>
      </c>
    </row>
    <row r="92" spans="2:4">
      <c r="B92" t="s">
        <v>7529</v>
      </c>
      <c r="C92" t="s">
        <v>12</v>
      </c>
      <c r="D92" t="s">
        <v>7622</v>
      </c>
    </row>
    <row r="93" spans="2:4">
      <c r="B93" t="s">
        <v>7559</v>
      </c>
      <c r="C93" t="s">
        <v>14</v>
      </c>
      <c r="D93" t="s">
        <v>7623</v>
      </c>
    </row>
    <row r="94" spans="2:4">
      <c r="B94" t="s">
        <v>696</v>
      </c>
      <c r="C94" t="s">
        <v>16</v>
      </c>
      <c r="D94" t="s">
        <v>7624</v>
      </c>
    </row>
    <row r="95" spans="2:4">
      <c r="C95" t="s">
        <v>18</v>
      </c>
      <c r="D95" t="s">
        <v>7625</v>
      </c>
    </row>
    <row r="96" spans="2:4">
      <c r="C96" t="s">
        <v>20</v>
      </c>
      <c r="D96" t="s">
        <v>7626</v>
      </c>
    </row>
    <row r="97" spans="2:4">
      <c r="C97" t="s">
        <v>99</v>
      </c>
      <c r="D97" t="s">
        <v>7627</v>
      </c>
    </row>
    <row r="98" spans="2:4">
      <c r="C98" t="s">
        <v>101</v>
      </c>
      <c r="D98" t="s">
        <v>7628</v>
      </c>
    </row>
    <row r="99" spans="2:4">
      <c r="C99" t="s">
        <v>349</v>
      </c>
      <c r="D99" t="s">
        <v>7629</v>
      </c>
    </row>
    <row r="100" spans="2:4">
      <c r="C100" t="s">
        <v>441</v>
      </c>
      <c r="D100" t="s">
        <v>7630</v>
      </c>
    </row>
    <row r="101" spans="2:4">
      <c r="C101" t="s">
        <v>443</v>
      </c>
      <c r="D101" t="s">
        <v>7631</v>
      </c>
    </row>
    <row r="102" spans="2:4">
      <c r="C102" t="s">
        <v>445</v>
      </c>
      <c r="D102" t="s">
        <v>7632</v>
      </c>
    </row>
    <row r="103" spans="2:4">
      <c r="C103" t="s">
        <v>447</v>
      </c>
      <c r="D103" t="s">
        <v>7633</v>
      </c>
    </row>
    <row r="104" spans="2:4">
      <c r="C104" t="s">
        <v>449</v>
      </c>
      <c r="D104" t="s">
        <v>7634</v>
      </c>
    </row>
    <row r="105" spans="2:4">
      <c r="C105" t="s">
        <v>734</v>
      </c>
      <c r="D105" t="s">
        <v>7635</v>
      </c>
    </row>
    <row r="106" spans="2:4">
      <c r="B106" t="s">
        <v>7236</v>
      </c>
      <c r="C106" t="s">
        <v>10</v>
      </c>
      <c r="D106" t="s">
        <v>7636</v>
      </c>
    </row>
    <row r="107" spans="2:4">
      <c r="B107" t="s">
        <v>7529</v>
      </c>
      <c r="C107" t="s">
        <v>12</v>
      </c>
      <c r="D107" t="s">
        <v>7637</v>
      </c>
    </row>
    <row r="108" spans="2:4">
      <c r="B108" t="s">
        <v>7559</v>
      </c>
      <c r="C108" t="s">
        <v>14</v>
      </c>
      <c r="D108" t="s">
        <v>7638</v>
      </c>
    </row>
    <row r="109" spans="2:4">
      <c r="B109" t="s">
        <v>681</v>
      </c>
      <c r="C109" t="s">
        <v>16</v>
      </c>
      <c r="D109" t="s">
        <v>7639</v>
      </c>
    </row>
    <row r="110" spans="2:4">
      <c r="C110" t="s">
        <v>18</v>
      </c>
      <c r="D110" t="s">
        <v>7640</v>
      </c>
    </row>
    <row r="111" spans="2:4">
      <c r="C111" t="s">
        <v>20</v>
      </c>
      <c r="D111" t="s">
        <v>7641</v>
      </c>
    </row>
    <row r="112" spans="2:4">
      <c r="C112" t="s">
        <v>99</v>
      </c>
      <c r="D112" t="s">
        <v>7642</v>
      </c>
    </row>
    <row r="113" spans="1:4">
      <c r="C113" t="s">
        <v>101</v>
      </c>
      <c r="D113" t="s">
        <v>7643</v>
      </c>
    </row>
    <row r="114" spans="1:4">
      <c r="C114" t="s">
        <v>349</v>
      </c>
      <c r="D114" t="s">
        <v>7644</v>
      </c>
    </row>
    <row r="115" spans="1:4">
      <c r="C115" t="s">
        <v>441</v>
      </c>
      <c r="D115" t="s">
        <v>7645</v>
      </c>
    </row>
    <row r="116" spans="1:4">
      <c r="C116" t="s">
        <v>443</v>
      </c>
      <c r="D116" t="s">
        <v>7646</v>
      </c>
    </row>
    <row r="117" spans="1:4">
      <c r="C117" t="s">
        <v>445</v>
      </c>
      <c r="D117" t="s">
        <v>7647</v>
      </c>
    </row>
    <row r="118" spans="1:4">
      <c r="C118" t="s">
        <v>447</v>
      </c>
      <c r="D118" t="s">
        <v>7648</v>
      </c>
    </row>
    <row r="120" spans="1:4">
      <c r="A120" t="s">
        <v>3</v>
      </c>
      <c r="B120" t="s">
        <v>4</v>
      </c>
      <c r="C120" t="s">
        <v>5</v>
      </c>
      <c r="D120" t="s">
        <v>2302</v>
      </c>
    </row>
    <row r="121" spans="1:4">
      <c r="A121" t="s">
        <v>7527</v>
      </c>
      <c r="B121" t="s">
        <v>7249</v>
      </c>
      <c r="C121" t="s">
        <v>10</v>
      </c>
      <c r="D121" t="s">
        <v>7649</v>
      </c>
    </row>
    <row r="122" spans="1:4">
      <c r="B122" t="s">
        <v>7529</v>
      </c>
      <c r="C122" t="s">
        <v>12</v>
      </c>
      <c r="D122" t="s">
        <v>7650</v>
      </c>
    </row>
    <row r="123" spans="1:4">
      <c r="B123" t="s">
        <v>7559</v>
      </c>
      <c r="C123" t="s">
        <v>14</v>
      </c>
      <c r="D123" t="s">
        <v>7651</v>
      </c>
    </row>
    <row r="124" spans="1:4">
      <c r="B124" t="s">
        <v>681</v>
      </c>
      <c r="C124" t="s">
        <v>16</v>
      </c>
      <c r="D124" t="s">
        <v>7652</v>
      </c>
    </row>
    <row r="125" spans="1:4">
      <c r="C125" t="s">
        <v>18</v>
      </c>
      <c r="D125" t="s">
        <v>7653</v>
      </c>
    </row>
    <row r="126" spans="1:4">
      <c r="C126" t="s">
        <v>20</v>
      </c>
      <c r="D126" t="s">
        <v>7654</v>
      </c>
    </row>
    <row r="127" spans="1:4">
      <c r="C127" t="s">
        <v>99</v>
      </c>
      <c r="D127" t="s">
        <v>7655</v>
      </c>
    </row>
    <row r="128" spans="1:4">
      <c r="C128" t="s">
        <v>101</v>
      </c>
      <c r="D128" t="s">
        <v>7656</v>
      </c>
    </row>
    <row r="129" spans="2:4">
      <c r="C129" t="s">
        <v>349</v>
      </c>
      <c r="D129" t="s">
        <v>7657</v>
      </c>
    </row>
    <row r="130" spans="2:4">
      <c r="C130" t="s">
        <v>441</v>
      </c>
      <c r="D130" t="s">
        <v>7658</v>
      </c>
    </row>
    <row r="131" spans="2:4">
      <c r="C131" t="s">
        <v>443</v>
      </c>
      <c r="D131" t="s">
        <v>7659</v>
      </c>
    </row>
    <row r="132" spans="2:4">
      <c r="C132" t="s">
        <v>445</v>
      </c>
      <c r="D132" t="s">
        <v>7660</v>
      </c>
    </row>
    <row r="133" spans="2:4">
      <c r="C133" t="s">
        <v>447</v>
      </c>
      <c r="D133" t="s">
        <v>7661</v>
      </c>
    </row>
    <row r="134" spans="2:4">
      <c r="C134" t="s">
        <v>449</v>
      </c>
      <c r="D134" t="s">
        <v>7662</v>
      </c>
    </row>
    <row r="135" spans="2:4">
      <c r="C135" t="s">
        <v>734</v>
      </c>
      <c r="D135" t="s">
        <v>7663</v>
      </c>
    </row>
    <row r="136" spans="2:4">
      <c r="B136" t="s">
        <v>7263</v>
      </c>
      <c r="C136" t="s">
        <v>10</v>
      </c>
      <c r="D136" t="s">
        <v>7664</v>
      </c>
    </row>
    <row r="137" spans="2:4">
      <c r="B137" t="s">
        <v>7529</v>
      </c>
      <c r="C137" t="s">
        <v>12</v>
      </c>
      <c r="D137" t="s">
        <v>7665</v>
      </c>
    </row>
    <row r="138" spans="2:4">
      <c r="B138" t="s">
        <v>7559</v>
      </c>
      <c r="C138" t="s">
        <v>14</v>
      </c>
      <c r="D138" t="s">
        <v>7666</v>
      </c>
    </row>
    <row r="139" spans="2:4">
      <c r="B139" t="s">
        <v>7667</v>
      </c>
      <c r="C139" t="s">
        <v>16</v>
      </c>
      <c r="D139" t="s">
        <v>7668</v>
      </c>
    </row>
    <row r="140" spans="2:4">
      <c r="C140" t="s">
        <v>18</v>
      </c>
      <c r="D140" t="s">
        <v>7669</v>
      </c>
    </row>
    <row r="141" spans="2:4">
      <c r="C141" t="s">
        <v>20</v>
      </c>
      <c r="D141" t="s">
        <v>7670</v>
      </c>
    </row>
    <row r="142" spans="2:4">
      <c r="C142" t="s">
        <v>99</v>
      </c>
      <c r="D142" t="s">
        <v>7671</v>
      </c>
    </row>
    <row r="143" spans="2:4">
      <c r="C143" t="s">
        <v>101</v>
      </c>
      <c r="D143" t="s">
        <v>7672</v>
      </c>
    </row>
    <row r="144" spans="2:4">
      <c r="C144" t="s">
        <v>349</v>
      </c>
      <c r="D144" t="s">
        <v>7673</v>
      </c>
    </row>
    <row r="145" spans="2:4">
      <c r="C145" t="s">
        <v>441</v>
      </c>
      <c r="D145" t="s">
        <v>7674</v>
      </c>
    </row>
    <row r="146" spans="2:4">
      <c r="C146" t="s">
        <v>443</v>
      </c>
      <c r="D146" t="s">
        <v>7675</v>
      </c>
    </row>
    <row r="147" spans="2:4">
      <c r="C147" t="s">
        <v>445</v>
      </c>
      <c r="D147" t="s">
        <v>7676</v>
      </c>
    </row>
    <row r="148" spans="2:4">
      <c r="C148" t="s">
        <v>447</v>
      </c>
      <c r="D148" t="s">
        <v>7677</v>
      </c>
    </row>
    <row r="149" spans="2:4">
      <c r="C149" t="s">
        <v>449</v>
      </c>
      <c r="D149" t="s">
        <v>7678</v>
      </c>
    </row>
    <row r="150" spans="2:4">
      <c r="C150" t="s">
        <v>734</v>
      </c>
      <c r="D150" t="s">
        <v>7679</v>
      </c>
    </row>
    <row r="151" spans="2:4">
      <c r="C151" t="s">
        <v>736</v>
      </c>
      <c r="D151" t="s">
        <v>7680</v>
      </c>
    </row>
    <row r="152" spans="2:4">
      <c r="C152" t="s">
        <v>2253</v>
      </c>
      <c r="D152" t="s">
        <v>7681</v>
      </c>
    </row>
    <row r="153" spans="2:4">
      <c r="B153" t="s">
        <v>7280</v>
      </c>
      <c r="C153" t="s">
        <v>10</v>
      </c>
      <c r="D153" t="s">
        <v>7682</v>
      </c>
    </row>
    <row r="154" spans="2:4">
      <c r="B154" t="s">
        <v>7529</v>
      </c>
      <c r="C154" t="s">
        <v>12</v>
      </c>
      <c r="D154" t="s">
        <v>7683</v>
      </c>
    </row>
    <row r="155" spans="2:4">
      <c r="B155" t="s">
        <v>7559</v>
      </c>
      <c r="C155" t="s">
        <v>14</v>
      </c>
      <c r="D155" t="s">
        <v>7684</v>
      </c>
    </row>
    <row r="156" spans="2:4">
      <c r="B156" t="s">
        <v>7685</v>
      </c>
      <c r="C156" t="s">
        <v>16</v>
      </c>
      <c r="D156" t="s">
        <v>7686</v>
      </c>
    </row>
    <row r="157" spans="2:4">
      <c r="C157" t="s">
        <v>18</v>
      </c>
      <c r="D157" t="s">
        <v>7687</v>
      </c>
    </row>
    <row r="158" spans="2:4">
      <c r="C158" t="s">
        <v>20</v>
      </c>
      <c r="D158" t="s">
        <v>7688</v>
      </c>
    </row>
    <row r="159" spans="2:4">
      <c r="C159" t="s">
        <v>99</v>
      </c>
      <c r="D159" t="s">
        <v>7689</v>
      </c>
    </row>
    <row r="160" spans="2:4">
      <c r="C160" t="s">
        <v>101</v>
      </c>
      <c r="D160" t="s">
        <v>7690</v>
      </c>
    </row>
    <row r="161" spans="1:4">
      <c r="C161" t="s">
        <v>349</v>
      </c>
      <c r="D161" t="s">
        <v>7691</v>
      </c>
    </row>
    <row r="162" spans="1:4">
      <c r="C162" t="s">
        <v>441</v>
      </c>
      <c r="D162" t="s">
        <v>7692</v>
      </c>
    </row>
    <row r="163" spans="1:4">
      <c r="C163" t="s">
        <v>443</v>
      </c>
      <c r="D163" t="s">
        <v>7693</v>
      </c>
    </row>
    <row r="164" spans="1:4">
      <c r="C164" t="s">
        <v>445</v>
      </c>
      <c r="D164" t="s">
        <v>7694</v>
      </c>
    </row>
    <row r="166" spans="1:4">
      <c r="A166" t="s">
        <v>3</v>
      </c>
      <c r="B166" t="s">
        <v>4</v>
      </c>
      <c r="C166" t="s">
        <v>5</v>
      </c>
      <c r="D166" t="s">
        <v>2302</v>
      </c>
    </row>
    <row r="167" spans="1:4">
      <c r="A167" t="s">
        <v>7527</v>
      </c>
      <c r="B167" t="s">
        <v>7294</v>
      </c>
      <c r="C167" t="s">
        <v>10</v>
      </c>
      <c r="D167" t="s">
        <v>7695</v>
      </c>
    </row>
    <row r="168" spans="1:4">
      <c r="B168" t="s">
        <v>7529</v>
      </c>
      <c r="C168" t="s">
        <v>12</v>
      </c>
      <c r="D168" t="s">
        <v>7696</v>
      </c>
    </row>
    <row r="169" spans="1:4">
      <c r="B169" t="s">
        <v>7559</v>
      </c>
      <c r="C169" t="s">
        <v>14</v>
      </c>
      <c r="D169" t="s">
        <v>7697</v>
      </c>
    </row>
    <row r="170" spans="1:4">
      <c r="B170" t="s">
        <v>7698</v>
      </c>
      <c r="C170" t="s">
        <v>16</v>
      </c>
      <c r="D170" t="s">
        <v>7699</v>
      </c>
    </row>
    <row r="171" spans="1:4">
      <c r="C171" t="s">
        <v>18</v>
      </c>
      <c r="D171" t="s">
        <v>7700</v>
      </c>
    </row>
    <row r="172" spans="1:4">
      <c r="C172" t="s">
        <v>20</v>
      </c>
      <c r="D172" t="s">
        <v>7701</v>
      </c>
    </row>
    <row r="173" spans="1:4">
      <c r="C173" t="s">
        <v>99</v>
      </c>
      <c r="D173" t="s">
        <v>7702</v>
      </c>
    </row>
    <row r="174" spans="1:4">
      <c r="C174" t="s">
        <v>101</v>
      </c>
      <c r="D174" t="s">
        <v>7703</v>
      </c>
    </row>
    <row r="175" spans="1:4">
      <c r="C175" t="s">
        <v>349</v>
      </c>
      <c r="D175" t="s">
        <v>7704</v>
      </c>
    </row>
    <row r="176" spans="1:4">
      <c r="B176" t="s">
        <v>7306</v>
      </c>
      <c r="C176" t="s">
        <v>10</v>
      </c>
      <c r="D176" t="s">
        <v>7705</v>
      </c>
    </row>
    <row r="177" spans="2:4">
      <c r="B177" t="s">
        <v>7529</v>
      </c>
      <c r="C177" t="s">
        <v>12</v>
      </c>
      <c r="D177" t="s">
        <v>7706</v>
      </c>
    </row>
    <row r="178" spans="2:4">
      <c r="B178" t="s">
        <v>7559</v>
      </c>
      <c r="C178" t="s">
        <v>14</v>
      </c>
      <c r="D178" t="s">
        <v>7707</v>
      </c>
    </row>
    <row r="179" spans="2:4">
      <c r="B179" t="s">
        <v>7698</v>
      </c>
      <c r="C179" t="s">
        <v>16</v>
      </c>
      <c r="D179" t="s">
        <v>7708</v>
      </c>
    </row>
    <row r="180" spans="2:4">
      <c r="C180" t="s">
        <v>18</v>
      </c>
      <c r="D180" t="s">
        <v>7709</v>
      </c>
    </row>
    <row r="181" spans="2:4">
      <c r="C181" t="s">
        <v>20</v>
      </c>
      <c r="D181" t="s">
        <v>7710</v>
      </c>
    </row>
    <row r="182" spans="2:4">
      <c r="C182" t="s">
        <v>99</v>
      </c>
      <c r="D182" t="s">
        <v>7711</v>
      </c>
    </row>
    <row r="183" spans="2:4">
      <c r="C183" t="s">
        <v>101</v>
      </c>
      <c r="D183" t="s">
        <v>7712</v>
      </c>
    </row>
    <row r="184" spans="2:4">
      <c r="C184" t="s">
        <v>349</v>
      </c>
      <c r="D184" t="s">
        <v>7713</v>
      </c>
    </row>
    <row r="185" spans="2:4">
      <c r="C185" t="s">
        <v>441</v>
      </c>
      <c r="D185" t="s">
        <v>7714</v>
      </c>
    </row>
    <row r="186" spans="2:4">
      <c r="B186" t="s">
        <v>7315</v>
      </c>
      <c r="C186" t="s">
        <v>10</v>
      </c>
      <c r="D186" t="s">
        <v>7715</v>
      </c>
    </row>
    <row r="187" spans="2:4">
      <c r="B187" t="s">
        <v>7529</v>
      </c>
      <c r="C187" t="s">
        <v>12</v>
      </c>
      <c r="D187" t="s">
        <v>7716</v>
      </c>
    </row>
    <row r="188" spans="2:4">
      <c r="B188" t="s">
        <v>7717</v>
      </c>
      <c r="C188" t="s">
        <v>14</v>
      </c>
      <c r="D188" t="s">
        <v>7718</v>
      </c>
    </row>
    <row r="189" spans="2:4">
      <c r="C189" t="s">
        <v>16</v>
      </c>
      <c r="D189" t="s">
        <v>7719</v>
      </c>
    </row>
    <row r="190" spans="2:4">
      <c r="C190" t="s">
        <v>18</v>
      </c>
      <c r="D190" t="s">
        <v>7720</v>
      </c>
    </row>
    <row r="191" spans="2:4">
      <c r="C191" t="s">
        <v>20</v>
      </c>
      <c r="D191" t="s">
        <v>7721</v>
      </c>
    </row>
    <row r="192" spans="2:4">
      <c r="C192" t="s">
        <v>99</v>
      </c>
      <c r="D192" t="s">
        <v>7722</v>
      </c>
    </row>
    <row r="193" spans="1:4">
      <c r="C193" t="s">
        <v>101</v>
      </c>
      <c r="D193" t="s">
        <v>7723</v>
      </c>
    </row>
    <row r="194" spans="1:4">
      <c r="C194" t="s">
        <v>349</v>
      </c>
      <c r="D194" t="s">
        <v>7724</v>
      </c>
    </row>
    <row r="195" spans="1:4">
      <c r="C195" t="s">
        <v>441</v>
      </c>
      <c r="D195" t="s">
        <v>7725</v>
      </c>
    </row>
    <row r="197" spans="1:4">
      <c r="A197" t="s">
        <v>3</v>
      </c>
      <c r="B197" t="s">
        <v>4</v>
      </c>
      <c r="C197" t="s">
        <v>5</v>
      </c>
      <c r="D197" t="s">
        <v>2302</v>
      </c>
    </row>
    <row r="198" spans="1:4">
      <c r="A198" t="s">
        <v>7527</v>
      </c>
      <c r="B198" t="s">
        <v>7339</v>
      </c>
      <c r="C198" t="s">
        <v>10</v>
      </c>
      <c r="D198" t="s">
        <v>7726</v>
      </c>
    </row>
    <row r="199" spans="1:4">
      <c r="B199" t="s">
        <v>7529</v>
      </c>
      <c r="C199" t="s">
        <v>12</v>
      </c>
      <c r="D199" t="s">
        <v>7727</v>
      </c>
    </row>
    <row r="200" spans="1:4">
      <c r="B200" t="s">
        <v>7717</v>
      </c>
      <c r="C200" t="s">
        <v>14</v>
      </c>
      <c r="D200" t="s">
        <v>7728</v>
      </c>
    </row>
    <row r="201" spans="1:4">
      <c r="C201" t="s">
        <v>16</v>
      </c>
      <c r="D201" t="s">
        <v>7729</v>
      </c>
    </row>
    <row r="202" spans="1:4">
      <c r="C202" t="s">
        <v>18</v>
      </c>
      <c r="D202" t="s">
        <v>7730</v>
      </c>
    </row>
    <row r="203" spans="1:4">
      <c r="C203" t="s">
        <v>20</v>
      </c>
      <c r="D203" t="s">
        <v>7731</v>
      </c>
    </row>
    <row r="204" spans="1:4">
      <c r="C204" t="s">
        <v>99</v>
      </c>
      <c r="D204" t="s">
        <v>7732</v>
      </c>
    </row>
    <row r="205" spans="1:4">
      <c r="C205" t="s">
        <v>101</v>
      </c>
      <c r="D205" t="s">
        <v>7733</v>
      </c>
    </row>
    <row r="206" spans="1:4">
      <c r="C206" t="s">
        <v>349</v>
      </c>
      <c r="D206" t="s">
        <v>7734</v>
      </c>
    </row>
    <row r="207" spans="1:4">
      <c r="C207" t="s">
        <v>441</v>
      </c>
      <c r="D207" t="s">
        <v>7735</v>
      </c>
    </row>
    <row r="208" spans="1:4">
      <c r="C208" t="s">
        <v>443</v>
      </c>
      <c r="D208" t="s">
        <v>7736</v>
      </c>
    </row>
    <row r="209" spans="2:4">
      <c r="C209" t="s">
        <v>445</v>
      </c>
      <c r="D209" t="s">
        <v>7737</v>
      </c>
    </row>
    <row r="210" spans="2:4">
      <c r="B210" t="s">
        <v>7356</v>
      </c>
      <c r="C210" t="s">
        <v>10</v>
      </c>
      <c r="D210" t="s">
        <v>7738</v>
      </c>
    </row>
    <row r="211" spans="2:4">
      <c r="B211" t="s">
        <v>7529</v>
      </c>
      <c r="C211" t="s">
        <v>12</v>
      </c>
      <c r="D211" t="s">
        <v>7739</v>
      </c>
    </row>
    <row r="212" spans="2:4">
      <c r="B212" t="s">
        <v>7717</v>
      </c>
      <c r="C212" t="s">
        <v>14</v>
      </c>
      <c r="D212" t="s">
        <v>7740</v>
      </c>
    </row>
    <row r="213" spans="2:4">
      <c r="C213" t="s">
        <v>16</v>
      </c>
      <c r="D213" t="s">
        <v>7741</v>
      </c>
    </row>
    <row r="214" spans="2:4">
      <c r="C214" t="s">
        <v>18</v>
      </c>
      <c r="D214" t="s">
        <v>7742</v>
      </c>
    </row>
    <row r="215" spans="2:4">
      <c r="C215" t="s">
        <v>20</v>
      </c>
      <c r="D215" t="s">
        <v>7743</v>
      </c>
    </row>
    <row r="216" spans="2:4">
      <c r="C216" t="s">
        <v>99</v>
      </c>
      <c r="D216" t="s">
        <v>7744</v>
      </c>
    </row>
    <row r="217" spans="2:4">
      <c r="C217" t="s">
        <v>101</v>
      </c>
      <c r="D217" t="s">
        <v>7745</v>
      </c>
    </row>
    <row r="218" spans="2:4">
      <c r="C218" t="s">
        <v>349</v>
      </c>
      <c r="D218" t="s">
        <v>7746</v>
      </c>
    </row>
    <row r="219" spans="2:4">
      <c r="C219" t="s">
        <v>441</v>
      </c>
      <c r="D219" t="s">
        <v>7747</v>
      </c>
    </row>
    <row r="220" spans="2:4">
      <c r="B220" t="s">
        <v>7375</v>
      </c>
      <c r="C220" t="s">
        <v>10</v>
      </c>
      <c r="D220" t="s">
        <v>7748</v>
      </c>
    </row>
    <row r="221" spans="2:4">
      <c r="B221" t="s">
        <v>7529</v>
      </c>
      <c r="C221" t="s">
        <v>12</v>
      </c>
      <c r="D221" t="s">
        <v>7749</v>
      </c>
    </row>
    <row r="222" spans="2:4">
      <c r="B222" t="s">
        <v>7717</v>
      </c>
      <c r="C222" t="s">
        <v>14</v>
      </c>
      <c r="D222" t="s">
        <v>7750</v>
      </c>
    </row>
    <row r="223" spans="2:4">
      <c r="C223" t="s">
        <v>16</v>
      </c>
      <c r="D223" t="s">
        <v>7751</v>
      </c>
    </row>
    <row r="224" spans="2:4">
      <c r="C224" t="s">
        <v>18</v>
      </c>
      <c r="D224" t="s">
        <v>7752</v>
      </c>
    </row>
    <row r="225" spans="1:4">
      <c r="C225" t="s">
        <v>20</v>
      </c>
      <c r="D225" t="s">
        <v>7753</v>
      </c>
    </row>
    <row r="226" spans="1:4">
      <c r="C226" t="s">
        <v>99</v>
      </c>
      <c r="D226" t="s">
        <v>7754</v>
      </c>
    </row>
    <row r="227" spans="1:4">
      <c r="C227" t="s">
        <v>101</v>
      </c>
      <c r="D227" t="s">
        <v>7755</v>
      </c>
    </row>
    <row r="228" spans="1:4">
      <c r="C228" t="s">
        <v>349</v>
      </c>
      <c r="D228" t="s">
        <v>7756</v>
      </c>
    </row>
    <row r="229" spans="1:4">
      <c r="C229" t="s">
        <v>441</v>
      </c>
      <c r="D229" t="s">
        <v>7757</v>
      </c>
    </row>
    <row r="230" spans="1:4">
      <c r="C230" t="s">
        <v>443</v>
      </c>
      <c r="D230" t="s">
        <v>7758</v>
      </c>
    </row>
    <row r="232" spans="1:4">
      <c r="A232" t="s">
        <v>3</v>
      </c>
      <c r="B232" t="s">
        <v>4</v>
      </c>
      <c r="C232" t="s">
        <v>5</v>
      </c>
      <c r="D232" t="s">
        <v>2302</v>
      </c>
    </row>
    <row r="233" spans="1:4">
      <c r="A233" t="s">
        <v>7527</v>
      </c>
      <c r="B233" t="s">
        <v>7389</v>
      </c>
      <c r="C233" t="s">
        <v>10</v>
      </c>
      <c r="D233" t="s">
        <v>7759</v>
      </c>
    </row>
    <row r="234" spans="1:4">
      <c r="B234" t="s">
        <v>7529</v>
      </c>
      <c r="C234" t="s">
        <v>12</v>
      </c>
      <c r="D234" t="s">
        <v>7760</v>
      </c>
    </row>
    <row r="235" spans="1:4">
      <c r="B235" t="s">
        <v>7559</v>
      </c>
      <c r="C235" t="s">
        <v>14</v>
      </c>
      <c r="D235" t="s">
        <v>7761</v>
      </c>
    </row>
    <row r="236" spans="1:4">
      <c r="B236" t="s">
        <v>7685</v>
      </c>
      <c r="C236" t="s">
        <v>16</v>
      </c>
      <c r="D236" t="s">
        <v>7762</v>
      </c>
    </row>
    <row r="237" spans="1:4">
      <c r="C237" t="s">
        <v>18</v>
      </c>
      <c r="D237" t="s">
        <v>7763</v>
      </c>
    </row>
    <row r="238" spans="1:4">
      <c r="C238" t="s">
        <v>20</v>
      </c>
      <c r="D238" t="s">
        <v>7764</v>
      </c>
    </row>
    <row r="239" spans="1:4">
      <c r="C239" t="s">
        <v>99</v>
      </c>
      <c r="D239" t="s">
        <v>7765</v>
      </c>
    </row>
    <row r="240" spans="1:4">
      <c r="C240" t="s">
        <v>101</v>
      </c>
      <c r="D240" t="s">
        <v>7766</v>
      </c>
    </row>
    <row r="241" spans="2:4">
      <c r="C241" t="s">
        <v>349</v>
      </c>
      <c r="D241" t="s">
        <v>7767</v>
      </c>
    </row>
    <row r="242" spans="2:4">
      <c r="C242" t="s">
        <v>441</v>
      </c>
      <c r="D242" t="s">
        <v>7768</v>
      </c>
    </row>
    <row r="243" spans="2:4">
      <c r="B243" t="s">
        <v>7403</v>
      </c>
      <c r="C243" t="s">
        <v>10</v>
      </c>
      <c r="D243" t="s">
        <v>7769</v>
      </c>
    </row>
    <row r="244" spans="2:4">
      <c r="B244" t="s">
        <v>7529</v>
      </c>
      <c r="C244" t="s">
        <v>12</v>
      </c>
      <c r="D244" t="s">
        <v>7770</v>
      </c>
    </row>
    <row r="245" spans="2:4">
      <c r="B245" t="s">
        <v>7771</v>
      </c>
      <c r="C245" t="s">
        <v>14</v>
      </c>
      <c r="D245" t="s">
        <v>7772</v>
      </c>
    </row>
    <row r="246" spans="2:4">
      <c r="C246" t="s">
        <v>16</v>
      </c>
      <c r="D246" t="s">
        <v>7773</v>
      </c>
    </row>
    <row r="247" spans="2:4">
      <c r="C247" t="s">
        <v>18</v>
      </c>
      <c r="D247" t="s">
        <v>7774</v>
      </c>
    </row>
    <row r="248" spans="2:4">
      <c r="C248" t="s">
        <v>20</v>
      </c>
      <c r="D248" t="s">
        <v>7775</v>
      </c>
    </row>
    <row r="249" spans="2:4">
      <c r="B249" t="s">
        <v>7421</v>
      </c>
      <c r="C249" t="s">
        <v>10</v>
      </c>
      <c r="D249" t="s">
        <v>7776</v>
      </c>
    </row>
    <row r="250" spans="2:4">
      <c r="B250" t="s">
        <v>7777</v>
      </c>
      <c r="C250" t="s">
        <v>12</v>
      </c>
      <c r="D250" t="s">
        <v>7778</v>
      </c>
    </row>
    <row r="251" spans="2:4">
      <c r="B251" t="s">
        <v>5638</v>
      </c>
      <c r="C251" t="s">
        <v>14</v>
      </c>
      <c r="D251" t="s">
        <v>7779</v>
      </c>
    </row>
    <row r="252" spans="2:4">
      <c r="B252" t="s">
        <v>5586</v>
      </c>
      <c r="C252" t="s">
        <v>16</v>
      </c>
      <c r="D252" t="s">
        <v>7780</v>
      </c>
    </row>
    <row r="253" spans="2:4">
      <c r="C253" t="s">
        <v>18</v>
      </c>
      <c r="D253" t="s">
        <v>7781</v>
      </c>
    </row>
    <row r="254" spans="2:4">
      <c r="C254" t="s">
        <v>20</v>
      </c>
      <c r="D254" t="s">
        <v>7782</v>
      </c>
    </row>
    <row r="255" spans="2:4">
      <c r="C255" t="s">
        <v>99</v>
      </c>
      <c r="D255" t="s">
        <v>7783</v>
      </c>
    </row>
    <row r="256" spans="2:4">
      <c r="C256" t="s">
        <v>101</v>
      </c>
      <c r="D256" t="s">
        <v>7784</v>
      </c>
    </row>
    <row r="257" spans="1:4">
      <c r="C257" t="s">
        <v>349</v>
      </c>
      <c r="D257" t="s">
        <v>7785</v>
      </c>
    </row>
    <row r="258" spans="1:4">
      <c r="C258" t="s">
        <v>441</v>
      </c>
      <c r="D258" t="s">
        <v>7786</v>
      </c>
    </row>
    <row r="259" spans="1:4">
      <c r="C259" t="s">
        <v>443</v>
      </c>
      <c r="D259" t="s">
        <v>7787</v>
      </c>
    </row>
    <row r="260" spans="1:4">
      <c r="C260" t="s">
        <v>445</v>
      </c>
      <c r="D260" t="s">
        <v>7788</v>
      </c>
    </row>
    <row r="261" spans="1:4">
      <c r="C261" t="s">
        <v>447</v>
      </c>
      <c r="D261" t="s">
        <v>7789</v>
      </c>
    </row>
    <row r="262" spans="1:4">
      <c r="C262" t="s">
        <v>449</v>
      </c>
      <c r="D262" t="s">
        <v>7790</v>
      </c>
    </row>
    <row r="263" spans="1:4">
      <c r="B263" t="s">
        <v>7429</v>
      </c>
      <c r="C263" t="s">
        <v>10</v>
      </c>
      <c r="D263" t="s">
        <v>7791</v>
      </c>
    </row>
    <row r="264" spans="1:4">
      <c r="B264" t="s">
        <v>7529</v>
      </c>
      <c r="C264" t="s">
        <v>12</v>
      </c>
      <c r="D264" t="s">
        <v>7792</v>
      </c>
    </row>
    <row r="265" spans="1:4">
      <c r="B265" t="s">
        <v>5638</v>
      </c>
      <c r="C265" t="s">
        <v>14</v>
      </c>
      <c r="D265" t="s">
        <v>7793</v>
      </c>
    </row>
    <row r="266" spans="1:4">
      <c r="B266" t="s">
        <v>6397</v>
      </c>
      <c r="C266" t="s">
        <v>16</v>
      </c>
      <c r="D266" t="s">
        <v>7794</v>
      </c>
    </row>
    <row r="267" spans="1:4">
      <c r="C267" t="s">
        <v>18</v>
      </c>
      <c r="D267" t="s">
        <v>7795</v>
      </c>
    </row>
    <row r="268" spans="1:4">
      <c r="C268" t="s">
        <v>20</v>
      </c>
      <c r="D268" t="s">
        <v>7796</v>
      </c>
    </row>
    <row r="269" spans="1:4">
      <c r="C269" t="s">
        <v>99</v>
      </c>
      <c r="D269" t="s">
        <v>7797</v>
      </c>
    </row>
    <row r="270" spans="1:4">
      <c r="C270" t="s">
        <v>101</v>
      </c>
      <c r="D270" t="s">
        <v>7798</v>
      </c>
    </row>
    <row r="272" spans="1:4">
      <c r="A272" t="s">
        <v>3</v>
      </c>
      <c r="B272" t="s">
        <v>4</v>
      </c>
      <c r="C272" t="s">
        <v>5</v>
      </c>
      <c r="D272" t="s">
        <v>2302</v>
      </c>
    </row>
    <row r="273" spans="1:4">
      <c r="A273" t="s">
        <v>7527</v>
      </c>
      <c r="B273" t="s">
        <v>7457</v>
      </c>
      <c r="C273" t="s">
        <v>10</v>
      </c>
      <c r="D273" t="s">
        <v>7799</v>
      </c>
    </row>
    <row r="274" spans="1:4">
      <c r="B274" t="s">
        <v>7529</v>
      </c>
      <c r="C274" t="s">
        <v>12</v>
      </c>
      <c r="D274" t="s">
        <v>7800</v>
      </c>
    </row>
    <row r="275" spans="1:4">
      <c r="B275" t="s">
        <v>7801</v>
      </c>
      <c r="C275" t="s">
        <v>14</v>
      </c>
      <c r="D275" t="s">
        <v>7802</v>
      </c>
    </row>
    <row r="276" spans="1:4">
      <c r="B276" t="s">
        <v>7803</v>
      </c>
      <c r="C276" t="s">
        <v>16</v>
      </c>
      <c r="D276" t="s">
        <v>7804</v>
      </c>
    </row>
    <row r="277" spans="1:4">
      <c r="B277" t="s">
        <v>199</v>
      </c>
      <c r="C277" t="s">
        <v>18</v>
      </c>
      <c r="D277" t="s">
        <v>7805</v>
      </c>
    </row>
    <row r="278" spans="1:4">
      <c r="C278" t="s">
        <v>20</v>
      </c>
      <c r="D278" t="s">
        <v>7806</v>
      </c>
    </row>
    <row r="279" spans="1:4">
      <c r="C279" t="s">
        <v>99</v>
      </c>
      <c r="D279" t="s">
        <v>7807</v>
      </c>
    </row>
    <row r="280" spans="1:4">
      <c r="C280" t="s">
        <v>101</v>
      </c>
      <c r="D280" t="s">
        <v>7808</v>
      </c>
    </row>
    <row r="281" spans="1:4">
      <c r="C281" t="s">
        <v>349</v>
      </c>
      <c r="D281" t="s">
        <v>7809</v>
      </c>
    </row>
    <row r="282" spans="1:4">
      <c r="C282" t="s">
        <v>441</v>
      </c>
      <c r="D282" t="s">
        <v>7810</v>
      </c>
    </row>
    <row r="283" spans="1:4">
      <c r="C283" t="s">
        <v>443</v>
      </c>
      <c r="D283" t="s">
        <v>7811</v>
      </c>
    </row>
    <row r="284" spans="1:4">
      <c r="C284" t="s">
        <v>445</v>
      </c>
      <c r="D284" t="s">
        <v>7812</v>
      </c>
    </row>
    <row r="285" spans="1:4">
      <c r="C285" t="s">
        <v>447</v>
      </c>
      <c r="D285" t="s">
        <v>7813</v>
      </c>
    </row>
    <row r="286" spans="1:4">
      <c r="C286" t="s">
        <v>449</v>
      </c>
      <c r="D286" t="s">
        <v>7814</v>
      </c>
    </row>
    <row r="287" spans="1:4">
      <c r="C287" t="s">
        <v>734</v>
      </c>
      <c r="D287" t="s">
        <v>7815</v>
      </c>
    </row>
    <row r="288" spans="1:4">
      <c r="C288" t="s">
        <v>736</v>
      </c>
      <c r="D288" t="s">
        <v>7816</v>
      </c>
    </row>
    <row r="289" spans="2:4">
      <c r="C289" t="s">
        <v>2253</v>
      </c>
      <c r="D289" t="s">
        <v>7817</v>
      </c>
    </row>
    <row r="290" spans="2:4">
      <c r="C290" t="s">
        <v>2255</v>
      </c>
      <c r="D290" t="s">
        <v>7818</v>
      </c>
    </row>
    <row r="291" spans="2:4">
      <c r="B291" t="s">
        <v>7472</v>
      </c>
      <c r="C291" t="s">
        <v>10</v>
      </c>
      <c r="D291" t="s">
        <v>7819</v>
      </c>
    </row>
    <row r="292" spans="2:4">
      <c r="B292" t="s">
        <v>7529</v>
      </c>
      <c r="C292" t="s">
        <v>12</v>
      </c>
      <c r="D292" t="s">
        <v>7820</v>
      </c>
    </row>
    <row r="293" spans="2:4">
      <c r="B293" t="s">
        <v>7801</v>
      </c>
      <c r="C293" t="s">
        <v>14</v>
      </c>
      <c r="D293" t="s">
        <v>7821</v>
      </c>
    </row>
    <row r="294" spans="2:4">
      <c r="B294" t="s">
        <v>7822</v>
      </c>
      <c r="C294" t="s">
        <v>16</v>
      </c>
      <c r="D294" t="s">
        <v>7823</v>
      </c>
    </row>
    <row r="295" spans="2:4">
      <c r="B295" t="s">
        <v>199</v>
      </c>
      <c r="C295" t="s">
        <v>18</v>
      </c>
      <c r="D295" t="s">
        <v>7824</v>
      </c>
    </row>
    <row r="296" spans="2:4">
      <c r="C296" t="s">
        <v>20</v>
      </c>
      <c r="D296" t="s">
        <v>7825</v>
      </c>
    </row>
    <row r="297" spans="2:4">
      <c r="C297" t="s">
        <v>99</v>
      </c>
      <c r="D297" t="s">
        <v>7826</v>
      </c>
    </row>
    <row r="298" spans="2:4">
      <c r="C298" t="s">
        <v>101</v>
      </c>
      <c r="D298" t="s">
        <v>7827</v>
      </c>
    </row>
    <row r="299" spans="2:4">
      <c r="C299" t="s">
        <v>349</v>
      </c>
      <c r="D299" t="s">
        <v>7828</v>
      </c>
    </row>
    <row r="300" spans="2:4">
      <c r="C300" t="s">
        <v>441</v>
      </c>
      <c r="D300" t="s">
        <v>7829</v>
      </c>
    </row>
    <row r="301" spans="2:4">
      <c r="C301" t="s">
        <v>443</v>
      </c>
      <c r="D301" t="s">
        <v>7830</v>
      </c>
    </row>
    <row r="302" spans="2:4">
      <c r="C302" t="s">
        <v>445</v>
      </c>
      <c r="D302" t="s">
        <v>7831</v>
      </c>
    </row>
    <row r="303" spans="2:4">
      <c r="C303" t="s">
        <v>447</v>
      </c>
      <c r="D303" t="s">
        <v>7832</v>
      </c>
    </row>
    <row r="304" spans="2:4">
      <c r="C304" t="s">
        <v>449</v>
      </c>
      <c r="D304" t="s">
        <v>7833</v>
      </c>
    </row>
    <row r="305" spans="1:4">
      <c r="C305" t="s">
        <v>734</v>
      </c>
      <c r="D305" t="s">
        <v>7834</v>
      </c>
    </row>
    <row r="306" spans="1:4">
      <c r="C306" t="s">
        <v>736</v>
      </c>
      <c r="D306" t="s">
        <v>7835</v>
      </c>
    </row>
    <row r="308" spans="1:4">
      <c r="A308" t="s">
        <v>3</v>
      </c>
      <c r="B308" t="s">
        <v>4</v>
      </c>
      <c r="C308" t="s">
        <v>5</v>
      </c>
      <c r="D308" t="s">
        <v>2302</v>
      </c>
    </row>
    <row r="309" spans="1:4">
      <c r="A309" t="s">
        <v>7527</v>
      </c>
      <c r="B309" t="s">
        <v>7476</v>
      </c>
      <c r="C309" t="s">
        <v>10</v>
      </c>
      <c r="D309" t="s">
        <v>7836</v>
      </c>
    </row>
    <row r="310" spans="1:4">
      <c r="B310" t="s">
        <v>7529</v>
      </c>
      <c r="C310" t="s">
        <v>12</v>
      </c>
      <c r="D310" t="s">
        <v>7837</v>
      </c>
    </row>
    <row r="311" spans="1:4">
      <c r="B311" t="s">
        <v>7801</v>
      </c>
      <c r="C311" t="s">
        <v>14</v>
      </c>
      <c r="D311" t="s">
        <v>7838</v>
      </c>
    </row>
    <row r="312" spans="1:4">
      <c r="B312" t="s">
        <v>7839</v>
      </c>
      <c r="C312" t="s">
        <v>16</v>
      </c>
      <c r="D312" t="s">
        <v>7840</v>
      </c>
    </row>
    <row r="313" spans="1:4">
      <c r="B313" t="s">
        <v>199</v>
      </c>
      <c r="C313" t="s">
        <v>18</v>
      </c>
      <c r="D313" t="s">
        <v>7841</v>
      </c>
    </row>
    <row r="314" spans="1:4">
      <c r="C314" t="s">
        <v>20</v>
      </c>
      <c r="D314" t="s">
        <v>7842</v>
      </c>
    </row>
    <row r="315" spans="1:4">
      <c r="C315" t="s">
        <v>99</v>
      </c>
      <c r="D315" t="s">
        <v>7843</v>
      </c>
    </row>
    <row r="316" spans="1:4">
      <c r="C316" t="s">
        <v>101</v>
      </c>
      <c r="D316" t="s">
        <v>7844</v>
      </c>
    </row>
    <row r="317" spans="1:4">
      <c r="C317" t="s">
        <v>349</v>
      </c>
      <c r="D317" t="s">
        <v>7845</v>
      </c>
    </row>
    <row r="318" spans="1:4">
      <c r="C318" t="s">
        <v>441</v>
      </c>
      <c r="D318" t="s">
        <v>7846</v>
      </c>
    </row>
    <row r="319" spans="1:4">
      <c r="C319" t="s">
        <v>443</v>
      </c>
      <c r="D319" t="s">
        <v>7847</v>
      </c>
    </row>
    <row r="320" spans="1:4">
      <c r="C320" t="s">
        <v>445</v>
      </c>
      <c r="D320" t="s">
        <v>7848</v>
      </c>
    </row>
    <row r="321" spans="2:4">
      <c r="C321" t="s">
        <v>447</v>
      </c>
      <c r="D321" t="s">
        <v>7849</v>
      </c>
    </row>
    <row r="322" spans="2:4">
      <c r="C322" t="s">
        <v>449</v>
      </c>
      <c r="D322" t="s">
        <v>7850</v>
      </c>
    </row>
    <row r="323" spans="2:4">
      <c r="B323" t="s">
        <v>7488</v>
      </c>
      <c r="C323" t="s">
        <v>10</v>
      </c>
      <c r="D323" t="s">
        <v>7851</v>
      </c>
    </row>
    <row r="324" spans="2:4">
      <c r="B324" t="s">
        <v>7529</v>
      </c>
      <c r="C324" t="s">
        <v>12</v>
      </c>
      <c r="D324" t="s">
        <v>7852</v>
      </c>
    </row>
    <row r="325" spans="2:4">
      <c r="B325" t="s">
        <v>7559</v>
      </c>
      <c r="C325" t="s">
        <v>14</v>
      </c>
      <c r="D325" t="s">
        <v>7853</v>
      </c>
    </row>
    <row r="326" spans="2:4">
      <c r="B326" t="s">
        <v>7698</v>
      </c>
      <c r="C326" t="s">
        <v>16</v>
      </c>
      <c r="D326" t="s">
        <v>7854</v>
      </c>
    </row>
    <row r="327" spans="2:4">
      <c r="C327" t="s">
        <v>18</v>
      </c>
      <c r="D327" t="s">
        <v>7855</v>
      </c>
    </row>
    <row r="328" spans="2:4">
      <c r="C328" t="s">
        <v>20</v>
      </c>
      <c r="D328" t="s">
        <v>7856</v>
      </c>
    </row>
    <row r="329" spans="2:4">
      <c r="C329" t="s">
        <v>99</v>
      </c>
      <c r="D329" t="s">
        <v>7857</v>
      </c>
    </row>
    <row r="330" spans="2:4">
      <c r="C330" t="s">
        <v>101</v>
      </c>
      <c r="D330" t="s">
        <v>7858</v>
      </c>
    </row>
    <row r="331" spans="2:4">
      <c r="C331" t="s">
        <v>349</v>
      </c>
      <c r="D331" t="s">
        <v>7859</v>
      </c>
    </row>
    <row r="332" spans="2:4">
      <c r="C332" t="s">
        <v>441</v>
      </c>
      <c r="D332" t="s">
        <v>7860</v>
      </c>
    </row>
    <row r="333" spans="2:4">
      <c r="C333" t="s">
        <v>443</v>
      </c>
      <c r="D333" t="s">
        <v>7861</v>
      </c>
    </row>
    <row r="334" spans="2:4">
      <c r="C334" t="s">
        <v>445</v>
      </c>
      <c r="D334" t="s">
        <v>7862</v>
      </c>
    </row>
    <row r="335" spans="2:4">
      <c r="B335" t="s">
        <v>7499</v>
      </c>
      <c r="C335" t="s">
        <v>10</v>
      </c>
      <c r="D335" t="s">
        <v>7863</v>
      </c>
    </row>
    <row r="336" spans="2:4">
      <c r="B336" t="s">
        <v>7529</v>
      </c>
      <c r="C336" t="s">
        <v>12</v>
      </c>
      <c r="D336" t="s">
        <v>7864</v>
      </c>
    </row>
    <row r="337" spans="1:4">
      <c r="B337" t="s">
        <v>7801</v>
      </c>
      <c r="C337" t="s">
        <v>14</v>
      </c>
      <c r="D337" t="s">
        <v>7865</v>
      </c>
    </row>
    <row r="338" spans="1:4">
      <c r="B338" t="s">
        <v>7866</v>
      </c>
      <c r="C338" t="s">
        <v>16</v>
      </c>
      <c r="D338" t="s">
        <v>7867</v>
      </c>
    </row>
    <row r="339" spans="1:4">
      <c r="C339" t="s">
        <v>18</v>
      </c>
      <c r="D339" t="s">
        <v>7868</v>
      </c>
    </row>
    <row r="340" spans="1:4">
      <c r="C340" t="s">
        <v>20</v>
      </c>
      <c r="D340" t="s">
        <v>7869</v>
      </c>
    </row>
    <row r="341" spans="1:4">
      <c r="C341" t="s">
        <v>99</v>
      </c>
      <c r="D341" t="s">
        <v>7870</v>
      </c>
    </row>
    <row r="342" spans="1:4">
      <c r="C342" t="s">
        <v>101</v>
      </c>
      <c r="D342" t="s">
        <v>7871</v>
      </c>
    </row>
    <row r="343" spans="1:4">
      <c r="C343" t="s">
        <v>349</v>
      </c>
      <c r="D343" t="s">
        <v>7872</v>
      </c>
    </row>
    <row r="344" spans="1:4">
      <c r="C344" t="s">
        <v>441</v>
      </c>
      <c r="D344" t="s">
        <v>7873</v>
      </c>
    </row>
    <row r="345" spans="1:4">
      <c r="C345" t="s">
        <v>443</v>
      </c>
      <c r="D345" t="s">
        <v>7874</v>
      </c>
    </row>
    <row r="349" spans="1:4">
      <c r="A349" t="s">
        <v>3</v>
      </c>
      <c r="B349" t="s">
        <v>4</v>
      </c>
      <c r="C349" t="s">
        <v>5</v>
      </c>
      <c r="D349" t="s">
        <v>2302</v>
      </c>
    </row>
    <row r="350" spans="1:4">
      <c r="A350" t="s">
        <v>7527</v>
      </c>
      <c r="B350" t="s">
        <v>7508</v>
      </c>
      <c r="C350" t="s">
        <v>10</v>
      </c>
      <c r="D350" t="s">
        <v>7875</v>
      </c>
    </row>
    <row r="351" spans="1:4">
      <c r="B351" t="s">
        <v>7152</v>
      </c>
      <c r="C351" t="s">
        <v>12</v>
      </c>
      <c r="D351" t="s">
        <v>7876</v>
      </c>
    </row>
    <row r="352" spans="1:4">
      <c r="B352" t="s">
        <v>7877</v>
      </c>
      <c r="C352" t="s">
        <v>10</v>
      </c>
      <c r="D352" t="s">
        <v>7878</v>
      </c>
    </row>
    <row r="353" spans="2:4">
      <c r="B353" t="s">
        <v>7529</v>
      </c>
      <c r="C353" t="s">
        <v>12</v>
      </c>
      <c r="D353" t="s">
        <v>7879</v>
      </c>
    </row>
    <row r="354" spans="2:4">
      <c r="B354" t="s">
        <v>7880</v>
      </c>
      <c r="C354" t="s">
        <v>14</v>
      </c>
      <c r="D354" t="s">
        <v>7881</v>
      </c>
    </row>
    <row r="355" spans="2:4">
      <c r="B355" t="s">
        <v>7882</v>
      </c>
      <c r="C355" t="s">
        <v>16</v>
      </c>
      <c r="D355" t="s">
        <v>7883</v>
      </c>
    </row>
    <row r="356" spans="2:4">
      <c r="C356" t="s">
        <v>18</v>
      </c>
      <c r="D356" t="s">
        <v>7884</v>
      </c>
    </row>
    <row r="357" spans="2:4">
      <c r="C357" t="s">
        <v>20</v>
      </c>
      <c r="D357" t="s">
        <v>7885</v>
      </c>
    </row>
    <row r="358" spans="2:4">
      <c r="C358" t="s">
        <v>99</v>
      </c>
      <c r="D358" t="s">
        <v>7886</v>
      </c>
    </row>
    <row r="359" spans="2:4">
      <c r="C359" t="s">
        <v>101</v>
      </c>
      <c r="D359" t="s">
        <v>7887</v>
      </c>
    </row>
    <row r="360" spans="2:4">
      <c r="B360" t="s">
        <v>7888</v>
      </c>
      <c r="C360" t="s">
        <v>10</v>
      </c>
      <c r="D360" t="s">
        <v>7889</v>
      </c>
    </row>
    <row r="361" spans="2:4">
      <c r="B361" t="s">
        <v>7529</v>
      </c>
      <c r="C361" t="s">
        <v>12</v>
      </c>
      <c r="D361" t="s">
        <v>7890</v>
      </c>
    </row>
    <row r="362" spans="2:4">
      <c r="B362" t="s">
        <v>7880</v>
      </c>
      <c r="C362" t="s">
        <v>14</v>
      </c>
      <c r="D362" t="s">
        <v>7891</v>
      </c>
    </row>
    <row r="363" spans="2:4">
      <c r="B363" t="s">
        <v>7882</v>
      </c>
      <c r="C363" t="s">
        <v>16</v>
      </c>
      <c r="D363" t="s">
        <v>7892</v>
      </c>
    </row>
    <row r="364" spans="2:4">
      <c r="C364" t="s">
        <v>18</v>
      </c>
      <c r="D364" t="s">
        <v>7893</v>
      </c>
    </row>
    <row r="365" spans="2:4">
      <c r="C365" t="s">
        <v>20</v>
      </c>
      <c r="D365" t="s">
        <v>7894</v>
      </c>
    </row>
    <row r="366" spans="2:4">
      <c r="C366" t="s">
        <v>99</v>
      </c>
      <c r="D366" t="s">
        <v>7895</v>
      </c>
    </row>
    <row r="367" spans="2:4">
      <c r="C367" t="s">
        <v>101</v>
      </c>
      <c r="D367" t="s">
        <v>7896</v>
      </c>
    </row>
    <row r="368" spans="2:4">
      <c r="B368" t="s">
        <v>7897</v>
      </c>
      <c r="C368" t="s">
        <v>10</v>
      </c>
      <c r="D368" t="s">
        <v>7898</v>
      </c>
    </row>
    <row r="369" spans="2:4">
      <c r="B369" t="s">
        <v>7529</v>
      </c>
      <c r="C369" t="s">
        <v>12</v>
      </c>
      <c r="D369" t="s">
        <v>7899</v>
      </c>
    </row>
    <row r="370" spans="2:4">
      <c r="B370" t="s">
        <v>7880</v>
      </c>
      <c r="C370" t="s">
        <v>14</v>
      </c>
      <c r="D370" t="s">
        <v>7900</v>
      </c>
    </row>
    <row r="371" spans="2:4">
      <c r="B371" t="s">
        <v>7882</v>
      </c>
      <c r="C371" t="s">
        <v>16</v>
      </c>
      <c r="D371" t="s">
        <v>7901</v>
      </c>
    </row>
    <row r="372" spans="2:4">
      <c r="C372" t="s">
        <v>18</v>
      </c>
      <c r="D372" t="s">
        <v>7902</v>
      </c>
    </row>
    <row r="373" spans="2:4">
      <c r="C373" t="s">
        <v>20</v>
      </c>
      <c r="D373" t="s">
        <v>7903</v>
      </c>
    </row>
    <row r="374" spans="2:4">
      <c r="C374" t="s">
        <v>99</v>
      </c>
      <c r="D374" t="s">
        <v>7904</v>
      </c>
    </row>
    <row r="375" spans="2:4">
      <c r="B375" t="s">
        <v>7905</v>
      </c>
      <c r="C375" t="s">
        <v>10</v>
      </c>
      <c r="D375" t="s">
        <v>7908</v>
      </c>
    </row>
    <row r="376" spans="2:4">
      <c r="B376" t="s">
        <v>7529</v>
      </c>
      <c r="C376" t="s">
        <v>12</v>
      </c>
      <c r="D376" t="s">
        <v>7909</v>
      </c>
    </row>
    <row r="377" spans="2:4">
      <c r="B377" t="s">
        <v>7906</v>
      </c>
      <c r="C377" t="s">
        <v>14</v>
      </c>
      <c r="D377" t="s">
        <v>7910</v>
      </c>
    </row>
    <row r="378" spans="2:4">
      <c r="B378" t="s">
        <v>7907</v>
      </c>
      <c r="C378" t="s">
        <v>16</v>
      </c>
      <c r="D378" t="s">
        <v>7911</v>
      </c>
    </row>
    <row r="379" spans="2:4">
      <c r="C379" t="s">
        <v>18</v>
      </c>
      <c r="D379" t="s">
        <v>7912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D9C2-E0AF-490D-A90E-1C3B38D0D6DA}">
  <dimension ref="A2:D362"/>
  <sheetViews>
    <sheetView workbookViewId="0">
      <selection sqref="A1:D363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7913</v>
      </c>
      <c r="B3" t="s">
        <v>7914</v>
      </c>
      <c r="C3" t="s">
        <v>10</v>
      </c>
      <c r="D3" t="s">
        <v>7915</v>
      </c>
    </row>
    <row r="4" spans="1:4">
      <c r="B4" t="s">
        <v>7916</v>
      </c>
      <c r="C4" t="s">
        <v>12</v>
      </c>
      <c r="D4" t="s">
        <v>7917</v>
      </c>
    </row>
    <row r="5" spans="1:4">
      <c r="B5" t="s">
        <v>7918</v>
      </c>
      <c r="C5" t="s">
        <v>10</v>
      </c>
      <c r="D5" t="s">
        <v>7919</v>
      </c>
    </row>
    <row r="6" spans="1:4">
      <c r="B6" t="s">
        <v>7920</v>
      </c>
      <c r="C6" t="s">
        <v>12</v>
      </c>
      <c r="D6" t="s">
        <v>7921</v>
      </c>
    </row>
    <row r="7" spans="1:4">
      <c r="C7" t="s">
        <v>14</v>
      </c>
      <c r="D7" t="s">
        <v>7922</v>
      </c>
    </row>
    <row r="8" spans="1:4">
      <c r="C8" t="s">
        <v>16</v>
      </c>
      <c r="D8" t="s">
        <v>7923</v>
      </c>
    </row>
    <row r="9" spans="1:4">
      <c r="B9" t="s">
        <v>7924</v>
      </c>
      <c r="C9" t="s">
        <v>10</v>
      </c>
      <c r="D9" t="s">
        <v>7925</v>
      </c>
    </row>
    <row r="10" spans="1:4">
      <c r="B10" t="s">
        <v>7926</v>
      </c>
      <c r="C10" t="s">
        <v>12</v>
      </c>
      <c r="D10" t="s">
        <v>7927</v>
      </c>
    </row>
    <row r="11" spans="1:4">
      <c r="B11" t="s">
        <v>7928</v>
      </c>
      <c r="C11" t="s">
        <v>14</v>
      </c>
      <c r="D11" t="s">
        <v>7929</v>
      </c>
    </row>
    <row r="12" spans="1:4">
      <c r="B12" t="s">
        <v>7930</v>
      </c>
      <c r="C12" t="s">
        <v>16</v>
      </c>
      <c r="D12" t="s">
        <v>7931</v>
      </c>
    </row>
    <row r="13" spans="1:4">
      <c r="C13" t="s">
        <v>18</v>
      </c>
      <c r="D13" t="s">
        <v>7932</v>
      </c>
    </row>
    <row r="14" spans="1:4">
      <c r="C14" t="s">
        <v>20</v>
      </c>
      <c r="D14" t="s">
        <v>7933</v>
      </c>
    </row>
    <row r="15" spans="1:4">
      <c r="C15" t="s">
        <v>99</v>
      </c>
      <c r="D15" t="s">
        <v>7934</v>
      </c>
    </row>
    <row r="16" spans="1:4">
      <c r="C16" t="s">
        <v>101</v>
      </c>
      <c r="D16" t="s">
        <v>7935</v>
      </c>
    </row>
    <row r="17" spans="2:4">
      <c r="C17" t="s">
        <v>349</v>
      </c>
      <c r="D17" t="s">
        <v>7936</v>
      </c>
    </row>
    <row r="18" spans="2:4">
      <c r="C18" t="s">
        <v>441</v>
      </c>
      <c r="D18" t="s">
        <v>7937</v>
      </c>
    </row>
    <row r="19" spans="2:4">
      <c r="C19" t="s">
        <v>443</v>
      </c>
      <c r="D19" t="s">
        <v>7938</v>
      </c>
    </row>
    <row r="20" spans="2:4">
      <c r="C20" t="s">
        <v>445</v>
      </c>
      <c r="D20" t="s">
        <v>7939</v>
      </c>
    </row>
    <row r="21" spans="2:4">
      <c r="C21" t="s">
        <v>447</v>
      </c>
      <c r="D21" t="s">
        <v>7940</v>
      </c>
    </row>
    <row r="22" spans="2:4">
      <c r="C22" t="s">
        <v>449</v>
      </c>
      <c r="D22" t="s">
        <v>7941</v>
      </c>
    </row>
    <row r="23" spans="2:4">
      <c r="C23" t="s">
        <v>734</v>
      </c>
      <c r="D23" t="s">
        <v>7942</v>
      </c>
    </row>
    <row r="24" spans="2:4">
      <c r="B24" t="s">
        <v>7943</v>
      </c>
      <c r="C24" t="s">
        <v>10</v>
      </c>
      <c r="D24" t="s">
        <v>7944</v>
      </c>
    </row>
    <row r="25" spans="2:4">
      <c r="B25" t="s">
        <v>7926</v>
      </c>
      <c r="C25" t="s">
        <v>12</v>
      </c>
      <c r="D25" t="s">
        <v>7945</v>
      </c>
    </row>
    <row r="26" spans="2:4">
      <c r="B26" t="s">
        <v>7928</v>
      </c>
      <c r="C26" t="s">
        <v>14</v>
      </c>
      <c r="D26" t="s">
        <v>7946</v>
      </c>
    </row>
    <row r="27" spans="2:4">
      <c r="B27" t="s">
        <v>7947</v>
      </c>
      <c r="C27" t="s">
        <v>16</v>
      </c>
      <c r="D27" t="s">
        <v>7948</v>
      </c>
    </row>
    <row r="28" spans="2:4">
      <c r="C28" t="s">
        <v>18</v>
      </c>
      <c r="D28" t="s">
        <v>7949</v>
      </c>
    </row>
    <row r="29" spans="2:4">
      <c r="C29" t="s">
        <v>20</v>
      </c>
      <c r="D29" t="s">
        <v>7950</v>
      </c>
    </row>
    <row r="30" spans="2:4">
      <c r="C30" t="s">
        <v>99</v>
      </c>
      <c r="D30" t="s">
        <v>7951</v>
      </c>
    </row>
    <row r="31" spans="2:4">
      <c r="C31" t="s">
        <v>101</v>
      </c>
      <c r="D31" t="s">
        <v>7952</v>
      </c>
    </row>
    <row r="32" spans="2:4">
      <c r="C32" t="s">
        <v>349</v>
      </c>
      <c r="D32" t="s">
        <v>7953</v>
      </c>
    </row>
    <row r="33" spans="1:4">
      <c r="C33" t="s">
        <v>441</v>
      </c>
      <c r="D33" t="s">
        <v>7954</v>
      </c>
    </row>
    <row r="34" spans="1:4">
      <c r="C34" t="s">
        <v>443</v>
      </c>
      <c r="D34" t="s">
        <v>7955</v>
      </c>
    </row>
    <row r="35" spans="1:4">
      <c r="C35" t="s">
        <v>445</v>
      </c>
      <c r="D35" t="s">
        <v>7956</v>
      </c>
    </row>
    <row r="36" spans="1:4">
      <c r="C36" t="s">
        <v>447</v>
      </c>
      <c r="D36" t="s">
        <v>7957</v>
      </c>
    </row>
    <row r="37" spans="1:4">
      <c r="C37" t="s">
        <v>449</v>
      </c>
      <c r="D37" t="s">
        <v>7958</v>
      </c>
    </row>
    <row r="39" spans="1:4">
      <c r="A39" t="s">
        <v>3</v>
      </c>
      <c r="B39" t="s">
        <v>4</v>
      </c>
      <c r="C39" t="s">
        <v>5</v>
      </c>
      <c r="D39" t="s">
        <v>2302</v>
      </c>
    </row>
    <row r="40" spans="1:4">
      <c r="A40" t="s">
        <v>7913</v>
      </c>
      <c r="B40" t="s">
        <v>7959</v>
      </c>
      <c r="C40" t="s">
        <v>10</v>
      </c>
      <c r="D40" t="s">
        <v>7960</v>
      </c>
    </row>
    <row r="41" spans="1:4">
      <c r="B41" t="s">
        <v>7926</v>
      </c>
      <c r="C41" t="s">
        <v>12</v>
      </c>
      <c r="D41" t="s">
        <v>7961</v>
      </c>
    </row>
    <row r="42" spans="1:4">
      <c r="B42" t="s">
        <v>7962</v>
      </c>
      <c r="C42" t="s">
        <v>14</v>
      </c>
      <c r="D42" t="s">
        <v>7963</v>
      </c>
    </row>
    <row r="43" spans="1:4">
      <c r="B43" t="s">
        <v>199</v>
      </c>
      <c r="C43" t="s">
        <v>16</v>
      </c>
      <c r="D43" t="s">
        <v>7964</v>
      </c>
    </row>
    <row r="44" spans="1:4">
      <c r="C44" t="s">
        <v>18</v>
      </c>
      <c r="D44" t="s">
        <v>7965</v>
      </c>
    </row>
    <row r="45" spans="1:4">
      <c r="C45" t="s">
        <v>20</v>
      </c>
      <c r="D45" t="s">
        <v>7966</v>
      </c>
    </row>
    <row r="46" spans="1:4">
      <c r="C46" t="s">
        <v>99</v>
      </c>
      <c r="D46" t="s">
        <v>7967</v>
      </c>
    </row>
    <row r="47" spans="1:4">
      <c r="C47" t="s">
        <v>101</v>
      </c>
      <c r="D47" t="s">
        <v>7968</v>
      </c>
    </row>
    <row r="48" spans="1:4">
      <c r="C48" t="s">
        <v>349</v>
      </c>
      <c r="D48" t="s">
        <v>7969</v>
      </c>
    </row>
    <row r="49" spans="2:4">
      <c r="C49" t="s">
        <v>441</v>
      </c>
      <c r="D49" t="s">
        <v>7970</v>
      </c>
    </row>
    <row r="50" spans="2:4">
      <c r="B50" t="s">
        <v>7971</v>
      </c>
      <c r="C50" t="s">
        <v>10</v>
      </c>
      <c r="D50" t="s">
        <v>7972</v>
      </c>
    </row>
    <row r="51" spans="2:4">
      <c r="B51" t="s">
        <v>7926</v>
      </c>
      <c r="C51" t="s">
        <v>12</v>
      </c>
      <c r="D51" t="s">
        <v>7973</v>
      </c>
    </row>
    <row r="52" spans="2:4">
      <c r="B52" t="s">
        <v>6133</v>
      </c>
      <c r="C52" t="s">
        <v>14</v>
      </c>
      <c r="D52" t="s">
        <v>7974</v>
      </c>
    </row>
    <row r="53" spans="2:4">
      <c r="B53" t="s">
        <v>199</v>
      </c>
      <c r="C53" t="s">
        <v>16</v>
      </c>
      <c r="D53" t="s">
        <v>7975</v>
      </c>
    </row>
    <row r="54" spans="2:4">
      <c r="C54" t="s">
        <v>18</v>
      </c>
      <c r="D54" t="s">
        <v>7976</v>
      </c>
    </row>
    <row r="55" spans="2:4">
      <c r="C55" t="s">
        <v>20</v>
      </c>
      <c r="D55" t="s">
        <v>7977</v>
      </c>
    </row>
    <row r="56" spans="2:4">
      <c r="C56" t="s">
        <v>99</v>
      </c>
      <c r="D56" t="s">
        <v>7978</v>
      </c>
    </row>
    <row r="57" spans="2:4">
      <c r="C57" t="s">
        <v>101</v>
      </c>
      <c r="D57" t="s">
        <v>7979</v>
      </c>
    </row>
    <row r="58" spans="2:4">
      <c r="B58" t="s">
        <v>7980</v>
      </c>
      <c r="C58" t="s">
        <v>10</v>
      </c>
      <c r="D58" t="s">
        <v>7981</v>
      </c>
    </row>
    <row r="59" spans="2:4">
      <c r="B59" t="s">
        <v>7926</v>
      </c>
      <c r="C59" t="s">
        <v>12</v>
      </c>
      <c r="D59" t="s">
        <v>7982</v>
      </c>
    </row>
    <row r="60" spans="2:4">
      <c r="B60" t="s">
        <v>7983</v>
      </c>
      <c r="C60" t="s">
        <v>14</v>
      </c>
      <c r="D60" t="s">
        <v>7984</v>
      </c>
    </row>
    <row r="61" spans="2:4">
      <c r="B61" t="s">
        <v>7985</v>
      </c>
      <c r="C61" t="s">
        <v>16</v>
      </c>
      <c r="D61" t="s">
        <v>7986</v>
      </c>
    </row>
    <row r="62" spans="2:4">
      <c r="C62" t="s">
        <v>18</v>
      </c>
      <c r="D62" t="s">
        <v>7987</v>
      </c>
    </row>
    <row r="63" spans="2:4">
      <c r="C63" t="s">
        <v>20</v>
      </c>
      <c r="D63" t="s">
        <v>7988</v>
      </c>
    </row>
    <row r="64" spans="2:4">
      <c r="C64" t="s">
        <v>99</v>
      </c>
      <c r="D64" t="s">
        <v>7989</v>
      </c>
    </row>
    <row r="65" spans="2:4">
      <c r="C65" t="s">
        <v>101</v>
      </c>
      <c r="D65" t="s">
        <v>7990</v>
      </c>
    </row>
    <row r="66" spans="2:4">
      <c r="C66" t="s">
        <v>349</v>
      </c>
      <c r="D66" t="s">
        <v>7991</v>
      </c>
    </row>
    <row r="67" spans="2:4">
      <c r="C67" t="s">
        <v>441</v>
      </c>
      <c r="D67" t="s">
        <v>7992</v>
      </c>
    </row>
    <row r="68" spans="2:4">
      <c r="C68" t="s">
        <v>443</v>
      </c>
      <c r="D68" t="s">
        <v>7993</v>
      </c>
    </row>
    <row r="69" spans="2:4">
      <c r="B69" t="s">
        <v>7994</v>
      </c>
      <c r="C69" t="s">
        <v>10</v>
      </c>
      <c r="D69" t="s">
        <v>7995</v>
      </c>
    </row>
    <row r="70" spans="2:4">
      <c r="B70" t="s">
        <v>7926</v>
      </c>
      <c r="C70" t="s">
        <v>12</v>
      </c>
      <c r="D70" t="s">
        <v>7996</v>
      </c>
    </row>
    <row r="71" spans="2:4">
      <c r="B71" t="s">
        <v>7997</v>
      </c>
      <c r="C71" t="s">
        <v>14</v>
      </c>
      <c r="D71" t="s">
        <v>7998</v>
      </c>
    </row>
    <row r="72" spans="2:4">
      <c r="B72" t="s">
        <v>7999</v>
      </c>
      <c r="C72" t="s">
        <v>16</v>
      </c>
      <c r="D72" t="s">
        <v>8000</v>
      </c>
    </row>
    <row r="73" spans="2:4">
      <c r="B73" t="s">
        <v>199</v>
      </c>
      <c r="C73" t="s">
        <v>18</v>
      </c>
      <c r="D73" t="s">
        <v>8001</v>
      </c>
    </row>
    <row r="74" spans="2:4">
      <c r="C74" t="s">
        <v>20</v>
      </c>
      <c r="D74" t="s">
        <v>8002</v>
      </c>
    </row>
    <row r="75" spans="2:4">
      <c r="C75" t="s">
        <v>99</v>
      </c>
      <c r="D75" t="s">
        <v>8003</v>
      </c>
    </row>
    <row r="76" spans="2:4">
      <c r="C76" t="s">
        <v>101</v>
      </c>
      <c r="D76" t="s">
        <v>8004</v>
      </c>
    </row>
    <row r="77" spans="2:4">
      <c r="C77" t="s">
        <v>349</v>
      </c>
      <c r="D77" t="s">
        <v>8005</v>
      </c>
    </row>
    <row r="78" spans="2:4">
      <c r="C78" t="s">
        <v>441</v>
      </c>
      <c r="D78" t="s">
        <v>8006</v>
      </c>
    </row>
    <row r="82" spans="1:4">
      <c r="A82" t="s">
        <v>3</v>
      </c>
      <c r="B82" t="s">
        <v>4</v>
      </c>
      <c r="C82" t="s">
        <v>5</v>
      </c>
      <c r="D82" t="s">
        <v>2302</v>
      </c>
    </row>
    <row r="83" spans="1:4">
      <c r="A83" t="s">
        <v>7913</v>
      </c>
      <c r="B83" t="s">
        <v>8007</v>
      </c>
      <c r="C83" t="s">
        <v>10</v>
      </c>
      <c r="D83" t="s">
        <v>8008</v>
      </c>
    </row>
    <row r="84" spans="1:4">
      <c r="B84" t="s">
        <v>7926</v>
      </c>
      <c r="C84" t="s">
        <v>12</v>
      </c>
      <c r="D84" t="s">
        <v>8009</v>
      </c>
    </row>
    <row r="85" spans="1:4">
      <c r="B85" t="s">
        <v>8010</v>
      </c>
      <c r="C85" t="s">
        <v>14</v>
      </c>
      <c r="D85" t="s">
        <v>8011</v>
      </c>
    </row>
    <row r="86" spans="1:4">
      <c r="B86" t="s">
        <v>199</v>
      </c>
      <c r="C86" t="s">
        <v>16</v>
      </c>
      <c r="D86" t="s">
        <v>8012</v>
      </c>
    </row>
    <row r="87" spans="1:4">
      <c r="C87" t="s">
        <v>18</v>
      </c>
      <c r="D87" t="s">
        <v>8013</v>
      </c>
    </row>
    <row r="88" spans="1:4">
      <c r="C88" t="s">
        <v>20</v>
      </c>
      <c r="D88" t="s">
        <v>8014</v>
      </c>
    </row>
    <row r="89" spans="1:4">
      <c r="C89" t="s">
        <v>99</v>
      </c>
      <c r="D89" t="s">
        <v>8015</v>
      </c>
    </row>
    <row r="90" spans="1:4">
      <c r="C90" t="s">
        <v>101</v>
      </c>
      <c r="D90" t="s">
        <v>8016</v>
      </c>
    </row>
    <row r="91" spans="1:4">
      <c r="C91" t="s">
        <v>349</v>
      </c>
      <c r="D91" t="s">
        <v>8017</v>
      </c>
    </row>
    <row r="92" spans="1:4">
      <c r="C92" t="s">
        <v>441</v>
      </c>
      <c r="D92" t="s">
        <v>8018</v>
      </c>
    </row>
    <row r="93" spans="1:4">
      <c r="C93" t="s">
        <v>443</v>
      </c>
      <c r="D93" t="s">
        <v>8019</v>
      </c>
    </row>
    <row r="94" spans="1:4">
      <c r="C94" t="s">
        <v>445</v>
      </c>
      <c r="D94" t="s">
        <v>8020</v>
      </c>
    </row>
    <row r="95" spans="1:4">
      <c r="B95" t="s">
        <v>8021</v>
      </c>
      <c r="C95" t="s">
        <v>10</v>
      </c>
      <c r="D95" t="s">
        <v>8022</v>
      </c>
    </row>
    <row r="96" spans="1:4">
      <c r="B96" t="s">
        <v>7926</v>
      </c>
      <c r="C96" t="s">
        <v>12</v>
      </c>
      <c r="D96" t="s">
        <v>8023</v>
      </c>
    </row>
    <row r="97" spans="2:4">
      <c r="B97" t="s">
        <v>8010</v>
      </c>
      <c r="C97" t="s">
        <v>14</v>
      </c>
      <c r="D97" t="s">
        <v>8024</v>
      </c>
    </row>
    <row r="98" spans="2:4">
      <c r="B98" t="s">
        <v>199</v>
      </c>
      <c r="C98" t="s">
        <v>16</v>
      </c>
      <c r="D98" t="s">
        <v>8025</v>
      </c>
    </row>
    <row r="99" spans="2:4">
      <c r="C99" t="s">
        <v>18</v>
      </c>
      <c r="D99" t="s">
        <v>8026</v>
      </c>
    </row>
    <row r="100" spans="2:4">
      <c r="C100" t="s">
        <v>20</v>
      </c>
      <c r="D100" t="s">
        <v>8027</v>
      </c>
    </row>
    <row r="101" spans="2:4">
      <c r="C101" t="s">
        <v>99</v>
      </c>
      <c r="D101" t="s">
        <v>8028</v>
      </c>
    </row>
    <row r="102" spans="2:4">
      <c r="C102" t="s">
        <v>101</v>
      </c>
      <c r="D102" t="s">
        <v>8029</v>
      </c>
    </row>
    <row r="103" spans="2:4">
      <c r="C103" t="s">
        <v>349</v>
      </c>
      <c r="D103" t="s">
        <v>8030</v>
      </c>
    </row>
    <row r="104" spans="2:4">
      <c r="C104" t="s">
        <v>441</v>
      </c>
      <c r="D104" t="s">
        <v>8031</v>
      </c>
    </row>
    <row r="105" spans="2:4">
      <c r="C105" t="s">
        <v>443</v>
      </c>
      <c r="D105" t="s">
        <v>8032</v>
      </c>
    </row>
    <row r="106" spans="2:4">
      <c r="C106" t="s">
        <v>445</v>
      </c>
      <c r="D106" t="s">
        <v>8033</v>
      </c>
    </row>
    <row r="107" spans="2:4">
      <c r="C107" t="s">
        <v>447</v>
      </c>
      <c r="D107" t="s">
        <v>8034</v>
      </c>
    </row>
    <row r="108" spans="2:4">
      <c r="C108" t="s">
        <v>449</v>
      </c>
      <c r="D108" t="s">
        <v>8035</v>
      </c>
    </row>
    <row r="109" spans="2:4">
      <c r="B109" t="s">
        <v>8036</v>
      </c>
      <c r="C109" t="s">
        <v>10</v>
      </c>
      <c r="D109" t="s">
        <v>8037</v>
      </c>
    </row>
    <row r="110" spans="2:4">
      <c r="B110" t="s">
        <v>7926</v>
      </c>
      <c r="C110" t="s">
        <v>12</v>
      </c>
      <c r="D110" t="s">
        <v>8038</v>
      </c>
    </row>
    <row r="111" spans="2:4">
      <c r="B111" t="s">
        <v>5452</v>
      </c>
      <c r="C111" t="s">
        <v>14</v>
      </c>
      <c r="D111" t="s">
        <v>8039</v>
      </c>
    </row>
    <row r="112" spans="2:4">
      <c r="C112" t="s">
        <v>16</v>
      </c>
      <c r="D112" t="s">
        <v>8040</v>
      </c>
    </row>
    <row r="113" spans="1:4">
      <c r="C113" t="s">
        <v>18</v>
      </c>
      <c r="D113" t="s">
        <v>8041</v>
      </c>
    </row>
    <row r="114" spans="1:4">
      <c r="C114" t="s">
        <v>20</v>
      </c>
      <c r="D114" t="s">
        <v>8042</v>
      </c>
    </row>
    <row r="115" spans="1:4">
      <c r="C115" t="s">
        <v>99</v>
      </c>
      <c r="D115" t="s">
        <v>8043</v>
      </c>
    </row>
    <row r="116" spans="1:4">
      <c r="C116" t="s">
        <v>101</v>
      </c>
      <c r="D116" t="s">
        <v>8044</v>
      </c>
    </row>
    <row r="117" spans="1:4">
      <c r="C117" t="s">
        <v>349</v>
      </c>
      <c r="D117" t="s">
        <v>8045</v>
      </c>
    </row>
    <row r="118" spans="1:4">
      <c r="C118" t="s">
        <v>441</v>
      </c>
      <c r="D118" t="s">
        <v>8046</v>
      </c>
    </row>
    <row r="119" spans="1:4">
      <c r="C119" t="s">
        <v>443</v>
      </c>
      <c r="D119" t="s">
        <v>8047</v>
      </c>
    </row>
    <row r="120" spans="1:4">
      <c r="C120" t="s">
        <v>445</v>
      </c>
      <c r="D120" t="s">
        <v>8048</v>
      </c>
    </row>
    <row r="124" spans="1:4">
      <c r="A124" t="s">
        <v>3</v>
      </c>
      <c r="B124" t="s">
        <v>4</v>
      </c>
      <c r="C124" t="s">
        <v>5</v>
      </c>
      <c r="D124" t="s">
        <v>2302</v>
      </c>
    </row>
    <row r="125" spans="1:4">
      <c r="A125" t="s">
        <v>7913</v>
      </c>
      <c r="B125" t="s">
        <v>8049</v>
      </c>
      <c r="C125" t="s">
        <v>10</v>
      </c>
      <c r="D125" t="s">
        <v>8050</v>
      </c>
    </row>
    <row r="126" spans="1:4">
      <c r="B126" t="s">
        <v>7926</v>
      </c>
      <c r="C126" t="s">
        <v>12</v>
      </c>
      <c r="D126" t="s">
        <v>8051</v>
      </c>
    </row>
    <row r="127" spans="1:4">
      <c r="B127" t="s">
        <v>5452</v>
      </c>
      <c r="C127" t="s">
        <v>14</v>
      </c>
      <c r="D127" t="s">
        <v>8052</v>
      </c>
    </row>
    <row r="128" spans="1:4">
      <c r="C128" t="s">
        <v>16</v>
      </c>
      <c r="D128" t="s">
        <v>8053</v>
      </c>
    </row>
    <row r="129" spans="2:4">
      <c r="C129" t="s">
        <v>18</v>
      </c>
      <c r="D129" t="s">
        <v>8054</v>
      </c>
    </row>
    <row r="130" spans="2:4">
      <c r="C130" t="s">
        <v>20</v>
      </c>
      <c r="D130" t="s">
        <v>8055</v>
      </c>
    </row>
    <row r="131" spans="2:4">
      <c r="C131" t="s">
        <v>99</v>
      </c>
      <c r="D131" t="s">
        <v>8056</v>
      </c>
    </row>
    <row r="132" spans="2:4">
      <c r="C132" t="s">
        <v>101</v>
      </c>
      <c r="D132" t="s">
        <v>8057</v>
      </c>
    </row>
    <row r="133" spans="2:4">
      <c r="C133" t="s">
        <v>349</v>
      </c>
      <c r="D133" t="s">
        <v>8058</v>
      </c>
    </row>
    <row r="134" spans="2:4">
      <c r="C134" t="s">
        <v>441</v>
      </c>
      <c r="D134" t="s">
        <v>8059</v>
      </c>
    </row>
    <row r="135" spans="2:4">
      <c r="C135" t="s">
        <v>443</v>
      </c>
      <c r="D135" t="s">
        <v>8060</v>
      </c>
    </row>
    <row r="136" spans="2:4">
      <c r="C136" t="s">
        <v>445</v>
      </c>
      <c r="D136" t="s">
        <v>8061</v>
      </c>
    </row>
    <row r="137" spans="2:4">
      <c r="B137" t="s">
        <v>8062</v>
      </c>
      <c r="C137" t="s">
        <v>10</v>
      </c>
      <c r="D137" t="s">
        <v>8063</v>
      </c>
    </row>
    <row r="138" spans="2:4">
      <c r="B138" t="s">
        <v>7926</v>
      </c>
      <c r="C138" t="s">
        <v>12</v>
      </c>
      <c r="D138" t="s">
        <v>8064</v>
      </c>
    </row>
    <row r="139" spans="2:4">
      <c r="B139" t="s">
        <v>5452</v>
      </c>
      <c r="C139" t="s">
        <v>14</v>
      </c>
      <c r="D139" t="s">
        <v>8065</v>
      </c>
    </row>
    <row r="140" spans="2:4">
      <c r="C140" t="s">
        <v>16</v>
      </c>
      <c r="D140" t="s">
        <v>8066</v>
      </c>
    </row>
    <row r="141" spans="2:4">
      <c r="C141" t="s">
        <v>18</v>
      </c>
      <c r="D141" t="s">
        <v>8067</v>
      </c>
    </row>
    <row r="142" spans="2:4">
      <c r="C142" t="s">
        <v>20</v>
      </c>
      <c r="D142" t="s">
        <v>8068</v>
      </c>
    </row>
    <row r="143" spans="2:4">
      <c r="C143" t="s">
        <v>99</v>
      </c>
      <c r="D143" t="s">
        <v>8069</v>
      </c>
    </row>
    <row r="144" spans="2:4">
      <c r="C144" t="s">
        <v>101</v>
      </c>
      <c r="D144" t="s">
        <v>8070</v>
      </c>
    </row>
    <row r="145" spans="2:4">
      <c r="C145" t="s">
        <v>349</v>
      </c>
      <c r="D145" t="s">
        <v>8071</v>
      </c>
    </row>
    <row r="146" spans="2:4">
      <c r="C146" t="s">
        <v>441</v>
      </c>
      <c r="D146" t="s">
        <v>8072</v>
      </c>
    </row>
    <row r="147" spans="2:4">
      <c r="C147" t="s">
        <v>443</v>
      </c>
      <c r="D147" t="s">
        <v>8073</v>
      </c>
    </row>
    <row r="148" spans="2:4">
      <c r="C148" t="s">
        <v>445</v>
      </c>
      <c r="D148" t="s">
        <v>8074</v>
      </c>
    </row>
    <row r="149" spans="2:4">
      <c r="B149" t="s">
        <v>8075</v>
      </c>
      <c r="C149" t="s">
        <v>10</v>
      </c>
      <c r="D149" t="s">
        <v>8076</v>
      </c>
    </row>
    <row r="150" spans="2:4">
      <c r="B150" t="s">
        <v>7926</v>
      </c>
      <c r="C150" t="s">
        <v>12</v>
      </c>
      <c r="D150" t="s">
        <v>8077</v>
      </c>
    </row>
    <row r="151" spans="2:4">
      <c r="B151" t="s">
        <v>5452</v>
      </c>
      <c r="C151" t="s">
        <v>14</v>
      </c>
      <c r="D151" t="s">
        <v>8078</v>
      </c>
    </row>
    <row r="152" spans="2:4">
      <c r="C152" t="s">
        <v>16</v>
      </c>
      <c r="D152" t="s">
        <v>8079</v>
      </c>
    </row>
    <row r="153" spans="2:4">
      <c r="C153" t="s">
        <v>18</v>
      </c>
      <c r="D153" t="s">
        <v>8080</v>
      </c>
    </row>
    <row r="154" spans="2:4">
      <c r="C154" t="s">
        <v>20</v>
      </c>
      <c r="D154" t="s">
        <v>8081</v>
      </c>
    </row>
    <row r="155" spans="2:4">
      <c r="C155" t="s">
        <v>99</v>
      </c>
      <c r="D155" t="s">
        <v>8082</v>
      </c>
    </row>
    <row r="156" spans="2:4">
      <c r="C156" t="s">
        <v>101</v>
      </c>
      <c r="D156" t="s">
        <v>8083</v>
      </c>
    </row>
    <row r="157" spans="2:4">
      <c r="C157" t="s">
        <v>349</v>
      </c>
      <c r="D157" t="s">
        <v>8084</v>
      </c>
    </row>
    <row r="158" spans="2:4">
      <c r="C158" t="s">
        <v>441</v>
      </c>
      <c r="D158" t="s">
        <v>8085</v>
      </c>
    </row>
    <row r="159" spans="2:4">
      <c r="C159" t="s">
        <v>443</v>
      </c>
      <c r="D159" t="s">
        <v>8086</v>
      </c>
    </row>
    <row r="160" spans="2:4">
      <c r="C160" t="s">
        <v>445</v>
      </c>
      <c r="D160" t="s">
        <v>8087</v>
      </c>
    </row>
    <row r="161" spans="1:4">
      <c r="C161" t="s">
        <v>447</v>
      </c>
      <c r="D161" t="s">
        <v>8088</v>
      </c>
    </row>
    <row r="162" spans="1:4">
      <c r="C162" t="s">
        <v>449</v>
      </c>
      <c r="D162" t="s">
        <v>8089</v>
      </c>
    </row>
    <row r="163" spans="1:4">
      <c r="C163" t="s">
        <v>734</v>
      </c>
      <c r="D163" t="s">
        <v>8090</v>
      </c>
    </row>
    <row r="167" spans="1:4">
      <c r="A167" t="s">
        <v>3</v>
      </c>
      <c r="B167" t="s">
        <v>4</v>
      </c>
      <c r="C167" t="s">
        <v>5</v>
      </c>
      <c r="D167" t="s">
        <v>2302</v>
      </c>
    </row>
    <row r="168" spans="1:4">
      <c r="A168" t="s">
        <v>7913</v>
      </c>
      <c r="B168" t="s">
        <v>8091</v>
      </c>
      <c r="C168" t="s">
        <v>10</v>
      </c>
      <c r="D168" t="s">
        <v>8092</v>
      </c>
    </row>
    <row r="169" spans="1:4">
      <c r="B169" t="s">
        <v>7926</v>
      </c>
      <c r="C169" t="s">
        <v>12</v>
      </c>
      <c r="D169" t="s">
        <v>8093</v>
      </c>
    </row>
    <row r="170" spans="1:4">
      <c r="B170" t="s">
        <v>5452</v>
      </c>
      <c r="C170" t="s">
        <v>14</v>
      </c>
      <c r="D170" t="s">
        <v>8094</v>
      </c>
    </row>
    <row r="171" spans="1:4">
      <c r="C171" t="s">
        <v>16</v>
      </c>
      <c r="D171" t="s">
        <v>8095</v>
      </c>
    </row>
    <row r="172" spans="1:4">
      <c r="C172" t="s">
        <v>18</v>
      </c>
      <c r="D172" t="s">
        <v>8096</v>
      </c>
    </row>
    <row r="173" spans="1:4">
      <c r="C173" t="s">
        <v>20</v>
      </c>
      <c r="D173" t="s">
        <v>8097</v>
      </c>
    </row>
    <row r="174" spans="1:4">
      <c r="C174" t="s">
        <v>99</v>
      </c>
      <c r="D174" t="s">
        <v>8098</v>
      </c>
    </row>
    <row r="175" spans="1:4">
      <c r="C175" t="s">
        <v>101</v>
      </c>
      <c r="D175" t="s">
        <v>8099</v>
      </c>
    </row>
    <row r="176" spans="1:4">
      <c r="C176" t="s">
        <v>349</v>
      </c>
      <c r="D176" t="s">
        <v>8100</v>
      </c>
    </row>
    <row r="177" spans="2:4">
      <c r="C177" t="s">
        <v>441</v>
      </c>
      <c r="D177" t="s">
        <v>8101</v>
      </c>
    </row>
    <row r="178" spans="2:4">
      <c r="C178" t="s">
        <v>443</v>
      </c>
      <c r="D178" t="s">
        <v>8102</v>
      </c>
    </row>
    <row r="179" spans="2:4">
      <c r="C179" t="s">
        <v>445</v>
      </c>
      <c r="D179" t="s">
        <v>8103</v>
      </c>
    </row>
    <row r="180" spans="2:4">
      <c r="C180" t="s">
        <v>447</v>
      </c>
      <c r="D180" t="s">
        <v>8104</v>
      </c>
    </row>
    <row r="181" spans="2:4">
      <c r="C181" t="s">
        <v>449</v>
      </c>
      <c r="D181" t="s">
        <v>8105</v>
      </c>
    </row>
    <row r="182" spans="2:4">
      <c r="C182" t="s">
        <v>734</v>
      </c>
      <c r="D182" t="s">
        <v>8106</v>
      </c>
    </row>
    <row r="183" spans="2:4">
      <c r="B183" t="s">
        <v>8107</v>
      </c>
      <c r="C183" t="s">
        <v>10</v>
      </c>
      <c r="D183" t="s">
        <v>8108</v>
      </c>
    </row>
    <row r="184" spans="2:4">
      <c r="B184" t="s">
        <v>7926</v>
      </c>
      <c r="C184" t="s">
        <v>12</v>
      </c>
      <c r="D184" t="s">
        <v>8109</v>
      </c>
    </row>
    <row r="185" spans="2:4">
      <c r="B185" t="s">
        <v>5452</v>
      </c>
      <c r="C185" t="s">
        <v>14</v>
      </c>
      <c r="D185" t="s">
        <v>8110</v>
      </c>
    </row>
    <row r="186" spans="2:4">
      <c r="C186" t="s">
        <v>16</v>
      </c>
      <c r="D186" t="s">
        <v>8111</v>
      </c>
    </row>
    <row r="187" spans="2:4">
      <c r="C187" t="s">
        <v>18</v>
      </c>
      <c r="D187" t="s">
        <v>8112</v>
      </c>
    </row>
    <row r="188" spans="2:4">
      <c r="C188" t="s">
        <v>20</v>
      </c>
      <c r="D188" t="s">
        <v>8113</v>
      </c>
    </row>
    <row r="189" spans="2:4">
      <c r="C189" t="s">
        <v>99</v>
      </c>
      <c r="D189" t="s">
        <v>8114</v>
      </c>
    </row>
    <row r="190" spans="2:4">
      <c r="C190" t="s">
        <v>101</v>
      </c>
      <c r="D190" t="s">
        <v>8115</v>
      </c>
    </row>
    <row r="191" spans="2:4">
      <c r="C191" t="s">
        <v>349</v>
      </c>
      <c r="D191" t="s">
        <v>8116</v>
      </c>
    </row>
    <row r="192" spans="2:4">
      <c r="C192" t="s">
        <v>441</v>
      </c>
      <c r="D192" t="s">
        <v>8117</v>
      </c>
    </row>
    <row r="193" spans="2:4">
      <c r="C193" t="s">
        <v>443</v>
      </c>
      <c r="D193" t="s">
        <v>8118</v>
      </c>
    </row>
    <row r="194" spans="2:4">
      <c r="C194" t="s">
        <v>445</v>
      </c>
      <c r="D194" t="s">
        <v>8119</v>
      </c>
    </row>
    <row r="195" spans="2:4">
      <c r="C195" t="s">
        <v>447</v>
      </c>
      <c r="D195" t="s">
        <v>8120</v>
      </c>
    </row>
    <row r="196" spans="2:4">
      <c r="C196" t="s">
        <v>449</v>
      </c>
      <c r="D196" t="s">
        <v>8121</v>
      </c>
    </row>
    <row r="197" spans="2:4">
      <c r="C197" t="s">
        <v>734</v>
      </c>
      <c r="D197" t="s">
        <v>8122</v>
      </c>
    </row>
    <row r="198" spans="2:4">
      <c r="B198" t="s">
        <v>8123</v>
      </c>
      <c r="C198" t="s">
        <v>10</v>
      </c>
      <c r="D198" t="s">
        <v>8124</v>
      </c>
    </row>
    <row r="199" spans="2:4">
      <c r="B199" t="s">
        <v>7926</v>
      </c>
      <c r="C199" t="s">
        <v>12</v>
      </c>
      <c r="D199" t="s">
        <v>8125</v>
      </c>
    </row>
    <row r="200" spans="2:4">
      <c r="B200" t="s">
        <v>5452</v>
      </c>
      <c r="C200" t="s">
        <v>14</v>
      </c>
      <c r="D200" t="s">
        <v>8126</v>
      </c>
    </row>
    <row r="201" spans="2:4">
      <c r="C201" t="s">
        <v>16</v>
      </c>
      <c r="D201" t="s">
        <v>8127</v>
      </c>
    </row>
    <row r="202" spans="2:4">
      <c r="C202" t="s">
        <v>18</v>
      </c>
      <c r="D202" t="s">
        <v>8128</v>
      </c>
    </row>
    <row r="203" spans="2:4">
      <c r="C203" t="s">
        <v>20</v>
      </c>
      <c r="D203" t="s">
        <v>8129</v>
      </c>
    </row>
    <row r="204" spans="2:4">
      <c r="C204" t="s">
        <v>99</v>
      </c>
      <c r="D204" t="s">
        <v>8130</v>
      </c>
    </row>
    <row r="205" spans="2:4">
      <c r="C205" t="s">
        <v>101</v>
      </c>
      <c r="D205" t="s">
        <v>8131</v>
      </c>
    </row>
    <row r="206" spans="2:4">
      <c r="C206" t="s">
        <v>349</v>
      </c>
      <c r="D206" t="s">
        <v>8132</v>
      </c>
    </row>
    <row r="207" spans="2:4">
      <c r="C207" t="s">
        <v>441</v>
      </c>
      <c r="D207" t="s">
        <v>8133</v>
      </c>
    </row>
    <row r="208" spans="2:4">
      <c r="C208" t="s">
        <v>443</v>
      </c>
      <c r="D208" t="s">
        <v>8134</v>
      </c>
    </row>
    <row r="209" spans="1:4">
      <c r="C209" t="s">
        <v>445</v>
      </c>
      <c r="D209" t="s">
        <v>8135</v>
      </c>
    </row>
    <row r="210" spans="1:4">
      <c r="C210" t="s">
        <v>447</v>
      </c>
      <c r="D210" t="s">
        <v>8136</v>
      </c>
    </row>
    <row r="214" spans="1:4">
      <c r="A214" t="s">
        <v>8137</v>
      </c>
      <c r="B214" t="s">
        <v>4</v>
      </c>
      <c r="C214" t="s">
        <v>5</v>
      </c>
      <c r="D214" t="s">
        <v>2302</v>
      </c>
    </row>
    <row r="215" spans="1:4">
      <c r="A215" t="s">
        <v>7913</v>
      </c>
      <c r="B215" t="s">
        <v>8123</v>
      </c>
      <c r="C215" t="s">
        <v>449</v>
      </c>
      <c r="D215" t="s">
        <v>8138</v>
      </c>
    </row>
    <row r="216" spans="1:4">
      <c r="B216" t="s">
        <v>8139</v>
      </c>
      <c r="C216" t="s">
        <v>734</v>
      </c>
      <c r="D216" t="s">
        <v>8140</v>
      </c>
    </row>
    <row r="217" spans="1:4">
      <c r="B217" t="s">
        <v>8141</v>
      </c>
      <c r="C217" t="s">
        <v>10</v>
      </c>
      <c r="D217" t="s">
        <v>8142</v>
      </c>
    </row>
    <row r="218" spans="1:4">
      <c r="B218" t="s">
        <v>7926</v>
      </c>
      <c r="C218" t="s">
        <v>12</v>
      </c>
      <c r="D218" t="s">
        <v>8143</v>
      </c>
    </row>
    <row r="219" spans="1:4">
      <c r="B219" t="s">
        <v>8144</v>
      </c>
      <c r="C219" t="s">
        <v>14</v>
      </c>
      <c r="D219" t="s">
        <v>8145</v>
      </c>
    </row>
    <row r="220" spans="1:4">
      <c r="C220" t="s">
        <v>16</v>
      </c>
      <c r="D220" t="s">
        <v>8146</v>
      </c>
    </row>
    <row r="221" spans="1:4">
      <c r="C221" t="s">
        <v>18</v>
      </c>
      <c r="D221" t="s">
        <v>8147</v>
      </c>
    </row>
    <row r="222" spans="1:4">
      <c r="C222" t="s">
        <v>20</v>
      </c>
      <c r="D222" t="s">
        <v>8148</v>
      </c>
    </row>
    <row r="223" spans="1:4">
      <c r="C223" t="s">
        <v>99</v>
      </c>
      <c r="D223" t="s">
        <v>8149</v>
      </c>
    </row>
    <row r="224" spans="1:4">
      <c r="C224" t="s">
        <v>101</v>
      </c>
      <c r="D224" t="s">
        <v>8150</v>
      </c>
    </row>
    <row r="225" spans="2:4">
      <c r="C225" t="s">
        <v>349</v>
      </c>
      <c r="D225" t="s">
        <v>8151</v>
      </c>
    </row>
    <row r="226" spans="2:4">
      <c r="C226" t="s">
        <v>441</v>
      </c>
      <c r="D226" t="s">
        <v>8152</v>
      </c>
    </row>
    <row r="227" spans="2:4">
      <c r="C227" t="s">
        <v>443</v>
      </c>
      <c r="D227" t="s">
        <v>8153</v>
      </c>
    </row>
    <row r="228" spans="2:4">
      <c r="C228" t="s">
        <v>445</v>
      </c>
      <c r="D228" t="s">
        <v>8154</v>
      </c>
    </row>
    <row r="229" spans="2:4">
      <c r="C229" t="s">
        <v>447</v>
      </c>
      <c r="D229" t="s">
        <v>8155</v>
      </c>
    </row>
    <row r="230" spans="2:4">
      <c r="B230" t="s">
        <v>8156</v>
      </c>
      <c r="C230" t="s">
        <v>10</v>
      </c>
      <c r="D230" t="s">
        <v>8157</v>
      </c>
    </row>
    <row r="231" spans="2:4">
      <c r="B231" t="s">
        <v>7926</v>
      </c>
      <c r="D231" t="s">
        <v>8158</v>
      </c>
    </row>
    <row r="232" spans="2:4">
      <c r="B232" t="s">
        <v>4985</v>
      </c>
      <c r="C232" t="s">
        <v>12</v>
      </c>
      <c r="D232" t="s">
        <v>8157</v>
      </c>
    </row>
    <row r="233" spans="2:4">
      <c r="B233" t="s">
        <v>199</v>
      </c>
      <c r="D233" t="s">
        <v>8159</v>
      </c>
    </row>
    <row r="234" spans="2:4">
      <c r="C234" t="s">
        <v>14</v>
      </c>
      <c r="D234" t="s">
        <v>8157</v>
      </c>
    </row>
    <row r="235" spans="2:4">
      <c r="D235" t="s">
        <v>8160</v>
      </c>
    </row>
    <row r="236" spans="2:4">
      <c r="C236" t="s">
        <v>16</v>
      </c>
      <c r="D236" t="s">
        <v>8157</v>
      </c>
    </row>
    <row r="237" spans="2:4">
      <c r="D237" t="s">
        <v>8161</v>
      </c>
    </row>
    <row r="238" spans="2:4">
      <c r="C238" t="s">
        <v>18</v>
      </c>
      <c r="D238" t="s">
        <v>8157</v>
      </c>
    </row>
    <row r="239" spans="2:4">
      <c r="D239" t="s">
        <v>8162</v>
      </c>
    </row>
    <row r="240" spans="2:4">
      <c r="C240" t="s">
        <v>20</v>
      </c>
      <c r="D240" t="s">
        <v>8157</v>
      </c>
    </row>
    <row r="241" spans="2:4">
      <c r="D241" t="s">
        <v>8163</v>
      </c>
    </row>
    <row r="242" spans="2:4">
      <c r="C242" t="s">
        <v>99</v>
      </c>
      <c r="D242" t="s">
        <v>8157</v>
      </c>
    </row>
    <row r="243" spans="2:4">
      <c r="D243" t="s">
        <v>8164</v>
      </c>
    </row>
    <row r="244" spans="2:4">
      <c r="C244" t="s">
        <v>101</v>
      </c>
      <c r="D244" t="s">
        <v>8157</v>
      </c>
    </row>
    <row r="245" spans="2:4">
      <c r="D245" t="s">
        <v>8165</v>
      </c>
    </row>
    <row r="246" spans="2:4">
      <c r="C246" t="s">
        <v>349</v>
      </c>
      <c r="D246" t="s">
        <v>8157</v>
      </c>
    </row>
    <row r="247" spans="2:4">
      <c r="D247" t="s">
        <v>8166</v>
      </c>
    </row>
    <row r="248" spans="2:4">
      <c r="C248" t="s">
        <v>441</v>
      </c>
      <c r="D248" t="s">
        <v>8157</v>
      </c>
    </row>
    <row r="249" spans="2:4">
      <c r="D249" t="s">
        <v>8167</v>
      </c>
    </row>
    <row r="250" spans="2:4">
      <c r="B250" t="s">
        <v>8168</v>
      </c>
      <c r="C250" t="s">
        <v>10</v>
      </c>
      <c r="D250" t="s">
        <v>8169</v>
      </c>
    </row>
    <row r="251" spans="2:4">
      <c r="B251" t="s">
        <v>7926</v>
      </c>
      <c r="C251" t="s">
        <v>12</v>
      </c>
      <c r="D251" t="s">
        <v>8170</v>
      </c>
    </row>
    <row r="252" spans="2:4">
      <c r="B252" t="s">
        <v>8171</v>
      </c>
      <c r="C252" t="s">
        <v>14</v>
      </c>
      <c r="D252" t="s">
        <v>8172</v>
      </c>
    </row>
    <row r="253" spans="2:4">
      <c r="B253" t="s">
        <v>199</v>
      </c>
      <c r="C253" t="s">
        <v>16</v>
      </c>
      <c r="D253" t="s">
        <v>8173</v>
      </c>
    </row>
    <row r="254" spans="2:4">
      <c r="C254" t="s">
        <v>18</v>
      </c>
      <c r="D254" t="s">
        <v>8174</v>
      </c>
    </row>
    <row r="255" spans="2:4">
      <c r="C255" t="s">
        <v>20</v>
      </c>
      <c r="D255" t="s">
        <v>8175</v>
      </c>
    </row>
    <row r="256" spans="2:4">
      <c r="C256" t="s">
        <v>99</v>
      </c>
      <c r="D256" t="s">
        <v>8176</v>
      </c>
    </row>
    <row r="257" spans="1:4">
      <c r="C257" t="s">
        <v>101</v>
      </c>
      <c r="D257" t="s">
        <v>8177</v>
      </c>
    </row>
    <row r="261" spans="1:4">
      <c r="A261" t="s">
        <v>3</v>
      </c>
      <c r="B261" t="s">
        <v>4</v>
      </c>
      <c r="C261" t="s">
        <v>5</v>
      </c>
      <c r="D261" t="s">
        <v>2302</v>
      </c>
    </row>
    <row r="262" spans="1:4">
      <c r="A262" t="s">
        <v>7913</v>
      </c>
      <c r="B262" t="s">
        <v>8178</v>
      </c>
      <c r="C262" t="s">
        <v>10</v>
      </c>
      <c r="D262" t="s">
        <v>8179</v>
      </c>
    </row>
    <row r="263" spans="1:4">
      <c r="B263" t="s">
        <v>7926</v>
      </c>
      <c r="C263" t="s">
        <v>12</v>
      </c>
      <c r="D263" t="s">
        <v>8180</v>
      </c>
    </row>
    <row r="264" spans="1:4">
      <c r="B264" t="s">
        <v>8171</v>
      </c>
      <c r="C264" t="s">
        <v>14</v>
      </c>
      <c r="D264" t="s">
        <v>8181</v>
      </c>
    </row>
    <row r="265" spans="1:4">
      <c r="B265" t="s">
        <v>199</v>
      </c>
      <c r="C265" t="s">
        <v>16</v>
      </c>
      <c r="D265" t="s">
        <v>8182</v>
      </c>
    </row>
    <row r="266" spans="1:4">
      <c r="C266" t="s">
        <v>18</v>
      </c>
      <c r="D266" t="s">
        <v>8183</v>
      </c>
    </row>
    <row r="267" spans="1:4">
      <c r="C267" t="s">
        <v>20</v>
      </c>
      <c r="D267" t="s">
        <v>8184</v>
      </c>
    </row>
    <row r="268" spans="1:4">
      <c r="C268" t="s">
        <v>99</v>
      </c>
      <c r="D268" t="s">
        <v>8185</v>
      </c>
    </row>
    <row r="269" spans="1:4">
      <c r="C269" t="s">
        <v>101</v>
      </c>
      <c r="D269" t="s">
        <v>8186</v>
      </c>
    </row>
    <row r="270" spans="1:4">
      <c r="C270" t="s">
        <v>349</v>
      </c>
      <c r="D270" t="s">
        <v>8187</v>
      </c>
    </row>
    <row r="271" spans="1:4">
      <c r="C271" t="s">
        <v>441</v>
      </c>
      <c r="D271" t="s">
        <v>8188</v>
      </c>
    </row>
    <row r="272" spans="1:4">
      <c r="C272" t="s">
        <v>443</v>
      </c>
      <c r="D272" t="s">
        <v>8189</v>
      </c>
    </row>
    <row r="273" spans="2:4">
      <c r="C273" t="s">
        <v>445</v>
      </c>
      <c r="D273" t="s">
        <v>8190</v>
      </c>
    </row>
    <row r="274" spans="2:4">
      <c r="C274" t="s">
        <v>447</v>
      </c>
      <c r="D274" t="s">
        <v>8191</v>
      </c>
    </row>
    <row r="275" spans="2:4">
      <c r="C275" t="s">
        <v>449</v>
      </c>
      <c r="D275" t="s">
        <v>8192</v>
      </c>
    </row>
    <row r="276" spans="2:4">
      <c r="D276" t="s">
        <v>8193</v>
      </c>
    </row>
    <row r="277" spans="2:4">
      <c r="C277" t="s">
        <v>734</v>
      </c>
      <c r="D277" t="s">
        <v>8194</v>
      </c>
    </row>
    <row r="278" spans="2:4">
      <c r="C278" t="s">
        <v>736</v>
      </c>
      <c r="D278" t="s">
        <v>8195</v>
      </c>
    </row>
    <row r="279" spans="2:4">
      <c r="C279" t="s">
        <v>2253</v>
      </c>
      <c r="D279" t="s">
        <v>8196</v>
      </c>
    </row>
    <row r="280" spans="2:4">
      <c r="C280" t="s">
        <v>2255</v>
      </c>
      <c r="D280" t="s">
        <v>8197</v>
      </c>
    </row>
    <row r="281" spans="2:4">
      <c r="C281" t="s">
        <v>2257</v>
      </c>
      <c r="D281" t="s">
        <v>8198</v>
      </c>
    </row>
    <row r="282" spans="2:4">
      <c r="C282" t="s">
        <v>2259</v>
      </c>
      <c r="D282" t="s">
        <v>8199</v>
      </c>
    </row>
    <row r="283" spans="2:4">
      <c r="B283" t="s">
        <v>8200</v>
      </c>
      <c r="C283" t="s">
        <v>10</v>
      </c>
      <c r="D283" t="s">
        <v>8201</v>
      </c>
    </row>
    <row r="284" spans="2:4">
      <c r="B284" t="s">
        <v>7926</v>
      </c>
      <c r="C284" t="s">
        <v>12</v>
      </c>
      <c r="D284" t="s">
        <v>8202</v>
      </c>
    </row>
    <row r="285" spans="2:4">
      <c r="B285" t="s">
        <v>8171</v>
      </c>
      <c r="C285" t="s">
        <v>14</v>
      </c>
      <c r="D285" t="s">
        <v>8203</v>
      </c>
    </row>
    <row r="286" spans="2:4">
      <c r="B286" t="s">
        <v>199</v>
      </c>
      <c r="C286" t="s">
        <v>16</v>
      </c>
      <c r="D286" t="s">
        <v>8204</v>
      </c>
    </row>
    <row r="287" spans="2:4">
      <c r="C287" t="s">
        <v>18</v>
      </c>
      <c r="D287" t="s">
        <v>8205</v>
      </c>
    </row>
    <row r="288" spans="2:4">
      <c r="C288" t="s">
        <v>20</v>
      </c>
      <c r="D288" t="s">
        <v>8206</v>
      </c>
    </row>
    <row r="289" spans="1:4">
      <c r="C289" t="s">
        <v>99</v>
      </c>
      <c r="D289" t="s">
        <v>8207</v>
      </c>
    </row>
    <row r="290" spans="1:4">
      <c r="C290" t="s">
        <v>101</v>
      </c>
      <c r="D290" t="s">
        <v>8208</v>
      </c>
    </row>
    <row r="291" spans="1:4">
      <c r="C291" t="s">
        <v>349</v>
      </c>
      <c r="D291" t="s">
        <v>8209</v>
      </c>
    </row>
    <row r="292" spans="1:4">
      <c r="C292" t="s">
        <v>441</v>
      </c>
      <c r="D292" t="s">
        <v>8210</v>
      </c>
    </row>
    <row r="293" spans="1:4">
      <c r="C293" t="s">
        <v>443</v>
      </c>
      <c r="D293" t="s">
        <v>8211</v>
      </c>
    </row>
    <row r="294" spans="1:4">
      <c r="C294" t="s">
        <v>445</v>
      </c>
      <c r="D294" t="s">
        <v>8212</v>
      </c>
    </row>
    <row r="295" spans="1:4">
      <c r="C295" t="s">
        <v>447</v>
      </c>
      <c r="D295" t="s">
        <v>8213</v>
      </c>
    </row>
    <row r="299" spans="1:4">
      <c r="A299" t="s">
        <v>3</v>
      </c>
      <c r="B299" t="s">
        <v>4</v>
      </c>
      <c r="C299" t="s">
        <v>5</v>
      </c>
      <c r="D299" t="s">
        <v>2302</v>
      </c>
    </row>
    <row r="300" spans="1:4">
      <c r="A300" t="s">
        <v>7913</v>
      </c>
      <c r="B300" t="s">
        <v>8214</v>
      </c>
      <c r="C300" t="s">
        <v>10</v>
      </c>
      <c r="D300" t="s">
        <v>8215</v>
      </c>
    </row>
    <row r="301" spans="1:4">
      <c r="B301" t="s">
        <v>7926</v>
      </c>
      <c r="C301" t="s">
        <v>12</v>
      </c>
      <c r="D301" t="s">
        <v>8216</v>
      </c>
    </row>
    <row r="302" spans="1:4">
      <c r="B302" t="s">
        <v>4985</v>
      </c>
      <c r="C302" t="s">
        <v>14</v>
      </c>
      <c r="D302" t="s">
        <v>8217</v>
      </c>
    </row>
    <row r="303" spans="1:4">
      <c r="B303" t="s">
        <v>199</v>
      </c>
      <c r="C303" t="s">
        <v>16</v>
      </c>
      <c r="D303" t="s">
        <v>8218</v>
      </c>
    </row>
    <row r="304" spans="1:4">
      <c r="C304" t="s">
        <v>18</v>
      </c>
      <c r="D304" t="s">
        <v>8219</v>
      </c>
    </row>
    <row r="305" spans="2:4">
      <c r="C305" t="s">
        <v>20</v>
      </c>
      <c r="D305" t="s">
        <v>8220</v>
      </c>
    </row>
    <row r="306" spans="2:4">
      <c r="C306" t="s">
        <v>99</v>
      </c>
      <c r="D306" t="s">
        <v>8221</v>
      </c>
    </row>
    <row r="307" spans="2:4">
      <c r="D307" t="s">
        <v>8193</v>
      </c>
    </row>
    <row r="308" spans="2:4">
      <c r="C308" t="s">
        <v>101</v>
      </c>
      <c r="D308" t="s">
        <v>8222</v>
      </c>
    </row>
    <row r="309" spans="2:4">
      <c r="C309" t="s">
        <v>349</v>
      </c>
      <c r="D309" t="s">
        <v>8223</v>
      </c>
    </row>
    <row r="310" spans="2:4">
      <c r="C310" t="s">
        <v>441</v>
      </c>
      <c r="D310" t="s">
        <v>8224</v>
      </c>
    </row>
    <row r="311" spans="2:4">
      <c r="C311" t="s">
        <v>443</v>
      </c>
      <c r="D311" t="s">
        <v>8225</v>
      </c>
    </row>
    <row r="312" spans="2:4">
      <c r="C312" t="s">
        <v>445</v>
      </c>
      <c r="D312" t="s">
        <v>8226</v>
      </c>
    </row>
    <row r="313" spans="2:4">
      <c r="C313" t="s">
        <v>447</v>
      </c>
      <c r="D313" t="s">
        <v>8227</v>
      </c>
    </row>
    <row r="314" spans="2:4">
      <c r="C314" t="s">
        <v>449</v>
      </c>
      <c r="D314" t="s">
        <v>8228</v>
      </c>
    </row>
    <row r="315" spans="2:4">
      <c r="C315" t="s">
        <v>734</v>
      </c>
      <c r="D315" t="s">
        <v>8229</v>
      </c>
    </row>
    <row r="316" spans="2:4">
      <c r="B316" t="s">
        <v>8230</v>
      </c>
      <c r="C316" t="s">
        <v>10</v>
      </c>
      <c r="D316" t="s">
        <v>8231</v>
      </c>
    </row>
    <row r="317" spans="2:4">
      <c r="B317" t="s">
        <v>7926</v>
      </c>
      <c r="C317" t="s">
        <v>12</v>
      </c>
      <c r="D317" t="s">
        <v>8232</v>
      </c>
    </row>
    <row r="318" spans="2:4">
      <c r="B318" t="s">
        <v>4985</v>
      </c>
      <c r="C318" t="s">
        <v>14</v>
      </c>
      <c r="D318" t="s">
        <v>8233</v>
      </c>
    </row>
    <row r="319" spans="2:4">
      <c r="B319" t="s">
        <v>199</v>
      </c>
      <c r="C319" t="s">
        <v>16</v>
      </c>
      <c r="D319" t="s">
        <v>8234</v>
      </c>
    </row>
    <row r="320" spans="2:4">
      <c r="C320" t="s">
        <v>18</v>
      </c>
      <c r="D320" t="s">
        <v>8235</v>
      </c>
    </row>
    <row r="321" spans="1:4">
      <c r="C321" t="s">
        <v>20</v>
      </c>
      <c r="D321" t="s">
        <v>8236</v>
      </c>
    </row>
    <row r="322" spans="1:4">
      <c r="C322" t="s">
        <v>99</v>
      </c>
      <c r="D322" t="s">
        <v>8237</v>
      </c>
    </row>
    <row r="323" spans="1:4">
      <c r="C323" t="s">
        <v>101</v>
      </c>
      <c r="D323" t="s">
        <v>8238</v>
      </c>
    </row>
    <row r="324" spans="1:4">
      <c r="C324" t="s">
        <v>349</v>
      </c>
      <c r="D324" t="s">
        <v>8239</v>
      </c>
    </row>
    <row r="325" spans="1:4">
      <c r="C325" t="s">
        <v>441</v>
      </c>
      <c r="D325" t="s">
        <v>8240</v>
      </c>
    </row>
    <row r="326" spans="1:4">
      <c r="C326" t="s">
        <v>443</v>
      </c>
      <c r="D326" t="s">
        <v>8241</v>
      </c>
    </row>
    <row r="327" spans="1:4">
      <c r="C327" t="s">
        <v>445</v>
      </c>
      <c r="D327" t="s">
        <v>8242</v>
      </c>
    </row>
    <row r="328" spans="1:4">
      <c r="C328" t="s">
        <v>447</v>
      </c>
      <c r="D328" t="s">
        <v>8243</v>
      </c>
    </row>
    <row r="329" spans="1:4">
      <c r="C329" t="s">
        <v>449</v>
      </c>
      <c r="D329" t="s">
        <v>8244</v>
      </c>
    </row>
    <row r="330" spans="1:4">
      <c r="C330" t="s">
        <v>734</v>
      </c>
      <c r="D330" t="s">
        <v>8245</v>
      </c>
    </row>
    <row r="332" spans="1:4">
      <c r="A332" t="s">
        <v>3</v>
      </c>
      <c r="B332" t="s">
        <v>4</v>
      </c>
      <c r="C332" t="s">
        <v>5</v>
      </c>
      <c r="D332" t="s">
        <v>2302</v>
      </c>
    </row>
    <row r="333" spans="1:4">
      <c r="A333" t="s">
        <v>7913</v>
      </c>
      <c r="B333" t="s">
        <v>8246</v>
      </c>
      <c r="C333" t="s">
        <v>10</v>
      </c>
      <c r="D333" t="s">
        <v>8247</v>
      </c>
    </row>
    <row r="334" spans="1:4">
      <c r="B334" t="s">
        <v>7916</v>
      </c>
      <c r="C334" t="s">
        <v>12</v>
      </c>
      <c r="D334" t="s">
        <v>8248</v>
      </c>
    </row>
    <row r="335" spans="1:4">
      <c r="C335" t="s">
        <v>14</v>
      </c>
      <c r="D335" t="s">
        <v>8249</v>
      </c>
    </row>
    <row r="336" spans="1:4">
      <c r="B336" t="s">
        <v>8250</v>
      </c>
      <c r="C336" t="s">
        <v>10</v>
      </c>
      <c r="D336" t="s">
        <v>8251</v>
      </c>
    </row>
    <row r="337" spans="2:4">
      <c r="B337" t="s">
        <v>7926</v>
      </c>
      <c r="C337" t="s">
        <v>12</v>
      </c>
      <c r="D337" t="s">
        <v>8252</v>
      </c>
    </row>
    <row r="338" spans="2:4">
      <c r="B338" t="s">
        <v>8253</v>
      </c>
      <c r="C338" t="s">
        <v>14</v>
      </c>
      <c r="D338" t="s">
        <v>8254</v>
      </c>
    </row>
    <row r="339" spans="2:4">
      <c r="B339" t="s">
        <v>199</v>
      </c>
      <c r="C339" t="s">
        <v>16</v>
      </c>
      <c r="D339" t="s">
        <v>8255</v>
      </c>
    </row>
    <row r="340" spans="2:4">
      <c r="C340" t="s">
        <v>18</v>
      </c>
      <c r="D340" t="s">
        <v>8256</v>
      </c>
    </row>
    <row r="341" spans="2:4">
      <c r="C341" t="s">
        <v>20</v>
      </c>
      <c r="D341" t="s">
        <v>8257</v>
      </c>
    </row>
    <row r="342" spans="2:4">
      <c r="C342" t="s">
        <v>99</v>
      </c>
      <c r="D342" t="s">
        <v>8258</v>
      </c>
    </row>
    <row r="343" spans="2:4">
      <c r="C343" t="s">
        <v>101</v>
      </c>
      <c r="D343" t="s">
        <v>8259</v>
      </c>
    </row>
    <row r="344" spans="2:4">
      <c r="C344" t="s">
        <v>349</v>
      </c>
      <c r="D344" t="s">
        <v>8260</v>
      </c>
    </row>
    <row r="345" spans="2:4">
      <c r="C345" t="s">
        <v>441</v>
      </c>
      <c r="D345" t="s">
        <v>8261</v>
      </c>
    </row>
    <row r="346" spans="2:4">
      <c r="C346" t="s">
        <v>443</v>
      </c>
      <c r="D346" t="s">
        <v>8262</v>
      </c>
    </row>
    <row r="347" spans="2:4">
      <c r="C347" t="s">
        <v>445</v>
      </c>
      <c r="D347" t="s">
        <v>8263</v>
      </c>
    </row>
    <row r="348" spans="2:4">
      <c r="C348" t="s">
        <v>447</v>
      </c>
      <c r="D348" t="s">
        <v>8264</v>
      </c>
    </row>
    <row r="349" spans="2:4">
      <c r="C349" t="s">
        <v>449</v>
      </c>
      <c r="D349" t="s">
        <v>8265</v>
      </c>
    </row>
    <row r="350" spans="2:4">
      <c r="B350" t="s">
        <v>8266</v>
      </c>
      <c r="C350" t="s">
        <v>10</v>
      </c>
      <c r="D350" t="s">
        <v>8267</v>
      </c>
    </row>
    <row r="351" spans="2:4">
      <c r="B351" t="s">
        <v>7916</v>
      </c>
      <c r="C351" t="s">
        <v>12</v>
      </c>
      <c r="D351" t="s">
        <v>8268</v>
      </c>
    </row>
    <row r="352" spans="2:4">
      <c r="C352" t="s">
        <v>14</v>
      </c>
      <c r="D352" t="s">
        <v>8269</v>
      </c>
    </row>
    <row r="353" spans="2:4">
      <c r="D353" t="s">
        <v>8270</v>
      </c>
    </row>
    <row r="354" spans="2:4">
      <c r="B354" t="s">
        <v>8271</v>
      </c>
      <c r="C354" t="s">
        <v>10</v>
      </c>
      <c r="D354" t="s">
        <v>8272</v>
      </c>
    </row>
    <row r="355" spans="2:4">
      <c r="B355" t="s">
        <v>7926</v>
      </c>
      <c r="C355" t="s">
        <v>12</v>
      </c>
      <c r="D355" t="s">
        <v>8273</v>
      </c>
    </row>
    <row r="356" spans="2:4">
      <c r="B356" t="s">
        <v>8274</v>
      </c>
      <c r="C356" t="s">
        <v>14</v>
      </c>
      <c r="D356" t="s">
        <v>8275</v>
      </c>
    </row>
    <row r="357" spans="2:4">
      <c r="B357" t="s">
        <v>8276</v>
      </c>
      <c r="C357" t="s">
        <v>16</v>
      </c>
      <c r="D357" t="s">
        <v>8277</v>
      </c>
    </row>
    <row r="358" spans="2:4">
      <c r="B358" t="s">
        <v>8278</v>
      </c>
      <c r="C358" t="s">
        <v>18</v>
      </c>
      <c r="D358" t="s">
        <v>8279</v>
      </c>
    </row>
    <row r="359" spans="2:4">
      <c r="C359" t="s">
        <v>20</v>
      </c>
      <c r="D359" t="s">
        <v>8280</v>
      </c>
    </row>
    <row r="360" spans="2:4">
      <c r="B360" t="s">
        <v>8281</v>
      </c>
      <c r="C360" t="s">
        <v>10</v>
      </c>
      <c r="D360" t="s">
        <v>8282</v>
      </c>
    </row>
    <row r="361" spans="2:4">
      <c r="B361" t="s">
        <v>7916</v>
      </c>
      <c r="C361" t="s">
        <v>12</v>
      </c>
      <c r="D361" t="s">
        <v>8283</v>
      </c>
    </row>
    <row r="362" spans="2:4">
      <c r="C362" t="s">
        <v>14</v>
      </c>
      <c r="D362" t="s">
        <v>8284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EFC6-8ECC-4A0D-8CB0-E0D9C50B70F7}">
  <sheetPr>
    <tabColor theme="7"/>
  </sheetPr>
  <dimension ref="A2:D570"/>
  <sheetViews>
    <sheetView workbookViewId="0">
      <selection activeCell="D570" sqref="A1:D570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8285</v>
      </c>
      <c r="B3" t="s">
        <v>8286</v>
      </c>
      <c r="C3" t="s">
        <v>10</v>
      </c>
      <c r="D3" t="s">
        <v>8287</v>
      </c>
    </row>
    <row r="4" spans="1:4">
      <c r="B4" t="s">
        <v>8288</v>
      </c>
      <c r="C4" t="s">
        <v>12</v>
      </c>
      <c r="D4" t="s">
        <v>8289</v>
      </c>
    </row>
    <row r="5" spans="1:4">
      <c r="C5" t="s">
        <v>14</v>
      </c>
      <c r="D5" t="s">
        <v>8290</v>
      </c>
    </row>
    <row r="6" spans="1:4">
      <c r="B6" t="s">
        <v>8291</v>
      </c>
      <c r="C6" t="s">
        <v>10</v>
      </c>
      <c r="D6" t="s">
        <v>8292</v>
      </c>
    </row>
    <row r="7" spans="1:4">
      <c r="B7" t="s">
        <v>8288</v>
      </c>
      <c r="C7" t="s">
        <v>12</v>
      </c>
      <c r="D7" t="s">
        <v>8293</v>
      </c>
    </row>
    <row r="8" spans="1:4">
      <c r="C8" t="s">
        <v>14</v>
      </c>
      <c r="D8" t="s">
        <v>8294</v>
      </c>
    </row>
    <row r="9" spans="1:4">
      <c r="C9" t="s">
        <v>16</v>
      </c>
      <c r="D9" t="s">
        <v>10856</v>
      </c>
    </row>
    <row r="11" spans="1:4">
      <c r="B11" t="s">
        <v>8295</v>
      </c>
      <c r="C11" t="s">
        <v>10</v>
      </c>
      <c r="D11" t="s">
        <v>8296</v>
      </c>
    </row>
    <row r="12" spans="1:4">
      <c r="B12" t="s">
        <v>8288</v>
      </c>
      <c r="C12" t="s">
        <v>12</v>
      </c>
      <c r="D12" t="s">
        <v>8297</v>
      </c>
    </row>
    <row r="13" spans="1:4">
      <c r="C13" t="s">
        <v>14</v>
      </c>
      <c r="D13" t="s">
        <v>8298</v>
      </c>
    </row>
    <row r="14" spans="1:4">
      <c r="C14" t="s">
        <v>16</v>
      </c>
      <c r="D14" t="s">
        <v>8299</v>
      </c>
    </row>
    <row r="15" spans="1:4">
      <c r="C15" t="s">
        <v>18</v>
      </c>
      <c r="D15" t="s">
        <v>8300</v>
      </c>
    </row>
    <row r="16" spans="1:4">
      <c r="C16" t="s">
        <v>20</v>
      </c>
      <c r="D16" t="s">
        <v>8301</v>
      </c>
    </row>
    <row r="17" spans="2:4">
      <c r="C17" t="s">
        <v>99</v>
      </c>
      <c r="D17" t="s">
        <v>8302</v>
      </c>
    </row>
    <row r="18" spans="2:4">
      <c r="B18" t="s">
        <v>8303</v>
      </c>
      <c r="C18" t="s">
        <v>10</v>
      </c>
      <c r="D18" t="s">
        <v>8304</v>
      </c>
    </row>
    <row r="19" spans="2:4">
      <c r="B19" t="s">
        <v>8288</v>
      </c>
      <c r="C19" t="s">
        <v>12</v>
      </c>
      <c r="D19" t="s">
        <v>8305</v>
      </c>
    </row>
    <row r="20" spans="2:4">
      <c r="C20" t="s">
        <v>14</v>
      </c>
      <c r="D20" t="s">
        <v>8306</v>
      </c>
    </row>
    <row r="21" spans="2:4">
      <c r="C21" t="s">
        <v>16</v>
      </c>
      <c r="D21" t="s">
        <v>8307</v>
      </c>
    </row>
    <row r="22" spans="2:4">
      <c r="C22" t="s">
        <v>18</v>
      </c>
      <c r="D22" t="s">
        <v>8308</v>
      </c>
    </row>
    <row r="23" spans="2:4">
      <c r="C23" t="s">
        <v>20</v>
      </c>
      <c r="D23" t="s">
        <v>8309</v>
      </c>
    </row>
    <row r="24" spans="2:4">
      <c r="B24" t="s">
        <v>8310</v>
      </c>
      <c r="C24" t="s">
        <v>10</v>
      </c>
      <c r="D24" t="s">
        <v>8311</v>
      </c>
    </row>
    <row r="25" spans="2:4">
      <c r="B25" t="s">
        <v>8288</v>
      </c>
      <c r="C25" t="s">
        <v>12</v>
      </c>
      <c r="D25" t="s">
        <v>8312</v>
      </c>
    </row>
    <row r="26" spans="2:4">
      <c r="C26" t="s">
        <v>14</v>
      </c>
      <c r="D26" t="s">
        <v>8313</v>
      </c>
    </row>
    <row r="27" spans="2:4">
      <c r="C27" t="s">
        <v>16</v>
      </c>
      <c r="D27" t="s">
        <v>8314</v>
      </c>
    </row>
    <row r="28" spans="2:4">
      <c r="C28" t="s">
        <v>18</v>
      </c>
      <c r="D28" t="s">
        <v>8315</v>
      </c>
    </row>
    <row r="29" spans="2:4">
      <c r="C29" t="s">
        <v>20</v>
      </c>
      <c r="D29" t="s">
        <v>8316</v>
      </c>
    </row>
    <row r="30" spans="2:4">
      <c r="C30" t="s">
        <v>99</v>
      </c>
      <c r="D30" t="s">
        <v>8317</v>
      </c>
    </row>
    <row r="31" spans="2:4">
      <c r="C31" t="s">
        <v>101</v>
      </c>
      <c r="D31" t="s">
        <v>8318</v>
      </c>
    </row>
    <row r="32" spans="2:4">
      <c r="C32" t="s">
        <v>349</v>
      </c>
      <c r="D32" t="s">
        <v>8319</v>
      </c>
    </row>
    <row r="33" spans="1:4">
      <c r="C33" t="s">
        <v>441</v>
      </c>
      <c r="D33" t="s">
        <v>8320</v>
      </c>
    </row>
    <row r="34" spans="1:4">
      <c r="C34" t="s">
        <v>443</v>
      </c>
      <c r="D34" t="s">
        <v>8321</v>
      </c>
    </row>
    <row r="35" spans="1:4">
      <c r="C35" t="s">
        <v>445</v>
      </c>
      <c r="D35" t="s">
        <v>8322</v>
      </c>
    </row>
    <row r="36" spans="1:4">
      <c r="B36" t="s">
        <v>8323</v>
      </c>
      <c r="C36" t="s">
        <v>10</v>
      </c>
      <c r="D36" t="s">
        <v>8324</v>
      </c>
    </row>
    <row r="37" spans="1:4">
      <c r="B37" t="s">
        <v>8288</v>
      </c>
      <c r="C37" t="s">
        <v>12</v>
      </c>
      <c r="D37" t="s">
        <v>8325</v>
      </c>
    </row>
    <row r="38" spans="1:4">
      <c r="C38" t="s">
        <v>14</v>
      </c>
      <c r="D38" t="s">
        <v>8326</v>
      </c>
    </row>
    <row r="39" spans="1:4">
      <c r="C39" t="s">
        <v>16</v>
      </c>
      <c r="D39" t="s">
        <v>8327</v>
      </c>
    </row>
    <row r="43" spans="1:4">
      <c r="A43" t="s">
        <v>3</v>
      </c>
      <c r="B43" t="s">
        <v>4</v>
      </c>
      <c r="C43" t="s">
        <v>5</v>
      </c>
      <c r="D43" t="s">
        <v>2302</v>
      </c>
    </row>
    <row r="44" spans="1:4">
      <c r="A44" t="s">
        <v>8285</v>
      </c>
      <c r="B44" t="s">
        <v>8323</v>
      </c>
      <c r="C44" t="s">
        <v>18</v>
      </c>
      <c r="D44" t="s">
        <v>8328</v>
      </c>
    </row>
    <row r="45" spans="1:4">
      <c r="B45" t="s">
        <v>8288</v>
      </c>
      <c r="C45" t="s">
        <v>20</v>
      </c>
      <c r="D45" t="s">
        <v>8329</v>
      </c>
    </row>
    <row r="46" spans="1:4">
      <c r="C46" t="s">
        <v>99</v>
      </c>
      <c r="D46" t="s">
        <v>8330</v>
      </c>
    </row>
    <row r="47" spans="1:4">
      <c r="C47" t="s">
        <v>101</v>
      </c>
      <c r="D47" t="s">
        <v>8331</v>
      </c>
    </row>
    <row r="48" spans="1:4">
      <c r="C48" t="s">
        <v>349</v>
      </c>
      <c r="D48" t="s">
        <v>8332</v>
      </c>
    </row>
    <row r="49" spans="2:4">
      <c r="C49" t="s">
        <v>441</v>
      </c>
      <c r="D49" t="s">
        <v>8333</v>
      </c>
    </row>
    <row r="50" spans="2:4">
      <c r="B50" t="s">
        <v>8334</v>
      </c>
      <c r="C50" t="s">
        <v>10</v>
      </c>
      <c r="D50" t="s">
        <v>10855</v>
      </c>
    </row>
    <row r="51" spans="2:4">
      <c r="B51" t="s">
        <v>8288</v>
      </c>
    </row>
    <row r="52" spans="2:4">
      <c r="C52" t="s">
        <v>12</v>
      </c>
      <c r="D52" t="s">
        <v>8335</v>
      </c>
    </row>
    <row r="53" spans="2:4">
      <c r="C53" t="s">
        <v>14</v>
      </c>
      <c r="D53" t="s">
        <v>8336</v>
      </c>
    </row>
    <row r="54" spans="2:4">
      <c r="B54" t="s">
        <v>8337</v>
      </c>
      <c r="C54" t="s">
        <v>10</v>
      </c>
      <c r="D54" t="s">
        <v>8338</v>
      </c>
    </row>
    <row r="55" spans="2:4">
      <c r="B55" t="s">
        <v>8288</v>
      </c>
      <c r="C55" t="s">
        <v>12</v>
      </c>
      <c r="D55" t="s">
        <v>8339</v>
      </c>
    </row>
    <row r="56" spans="2:4">
      <c r="C56" t="s">
        <v>14</v>
      </c>
      <c r="D56" t="s">
        <v>8340</v>
      </c>
    </row>
    <row r="57" spans="2:4">
      <c r="C57" t="s">
        <v>16</v>
      </c>
      <c r="D57" t="s">
        <v>8341</v>
      </c>
    </row>
    <row r="58" spans="2:4">
      <c r="C58" t="s">
        <v>18</v>
      </c>
      <c r="D58" t="s">
        <v>8342</v>
      </c>
    </row>
    <row r="59" spans="2:4">
      <c r="C59" t="s">
        <v>20</v>
      </c>
      <c r="D59" t="s">
        <v>8343</v>
      </c>
    </row>
    <row r="60" spans="2:4">
      <c r="C60" t="s">
        <v>99</v>
      </c>
      <c r="D60" t="s">
        <v>8344</v>
      </c>
    </row>
    <row r="61" spans="2:4">
      <c r="C61" t="s">
        <v>101</v>
      </c>
      <c r="D61" t="s">
        <v>8345</v>
      </c>
    </row>
    <row r="62" spans="2:4">
      <c r="C62" t="s">
        <v>349</v>
      </c>
      <c r="D62" t="s">
        <v>8346</v>
      </c>
    </row>
    <row r="63" spans="2:4">
      <c r="C63" t="s">
        <v>441</v>
      </c>
      <c r="D63" t="s">
        <v>8347</v>
      </c>
    </row>
    <row r="64" spans="2:4">
      <c r="B64" t="s">
        <v>8348</v>
      </c>
      <c r="C64" t="s">
        <v>10</v>
      </c>
      <c r="D64" t="s">
        <v>8349</v>
      </c>
    </row>
    <row r="65" spans="2:4">
      <c r="B65" t="s">
        <v>8288</v>
      </c>
      <c r="C65" t="s">
        <v>12</v>
      </c>
      <c r="D65" t="s">
        <v>8350</v>
      </c>
    </row>
    <row r="66" spans="2:4">
      <c r="C66" t="s">
        <v>14</v>
      </c>
      <c r="D66" t="s">
        <v>8351</v>
      </c>
    </row>
    <row r="67" spans="2:4">
      <c r="C67" t="s">
        <v>16</v>
      </c>
      <c r="D67" t="s">
        <v>8352</v>
      </c>
    </row>
    <row r="68" spans="2:4">
      <c r="C68" t="s">
        <v>18</v>
      </c>
      <c r="D68" t="s">
        <v>8353</v>
      </c>
    </row>
    <row r="69" spans="2:4">
      <c r="C69" t="s">
        <v>20</v>
      </c>
      <c r="D69" t="s">
        <v>8354</v>
      </c>
    </row>
    <row r="70" spans="2:4">
      <c r="C70" t="s">
        <v>99</v>
      </c>
      <c r="D70" t="s">
        <v>8355</v>
      </c>
    </row>
    <row r="71" spans="2:4">
      <c r="C71" t="s">
        <v>101</v>
      </c>
      <c r="D71" t="s">
        <v>8356</v>
      </c>
    </row>
    <row r="72" spans="2:4">
      <c r="B72" t="s">
        <v>8357</v>
      </c>
      <c r="C72" t="s">
        <v>10</v>
      </c>
      <c r="D72" t="s">
        <v>8358</v>
      </c>
    </row>
    <row r="73" spans="2:4">
      <c r="B73" t="s">
        <v>8288</v>
      </c>
      <c r="C73" t="s">
        <v>12</v>
      </c>
      <c r="D73" t="s">
        <v>8359</v>
      </c>
    </row>
    <row r="74" spans="2:4">
      <c r="C74" t="s">
        <v>14</v>
      </c>
      <c r="D74" t="s">
        <v>8360</v>
      </c>
    </row>
    <row r="75" spans="2:4">
      <c r="C75" t="s">
        <v>16</v>
      </c>
      <c r="D75" t="s">
        <v>8361</v>
      </c>
    </row>
    <row r="76" spans="2:4">
      <c r="C76" t="s">
        <v>18</v>
      </c>
      <c r="D76" t="s">
        <v>8362</v>
      </c>
    </row>
    <row r="77" spans="2:4">
      <c r="C77" t="s">
        <v>20</v>
      </c>
      <c r="D77" t="s">
        <v>8363</v>
      </c>
    </row>
    <row r="78" spans="2:4">
      <c r="C78" t="s">
        <v>99</v>
      </c>
      <c r="D78" t="s">
        <v>8364</v>
      </c>
    </row>
    <row r="79" spans="2:4">
      <c r="C79" t="s">
        <v>101</v>
      </c>
      <c r="D79" t="s">
        <v>8365</v>
      </c>
    </row>
    <row r="80" spans="2:4">
      <c r="B80" t="s">
        <v>8366</v>
      </c>
      <c r="C80" t="s">
        <v>10</v>
      </c>
      <c r="D80" t="s">
        <v>8367</v>
      </c>
    </row>
    <row r="81" spans="1:4">
      <c r="B81" t="s">
        <v>8288</v>
      </c>
      <c r="C81" t="s">
        <v>12</v>
      </c>
      <c r="D81" t="s">
        <v>8368</v>
      </c>
    </row>
    <row r="82" spans="1:4">
      <c r="C82" t="s">
        <v>14</v>
      </c>
      <c r="D82" t="s">
        <v>8369</v>
      </c>
    </row>
    <row r="86" spans="1:4">
      <c r="A86" t="s">
        <v>3</v>
      </c>
      <c r="B86" t="s">
        <v>4</v>
      </c>
      <c r="C86" t="s">
        <v>5</v>
      </c>
      <c r="D86" t="s">
        <v>2302</v>
      </c>
    </row>
    <row r="87" spans="1:4">
      <c r="A87" t="s">
        <v>8285</v>
      </c>
      <c r="B87" t="s">
        <v>8370</v>
      </c>
      <c r="C87" t="s">
        <v>10</v>
      </c>
      <c r="D87" t="s">
        <v>8371</v>
      </c>
    </row>
    <row r="88" spans="1:4">
      <c r="B88" t="s">
        <v>8288</v>
      </c>
      <c r="C88" t="s">
        <v>12</v>
      </c>
      <c r="D88" t="s">
        <v>8372</v>
      </c>
    </row>
    <row r="89" spans="1:4">
      <c r="C89" t="s">
        <v>14</v>
      </c>
      <c r="D89" t="s">
        <v>8373</v>
      </c>
    </row>
    <row r="90" spans="1:4">
      <c r="C90" t="s">
        <v>16</v>
      </c>
      <c r="D90" t="s">
        <v>8374</v>
      </c>
    </row>
    <row r="91" spans="1:4">
      <c r="C91" t="s">
        <v>18</v>
      </c>
      <c r="D91" t="s">
        <v>8375</v>
      </c>
    </row>
    <row r="92" spans="1:4">
      <c r="C92" t="s">
        <v>20</v>
      </c>
      <c r="D92" t="s">
        <v>8376</v>
      </c>
    </row>
    <row r="93" spans="1:4">
      <c r="C93" t="s">
        <v>99</v>
      </c>
      <c r="D93" t="s">
        <v>8377</v>
      </c>
    </row>
    <row r="94" spans="1:4">
      <c r="C94" t="s">
        <v>101</v>
      </c>
      <c r="D94" t="s">
        <v>8378</v>
      </c>
    </row>
    <row r="95" spans="1:4">
      <c r="C95" t="s">
        <v>349</v>
      </c>
      <c r="D95" t="s">
        <v>8379</v>
      </c>
    </row>
    <row r="96" spans="1:4">
      <c r="C96" t="s">
        <v>441</v>
      </c>
      <c r="D96" t="s">
        <v>8380</v>
      </c>
    </row>
    <row r="97" spans="2:4">
      <c r="C97" t="s">
        <v>443</v>
      </c>
      <c r="D97" t="s">
        <v>8381</v>
      </c>
    </row>
    <row r="98" spans="2:4">
      <c r="B98" t="s">
        <v>8382</v>
      </c>
      <c r="C98" t="s">
        <v>10</v>
      </c>
      <c r="D98" t="s">
        <v>8383</v>
      </c>
    </row>
    <row r="99" spans="2:4">
      <c r="B99" t="s">
        <v>8288</v>
      </c>
      <c r="C99" t="s">
        <v>12</v>
      </c>
      <c r="D99" t="s">
        <v>8384</v>
      </c>
    </row>
    <row r="100" spans="2:4">
      <c r="C100" t="s">
        <v>14</v>
      </c>
      <c r="D100" t="s">
        <v>8385</v>
      </c>
    </row>
    <row r="101" spans="2:4">
      <c r="C101" t="s">
        <v>16</v>
      </c>
      <c r="D101" t="s">
        <v>8386</v>
      </c>
    </row>
    <row r="102" spans="2:4">
      <c r="C102" t="s">
        <v>18</v>
      </c>
      <c r="D102" t="s">
        <v>8387</v>
      </c>
    </row>
    <row r="103" spans="2:4">
      <c r="C103" t="s">
        <v>20</v>
      </c>
      <c r="D103" t="s">
        <v>8388</v>
      </c>
    </row>
    <row r="104" spans="2:4">
      <c r="C104" t="s">
        <v>99</v>
      </c>
      <c r="D104" t="s">
        <v>8389</v>
      </c>
    </row>
    <row r="105" spans="2:4">
      <c r="C105" t="s">
        <v>101</v>
      </c>
      <c r="D105" t="s">
        <v>8390</v>
      </c>
    </row>
    <row r="106" spans="2:4">
      <c r="C106" t="s">
        <v>349</v>
      </c>
      <c r="D106" t="s">
        <v>8391</v>
      </c>
    </row>
    <row r="107" spans="2:4">
      <c r="C107" t="s">
        <v>441</v>
      </c>
      <c r="D107" t="s">
        <v>8392</v>
      </c>
    </row>
    <row r="108" spans="2:4">
      <c r="C108" t="s">
        <v>443</v>
      </c>
      <c r="D108" t="s">
        <v>8393</v>
      </c>
    </row>
    <row r="109" spans="2:4">
      <c r="C109" t="s">
        <v>445</v>
      </c>
      <c r="D109" t="s">
        <v>8394</v>
      </c>
    </row>
    <row r="110" spans="2:4">
      <c r="B110" t="s">
        <v>8395</v>
      </c>
      <c r="C110" t="s">
        <v>10</v>
      </c>
      <c r="D110" t="s">
        <v>8396</v>
      </c>
    </row>
    <row r="111" spans="2:4">
      <c r="B111" t="s">
        <v>8288</v>
      </c>
      <c r="C111" t="s">
        <v>12</v>
      </c>
      <c r="D111" t="s">
        <v>8397</v>
      </c>
    </row>
    <row r="112" spans="2:4">
      <c r="C112" t="s">
        <v>14</v>
      </c>
      <c r="D112" t="s">
        <v>8398</v>
      </c>
    </row>
    <row r="113" spans="1:4">
      <c r="C113" t="s">
        <v>16</v>
      </c>
      <c r="D113" t="s">
        <v>8399</v>
      </c>
    </row>
    <row r="114" spans="1:4">
      <c r="C114" t="s">
        <v>18</v>
      </c>
      <c r="D114" t="s">
        <v>8400</v>
      </c>
    </row>
    <row r="115" spans="1:4">
      <c r="C115" t="s">
        <v>20</v>
      </c>
      <c r="D115" t="s">
        <v>8401</v>
      </c>
    </row>
    <row r="116" spans="1:4">
      <c r="C116" t="s">
        <v>99</v>
      </c>
      <c r="D116" t="s">
        <v>8402</v>
      </c>
    </row>
    <row r="117" spans="1:4">
      <c r="C117" t="s">
        <v>101</v>
      </c>
      <c r="D117" t="s">
        <v>8403</v>
      </c>
    </row>
    <row r="118" spans="1:4">
      <c r="C118" t="s">
        <v>349</v>
      </c>
      <c r="D118" t="s">
        <v>8404</v>
      </c>
    </row>
    <row r="119" spans="1:4">
      <c r="B119" t="s">
        <v>8405</v>
      </c>
      <c r="C119" t="s">
        <v>10</v>
      </c>
      <c r="D119" t="s">
        <v>8406</v>
      </c>
    </row>
    <row r="120" spans="1:4">
      <c r="B120" t="s">
        <v>8288</v>
      </c>
      <c r="C120" t="s">
        <v>12</v>
      </c>
      <c r="D120" t="s">
        <v>8407</v>
      </c>
    </row>
    <row r="121" spans="1:4">
      <c r="C121" t="s">
        <v>14</v>
      </c>
      <c r="D121" t="s">
        <v>8408</v>
      </c>
    </row>
    <row r="122" spans="1:4">
      <c r="C122" t="s">
        <v>16</v>
      </c>
      <c r="D122" t="s">
        <v>8409</v>
      </c>
    </row>
    <row r="123" spans="1:4">
      <c r="C123" t="s">
        <v>18</v>
      </c>
      <c r="D123" t="s">
        <v>8410</v>
      </c>
    </row>
    <row r="127" spans="1:4">
      <c r="A127" t="s">
        <v>3</v>
      </c>
      <c r="B127" t="s">
        <v>4</v>
      </c>
      <c r="C127" t="s">
        <v>5</v>
      </c>
      <c r="D127" t="s">
        <v>2302</v>
      </c>
    </row>
    <row r="128" spans="1:4">
      <c r="A128" t="s">
        <v>8285</v>
      </c>
      <c r="B128" t="s">
        <v>8411</v>
      </c>
      <c r="C128" t="s">
        <v>10</v>
      </c>
      <c r="D128" t="s">
        <v>8412</v>
      </c>
    </row>
    <row r="129" spans="2:4">
      <c r="B129" t="s">
        <v>8288</v>
      </c>
      <c r="C129" t="s">
        <v>12</v>
      </c>
      <c r="D129" t="s">
        <v>8413</v>
      </c>
    </row>
    <row r="130" spans="2:4">
      <c r="C130" t="s">
        <v>14</v>
      </c>
      <c r="D130" t="s">
        <v>8414</v>
      </c>
    </row>
    <row r="131" spans="2:4">
      <c r="C131" t="s">
        <v>16</v>
      </c>
      <c r="D131" t="s">
        <v>8415</v>
      </c>
    </row>
    <row r="132" spans="2:4">
      <c r="C132" t="s">
        <v>18</v>
      </c>
      <c r="D132" t="s">
        <v>8416</v>
      </c>
    </row>
    <row r="133" spans="2:4">
      <c r="C133" t="s">
        <v>20</v>
      </c>
      <c r="D133" t="s">
        <v>8417</v>
      </c>
    </row>
    <row r="134" spans="2:4">
      <c r="C134" t="s">
        <v>99</v>
      </c>
      <c r="D134" t="s">
        <v>8418</v>
      </c>
    </row>
    <row r="135" spans="2:4">
      <c r="C135" t="s">
        <v>101</v>
      </c>
      <c r="D135" t="s">
        <v>8419</v>
      </c>
    </row>
    <row r="136" spans="2:4">
      <c r="C136" t="s">
        <v>349</v>
      </c>
      <c r="D136" t="s">
        <v>8420</v>
      </c>
    </row>
    <row r="137" spans="2:4">
      <c r="B137" t="s">
        <v>8421</v>
      </c>
      <c r="C137" t="s">
        <v>10</v>
      </c>
      <c r="D137" t="s">
        <v>8422</v>
      </c>
    </row>
    <row r="138" spans="2:4">
      <c r="B138" t="s">
        <v>8288</v>
      </c>
      <c r="C138" t="s">
        <v>12</v>
      </c>
      <c r="D138" t="s">
        <v>8423</v>
      </c>
    </row>
    <row r="139" spans="2:4">
      <c r="C139" t="s">
        <v>14</v>
      </c>
      <c r="D139" t="s">
        <v>8424</v>
      </c>
    </row>
    <row r="140" spans="2:4">
      <c r="C140" t="s">
        <v>16</v>
      </c>
      <c r="D140" t="s">
        <v>8425</v>
      </c>
    </row>
    <row r="141" spans="2:4">
      <c r="C141" t="s">
        <v>18</v>
      </c>
      <c r="D141" t="s">
        <v>8426</v>
      </c>
    </row>
    <row r="142" spans="2:4">
      <c r="C142" t="s">
        <v>20</v>
      </c>
      <c r="D142" t="s">
        <v>8427</v>
      </c>
    </row>
    <row r="143" spans="2:4">
      <c r="C143" t="s">
        <v>99</v>
      </c>
      <c r="D143" t="s">
        <v>8428</v>
      </c>
    </row>
    <row r="144" spans="2:4">
      <c r="C144" t="s">
        <v>101</v>
      </c>
      <c r="D144" t="s">
        <v>8429</v>
      </c>
    </row>
    <row r="145" spans="2:4">
      <c r="C145" t="s">
        <v>349</v>
      </c>
      <c r="D145" t="s">
        <v>8430</v>
      </c>
    </row>
    <row r="146" spans="2:4">
      <c r="C146" t="s">
        <v>441</v>
      </c>
      <c r="D146" t="s">
        <v>8431</v>
      </c>
    </row>
    <row r="147" spans="2:4">
      <c r="B147" t="s">
        <v>8432</v>
      </c>
      <c r="C147" t="s">
        <v>10</v>
      </c>
      <c r="D147" t="s">
        <v>8433</v>
      </c>
    </row>
    <row r="148" spans="2:4">
      <c r="B148" t="s">
        <v>8288</v>
      </c>
      <c r="C148" t="s">
        <v>12</v>
      </c>
      <c r="D148" t="s">
        <v>8434</v>
      </c>
    </row>
    <row r="149" spans="2:4">
      <c r="C149" t="s">
        <v>14</v>
      </c>
      <c r="D149" t="s">
        <v>8435</v>
      </c>
    </row>
    <row r="150" spans="2:4">
      <c r="C150" t="s">
        <v>16</v>
      </c>
      <c r="D150" t="s">
        <v>8436</v>
      </c>
    </row>
    <row r="151" spans="2:4">
      <c r="C151" t="s">
        <v>18</v>
      </c>
      <c r="D151" t="s">
        <v>8437</v>
      </c>
    </row>
    <row r="152" spans="2:4">
      <c r="C152" t="s">
        <v>20</v>
      </c>
      <c r="D152" t="s">
        <v>8438</v>
      </c>
    </row>
    <row r="153" spans="2:4">
      <c r="C153" t="s">
        <v>99</v>
      </c>
      <c r="D153" t="s">
        <v>8439</v>
      </c>
    </row>
    <row r="154" spans="2:4">
      <c r="C154" t="s">
        <v>101</v>
      </c>
      <c r="D154" t="s">
        <v>8440</v>
      </c>
    </row>
    <row r="155" spans="2:4">
      <c r="C155" t="s">
        <v>349</v>
      </c>
      <c r="D155" t="s">
        <v>8441</v>
      </c>
    </row>
    <row r="156" spans="2:4">
      <c r="C156" t="s">
        <v>441</v>
      </c>
      <c r="D156" t="s">
        <v>8442</v>
      </c>
    </row>
    <row r="157" spans="2:4">
      <c r="C157" t="s">
        <v>443</v>
      </c>
      <c r="D157" t="s">
        <v>8443</v>
      </c>
    </row>
    <row r="158" spans="2:4">
      <c r="B158" t="s">
        <v>8444</v>
      </c>
      <c r="C158" t="s">
        <v>10</v>
      </c>
      <c r="D158" t="s">
        <v>8445</v>
      </c>
    </row>
    <row r="159" spans="2:4">
      <c r="B159" t="s">
        <v>8288</v>
      </c>
      <c r="C159" t="s">
        <v>12</v>
      </c>
      <c r="D159" t="s">
        <v>8446</v>
      </c>
    </row>
    <row r="160" spans="2:4">
      <c r="C160" t="s">
        <v>14</v>
      </c>
      <c r="D160" t="s">
        <v>8447</v>
      </c>
    </row>
    <row r="161" spans="1:4">
      <c r="C161" t="s">
        <v>16</v>
      </c>
      <c r="D161" t="s">
        <v>8448</v>
      </c>
    </row>
    <row r="162" spans="1:4">
      <c r="C162" t="s">
        <v>18</v>
      </c>
      <c r="D162" t="s">
        <v>8449</v>
      </c>
    </row>
    <row r="163" spans="1:4">
      <c r="C163" t="s">
        <v>20</v>
      </c>
      <c r="D163" t="s">
        <v>8450</v>
      </c>
    </row>
    <row r="164" spans="1:4">
      <c r="C164" t="s">
        <v>99</v>
      </c>
      <c r="D164" t="s">
        <v>8451</v>
      </c>
    </row>
    <row r="165" spans="1:4">
      <c r="C165" t="s">
        <v>101</v>
      </c>
      <c r="D165" t="s">
        <v>8452</v>
      </c>
    </row>
    <row r="166" spans="1:4">
      <c r="C166" t="s">
        <v>349</v>
      </c>
      <c r="D166" t="s">
        <v>8453</v>
      </c>
    </row>
    <row r="167" spans="1:4">
      <c r="C167" t="s">
        <v>441</v>
      </c>
      <c r="D167" t="s">
        <v>8454</v>
      </c>
    </row>
    <row r="171" spans="1:4">
      <c r="A171" t="s">
        <v>3</v>
      </c>
      <c r="B171" t="s">
        <v>4</v>
      </c>
      <c r="C171" t="s">
        <v>5</v>
      </c>
      <c r="D171" t="s">
        <v>2302</v>
      </c>
    </row>
    <row r="172" spans="1:4">
      <c r="A172" t="s">
        <v>8285</v>
      </c>
      <c r="B172" t="s">
        <v>8455</v>
      </c>
      <c r="C172" t="s">
        <v>10</v>
      </c>
      <c r="D172" t="s">
        <v>8456</v>
      </c>
    </row>
    <row r="173" spans="1:4">
      <c r="B173" t="s">
        <v>8288</v>
      </c>
      <c r="C173" t="s">
        <v>12</v>
      </c>
      <c r="D173" t="s">
        <v>8457</v>
      </c>
    </row>
    <row r="174" spans="1:4">
      <c r="C174" t="s">
        <v>14</v>
      </c>
      <c r="D174" t="s">
        <v>8458</v>
      </c>
    </row>
    <row r="175" spans="1:4">
      <c r="C175" t="s">
        <v>16</v>
      </c>
      <c r="D175" t="s">
        <v>8459</v>
      </c>
    </row>
    <row r="176" spans="1:4">
      <c r="C176" t="s">
        <v>18</v>
      </c>
      <c r="D176" t="s">
        <v>8460</v>
      </c>
    </row>
    <row r="177" spans="2:4">
      <c r="B177" t="s">
        <v>8461</v>
      </c>
      <c r="C177" t="s">
        <v>10</v>
      </c>
      <c r="D177" t="s">
        <v>8462</v>
      </c>
    </row>
    <row r="178" spans="2:4">
      <c r="B178" t="s">
        <v>8288</v>
      </c>
      <c r="C178" t="s">
        <v>12</v>
      </c>
      <c r="D178" t="s">
        <v>8463</v>
      </c>
    </row>
    <row r="179" spans="2:4">
      <c r="C179" t="s">
        <v>14</v>
      </c>
      <c r="D179" t="s">
        <v>8464</v>
      </c>
    </row>
    <row r="180" spans="2:4">
      <c r="C180" t="s">
        <v>16</v>
      </c>
      <c r="D180" t="s">
        <v>8465</v>
      </c>
    </row>
    <row r="181" spans="2:4">
      <c r="C181" t="s">
        <v>18</v>
      </c>
      <c r="D181" t="s">
        <v>8466</v>
      </c>
    </row>
    <row r="182" spans="2:4">
      <c r="C182" t="s">
        <v>20</v>
      </c>
      <c r="D182" t="s">
        <v>8467</v>
      </c>
    </row>
    <row r="183" spans="2:4">
      <c r="C183" t="s">
        <v>99</v>
      </c>
      <c r="D183" t="s">
        <v>8468</v>
      </c>
    </row>
    <row r="184" spans="2:4">
      <c r="C184" t="s">
        <v>101</v>
      </c>
      <c r="D184" t="s">
        <v>8469</v>
      </c>
    </row>
    <row r="185" spans="2:4">
      <c r="C185" t="s">
        <v>349</v>
      </c>
      <c r="D185" t="s">
        <v>8470</v>
      </c>
    </row>
    <row r="186" spans="2:4">
      <c r="C186" t="s">
        <v>441</v>
      </c>
      <c r="D186" t="s">
        <v>8471</v>
      </c>
    </row>
    <row r="187" spans="2:4">
      <c r="B187" t="s">
        <v>8472</v>
      </c>
      <c r="C187" t="s">
        <v>10</v>
      </c>
      <c r="D187" t="s">
        <v>8473</v>
      </c>
    </row>
    <row r="188" spans="2:4">
      <c r="B188" t="s">
        <v>8288</v>
      </c>
      <c r="C188" t="s">
        <v>12</v>
      </c>
      <c r="D188" t="s">
        <v>8474</v>
      </c>
    </row>
    <row r="189" spans="2:4">
      <c r="C189" t="s">
        <v>14</v>
      </c>
      <c r="D189" t="s">
        <v>8475</v>
      </c>
    </row>
    <row r="190" spans="2:4">
      <c r="C190" t="s">
        <v>16</v>
      </c>
      <c r="D190" t="s">
        <v>8476</v>
      </c>
    </row>
    <row r="191" spans="2:4">
      <c r="C191" t="s">
        <v>18</v>
      </c>
      <c r="D191" t="s">
        <v>8477</v>
      </c>
    </row>
    <row r="192" spans="2:4">
      <c r="B192" t="s">
        <v>8478</v>
      </c>
      <c r="C192" t="s">
        <v>10</v>
      </c>
      <c r="D192" t="s">
        <v>8479</v>
      </c>
    </row>
    <row r="193" spans="2:4">
      <c r="B193" t="s">
        <v>8288</v>
      </c>
      <c r="C193" t="s">
        <v>12</v>
      </c>
      <c r="D193" t="s">
        <v>8480</v>
      </c>
    </row>
    <row r="194" spans="2:4">
      <c r="C194" t="s">
        <v>14</v>
      </c>
      <c r="D194" t="s">
        <v>8481</v>
      </c>
    </row>
    <row r="195" spans="2:4">
      <c r="C195" t="s">
        <v>16</v>
      </c>
      <c r="D195" t="s">
        <v>8482</v>
      </c>
    </row>
    <row r="196" spans="2:4">
      <c r="C196" t="s">
        <v>18</v>
      </c>
      <c r="D196" t="s">
        <v>8483</v>
      </c>
    </row>
    <row r="197" spans="2:4">
      <c r="C197" t="s">
        <v>20</v>
      </c>
      <c r="D197" t="s">
        <v>8484</v>
      </c>
    </row>
    <row r="198" spans="2:4">
      <c r="C198" t="s">
        <v>99</v>
      </c>
      <c r="D198" t="s">
        <v>8485</v>
      </c>
    </row>
    <row r="199" spans="2:4">
      <c r="C199" t="s">
        <v>101</v>
      </c>
      <c r="D199" t="s">
        <v>8486</v>
      </c>
    </row>
    <row r="200" spans="2:4">
      <c r="C200" t="s">
        <v>349</v>
      </c>
      <c r="D200" t="s">
        <v>8487</v>
      </c>
    </row>
    <row r="201" spans="2:4">
      <c r="B201" t="s">
        <v>8488</v>
      </c>
      <c r="C201" t="s">
        <v>10</v>
      </c>
      <c r="D201" t="s">
        <v>8489</v>
      </c>
    </row>
    <row r="202" spans="2:4">
      <c r="B202" t="s">
        <v>8288</v>
      </c>
      <c r="C202" t="s">
        <v>12</v>
      </c>
      <c r="D202" t="s">
        <v>8490</v>
      </c>
    </row>
    <row r="203" spans="2:4">
      <c r="C203" t="s">
        <v>14</v>
      </c>
      <c r="D203" t="s">
        <v>8491</v>
      </c>
    </row>
    <row r="204" spans="2:4">
      <c r="C204" t="s">
        <v>16</v>
      </c>
      <c r="D204" t="s">
        <v>8492</v>
      </c>
    </row>
    <row r="205" spans="2:4">
      <c r="C205" t="s">
        <v>18</v>
      </c>
      <c r="D205" t="s">
        <v>8493</v>
      </c>
    </row>
    <row r="206" spans="2:4">
      <c r="C206" t="s">
        <v>20</v>
      </c>
      <c r="D206" t="s">
        <v>8494</v>
      </c>
    </row>
    <row r="207" spans="2:4">
      <c r="C207" t="s">
        <v>99</v>
      </c>
      <c r="D207" t="s">
        <v>8495</v>
      </c>
    </row>
    <row r="208" spans="2:4">
      <c r="C208" t="s">
        <v>101</v>
      </c>
      <c r="D208" t="s">
        <v>8496</v>
      </c>
    </row>
    <row r="209" spans="1:4">
      <c r="C209" t="s">
        <v>349</v>
      </c>
      <c r="D209" t="s">
        <v>8497</v>
      </c>
    </row>
    <row r="213" spans="1:4">
      <c r="A213" t="s">
        <v>3</v>
      </c>
      <c r="B213" t="s">
        <v>4</v>
      </c>
      <c r="C213" t="s">
        <v>5</v>
      </c>
      <c r="D213" t="s">
        <v>2302</v>
      </c>
    </row>
    <row r="214" spans="1:4">
      <c r="A214" t="s">
        <v>8285</v>
      </c>
      <c r="B214" t="s">
        <v>8498</v>
      </c>
      <c r="C214" t="s">
        <v>10</v>
      </c>
      <c r="D214" t="s">
        <v>8499</v>
      </c>
    </row>
    <row r="215" spans="1:4">
      <c r="B215" t="s">
        <v>8288</v>
      </c>
      <c r="C215" t="s">
        <v>12</v>
      </c>
      <c r="D215" t="s">
        <v>8500</v>
      </c>
    </row>
    <row r="216" spans="1:4">
      <c r="C216" t="s">
        <v>14</v>
      </c>
      <c r="D216" t="s">
        <v>8501</v>
      </c>
    </row>
    <row r="217" spans="1:4">
      <c r="C217" t="s">
        <v>16</v>
      </c>
      <c r="D217" t="s">
        <v>8502</v>
      </c>
    </row>
    <row r="218" spans="1:4">
      <c r="C218" t="s">
        <v>18</v>
      </c>
      <c r="D218" t="s">
        <v>8503</v>
      </c>
    </row>
    <row r="219" spans="1:4">
      <c r="C219" t="s">
        <v>20</v>
      </c>
      <c r="D219" t="s">
        <v>8504</v>
      </c>
    </row>
    <row r="220" spans="1:4">
      <c r="C220" t="s">
        <v>99</v>
      </c>
      <c r="D220" t="s">
        <v>8505</v>
      </c>
    </row>
    <row r="221" spans="1:4">
      <c r="C221" t="s">
        <v>101</v>
      </c>
      <c r="D221" t="s">
        <v>8506</v>
      </c>
    </row>
    <row r="222" spans="1:4">
      <c r="C222" t="s">
        <v>349</v>
      </c>
      <c r="D222" t="s">
        <v>8507</v>
      </c>
    </row>
    <row r="223" spans="1:4">
      <c r="C223" t="s">
        <v>441</v>
      </c>
      <c r="D223" t="s">
        <v>8508</v>
      </c>
    </row>
    <row r="224" spans="1:4">
      <c r="C224" t="s">
        <v>443</v>
      </c>
      <c r="D224" t="s">
        <v>8509</v>
      </c>
    </row>
    <row r="225" spans="2:4">
      <c r="C225" t="s">
        <v>445</v>
      </c>
      <c r="D225" t="s">
        <v>8510</v>
      </c>
    </row>
    <row r="226" spans="2:4">
      <c r="B226" t="s">
        <v>8511</v>
      </c>
      <c r="C226" t="s">
        <v>10</v>
      </c>
      <c r="D226" t="s">
        <v>8512</v>
      </c>
    </row>
    <row r="227" spans="2:4">
      <c r="B227" t="s">
        <v>8288</v>
      </c>
      <c r="C227" t="s">
        <v>12</v>
      </c>
      <c r="D227" t="s">
        <v>8513</v>
      </c>
    </row>
    <row r="228" spans="2:4">
      <c r="C228" t="s">
        <v>14</v>
      </c>
      <c r="D228" t="s">
        <v>8514</v>
      </c>
    </row>
    <row r="229" spans="2:4">
      <c r="C229" t="s">
        <v>16</v>
      </c>
      <c r="D229" t="s">
        <v>8515</v>
      </c>
    </row>
    <row r="230" spans="2:4">
      <c r="C230" t="s">
        <v>18</v>
      </c>
      <c r="D230" t="s">
        <v>8516</v>
      </c>
    </row>
    <row r="231" spans="2:4">
      <c r="C231" t="s">
        <v>20</v>
      </c>
      <c r="D231" t="s">
        <v>8517</v>
      </c>
    </row>
    <row r="232" spans="2:4">
      <c r="C232" t="s">
        <v>99</v>
      </c>
      <c r="D232" t="s">
        <v>8518</v>
      </c>
    </row>
    <row r="233" spans="2:4">
      <c r="C233" t="s">
        <v>101</v>
      </c>
      <c r="D233" t="s">
        <v>8519</v>
      </c>
    </row>
    <row r="234" spans="2:4">
      <c r="C234" t="s">
        <v>349</v>
      </c>
      <c r="D234" t="s">
        <v>8520</v>
      </c>
    </row>
    <row r="235" spans="2:4">
      <c r="C235" t="s">
        <v>441</v>
      </c>
      <c r="D235" t="s">
        <v>8521</v>
      </c>
    </row>
    <row r="236" spans="2:4">
      <c r="B236" t="s">
        <v>8522</v>
      </c>
      <c r="C236" t="s">
        <v>10</v>
      </c>
      <c r="D236" t="s">
        <v>8523</v>
      </c>
    </row>
    <row r="237" spans="2:4">
      <c r="B237" t="s">
        <v>8288</v>
      </c>
      <c r="C237" t="s">
        <v>12</v>
      </c>
      <c r="D237" t="s">
        <v>8524</v>
      </c>
    </row>
    <row r="238" spans="2:4">
      <c r="C238" t="s">
        <v>14</v>
      </c>
      <c r="D238" t="s">
        <v>8525</v>
      </c>
    </row>
    <row r="239" spans="2:4">
      <c r="C239" t="s">
        <v>16</v>
      </c>
      <c r="D239" t="s">
        <v>8526</v>
      </c>
    </row>
    <row r="240" spans="2:4">
      <c r="C240" t="s">
        <v>18</v>
      </c>
      <c r="D240" t="s">
        <v>8527</v>
      </c>
    </row>
    <row r="241" spans="1:4">
      <c r="C241" t="s">
        <v>20</v>
      </c>
      <c r="D241" t="s">
        <v>8528</v>
      </c>
    </row>
    <row r="242" spans="1:4">
      <c r="C242" t="s">
        <v>99</v>
      </c>
      <c r="D242" t="s">
        <v>8529</v>
      </c>
    </row>
    <row r="243" spans="1:4">
      <c r="C243" t="s">
        <v>101</v>
      </c>
      <c r="D243" t="s">
        <v>8530</v>
      </c>
    </row>
    <row r="244" spans="1:4">
      <c r="C244" t="s">
        <v>349</v>
      </c>
      <c r="D244" t="s">
        <v>8531</v>
      </c>
    </row>
    <row r="245" spans="1:4">
      <c r="C245" t="s">
        <v>441</v>
      </c>
      <c r="D245" t="s">
        <v>8532</v>
      </c>
    </row>
    <row r="246" spans="1:4">
      <c r="C246" t="s">
        <v>443</v>
      </c>
      <c r="D246" t="s">
        <v>8533</v>
      </c>
    </row>
    <row r="247" spans="1:4">
      <c r="C247" t="s">
        <v>445</v>
      </c>
      <c r="D247" t="s">
        <v>8534</v>
      </c>
    </row>
    <row r="248" spans="1:4">
      <c r="C248" t="s">
        <v>447</v>
      </c>
      <c r="D248" t="s">
        <v>8535</v>
      </c>
    </row>
    <row r="249" spans="1:4">
      <c r="C249" t="s">
        <v>449</v>
      </c>
      <c r="D249" t="s">
        <v>8536</v>
      </c>
    </row>
    <row r="250" spans="1:4">
      <c r="C250" t="s">
        <v>734</v>
      </c>
      <c r="D250" t="s">
        <v>8537</v>
      </c>
    </row>
    <row r="251" spans="1:4">
      <c r="B251" t="s">
        <v>8538</v>
      </c>
      <c r="C251" t="s">
        <v>10</v>
      </c>
      <c r="D251" t="s">
        <v>8539</v>
      </c>
    </row>
    <row r="252" spans="1:4">
      <c r="B252" t="s">
        <v>8288</v>
      </c>
      <c r="C252" t="s">
        <v>12</v>
      </c>
      <c r="D252" t="s">
        <v>8540</v>
      </c>
    </row>
    <row r="256" spans="1:4">
      <c r="A256" t="s">
        <v>3</v>
      </c>
      <c r="B256" t="s">
        <v>4</v>
      </c>
      <c r="C256" t="s">
        <v>5</v>
      </c>
      <c r="D256" t="s">
        <v>2302</v>
      </c>
    </row>
    <row r="257" spans="1:4">
      <c r="A257" t="s">
        <v>8285</v>
      </c>
      <c r="B257" t="s">
        <v>8541</v>
      </c>
      <c r="C257" t="s">
        <v>10</v>
      </c>
      <c r="D257" t="s">
        <v>8542</v>
      </c>
    </row>
    <row r="258" spans="1:4">
      <c r="B258" t="s">
        <v>8288</v>
      </c>
      <c r="C258" t="s">
        <v>12</v>
      </c>
      <c r="D258" t="s">
        <v>8543</v>
      </c>
    </row>
    <row r="259" spans="1:4">
      <c r="C259" t="s">
        <v>14</v>
      </c>
      <c r="D259" t="s">
        <v>8544</v>
      </c>
    </row>
    <row r="260" spans="1:4">
      <c r="C260" t="s">
        <v>16</v>
      </c>
      <c r="D260" t="s">
        <v>8545</v>
      </c>
    </row>
    <row r="261" spans="1:4">
      <c r="C261" t="s">
        <v>18</v>
      </c>
      <c r="D261" t="s">
        <v>8546</v>
      </c>
    </row>
    <row r="262" spans="1:4">
      <c r="C262" t="s">
        <v>20</v>
      </c>
      <c r="D262" t="s">
        <v>8547</v>
      </c>
    </row>
    <row r="263" spans="1:4">
      <c r="C263" t="s">
        <v>99</v>
      </c>
      <c r="D263" t="s">
        <v>8548</v>
      </c>
    </row>
    <row r="264" spans="1:4">
      <c r="C264" t="s">
        <v>101</v>
      </c>
      <c r="D264" t="s">
        <v>8549</v>
      </c>
    </row>
    <row r="265" spans="1:4">
      <c r="B265" t="s">
        <v>8550</v>
      </c>
      <c r="C265" t="s">
        <v>10</v>
      </c>
      <c r="D265" t="s">
        <v>10853</v>
      </c>
    </row>
    <row r="266" spans="1:4">
      <c r="B266" t="s">
        <v>8288</v>
      </c>
    </row>
    <row r="267" spans="1:4">
      <c r="C267" t="s">
        <v>12</v>
      </c>
      <c r="D267" t="s">
        <v>8551</v>
      </c>
    </row>
    <row r="268" spans="1:4">
      <c r="C268" t="s">
        <v>14</v>
      </c>
      <c r="D268" t="s">
        <v>10854</v>
      </c>
    </row>
    <row r="270" spans="1:4">
      <c r="B270" t="s">
        <v>8552</v>
      </c>
      <c r="C270" t="s">
        <v>10</v>
      </c>
      <c r="D270" t="s">
        <v>8553</v>
      </c>
    </row>
    <row r="271" spans="1:4">
      <c r="B271" t="s">
        <v>8288</v>
      </c>
      <c r="C271" t="s">
        <v>12</v>
      </c>
      <c r="D271" t="s">
        <v>8554</v>
      </c>
    </row>
    <row r="272" spans="1:4">
      <c r="C272" t="s">
        <v>14</v>
      </c>
      <c r="D272" t="s">
        <v>8555</v>
      </c>
    </row>
    <row r="273" spans="2:4">
      <c r="C273" t="s">
        <v>16</v>
      </c>
      <c r="D273" t="s">
        <v>8556</v>
      </c>
    </row>
    <row r="274" spans="2:4">
      <c r="C274" t="s">
        <v>18</v>
      </c>
      <c r="D274" t="s">
        <v>8557</v>
      </c>
    </row>
    <row r="275" spans="2:4">
      <c r="C275" t="s">
        <v>20</v>
      </c>
      <c r="D275" t="s">
        <v>8558</v>
      </c>
    </row>
    <row r="276" spans="2:4">
      <c r="C276" t="s">
        <v>99</v>
      </c>
      <c r="D276" t="s">
        <v>8559</v>
      </c>
    </row>
    <row r="277" spans="2:4">
      <c r="C277" t="s">
        <v>101</v>
      </c>
      <c r="D277" t="s">
        <v>8560</v>
      </c>
    </row>
    <row r="278" spans="2:4">
      <c r="C278" t="s">
        <v>349</v>
      </c>
      <c r="D278" t="s">
        <v>8561</v>
      </c>
    </row>
    <row r="279" spans="2:4">
      <c r="B279" t="s">
        <v>8562</v>
      </c>
      <c r="C279" t="s">
        <v>10</v>
      </c>
      <c r="D279" t="s">
        <v>8563</v>
      </c>
    </row>
    <row r="280" spans="2:4">
      <c r="B280" t="s">
        <v>8288</v>
      </c>
      <c r="C280" t="s">
        <v>12</v>
      </c>
      <c r="D280" t="s">
        <v>8564</v>
      </c>
    </row>
    <row r="281" spans="2:4">
      <c r="C281" t="s">
        <v>14</v>
      </c>
      <c r="D281" t="s">
        <v>8565</v>
      </c>
    </row>
    <row r="282" spans="2:4">
      <c r="C282" t="s">
        <v>16</v>
      </c>
      <c r="D282" t="s">
        <v>8566</v>
      </c>
    </row>
    <row r="283" spans="2:4">
      <c r="C283" t="s">
        <v>18</v>
      </c>
      <c r="D283" t="s">
        <v>8567</v>
      </c>
    </row>
    <row r="284" spans="2:4">
      <c r="C284" t="s">
        <v>20</v>
      </c>
      <c r="D284" t="s">
        <v>8568</v>
      </c>
    </row>
    <row r="285" spans="2:4">
      <c r="C285" t="s">
        <v>99</v>
      </c>
      <c r="D285" t="s">
        <v>8569</v>
      </c>
    </row>
    <row r="286" spans="2:4">
      <c r="C286" t="s">
        <v>101</v>
      </c>
      <c r="D286" t="s">
        <v>8570</v>
      </c>
    </row>
    <row r="287" spans="2:4">
      <c r="C287" t="s">
        <v>349</v>
      </c>
      <c r="D287" t="s">
        <v>8571</v>
      </c>
    </row>
    <row r="288" spans="2:4">
      <c r="C288" t="s">
        <v>441</v>
      </c>
      <c r="D288" t="s">
        <v>8572</v>
      </c>
    </row>
    <row r="289" spans="1:4">
      <c r="B289" t="s">
        <v>8573</v>
      </c>
      <c r="C289" t="s">
        <v>10</v>
      </c>
      <c r="D289" t="s">
        <v>8574</v>
      </c>
    </row>
    <row r="290" spans="1:4">
      <c r="B290" t="s">
        <v>8288</v>
      </c>
      <c r="C290" t="s">
        <v>12</v>
      </c>
      <c r="D290" t="s">
        <v>8575</v>
      </c>
    </row>
    <row r="291" spans="1:4">
      <c r="C291" t="s">
        <v>14</v>
      </c>
      <c r="D291" t="s">
        <v>8576</v>
      </c>
    </row>
    <row r="292" spans="1:4">
      <c r="C292" t="s">
        <v>16</v>
      </c>
      <c r="D292" t="s">
        <v>8577</v>
      </c>
    </row>
    <row r="293" spans="1:4">
      <c r="C293" t="s">
        <v>18</v>
      </c>
      <c r="D293" t="s">
        <v>8578</v>
      </c>
    </row>
    <row r="294" spans="1:4">
      <c r="C294" t="s">
        <v>20</v>
      </c>
      <c r="D294" t="s">
        <v>8579</v>
      </c>
    </row>
    <row r="295" spans="1:4">
      <c r="C295" t="s">
        <v>99</v>
      </c>
      <c r="D295" t="s">
        <v>8580</v>
      </c>
    </row>
    <row r="296" spans="1:4">
      <c r="C296" t="s">
        <v>101</v>
      </c>
      <c r="D296" t="s">
        <v>8581</v>
      </c>
    </row>
    <row r="300" spans="1:4">
      <c r="A300" t="s">
        <v>3</v>
      </c>
      <c r="B300" t="s">
        <v>4</v>
      </c>
      <c r="C300" t="s">
        <v>5</v>
      </c>
      <c r="D300" t="s">
        <v>2302</v>
      </c>
    </row>
    <row r="301" spans="1:4">
      <c r="A301" t="s">
        <v>8285</v>
      </c>
      <c r="B301" t="s">
        <v>8582</v>
      </c>
      <c r="C301" t="s">
        <v>10</v>
      </c>
      <c r="D301" t="s">
        <v>8583</v>
      </c>
    </row>
    <row r="302" spans="1:4">
      <c r="B302" t="s">
        <v>8288</v>
      </c>
      <c r="C302" t="s">
        <v>12</v>
      </c>
      <c r="D302" t="s">
        <v>8584</v>
      </c>
    </row>
    <row r="303" spans="1:4">
      <c r="C303" t="s">
        <v>14</v>
      </c>
      <c r="D303" t="s">
        <v>8585</v>
      </c>
    </row>
    <row r="304" spans="1:4">
      <c r="C304" t="s">
        <v>16</v>
      </c>
      <c r="D304" t="s">
        <v>8586</v>
      </c>
    </row>
    <row r="305" spans="2:4">
      <c r="C305" t="s">
        <v>18</v>
      </c>
      <c r="D305" t="s">
        <v>8587</v>
      </c>
    </row>
    <row r="306" spans="2:4">
      <c r="C306" t="s">
        <v>20</v>
      </c>
      <c r="D306" t="s">
        <v>8588</v>
      </c>
    </row>
    <row r="307" spans="2:4">
      <c r="C307" t="s">
        <v>99</v>
      </c>
      <c r="D307" t="s">
        <v>8589</v>
      </c>
    </row>
    <row r="308" spans="2:4">
      <c r="C308" t="s">
        <v>101</v>
      </c>
      <c r="D308" t="s">
        <v>8590</v>
      </c>
    </row>
    <row r="309" spans="2:4">
      <c r="C309" t="s">
        <v>349</v>
      </c>
      <c r="D309" t="s">
        <v>8591</v>
      </c>
    </row>
    <row r="310" spans="2:4">
      <c r="C310" t="s">
        <v>441</v>
      </c>
      <c r="D310" t="s">
        <v>8592</v>
      </c>
    </row>
    <row r="311" spans="2:4">
      <c r="B311" t="s">
        <v>8593</v>
      </c>
      <c r="C311" t="s">
        <v>10</v>
      </c>
      <c r="D311" t="s">
        <v>8594</v>
      </c>
    </row>
    <row r="312" spans="2:4">
      <c r="B312" t="s">
        <v>8288</v>
      </c>
      <c r="C312" t="s">
        <v>12</v>
      </c>
      <c r="D312" t="s">
        <v>8595</v>
      </c>
    </row>
    <row r="313" spans="2:4">
      <c r="C313" t="s">
        <v>14</v>
      </c>
      <c r="D313" t="s">
        <v>8596</v>
      </c>
    </row>
    <row r="314" spans="2:4">
      <c r="C314" t="s">
        <v>16</v>
      </c>
      <c r="D314" t="s">
        <v>8597</v>
      </c>
    </row>
    <row r="315" spans="2:4">
      <c r="C315" t="s">
        <v>18</v>
      </c>
      <c r="D315" t="s">
        <v>8598</v>
      </c>
    </row>
    <row r="316" spans="2:4">
      <c r="C316" t="s">
        <v>20</v>
      </c>
      <c r="D316" t="s">
        <v>8599</v>
      </c>
    </row>
    <row r="317" spans="2:4">
      <c r="C317" t="s">
        <v>99</v>
      </c>
      <c r="D317" t="s">
        <v>8600</v>
      </c>
    </row>
    <row r="318" spans="2:4">
      <c r="C318" t="s">
        <v>101</v>
      </c>
      <c r="D318" t="s">
        <v>8601</v>
      </c>
    </row>
    <row r="319" spans="2:4">
      <c r="C319" t="s">
        <v>349</v>
      </c>
      <c r="D319" t="s">
        <v>8602</v>
      </c>
    </row>
    <row r="320" spans="2:4">
      <c r="B320" t="s">
        <v>8603</v>
      </c>
      <c r="C320" t="s">
        <v>10</v>
      </c>
      <c r="D320" t="s">
        <v>8604</v>
      </c>
    </row>
    <row r="321" spans="2:4">
      <c r="B321" t="s">
        <v>8288</v>
      </c>
      <c r="C321" t="s">
        <v>12</v>
      </c>
      <c r="D321" t="s">
        <v>8605</v>
      </c>
    </row>
    <row r="322" spans="2:4">
      <c r="C322" t="s">
        <v>14</v>
      </c>
      <c r="D322" t="s">
        <v>8606</v>
      </c>
    </row>
    <row r="323" spans="2:4">
      <c r="C323" t="s">
        <v>16</v>
      </c>
      <c r="D323" t="s">
        <v>8607</v>
      </c>
    </row>
    <row r="324" spans="2:4">
      <c r="C324" t="s">
        <v>18</v>
      </c>
      <c r="D324" t="s">
        <v>8608</v>
      </c>
    </row>
    <row r="325" spans="2:4">
      <c r="C325" t="s">
        <v>20</v>
      </c>
      <c r="D325" t="s">
        <v>8609</v>
      </c>
    </row>
    <row r="326" spans="2:4">
      <c r="C326" t="s">
        <v>99</v>
      </c>
      <c r="D326" t="s">
        <v>8610</v>
      </c>
    </row>
    <row r="327" spans="2:4">
      <c r="C327" t="s">
        <v>101</v>
      </c>
      <c r="D327" t="s">
        <v>8611</v>
      </c>
    </row>
    <row r="328" spans="2:4">
      <c r="B328" t="s">
        <v>8612</v>
      </c>
      <c r="C328" t="s">
        <v>10</v>
      </c>
      <c r="D328" t="s">
        <v>8613</v>
      </c>
    </row>
    <row r="329" spans="2:4">
      <c r="B329" t="s">
        <v>8288</v>
      </c>
      <c r="C329" t="s">
        <v>12</v>
      </c>
      <c r="D329" t="s">
        <v>8614</v>
      </c>
    </row>
    <row r="330" spans="2:4">
      <c r="C330" t="s">
        <v>14</v>
      </c>
      <c r="D330" t="s">
        <v>8615</v>
      </c>
    </row>
    <row r="331" spans="2:4">
      <c r="C331" t="s">
        <v>16</v>
      </c>
      <c r="D331" t="s">
        <v>8616</v>
      </c>
    </row>
    <row r="332" spans="2:4">
      <c r="C332" t="s">
        <v>18</v>
      </c>
      <c r="D332" t="s">
        <v>8617</v>
      </c>
    </row>
    <row r="333" spans="2:4">
      <c r="C333" t="s">
        <v>20</v>
      </c>
      <c r="D333" t="s">
        <v>8618</v>
      </c>
    </row>
    <row r="334" spans="2:4">
      <c r="C334" t="s">
        <v>99</v>
      </c>
      <c r="D334" t="s">
        <v>8619</v>
      </c>
    </row>
    <row r="338" spans="1:4">
      <c r="A338" t="s">
        <v>3</v>
      </c>
      <c r="B338" t="s">
        <v>4</v>
      </c>
      <c r="C338" t="s">
        <v>5</v>
      </c>
      <c r="D338" t="s">
        <v>2302</v>
      </c>
    </row>
    <row r="339" spans="1:4">
      <c r="A339" t="s">
        <v>8285</v>
      </c>
      <c r="B339" t="s">
        <v>8620</v>
      </c>
      <c r="C339" t="s">
        <v>10</v>
      </c>
      <c r="D339" t="s">
        <v>8621</v>
      </c>
    </row>
    <row r="340" spans="1:4">
      <c r="B340" t="s">
        <v>8288</v>
      </c>
      <c r="C340" t="s">
        <v>12</v>
      </c>
      <c r="D340" t="s">
        <v>8622</v>
      </c>
    </row>
    <row r="341" spans="1:4">
      <c r="C341" t="s">
        <v>14</v>
      </c>
      <c r="D341" t="s">
        <v>8623</v>
      </c>
    </row>
    <row r="342" spans="1:4">
      <c r="C342" t="s">
        <v>16</v>
      </c>
      <c r="D342" t="s">
        <v>8624</v>
      </c>
    </row>
    <row r="343" spans="1:4">
      <c r="C343" t="s">
        <v>18</v>
      </c>
      <c r="D343" t="s">
        <v>8625</v>
      </c>
    </row>
    <row r="344" spans="1:4">
      <c r="C344" t="s">
        <v>20</v>
      </c>
      <c r="D344" t="s">
        <v>8626</v>
      </c>
    </row>
    <row r="345" spans="1:4">
      <c r="C345" t="s">
        <v>99</v>
      </c>
      <c r="D345" t="s">
        <v>8627</v>
      </c>
    </row>
    <row r="346" spans="1:4">
      <c r="C346" t="s">
        <v>101</v>
      </c>
      <c r="D346" t="s">
        <v>8628</v>
      </c>
    </row>
    <row r="347" spans="1:4">
      <c r="B347" t="s">
        <v>8629</v>
      </c>
      <c r="C347" t="s">
        <v>10</v>
      </c>
      <c r="D347" t="s">
        <v>8630</v>
      </c>
    </row>
    <row r="348" spans="1:4">
      <c r="B348" t="s">
        <v>8288</v>
      </c>
      <c r="C348" t="s">
        <v>12</v>
      </c>
      <c r="D348" t="s">
        <v>8631</v>
      </c>
    </row>
    <row r="349" spans="1:4">
      <c r="C349" t="s">
        <v>14</v>
      </c>
      <c r="D349" t="s">
        <v>8632</v>
      </c>
    </row>
    <row r="350" spans="1:4">
      <c r="C350" t="s">
        <v>16</v>
      </c>
      <c r="D350" t="s">
        <v>8633</v>
      </c>
    </row>
    <row r="351" spans="1:4">
      <c r="C351" t="s">
        <v>18</v>
      </c>
      <c r="D351" t="s">
        <v>8634</v>
      </c>
    </row>
    <row r="352" spans="1:4">
      <c r="C352" t="s">
        <v>20</v>
      </c>
      <c r="D352" t="s">
        <v>8635</v>
      </c>
    </row>
    <row r="353" spans="2:4">
      <c r="C353" t="s">
        <v>99</v>
      </c>
      <c r="D353" t="s">
        <v>8636</v>
      </c>
    </row>
    <row r="354" spans="2:4">
      <c r="C354" t="s">
        <v>101</v>
      </c>
      <c r="D354" t="s">
        <v>8637</v>
      </c>
    </row>
    <row r="355" spans="2:4">
      <c r="B355" t="s">
        <v>8638</v>
      </c>
      <c r="C355" t="s">
        <v>10</v>
      </c>
      <c r="D355" t="s">
        <v>10852</v>
      </c>
    </row>
    <row r="356" spans="2:4">
      <c r="B356" t="s">
        <v>8288</v>
      </c>
    </row>
    <row r="357" spans="2:4">
      <c r="C357" t="s">
        <v>12</v>
      </c>
      <c r="D357" t="s">
        <v>8639</v>
      </c>
    </row>
    <row r="358" spans="2:4">
      <c r="C358" t="s">
        <v>14</v>
      </c>
      <c r="D358" t="s">
        <v>8640</v>
      </c>
    </row>
    <row r="359" spans="2:4">
      <c r="B359" t="s">
        <v>8641</v>
      </c>
      <c r="C359" t="s">
        <v>10</v>
      </c>
      <c r="D359" t="s">
        <v>8642</v>
      </c>
    </row>
    <row r="360" spans="2:4">
      <c r="B360" t="s">
        <v>8288</v>
      </c>
      <c r="C360" t="s">
        <v>12</v>
      </c>
      <c r="D360" t="s">
        <v>8643</v>
      </c>
    </row>
    <row r="361" spans="2:4">
      <c r="C361" t="s">
        <v>14</v>
      </c>
      <c r="D361" t="s">
        <v>8644</v>
      </c>
    </row>
    <row r="362" spans="2:4">
      <c r="C362" t="s">
        <v>16</v>
      </c>
      <c r="D362" t="s">
        <v>8645</v>
      </c>
    </row>
    <row r="363" spans="2:4">
      <c r="C363" t="s">
        <v>18</v>
      </c>
      <c r="D363" t="s">
        <v>8646</v>
      </c>
    </row>
    <row r="364" spans="2:4">
      <c r="C364" t="s">
        <v>20</v>
      </c>
      <c r="D364" t="s">
        <v>8647</v>
      </c>
    </row>
    <row r="365" spans="2:4">
      <c r="B365" t="s">
        <v>8648</v>
      </c>
      <c r="C365" t="s">
        <v>10</v>
      </c>
      <c r="D365" t="s">
        <v>8649</v>
      </c>
    </row>
    <row r="366" spans="2:4">
      <c r="B366" t="s">
        <v>8288</v>
      </c>
      <c r="C366" t="s">
        <v>12</v>
      </c>
      <c r="D366" t="s">
        <v>8650</v>
      </c>
    </row>
    <row r="367" spans="2:4">
      <c r="C367" t="s">
        <v>14</v>
      </c>
      <c r="D367" t="s">
        <v>8651</v>
      </c>
    </row>
    <row r="368" spans="2:4">
      <c r="C368" t="s">
        <v>16</v>
      </c>
      <c r="D368" t="s">
        <v>8652</v>
      </c>
    </row>
    <row r="369" spans="1:4">
      <c r="C369" t="s">
        <v>18</v>
      </c>
      <c r="D369" t="s">
        <v>8653</v>
      </c>
    </row>
    <row r="370" spans="1:4">
      <c r="C370" t="s">
        <v>20</v>
      </c>
      <c r="D370" t="s">
        <v>8654</v>
      </c>
    </row>
    <row r="371" spans="1:4">
      <c r="C371" t="s">
        <v>99</v>
      </c>
      <c r="D371" t="s">
        <v>8655</v>
      </c>
    </row>
    <row r="375" spans="1:4">
      <c r="A375" t="s">
        <v>3</v>
      </c>
      <c r="B375" t="s">
        <v>4</v>
      </c>
      <c r="C375" t="s">
        <v>5</v>
      </c>
      <c r="D375" t="s">
        <v>2302</v>
      </c>
    </row>
    <row r="376" spans="1:4">
      <c r="A376" t="s">
        <v>8285</v>
      </c>
      <c r="B376" t="s">
        <v>8656</v>
      </c>
      <c r="C376" t="s">
        <v>10</v>
      </c>
      <c r="D376" t="s">
        <v>8657</v>
      </c>
    </row>
    <row r="377" spans="1:4">
      <c r="B377" t="s">
        <v>8288</v>
      </c>
      <c r="C377" t="s">
        <v>12</v>
      </c>
      <c r="D377" t="s">
        <v>8658</v>
      </c>
    </row>
    <row r="378" spans="1:4">
      <c r="C378" t="s">
        <v>14</v>
      </c>
      <c r="D378" t="s">
        <v>8659</v>
      </c>
    </row>
    <row r="379" spans="1:4">
      <c r="C379" t="s">
        <v>16</v>
      </c>
      <c r="D379" t="s">
        <v>8660</v>
      </c>
    </row>
    <row r="380" spans="1:4">
      <c r="C380" t="s">
        <v>18</v>
      </c>
      <c r="D380" t="s">
        <v>8661</v>
      </c>
    </row>
    <row r="381" spans="1:4">
      <c r="B381" t="s">
        <v>8662</v>
      </c>
      <c r="C381" t="s">
        <v>10</v>
      </c>
      <c r="D381" t="s">
        <v>8663</v>
      </c>
    </row>
    <row r="382" spans="1:4">
      <c r="B382" t="s">
        <v>8288</v>
      </c>
      <c r="C382" t="s">
        <v>12</v>
      </c>
      <c r="D382" t="s">
        <v>8664</v>
      </c>
    </row>
    <row r="383" spans="1:4">
      <c r="C383" t="s">
        <v>14</v>
      </c>
      <c r="D383" t="s">
        <v>8665</v>
      </c>
    </row>
    <row r="384" spans="1:4">
      <c r="C384" t="s">
        <v>16</v>
      </c>
      <c r="D384" t="s">
        <v>8666</v>
      </c>
    </row>
    <row r="385" spans="2:4">
      <c r="C385" t="s">
        <v>18</v>
      </c>
      <c r="D385" t="s">
        <v>8667</v>
      </c>
    </row>
    <row r="386" spans="2:4">
      <c r="C386" t="s">
        <v>20</v>
      </c>
      <c r="D386" t="s">
        <v>8668</v>
      </c>
    </row>
    <row r="387" spans="2:4">
      <c r="C387" t="s">
        <v>99</v>
      </c>
      <c r="D387" t="s">
        <v>8669</v>
      </c>
    </row>
    <row r="388" spans="2:4">
      <c r="C388" t="s">
        <v>101</v>
      </c>
      <c r="D388" t="s">
        <v>8670</v>
      </c>
    </row>
    <row r="389" spans="2:4">
      <c r="C389" t="s">
        <v>349</v>
      </c>
      <c r="D389" t="s">
        <v>8671</v>
      </c>
    </row>
    <row r="390" spans="2:4">
      <c r="B390" t="s">
        <v>8672</v>
      </c>
      <c r="C390" t="s">
        <v>10</v>
      </c>
      <c r="D390" t="s">
        <v>8673</v>
      </c>
    </row>
    <row r="391" spans="2:4">
      <c r="B391" t="s">
        <v>8288</v>
      </c>
      <c r="C391" t="s">
        <v>12</v>
      </c>
      <c r="D391" t="s">
        <v>8674</v>
      </c>
    </row>
    <row r="392" spans="2:4">
      <c r="C392" t="s">
        <v>14</v>
      </c>
      <c r="D392" t="s">
        <v>8675</v>
      </c>
    </row>
    <row r="393" spans="2:4">
      <c r="C393" t="s">
        <v>16</v>
      </c>
      <c r="D393" t="s">
        <v>8676</v>
      </c>
    </row>
    <row r="394" spans="2:4">
      <c r="C394" t="s">
        <v>18</v>
      </c>
      <c r="D394" t="s">
        <v>8677</v>
      </c>
    </row>
    <row r="395" spans="2:4">
      <c r="C395" t="s">
        <v>20</v>
      </c>
      <c r="D395" t="s">
        <v>8678</v>
      </c>
    </row>
    <row r="396" spans="2:4">
      <c r="C396" t="s">
        <v>99</v>
      </c>
      <c r="D396" t="s">
        <v>8679</v>
      </c>
    </row>
    <row r="397" spans="2:4">
      <c r="C397" t="s">
        <v>101</v>
      </c>
      <c r="D397" t="s">
        <v>8680</v>
      </c>
    </row>
    <row r="398" spans="2:4">
      <c r="C398" t="s">
        <v>349</v>
      </c>
      <c r="D398" t="s">
        <v>8681</v>
      </c>
    </row>
    <row r="399" spans="2:4">
      <c r="C399" t="s">
        <v>441</v>
      </c>
      <c r="D399" t="s">
        <v>8682</v>
      </c>
    </row>
    <row r="400" spans="2:4">
      <c r="B400" t="s">
        <v>8683</v>
      </c>
      <c r="C400" t="s">
        <v>10</v>
      </c>
      <c r="D400" t="s">
        <v>8684</v>
      </c>
    </row>
    <row r="401" spans="1:4">
      <c r="B401" t="s">
        <v>8288</v>
      </c>
      <c r="C401" t="s">
        <v>12</v>
      </c>
      <c r="D401" t="s">
        <v>8685</v>
      </c>
    </row>
    <row r="402" spans="1:4">
      <c r="C402" t="s">
        <v>14</v>
      </c>
      <c r="D402" t="s">
        <v>8686</v>
      </c>
    </row>
    <row r="403" spans="1:4">
      <c r="C403" t="s">
        <v>16</v>
      </c>
      <c r="D403" t="s">
        <v>8687</v>
      </c>
    </row>
    <row r="404" spans="1:4">
      <c r="B404" t="s">
        <v>8688</v>
      </c>
      <c r="C404" t="s">
        <v>10</v>
      </c>
      <c r="D404" t="s">
        <v>8689</v>
      </c>
    </row>
    <row r="405" spans="1:4">
      <c r="B405" t="s">
        <v>8288</v>
      </c>
      <c r="C405" t="s">
        <v>12</v>
      </c>
      <c r="D405" t="s">
        <v>8690</v>
      </c>
    </row>
    <row r="406" spans="1:4">
      <c r="C406" t="s">
        <v>14</v>
      </c>
      <c r="D406" t="s">
        <v>8691</v>
      </c>
    </row>
    <row r="407" spans="1:4">
      <c r="C407" t="s">
        <v>16</v>
      </c>
      <c r="D407" t="s">
        <v>8692</v>
      </c>
    </row>
    <row r="408" spans="1:4">
      <c r="C408" t="s">
        <v>18</v>
      </c>
      <c r="D408" t="s">
        <v>8693</v>
      </c>
    </row>
    <row r="409" spans="1:4">
      <c r="C409" t="s">
        <v>20</v>
      </c>
      <c r="D409" t="s">
        <v>8694</v>
      </c>
    </row>
    <row r="410" spans="1:4">
      <c r="C410" t="s">
        <v>99</v>
      </c>
      <c r="D410" t="s">
        <v>8695</v>
      </c>
    </row>
    <row r="411" spans="1:4">
      <c r="C411" t="s">
        <v>101</v>
      </c>
      <c r="D411" t="s">
        <v>8696</v>
      </c>
    </row>
    <row r="412" spans="1:4">
      <c r="C412" t="s">
        <v>349</v>
      </c>
      <c r="D412" t="s">
        <v>8697</v>
      </c>
    </row>
    <row r="416" spans="1:4">
      <c r="A416" t="s">
        <v>3</v>
      </c>
      <c r="B416" t="s">
        <v>4</v>
      </c>
      <c r="C416" t="s">
        <v>5</v>
      </c>
      <c r="D416" t="s">
        <v>2302</v>
      </c>
    </row>
    <row r="417" spans="1:4">
      <c r="A417" t="s">
        <v>8285</v>
      </c>
      <c r="B417" t="s">
        <v>8698</v>
      </c>
      <c r="C417" t="s">
        <v>10</v>
      </c>
      <c r="D417" t="s">
        <v>8699</v>
      </c>
    </row>
    <row r="418" spans="1:4">
      <c r="B418" t="s">
        <v>8288</v>
      </c>
      <c r="C418" t="s">
        <v>12</v>
      </c>
      <c r="D418" t="s">
        <v>8700</v>
      </c>
    </row>
    <row r="419" spans="1:4">
      <c r="C419" t="s">
        <v>14</v>
      </c>
      <c r="D419" t="s">
        <v>8701</v>
      </c>
    </row>
    <row r="420" spans="1:4">
      <c r="C420" t="s">
        <v>16</v>
      </c>
      <c r="D420" t="s">
        <v>8702</v>
      </c>
    </row>
    <row r="421" spans="1:4">
      <c r="C421" t="s">
        <v>18</v>
      </c>
      <c r="D421" t="s">
        <v>8703</v>
      </c>
    </row>
    <row r="422" spans="1:4">
      <c r="C422" t="s">
        <v>20</v>
      </c>
      <c r="D422" t="s">
        <v>8704</v>
      </c>
    </row>
    <row r="423" spans="1:4">
      <c r="C423" t="s">
        <v>99</v>
      </c>
      <c r="D423" t="s">
        <v>8705</v>
      </c>
    </row>
    <row r="424" spans="1:4">
      <c r="C424" t="s">
        <v>101</v>
      </c>
      <c r="D424" t="s">
        <v>8706</v>
      </c>
    </row>
    <row r="425" spans="1:4">
      <c r="C425" t="s">
        <v>349</v>
      </c>
      <c r="D425" t="s">
        <v>8707</v>
      </c>
    </row>
    <row r="426" spans="1:4">
      <c r="C426" t="s">
        <v>441</v>
      </c>
      <c r="D426" t="s">
        <v>8708</v>
      </c>
    </row>
    <row r="427" spans="1:4">
      <c r="B427" t="s">
        <v>8709</v>
      </c>
      <c r="C427" t="s">
        <v>10</v>
      </c>
      <c r="D427" t="s">
        <v>8710</v>
      </c>
    </row>
    <row r="428" spans="1:4">
      <c r="B428" t="s">
        <v>8288</v>
      </c>
      <c r="C428" t="s">
        <v>12</v>
      </c>
      <c r="D428" t="s">
        <v>8711</v>
      </c>
    </row>
    <row r="429" spans="1:4">
      <c r="C429" t="s">
        <v>14</v>
      </c>
      <c r="D429" t="s">
        <v>8712</v>
      </c>
    </row>
    <row r="430" spans="1:4">
      <c r="C430" t="s">
        <v>16</v>
      </c>
      <c r="D430" t="s">
        <v>8713</v>
      </c>
    </row>
    <row r="431" spans="1:4">
      <c r="C431" t="s">
        <v>18</v>
      </c>
      <c r="D431" t="s">
        <v>8714</v>
      </c>
    </row>
    <row r="432" spans="1:4">
      <c r="C432" t="s">
        <v>20</v>
      </c>
      <c r="D432" t="s">
        <v>8715</v>
      </c>
    </row>
    <row r="433" spans="2:4">
      <c r="C433" t="s">
        <v>99</v>
      </c>
      <c r="D433" t="s">
        <v>8716</v>
      </c>
    </row>
    <row r="434" spans="2:4">
      <c r="B434" t="s">
        <v>8717</v>
      </c>
      <c r="C434" t="s">
        <v>10</v>
      </c>
      <c r="D434" t="s">
        <v>8718</v>
      </c>
    </row>
    <row r="435" spans="2:4">
      <c r="B435" t="s">
        <v>8288</v>
      </c>
      <c r="C435" t="s">
        <v>12</v>
      </c>
      <c r="D435" t="s">
        <v>8719</v>
      </c>
    </row>
    <row r="436" spans="2:4">
      <c r="C436" t="s">
        <v>14</v>
      </c>
      <c r="D436" t="s">
        <v>8720</v>
      </c>
    </row>
    <row r="437" spans="2:4">
      <c r="C437" t="s">
        <v>16</v>
      </c>
      <c r="D437" t="s">
        <v>8721</v>
      </c>
    </row>
    <row r="438" spans="2:4">
      <c r="C438" t="s">
        <v>18</v>
      </c>
      <c r="D438" t="s">
        <v>8722</v>
      </c>
    </row>
    <row r="439" spans="2:4">
      <c r="C439" t="s">
        <v>20</v>
      </c>
      <c r="D439" t="s">
        <v>8723</v>
      </c>
    </row>
    <row r="440" spans="2:4">
      <c r="B440" t="s">
        <v>8724</v>
      </c>
      <c r="C440" t="s">
        <v>10</v>
      </c>
      <c r="D440" t="s">
        <v>8725</v>
      </c>
    </row>
    <row r="441" spans="2:4">
      <c r="B441" t="s">
        <v>8288</v>
      </c>
      <c r="C441" t="s">
        <v>12</v>
      </c>
      <c r="D441" t="s">
        <v>8726</v>
      </c>
    </row>
    <row r="442" spans="2:4">
      <c r="C442" t="s">
        <v>14</v>
      </c>
      <c r="D442" t="s">
        <v>8727</v>
      </c>
    </row>
    <row r="443" spans="2:4">
      <c r="C443" t="s">
        <v>16</v>
      </c>
      <c r="D443" t="s">
        <v>8728</v>
      </c>
    </row>
    <row r="444" spans="2:4">
      <c r="C444" t="s">
        <v>18</v>
      </c>
      <c r="D444" t="s">
        <v>8729</v>
      </c>
    </row>
    <row r="445" spans="2:4">
      <c r="C445" t="s">
        <v>20</v>
      </c>
      <c r="D445" t="s">
        <v>8730</v>
      </c>
    </row>
    <row r="446" spans="2:4">
      <c r="B446" t="s">
        <v>8731</v>
      </c>
      <c r="C446" t="s">
        <v>10</v>
      </c>
      <c r="D446" t="s">
        <v>8732</v>
      </c>
    </row>
    <row r="447" spans="2:4">
      <c r="B447" t="s">
        <v>8288</v>
      </c>
      <c r="C447" t="s">
        <v>12</v>
      </c>
      <c r="D447" t="s">
        <v>8733</v>
      </c>
    </row>
    <row r="448" spans="2:4">
      <c r="C448" t="s">
        <v>14</v>
      </c>
      <c r="D448" t="s">
        <v>8734</v>
      </c>
    </row>
    <row r="449" spans="1:4">
      <c r="C449" t="s">
        <v>16</v>
      </c>
      <c r="D449" t="s">
        <v>8735</v>
      </c>
    </row>
    <row r="450" spans="1:4">
      <c r="C450" t="s">
        <v>18</v>
      </c>
      <c r="D450" t="s">
        <v>8736</v>
      </c>
    </row>
    <row r="454" spans="1:4">
      <c r="A454" t="s">
        <v>3</v>
      </c>
      <c r="B454" t="s">
        <v>4</v>
      </c>
      <c r="C454" t="s">
        <v>5</v>
      </c>
      <c r="D454" t="s">
        <v>2302</v>
      </c>
    </row>
    <row r="455" spans="1:4">
      <c r="A455" t="s">
        <v>8285</v>
      </c>
      <c r="B455" t="s">
        <v>8737</v>
      </c>
      <c r="C455" t="s">
        <v>10</v>
      </c>
      <c r="D455" t="s">
        <v>8738</v>
      </c>
    </row>
    <row r="456" spans="1:4">
      <c r="B456" t="s">
        <v>8288</v>
      </c>
      <c r="C456" t="s">
        <v>12</v>
      </c>
      <c r="D456" t="s">
        <v>8739</v>
      </c>
    </row>
    <row r="457" spans="1:4">
      <c r="C457" t="s">
        <v>14</v>
      </c>
      <c r="D457" t="s">
        <v>8740</v>
      </c>
    </row>
    <row r="458" spans="1:4">
      <c r="C458" t="s">
        <v>16</v>
      </c>
      <c r="D458" t="s">
        <v>8741</v>
      </c>
    </row>
    <row r="459" spans="1:4">
      <c r="C459" t="s">
        <v>18</v>
      </c>
      <c r="D459" t="s">
        <v>8742</v>
      </c>
    </row>
    <row r="460" spans="1:4">
      <c r="C460" t="s">
        <v>20</v>
      </c>
      <c r="D460" t="s">
        <v>8743</v>
      </c>
    </row>
    <row r="461" spans="1:4">
      <c r="C461" t="s">
        <v>99</v>
      </c>
      <c r="D461" t="s">
        <v>8744</v>
      </c>
    </row>
    <row r="462" spans="1:4">
      <c r="C462" t="s">
        <v>101</v>
      </c>
      <c r="D462" t="s">
        <v>8745</v>
      </c>
    </row>
    <row r="463" spans="1:4">
      <c r="B463" t="s">
        <v>8746</v>
      </c>
      <c r="C463" t="s">
        <v>10</v>
      </c>
      <c r="D463" t="s">
        <v>8747</v>
      </c>
    </row>
    <row r="464" spans="1:4">
      <c r="B464" t="s">
        <v>8288</v>
      </c>
      <c r="C464" t="s">
        <v>12</v>
      </c>
      <c r="D464" t="s">
        <v>8748</v>
      </c>
    </row>
    <row r="465" spans="2:4">
      <c r="C465" t="s">
        <v>14</v>
      </c>
      <c r="D465" t="s">
        <v>8749</v>
      </c>
    </row>
    <row r="466" spans="2:4">
      <c r="C466" t="s">
        <v>16</v>
      </c>
      <c r="D466" t="s">
        <v>8750</v>
      </c>
    </row>
    <row r="467" spans="2:4">
      <c r="C467" t="s">
        <v>18</v>
      </c>
      <c r="D467" t="s">
        <v>8751</v>
      </c>
    </row>
    <row r="468" spans="2:4">
      <c r="C468" t="s">
        <v>20</v>
      </c>
      <c r="D468" t="s">
        <v>8752</v>
      </c>
    </row>
    <row r="469" spans="2:4">
      <c r="C469" t="s">
        <v>99</v>
      </c>
      <c r="D469" t="s">
        <v>8753</v>
      </c>
    </row>
    <row r="470" spans="2:4">
      <c r="B470" t="s">
        <v>8754</v>
      </c>
      <c r="C470" t="s">
        <v>10</v>
      </c>
      <c r="D470" t="s">
        <v>8755</v>
      </c>
    </row>
    <row r="471" spans="2:4">
      <c r="B471" t="s">
        <v>8288</v>
      </c>
      <c r="C471" t="s">
        <v>12</v>
      </c>
      <c r="D471" t="s">
        <v>8756</v>
      </c>
    </row>
    <row r="472" spans="2:4">
      <c r="C472" t="s">
        <v>14</v>
      </c>
      <c r="D472" t="s">
        <v>8757</v>
      </c>
    </row>
    <row r="473" spans="2:4">
      <c r="C473" t="s">
        <v>16</v>
      </c>
      <c r="D473" t="s">
        <v>8758</v>
      </c>
    </row>
    <row r="474" spans="2:4">
      <c r="C474" t="s">
        <v>18</v>
      </c>
      <c r="D474" t="s">
        <v>8759</v>
      </c>
    </row>
    <row r="475" spans="2:4">
      <c r="C475" t="s">
        <v>20</v>
      </c>
      <c r="D475" t="s">
        <v>8760</v>
      </c>
    </row>
    <row r="476" spans="2:4">
      <c r="B476" t="s">
        <v>8761</v>
      </c>
      <c r="C476" t="s">
        <v>10</v>
      </c>
      <c r="D476" t="s">
        <v>8762</v>
      </c>
    </row>
    <row r="477" spans="2:4">
      <c r="B477" t="s">
        <v>8288</v>
      </c>
      <c r="C477" t="s">
        <v>12</v>
      </c>
      <c r="D477" t="s">
        <v>8763</v>
      </c>
    </row>
    <row r="478" spans="2:4">
      <c r="C478" t="s">
        <v>14</v>
      </c>
      <c r="D478" t="s">
        <v>8764</v>
      </c>
    </row>
    <row r="479" spans="2:4">
      <c r="C479" t="s">
        <v>16</v>
      </c>
      <c r="D479" t="s">
        <v>8765</v>
      </c>
    </row>
    <row r="480" spans="2:4">
      <c r="C480" t="s">
        <v>18</v>
      </c>
      <c r="D480" t="s">
        <v>8766</v>
      </c>
    </row>
    <row r="481" spans="1:4">
      <c r="C481" t="s">
        <v>20</v>
      </c>
      <c r="D481" t="s">
        <v>8767</v>
      </c>
    </row>
    <row r="482" spans="1:4">
      <c r="C482" t="s">
        <v>99</v>
      </c>
      <c r="D482" t="s">
        <v>8768</v>
      </c>
    </row>
    <row r="483" spans="1:4">
      <c r="C483" t="s">
        <v>101</v>
      </c>
      <c r="D483" t="s">
        <v>8769</v>
      </c>
    </row>
    <row r="484" spans="1:4">
      <c r="C484" t="s">
        <v>349</v>
      </c>
      <c r="D484" t="s">
        <v>8770</v>
      </c>
    </row>
    <row r="485" spans="1:4">
      <c r="B485" t="s">
        <v>8771</v>
      </c>
      <c r="C485" t="s">
        <v>10</v>
      </c>
      <c r="D485" t="s">
        <v>8772</v>
      </c>
    </row>
    <row r="486" spans="1:4">
      <c r="B486" t="s">
        <v>8288</v>
      </c>
      <c r="C486" t="s">
        <v>12</v>
      </c>
      <c r="D486" t="s">
        <v>8773</v>
      </c>
    </row>
    <row r="487" spans="1:4">
      <c r="C487" t="s">
        <v>14</v>
      </c>
      <c r="D487" t="s">
        <v>8774</v>
      </c>
    </row>
    <row r="488" spans="1:4">
      <c r="C488" t="s">
        <v>16</v>
      </c>
      <c r="D488" t="s">
        <v>8775</v>
      </c>
    </row>
    <row r="489" spans="1:4">
      <c r="B489" t="s">
        <v>8776</v>
      </c>
      <c r="C489" t="s">
        <v>10</v>
      </c>
      <c r="D489" t="s">
        <v>8777</v>
      </c>
    </row>
    <row r="490" spans="1:4">
      <c r="B490" t="s">
        <v>8288</v>
      </c>
      <c r="C490" t="s">
        <v>12</v>
      </c>
      <c r="D490" t="s">
        <v>8778</v>
      </c>
    </row>
    <row r="491" spans="1:4">
      <c r="C491" t="s">
        <v>14</v>
      </c>
      <c r="D491" t="s">
        <v>8779</v>
      </c>
    </row>
    <row r="492" spans="1:4">
      <c r="C492" t="s">
        <v>16</v>
      </c>
      <c r="D492" t="s">
        <v>8780</v>
      </c>
    </row>
    <row r="496" spans="1:4">
      <c r="A496" t="s">
        <v>3</v>
      </c>
      <c r="B496" t="s">
        <v>4</v>
      </c>
      <c r="C496" t="s">
        <v>5</v>
      </c>
      <c r="D496" t="s">
        <v>2302</v>
      </c>
    </row>
    <row r="497" spans="1:4">
      <c r="A497" t="s">
        <v>8285</v>
      </c>
      <c r="B497" t="s">
        <v>8776</v>
      </c>
      <c r="C497" t="s">
        <v>18</v>
      </c>
      <c r="D497" t="s">
        <v>8781</v>
      </c>
    </row>
    <row r="498" spans="1:4">
      <c r="B498" t="s">
        <v>8288</v>
      </c>
      <c r="C498" t="s">
        <v>20</v>
      </c>
      <c r="D498" t="s">
        <v>8782</v>
      </c>
    </row>
    <row r="499" spans="1:4">
      <c r="C499" t="s">
        <v>99</v>
      </c>
      <c r="D499" t="s">
        <v>8783</v>
      </c>
    </row>
    <row r="500" spans="1:4">
      <c r="C500" t="s">
        <v>101</v>
      </c>
      <c r="D500" t="s">
        <v>8784</v>
      </c>
    </row>
    <row r="501" spans="1:4">
      <c r="C501" t="s">
        <v>349</v>
      </c>
      <c r="D501" t="s">
        <v>8785</v>
      </c>
    </row>
    <row r="502" spans="1:4">
      <c r="C502" t="s">
        <v>441</v>
      </c>
      <c r="D502" t="s">
        <v>8786</v>
      </c>
    </row>
    <row r="503" spans="1:4">
      <c r="C503" t="s">
        <v>443</v>
      </c>
      <c r="D503" t="s">
        <v>8787</v>
      </c>
    </row>
    <row r="504" spans="1:4">
      <c r="C504" t="s">
        <v>445</v>
      </c>
      <c r="D504" t="s">
        <v>8788</v>
      </c>
    </row>
    <row r="505" spans="1:4">
      <c r="B505" t="s">
        <v>8789</v>
      </c>
      <c r="C505" t="s">
        <v>10</v>
      </c>
      <c r="D505" t="s">
        <v>8790</v>
      </c>
    </row>
    <row r="506" spans="1:4">
      <c r="B506" t="s">
        <v>8288</v>
      </c>
      <c r="C506" t="s">
        <v>12</v>
      </c>
      <c r="D506" t="s">
        <v>8791</v>
      </c>
    </row>
    <row r="507" spans="1:4">
      <c r="C507" t="s">
        <v>14</v>
      </c>
      <c r="D507" t="s">
        <v>8792</v>
      </c>
    </row>
    <row r="508" spans="1:4">
      <c r="C508" t="s">
        <v>16</v>
      </c>
      <c r="D508" t="s">
        <v>8793</v>
      </c>
    </row>
    <row r="509" spans="1:4">
      <c r="C509" t="s">
        <v>18</v>
      </c>
      <c r="D509" t="s">
        <v>8794</v>
      </c>
    </row>
    <row r="510" spans="1:4">
      <c r="C510" t="s">
        <v>20</v>
      </c>
      <c r="D510" t="s">
        <v>8795</v>
      </c>
    </row>
    <row r="511" spans="1:4">
      <c r="C511" t="s">
        <v>99</v>
      </c>
      <c r="D511" t="s">
        <v>8796</v>
      </c>
    </row>
    <row r="512" spans="1:4">
      <c r="C512" t="s">
        <v>101</v>
      </c>
      <c r="D512" t="s">
        <v>8797</v>
      </c>
    </row>
    <row r="513" spans="2:4">
      <c r="B513" t="s">
        <v>8798</v>
      </c>
      <c r="C513" t="s">
        <v>10</v>
      </c>
      <c r="D513" t="s">
        <v>8799</v>
      </c>
    </row>
    <row r="514" spans="2:4">
      <c r="B514" t="s">
        <v>8288</v>
      </c>
      <c r="C514" t="s">
        <v>12</v>
      </c>
      <c r="D514" t="s">
        <v>8800</v>
      </c>
    </row>
    <row r="515" spans="2:4">
      <c r="C515" t="s">
        <v>14</v>
      </c>
      <c r="D515" t="s">
        <v>8801</v>
      </c>
    </row>
    <row r="516" spans="2:4">
      <c r="C516" t="s">
        <v>16</v>
      </c>
      <c r="D516" t="s">
        <v>8802</v>
      </c>
    </row>
    <row r="517" spans="2:4">
      <c r="C517" t="s">
        <v>18</v>
      </c>
      <c r="D517" t="s">
        <v>8803</v>
      </c>
    </row>
    <row r="518" spans="2:4">
      <c r="C518" t="s">
        <v>20</v>
      </c>
      <c r="D518" t="s">
        <v>8804</v>
      </c>
    </row>
    <row r="519" spans="2:4">
      <c r="C519" t="s">
        <v>99</v>
      </c>
      <c r="D519" t="s">
        <v>8805</v>
      </c>
    </row>
    <row r="520" spans="2:4">
      <c r="C520" t="s">
        <v>101</v>
      </c>
      <c r="D520" t="s">
        <v>8806</v>
      </c>
    </row>
    <row r="521" spans="2:4">
      <c r="B521" t="s">
        <v>8807</v>
      </c>
      <c r="C521" t="s">
        <v>10</v>
      </c>
      <c r="D521" t="s">
        <v>8808</v>
      </c>
    </row>
    <row r="522" spans="2:4">
      <c r="B522" t="s">
        <v>8288</v>
      </c>
      <c r="C522" t="s">
        <v>12</v>
      </c>
      <c r="D522" t="s">
        <v>8809</v>
      </c>
    </row>
    <row r="523" spans="2:4">
      <c r="C523" t="s">
        <v>14</v>
      </c>
      <c r="D523" t="s">
        <v>8810</v>
      </c>
    </row>
    <row r="524" spans="2:4">
      <c r="C524" t="s">
        <v>16</v>
      </c>
      <c r="D524" t="s">
        <v>8811</v>
      </c>
    </row>
    <row r="525" spans="2:4">
      <c r="C525" t="s">
        <v>18</v>
      </c>
      <c r="D525" t="s">
        <v>8812</v>
      </c>
    </row>
    <row r="526" spans="2:4">
      <c r="C526" t="s">
        <v>20</v>
      </c>
      <c r="D526" t="s">
        <v>8813</v>
      </c>
    </row>
    <row r="527" spans="2:4">
      <c r="C527" t="s">
        <v>99</v>
      </c>
      <c r="D527" t="s">
        <v>8814</v>
      </c>
    </row>
    <row r="528" spans="2:4">
      <c r="C528" t="s">
        <v>101</v>
      </c>
      <c r="D528" t="s">
        <v>8815</v>
      </c>
    </row>
    <row r="529" spans="1:4">
      <c r="B529" t="s">
        <v>8816</v>
      </c>
      <c r="C529" t="s">
        <v>10</v>
      </c>
      <c r="D529" t="s">
        <v>8817</v>
      </c>
    </row>
    <row r="530" spans="1:4">
      <c r="B530" t="s">
        <v>8288</v>
      </c>
      <c r="C530" t="s">
        <v>12</v>
      </c>
      <c r="D530" t="s">
        <v>8818</v>
      </c>
    </row>
    <row r="531" spans="1:4">
      <c r="C531" t="s">
        <v>14</v>
      </c>
      <c r="D531" t="s">
        <v>8819</v>
      </c>
    </row>
    <row r="532" spans="1:4">
      <c r="C532" t="s">
        <v>16</v>
      </c>
      <c r="D532" t="s">
        <v>8820</v>
      </c>
    </row>
    <row r="536" spans="1:4">
      <c r="A536" t="s">
        <v>3</v>
      </c>
      <c r="B536" t="s">
        <v>4</v>
      </c>
      <c r="C536" t="s">
        <v>5</v>
      </c>
      <c r="D536" t="s">
        <v>2302</v>
      </c>
    </row>
    <row r="537" spans="1:4">
      <c r="A537" t="s">
        <v>8285</v>
      </c>
      <c r="B537" t="s">
        <v>8816</v>
      </c>
      <c r="C537" t="s">
        <v>18</v>
      </c>
      <c r="D537" t="s">
        <v>8821</v>
      </c>
    </row>
    <row r="538" spans="1:4">
      <c r="B538" t="s">
        <v>8288</v>
      </c>
      <c r="C538" t="s">
        <v>20</v>
      </c>
      <c r="D538" t="s">
        <v>8822</v>
      </c>
    </row>
    <row r="539" spans="1:4">
      <c r="C539" t="s">
        <v>99</v>
      </c>
      <c r="D539" t="s">
        <v>8823</v>
      </c>
    </row>
    <row r="540" spans="1:4">
      <c r="C540" t="s">
        <v>101</v>
      </c>
      <c r="D540" t="s">
        <v>8824</v>
      </c>
    </row>
    <row r="541" spans="1:4">
      <c r="C541" t="s">
        <v>349</v>
      </c>
      <c r="D541" t="s">
        <v>8825</v>
      </c>
    </row>
    <row r="542" spans="1:4">
      <c r="C542" t="s">
        <v>441</v>
      </c>
      <c r="D542" t="s">
        <v>8826</v>
      </c>
    </row>
    <row r="543" spans="1:4">
      <c r="B543" t="s">
        <v>8827</v>
      </c>
      <c r="C543" t="s">
        <v>10</v>
      </c>
      <c r="D543" t="s">
        <v>10851</v>
      </c>
    </row>
    <row r="544" spans="1:4">
      <c r="B544" t="s">
        <v>8288</v>
      </c>
    </row>
    <row r="545" spans="2:4">
      <c r="C545" t="s">
        <v>12</v>
      </c>
      <c r="D545" t="s">
        <v>8828</v>
      </c>
    </row>
    <row r="546" spans="2:4">
      <c r="C546" t="s">
        <v>14</v>
      </c>
      <c r="D546" t="s">
        <v>8829</v>
      </c>
    </row>
    <row r="547" spans="2:4">
      <c r="B547" t="s">
        <v>8830</v>
      </c>
      <c r="C547" t="s">
        <v>10</v>
      </c>
      <c r="D547" t="s">
        <v>8831</v>
      </c>
    </row>
    <row r="548" spans="2:4">
      <c r="B548" t="s">
        <v>8288</v>
      </c>
      <c r="C548" t="s">
        <v>12</v>
      </c>
      <c r="D548" t="s">
        <v>8832</v>
      </c>
    </row>
    <row r="549" spans="2:4">
      <c r="C549" t="s">
        <v>14</v>
      </c>
      <c r="D549" t="s">
        <v>8833</v>
      </c>
    </row>
    <row r="550" spans="2:4">
      <c r="C550" t="s">
        <v>16</v>
      </c>
      <c r="D550" t="s">
        <v>8834</v>
      </c>
    </row>
    <row r="551" spans="2:4">
      <c r="C551" t="s">
        <v>18</v>
      </c>
      <c r="D551" t="s">
        <v>8835</v>
      </c>
    </row>
    <row r="552" spans="2:4">
      <c r="C552" t="s">
        <v>20</v>
      </c>
      <c r="D552" t="s">
        <v>8836</v>
      </c>
    </row>
    <row r="553" spans="2:4">
      <c r="C553" t="s">
        <v>99</v>
      </c>
      <c r="D553" t="s">
        <v>8837</v>
      </c>
    </row>
    <row r="554" spans="2:4">
      <c r="C554" t="s">
        <v>101</v>
      </c>
      <c r="D554" t="s">
        <v>8838</v>
      </c>
    </row>
    <row r="555" spans="2:4">
      <c r="C555" t="s">
        <v>349</v>
      </c>
      <c r="D555" t="s">
        <v>8839</v>
      </c>
    </row>
    <row r="556" spans="2:4">
      <c r="B556" t="s">
        <v>8840</v>
      </c>
      <c r="C556" t="s">
        <v>10</v>
      </c>
      <c r="D556" t="s">
        <v>8841</v>
      </c>
    </row>
    <row r="557" spans="2:4">
      <c r="B557" t="s">
        <v>8288</v>
      </c>
      <c r="C557" t="s">
        <v>12</v>
      </c>
      <c r="D557" t="s">
        <v>8842</v>
      </c>
    </row>
    <row r="558" spans="2:4">
      <c r="B558" t="s">
        <v>8843</v>
      </c>
      <c r="C558" t="s">
        <v>10</v>
      </c>
      <c r="D558" t="s">
        <v>8844</v>
      </c>
    </row>
    <row r="559" spans="2:4">
      <c r="B559" t="s">
        <v>8288</v>
      </c>
      <c r="C559" t="s">
        <v>12</v>
      </c>
      <c r="D559" t="s">
        <v>8845</v>
      </c>
    </row>
    <row r="560" spans="2:4">
      <c r="C560" t="s">
        <v>14</v>
      </c>
      <c r="D560" t="s">
        <v>8846</v>
      </c>
    </row>
    <row r="561" spans="2:4">
      <c r="B561" t="s">
        <v>8847</v>
      </c>
      <c r="C561" t="s">
        <v>10</v>
      </c>
      <c r="D561" t="s">
        <v>8848</v>
      </c>
    </row>
    <row r="562" spans="2:4">
      <c r="B562" t="s">
        <v>8288</v>
      </c>
      <c r="C562" t="s">
        <v>12</v>
      </c>
      <c r="D562" t="s">
        <v>8849</v>
      </c>
    </row>
    <row r="563" spans="2:4">
      <c r="C563" t="s">
        <v>14</v>
      </c>
      <c r="D563" t="s">
        <v>8850</v>
      </c>
    </row>
    <row r="564" spans="2:4">
      <c r="C564" t="s">
        <v>16</v>
      </c>
      <c r="D564" t="s">
        <v>8851</v>
      </c>
    </row>
    <row r="565" spans="2:4">
      <c r="C565" t="s">
        <v>18</v>
      </c>
      <c r="D565" t="s">
        <v>8852</v>
      </c>
    </row>
    <row r="566" spans="2:4">
      <c r="C566" t="s">
        <v>20</v>
      </c>
      <c r="D566" t="s">
        <v>8853</v>
      </c>
    </row>
    <row r="567" spans="2:4">
      <c r="C567" t="s">
        <v>99</v>
      </c>
      <c r="D567" t="s">
        <v>8854</v>
      </c>
    </row>
    <row r="568" spans="2:4">
      <c r="B568" t="s">
        <v>8855</v>
      </c>
      <c r="C568" t="s">
        <v>10</v>
      </c>
      <c r="D568" t="s">
        <v>8856</v>
      </c>
    </row>
    <row r="569" spans="2:4">
      <c r="B569" t="s">
        <v>8288</v>
      </c>
      <c r="C569" t="s">
        <v>12</v>
      </c>
      <c r="D569" t="s">
        <v>8857</v>
      </c>
    </row>
    <row r="570" spans="2:4">
      <c r="C570" t="s">
        <v>14</v>
      </c>
      <c r="D570" t="s">
        <v>8858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5B61-62F1-4578-B35E-5ADFA943C3EA}">
  <sheetPr>
    <tabColor theme="8"/>
  </sheetPr>
  <dimension ref="A2:D227"/>
  <sheetViews>
    <sheetView workbookViewId="0">
      <selection activeCell="R82" sqref="R82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8859</v>
      </c>
      <c r="B3" t="s">
        <v>8286</v>
      </c>
      <c r="C3" t="s">
        <v>10</v>
      </c>
      <c r="D3" t="s">
        <v>8861</v>
      </c>
    </row>
    <row r="4" spans="1:4">
      <c r="B4" t="s">
        <v>8860</v>
      </c>
      <c r="D4" t="s">
        <v>8862</v>
      </c>
    </row>
    <row r="5" spans="1:4">
      <c r="D5" t="s">
        <v>8863</v>
      </c>
    </row>
    <row r="6" spans="1:4">
      <c r="D6" t="s">
        <v>8864</v>
      </c>
    </row>
    <row r="7" spans="1:4">
      <c r="C7" t="s">
        <v>12</v>
      </c>
      <c r="D7" t="s">
        <v>8865</v>
      </c>
    </row>
    <row r="9" spans="1:4">
      <c r="C9" t="s">
        <v>14</v>
      </c>
      <c r="D9" t="s">
        <v>8866</v>
      </c>
    </row>
    <row r="10" spans="1:4">
      <c r="C10" t="s">
        <v>16</v>
      </c>
      <c r="D10" t="s">
        <v>8867</v>
      </c>
    </row>
    <row r="11" spans="1:4">
      <c r="C11" t="s">
        <v>18</v>
      </c>
      <c r="D11" t="s">
        <v>8868</v>
      </c>
    </row>
    <row r="12" spans="1:4">
      <c r="C12" t="s">
        <v>20</v>
      </c>
      <c r="D12" t="s">
        <v>8869</v>
      </c>
    </row>
    <row r="13" spans="1:4">
      <c r="B13" t="s">
        <v>8291</v>
      </c>
      <c r="C13" t="s">
        <v>10</v>
      </c>
      <c r="D13" t="s">
        <v>8872</v>
      </c>
    </row>
    <row r="14" spans="1:4">
      <c r="B14" t="s">
        <v>8870</v>
      </c>
      <c r="D14" t="s">
        <v>8873</v>
      </c>
    </row>
    <row r="15" spans="1:4">
      <c r="B15" t="s">
        <v>8871</v>
      </c>
      <c r="D15" t="s">
        <v>8874</v>
      </c>
    </row>
    <row r="16" spans="1:4">
      <c r="B16" t="s">
        <v>8875</v>
      </c>
      <c r="C16" t="s">
        <v>12</v>
      </c>
      <c r="D16" t="s">
        <v>8876</v>
      </c>
    </row>
    <row r="17" spans="2:4">
      <c r="D17" t="s">
        <v>8877</v>
      </c>
    </row>
    <row r="18" spans="2:4">
      <c r="D18" t="s">
        <v>8878</v>
      </c>
    </row>
    <row r="19" spans="2:4">
      <c r="C19" t="s">
        <v>14</v>
      </c>
      <c r="D19" t="s">
        <v>8879</v>
      </c>
    </row>
    <row r="20" spans="2:4">
      <c r="C20" t="s">
        <v>16</v>
      </c>
      <c r="D20" t="s">
        <v>8880</v>
      </c>
    </row>
    <row r="21" spans="2:4">
      <c r="B21" t="s">
        <v>8295</v>
      </c>
      <c r="C21" t="s">
        <v>10</v>
      </c>
      <c r="D21" t="s">
        <v>8881</v>
      </c>
    </row>
    <row r="22" spans="2:4">
      <c r="B22" t="s">
        <v>8870</v>
      </c>
      <c r="C22" t="s">
        <v>12</v>
      </c>
      <c r="D22" t="s">
        <v>8883</v>
      </c>
    </row>
    <row r="23" spans="2:4">
      <c r="B23" t="s">
        <v>8882</v>
      </c>
      <c r="C23" t="s">
        <v>14</v>
      </c>
      <c r="D23" t="s">
        <v>8884</v>
      </c>
    </row>
    <row r="24" spans="2:4">
      <c r="B24" t="s">
        <v>8885</v>
      </c>
      <c r="C24" t="s">
        <v>16</v>
      </c>
      <c r="D24" t="s">
        <v>8886</v>
      </c>
    </row>
    <row r="25" spans="2:4">
      <c r="C25" t="s">
        <v>18</v>
      </c>
      <c r="D25" t="s">
        <v>8887</v>
      </c>
    </row>
    <row r="26" spans="2:4">
      <c r="B26" t="s">
        <v>8303</v>
      </c>
      <c r="C26" t="s">
        <v>10</v>
      </c>
      <c r="D26" t="s">
        <v>8888</v>
      </c>
    </row>
    <row r="27" spans="2:4">
      <c r="B27" t="s">
        <v>8870</v>
      </c>
      <c r="C27" t="s">
        <v>12</v>
      </c>
      <c r="D27" t="s">
        <v>8889</v>
      </c>
    </row>
    <row r="28" spans="2:4">
      <c r="B28" t="s">
        <v>8890</v>
      </c>
      <c r="C28" t="s">
        <v>14</v>
      </c>
      <c r="D28" t="s">
        <v>8891</v>
      </c>
    </row>
    <row r="29" spans="2:4">
      <c r="B29" t="s">
        <v>681</v>
      </c>
      <c r="C29" t="s">
        <v>16</v>
      </c>
      <c r="D29" t="s">
        <v>8892</v>
      </c>
    </row>
    <row r="30" spans="2:4">
      <c r="C30" t="s">
        <v>18</v>
      </c>
      <c r="D30" t="s">
        <v>8893</v>
      </c>
    </row>
    <row r="31" spans="2:4">
      <c r="C31" t="s">
        <v>20</v>
      </c>
      <c r="D31" t="s">
        <v>8894</v>
      </c>
    </row>
    <row r="32" spans="2:4">
      <c r="C32" t="s">
        <v>99</v>
      </c>
      <c r="D32" t="s">
        <v>8895</v>
      </c>
    </row>
    <row r="33" spans="1:4">
      <c r="C33" t="s">
        <v>101</v>
      </c>
      <c r="D33" t="s">
        <v>8896</v>
      </c>
    </row>
    <row r="34" spans="1:4">
      <c r="C34" t="s">
        <v>349</v>
      </c>
      <c r="D34" t="s">
        <v>8897</v>
      </c>
    </row>
    <row r="35" spans="1:4">
      <c r="C35" t="s">
        <v>441</v>
      </c>
      <c r="D35" t="s">
        <v>8898</v>
      </c>
    </row>
    <row r="36" spans="1:4">
      <c r="C36" t="s">
        <v>443</v>
      </c>
      <c r="D36" t="s">
        <v>8899</v>
      </c>
    </row>
    <row r="37" spans="1:4">
      <c r="C37" t="s">
        <v>445</v>
      </c>
      <c r="D37" t="s">
        <v>8900</v>
      </c>
    </row>
    <row r="38" spans="1:4">
      <c r="C38" t="s">
        <v>447</v>
      </c>
      <c r="D38" t="s">
        <v>8901</v>
      </c>
    </row>
    <row r="39" spans="1:4">
      <c r="C39" t="s">
        <v>449</v>
      </c>
      <c r="D39" t="s">
        <v>8902</v>
      </c>
    </row>
    <row r="40" spans="1:4">
      <c r="C40" t="s">
        <v>734</v>
      </c>
      <c r="D40" t="s">
        <v>8903</v>
      </c>
    </row>
    <row r="41" spans="1:4">
      <c r="C41" t="s">
        <v>736</v>
      </c>
      <c r="D41" t="s">
        <v>8904</v>
      </c>
    </row>
    <row r="42" spans="1:4">
      <c r="C42" t="s">
        <v>2253</v>
      </c>
      <c r="D42" t="s">
        <v>8905</v>
      </c>
    </row>
    <row r="46" spans="1:4">
      <c r="A46" t="s">
        <v>3</v>
      </c>
      <c r="B46" t="s">
        <v>4</v>
      </c>
      <c r="C46" t="s">
        <v>5</v>
      </c>
      <c r="D46" t="s">
        <v>2302</v>
      </c>
    </row>
    <row r="47" spans="1:4">
      <c r="A47" t="s">
        <v>8859</v>
      </c>
      <c r="B47" t="s">
        <v>8310</v>
      </c>
      <c r="C47" t="s">
        <v>10</v>
      </c>
      <c r="D47" t="s">
        <v>8906</v>
      </c>
    </row>
    <row r="48" spans="1:4">
      <c r="B48" t="s">
        <v>8870</v>
      </c>
      <c r="C48" t="s">
        <v>12</v>
      </c>
      <c r="D48" t="s">
        <v>8907</v>
      </c>
    </row>
    <row r="49" spans="2:4">
      <c r="B49" t="s">
        <v>8908</v>
      </c>
      <c r="C49" t="s">
        <v>14</v>
      </c>
      <c r="D49" t="s">
        <v>8909</v>
      </c>
    </row>
    <row r="50" spans="2:4">
      <c r="B50" t="s">
        <v>8890</v>
      </c>
      <c r="C50" t="s">
        <v>16</v>
      </c>
      <c r="D50" t="s">
        <v>8910</v>
      </c>
    </row>
    <row r="51" spans="2:4">
      <c r="B51" t="s">
        <v>696</v>
      </c>
      <c r="C51" t="s">
        <v>18</v>
      </c>
      <c r="D51" t="s">
        <v>8911</v>
      </c>
    </row>
    <row r="52" spans="2:4">
      <c r="C52" t="s">
        <v>20</v>
      </c>
      <c r="D52" t="s">
        <v>8912</v>
      </c>
    </row>
    <row r="53" spans="2:4">
      <c r="C53" t="s">
        <v>99</v>
      </c>
      <c r="D53" t="s">
        <v>8913</v>
      </c>
    </row>
    <row r="54" spans="2:4">
      <c r="C54" t="s">
        <v>101</v>
      </c>
      <c r="D54" t="s">
        <v>8914</v>
      </c>
    </row>
    <row r="55" spans="2:4">
      <c r="C55" t="s">
        <v>349</v>
      </c>
      <c r="D55" t="s">
        <v>8915</v>
      </c>
    </row>
    <row r="56" spans="2:4">
      <c r="C56" t="s">
        <v>441</v>
      </c>
      <c r="D56" t="s">
        <v>8916</v>
      </c>
    </row>
    <row r="57" spans="2:4">
      <c r="B57" t="s">
        <v>8323</v>
      </c>
      <c r="C57" t="s">
        <v>10</v>
      </c>
      <c r="D57" t="s">
        <v>8917</v>
      </c>
    </row>
    <row r="58" spans="2:4">
      <c r="B58" t="s">
        <v>8870</v>
      </c>
      <c r="C58" t="s">
        <v>12</v>
      </c>
      <c r="D58" t="s">
        <v>8918</v>
      </c>
    </row>
    <row r="59" spans="2:4">
      <c r="B59" t="s">
        <v>8890</v>
      </c>
      <c r="C59" t="s">
        <v>14</v>
      </c>
      <c r="D59" t="s">
        <v>8919</v>
      </c>
    </row>
    <row r="60" spans="2:4">
      <c r="B60" t="s">
        <v>7611</v>
      </c>
      <c r="C60" t="s">
        <v>16</v>
      </c>
      <c r="D60" t="s">
        <v>8920</v>
      </c>
    </row>
    <row r="61" spans="2:4">
      <c r="C61" t="s">
        <v>18</v>
      </c>
      <c r="D61" t="s">
        <v>8921</v>
      </c>
    </row>
    <row r="62" spans="2:4">
      <c r="C62" t="s">
        <v>20</v>
      </c>
      <c r="D62" t="s">
        <v>8922</v>
      </c>
    </row>
    <row r="63" spans="2:4">
      <c r="C63" t="s">
        <v>99</v>
      </c>
      <c r="D63" t="s">
        <v>8923</v>
      </c>
    </row>
    <row r="64" spans="2:4">
      <c r="C64" t="s">
        <v>101</v>
      </c>
      <c r="D64" t="s">
        <v>8924</v>
      </c>
    </row>
    <row r="65" spans="2:4">
      <c r="C65" t="s">
        <v>349</v>
      </c>
      <c r="D65" t="s">
        <v>8925</v>
      </c>
    </row>
    <row r="66" spans="2:4">
      <c r="C66" t="s">
        <v>441</v>
      </c>
      <c r="D66" t="s">
        <v>8926</v>
      </c>
    </row>
    <row r="67" spans="2:4">
      <c r="C67" t="s">
        <v>443</v>
      </c>
      <c r="D67" t="s">
        <v>8927</v>
      </c>
    </row>
    <row r="68" spans="2:4">
      <c r="C68" t="s">
        <v>445</v>
      </c>
      <c r="D68" t="s">
        <v>8928</v>
      </c>
    </row>
    <row r="69" spans="2:4">
      <c r="C69" t="s">
        <v>447</v>
      </c>
      <c r="D69" t="s">
        <v>8929</v>
      </c>
    </row>
    <row r="70" spans="2:4">
      <c r="C70" t="s">
        <v>449</v>
      </c>
      <c r="D70" t="s">
        <v>8930</v>
      </c>
    </row>
    <row r="71" spans="2:4">
      <c r="C71" t="s">
        <v>734</v>
      </c>
      <c r="D71" t="s">
        <v>8931</v>
      </c>
    </row>
    <row r="72" spans="2:4">
      <c r="C72" t="s">
        <v>736</v>
      </c>
      <c r="D72" t="s">
        <v>8932</v>
      </c>
    </row>
    <row r="73" spans="2:4">
      <c r="B73" t="s">
        <v>8334</v>
      </c>
      <c r="C73" t="s">
        <v>10</v>
      </c>
      <c r="D73" t="s">
        <v>8933</v>
      </c>
    </row>
    <row r="74" spans="2:4">
      <c r="B74" t="s">
        <v>8870</v>
      </c>
      <c r="C74" t="s">
        <v>12</v>
      </c>
      <c r="D74" t="s">
        <v>8934</v>
      </c>
    </row>
    <row r="75" spans="2:4">
      <c r="B75" t="s">
        <v>8890</v>
      </c>
      <c r="C75" t="s">
        <v>14</v>
      </c>
      <c r="D75" t="s">
        <v>8935</v>
      </c>
    </row>
    <row r="76" spans="2:4">
      <c r="B76" t="s">
        <v>8936</v>
      </c>
      <c r="C76" t="s">
        <v>16</v>
      </c>
      <c r="D76" t="s">
        <v>8937</v>
      </c>
    </row>
    <row r="77" spans="2:4">
      <c r="B77" t="s">
        <v>199</v>
      </c>
      <c r="C77" t="s">
        <v>18</v>
      </c>
      <c r="D77" t="s">
        <v>8938</v>
      </c>
    </row>
    <row r="78" spans="2:4">
      <c r="C78" t="s">
        <v>20</v>
      </c>
      <c r="D78" t="s">
        <v>8939</v>
      </c>
    </row>
    <row r="82" spans="1:4">
      <c r="A82" t="s">
        <v>3</v>
      </c>
      <c r="B82" t="s">
        <v>4</v>
      </c>
      <c r="C82" t="s">
        <v>5</v>
      </c>
      <c r="D82" t="s">
        <v>2302</v>
      </c>
    </row>
    <row r="83" spans="1:4">
      <c r="A83" t="s">
        <v>8859</v>
      </c>
      <c r="B83" t="s">
        <v>8334</v>
      </c>
      <c r="C83" t="s">
        <v>99</v>
      </c>
      <c r="D83" t="s">
        <v>8940</v>
      </c>
    </row>
    <row r="84" spans="1:4">
      <c r="B84" t="s">
        <v>8870</v>
      </c>
      <c r="C84" t="s">
        <v>101</v>
      </c>
      <c r="D84" t="s">
        <v>8941</v>
      </c>
    </row>
    <row r="85" spans="1:4">
      <c r="B85" t="s">
        <v>8890</v>
      </c>
      <c r="C85" t="s">
        <v>349</v>
      </c>
      <c r="D85" t="s">
        <v>8942</v>
      </c>
    </row>
    <row r="86" spans="1:4">
      <c r="B86" t="s">
        <v>8936</v>
      </c>
      <c r="C86" t="s">
        <v>441</v>
      </c>
      <c r="D86" t="s">
        <v>8943</v>
      </c>
    </row>
    <row r="87" spans="1:4">
      <c r="B87" t="s">
        <v>199</v>
      </c>
      <c r="C87" t="s">
        <v>443</v>
      </c>
      <c r="D87" t="s">
        <v>8944</v>
      </c>
    </row>
    <row r="88" spans="1:4">
      <c r="C88" t="s">
        <v>445</v>
      </c>
      <c r="D88" t="s">
        <v>8945</v>
      </c>
    </row>
    <row r="89" spans="1:4">
      <c r="C89" t="s">
        <v>447</v>
      </c>
      <c r="D89" t="s">
        <v>8946</v>
      </c>
    </row>
    <row r="90" spans="1:4">
      <c r="C90" t="s">
        <v>449</v>
      </c>
      <c r="D90" t="s">
        <v>8947</v>
      </c>
    </row>
    <row r="91" spans="1:4">
      <c r="C91" t="s">
        <v>734</v>
      </c>
      <c r="D91" t="s">
        <v>8948</v>
      </c>
    </row>
    <row r="92" spans="1:4">
      <c r="B92" t="s">
        <v>8337</v>
      </c>
      <c r="C92" t="s">
        <v>10</v>
      </c>
      <c r="D92" t="s">
        <v>8949</v>
      </c>
    </row>
    <row r="93" spans="1:4">
      <c r="B93" t="s">
        <v>8870</v>
      </c>
      <c r="C93" t="s">
        <v>12</v>
      </c>
      <c r="D93" t="s">
        <v>8950</v>
      </c>
    </row>
    <row r="94" spans="1:4">
      <c r="B94" t="s">
        <v>8951</v>
      </c>
      <c r="C94" t="s">
        <v>14</v>
      </c>
      <c r="D94" t="s">
        <v>8952</v>
      </c>
    </row>
    <row r="95" spans="1:4">
      <c r="C95" t="s">
        <v>16</v>
      </c>
      <c r="D95" t="s">
        <v>8953</v>
      </c>
    </row>
    <row r="96" spans="1:4">
      <c r="C96" t="s">
        <v>18</v>
      </c>
      <c r="D96" t="s">
        <v>8954</v>
      </c>
    </row>
    <row r="97" spans="2:4">
      <c r="C97" t="s">
        <v>20</v>
      </c>
      <c r="D97" t="s">
        <v>8955</v>
      </c>
    </row>
    <row r="98" spans="2:4">
      <c r="C98" t="s">
        <v>99</v>
      </c>
      <c r="D98" t="s">
        <v>8956</v>
      </c>
    </row>
    <row r="99" spans="2:4">
      <c r="C99" t="s">
        <v>101</v>
      </c>
      <c r="D99" t="s">
        <v>8957</v>
      </c>
    </row>
    <row r="100" spans="2:4">
      <c r="C100" t="s">
        <v>349</v>
      </c>
      <c r="D100" t="s">
        <v>8958</v>
      </c>
    </row>
    <row r="101" spans="2:4">
      <c r="C101" t="s">
        <v>441</v>
      </c>
      <c r="D101" t="s">
        <v>8959</v>
      </c>
    </row>
    <row r="102" spans="2:4">
      <c r="C102" t="s">
        <v>443</v>
      </c>
      <c r="D102" t="s">
        <v>8960</v>
      </c>
    </row>
    <row r="103" spans="2:4">
      <c r="B103" t="s">
        <v>8348</v>
      </c>
      <c r="C103" t="s">
        <v>10</v>
      </c>
      <c r="D103" t="s">
        <v>8961</v>
      </c>
    </row>
    <row r="104" spans="2:4">
      <c r="B104" t="s">
        <v>8870</v>
      </c>
      <c r="C104" t="s">
        <v>12</v>
      </c>
      <c r="D104" t="s">
        <v>8962</v>
      </c>
    </row>
    <row r="105" spans="2:4">
      <c r="B105" t="s">
        <v>8963</v>
      </c>
      <c r="C105" t="s">
        <v>14</v>
      </c>
      <c r="D105" t="s">
        <v>8964</v>
      </c>
    </row>
    <row r="106" spans="2:4">
      <c r="C106" t="s">
        <v>16</v>
      </c>
      <c r="D106" t="s">
        <v>8965</v>
      </c>
    </row>
    <row r="107" spans="2:4">
      <c r="C107" t="s">
        <v>18</v>
      </c>
      <c r="D107" t="s">
        <v>8966</v>
      </c>
    </row>
    <row r="108" spans="2:4">
      <c r="C108" t="s">
        <v>20</v>
      </c>
      <c r="D108" t="s">
        <v>8967</v>
      </c>
    </row>
    <row r="109" spans="2:4">
      <c r="C109" t="s">
        <v>99</v>
      </c>
      <c r="D109" t="s">
        <v>8968</v>
      </c>
    </row>
    <row r="110" spans="2:4">
      <c r="C110" t="s">
        <v>101</v>
      </c>
      <c r="D110" t="s">
        <v>8969</v>
      </c>
    </row>
    <row r="111" spans="2:4">
      <c r="B111" t="s">
        <v>8357</v>
      </c>
      <c r="C111" t="s">
        <v>10</v>
      </c>
      <c r="D111" t="s">
        <v>8970</v>
      </c>
    </row>
    <row r="112" spans="2:4">
      <c r="B112" t="s">
        <v>8870</v>
      </c>
      <c r="C112" t="s">
        <v>12</v>
      </c>
      <c r="D112" t="s">
        <v>8971</v>
      </c>
    </row>
    <row r="113" spans="1:4">
      <c r="B113" t="s">
        <v>8972</v>
      </c>
      <c r="C113" t="s">
        <v>14</v>
      </c>
      <c r="D113" t="s">
        <v>8973</v>
      </c>
    </row>
    <row r="114" spans="1:4">
      <c r="B114" t="s">
        <v>8974</v>
      </c>
      <c r="C114" t="s">
        <v>16</v>
      </c>
      <c r="D114" t="s">
        <v>8975</v>
      </c>
    </row>
    <row r="115" spans="1:4">
      <c r="B115" t="s">
        <v>199</v>
      </c>
      <c r="C115" t="s">
        <v>18</v>
      </c>
      <c r="D115" t="s">
        <v>8976</v>
      </c>
    </row>
    <row r="116" spans="1:4">
      <c r="C116" t="s">
        <v>20</v>
      </c>
      <c r="D116" t="s">
        <v>8977</v>
      </c>
    </row>
    <row r="117" spans="1:4">
      <c r="C117" t="s">
        <v>99</v>
      </c>
      <c r="D117" t="s">
        <v>8978</v>
      </c>
    </row>
    <row r="118" spans="1:4">
      <c r="C118" t="s">
        <v>101</v>
      </c>
      <c r="D118" t="s">
        <v>8979</v>
      </c>
    </row>
    <row r="119" spans="1:4">
      <c r="C119" t="s">
        <v>349</v>
      </c>
      <c r="D119" t="s">
        <v>8980</v>
      </c>
    </row>
    <row r="120" spans="1:4">
      <c r="C120" t="s">
        <v>441</v>
      </c>
      <c r="D120" t="s">
        <v>8981</v>
      </c>
    </row>
    <row r="121" spans="1:4">
      <c r="C121" t="s">
        <v>443</v>
      </c>
      <c r="D121" t="s">
        <v>8982</v>
      </c>
    </row>
    <row r="125" spans="1:4">
      <c r="A125" t="s">
        <v>3</v>
      </c>
      <c r="B125" t="s">
        <v>4</v>
      </c>
      <c r="C125" t="s">
        <v>5</v>
      </c>
      <c r="D125" t="s">
        <v>2302</v>
      </c>
    </row>
    <row r="126" spans="1:4">
      <c r="A126" t="s">
        <v>8859</v>
      </c>
      <c r="B126" t="s">
        <v>8366</v>
      </c>
      <c r="C126" t="s">
        <v>10</v>
      </c>
      <c r="D126" t="s">
        <v>8983</v>
      </c>
    </row>
    <row r="127" spans="1:4">
      <c r="B127" t="s">
        <v>8870</v>
      </c>
      <c r="C127" t="s">
        <v>12</v>
      </c>
      <c r="D127" t="s">
        <v>8984</v>
      </c>
    </row>
    <row r="128" spans="1:4">
      <c r="B128" t="s">
        <v>8985</v>
      </c>
      <c r="C128" t="s">
        <v>14</v>
      </c>
      <c r="D128" t="s">
        <v>8986</v>
      </c>
    </row>
    <row r="129" spans="2:4">
      <c r="B129" t="s">
        <v>8987</v>
      </c>
      <c r="C129" t="s">
        <v>16</v>
      </c>
      <c r="D129" t="s">
        <v>8988</v>
      </c>
    </row>
    <row r="130" spans="2:4">
      <c r="C130" t="s">
        <v>18</v>
      </c>
      <c r="D130" t="s">
        <v>8989</v>
      </c>
    </row>
    <row r="131" spans="2:4">
      <c r="C131" t="s">
        <v>20</v>
      </c>
      <c r="D131" t="s">
        <v>8990</v>
      </c>
    </row>
    <row r="132" spans="2:4">
      <c r="C132" t="s">
        <v>99</v>
      </c>
      <c r="D132" t="s">
        <v>8991</v>
      </c>
    </row>
    <row r="133" spans="2:4">
      <c r="C133" t="s">
        <v>101</v>
      </c>
      <c r="D133" t="s">
        <v>8992</v>
      </c>
    </row>
    <row r="134" spans="2:4">
      <c r="C134" t="s">
        <v>349</v>
      </c>
      <c r="D134" t="s">
        <v>8993</v>
      </c>
    </row>
    <row r="135" spans="2:4">
      <c r="C135" t="s">
        <v>441</v>
      </c>
      <c r="D135" t="s">
        <v>8994</v>
      </c>
    </row>
    <row r="136" spans="2:4">
      <c r="C136" t="s">
        <v>443</v>
      </c>
      <c r="D136" t="s">
        <v>8995</v>
      </c>
    </row>
    <row r="137" spans="2:4">
      <c r="C137" t="s">
        <v>445</v>
      </c>
      <c r="D137" t="s">
        <v>8996</v>
      </c>
    </row>
    <row r="138" spans="2:4">
      <c r="C138" t="s">
        <v>447</v>
      </c>
      <c r="D138" t="s">
        <v>8997</v>
      </c>
    </row>
    <row r="139" spans="2:4">
      <c r="C139" t="s">
        <v>449</v>
      </c>
      <c r="D139" t="s">
        <v>8998</v>
      </c>
    </row>
    <row r="140" spans="2:4">
      <c r="C140" t="s">
        <v>734</v>
      </c>
      <c r="D140" t="s">
        <v>8999</v>
      </c>
    </row>
    <row r="141" spans="2:4">
      <c r="C141" t="s">
        <v>736</v>
      </c>
      <c r="D141" t="s">
        <v>9000</v>
      </c>
    </row>
    <row r="142" spans="2:4">
      <c r="B142" t="s">
        <v>8370</v>
      </c>
      <c r="C142" t="s">
        <v>10</v>
      </c>
      <c r="D142" t="s">
        <v>9001</v>
      </c>
    </row>
    <row r="143" spans="2:4">
      <c r="B143" t="s">
        <v>8870</v>
      </c>
      <c r="C143" t="s">
        <v>12</v>
      </c>
      <c r="D143" t="s">
        <v>9002</v>
      </c>
    </row>
    <row r="144" spans="2:4">
      <c r="B144" t="s">
        <v>8972</v>
      </c>
      <c r="C144" t="s">
        <v>14</v>
      </c>
      <c r="D144" t="s">
        <v>9003</v>
      </c>
    </row>
    <row r="145" spans="2:4">
      <c r="B145" t="s">
        <v>9004</v>
      </c>
      <c r="C145" t="s">
        <v>16</v>
      </c>
      <c r="D145" t="s">
        <v>9005</v>
      </c>
    </row>
    <row r="146" spans="2:4">
      <c r="B146" t="s">
        <v>8382</v>
      </c>
      <c r="C146" t="s">
        <v>10</v>
      </c>
      <c r="D146" t="s">
        <v>9006</v>
      </c>
    </row>
    <row r="147" spans="2:4">
      <c r="B147" t="s">
        <v>8870</v>
      </c>
    </row>
    <row r="148" spans="2:4">
      <c r="B148" t="s">
        <v>9007</v>
      </c>
      <c r="C148" t="s">
        <v>12</v>
      </c>
      <c r="D148" t="s">
        <v>9008</v>
      </c>
    </row>
    <row r="149" spans="2:4">
      <c r="C149" t="s">
        <v>14</v>
      </c>
      <c r="D149" t="s">
        <v>9009</v>
      </c>
    </row>
    <row r="150" spans="2:4">
      <c r="D150" t="s">
        <v>9010</v>
      </c>
    </row>
    <row r="151" spans="2:4">
      <c r="B151" t="s">
        <v>2303</v>
      </c>
      <c r="C151" t="s">
        <v>16</v>
      </c>
      <c r="D151" t="s">
        <v>9011</v>
      </c>
    </row>
    <row r="152" spans="2:4">
      <c r="B152" t="s">
        <v>8395</v>
      </c>
      <c r="C152" t="s">
        <v>10</v>
      </c>
      <c r="D152" t="s">
        <v>9012</v>
      </c>
    </row>
    <row r="153" spans="2:4">
      <c r="B153" t="s">
        <v>8870</v>
      </c>
      <c r="C153" t="s">
        <v>12</v>
      </c>
      <c r="D153" t="s">
        <v>9013</v>
      </c>
    </row>
    <row r="154" spans="2:4">
      <c r="B154" t="s">
        <v>9014</v>
      </c>
      <c r="C154" t="s">
        <v>14</v>
      </c>
      <c r="D154" t="s">
        <v>9015</v>
      </c>
    </row>
    <row r="155" spans="2:4">
      <c r="B155" t="s">
        <v>9016</v>
      </c>
      <c r="C155" t="s">
        <v>16</v>
      </c>
      <c r="D155" t="s">
        <v>9018</v>
      </c>
    </row>
    <row r="156" spans="2:4">
      <c r="B156" t="s">
        <v>9017</v>
      </c>
      <c r="D156" t="s">
        <v>9019</v>
      </c>
    </row>
    <row r="157" spans="2:4">
      <c r="B157" t="s">
        <v>8405</v>
      </c>
      <c r="C157" t="s">
        <v>10</v>
      </c>
      <c r="D157" t="s">
        <v>9020</v>
      </c>
    </row>
    <row r="158" spans="2:4">
      <c r="B158" t="s">
        <v>8870</v>
      </c>
      <c r="C158" t="s">
        <v>12</v>
      </c>
      <c r="D158" t="s">
        <v>9021</v>
      </c>
    </row>
    <row r="159" spans="2:4">
      <c r="B159" t="s">
        <v>8972</v>
      </c>
      <c r="C159" t="s">
        <v>14</v>
      </c>
      <c r="D159" t="s">
        <v>9022</v>
      </c>
    </row>
    <row r="160" spans="2:4">
      <c r="B160" t="s">
        <v>8974</v>
      </c>
      <c r="C160" t="s">
        <v>16</v>
      </c>
      <c r="D160" t="s">
        <v>9023</v>
      </c>
    </row>
    <row r="161" spans="1:4">
      <c r="B161" t="s">
        <v>199</v>
      </c>
      <c r="C161" t="s">
        <v>18</v>
      </c>
      <c r="D161" t="s">
        <v>9024</v>
      </c>
    </row>
    <row r="162" spans="1:4">
      <c r="C162" t="s">
        <v>20</v>
      </c>
      <c r="D162" t="s">
        <v>9025</v>
      </c>
    </row>
    <row r="163" spans="1:4">
      <c r="C163" t="s">
        <v>99</v>
      </c>
      <c r="D163" t="s">
        <v>9026</v>
      </c>
    </row>
    <row r="164" spans="1:4">
      <c r="C164" t="s">
        <v>101</v>
      </c>
      <c r="D164" t="s">
        <v>9027</v>
      </c>
    </row>
    <row r="165" spans="1:4">
      <c r="C165" t="s">
        <v>349</v>
      </c>
      <c r="D165" t="s">
        <v>9028</v>
      </c>
    </row>
    <row r="166" spans="1:4">
      <c r="C166" t="s">
        <v>441</v>
      </c>
      <c r="D166" t="s">
        <v>9029</v>
      </c>
    </row>
    <row r="167" spans="1:4">
      <c r="C167" t="s">
        <v>443</v>
      </c>
      <c r="D167" t="s">
        <v>9030</v>
      </c>
    </row>
    <row r="168" spans="1:4">
      <c r="C168" t="s">
        <v>445</v>
      </c>
      <c r="D168" t="s">
        <v>9031</v>
      </c>
    </row>
    <row r="169" spans="1:4">
      <c r="C169" t="s">
        <v>9032</v>
      </c>
      <c r="D169" t="s">
        <v>9033</v>
      </c>
    </row>
    <row r="173" spans="1:4">
      <c r="A173" t="s">
        <v>3</v>
      </c>
      <c r="B173" t="s">
        <v>4</v>
      </c>
      <c r="C173" t="s">
        <v>5</v>
      </c>
      <c r="D173" t="s">
        <v>2302</v>
      </c>
    </row>
    <row r="174" spans="1:4">
      <c r="A174" t="s">
        <v>8859</v>
      </c>
      <c r="B174" t="s">
        <v>8411</v>
      </c>
      <c r="C174" t="s">
        <v>10</v>
      </c>
      <c r="D174" t="s">
        <v>9034</v>
      </c>
    </row>
    <row r="175" spans="1:4">
      <c r="B175" t="s">
        <v>8870</v>
      </c>
      <c r="C175" t="s">
        <v>12</v>
      </c>
      <c r="D175" t="s">
        <v>9035</v>
      </c>
    </row>
    <row r="176" spans="1:4">
      <c r="B176" t="s">
        <v>9036</v>
      </c>
      <c r="C176" t="s">
        <v>14</v>
      </c>
      <c r="D176" t="s">
        <v>9037</v>
      </c>
    </row>
    <row r="177" spans="2:4">
      <c r="B177" t="s">
        <v>9038</v>
      </c>
      <c r="C177" t="s">
        <v>16</v>
      </c>
      <c r="D177" t="s">
        <v>9039</v>
      </c>
    </row>
    <row r="178" spans="2:4">
      <c r="B178" t="s">
        <v>681</v>
      </c>
      <c r="C178" t="s">
        <v>18</v>
      </c>
      <c r="D178" t="s">
        <v>9040</v>
      </c>
    </row>
    <row r="179" spans="2:4">
      <c r="B179" t="s">
        <v>8421</v>
      </c>
      <c r="C179" t="s">
        <v>10</v>
      </c>
      <c r="D179" t="s">
        <v>9041</v>
      </c>
    </row>
    <row r="180" spans="2:4">
      <c r="B180" t="s">
        <v>8870</v>
      </c>
      <c r="C180" t="s">
        <v>12</v>
      </c>
      <c r="D180" t="s">
        <v>9042</v>
      </c>
    </row>
    <row r="181" spans="2:4">
      <c r="B181" t="s">
        <v>9036</v>
      </c>
      <c r="C181" t="s">
        <v>14</v>
      </c>
      <c r="D181" t="s">
        <v>9043</v>
      </c>
    </row>
    <row r="182" spans="2:4">
      <c r="B182" t="s">
        <v>9038</v>
      </c>
      <c r="C182" t="s">
        <v>16</v>
      </c>
      <c r="D182" t="s">
        <v>9044</v>
      </c>
    </row>
    <row r="183" spans="2:4">
      <c r="B183" t="s">
        <v>696</v>
      </c>
      <c r="C183" t="s">
        <v>18</v>
      </c>
      <c r="D183" t="s">
        <v>9045</v>
      </c>
    </row>
    <row r="184" spans="2:4">
      <c r="C184" t="s">
        <v>20</v>
      </c>
      <c r="D184" t="s">
        <v>9046</v>
      </c>
    </row>
    <row r="185" spans="2:4">
      <c r="B185" t="s">
        <v>8432</v>
      </c>
      <c r="C185" t="s">
        <v>10</v>
      </c>
      <c r="D185" t="s">
        <v>9047</v>
      </c>
    </row>
    <row r="186" spans="2:4">
      <c r="B186" t="s">
        <v>8870</v>
      </c>
      <c r="C186" t="s">
        <v>12</v>
      </c>
      <c r="D186" t="s">
        <v>9048</v>
      </c>
    </row>
    <row r="187" spans="2:4">
      <c r="B187" t="s">
        <v>9049</v>
      </c>
      <c r="C187" t="s">
        <v>14</v>
      </c>
      <c r="D187" t="s">
        <v>9050</v>
      </c>
    </row>
    <row r="188" spans="2:4">
      <c r="B188" t="s">
        <v>7880</v>
      </c>
      <c r="C188" t="s">
        <v>16</v>
      </c>
      <c r="D188" t="s">
        <v>9051</v>
      </c>
    </row>
    <row r="189" spans="2:4">
      <c r="B189" t="s">
        <v>4906</v>
      </c>
      <c r="C189" t="s">
        <v>18</v>
      </c>
      <c r="D189" t="s">
        <v>9052</v>
      </c>
    </row>
    <row r="190" spans="2:4">
      <c r="C190" t="s">
        <v>20</v>
      </c>
      <c r="D190" t="s">
        <v>9053</v>
      </c>
    </row>
    <row r="191" spans="2:4">
      <c r="C191" t="s">
        <v>99</v>
      </c>
      <c r="D191" t="s">
        <v>9054</v>
      </c>
    </row>
    <row r="192" spans="2:4">
      <c r="B192" t="s">
        <v>8444</v>
      </c>
      <c r="C192" t="s">
        <v>10</v>
      </c>
      <c r="D192" t="s">
        <v>9055</v>
      </c>
    </row>
    <row r="193" spans="1:4">
      <c r="B193" t="s">
        <v>8870</v>
      </c>
      <c r="C193" t="s">
        <v>12</v>
      </c>
      <c r="D193" t="s">
        <v>9056</v>
      </c>
    </row>
    <row r="194" spans="1:4">
      <c r="B194" t="s">
        <v>9049</v>
      </c>
      <c r="C194" t="s">
        <v>14</v>
      </c>
      <c r="D194" t="s">
        <v>9057</v>
      </c>
    </row>
    <row r="195" spans="1:4">
      <c r="B195" t="s">
        <v>7880</v>
      </c>
      <c r="C195" t="s">
        <v>16</v>
      </c>
      <c r="D195" t="s">
        <v>9058</v>
      </c>
    </row>
    <row r="196" spans="1:4">
      <c r="B196" t="s">
        <v>9059</v>
      </c>
      <c r="C196" t="s">
        <v>18</v>
      </c>
      <c r="D196" t="s">
        <v>9060</v>
      </c>
    </row>
    <row r="197" spans="1:4">
      <c r="C197" t="s">
        <v>20</v>
      </c>
      <c r="D197" t="s">
        <v>9061</v>
      </c>
    </row>
    <row r="198" spans="1:4">
      <c r="C198" t="s">
        <v>99</v>
      </c>
      <c r="D198" t="s">
        <v>9062</v>
      </c>
    </row>
    <row r="199" spans="1:4">
      <c r="C199" t="s">
        <v>101</v>
      </c>
      <c r="D199" t="s">
        <v>9063</v>
      </c>
    </row>
    <row r="200" spans="1:4">
      <c r="C200" t="s">
        <v>349</v>
      </c>
      <c r="D200" t="s">
        <v>9064</v>
      </c>
    </row>
    <row r="204" spans="1:4">
      <c r="A204" t="s">
        <v>3</v>
      </c>
      <c r="B204" t="s">
        <v>4</v>
      </c>
      <c r="C204" t="s">
        <v>5</v>
      </c>
      <c r="D204" t="s">
        <v>2302</v>
      </c>
    </row>
    <row r="205" spans="1:4">
      <c r="A205" t="s">
        <v>8859</v>
      </c>
      <c r="B205" t="s">
        <v>8455</v>
      </c>
      <c r="C205" t="s">
        <v>10</v>
      </c>
      <c r="D205" t="s">
        <v>9065</v>
      </c>
    </row>
    <row r="206" spans="1:4">
      <c r="B206" t="s">
        <v>9066</v>
      </c>
      <c r="C206" t="s">
        <v>12</v>
      </c>
      <c r="D206" t="s">
        <v>9067</v>
      </c>
    </row>
    <row r="207" spans="1:4">
      <c r="B207" t="s">
        <v>8963</v>
      </c>
      <c r="C207" t="s">
        <v>14</v>
      </c>
      <c r="D207" t="s">
        <v>9068</v>
      </c>
    </row>
    <row r="208" spans="1:4">
      <c r="C208" t="s">
        <v>16</v>
      </c>
      <c r="D208" t="s">
        <v>9069</v>
      </c>
    </row>
    <row r="209" spans="2:4">
      <c r="C209" t="s">
        <v>18</v>
      </c>
      <c r="D209" t="s">
        <v>9070</v>
      </c>
    </row>
    <row r="210" spans="2:4">
      <c r="C210" t="s">
        <v>20</v>
      </c>
      <c r="D210" t="s">
        <v>9071</v>
      </c>
    </row>
    <row r="211" spans="2:4">
      <c r="C211" t="s">
        <v>99</v>
      </c>
      <c r="D211" t="s">
        <v>9072</v>
      </c>
    </row>
    <row r="212" spans="2:4">
      <c r="C212" t="s">
        <v>101</v>
      </c>
      <c r="D212" t="s">
        <v>9073</v>
      </c>
    </row>
    <row r="213" spans="2:4">
      <c r="C213" t="s">
        <v>349</v>
      </c>
      <c r="D213" t="s">
        <v>9074</v>
      </c>
    </row>
    <row r="214" spans="2:4">
      <c r="C214" t="s">
        <v>441</v>
      </c>
      <c r="D214" t="s">
        <v>9075</v>
      </c>
    </row>
    <row r="215" spans="2:4">
      <c r="C215" t="s">
        <v>443</v>
      </c>
      <c r="D215" t="s">
        <v>9076</v>
      </c>
    </row>
    <row r="216" spans="2:4">
      <c r="B216" t="s">
        <v>8461</v>
      </c>
      <c r="C216" t="s">
        <v>10</v>
      </c>
      <c r="D216" t="s">
        <v>9077</v>
      </c>
    </row>
    <row r="217" spans="2:4">
      <c r="B217" t="s">
        <v>9078</v>
      </c>
      <c r="C217" t="s">
        <v>12</v>
      </c>
      <c r="D217" t="s">
        <v>9079</v>
      </c>
    </row>
    <row r="218" spans="2:4">
      <c r="B218" t="s">
        <v>9080</v>
      </c>
      <c r="C218" t="s">
        <v>14</v>
      </c>
      <c r="D218" t="s">
        <v>9081</v>
      </c>
    </row>
    <row r="219" spans="2:4">
      <c r="B219" t="s">
        <v>8472</v>
      </c>
      <c r="C219" t="s">
        <v>10</v>
      </c>
      <c r="D219" t="s">
        <v>9082</v>
      </c>
    </row>
    <row r="220" spans="2:4">
      <c r="B220" t="s">
        <v>9066</v>
      </c>
      <c r="C220" t="s">
        <v>12</v>
      </c>
      <c r="D220" t="s">
        <v>9083</v>
      </c>
    </row>
    <row r="221" spans="2:4">
      <c r="B221" t="s">
        <v>8908</v>
      </c>
      <c r="C221" t="s">
        <v>14</v>
      </c>
      <c r="D221" t="s">
        <v>9084</v>
      </c>
    </row>
    <row r="222" spans="2:4">
      <c r="B222" t="s">
        <v>8890</v>
      </c>
      <c r="C222" t="s">
        <v>16</v>
      </c>
      <c r="D222" t="s">
        <v>9085</v>
      </c>
    </row>
    <row r="223" spans="2:4">
      <c r="B223" t="s">
        <v>696</v>
      </c>
      <c r="C223" t="s">
        <v>18</v>
      </c>
      <c r="D223" t="s">
        <v>9086</v>
      </c>
    </row>
    <row r="224" spans="2:4">
      <c r="C224" t="s">
        <v>20</v>
      </c>
      <c r="D224" t="s">
        <v>9087</v>
      </c>
    </row>
    <row r="225" spans="3:4">
      <c r="C225" t="s">
        <v>9088</v>
      </c>
      <c r="D225" t="s">
        <v>9089</v>
      </c>
    </row>
    <row r="226" spans="3:4">
      <c r="C226" t="s">
        <v>101</v>
      </c>
      <c r="D226" t="s">
        <v>9090</v>
      </c>
    </row>
    <row r="227" spans="3:4">
      <c r="C227" t="s">
        <v>349</v>
      </c>
      <c r="D227" t="s">
        <v>9091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41AF-01EE-4103-B649-B9EF5D0B737B}">
  <dimension ref="A2:D374"/>
  <sheetViews>
    <sheetView workbookViewId="0">
      <selection sqref="A1:E375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9092</v>
      </c>
      <c r="B3" t="s">
        <v>9093</v>
      </c>
      <c r="C3" t="s">
        <v>10</v>
      </c>
      <c r="D3" t="s">
        <v>9094</v>
      </c>
    </row>
    <row r="4" spans="1:4">
      <c r="B4" t="s">
        <v>9095</v>
      </c>
      <c r="C4" t="s">
        <v>12</v>
      </c>
      <c r="D4" t="s">
        <v>9096</v>
      </c>
    </row>
    <row r="5" spans="1:4">
      <c r="C5" t="s">
        <v>14</v>
      </c>
      <c r="D5" t="s">
        <v>9097</v>
      </c>
    </row>
    <row r="6" spans="1:4">
      <c r="C6" t="s">
        <v>16</v>
      </c>
      <c r="D6" t="s">
        <v>9098</v>
      </c>
    </row>
    <row r="7" spans="1:4">
      <c r="B7" t="s">
        <v>9099</v>
      </c>
      <c r="C7" t="s">
        <v>10</v>
      </c>
      <c r="D7" t="s">
        <v>9100</v>
      </c>
    </row>
    <row r="8" spans="1:4">
      <c r="B8" t="s">
        <v>9101</v>
      </c>
      <c r="C8" t="s">
        <v>12</v>
      </c>
      <c r="D8" t="s">
        <v>9102</v>
      </c>
    </row>
    <row r="9" spans="1:4">
      <c r="C9" t="s">
        <v>14</v>
      </c>
      <c r="D9" t="s">
        <v>9103</v>
      </c>
    </row>
    <row r="10" spans="1:4">
      <c r="C10" t="s">
        <v>16</v>
      </c>
      <c r="D10" t="s">
        <v>9104</v>
      </c>
    </row>
    <row r="11" spans="1:4">
      <c r="C11" t="s">
        <v>18</v>
      </c>
      <c r="D11" t="s">
        <v>9105</v>
      </c>
    </row>
    <row r="12" spans="1:4">
      <c r="C12" t="s">
        <v>20</v>
      </c>
      <c r="D12" t="s">
        <v>9106</v>
      </c>
    </row>
    <row r="13" spans="1:4">
      <c r="B13" t="s">
        <v>9107</v>
      </c>
      <c r="C13" t="s">
        <v>10</v>
      </c>
      <c r="D13" t="s">
        <v>9108</v>
      </c>
    </row>
    <row r="14" spans="1:4">
      <c r="B14" t="s">
        <v>9109</v>
      </c>
      <c r="C14" t="s">
        <v>12</v>
      </c>
      <c r="D14" t="s">
        <v>9110</v>
      </c>
    </row>
    <row r="15" spans="1:4">
      <c r="B15" t="s">
        <v>9111</v>
      </c>
      <c r="C15" t="s">
        <v>14</v>
      </c>
      <c r="D15" t="s">
        <v>9112</v>
      </c>
    </row>
    <row r="16" spans="1:4">
      <c r="B16" t="s">
        <v>9113</v>
      </c>
      <c r="C16" t="s">
        <v>16</v>
      </c>
      <c r="D16" t="s">
        <v>9114</v>
      </c>
    </row>
    <row r="17" spans="2:4">
      <c r="C17" t="s">
        <v>18</v>
      </c>
      <c r="D17" t="s">
        <v>9115</v>
      </c>
    </row>
    <row r="18" spans="2:4">
      <c r="C18" t="s">
        <v>20</v>
      </c>
      <c r="D18" t="s">
        <v>9116</v>
      </c>
    </row>
    <row r="19" spans="2:4">
      <c r="B19" t="s">
        <v>9117</v>
      </c>
      <c r="C19" t="s">
        <v>10</v>
      </c>
      <c r="D19" t="s">
        <v>9118</v>
      </c>
    </row>
    <row r="20" spans="2:4">
      <c r="B20" t="s">
        <v>9119</v>
      </c>
      <c r="C20" t="s">
        <v>12</v>
      </c>
      <c r="D20" t="s">
        <v>9120</v>
      </c>
    </row>
    <row r="21" spans="2:4">
      <c r="C21" t="s">
        <v>14</v>
      </c>
      <c r="D21" t="s">
        <v>9121</v>
      </c>
    </row>
    <row r="22" spans="2:4">
      <c r="C22" t="s">
        <v>16</v>
      </c>
      <c r="D22" t="s">
        <v>9122</v>
      </c>
    </row>
    <row r="23" spans="2:4">
      <c r="B23" t="s">
        <v>9123</v>
      </c>
      <c r="C23" t="s">
        <v>10</v>
      </c>
      <c r="D23" t="s">
        <v>9124</v>
      </c>
    </row>
    <row r="24" spans="2:4">
      <c r="B24" t="s">
        <v>9109</v>
      </c>
      <c r="C24" t="s">
        <v>12</v>
      </c>
      <c r="D24" t="s">
        <v>9125</v>
      </c>
    </row>
    <row r="25" spans="2:4">
      <c r="B25" t="s">
        <v>9126</v>
      </c>
      <c r="C25" t="s">
        <v>14</v>
      </c>
      <c r="D25" t="s">
        <v>9127</v>
      </c>
    </row>
    <row r="26" spans="2:4">
      <c r="B26" t="s">
        <v>199</v>
      </c>
      <c r="C26" t="s">
        <v>16</v>
      </c>
      <c r="D26" t="s">
        <v>9128</v>
      </c>
    </row>
    <row r="27" spans="2:4">
      <c r="C27" t="s">
        <v>18</v>
      </c>
      <c r="D27" t="s">
        <v>9129</v>
      </c>
    </row>
    <row r="28" spans="2:4">
      <c r="C28" t="s">
        <v>20</v>
      </c>
      <c r="D28" t="s">
        <v>9130</v>
      </c>
    </row>
    <row r="29" spans="2:4">
      <c r="B29" t="s">
        <v>9131</v>
      </c>
      <c r="C29" t="s">
        <v>10</v>
      </c>
      <c r="D29" t="s">
        <v>9132</v>
      </c>
    </row>
    <row r="30" spans="2:4">
      <c r="B30" t="s">
        <v>9109</v>
      </c>
      <c r="C30" t="s">
        <v>12</v>
      </c>
      <c r="D30" t="s">
        <v>9133</v>
      </c>
    </row>
    <row r="31" spans="2:4">
      <c r="B31" t="s">
        <v>9134</v>
      </c>
      <c r="C31" t="s">
        <v>14</v>
      </c>
      <c r="D31" t="s">
        <v>9135</v>
      </c>
    </row>
    <row r="32" spans="2:4">
      <c r="B32" t="s">
        <v>2175</v>
      </c>
      <c r="C32" t="s">
        <v>16</v>
      </c>
      <c r="D32" t="s">
        <v>9136</v>
      </c>
    </row>
    <row r="33" spans="1:4">
      <c r="C33" t="s">
        <v>18</v>
      </c>
      <c r="D33" t="s">
        <v>9137</v>
      </c>
    </row>
    <row r="34" spans="1:4">
      <c r="C34" t="s">
        <v>20</v>
      </c>
      <c r="D34" t="s">
        <v>9138</v>
      </c>
    </row>
    <row r="35" spans="1:4">
      <c r="C35" t="s">
        <v>99</v>
      </c>
      <c r="D35" t="s">
        <v>9139</v>
      </c>
    </row>
    <row r="36" spans="1:4">
      <c r="C36" t="s">
        <v>101</v>
      </c>
      <c r="D36" t="s">
        <v>9140</v>
      </c>
    </row>
    <row r="37" spans="1:4">
      <c r="C37" t="s">
        <v>349</v>
      </c>
      <c r="D37" t="s">
        <v>9141</v>
      </c>
    </row>
    <row r="38" spans="1:4">
      <c r="C38" t="s">
        <v>441</v>
      </c>
      <c r="D38" t="s">
        <v>9142</v>
      </c>
    </row>
    <row r="39" spans="1:4">
      <c r="C39" t="s">
        <v>443</v>
      </c>
      <c r="D39" t="s">
        <v>9143</v>
      </c>
    </row>
    <row r="40" spans="1:4">
      <c r="C40" t="s">
        <v>445</v>
      </c>
      <c r="D40" t="s">
        <v>9144</v>
      </c>
    </row>
    <row r="44" spans="1:4">
      <c r="A44" t="s">
        <v>3</v>
      </c>
      <c r="B44" t="s">
        <v>4</v>
      </c>
      <c r="C44" t="s">
        <v>5</v>
      </c>
      <c r="D44" t="s">
        <v>2302</v>
      </c>
    </row>
    <row r="45" spans="1:4">
      <c r="A45" t="s">
        <v>9092</v>
      </c>
      <c r="B45" t="s">
        <v>9145</v>
      </c>
      <c r="C45" t="s">
        <v>10</v>
      </c>
      <c r="D45" t="s">
        <v>9146</v>
      </c>
    </row>
    <row r="46" spans="1:4">
      <c r="B46" t="s">
        <v>9109</v>
      </c>
      <c r="C46" t="s">
        <v>12</v>
      </c>
      <c r="D46" t="s">
        <v>9147</v>
      </c>
    </row>
    <row r="47" spans="1:4">
      <c r="B47" t="s">
        <v>9148</v>
      </c>
      <c r="C47" t="s">
        <v>14</v>
      </c>
      <c r="D47" t="s">
        <v>9149</v>
      </c>
    </row>
    <row r="48" spans="1:4">
      <c r="B48" t="s">
        <v>9150</v>
      </c>
      <c r="C48" t="s">
        <v>16</v>
      </c>
      <c r="D48" t="s">
        <v>9151</v>
      </c>
    </row>
    <row r="49" spans="2:4">
      <c r="C49" t="s">
        <v>18</v>
      </c>
      <c r="D49" t="s">
        <v>9152</v>
      </c>
    </row>
    <row r="50" spans="2:4">
      <c r="C50" t="s">
        <v>20</v>
      </c>
      <c r="D50" t="s">
        <v>9153</v>
      </c>
    </row>
    <row r="51" spans="2:4">
      <c r="C51" t="s">
        <v>99</v>
      </c>
      <c r="D51" t="s">
        <v>9154</v>
      </c>
    </row>
    <row r="52" spans="2:4">
      <c r="C52" t="s">
        <v>101</v>
      </c>
      <c r="D52" t="s">
        <v>9155</v>
      </c>
    </row>
    <row r="53" spans="2:4">
      <c r="C53" t="s">
        <v>349</v>
      </c>
      <c r="D53" t="s">
        <v>9156</v>
      </c>
    </row>
    <row r="54" spans="2:4">
      <c r="B54" t="s">
        <v>9157</v>
      </c>
      <c r="C54" t="s">
        <v>10</v>
      </c>
      <c r="D54" t="s">
        <v>9158</v>
      </c>
    </row>
    <row r="55" spans="2:4">
      <c r="B55" t="s">
        <v>9109</v>
      </c>
      <c r="C55" t="s">
        <v>12</v>
      </c>
      <c r="D55" t="s">
        <v>9159</v>
      </c>
    </row>
    <row r="57" spans="2:4">
      <c r="B57" t="s">
        <v>9160</v>
      </c>
      <c r="C57" t="s">
        <v>14</v>
      </c>
      <c r="D57" t="s">
        <v>9161</v>
      </c>
    </row>
    <row r="59" spans="2:4">
      <c r="B59" t="s">
        <v>7297</v>
      </c>
      <c r="C59" t="s">
        <v>16</v>
      </c>
      <c r="D59" t="s">
        <v>9162</v>
      </c>
    </row>
    <row r="60" spans="2:4">
      <c r="B60" t="s">
        <v>9163</v>
      </c>
      <c r="C60" t="s">
        <v>10</v>
      </c>
      <c r="D60" t="s">
        <v>9164</v>
      </c>
    </row>
    <row r="61" spans="2:4">
      <c r="B61" t="s">
        <v>9109</v>
      </c>
      <c r="C61" t="s">
        <v>12</v>
      </c>
      <c r="D61" t="s">
        <v>9165</v>
      </c>
    </row>
    <row r="62" spans="2:4">
      <c r="B62" t="s">
        <v>9160</v>
      </c>
      <c r="C62" t="s">
        <v>14</v>
      </c>
      <c r="D62" t="s">
        <v>9166</v>
      </c>
    </row>
    <row r="63" spans="2:4">
      <c r="B63" t="s">
        <v>9167</v>
      </c>
      <c r="C63" t="s">
        <v>16</v>
      </c>
      <c r="D63" t="s">
        <v>9168</v>
      </c>
    </row>
    <row r="64" spans="2:4">
      <c r="C64" t="s">
        <v>18</v>
      </c>
      <c r="D64" t="s">
        <v>9169</v>
      </c>
    </row>
    <row r="65" spans="2:4">
      <c r="C65" t="s">
        <v>20</v>
      </c>
      <c r="D65" t="s">
        <v>9170</v>
      </c>
    </row>
    <row r="66" spans="2:4">
      <c r="C66" t="s">
        <v>99</v>
      </c>
      <c r="D66" t="s">
        <v>9171</v>
      </c>
    </row>
    <row r="67" spans="2:4">
      <c r="C67" t="s">
        <v>101</v>
      </c>
      <c r="D67" t="s">
        <v>9172</v>
      </c>
    </row>
    <row r="68" spans="2:4">
      <c r="C68" t="s">
        <v>349</v>
      </c>
      <c r="D68" t="s">
        <v>9173</v>
      </c>
    </row>
    <row r="69" spans="2:4">
      <c r="C69" t="s">
        <v>441</v>
      </c>
      <c r="D69" t="s">
        <v>9174</v>
      </c>
    </row>
    <row r="70" spans="2:4">
      <c r="C70" t="s">
        <v>443</v>
      </c>
      <c r="D70" t="s">
        <v>9175</v>
      </c>
    </row>
    <row r="71" spans="2:4">
      <c r="C71" t="s">
        <v>445</v>
      </c>
      <c r="D71" t="s">
        <v>9176</v>
      </c>
    </row>
    <row r="72" spans="2:4">
      <c r="B72" t="s">
        <v>9177</v>
      </c>
      <c r="C72" t="s">
        <v>10</v>
      </c>
      <c r="D72" t="s">
        <v>9178</v>
      </c>
    </row>
    <row r="73" spans="2:4">
      <c r="B73" t="s">
        <v>9109</v>
      </c>
      <c r="C73" t="s">
        <v>12</v>
      </c>
      <c r="D73" t="s">
        <v>9179</v>
      </c>
    </row>
    <row r="74" spans="2:4">
      <c r="B74" t="s">
        <v>9160</v>
      </c>
      <c r="C74" t="s">
        <v>14</v>
      </c>
      <c r="D74" t="s">
        <v>9180</v>
      </c>
    </row>
    <row r="75" spans="2:4">
      <c r="B75" t="s">
        <v>9181</v>
      </c>
      <c r="C75" t="s">
        <v>16</v>
      </c>
      <c r="D75" t="s">
        <v>9182</v>
      </c>
    </row>
    <row r="76" spans="2:4">
      <c r="C76" t="s">
        <v>18</v>
      </c>
      <c r="D76" t="s">
        <v>9183</v>
      </c>
    </row>
    <row r="77" spans="2:4">
      <c r="C77" t="s">
        <v>20</v>
      </c>
      <c r="D77" t="s">
        <v>9184</v>
      </c>
    </row>
    <row r="78" spans="2:4">
      <c r="C78" t="s">
        <v>99</v>
      </c>
      <c r="D78" t="s">
        <v>9185</v>
      </c>
    </row>
    <row r="79" spans="2:4">
      <c r="C79" t="s">
        <v>101</v>
      </c>
      <c r="D79" t="s">
        <v>9186</v>
      </c>
    </row>
    <row r="80" spans="2:4">
      <c r="C80" t="s">
        <v>349</v>
      </c>
      <c r="D80" t="s">
        <v>9187</v>
      </c>
    </row>
    <row r="81" spans="1:4">
      <c r="C81" t="s">
        <v>441</v>
      </c>
      <c r="D81" t="s">
        <v>9188</v>
      </c>
    </row>
    <row r="82" spans="1:4">
      <c r="C82" t="s">
        <v>443</v>
      </c>
      <c r="D82" t="s">
        <v>9189</v>
      </c>
    </row>
    <row r="83" spans="1:4">
      <c r="C83" t="s">
        <v>445</v>
      </c>
      <c r="D83" t="s">
        <v>9190</v>
      </c>
    </row>
    <row r="87" spans="1:4">
      <c r="A87" t="s">
        <v>3</v>
      </c>
      <c r="B87" t="s">
        <v>4</v>
      </c>
      <c r="C87" t="s">
        <v>5</v>
      </c>
      <c r="D87" t="s">
        <v>2302</v>
      </c>
    </row>
    <row r="88" spans="1:4">
      <c r="A88" t="s">
        <v>9092</v>
      </c>
      <c r="B88" t="s">
        <v>9191</v>
      </c>
      <c r="C88" t="s">
        <v>10</v>
      </c>
      <c r="D88" t="s">
        <v>9192</v>
      </c>
    </row>
    <row r="89" spans="1:4">
      <c r="B89" t="s">
        <v>9109</v>
      </c>
      <c r="C89" t="s">
        <v>12</v>
      </c>
      <c r="D89" t="s">
        <v>9193</v>
      </c>
    </row>
    <row r="90" spans="1:4">
      <c r="B90" t="s">
        <v>9194</v>
      </c>
      <c r="C90" t="s">
        <v>14</v>
      </c>
      <c r="D90" t="s">
        <v>9195</v>
      </c>
    </row>
    <row r="91" spans="1:4">
      <c r="B91" t="s">
        <v>9196</v>
      </c>
      <c r="C91" t="s">
        <v>16</v>
      </c>
      <c r="D91" t="s">
        <v>9197</v>
      </c>
    </row>
    <row r="92" spans="1:4">
      <c r="C92" t="s">
        <v>18</v>
      </c>
      <c r="D92" t="s">
        <v>9198</v>
      </c>
    </row>
    <row r="93" spans="1:4">
      <c r="C93" t="s">
        <v>20</v>
      </c>
      <c r="D93" t="s">
        <v>9199</v>
      </c>
    </row>
    <row r="94" spans="1:4">
      <c r="C94" t="s">
        <v>99</v>
      </c>
      <c r="D94" t="s">
        <v>9200</v>
      </c>
    </row>
    <row r="95" spans="1:4">
      <c r="C95" t="s">
        <v>101</v>
      </c>
      <c r="D95" t="s">
        <v>9201</v>
      </c>
    </row>
    <row r="96" spans="1:4">
      <c r="C96" t="s">
        <v>349</v>
      </c>
      <c r="D96" t="s">
        <v>9202</v>
      </c>
    </row>
    <row r="97" spans="2:4">
      <c r="C97" t="s">
        <v>441</v>
      </c>
      <c r="D97" t="s">
        <v>9203</v>
      </c>
    </row>
    <row r="98" spans="2:4">
      <c r="C98" t="s">
        <v>443</v>
      </c>
      <c r="D98" t="s">
        <v>9204</v>
      </c>
    </row>
    <row r="99" spans="2:4">
      <c r="C99" t="s">
        <v>445</v>
      </c>
      <c r="D99" t="s">
        <v>9205</v>
      </c>
    </row>
    <row r="100" spans="2:4">
      <c r="B100" t="s">
        <v>9206</v>
      </c>
      <c r="C100" t="s">
        <v>10</v>
      </c>
      <c r="D100" t="s">
        <v>9207</v>
      </c>
    </row>
    <row r="101" spans="2:4">
      <c r="B101" t="s">
        <v>9109</v>
      </c>
      <c r="C101" t="s">
        <v>12</v>
      </c>
      <c r="D101" t="s">
        <v>9208</v>
      </c>
    </row>
    <row r="102" spans="2:4">
      <c r="B102" t="s">
        <v>6562</v>
      </c>
      <c r="C102" t="s">
        <v>14</v>
      </c>
      <c r="D102" t="s">
        <v>9209</v>
      </c>
    </row>
    <row r="103" spans="2:4">
      <c r="C103" t="s">
        <v>16</v>
      </c>
      <c r="D103" t="s">
        <v>9210</v>
      </c>
    </row>
    <row r="104" spans="2:4">
      <c r="B104" t="s">
        <v>9211</v>
      </c>
      <c r="C104" t="s">
        <v>10</v>
      </c>
      <c r="D104" t="s">
        <v>9212</v>
      </c>
    </row>
    <row r="105" spans="2:4">
      <c r="B105" t="s">
        <v>9109</v>
      </c>
      <c r="C105" t="s">
        <v>12</v>
      </c>
      <c r="D105" t="s">
        <v>9213</v>
      </c>
    </row>
    <row r="106" spans="2:4">
      <c r="B106" t="s">
        <v>9214</v>
      </c>
      <c r="C106" t="s">
        <v>14</v>
      </c>
      <c r="D106" t="s">
        <v>9215</v>
      </c>
    </row>
    <row r="107" spans="2:4">
      <c r="C107" t="s">
        <v>16</v>
      </c>
      <c r="D107" t="s">
        <v>9216</v>
      </c>
    </row>
    <row r="108" spans="2:4">
      <c r="B108" t="s">
        <v>9217</v>
      </c>
      <c r="C108" t="s">
        <v>10</v>
      </c>
      <c r="D108" t="s">
        <v>9218</v>
      </c>
    </row>
    <row r="109" spans="2:4">
      <c r="B109" t="s">
        <v>9109</v>
      </c>
      <c r="C109" t="s">
        <v>12</v>
      </c>
      <c r="D109" t="s">
        <v>9219</v>
      </c>
    </row>
    <row r="110" spans="2:4">
      <c r="B110" t="s">
        <v>5484</v>
      </c>
      <c r="C110" t="s">
        <v>14</v>
      </c>
      <c r="D110" t="s">
        <v>9220</v>
      </c>
    </row>
    <row r="111" spans="2:4">
      <c r="C111" t="s">
        <v>16</v>
      </c>
      <c r="D111" t="s">
        <v>9221</v>
      </c>
    </row>
    <row r="112" spans="2:4">
      <c r="C112" t="s">
        <v>18</v>
      </c>
      <c r="D112" t="s">
        <v>9222</v>
      </c>
    </row>
    <row r="113" spans="1:4">
      <c r="B113" t="s">
        <v>9223</v>
      </c>
      <c r="C113" t="s">
        <v>10</v>
      </c>
      <c r="D113" t="s">
        <v>9224</v>
      </c>
    </row>
    <row r="114" spans="1:4">
      <c r="B114" t="s">
        <v>9225</v>
      </c>
      <c r="C114" t="s">
        <v>12</v>
      </c>
      <c r="D114" t="s">
        <v>9226</v>
      </c>
    </row>
    <row r="115" spans="1:4">
      <c r="C115" t="s">
        <v>14</v>
      </c>
      <c r="D115" t="s">
        <v>9227</v>
      </c>
    </row>
    <row r="116" spans="1:4">
      <c r="C116" t="s">
        <v>16</v>
      </c>
      <c r="D116" t="s">
        <v>9228</v>
      </c>
    </row>
    <row r="117" spans="1:4">
      <c r="C117" t="s">
        <v>18</v>
      </c>
      <c r="D117" t="s">
        <v>9229</v>
      </c>
    </row>
    <row r="118" spans="1:4">
      <c r="C118" t="s">
        <v>20</v>
      </c>
      <c r="D118" t="s">
        <v>9230</v>
      </c>
    </row>
    <row r="119" spans="1:4">
      <c r="C119" t="s">
        <v>99</v>
      </c>
      <c r="D119" t="s">
        <v>9231</v>
      </c>
    </row>
    <row r="120" spans="1:4">
      <c r="C120" t="s">
        <v>101</v>
      </c>
      <c r="D120" t="s">
        <v>9232</v>
      </c>
    </row>
    <row r="121" spans="1:4">
      <c r="C121" t="s">
        <v>349</v>
      </c>
      <c r="D121" t="s">
        <v>9233</v>
      </c>
    </row>
    <row r="122" spans="1:4">
      <c r="C122" t="s">
        <v>441</v>
      </c>
      <c r="D122" t="s">
        <v>9234</v>
      </c>
    </row>
    <row r="126" spans="1:4">
      <c r="A126" t="s">
        <v>3</v>
      </c>
      <c r="B126" t="s">
        <v>4</v>
      </c>
      <c r="C126" t="s">
        <v>5</v>
      </c>
      <c r="D126" t="s">
        <v>2302</v>
      </c>
    </row>
    <row r="127" spans="1:4">
      <c r="A127" t="s">
        <v>9092</v>
      </c>
      <c r="B127" t="s">
        <v>9235</v>
      </c>
      <c r="C127" t="s">
        <v>10</v>
      </c>
      <c r="D127" t="s">
        <v>9236</v>
      </c>
    </row>
    <row r="128" spans="1:4">
      <c r="B128" t="s">
        <v>9225</v>
      </c>
      <c r="C128" t="s">
        <v>12</v>
      </c>
      <c r="D128" t="s">
        <v>9237</v>
      </c>
    </row>
    <row r="129" spans="2:4">
      <c r="C129" t="s">
        <v>14</v>
      </c>
      <c r="D129" t="s">
        <v>9238</v>
      </c>
    </row>
    <row r="130" spans="2:4">
      <c r="C130" t="s">
        <v>16</v>
      </c>
      <c r="D130" t="s">
        <v>9239</v>
      </c>
    </row>
    <row r="131" spans="2:4">
      <c r="C131" t="s">
        <v>18</v>
      </c>
      <c r="D131" t="s">
        <v>9240</v>
      </c>
    </row>
    <row r="132" spans="2:4">
      <c r="B132" t="s">
        <v>9241</v>
      </c>
      <c r="C132" t="s">
        <v>10</v>
      </c>
      <c r="D132" t="s">
        <v>9242</v>
      </c>
    </row>
    <row r="133" spans="2:4">
      <c r="B133" t="s">
        <v>9225</v>
      </c>
      <c r="C133" t="s">
        <v>12</v>
      </c>
      <c r="D133" t="s">
        <v>9243</v>
      </c>
    </row>
    <row r="134" spans="2:4">
      <c r="C134" t="s">
        <v>14</v>
      </c>
      <c r="D134" t="s">
        <v>9244</v>
      </c>
    </row>
    <row r="135" spans="2:4">
      <c r="C135" t="s">
        <v>16</v>
      </c>
      <c r="D135" t="s">
        <v>9245</v>
      </c>
    </row>
    <row r="136" spans="2:4">
      <c r="C136" t="s">
        <v>18</v>
      </c>
      <c r="D136" t="s">
        <v>9246</v>
      </c>
    </row>
    <row r="137" spans="2:4">
      <c r="B137" t="s">
        <v>9247</v>
      </c>
      <c r="C137" t="s">
        <v>10</v>
      </c>
      <c r="D137" t="s">
        <v>9248</v>
      </c>
    </row>
    <row r="138" spans="2:4">
      <c r="B138" t="s">
        <v>9225</v>
      </c>
      <c r="C138" t="s">
        <v>12</v>
      </c>
      <c r="D138" t="s">
        <v>9249</v>
      </c>
    </row>
    <row r="139" spans="2:4">
      <c r="C139" t="s">
        <v>14</v>
      </c>
      <c r="D139" t="s">
        <v>9250</v>
      </c>
    </row>
    <row r="140" spans="2:4">
      <c r="C140" t="s">
        <v>16</v>
      </c>
      <c r="D140" t="s">
        <v>9251</v>
      </c>
    </row>
    <row r="141" spans="2:4">
      <c r="C141" t="s">
        <v>18</v>
      </c>
      <c r="D141" t="s">
        <v>9252</v>
      </c>
    </row>
    <row r="142" spans="2:4">
      <c r="C142" t="s">
        <v>20</v>
      </c>
      <c r="D142" t="s">
        <v>9253</v>
      </c>
    </row>
    <row r="143" spans="2:4">
      <c r="C143" t="s">
        <v>99</v>
      </c>
      <c r="D143" t="s">
        <v>9254</v>
      </c>
    </row>
    <row r="144" spans="2:4">
      <c r="C144" t="s">
        <v>101</v>
      </c>
      <c r="D144" t="s">
        <v>9255</v>
      </c>
    </row>
    <row r="145" spans="2:4">
      <c r="C145" t="s">
        <v>349</v>
      </c>
      <c r="D145" t="s">
        <v>9256</v>
      </c>
    </row>
    <row r="146" spans="2:4">
      <c r="C146" t="s">
        <v>441</v>
      </c>
      <c r="D146" t="s">
        <v>9257</v>
      </c>
    </row>
    <row r="147" spans="2:4">
      <c r="C147" t="s">
        <v>443</v>
      </c>
      <c r="D147" t="s">
        <v>9258</v>
      </c>
    </row>
    <row r="148" spans="2:4">
      <c r="C148" t="s">
        <v>445</v>
      </c>
      <c r="D148" t="s">
        <v>9259</v>
      </c>
    </row>
    <row r="149" spans="2:4">
      <c r="C149" t="s">
        <v>447</v>
      </c>
      <c r="D149" t="s">
        <v>9260</v>
      </c>
    </row>
    <row r="150" spans="2:4">
      <c r="C150" t="s">
        <v>449</v>
      </c>
      <c r="D150" t="s">
        <v>9261</v>
      </c>
    </row>
    <row r="151" spans="2:4">
      <c r="B151" t="s">
        <v>9262</v>
      </c>
      <c r="C151" t="s">
        <v>10</v>
      </c>
      <c r="D151" t="s">
        <v>9263</v>
      </c>
    </row>
    <row r="152" spans="2:4">
      <c r="B152" t="s">
        <v>9109</v>
      </c>
      <c r="C152" t="s">
        <v>12</v>
      </c>
      <c r="D152" t="s">
        <v>9264</v>
      </c>
    </row>
    <row r="153" spans="2:4">
      <c r="B153" t="s">
        <v>9265</v>
      </c>
      <c r="C153" t="s">
        <v>14</v>
      </c>
      <c r="D153" t="s">
        <v>9266</v>
      </c>
    </row>
    <row r="154" spans="2:4">
      <c r="C154" t="s">
        <v>16</v>
      </c>
      <c r="D154" t="s">
        <v>9267</v>
      </c>
    </row>
    <row r="155" spans="2:4">
      <c r="C155" t="s">
        <v>18</v>
      </c>
      <c r="D155" t="s">
        <v>9268</v>
      </c>
    </row>
    <row r="156" spans="2:4">
      <c r="C156" t="s">
        <v>20</v>
      </c>
      <c r="D156" t="s">
        <v>9269</v>
      </c>
    </row>
    <row r="157" spans="2:4">
      <c r="C157" t="s">
        <v>99</v>
      </c>
      <c r="D157" t="s">
        <v>9270</v>
      </c>
    </row>
    <row r="158" spans="2:4">
      <c r="C158" t="s">
        <v>101</v>
      </c>
      <c r="D158" t="s">
        <v>9271</v>
      </c>
    </row>
    <row r="159" spans="2:4">
      <c r="C159" t="s">
        <v>349</v>
      </c>
      <c r="D159" t="s">
        <v>9272</v>
      </c>
    </row>
    <row r="160" spans="2:4">
      <c r="B160" t="s">
        <v>9273</v>
      </c>
      <c r="C160" t="s">
        <v>10</v>
      </c>
      <c r="D160" t="s">
        <v>9274</v>
      </c>
    </row>
    <row r="161" spans="1:4">
      <c r="B161" t="s">
        <v>9225</v>
      </c>
      <c r="C161" t="s">
        <v>12</v>
      </c>
      <c r="D161" t="s">
        <v>9275</v>
      </c>
    </row>
    <row r="162" spans="1:4">
      <c r="C162" t="s">
        <v>14</v>
      </c>
      <c r="D162" t="s">
        <v>9276</v>
      </c>
    </row>
    <row r="166" spans="1:4">
      <c r="A166" t="s">
        <v>3</v>
      </c>
      <c r="B166" t="s">
        <v>4</v>
      </c>
      <c r="C166" t="s">
        <v>5</v>
      </c>
      <c r="D166" t="s">
        <v>2302</v>
      </c>
    </row>
    <row r="167" spans="1:4">
      <c r="A167" t="s">
        <v>9092</v>
      </c>
      <c r="B167" t="s">
        <v>9277</v>
      </c>
      <c r="C167" t="s">
        <v>10</v>
      </c>
      <c r="D167" t="s">
        <v>9278</v>
      </c>
    </row>
    <row r="168" spans="1:4">
      <c r="B168" t="s">
        <v>9225</v>
      </c>
      <c r="C168" t="s">
        <v>12</v>
      </c>
      <c r="D168" t="s">
        <v>9279</v>
      </c>
    </row>
    <row r="169" spans="1:4">
      <c r="C169" t="s">
        <v>14</v>
      </c>
      <c r="D169" t="s">
        <v>9280</v>
      </c>
    </row>
    <row r="170" spans="1:4">
      <c r="C170" t="s">
        <v>16</v>
      </c>
      <c r="D170" t="s">
        <v>9281</v>
      </c>
    </row>
    <row r="171" spans="1:4">
      <c r="C171" t="s">
        <v>18</v>
      </c>
      <c r="D171" t="s">
        <v>9282</v>
      </c>
    </row>
    <row r="172" spans="1:4">
      <c r="C172" t="s">
        <v>20</v>
      </c>
      <c r="D172" t="s">
        <v>9283</v>
      </c>
    </row>
    <row r="173" spans="1:4">
      <c r="C173" t="s">
        <v>99</v>
      </c>
      <c r="D173" t="s">
        <v>9284</v>
      </c>
    </row>
    <row r="174" spans="1:4">
      <c r="C174" t="s">
        <v>101</v>
      </c>
      <c r="D174" t="s">
        <v>9285</v>
      </c>
    </row>
    <row r="175" spans="1:4">
      <c r="B175" t="s">
        <v>9286</v>
      </c>
      <c r="C175" t="s">
        <v>10</v>
      </c>
      <c r="D175" t="s">
        <v>9287</v>
      </c>
    </row>
    <row r="176" spans="1:4">
      <c r="B176" t="s">
        <v>9109</v>
      </c>
      <c r="C176" t="s">
        <v>12</v>
      </c>
      <c r="D176" t="s">
        <v>9288</v>
      </c>
    </row>
    <row r="177" spans="2:4">
      <c r="B177" t="s">
        <v>9160</v>
      </c>
      <c r="C177" t="s">
        <v>14</v>
      </c>
      <c r="D177" t="s">
        <v>9289</v>
      </c>
    </row>
    <row r="178" spans="2:4">
      <c r="B178" t="s">
        <v>9111</v>
      </c>
      <c r="C178" t="s">
        <v>16</v>
      </c>
      <c r="D178" t="s">
        <v>9290</v>
      </c>
    </row>
    <row r="179" spans="2:4">
      <c r="B179" t="s">
        <v>9291</v>
      </c>
      <c r="C179" t="s">
        <v>18</v>
      </c>
      <c r="D179" t="s">
        <v>9292</v>
      </c>
    </row>
    <row r="180" spans="2:4">
      <c r="C180" t="s">
        <v>20</v>
      </c>
      <c r="D180" t="s">
        <v>9293</v>
      </c>
    </row>
    <row r="181" spans="2:4">
      <c r="C181" t="s">
        <v>99</v>
      </c>
      <c r="D181" t="s">
        <v>9294</v>
      </c>
    </row>
    <row r="182" spans="2:4">
      <c r="C182" t="s">
        <v>101</v>
      </c>
      <c r="D182" t="s">
        <v>9295</v>
      </c>
    </row>
    <row r="183" spans="2:4">
      <c r="C183" t="s">
        <v>349</v>
      </c>
      <c r="D183" t="s">
        <v>9296</v>
      </c>
    </row>
    <row r="184" spans="2:4">
      <c r="B184" t="s">
        <v>9297</v>
      </c>
      <c r="C184" t="s">
        <v>10</v>
      </c>
      <c r="D184" t="s">
        <v>9298</v>
      </c>
    </row>
    <row r="185" spans="2:4">
      <c r="B185" t="s">
        <v>9109</v>
      </c>
      <c r="C185" t="s">
        <v>12</v>
      </c>
      <c r="D185" t="s">
        <v>9299</v>
      </c>
    </row>
    <row r="186" spans="2:4">
      <c r="B186" t="s">
        <v>9160</v>
      </c>
      <c r="C186" t="s">
        <v>14</v>
      </c>
      <c r="D186" t="s">
        <v>9300</v>
      </c>
    </row>
    <row r="187" spans="2:4">
      <c r="B187" t="s">
        <v>9111</v>
      </c>
      <c r="C187" t="s">
        <v>16</v>
      </c>
      <c r="D187" t="s">
        <v>9301</v>
      </c>
    </row>
    <row r="188" spans="2:4">
      <c r="B188" t="s">
        <v>9291</v>
      </c>
      <c r="C188" t="s">
        <v>18</v>
      </c>
      <c r="D188" t="s">
        <v>9302</v>
      </c>
    </row>
    <row r="189" spans="2:4">
      <c r="C189" t="s">
        <v>20</v>
      </c>
      <c r="D189" t="s">
        <v>9303</v>
      </c>
    </row>
    <row r="190" spans="2:4">
      <c r="C190" t="s">
        <v>99</v>
      </c>
      <c r="D190" t="s">
        <v>9304</v>
      </c>
    </row>
    <row r="191" spans="2:4">
      <c r="C191" t="s">
        <v>101</v>
      </c>
      <c r="D191" t="s">
        <v>9305</v>
      </c>
    </row>
    <row r="192" spans="2:4">
      <c r="C192" t="s">
        <v>349</v>
      </c>
      <c r="D192" t="s">
        <v>9306</v>
      </c>
    </row>
    <row r="193" spans="1:4">
      <c r="C193" t="s">
        <v>441</v>
      </c>
      <c r="D193" t="s">
        <v>9307</v>
      </c>
    </row>
    <row r="197" spans="1:4">
      <c r="A197" t="s">
        <v>3</v>
      </c>
      <c r="B197" t="s">
        <v>4</v>
      </c>
      <c r="C197" t="s">
        <v>5</v>
      </c>
      <c r="D197" t="s">
        <v>2302</v>
      </c>
    </row>
    <row r="198" spans="1:4">
      <c r="A198" t="s">
        <v>9092</v>
      </c>
      <c r="B198" t="s">
        <v>9308</v>
      </c>
      <c r="C198" t="s">
        <v>10</v>
      </c>
      <c r="D198" t="s">
        <v>9309</v>
      </c>
    </row>
    <row r="199" spans="1:4">
      <c r="B199" t="s">
        <v>9225</v>
      </c>
      <c r="C199" t="s">
        <v>12</v>
      </c>
      <c r="D199" t="s">
        <v>9310</v>
      </c>
    </row>
    <row r="200" spans="1:4">
      <c r="C200" t="s">
        <v>14</v>
      </c>
      <c r="D200" t="s">
        <v>9311</v>
      </c>
    </row>
    <row r="201" spans="1:4">
      <c r="C201" t="s">
        <v>16</v>
      </c>
      <c r="D201" t="s">
        <v>9312</v>
      </c>
    </row>
    <row r="202" spans="1:4">
      <c r="B202" t="s">
        <v>9313</v>
      </c>
      <c r="C202" t="s">
        <v>10</v>
      </c>
      <c r="D202" t="s">
        <v>9314</v>
      </c>
    </row>
    <row r="203" spans="1:4">
      <c r="B203" t="s">
        <v>9225</v>
      </c>
      <c r="C203" t="s">
        <v>12</v>
      </c>
      <c r="D203" t="s">
        <v>9315</v>
      </c>
    </row>
    <row r="204" spans="1:4">
      <c r="C204" t="s">
        <v>14</v>
      </c>
      <c r="D204" t="s">
        <v>9316</v>
      </c>
    </row>
    <row r="205" spans="1:4">
      <c r="C205" t="s">
        <v>16</v>
      </c>
      <c r="D205" t="s">
        <v>9317</v>
      </c>
    </row>
    <row r="206" spans="1:4">
      <c r="C206" t="s">
        <v>18</v>
      </c>
      <c r="D206" t="s">
        <v>9318</v>
      </c>
    </row>
    <row r="207" spans="1:4">
      <c r="C207" t="s">
        <v>20</v>
      </c>
      <c r="D207" t="s">
        <v>9319</v>
      </c>
    </row>
    <row r="208" spans="1:4">
      <c r="C208" t="s">
        <v>99</v>
      </c>
      <c r="D208" t="s">
        <v>9320</v>
      </c>
    </row>
    <row r="209" spans="2:4">
      <c r="C209" t="s">
        <v>101</v>
      </c>
      <c r="D209" t="s">
        <v>9321</v>
      </c>
    </row>
    <row r="210" spans="2:4">
      <c r="B210" t="s">
        <v>9322</v>
      </c>
      <c r="C210" t="s">
        <v>10</v>
      </c>
      <c r="D210" t="s">
        <v>9323</v>
      </c>
    </row>
    <row r="211" spans="2:4">
      <c r="B211" t="s">
        <v>9225</v>
      </c>
      <c r="C211" t="s">
        <v>12</v>
      </c>
      <c r="D211" t="s">
        <v>9324</v>
      </c>
    </row>
    <row r="212" spans="2:4">
      <c r="C212" t="s">
        <v>14</v>
      </c>
      <c r="D212" t="s">
        <v>9325</v>
      </c>
    </row>
    <row r="213" spans="2:4">
      <c r="C213" t="s">
        <v>16</v>
      </c>
      <c r="D213" t="s">
        <v>9326</v>
      </c>
    </row>
    <row r="214" spans="2:4">
      <c r="C214" t="s">
        <v>18</v>
      </c>
      <c r="D214" t="s">
        <v>9327</v>
      </c>
    </row>
    <row r="215" spans="2:4">
      <c r="C215" t="s">
        <v>20</v>
      </c>
      <c r="D215" t="s">
        <v>9328</v>
      </c>
    </row>
    <row r="216" spans="2:4">
      <c r="C216" t="s">
        <v>99</v>
      </c>
      <c r="D216" t="s">
        <v>9329</v>
      </c>
    </row>
    <row r="217" spans="2:4">
      <c r="C217" t="s">
        <v>101</v>
      </c>
      <c r="D217" t="s">
        <v>9330</v>
      </c>
    </row>
    <row r="218" spans="2:4">
      <c r="C218" t="s">
        <v>349</v>
      </c>
      <c r="D218" t="s">
        <v>9331</v>
      </c>
    </row>
    <row r="219" spans="2:4">
      <c r="C219" t="s">
        <v>441</v>
      </c>
      <c r="D219" t="s">
        <v>9332</v>
      </c>
    </row>
    <row r="220" spans="2:4">
      <c r="B220" t="s">
        <v>9333</v>
      </c>
      <c r="C220" t="s">
        <v>10</v>
      </c>
      <c r="D220" t="s">
        <v>9334</v>
      </c>
    </row>
    <row r="221" spans="2:4">
      <c r="B221" t="s">
        <v>9225</v>
      </c>
      <c r="C221" t="s">
        <v>12</v>
      </c>
      <c r="D221" t="s">
        <v>9335</v>
      </c>
    </row>
    <row r="222" spans="2:4">
      <c r="C222" t="s">
        <v>14</v>
      </c>
      <c r="D222" t="s">
        <v>9336</v>
      </c>
    </row>
    <row r="223" spans="2:4">
      <c r="C223" t="s">
        <v>16</v>
      </c>
      <c r="D223" t="s">
        <v>9337</v>
      </c>
    </row>
    <row r="224" spans="2:4">
      <c r="C224" t="s">
        <v>18</v>
      </c>
      <c r="D224" t="s">
        <v>9338</v>
      </c>
    </row>
    <row r="225" spans="2:4">
      <c r="C225" t="s">
        <v>20</v>
      </c>
      <c r="D225" t="s">
        <v>9339</v>
      </c>
    </row>
    <row r="226" spans="2:4">
      <c r="C226" t="s">
        <v>99</v>
      </c>
      <c r="D226" t="s">
        <v>9340</v>
      </c>
    </row>
    <row r="227" spans="2:4">
      <c r="C227" t="s">
        <v>101</v>
      </c>
      <c r="D227" t="s">
        <v>9341</v>
      </c>
    </row>
    <row r="228" spans="2:4">
      <c r="C228" t="s">
        <v>349</v>
      </c>
      <c r="D228" t="s">
        <v>9342</v>
      </c>
    </row>
    <row r="229" spans="2:4">
      <c r="B229" t="s">
        <v>9343</v>
      </c>
      <c r="C229" t="s">
        <v>10</v>
      </c>
      <c r="D229" t="s">
        <v>9344</v>
      </c>
    </row>
    <row r="230" spans="2:4">
      <c r="B230" t="s">
        <v>9225</v>
      </c>
      <c r="C230" t="s">
        <v>12</v>
      </c>
      <c r="D230" t="s">
        <v>9345</v>
      </c>
    </row>
    <row r="231" spans="2:4">
      <c r="C231" t="s">
        <v>14</v>
      </c>
      <c r="D231" t="s">
        <v>9346</v>
      </c>
    </row>
    <row r="232" spans="2:4">
      <c r="C232" t="s">
        <v>16</v>
      </c>
      <c r="D232" t="s">
        <v>9347</v>
      </c>
    </row>
    <row r="233" spans="2:4">
      <c r="C233" t="s">
        <v>18</v>
      </c>
      <c r="D233" t="s">
        <v>9348</v>
      </c>
    </row>
    <row r="234" spans="2:4">
      <c r="C234" t="s">
        <v>20</v>
      </c>
      <c r="D234" t="s">
        <v>9349</v>
      </c>
    </row>
    <row r="235" spans="2:4">
      <c r="C235" t="s">
        <v>99</v>
      </c>
      <c r="D235" t="s">
        <v>9350</v>
      </c>
    </row>
    <row r="236" spans="2:4">
      <c r="C236" t="s">
        <v>101</v>
      </c>
      <c r="D236" t="s">
        <v>9351</v>
      </c>
    </row>
    <row r="237" spans="2:4">
      <c r="C237" t="s">
        <v>349</v>
      </c>
      <c r="D237" t="s">
        <v>9352</v>
      </c>
    </row>
    <row r="238" spans="2:4">
      <c r="C238" t="s">
        <v>441</v>
      </c>
      <c r="D238" t="s">
        <v>9353</v>
      </c>
    </row>
    <row r="242" spans="1:4">
      <c r="A242" t="s">
        <v>3</v>
      </c>
      <c r="B242" t="s">
        <v>4</v>
      </c>
      <c r="C242" t="s">
        <v>5</v>
      </c>
      <c r="D242" t="s">
        <v>2302</v>
      </c>
    </row>
    <row r="243" spans="1:4">
      <c r="A243" t="s">
        <v>9092</v>
      </c>
      <c r="B243" t="s">
        <v>9354</v>
      </c>
      <c r="C243" t="s">
        <v>10</v>
      </c>
      <c r="D243" t="s">
        <v>9355</v>
      </c>
    </row>
    <row r="244" spans="1:4">
      <c r="B244" t="s">
        <v>9225</v>
      </c>
      <c r="C244" t="s">
        <v>12</v>
      </c>
      <c r="D244" t="s">
        <v>9356</v>
      </c>
    </row>
    <row r="245" spans="1:4">
      <c r="C245" t="s">
        <v>14</v>
      </c>
      <c r="D245" t="s">
        <v>9357</v>
      </c>
    </row>
    <row r="246" spans="1:4">
      <c r="C246" t="s">
        <v>16</v>
      </c>
      <c r="D246" t="s">
        <v>9358</v>
      </c>
    </row>
    <row r="247" spans="1:4">
      <c r="C247" t="s">
        <v>18</v>
      </c>
      <c r="D247" t="s">
        <v>9359</v>
      </c>
    </row>
    <row r="248" spans="1:4">
      <c r="C248" t="s">
        <v>20</v>
      </c>
      <c r="D248" t="s">
        <v>9360</v>
      </c>
    </row>
    <row r="249" spans="1:4">
      <c r="C249" t="s">
        <v>99</v>
      </c>
      <c r="D249" t="s">
        <v>9361</v>
      </c>
    </row>
    <row r="250" spans="1:4">
      <c r="C250" t="s">
        <v>101</v>
      </c>
      <c r="D250" t="s">
        <v>9362</v>
      </c>
    </row>
    <row r="251" spans="1:4">
      <c r="C251" t="s">
        <v>349</v>
      </c>
      <c r="D251" t="s">
        <v>9363</v>
      </c>
    </row>
    <row r="252" spans="1:4">
      <c r="C252" t="s">
        <v>441</v>
      </c>
      <c r="D252" t="s">
        <v>9364</v>
      </c>
    </row>
    <row r="253" spans="1:4">
      <c r="B253" t="s">
        <v>9365</v>
      </c>
      <c r="C253" t="s">
        <v>10</v>
      </c>
      <c r="D253" t="s">
        <v>9366</v>
      </c>
    </row>
    <row r="254" spans="1:4">
      <c r="B254" t="s">
        <v>9225</v>
      </c>
      <c r="C254" t="s">
        <v>12</v>
      </c>
      <c r="D254" t="s">
        <v>9367</v>
      </c>
    </row>
    <row r="255" spans="1:4">
      <c r="C255" t="s">
        <v>14</v>
      </c>
      <c r="D255" t="s">
        <v>9368</v>
      </c>
    </row>
    <row r="256" spans="1:4">
      <c r="C256" t="s">
        <v>16</v>
      </c>
      <c r="D256" t="s">
        <v>9369</v>
      </c>
    </row>
    <row r="257" spans="1:4">
      <c r="C257" t="s">
        <v>18</v>
      </c>
      <c r="D257" t="s">
        <v>9370</v>
      </c>
    </row>
    <row r="258" spans="1:4">
      <c r="C258" t="s">
        <v>20</v>
      </c>
      <c r="D258" t="s">
        <v>9371</v>
      </c>
    </row>
    <row r="259" spans="1:4">
      <c r="C259" t="s">
        <v>99</v>
      </c>
      <c r="D259" t="s">
        <v>9372</v>
      </c>
    </row>
    <row r="260" spans="1:4">
      <c r="C260" t="s">
        <v>101</v>
      </c>
      <c r="D260" t="s">
        <v>9373</v>
      </c>
    </row>
    <row r="261" spans="1:4">
      <c r="B261" t="s">
        <v>9374</v>
      </c>
      <c r="C261" t="s">
        <v>10</v>
      </c>
      <c r="D261" t="s">
        <v>9375</v>
      </c>
    </row>
    <row r="262" spans="1:4">
      <c r="B262" t="s">
        <v>9109</v>
      </c>
      <c r="C262" t="s">
        <v>12</v>
      </c>
      <c r="D262" t="s">
        <v>9376</v>
      </c>
    </row>
    <row r="263" spans="1:4">
      <c r="B263" t="s">
        <v>9160</v>
      </c>
      <c r="C263" t="s">
        <v>14</v>
      </c>
      <c r="D263" t="s">
        <v>9377</v>
      </c>
    </row>
    <row r="264" spans="1:4">
      <c r="B264" t="s">
        <v>9111</v>
      </c>
      <c r="C264" t="s">
        <v>16</v>
      </c>
      <c r="D264" t="s">
        <v>9378</v>
      </c>
    </row>
    <row r="265" spans="1:4">
      <c r="B265" t="s">
        <v>9291</v>
      </c>
      <c r="C265" t="s">
        <v>18</v>
      </c>
      <c r="D265" t="s">
        <v>9379</v>
      </c>
    </row>
    <row r="266" spans="1:4">
      <c r="C266" t="s">
        <v>20</v>
      </c>
      <c r="D266" t="s">
        <v>9380</v>
      </c>
    </row>
    <row r="267" spans="1:4">
      <c r="C267" t="s">
        <v>99</v>
      </c>
      <c r="D267" t="s">
        <v>9381</v>
      </c>
    </row>
    <row r="268" spans="1:4">
      <c r="C268" t="s">
        <v>101</v>
      </c>
      <c r="D268" t="s">
        <v>9382</v>
      </c>
    </row>
    <row r="269" spans="1:4">
      <c r="C269" t="s">
        <v>349</v>
      </c>
      <c r="D269" t="s">
        <v>9383</v>
      </c>
    </row>
    <row r="271" spans="1:4">
      <c r="A271" t="s">
        <v>3</v>
      </c>
      <c r="B271" t="s">
        <v>4</v>
      </c>
      <c r="C271" t="s">
        <v>5</v>
      </c>
      <c r="D271" t="s">
        <v>2302</v>
      </c>
    </row>
    <row r="272" spans="1:4">
      <c r="A272" t="s">
        <v>9092</v>
      </c>
      <c r="B272" t="s">
        <v>9384</v>
      </c>
      <c r="C272" t="s">
        <v>10</v>
      </c>
      <c r="D272" t="s">
        <v>9498</v>
      </c>
    </row>
    <row r="273" spans="2:4">
      <c r="B273" t="s">
        <v>9385</v>
      </c>
      <c r="C273" t="s">
        <v>12</v>
      </c>
      <c r="D273" t="s">
        <v>9499</v>
      </c>
    </row>
    <row r="274" spans="2:4">
      <c r="B274" t="s">
        <v>9386</v>
      </c>
      <c r="C274" t="s">
        <v>14</v>
      </c>
      <c r="D274" t="s">
        <v>9500</v>
      </c>
    </row>
    <row r="275" spans="2:4">
      <c r="B275" t="s">
        <v>9387</v>
      </c>
      <c r="C275" t="s">
        <v>16</v>
      </c>
      <c r="D275" t="s">
        <v>9501</v>
      </c>
    </row>
    <row r="276" spans="2:4">
      <c r="C276" t="s">
        <v>18</v>
      </c>
      <c r="D276" t="s">
        <v>9502</v>
      </c>
    </row>
    <row r="277" spans="2:4">
      <c r="C277" t="s">
        <v>20</v>
      </c>
      <c r="D277" t="s">
        <v>9503</v>
      </c>
    </row>
    <row r="278" spans="2:4">
      <c r="C278" t="s">
        <v>99</v>
      </c>
      <c r="D278" t="s">
        <v>9504</v>
      </c>
    </row>
    <row r="279" spans="2:4">
      <c r="C279" t="s">
        <v>101</v>
      </c>
      <c r="D279" t="s">
        <v>9505</v>
      </c>
    </row>
    <row r="280" spans="2:4">
      <c r="C280" t="s">
        <v>349</v>
      </c>
      <c r="D280" t="s">
        <v>9506</v>
      </c>
    </row>
    <row r="281" spans="2:4">
      <c r="B281" t="s">
        <v>9388</v>
      </c>
      <c r="C281" t="s">
        <v>10</v>
      </c>
      <c r="D281" t="s">
        <v>9389</v>
      </c>
    </row>
    <row r="282" spans="2:4">
      <c r="B282" t="s">
        <v>9385</v>
      </c>
      <c r="C282" t="s">
        <v>12</v>
      </c>
      <c r="D282" t="s">
        <v>9390</v>
      </c>
    </row>
    <row r="283" spans="2:4">
      <c r="B283" t="s">
        <v>9391</v>
      </c>
      <c r="C283" t="s">
        <v>14</v>
      </c>
      <c r="D283" t="s">
        <v>9392</v>
      </c>
    </row>
    <row r="284" spans="2:4">
      <c r="B284" t="s">
        <v>9393</v>
      </c>
      <c r="C284" t="s">
        <v>16</v>
      </c>
      <c r="D284" t="s">
        <v>9394</v>
      </c>
    </row>
    <row r="285" spans="2:4">
      <c r="C285" t="s">
        <v>18</v>
      </c>
      <c r="D285" t="s">
        <v>9395</v>
      </c>
    </row>
    <row r="286" spans="2:4">
      <c r="C286" t="s">
        <v>20</v>
      </c>
      <c r="D286" t="s">
        <v>9396</v>
      </c>
    </row>
    <row r="287" spans="2:4">
      <c r="C287" t="s">
        <v>99</v>
      </c>
      <c r="D287" t="s">
        <v>9397</v>
      </c>
    </row>
    <row r="288" spans="2:4">
      <c r="C288" t="s">
        <v>101</v>
      </c>
      <c r="D288" t="s">
        <v>9398</v>
      </c>
    </row>
    <row r="289" spans="2:4">
      <c r="B289" t="s">
        <v>9399</v>
      </c>
      <c r="C289" t="s">
        <v>10</v>
      </c>
      <c r="D289" t="s">
        <v>9400</v>
      </c>
    </row>
    <row r="290" spans="2:4">
      <c r="B290" t="s">
        <v>9109</v>
      </c>
      <c r="C290" t="s">
        <v>12</v>
      </c>
      <c r="D290" t="s">
        <v>9401</v>
      </c>
    </row>
    <row r="291" spans="2:4">
      <c r="B291" t="s">
        <v>9402</v>
      </c>
      <c r="C291" t="s">
        <v>14</v>
      </c>
      <c r="D291" t="s">
        <v>9403</v>
      </c>
    </row>
    <row r="292" spans="2:4">
      <c r="C292" t="s">
        <v>16</v>
      </c>
      <c r="D292" t="s">
        <v>9404</v>
      </c>
    </row>
    <row r="293" spans="2:4">
      <c r="C293" t="s">
        <v>18</v>
      </c>
      <c r="D293" t="s">
        <v>9405</v>
      </c>
    </row>
    <row r="294" spans="2:4">
      <c r="C294" t="s">
        <v>20</v>
      </c>
      <c r="D294" t="s">
        <v>9406</v>
      </c>
    </row>
    <row r="295" spans="2:4">
      <c r="C295" t="s">
        <v>99</v>
      </c>
      <c r="D295" t="s">
        <v>9407</v>
      </c>
    </row>
    <row r="296" spans="2:4">
      <c r="C296" t="s">
        <v>101</v>
      </c>
      <c r="D296" t="s">
        <v>9408</v>
      </c>
    </row>
    <row r="297" spans="2:4">
      <c r="B297" t="s">
        <v>9409</v>
      </c>
      <c r="C297" t="s">
        <v>10</v>
      </c>
      <c r="D297" t="s">
        <v>9410</v>
      </c>
    </row>
    <row r="298" spans="2:4">
      <c r="B298" t="s">
        <v>9109</v>
      </c>
      <c r="C298" t="s">
        <v>12</v>
      </c>
      <c r="D298" t="s">
        <v>9411</v>
      </c>
    </row>
    <row r="299" spans="2:4">
      <c r="B299" t="s">
        <v>9402</v>
      </c>
      <c r="C299" t="s">
        <v>14</v>
      </c>
      <c r="D299" t="s">
        <v>9412</v>
      </c>
    </row>
    <row r="300" spans="2:4">
      <c r="C300" t="s">
        <v>16</v>
      </c>
      <c r="D300" t="s">
        <v>9413</v>
      </c>
    </row>
    <row r="301" spans="2:4">
      <c r="C301" t="s">
        <v>18</v>
      </c>
      <c r="D301" t="s">
        <v>9414</v>
      </c>
    </row>
    <row r="302" spans="2:4">
      <c r="C302" t="s">
        <v>20</v>
      </c>
      <c r="D302" t="s">
        <v>9415</v>
      </c>
    </row>
    <row r="303" spans="2:4">
      <c r="B303" t="s">
        <v>9416</v>
      </c>
      <c r="C303" t="s">
        <v>10</v>
      </c>
      <c r="D303" t="s">
        <v>9417</v>
      </c>
    </row>
    <row r="304" spans="2:4">
      <c r="B304" t="s">
        <v>9109</v>
      </c>
      <c r="C304" t="s">
        <v>12</v>
      </c>
      <c r="D304" t="s">
        <v>9418</v>
      </c>
    </row>
    <row r="305" spans="1:4">
      <c r="B305" t="s">
        <v>9402</v>
      </c>
      <c r="C305" t="s">
        <v>14</v>
      </c>
      <c r="D305" t="s">
        <v>9419</v>
      </c>
    </row>
    <row r="306" spans="1:4">
      <c r="C306" t="s">
        <v>16</v>
      </c>
      <c r="D306" t="s">
        <v>9420</v>
      </c>
    </row>
    <row r="307" spans="1:4">
      <c r="C307" t="s">
        <v>18</v>
      </c>
      <c r="D307" t="s">
        <v>9421</v>
      </c>
    </row>
    <row r="308" spans="1:4">
      <c r="C308" t="s">
        <v>20</v>
      </c>
      <c r="D308" t="s">
        <v>9422</v>
      </c>
    </row>
    <row r="312" spans="1:4">
      <c r="A312" t="s">
        <v>3</v>
      </c>
      <c r="B312" t="s">
        <v>4</v>
      </c>
      <c r="C312" t="s">
        <v>5</v>
      </c>
      <c r="D312" t="s">
        <v>2302</v>
      </c>
    </row>
    <row r="313" spans="1:4">
      <c r="A313" t="s">
        <v>9092</v>
      </c>
      <c r="B313" t="s">
        <v>9423</v>
      </c>
      <c r="C313" t="s">
        <v>10</v>
      </c>
      <c r="D313" t="s">
        <v>9424</v>
      </c>
    </row>
    <row r="314" spans="1:4">
      <c r="B314" t="s">
        <v>9109</v>
      </c>
      <c r="C314" t="s">
        <v>12</v>
      </c>
      <c r="D314" t="s">
        <v>9425</v>
      </c>
    </row>
    <row r="315" spans="1:4">
      <c r="B315" t="s">
        <v>9426</v>
      </c>
      <c r="C315" t="s">
        <v>14</v>
      </c>
      <c r="D315" t="s">
        <v>9427</v>
      </c>
    </row>
    <row r="316" spans="1:4">
      <c r="B316" t="s">
        <v>199</v>
      </c>
      <c r="C316" t="s">
        <v>16</v>
      </c>
      <c r="D316" t="s">
        <v>9428</v>
      </c>
    </row>
    <row r="317" spans="1:4">
      <c r="C317" t="s">
        <v>18</v>
      </c>
      <c r="D317" t="s">
        <v>9429</v>
      </c>
    </row>
    <row r="318" spans="1:4">
      <c r="C318" t="s">
        <v>20</v>
      </c>
      <c r="D318" t="s">
        <v>9430</v>
      </c>
    </row>
    <row r="319" spans="1:4">
      <c r="B319" t="s">
        <v>9431</v>
      </c>
      <c r="C319" t="s">
        <v>10</v>
      </c>
      <c r="D319" t="s">
        <v>9432</v>
      </c>
    </row>
    <row r="320" spans="1:4">
      <c r="B320" t="s">
        <v>9109</v>
      </c>
      <c r="C320" t="s">
        <v>12</v>
      </c>
      <c r="D320" t="s">
        <v>9433</v>
      </c>
    </row>
    <row r="321" spans="2:4">
      <c r="B321" t="s">
        <v>9426</v>
      </c>
      <c r="C321" t="s">
        <v>14</v>
      </c>
      <c r="D321" t="s">
        <v>9434</v>
      </c>
    </row>
    <row r="322" spans="2:4">
      <c r="B322" t="s">
        <v>199</v>
      </c>
      <c r="C322" t="s">
        <v>16</v>
      </c>
      <c r="D322" t="s">
        <v>9435</v>
      </c>
    </row>
    <row r="323" spans="2:4">
      <c r="C323" t="s">
        <v>18</v>
      </c>
      <c r="D323" t="s">
        <v>9436</v>
      </c>
    </row>
    <row r="324" spans="2:4">
      <c r="C324" t="s">
        <v>20</v>
      </c>
      <c r="D324" t="s">
        <v>9437</v>
      </c>
    </row>
    <row r="325" spans="2:4">
      <c r="C325" t="s">
        <v>99</v>
      </c>
      <c r="D325" t="s">
        <v>9438</v>
      </c>
    </row>
    <row r="326" spans="2:4">
      <c r="C326" t="s">
        <v>101</v>
      </c>
      <c r="D326" t="s">
        <v>9439</v>
      </c>
    </row>
    <row r="327" spans="2:4">
      <c r="C327" t="s">
        <v>349</v>
      </c>
      <c r="D327" t="s">
        <v>9440</v>
      </c>
    </row>
    <row r="328" spans="2:4">
      <c r="B328" t="s">
        <v>9441</v>
      </c>
      <c r="C328" t="s">
        <v>10</v>
      </c>
      <c r="D328" t="s">
        <v>9442</v>
      </c>
    </row>
    <row r="329" spans="2:4">
      <c r="B329" t="s">
        <v>9095</v>
      </c>
      <c r="C329" t="s">
        <v>12</v>
      </c>
      <c r="D329" t="s">
        <v>9443</v>
      </c>
    </row>
    <row r="330" spans="2:4">
      <c r="B330" t="s">
        <v>9444</v>
      </c>
      <c r="C330" t="s">
        <v>10</v>
      </c>
      <c r="D330" t="s">
        <v>9445</v>
      </c>
    </row>
    <row r="331" spans="2:4">
      <c r="B331" t="s">
        <v>9095</v>
      </c>
      <c r="C331" t="s">
        <v>12</v>
      </c>
      <c r="D331" t="s">
        <v>9446</v>
      </c>
    </row>
    <row r="332" spans="2:4">
      <c r="B332" t="s">
        <v>9447</v>
      </c>
      <c r="C332" t="s">
        <v>10</v>
      </c>
      <c r="D332" t="s">
        <v>9448</v>
      </c>
    </row>
    <row r="333" spans="2:4">
      <c r="B333" t="s">
        <v>9225</v>
      </c>
      <c r="C333" t="s">
        <v>12</v>
      </c>
      <c r="D333" t="s">
        <v>9449</v>
      </c>
    </row>
    <row r="334" spans="2:4">
      <c r="C334" t="s">
        <v>14</v>
      </c>
      <c r="D334" t="s">
        <v>9450</v>
      </c>
    </row>
    <row r="335" spans="2:4">
      <c r="C335" t="s">
        <v>16</v>
      </c>
      <c r="D335" t="s">
        <v>9451</v>
      </c>
    </row>
    <row r="336" spans="2:4">
      <c r="B336" t="s">
        <v>9452</v>
      </c>
      <c r="C336" t="s">
        <v>10</v>
      </c>
      <c r="D336" t="s">
        <v>9453</v>
      </c>
    </row>
    <row r="337" spans="1:4">
      <c r="B337" t="s">
        <v>9385</v>
      </c>
      <c r="C337" t="s">
        <v>12</v>
      </c>
      <c r="D337" t="s">
        <v>9454</v>
      </c>
    </row>
    <row r="338" spans="1:4">
      <c r="B338" t="s">
        <v>9455</v>
      </c>
      <c r="C338" t="s">
        <v>14</v>
      </c>
      <c r="D338" t="s">
        <v>9456</v>
      </c>
    </row>
    <row r="339" spans="1:4">
      <c r="C339" t="s">
        <v>16</v>
      </c>
      <c r="D339" t="s">
        <v>9457</v>
      </c>
    </row>
    <row r="340" spans="1:4">
      <c r="C340" t="s">
        <v>18</v>
      </c>
      <c r="D340" t="s">
        <v>9458</v>
      </c>
    </row>
    <row r="341" spans="1:4">
      <c r="C341" t="s">
        <v>20</v>
      </c>
      <c r="D341" t="s">
        <v>9459</v>
      </c>
    </row>
    <row r="342" spans="1:4">
      <c r="C342" t="s">
        <v>99</v>
      </c>
      <c r="D342" t="s">
        <v>9460</v>
      </c>
    </row>
    <row r="343" spans="1:4">
      <c r="C343" t="s">
        <v>101</v>
      </c>
      <c r="D343" t="s">
        <v>9461</v>
      </c>
    </row>
    <row r="344" spans="1:4">
      <c r="C344" t="s">
        <v>349</v>
      </c>
      <c r="D344" t="s">
        <v>9462</v>
      </c>
    </row>
    <row r="345" spans="1:4">
      <c r="C345" t="s">
        <v>441</v>
      </c>
      <c r="D345" t="s">
        <v>9463</v>
      </c>
    </row>
    <row r="349" spans="1:4">
      <c r="A349" t="s">
        <v>3</v>
      </c>
      <c r="B349" t="s">
        <v>4</v>
      </c>
      <c r="C349" t="s">
        <v>5</v>
      </c>
      <c r="D349" t="s">
        <v>2302</v>
      </c>
    </row>
    <row r="350" spans="1:4">
      <c r="A350" t="s">
        <v>9092</v>
      </c>
      <c r="B350" t="s">
        <v>9464</v>
      </c>
      <c r="C350" t="s">
        <v>10</v>
      </c>
      <c r="D350" t="s">
        <v>9465</v>
      </c>
    </row>
    <row r="351" spans="1:4">
      <c r="B351" t="s">
        <v>9109</v>
      </c>
      <c r="C351" t="s">
        <v>12</v>
      </c>
      <c r="D351" t="s">
        <v>9466</v>
      </c>
    </row>
    <row r="352" spans="1:4">
      <c r="B352" t="s">
        <v>9467</v>
      </c>
      <c r="C352" t="s">
        <v>14</v>
      </c>
      <c r="D352" t="s">
        <v>9468</v>
      </c>
    </row>
    <row r="353" spans="2:4">
      <c r="B353" t="s">
        <v>9469</v>
      </c>
      <c r="C353" t="s">
        <v>16</v>
      </c>
      <c r="D353" t="s">
        <v>9470</v>
      </c>
    </row>
    <row r="354" spans="2:4">
      <c r="C354" t="s">
        <v>18</v>
      </c>
      <c r="D354" t="s">
        <v>9471</v>
      </c>
    </row>
    <row r="355" spans="2:4">
      <c r="C355" t="s">
        <v>20</v>
      </c>
      <c r="D355" t="s">
        <v>9472</v>
      </c>
    </row>
    <row r="356" spans="2:4">
      <c r="C356" t="s">
        <v>99</v>
      </c>
      <c r="D356" t="s">
        <v>9473</v>
      </c>
    </row>
    <row r="357" spans="2:4">
      <c r="C357" t="s">
        <v>101</v>
      </c>
      <c r="D357" t="s">
        <v>9474</v>
      </c>
    </row>
    <row r="358" spans="2:4">
      <c r="B358" t="s">
        <v>9475</v>
      </c>
      <c r="C358" t="s">
        <v>10</v>
      </c>
      <c r="D358" t="s">
        <v>9476</v>
      </c>
    </row>
    <row r="359" spans="2:4">
      <c r="B359" t="s">
        <v>9385</v>
      </c>
      <c r="C359" t="s">
        <v>12</v>
      </c>
      <c r="D359" t="s">
        <v>9477</v>
      </c>
    </row>
    <row r="360" spans="2:4">
      <c r="B360" t="s">
        <v>9467</v>
      </c>
      <c r="C360" t="s">
        <v>14</v>
      </c>
      <c r="D360" t="s">
        <v>9478</v>
      </c>
    </row>
    <row r="361" spans="2:4">
      <c r="B361" t="s">
        <v>9469</v>
      </c>
      <c r="C361" t="s">
        <v>16</v>
      </c>
      <c r="D361" t="s">
        <v>9479</v>
      </c>
    </row>
    <row r="362" spans="2:4">
      <c r="C362" t="s">
        <v>18</v>
      </c>
      <c r="D362" t="s">
        <v>9480</v>
      </c>
    </row>
    <row r="363" spans="2:4">
      <c r="C363" t="s">
        <v>20</v>
      </c>
      <c r="D363" t="s">
        <v>9481</v>
      </c>
    </row>
    <row r="364" spans="2:4">
      <c r="C364" t="s">
        <v>99</v>
      </c>
      <c r="D364" t="s">
        <v>9482</v>
      </c>
    </row>
    <row r="365" spans="2:4">
      <c r="C365" t="s">
        <v>101</v>
      </c>
      <c r="D365" t="s">
        <v>9483</v>
      </c>
    </row>
    <row r="366" spans="2:4">
      <c r="C366" t="s">
        <v>349</v>
      </c>
      <c r="D366" t="s">
        <v>9484</v>
      </c>
    </row>
    <row r="367" spans="2:4">
      <c r="C367" t="s">
        <v>441</v>
      </c>
      <c r="D367" t="s">
        <v>9485</v>
      </c>
    </row>
    <row r="368" spans="2:4">
      <c r="B368" t="s">
        <v>9486</v>
      </c>
      <c r="C368" t="s">
        <v>10</v>
      </c>
      <c r="D368" t="s">
        <v>9487</v>
      </c>
    </row>
    <row r="369" spans="2:4">
      <c r="B369" t="s">
        <v>9488</v>
      </c>
      <c r="C369" t="s">
        <v>12</v>
      </c>
      <c r="D369" t="s">
        <v>9489</v>
      </c>
    </row>
    <row r="370" spans="2:4">
      <c r="B370" t="s">
        <v>9490</v>
      </c>
      <c r="C370" t="s">
        <v>10</v>
      </c>
      <c r="D370" t="s">
        <v>9491</v>
      </c>
    </row>
    <row r="371" spans="2:4">
      <c r="B371" t="s">
        <v>9492</v>
      </c>
      <c r="C371" t="s">
        <v>12</v>
      </c>
      <c r="D371" t="s">
        <v>9493</v>
      </c>
    </row>
    <row r="372" spans="2:4">
      <c r="C372" t="s">
        <v>14</v>
      </c>
      <c r="D372" t="s">
        <v>9494</v>
      </c>
    </row>
    <row r="373" spans="2:4">
      <c r="B373" t="s">
        <v>9495</v>
      </c>
      <c r="C373" t="s">
        <v>10</v>
      </c>
      <c r="D373" t="s">
        <v>9496</v>
      </c>
    </row>
    <row r="374" spans="2:4">
      <c r="B374" t="s">
        <v>9497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0239-D418-4643-80BA-E089DBBF86B4}">
  <dimension ref="A2:D424"/>
  <sheetViews>
    <sheetView workbookViewId="0">
      <selection activeCell="A73" sqref="A73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9507</v>
      </c>
      <c r="B3" t="s">
        <v>9508</v>
      </c>
      <c r="C3" t="s">
        <v>10</v>
      </c>
      <c r="D3" t="s">
        <v>9509</v>
      </c>
    </row>
    <row r="4" spans="1:4">
      <c r="B4" t="s">
        <v>9510</v>
      </c>
      <c r="C4" t="s">
        <v>12</v>
      </c>
      <c r="D4" t="s">
        <v>9511</v>
      </c>
    </row>
    <row r="5" spans="1:4">
      <c r="C5" t="s">
        <v>14</v>
      </c>
      <c r="D5" t="s">
        <v>9512</v>
      </c>
    </row>
    <row r="6" spans="1:4">
      <c r="D6" t="s">
        <v>9513</v>
      </c>
    </row>
    <row r="7" spans="1:4">
      <c r="D7" t="s">
        <v>9514</v>
      </c>
    </row>
    <row r="8" spans="1:4">
      <c r="D8" t="s">
        <v>9515</v>
      </c>
    </row>
    <row r="9" spans="1:4">
      <c r="B9" t="s">
        <v>9516</v>
      </c>
      <c r="C9" t="s">
        <v>10</v>
      </c>
      <c r="D9" t="s">
        <v>9517</v>
      </c>
    </row>
    <row r="10" spans="1:4">
      <c r="B10" t="s">
        <v>9518</v>
      </c>
      <c r="C10" t="s">
        <v>12</v>
      </c>
      <c r="D10" t="s">
        <v>9519</v>
      </c>
    </row>
    <row r="11" spans="1:4">
      <c r="B11" t="s">
        <v>9520</v>
      </c>
      <c r="C11" t="s">
        <v>10</v>
      </c>
      <c r="D11" t="s">
        <v>9521</v>
      </c>
    </row>
    <row r="12" spans="1:4">
      <c r="B12" t="s">
        <v>9522</v>
      </c>
      <c r="C12" t="s">
        <v>12</v>
      </c>
      <c r="D12" t="s">
        <v>9523</v>
      </c>
    </row>
    <row r="13" spans="1:4">
      <c r="B13" t="s">
        <v>9524</v>
      </c>
      <c r="C13" t="s">
        <v>14</v>
      </c>
      <c r="D13" t="s">
        <v>9525</v>
      </c>
    </row>
    <row r="14" spans="1:4">
      <c r="C14" t="s">
        <v>16</v>
      </c>
      <c r="D14" t="s">
        <v>9526</v>
      </c>
    </row>
    <row r="15" spans="1:4">
      <c r="C15" t="s">
        <v>18</v>
      </c>
      <c r="D15" t="s">
        <v>9527</v>
      </c>
    </row>
    <row r="16" spans="1:4">
      <c r="C16" t="s">
        <v>20</v>
      </c>
      <c r="D16" t="s">
        <v>9528</v>
      </c>
    </row>
    <row r="17" spans="2:4">
      <c r="C17" t="s">
        <v>99</v>
      </c>
      <c r="D17" t="s">
        <v>9529</v>
      </c>
    </row>
    <row r="18" spans="2:4">
      <c r="C18" t="s">
        <v>101</v>
      </c>
      <c r="D18" t="s">
        <v>9530</v>
      </c>
    </row>
    <row r="19" spans="2:4">
      <c r="C19" t="s">
        <v>349</v>
      </c>
      <c r="D19" t="s">
        <v>9531</v>
      </c>
    </row>
    <row r="20" spans="2:4">
      <c r="C20" t="s">
        <v>441</v>
      </c>
      <c r="D20" t="s">
        <v>9532</v>
      </c>
    </row>
    <row r="21" spans="2:4">
      <c r="C21" t="s">
        <v>443</v>
      </c>
      <c r="D21" t="s">
        <v>9533</v>
      </c>
    </row>
    <row r="22" spans="2:4">
      <c r="C22" t="s">
        <v>445</v>
      </c>
      <c r="D22" t="s">
        <v>9534</v>
      </c>
    </row>
    <row r="23" spans="2:4">
      <c r="C23" t="s">
        <v>447</v>
      </c>
      <c r="D23" t="s">
        <v>9535</v>
      </c>
    </row>
    <row r="24" spans="2:4">
      <c r="B24" t="s">
        <v>9536</v>
      </c>
      <c r="C24" t="s">
        <v>10</v>
      </c>
      <c r="D24" t="s">
        <v>9537</v>
      </c>
    </row>
    <row r="25" spans="2:4">
      <c r="B25" t="s">
        <v>9522</v>
      </c>
      <c r="C25" t="s">
        <v>12</v>
      </c>
      <c r="D25" t="s">
        <v>9538</v>
      </c>
    </row>
    <row r="26" spans="2:4">
      <c r="B26" t="s">
        <v>6133</v>
      </c>
      <c r="C26" t="s">
        <v>14</v>
      </c>
      <c r="D26" t="s">
        <v>9539</v>
      </c>
    </row>
    <row r="27" spans="2:4">
      <c r="B27" t="s">
        <v>199</v>
      </c>
      <c r="C27" t="s">
        <v>16</v>
      </c>
      <c r="D27" t="s">
        <v>9540</v>
      </c>
    </row>
    <row r="28" spans="2:4">
      <c r="C28" t="s">
        <v>18</v>
      </c>
      <c r="D28" t="s">
        <v>9541</v>
      </c>
    </row>
    <row r="29" spans="2:4">
      <c r="C29" t="s">
        <v>20</v>
      </c>
      <c r="D29" t="s">
        <v>9542</v>
      </c>
    </row>
    <row r="30" spans="2:4">
      <c r="C30" t="s">
        <v>99</v>
      </c>
      <c r="D30" t="s">
        <v>9543</v>
      </c>
    </row>
    <row r="31" spans="2:4">
      <c r="C31" t="s">
        <v>101</v>
      </c>
      <c r="D31" t="s">
        <v>9544</v>
      </c>
    </row>
    <row r="32" spans="2:4">
      <c r="C32" t="s">
        <v>349</v>
      </c>
      <c r="D32" t="s">
        <v>9545</v>
      </c>
    </row>
    <row r="34" spans="1:4">
      <c r="A34" t="s">
        <v>3</v>
      </c>
      <c r="B34" t="s">
        <v>4</v>
      </c>
      <c r="C34" t="s">
        <v>5</v>
      </c>
      <c r="D34" t="s">
        <v>2302</v>
      </c>
    </row>
    <row r="35" spans="1:4">
      <c r="A35" t="s">
        <v>9507</v>
      </c>
      <c r="B35" t="s">
        <v>9546</v>
      </c>
      <c r="C35" t="s">
        <v>10</v>
      </c>
      <c r="D35" t="s">
        <v>9547</v>
      </c>
    </row>
    <row r="36" spans="1:4">
      <c r="B36" t="s">
        <v>9522</v>
      </c>
      <c r="C36" t="s">
        <v>12</v>
      </c>
      <c r="D36" t="s">
        <v>9548</v>
      </c>
    </row>
    <row r="37" spans="1:4">
      <c r="B37" t="s">
        <v>9549</v>
      </c>
      <c r="C37" t="s">
        <v>14</v>
      </c>
      <c r="D37" t="s">
        <v>9550</v>
      </c>
    </row>
    <row r="38" spans="1:4">
      <c r="B38" t="s">
        <v>9551</v>
      </c>
      <c r="C38" t="s">
        <v>16</v>
      </c>
      <c r="D38" t="s">
        <v>9552</v>
      </c>
    </row>
    <row r="39" spans="1:4">
      <c r="C39" t="s">
        <v>18</v>
      </c>
      <c r="D39" t="s">
        <v>9553</v>
      </c>
    </row>
    <row r="40" spans="1:4">
      <c r="C40" t="s">
        <v>20</v>
      </c>
      <c r="D40" t="s">
        <v>9554</v>
      </c>
    </row>
    <row r="41" spans="1:4">
      <c r="C41" t="s">
        <v>99</v>
      </c>
      <c r="D41" t="s">
        <v>9555</v>
      </c>
    </row>
    <row r="42" spans="1:4">
      <c r="C42" t="s">
        <v>101</v>
      </c>
      <c r="D42" t="s">
        <v>9556</v>
      </c>
    </row>
    <row r="43" spans="1:4">
      <c r="C43" t="s">
        <v>349</v>
      </c>
      <c r="D43" t="s">
        <v>9557</v>
      </c>
    </row>
    <row r="44" spans="1:4">
      <c r="B44" t="s">
        <v>9558</v>
      </c>
      <c r="C44" t="s">
        <v>10</v>
      </c>
      <c r="D44" t="s">
        <v>9559</v>
      </c>
    </row>
    <row r="45" spans="1:4">
      <c r="B45" t="s">
        <v>9522</v>
      </c>
      <c r="C45" t="s">
        <v>12</v>
      </c>
      <c r="D45" t="s">
        <v>9560</v>
      </c>
    </row>
    <row r="46" spans="1:4">
      <c r="B46" t="s">
        <v>9561</v>
      </c>
      <c r="C46" t="s">
        <v>14</v>
      </c>
      <c r="D46" t="s">
        <v>9562</v>
      </c>
    </row>
    <row r="47" spans="1:4">
      <c r="B47" t="s">
        <v>5613</v>
      </c>
      <c r="C47" t="s">
        <v>16</v>
      </c>
      <c r="D47" t="s">
        <v>9563</v>
      </c>
    </row>
    <row r="48" spans="1:4">
      <c r="C48" t="s">
        <v>18</v>
      </c>
      <c r="D48" t="s">
        <v>9564</v>
      </c>
    </row>
    <row r="49" spans="2:4">
      <c r="C49" t="s">
        <v>20</v>
      </c>
      <c r="D49" t="s">
        <v>9565</v>
      </c>
    </row>
    <row r="50" spans="2:4">
      <c r="C50" t="s">
        <v>99</v>
      </c>
      <c r="D50" t="s">
        <v>9566</v>
      </c>
    </row>
    <row r="51" spans="2:4">
      <c r="C51" t="s">
        <v>101</v>
      </c>
      <c r="D51" t="s">
        <v>9567</v>
      </c>
    </row>
    <row r="52" spans="2:4">
      <c r="C52" t="s">
        <v>349</v>
      </c>
      <c r="D52" t="s">
        <v>9568</v>
      </c>
    </row>
    <row r="53" spans="2:4">
      <c r="C53" t="s">
        <v>441</v>
      </c>
      <c r="D53" t="s">
        <v>9569</v>
      </c>
    </row>
    <row r="54" spans="2:4">
      <c r="C54" t="s">
        <v>443</v>
      </c>
      <c r="D54" t="s">
        <v>9570</v>
      </c>
    </row>
    <row r="55" spans="2:4">
      <c r="C55" t="s">
        <v>445</v>
      </c>
      <c r="D55" t="s">
        <v>9571</v>
      </c>
    </row>
    <row r="56" spans="2:4">
      <c r="B56" t="s">
        <v>9572</v>
      </c>
      <c r="C56" t="s">
        <v>10</v>
      </c>
      <c r="D56" t="s">
        <v>9573</v>
      </c>
    </row>
    <row r="57" spans="2:4">
      <c r="B57" t="s">
        <v>9522</v>
      </c>
      <c r="C57" t="s">
        <v>12</v>
      </c>
      <c r="D57" t="s">
        <v>9574</v>
      </c>
    </row>
    <row r="58" spans="2:4">
      <c r="B58" t="s">
        <v>9561</v>
      </c>
      <c r="C58" t="s">
        <v>9575</v>
      </c>
      <c r="D58" t="s">
        <v>9576</v>
      </c>
    </row>
    <row r="59" spans="2:4">
      <c r="B59" t="s">
        <v>9577</v>
      </c>
      <c r="C59" t="s">
        <v>16</v>
      </c>
      <c r="D59" t="s">
        <v>9578</v>
      </c>
    </row>
    <row r="60" spans="2:4">
      <c r="C60" t="s">
        <v>18</v>
      </c>
      <c r="D60" t="s">
        <v>9579</v>
      </c>
    </row>
    <row r="61" spans="2:4">
      <c r="C61" t="s">
        <v>20</v>
      </c>
      <c r="D61" t="s">
        <v>9580</v>
      </c>
    </row>
    <row r="62" spans="2:4">
      <c r="C62" t="s">
        <v>99</v>
      </c>
      <c r="D62" t="s">
        <v>9581</v>
      </c>
    </row>
    <row r="63" spans="2:4">
      <c r="C63" t="s">
        <v>101</v>
      </c>
      <c r="D63" t="s">
        <v>9582</v>
      </c>
    </row>
    <row r="64" spans="2:4">
      <c r="C64" t="s">
        <v>349</v>
      </c>
      <c r="D64" t="s">
        <v>9583</v>
      </c>
    </row>
    <row r="65" spans="1:4">
      <c r="C65" t="s">
        <v>441</v>
      </c>
      <c r="D65" t="s">
        <v>9584</v>
      </c>
    </row>
    <row r="66" spans="1:4">
      <c r="C66" t="s">
        <v>443</v>
      </c>
      <c r="D66" t="s">
        <v>9585</v>
      </c>
    </row>
    <row r="67" spans="1:4">
      <c r="C67" t="s">
        <v>445</v>
      </c>
      <c r="D67" t="s">
        <v>9586</v>
      </c>
    </row>
    <row r="69" spans="1:4">
      <c r="A69" t="s">
        <v>3</v>
      </c>
      <c r="B69" t="s">
        <v>4</v>
      </c>
      <c r="C69" t="s">
        <v>5</v>
      </c>
      <c r="D69" t="s">
        <v>2302</v>
      </c>
    </row>
    <row r="70" spans="1:4">
      <c r="A70" t="s">
        <v>9507</v>
      </c>
      <c r="B70" t="s">
        <v>9587</v>
      </c>
      <c r="C70" t="s">
        <v>10</v>
      </c>
      <c r="D70" t="s">
        <v>9588</v>
      </c>
    </row>
    <row r="71" spans="1:4">
      <c r="B71" t="s">
        <v>9522</v>
      </c>
      <c r="C71" t="s">
        <v>12</v>
      </c>
      <c r="D71" t="s">
        <v>9589</v>
      </c>
    </row>
    <row r="72" spans="1:4">
      <c r="B72" t="s">
        <v>9590</v>
      </c>
      <c r="C72" t="s">
        <v>14</v>
      </c>
      <c r="D72" t="s">
        <v>9591</v>
      </c>
    </row>
    <row r="73" spans="1:4">
      <c r="B73" t="s">
        <v>6871</v>
      </c>
      <c r="C73" t="s">
        <v>16</v>
      </c>
      <c r="D73" t="s">
        <v>9592</v>
      </c>
    </row>
    <row r="74" spans="1:4">
      <c r="C74" t="s">
        <v>18</v>
      </c>
      <c r="D74" t="s">
        <v>9593</v>
      </c>
    </row>
    <row r="75" spans="1:4">
      <c r="C75" t="s">
        <v>20</v>
      </c>
      <c r="D75" t="s">
        <v>9594</v>
      </c>
    </row>
    <row r="76" spans="1:4">
      <c r="C76" t="s">
        <v>9088</v>
      </c>
      <c r="D76" t="s">
        <v>9595</v>
      </c>
    </row>
    <row r="77" spans="1:4">
      <c r="C77" t="s">
        <v>101</v>
      </c>
      <c r="D77" t="s">
        <v>9596</v>
      </c>
    </row>
    <row r="78" spans="1:4">
      <c r="C78" t="s">
        <v>349</v>
      </c>
      <c r="D78" t="s">
        <v>9597</v>
      </c>
    </row>
    <row r="79" spans="1:4">
      <c r="B79" t="s">
        <v>9598</v>
      </c>
      <c r="C79" t="s">
        <v>10</v>
      </c>
      <c r="D79" t="s">
        <v>9599</v>
      </c>
    </row>
    <row r="80" spans="1:4">
      <c r="B80" t="s">
        <v>9522</v>
      </c>
      <c r="C80" t="s">
        <v>12</v>
      </c>
      <c r="D80" t="s">
        <v>9600</v>
      </c>
    </row>
    <row r="81" spans="2:4">
      <c r="B81" t="s">
        <v>9601</v>
      </c>
      <c r="C81" t="s">
        <v>14</v>
      </c>
      <c r="D81" t="s">
        <v>9602</v>
      </c>
    </row>
    <row r="82" spans="2:4">
      <c r="B82" t="s">
        <v>1763</v>
      </c>
      <c r="C82" t="s">
        <v>16</v>
      </c>
      <c r="D82" t="s">
        <v>9603</v>
      </c>
    </row>
    <row r="83" spans="2:4">
      <c r="C83" t="s">
        <v>18</v>
      </c>
      <c r="D83" t="s">
        <v>9604</v>
      </c>
    </row>
    <row r="84" spans="2:4">
      <c r="C84" t="s">
        <v>20</v>
      </c>
      <c r="D84" t="s">
        <v>9605</v>
      </c>
    </row>
    <row r="85" spans="2:4">
      <c r="B85" t="s">
        <v>9606</v>
      </c>
      <c r="C85" t="s">
        <v>10</v>
      </c>
      <c r="D85" t="s">
        <v>9607</v>
      </c>
    </row>
    <row r="86" spans="2:4">
      <c r="B86" t="s">
        <v>9522</v>
      </c>
      <c r="C86" t="s">
        <v>9608</v>
      </c>
      <c r="D86" t="s">
        <v>9609</v>
      </c>
    </row>
    <row r="87" spans="2:4">
      <c r="B87" t="s">
        <v>9601</v>
      </c>
      <c r="C87" t="s">
        <v>14</v>
      </c>
      <c r="D87" t="s">
        <v>9610</v>
      </c>
    </row>
    <row r="88" spans="2:4">
      <c r="B88" t="s">
        <v>5539</v>
      </c>
      <c r="C88" t="s">
        <v>16</v>
      </c>
      <c r="D88" t="s">
        <v>9611</v>
      </c>
    </row>
    <row r="89" spans="2:4">
      <c r="C89" t="s">
        <v>18</v>
      </c>
      <c r="D89" t="s">
        <v>9612</v>
      </c>
    </row>
    <row r="90" spans="2:4">
      <c r="C90" t="s">
        <v>20</v>
      </c>
      <c r="D90" t="s">
        <v>9613</v>
      </c>
    </row>
    <row r="91" spans="2:4">
      <c r="C91" t="s">
        <v>99</v>
      </c>
      <c r="D91" t="s">
        <v>9614</v>
      </c>
    </row>
    <row r="92" spans="2:4">
      <c r="C92" t="s">
        <v>101</v>
      </c>
      <c r="D92" t="s">
        <v>9615</v>
      </c>
    </row>
    <row r="93" spans="2:4">
      <c r="C93" t="s">
        <v>349</v>
      </c>
      <c r="D93" t="s">
        <v>9616</v>
      </c>
    </row>
    <row r="94" spans="2:4">
      <c r="B94" t="s">
        <v>9617</v>
      </c>
      <c r="C94" t="s">
        <v>10</v>
      </c>
      <c r="D94" t="s">
        <v>9618</v>
      </c>
    </row>
    <row r="95" spans="2:4">
      <c r="B95" t="s">
        <v>9522</v>
      </c>
      <c r="C95" t="s">
        <v>12</v>
      </c>
      <c r="D95" t="s">
        <v>9619</v>
      </c>
    </row>
    <row r="96" spans="2:4">
      <c r="B96" t="s">
        <v>9601</v>
      </c>
      <c r="C96" t="s">
        <v>14</v>
      </c>
      <c r="D96" t="s">
        <v>9620</v>
      </c>
    </row>
    <row r="97" spans="1:4">
      <c r="B97" t="s">
        <v>5539</v>
      </c>
      <c r="C97" t="s">
        <v>16</v>
      </c>
      <c r="D97" t="s">
        <v>9621</v>
      </c>
    </row>
    <row r="98" spans="1:4">
      <c r="C98" t="s">
        <v>18</v>
      </c>
      <c r="D98" t="s">
        <v>9622</v>
      </c>
    </row>
    <row r="99" spans="1:4">
      <c r="C99" t="s">
        <v>20</v>
      </c>
      <c r="D99" t="s">
        <v>9623</v>
      </c>
    </row>
    <row r="100" spans="1:4">
      <c r="C100" t="s">
        <v>99</v>
      </c>
      <c r="D100" t="s">
        <v>9624</v>
      </c>
    </row>
    <row r="101" spans="1:4">
      <c r="C101" t="s">
        <v>101</v>
      </c>
      <c r="D101" t="s">
        <v>9625</v>
      </c>
    </row>
    <row r="102" spans="1:4">
      <c r="C102" t="s">
        <v>349</v>
      </c>
      <c r="D102" t="s">
        <v>9626</v>
      </c>
    </row>
    <row r="103" spans="1:4">
      <c r="C103" t="s">
        <v>9627</v>
      </c>
      <c r="D103" t="s">
        <v>9628</v>
      </c>
    </row>
    <row r="104" spans="1:4">
      <c r="C104" t="s">
        <v>443</v>
      </c>
      <c r="D104" t="s">
        <v>9629</v>
      </c>
    </row>
    <row r="105" spans="1:4">
      <c r="C105" t="s">
        <v>445</v>
      </c>
      <c r="D105" t="s">
        <v>9630</v>
      </c>
    </row>
    <row r="107" spans="1:4">
      <c r="A107" t="s">
        <v>3</v>
      </c>
      <c r="B107" t="s">
        <v>4</v>
      </c>
      <c r="C107" t="s">
        <v>5</v>
      </c>
      <c r="D107" t="s">
        <v>2302</v>
      </c>
    </row>
    <row r="108" spans="1:4">
      <c r="A108" t="s">
        <v>9507</v>
      </c>
      <c r="B108" t="s">
        <v>9631</v>
      </c>
      <c r="C108" t="s">
        <v>10</v>
      </c>
      <c r="D108" t="s">
        <v>9632</v>
      </c>
    </row>
    <row r="109" spans="1:4">
      <c r="B109" t="s">
        <v>9522</v>
      </c>
      <c r="C109" t="s">
        <v>12</v>
      </c>
      <c r="D109" t="s">
        <v>9633</v>
      </c>
    </row>
    <row r="110" spans="1:4">
      <c r="B110" t="s">
        <v>9601</v>
      </c>
      <c r="C110" t="s">
        <v>14</v>
      </c>
      <c r="D110" t="s">
        <v>9634</v>
      </c>
    </row>
    <row r="111" spans="1:4">
      <c r="B111" t="s">
        <v>9635</v>
      </c>
      <c r="C111" t="s">
        <v>16</v>
      </c>
      <c r="D111" t="s">
        <v>9636</v>
      </c>
    </row>
    <row r="112" spans="1:4">
      <c r="B112" t="s">
        <v>199</v>
      </c>
      <c r="C112" t="s">
        <v>18</v>
      </c>
      <c r="D112" t="s">
        <v>9637</v>
      </c>
    </row>
    <row r="113" spans="2:4">
      <c r="C113" t="s">
        <v>20</v>
      </c>
      <c r="D113" t="s">
        <v>9638</v>
      </c>
    </row>
    <row r="114" spans="2:4">
      <c r="B114" t="s">
        <v>9639</v>
      </c>
      <c r="C114" t="s">
        <v>10</v>
      </c>
      <c r="D114" t="s">
        <v>9640</v>
      </c>
    </row>
    <row r="115" spans="2:4">
      <c r="B115" t="s">
        <v>9522</v>
      </c>
      <c r="C115" t="s">
        <v>12</v>
      </c>
      <c r="D115" t="s">
        <v>9641</v>
      </c>
    </row>
    <row r="116" spans="2:4">
      <c r="B116" t="s">
        <v>9642</v>
      </c>
      <c r="C116" t="s">
        <v>14</v>
      </c>
      <c r="D116" t="s">
        <v>9643</v>
      </c>
    </row>
    <row r="117" spans="2:4">
      <c r="B117" t="s">
        <v>9644</v>
      </c>
      <c r="C117" t="s">
        <v>16</v>
      </c>
      <c r="D117" t="s">
        <v>9645</v>
      </c>
    </row>
    <row r="118" spans="2:4">
      <c r="C118" t="s">
        <v>18</v>
      </c>
      <c r="D118" t="s">
        <v>9646</v>
      </c>
    </row>
    <row r="119" spans="2:4">
      <c r="C119" t="s">
        <v>20</v>
      </c>
      <c r="D119" t="s">
        <v>9647</v>
      </c>
    </row>
    <row r="120" spans="2:4">
      <c r="C120" t="s">
        <v>99</v>
      </c>
      <c r="D120" t="s">
        <v>9648</v>
      </c>
    </row>
    <row r="121" spans="2:4">
      <c r="C121" t="s">
        <v>101</v>
      </c>
      <c r="D121" t="s">
        <v>9649</v>
      </c>
    </row>
    <row r="122" spans="2:4">
      <c r="B122" t="s">
        <v>9650</v>
      </c>
      <c r="C122" t="s">
        <v>10</v>
      </c>
      <c r="D122" t="s">
        <v>9651</v>
      </c>
    </row>
    <row r="123" spans="2:4">
      <c r="B123" t="s">
        <v>9522</v>
      </c>
      <c r="C123" t="s">
        <v>12</v>
      </c>
      <c r="D123" t="s">
        <v>9652</v>
      </c>
    </row>
    <row r="124" spans="2:4">
      <c r="B124" t="s">
        <v>9642</v>
      </c>
      <c r="C124" t="s">
        <v>14</v>
      </c>
      <c r="D124" t="s">
        <v>9653</v>
      </c>
    </row>
    <row r="125" spans="2:4">
      <c r="B125" t="s">
        <v>9654</v>
      </c>
      <c r="C125" t="s">
        <v>16</v>
      </c>
      <c r="D125" t="s">
        <v>9655</v>
      </c>
    </row>
    <row r="126" spans="2:4">
      <c r="C126" t="s">
        <v>18</v>
      </c>
      <c r="D126" t="s">
        <v>9656</v>
      </c>
    </row>
    <row r="127" spans="2:4">
      <c r="C127" t="s">
        <v>20</v>
      </c>
      <c r="D127" t="s">
        <v>9657</v>
      </c>
    </row>
    <row r="128" spans="2:4">
      <c r="C128" t="s">
        <v>99</v>
      </c>
      <c r="D128" t="s">
        <v>9658</v>
      </c>
    </row>
    <row r="129" spans="1:4">
      <c r="C129" t="s">
        <v>101</v>
      </c>
      <c r="D129" t="s">
        <v>9659</v>
      </c>
    </row>
    <row r="130" spans="1:4">
      <c r="C130" t="s">
        <v>349</v>
      </c>
      <c r="D130" t="s">
        <v>9660</v>
      </c>
    </row>
    <row r="131" spans="1:4">
      <c r="C131" t="s">
        <v>441</v>
      </c>
      <c r="D131" t="s">
        <v>9661</v>
      </c>
    </row>
    <row r="132" spans="1:4">
      <c r="C132" t="s">
        <v>443</v>
      </c>
      <c r="D132" t="s">
        <v>9662</v>
      </c>
    </row>
    <row r="133" spans="1:4">
      <c r="B133" t="s">
        <v>9663</v>
      </c>
      <c r="C133" t="s">
        <v>10</v>
      </c>
      <c r="D133" t="s">
        <v>9664</v>
      </c>
    </row>
    <row r="134" spans="1:4">
      <c r="B134" t="s">
        <v>9522</v>
      </c>
      <c r="C134" t="s">
        <v>12</v>
      </c>
      <c r="D134" t="s">
        <v>9665</v>
      </c>
    </row>
    <row r="135" spans="1:4">
      <c r="B135" t="s">
        <v>9642</v>
      </c>
      <c r="C135" t="s">
        <v>14</v>
      </c>
      <c r="D135" t="s">
        <v>9666</v>
      </c>
    </row>
    <row r="136" spans="1:4">
      <c r="B136" t="s">
        <v>9667</v>
      </c>
      <c r="C136" t="s">
        <v>16</v>
      </c>
      <c r="D136" t="s">
        <v>9668</v>
      </c>
    </row>
    <row r="137" spans="1:4">
      <c r="B137" t="s">
        <v>9669</v>
      </c>
      <c r="C137" t="s">
        <v>10</v>
      </c>
      <c r="D137" t="s">
        <v>9670</v>
      </c>
    </row>
    <row r="138" spans="1:4">
      <c r="B138" t="s">
        <v>9522</v>
      </c>
      <c r="C138" t="s">
        <v>12</v>
      </c>
      <c r="D138" t="s">
        <v>9671</v>
      </c>
    </row>
    <row r="139" spans="1:4">
      <c r="B139" t="s">
        <v>9642</v>
      </c>
      <c r="C139" t="s">
        <v>14</v>
      </c>
      <c r="D139" t="s">
        <v>9672</v>
      </c>
    </row>
    <row r="140" spans="1:4">
      <c r="B140" t="s">
        <v>9673</v>
      </c>
      <c r="C140" t="s">
        <v>16</v>
      </c>
      <c r="D140" t="s">
        <v>9674</v>
      </c>
    </row>
    <row r="141" spans="1:4">
      <c r="C141" t="s">
        <v>18</v>
      </c>
      <c r="D141" t="s">
        <v>9675</v>
      </c>
    </row>
    <row r="142" spans="1:4">
      <c r="C142" t="s">
        <v>20</v>
      </c>
      <c r="D142" t="s">
        <v>9676</v>
      </c>
    </row>
    <row r="144" spans="1:4">
      <c r="A144" t="s">
        <v>3</v>
      </c>
      <c r="B144" t="s">
        <v>4</v>
      </c>
      <c r="C144" t="s">
        <v>5</v>
      </c>
      <c r="D144" t="s">
        <v>2302</v>
      </c>
    </row>
    <row r="145" spans="1:4">
      <c r="A145" t="s">
        <v>9507</v>
      </c>
      <c r="B145" t="s">
        <v>9677</v>
      </c>
      <c r="C145" t="s">
        <v>10</v>
      </c>
      <c r="D145" t="s">
        <v>9678</v>
      </c>
    </row>
    <row r="146" spans="1:4">
      <c r="B146" t="s">
        <v>9522</v>
      </c>
      <c r="C146" t="s">
        <v>12</v>
      </c>
      <c r="D146" t="s">
        <v>9679</v>
      </c>
    </row>
    <row r="147" spans="1:4">
      <c r="B147" t="s">
        <v>9601</v>
      </c>
      <c r="C147" t="s">
        <v>14</v>
      </c>
      <c r="D147" t="s">
        <v>9680</v>
      </c>
    </row>
    <row r="148" spans="1:4">
      <c r="B148" t="s">
        <v>9681</v>
      </c>
      <c r="C148" t="s">
        <v>16</v>
      </c>
      <c r="D148" t="s">
        <v>9682</v>
      </c>
    </row>
    <row r="149" spans="1:4">
      <c r="C149" t="s">
        <v>18</v>
      </c>
      <c r="D149" t="s">
        <v>9683</v>
      </c>
    </row>
    <row r="150" spans="1:4">
      <c r="C150" t="s">
        <v>20</v>
      </c>
      <c r="D150" t="s">
        <v>9684</v>
      </c>
    </row>
    <row r="151" spans="1:4">
      <c r="C151" t="s">
        <v>99</v>
      </c>
      <c r="D151" t="s">
        <v>9685</v>
      </c>
    </row>
    <row r="152" spans="1:4">
      <c r="C152" t="s">
        <v>101</v>
      </c>
      <c r="D152" t="s">
        <v>9686</v>
      </c>
    </row>
    <row r="153" spans="1:4">
      <c r="B153" t="s">
        <v>9687</v>
      </c>
      <c r="C153" t="s">
        <v>10</v>
      </c>
      <c r="D153" t="s">
        <v>9688</v>
      </c>
    </row>
    <row r="154" spans="1:4">
      <c r="B154" t="s">
        <v>9522</v>
      </c>
      <c r="C154" t="s">
        <v>12</v>
      </c>
      <c r="D154" t="s">
        <v>9689</v>
      </c>
    </row>
    <row r="155" spans="1:4">
      <c r="B155" t="s">
        <v>9601</v>
      </c>
      <c r="C155" t="s">
        <v>14</v>
      </c>
      <c r="D155" t="s">
        <v>9690</v>
      </c>
    </row>
    <row r="156" spans="1:4">
      <c r="B156" t="s">
        <v>5067</v>
      </c>
      <c r="C156" t="s">
        <v>16</v>
      </c>
      <c r="D156" t="s">
        <v>9691</v>
      </c>
    </row>
    <row r="157" spans="1:4">
      <c r="B157" t="s">
        <v>199</v>
      </c>
      <c r="C157" t="s">
        <v>18</v>
      </c>
      <c r="D157" t="s">
        <v>9692</v>
      </c>
    </row>
    <row r="158" spans="1:4">
      <c r="C158" t="s">
        <v>20</v>
      </c>
      <c r="D158" t="s">
        <v>9693</v>
      </c>
    </row>
    <row r="159" spans="1:4">
      <c r="C159" t="s">
        <v>99</v>
      </c>
      <c r="D159" t="s">
        <v>9694</v>
      </c>
    </row>
    <row r="160" spans="1:4">
      <c r="C160" t="s">
        <v>101</v>
      </c>
      <c r="D160" t="s">
        <v>9695</v>
      </c>
    </row>
    <row r="161" spans="2:4">
      <c r="B161" t="s">
        <v>9696</v>
      </c>
      <c r="C161" t="s">
        <v>10</v>
      </c>
      <c r="D161" t="s">
        <v>9697</v>
      </c>
    </row>
    <row r="162" spans="2:4">
      <c r="B162" t="s">
        <v>9522</v>
      </c>
      <c r="C162" t="s">
        <v>12</v>
      </c>
      <c r="D162" t="s">
        <v>9698</v>
      </c>
    </row>
    <row r="163" spans="2:4">
      <c r="B163" t="s">
        <v>9601</v>
      </c>
      <c r="C163" t="s">
        <v>14</v>
      </c>
      <c r="D163" t="s">
        <v>9699</v>
      </c>
    </row>
    <row r="164" spans="2:4">
      <c r="B164" t="s">
        <v>9700</v>
      </c>
      <c r="C164" t="s">
        <v>16</v>
      </c>
      <c r="D164" t="s">
        <v>9701</v>
      </c>
    </row>
    <row r="165" spans="2:4">
      <c r="C165" t="s">
        <v>18</v>
      </c>
      <c r="D165" t="s">
        <v>9702</v>
      </c>
    </row>
    <row r="166" spans="2:4">
      <c r="C166" t="s">
        <v>20</v>
      </c>
      <c r="D166" t="s">
        <v>9703</v>
      </c>
    </row>
    <row r="167" spans="2:4">
      <c r="C167" t="s">
        <v>99</v>
      </c>
      <c r="D167" t="s">
        <v>9704</v>
      </c>
    </row>
    <row r="168" spans="2:4">
      <c r="C168" t="s">
        <v>101</v>
      </c>
      <c r="D168" t="s">
        <v>9705</v>
      </c>
    </row>
    <row r="169" spans="2:4">
      <c r="B169" t="s">
        <v>9706</v>
      </c>
      <c r="C169" t="s">
        <v>10</v>
      </c>
      <c r="D169" t="s">
        <v>9707</v>
      </c>
    </row>
    <row r="170" spans="2:4">
      <c r="B170" t="s">
        <v>9510</v>
      </c>
      <c r="C170" t="s">
        <v>12</v>
      </c>
      <c r="D170" t="s">
        <v>9708</v>
      </c>
    </row>
    <row r="171" spans="2:4">
      <c r="C171" t="s">
        <v>14</v>
      </c>
      <c r="D171" t="s">
        <v>9709</v>
      </c>
    </row>
    <row r="172" spans="2:4">
      <c r="C172" t="s">
        <v>16</v>
      </c>
      <c r="D172" t="s">
        <v>9710</v>
      </c>
    </row>
    <row r="173" spans="2:4">
      <c r="C173" t="s">
        <v>18</v>
      </c>
      <c r="D173" t="s">
        <v>9711</v>
      </c>
    </row>
    <row r="174" spans="2:4">
      <c r="C174" t="s">
        <v>20</v>
      </c>
      <c r="D174" t="s">
        <v>9712</v>
      </c>
    </row>
    <row r="175" spans="2:4">
      <c r="B175" t="s">
        <v>9713</v>
      </c>
      <c r="C175" t="s">
        <v>10</v>
      </c>
      <c r="D175" t="s">
        <v>9714</v>
      </c>
    </row>
    <row r="176" spans="2:4">
      <c r="B176" t="s">
        <v>9522</v>
      </c>
      <c r="C176" t="s">
        <v>12</v>
      </c>
      <c r="D176" t="s">
        <v>9715</v>
      </c>
    </row>
    <row r="177" spans="1:4">
      <c r="B177" t="s">
        <v>9716</v>
      </c>
      <c r="C177" t="s">
        <v>14</v>
      </c>
      <c r="D177" t="s">
        <v>9717</v>
      </c>
    </row>
    <row r="178" spans="1:4">
      <c r="C178" t="s">
        <v>16</v>
      </c>
      <c r="D178" t="s">
        <v>9718</v>
      </c>
    </row>
    <row r="179" spans="1:4">
      <c r="C179" t="s">
        <v>18</v>
      </c>
      <c r="D179" t="s">
        <v>9719</v>
      </c>
    </row>
    <row r="181" spans="1:4">
      <c r="A181" t="s">
        <v>3</v>
      </c>
      <c r="B181" t="s">
        <v>4</v>
      </c>
      <c r="C181" t="s">
        <v>5</v>
      </c>
      <c r="D181" t="s">
        <v>2302</v>
      </c>
    </row>
    <row r="182" spans="1:4">
      <c r="A182" t="s">
        <v>9507</v>
      </c>
      <c r="B182" t="s">
        <v>9720</v>
      </c>
      <c r="C182" t="s">
        <v>10</v>
      </c>
      <c r="D182" t="s">
        <v>9721</v>
      </c>
    </row>
    <row r="183" spans="1:4">
      <c r="B183" t="s">
        <v>9522</v>
      </c>
      <c r="C183" t="s">
        <v>12</v>
      </c>
      <c r="D183" t="s">
        <v>9722</v>
      </c>
    </row>
    <row r="184" spans="1:4">
      <c r="B184" t="s">
        <v>6133</v>
      </c>
      <c r="C184" t="s">
        <v>14</v>
      </c>
      <c r="D184" t="s">
        <v>9723</v>
      </c>
    </row>
    <row r="185" spans="1:4">
      <c r="B185" t="s">
        <v>199</v>
      </c>
      <c r="C185" t="s">
        <v>16</v>
      </c>
      <c r="D185" t="s">
        <v>9724</v>
      </c>
    </row>
    <row r="186" spans="1:4">
      <c r="C186" t="s">
        <v>18</v>
      </c>
      <c r="D186" t="s">
        <v>9725</v>
      </c>
    </row>
    <row r="187" spans="1:4">
      <c r="C187" t="s">
        <v>20</v>
      </c>
      <c r="D187" t="s">
        <v>9726</v>
      </c>
    </row>
    <row r="188" spans="1:4">
      <c r="C188" t="s">
        <v>99</v>
      </c>
      <c r="D188" t="s">
        <v>9727</v>
      </c>
    </row>
    <row r="189" spans="1:4">
      <c r="C189" t="s">
        <v>101</v>
      </c>
      <c r="D189" t="s">
        <v>9728</v>
      </c>
    </row>
    <row r="190" spans="1:4">
      <c r="B190" t="s">
        <v>9729</v>
      </c>
      <c r="C190" t="s">
        <v>10</v>
      </c>
      <c r="D190" t="s">
        <v>9730</v>
      </c>
    </row>
    <row r="191" spans="1:4">
      <c r="B191" t="s">
        <v>9522</v>
      </c>
      <c r="C191" t="s">
        <v>12</v>
      </c>
      <c r="D191" t="s">
        <v>9731</v>
      </c>
    </row>
    <row r="192" spans="1:4">
      <c r="B192" t="s">
        <v>9732</v>
      </c>
      <c r="C192" t="s">
        <v>14</v>
      </c>
      <c r="D192" t="s">
        <v>9733</v>
      </c>
    </row>
    <row r="193" spans="2:4">
      <c r="B193" t="s">
        <v>6871</v>
      </c>
      <c r="C193" t="s">
        <v>16</v>
      </c>
      <c r="D193" t="s">
        <v>9734</v>
      </c>
    </row>
    <row r="194" spans="2:4">
      <c r="C194" t="s">
        <v>18</v>
      </c>
      <c r="D194" t="s">
        <v>9735</v>
      </c>
    </row>
    <row r="195" spans="2:4">
      <c r="C195" t="s">
        <v>20</v>
      </c>
      <c r="D195" t="s">
        <v>9736</v>
      </c>
    </row>
    <row r="196" spans="2:4">
      <c r="C196" t="s">
        <v>99</v>
      </c>
      <c r="D196" t="s">
        <v>9737</v>
      </c>
    </row>
    <row r="197" spans="2:4">
      <c r="C197" t="s">
        <v>101</v>
      </c>
      <c r="D197" t="s">
        <v>9738</v>
      </c>
    </row>
    <row r="198" spans="2:4">
      <c r="B198" t="s">
        <v>9739</v>
      </c>
      <c r="C198" t="s">
        <v>10</v>
      </c>
      <c r="D198" t="s">
        <v>9740</v>
      </c>
    </row>
    <row r="199" spans="2:4">
      <c r="B199" t="s">
        <v>9522</v>
      </c>
      <c r="C199" t="s">
        <v>12</v>
      </c>
      <c r="D199" t="s">
        <v>9741</v>
      </c>
    </row>
    <row r="200" spans="2:4">
      <c r="B200" t="s">
        <v>9732</v>
      </c>
      <c r="C200" t="s">
        <v>14</v>
      </c>
      <c r="D200" t="s">
        <v>9742</v>
      </c>
    </row>
    <row r="201" spans="2:4">
      <c r="B201" t="s">
        <v>6871</v>
      </c>
      <c r="C201" t="s">
        <v>16</v>
      </c>
      <c r="D201" t="s">
        <v>9743</v>
      </c>
    </row>
    <row r="202" spans="2:4">
      <c r="C202" t="s">
        <v>18</v>
      </c>
      <c r="D202" t="s">
        <v>9744</v>
      </c>
    </row>
    <row r="203" spans="2:4">
      <c r="C203" t="s">
        <v>20</v>
      </c>
      <c r="D203" t="s">
        <v>9745</v>
      </c>
    </row>
    <row r="204" spans="2:4">
      <c r="C204" t="s">
        <v>99</v>
      </c>
      <c r="D204" t="s">
        <v>9746</v>
      </c>
    </row>
    <row r="205" spans="2:4">
      <c r="B205" t="s">
        <v>9747</v>
      </c>
      <c r="C205" t="s">
        <v>10</v>
      </c>
      <c r="D205" t="s">
        <v>9748</v>
      </c>
    </row>
    <row r="206" spans="2:4">
      <c r="B206" t="s">
        <v>9522</v>
      </c>
      <c r="C206" t="s">
        <v>12</v>
      </c>
      <c r="D206" t="s">
        <v>9749</v>
      </c>
    </row>
    <row r="207" spans="2:4">
      <c r="B207" t="s">
        <v>9601</v>
      </c>
      <c r="C207" t="s">
        <v>14</v>
      </c>
      <c r="D207" t="s">
        <v>9750</v>
      </c>
    </row>
    <row r="208" spans="2:4">
      <c r="B208" t="s">
        <v>1763</v>
      </c>
      <c r="C208" t="s">
        <v>16</v>
      </c>
      <c r="D208" t="s">
        <v>9751</v>
      </c>
    </row>
    <row r="209" spans="2:4">
      <c r="C209" t="s">
        <v>18</v>
      </c>
      <c r="D209" t="s">
        <v>9752</v>
      </c>
    </row>
    <row r="210" spans="2:4">
      <c r="C210" t="s">
        <v>20</v>
      </c>
      <c r="D210" t="s">
        <v>9753</v>
      </c>
    </row>
    <row r="211" spans="2:4">
      <c r="C211" t="s">
        <v>99</v>
      </c>
      <c r="D211" t="s">
        <v>9754</v>
      </c>
    </row>
    <row r="212" spans="2:4">
      <c r="B212" t="s">
        <v>9755</v>
      </c>
      <c r="C212" t="s">
        <v>10</v>
      </c>
      <c r="D212" t="s">
        <v>9756</v>
      </c>
    </row>
    <row r="213" spans="2:4">
      <c r="B213" t="s">
        <v>9522</v>
      </c>
      <c r="C213" t="s">
        <v>12</v>
      </c>
      <c r="D213" t="s">
        <v>9757</v>
      </c>
    </row>
    <row r="214" spans="2:4">
      <c r="B214" t="s">
        <v>9601</v>
      </c>
      <c r="C214" t="s">
        <v>14</v>
      </c>
      <c r="D214" t="s">
        <v>9758</v>
      </c>
    </row>
    <row r="215" spans="2:4">
      <c r="B215" t="s">
        <v>5539</v>
      </c>
      <c r="C215" t="s">
        <v>16</v>
      </c>
      <c r="D215" t="s">
        <v>9759</v>
      </c>
    </row>
    <row r="216" spans="2:4">
      <c r="C216" t="s">
        <v>18</v>
      </c>
      <c r="D216" t="s">
        <v>9760</v>
      </c>
    </row>
    <row r="217" spans="2:4">
      <c r="C217" t="s">
        <v>20</v>
      </c>
      <c r="D217" t="s">
        <v>9761</v>
      </c>
    </row>
    <row r="218" spans="2:4">
      <c r="C218" t="s">
        <v>99</v>
      </c>
      <c r="D218" t="s">
        <v>9762</v>
      </c>
    </row>
    <row r="219" spans="2:4">
      <c r="B219" t="s">
        <v>9763</v>
      </c>
      <c r="C219" t="s">
        <v>10</v>
      </c>
      <c r="D219" t="s">
        <v>9764</v>
      </c>
    </row>
    <row r="220" spans="2:4">
      <c r="B220" t="s">
        <v>9522</v>
      </c>
      <c r="C220" t="s">
        <v>12</v>
      </c>
      <c r="D220" t="s">
        <v>9765</v>
      </c>
    </row>
    <row r="221" spans="2:4">
      <c r="B221" t="s">
        <v>9601</v>
      </c>
      <c r="C221" t="s">
        <v>14</v>
      </c>
      <c r="D221" t="s">
        <v>9766</v>
      </c>
    </row>
    <row r="222" spans="2:4">
      <c r="B222" t="s">
        <v>9767</v>
      </c>
      <c r="C222" t="s">
        <v>16</v>
      </c>
      <c r="D222" t="s">
        <v>9768</v>
      </c>
    </row>
    <row r="223" spans="2:4">
      <c r="B223" t="s">
        <v>681</v>
      </c>
      <c r="C223" t="s">
        <v>18</v>
      </c>
      <c r="D223" t="s">
        <v>9769</v>
      </c>
    </row>
    <row r="224" spans="2:4">
      <c r="C224" t="s">
        <v>20</v>
      </c>
      <c r="D224" t="s">
        <v>9770</v>
      </c>
    </row>
    <row r="225" spans="1:4">
      <c r="C225" t="s">
        <v>99</v>
      </c>
      <c r="D225" t="s">
        <v>9771</v>
      </c>
    </row>
    <row r="226" spans="1:4">
      <c r="C226" t="s">
        <v>101</v>
      </c>
      <c r="D226" t="s">
        <v>9772</v>
      </c>
    </row>
    <row r="227" spans="1:4">
      <c r="C227" t="s">
        <v>349</v>
      </c>
      <c r="D227" t="s">
        <v>9773</v>
      </c>
    </row>
    <row r="229" spans="1:4">
      <c r="A229" t="s">
        <v>3</v>
      </c>
      <c r="B229" t="s">
        <v>4</v>
      </c>
      <c r="C229" t="s">
        <v>5</v>
      </c>
      <c r="D229" t="s">
        <v>2302</v>
      </c>
    </row>
    <row r="230" spans="1:4">
      <c r="A230" t="s">
        <v>9507</v>
      </c>
      <c r="B230" t="s">
        <v>9774</v>
      </c>
      <c r="C230" t="s">
        <v>10</v>
      </c>
      <c r="D230" t="s">
        <v>9775</v>
      </c>
    </row>
    <row r="231" spans="1:4">
      <c r="B231" t="s">
        <v>9522</v>
      </c>
      <c r="C231" t="s">
        <v>12</v>
      </c>
      <c r="D231" t="s">
        <v>9776</v>
      </c>
    </row>
    <row r="232" spans="1:4">
      <c r="B232" t="s">
        <v>9601</v>
      </c>
      <c r="C232" t="s">
        <v>14</v>
      </c>
      <c r="D232" t="s">
        <v>9777</v>
      </c>
    </row>
    <row r="233" spans="1:4">
      <c r="B233" t="s">
        <v>9778</v>
      </c>
      <c r="C233" t="s">
        <v>16</v>
      </c>
      <c r="D233" t="s">
        <v>9779</v>
      </c>
    </row>
    <row r="234" spans="1:4">
      <c r="B234" t="s">
        <v>199</v>
      </c>
      <c r="C234" t="s">
        <v>18</v>
      </c>
      <c r="D234" t="s">
        <v>9780</v>
      </c>
    </row>
    <row r="235" spans="1:4">
      <c r="C235" t="s">
        <v>20</v>
      </c>
      <c r="D235" t="s">
        <v>9781</v>
      </c>
    </row>
    <row r="236" spans="1:4">
      <c r="C236" t="s">
        <v>99</v>
      </c>
      <c r="D236" t="s">
        <v>9782</v>
      </c>
    </row>
    <row r="237" spans="1:4">
      <c r="C237" t="s">
        <v>101</v>
      </c>
      <c r="D237" t="s">
        <v>9783</v>
      </c>
    </row>
    <row r="238" spans="1:4">
      <c r="C238" t="s">
        <v>349</v>
      </c>
      <c r="D238" t="s">
        <v>9784</v>
      </c>
    </row>
    <row r="239" spans="1:4">
      <c r="C239" t="s">
        <v>441</v>
      </c>
      <c r="D239" t="s">
        <v>9785</v>
      </c>
    </row>
    <row r="240" spans="1:4">
      <c r="B240" t="s">
        <v>9786</v>
      </c>
      <c r="C240" t="s">
        <v>10</v>
      </c>
      <c r="D240" t="s">
        <v>9787</v>
      </c>
    </row>
    <row r="241" spans="2:4">
      <c r="B241" t="s">
        <v>9522</v>
      </c>
      <c r="C241" t="s">
        <v>12</v>
      </c>
      <c r="D241" t="s">
        <v>9788</v>
      </c>
    </row>
    <row r="242" spans="2:4">
      <c r="B242" t="s">
        <v>9601</v>
      </c>
      <c r="C242" t="s">
        <v>14</v>
      </c>
      <c r="D242" t="s">
        <v>9789</v>
      </c>
    </row>
    <row r="243" spans="2:4">
      <c r="B243" t="s">
        <v>9778</v>
      </c>
      <c r="C243" t="s">
        <v>16</v>
      </c>
      <c r="D243" t="s">
        <v>9790</v>
      </c>
    </row>
    <row r="244" spans="2:4">
      <c r="B244" t="s">
        <v>199</v>
      </c>
      <c r="C244" t="s">
        <v>18</v>
      </c>
      <c r="D244" t="s">
        <v>9791</v>
      </c>
    </row>
    <row r="245" spans="2:4">
      <c r="C245" t="s">
        <v>20</v>
      </c>
      <c r="D245" t="s">
        <v>9792</v>
      </c>
    </row>
    <row r="246" spans="2:4">
      <c r="C246" t="s">
        <v>99</v>
      </c>
      <c r="D246" t="s">
        <v>9793</v>
      </c>
    </row>
    <row r="247" spans="2:4">
      <c r="C247" t="s">
        <v>101</v>
      </c>
      <c r="D247" t="s">
        <v>9794</v>
      </c>
    </row>
    <row r="248" spans="2:4">
      <c r="B248" t="s">
        <v>9795</v>
      </c>
      <c r="C248" t="s">
        <v>10</v>
      </c>
      <c r="D248" t="s">
        <v>9796</v>
      </c>
    </row>
    <row r="249" spans="2:4">
      <c r="B249" t="s">
        <v>9522</v>
      </c>
      <c r="C249" t="s">
        <v>12</v>
      </c>
      <c r="D249" t="s">
        <v>9797</v>
      </c>
    </row>
    <row r="250" spans="2:4">
      <c r="B250" t="s">
        <v>9601</v>
      </c>
      <c r="C250" t="s">
        <v>14</v>
      </c>
      <c r="D250" t="s">
        <v>9798</v>
      </c>
    </row>
    <row r="251" spans="2:4">
      <c r="B251" t="s">
        <v>9799</v>
      </c>
      <c r="C251" t="s">
        <v>16</v>
      </c>
      <c r="D251" t="s">
        <v>9800</v>
      </c>
    </row>
    <row r="252" spans="2:4">
      <c r="B252" t="s">
        <v>7999</v>
      </c>
      <c r="C252" t="s">
        <v>18</v>
      </c>
      <c r="D252" t="s">
        <v>9801</v>
      </c>
    </row>
    <row r="253" spans="2:4">
      <c r="B253" t="s">
        <v>199</v>
      </c>
      <c r="C253" t="s">
        <v>20</v>
      </c>
      <c r="D253" t="s">
        <v>9802</v>
      </c>
    </row>
    <row r="254" spans="2:4">
      <c r="C254" t="s">
        <v>99</v>
      </c>
      <c r="D254" t="s">
        <v>9803</v>
      </c>
    </row>
    <row r="255" spans="2:4">
      <c r="C255" t="s">
        <v>101</v>
      </c>
      <c r="D255" t="s">
        <v>9804</v>
      </c>
    </row>
    <row r="256" spans="2:4">
      <c r="C256" t="s">
        <v>349</v>
      </c>
      <c r="D256" t="s">
        <v>9805</v>
      </c>
    </row>
    <row r="257" spans="2:4">
      <c r="C257" t="s">
        <v>441</v>
      </c>
      <c r="D257" t="s">
        <v>9806</v>
      </c>
    </row>
    <row r="258" spans="2:4">
      <c r="C258" t="s">
        <v>443</v>
      </c>
      <c r="D258" t="s">
        <v>9807</v>
      </c>
    </row>
    <row r="259" spans="2:4">
      <c r="C259" t="s">
        <v>445</v>
      </c>
      <c r="D259" t="s">
        <v>9808</v>
      </c>
    </row>
    <row r="260" spans="2:4">
      <c r="C260" t="s">
        <v>447</v>
      </c>
      <c r="D260" t="s">
        <v>9809</v>
      </c>
    </row>
    <row r="261" spans="2:4">
      <c r="B261" t="s">
        <v>9810</v>
      </c>
      <c r="C261" t="s">
        <v>10</v>
      </c>
      <c r="D261" t="s">
        <v>9811</v>
      </c>
    </row>
    <row r="262" spans="2:4">
      <c r="B262" t="s">
        <v>9522</v>
      </c>
      <c r="C262" t="s">
        <v>12</v>
      </c>
      <c r="D262" t="s">
        <v>9812</v>
      </c>
    </row>
    <row r="263" spans="2:4">
      <c r="B263" t="s">
        <v>9601</v>
      </c>
      <c r="C263" t="s">
        <v>14</v>
      </c>
      <c r="D263" t="s">
        <v>9813</v>
      </c>
    </row>
    <row r="264" spans="2:4">
      <c r="B264" t="s">
        <v>9799</v>
      </c>
      <c r="C264" t="s">
        <v>16</v>
      </c>
      <c r="D264" t="s">
        <v>9814</v>
      </c>
    </row>
    <row r="265" spans="2:4">
      <c r="B265" t="s">
        <v>7999</v>
      </c>
      <c r="C265" t="s">
        <v>18</v>
      </c>
      <c r="D265" t="s">
        <v>9815</v>
      </c>
    </row>
    <row r="266" spans="2:4">
      <c r="B266" t="s">
        <v>199</v>
      </c>
      <c r="C266" t="s">
        <v>20</v>
      </c>
      <c r="D266" t="s">
        <v>9816</v>
      </c>
    </row>
    <row r="267" spans="2:4">
      <c r="C267" t="s">
        <v>99</v>
      </c>
      <c r="D267" t="s">
        <v>9817</v>
      </c>
    </row>
    <row r="268" spans="2:4">
      <c r="C268" t="s">
        <v>101</v>
      </c>
      <c r="D268" t="s">
        <v>9818</v>
      </c>
    </row>
    <row r="269" spans="2:4">
      <c r="C269" t="s">
        <v>349</v>
      </c>
      <c r="D269" t="s">
        <v>9819</v>
      </c>
    </row>
    <row r="270" spans="2:4">
      <c r="C270" t="s">
        <v>441</v>
      </c>
      <c r="D270" t="s">
        <v>9820</v>
      </c>
    </row>
    <row r="271" spans="2:4">
      <c r="C271" t="s">
        <v>443</v>
      </c>
      <c r="D271" t="s">
        <v>9821</v>
      </c>
    </row>
    <row r="272" spans="2:4">
      <c r="C272" t="s">
        <v>445</v>
      </c>
      <c r="D272" t="s">
        <v>9822</v>
      </c>
    </row>
    <row r="274" spans="1:4">
      <c r="A274" t="s">
        <v>3</v>
      </c>
      <c r="B274" t="s">
        <v>4</v>
      </c>
      <c r="C274" t="s">
        <v>5</v>
      </c>
      <c r="D274" t="s">
        <v>2302</v>
      </c>
    </row>
    <row r="275" spans="1:4">
      <c r="A275" t="s">
        <v>9507</v>
      </c>
      <c r="B275" t="s">
        <v>9823</v>
      </c>
      <c r="C275" t="s">
        <v>10</v>
      </c>
      <c r="D275" t="s">
        <v>9824</v>
      </c>
    </row>
    <row r="276" spans="1:4">
      <c r="B276" t="s">
        <v>9522</v>
      </c>
      <c r="C276" t="s">
        <v>12</v>
      </c>
      <c r="D276" t="s">
        <v>9825</v>
      </c>
    </row>
    <row r="277" spans="1:4">
      <c r="B277" t="s">
        <v>9549</v>
      </c>
      <c r="C277" t="s">
        <v>14</v>
      </c>
      <c r="D277" t="s">
        <v>9826</v>
      </c>
    </row>
    <row r="278" spans="1:4">
      <c r="B278" t="s">
        <v>3978</v>
      </c>
      <c r="C278" t="s">
        <v>16</v>
      </c>
      <c r="D278" t="s">
        <v>9827</v>
      </c>
    </row>
    <row r="279" spans="1:4">
      <c r="B279" t="s">
        <v>199</v>
      </c>
      <c r="C279" t="s">
        <v>18</v>
      </c>
      <c r="D279" t="s">
        <v>9828</v>
      </c>
    </row>
    <row r="280" spans="1:4">
      <c r="C280" t="s">
        <v>20</v>
      </c>
      <c r="D280" t="s">
        <v>9829</v>
      </c>
    </row>
    <row r="281" spans="1:4">
      <c r="C281" t="s">
        <v>99</v>
      </c>
      <c r="D281" t="s">
        <v>9830</v>
      </c>
    </row>
    <row r="282" spans="1:4">
      <c r="C282" t="s">
        <v>101</v>
      </c>
      <c r="D282" t="s">
        <v>9831</v>
      </c>
    </row>
    <row r="283" spans="1:4">
      <c r="C283" t="s">
        <v>349</v>
      </c>
      <c r="D283" t="s">
        <v>9832</v>
      </c>
    </row>
    <row r="284" spans="1:4">
      <c r="C284" t="s">
        <v>441</v>
      </c>
      <c r="D284" t="s">
        <v>9833</v>
      </c>
    </row>
    <row r="285" spans="1:4">
      <c r="C285" t="s">
        <v>443</v>
      </c>
      <c r="D285" t="s">
        <v>9834</v>
      </c>
    </row>
    <row r="286" spans="1:4">
      <c r="C286" t="s">
        <v>445</v>
      </c>
      <c r="D286" t="s">
        <v>9835</v>
      </c>
    </row>
    <row r="287" spans="1:4">
      <c r="C287" t="s">
        <v>447</v>
      </c>
      <c r="D287" t="s">
        <v>9836</v>
      </c>
    </row>
    <row r="288" spans="1:4">
      <c r="C288" t="s">
        <v>449</v>
      </c>
      <c r="D288" t="s">
        <v>9837</v>
      </c>
    </row>
    <row r="289" spans="2:4">
      <c r="C289" t="s">
        <v>734</v>
      </c>
      <c r="D289" t="s">
        <v>9838</v>
      </c>
    </row>
    <row r="290" spans="2:4">
      <c r="B290" t="s">
        <v>9839</v>
      </c>
      <c r="C290" t="s">
        <v>10</v>
      </c>
      <c r="D290" t="s">
        <v>9840</v>
      </c>
    </row>
    <row r="291" spans="2:4">
      <c r="B291" t="s">
        <v>9522</v>
      </c>
      <c r="C291" t="s">
        <v>12</v>
      </c>
      <c r="D291" t="s">
        <v>9841</v>
      </c>
    </row>
    <row r="292" spans="2:4">
      <c r="B292" t="s">
        <v>9549</v>
      </c>
      <c r="C292" t="s">
        <v>14</v>
      </c>
      <c r="D292" t="s">
        <v>9842</v>
      </c>
    </row>
    <row r="293" spans="2:4">
      <c r="B293" t="s">
        <v>3978</v>
      </c>
      <c r="C293" t="s">
        <v>16</v>
      </c>
      <c r="D293" t="s">
        <v>9843</v>
      </c>
    </row>
    <row r="294" spans="2:4">
      <c r="B294" t="s">
        <v>199</v>
      </c>
      <c r="C294" t="s">
        <v>18</v>
      </c>
      <c r="D294" t="s">
        <v>9844</v>
      </c>
    </row>
    <row r="295" spans="2:4">
      <c r="C295" t="s">
        <v>20</v>
      </c>
      <c r="D295" t="s">
        <v>9845</v>
      </c>
    </row>
    <row r="296" spans="2:4">
      <c r="C296" t="s">
        <v>99</v>
      </c>
      <c r="D296" t="s">
        <v>9846</v>
      </c>
    </row>
    <row r="297" spans="2:4">
      <c r="C297" t="s">
        <v>101</v>
      </c>
      <c r="D297" t="s">
        <v>9847</v>
      </c>
    </row>
    <row r="298" spans="2:4">
      <c r="C298" t="s">
        <v>349</v>
      </c>
      <c r="D298" t="s">
        <v>9848</v>
      </c>
    </row>
    <row r="299" spans="2:4">
      <c r="C299" t="s">
        <v>441</v>
      </c>
      <c r="D299" t="s">
        <v>9849</v>
      </c>
    </row>
    <row r="300" spans="2:4">
      <c r="C300" t="s">
        <v>443</v>
      </c>
      <c r="D300" t="s">
        <v>9850</v>
      </c>
    </row>
    <row r="301" spans="2:4">
      <c r="C301" t="s">
        <v>445</v>
      </c>
      <c r="D301" t="s">
        <v>9851</v>
      </c>
    </row>
    <row r="302" spans="2:4">
      <c r="C302" t="s">
        <v>447</v>
      </c>
      <c r="D302" t="s">
        <v>9852</v>
      </c>
    </row>
    <row r="303" spans="2:4">
      <c r="C303" t="s">
        <v>449</v>
      </c>
      <c r="D303" t="s">
        <v>9853</v>
      </c>
    </row>
    <row r="304" spans="2:4">
      <c r="B304" t="s">
        <v>9854</v>
      </c>
      <c r="C304" t="s">
        <v>10</v>
      </c>
      <c r="D304" t="s">
        <v>9855</v>
      </c>
    </row>
    <row r="305" spans="1:4">
      <c r="B305" t="s">
        <v>9522</v>
      </c>
      <c r="C305" t="s">
        <v>12</v>
      </c>
      <c r="D305" t="s">
        <v>9856</v>
      </c>
    </row>
    <row r="306" spans="1:4">
      <c r="B306" t="s">
        <v>9857</v>
      </c>
      <c r="C306" t="s">
        <v>14</v>
      </c>
      <c r="D306" t="s">
        <v>9858</v>
      </c>
    </row>
    <row r="307" spans="1:4">
      <c r="B307" t="s">
        <v>5804</v>
      </c>
      <c r="C307" t="s">
        <v>16</v>
      </c>
      <c r="D307" t="s">
        <v>9859</v>
      </c>
    </row>
    <row r="308" spans="1:4">
      <c r="C308" t="s">
        <v>18</v>
      </c>
      <c r="D308" t="s">
        <v>9860</v>
      </c>
    </row>
    <row r="309" spans="1:4">
      <c r="C309" t="s">
        <v>20</v>
      </c>
      <c r="D309" t="s">
        <v>9861</v>
      </c>
    </row>
    <row r="310" spans="1:4">
      <c r="C310" t="s">
        <v>99</v>
      </c>
      <c r="D310" t="s">
        <v>9862</v>
      </c>
    </row>
    <row r="311" spans="1:4">
      <c r="C311" t="s">
        <v>101</v>
      </c>
      <c r="D311" t="s">
        <v>9863</v>
      </c>
    </row>
    <row r="313" spans="1:4">
      <c r="A313" t="s">
        <v>3</v>
      </c>
      <c r="B313" t="s">
        <v>4</v>
      </c>
      <c r="C313" t="s">
        <v>5</v>
      </c>
      <c r="D313" t="s">
        <v>2302</v>
      </c>
    </row>
    <row r="314" spans="1:4">
      <c r="A314" t="s">
        <v>9507</v>
      </c>
      <c r="B314" t="s">
        <v>9864</v>
      </c>
      <c r="C314" t="s">
        <v>10</v>
      </c>
      <c r="D314" t="s">
        <v>9865</v>
      </c>
    </row>
    <row r="315" spans="1:4">
      <c r="B315" t="s">
        <v>9522</v>
      </c>
      <c r="C315" t="s">
        <v>12</v>
      </c>
      <c r="D315" t="s">
        <v>9866</v>
      </c>
    </row>
    <row r="316" spans="1:4">
      <c r="B316" t="s">
        <v>9857</v>
      </c>
      <c r="C316" t="s">
        <v>14</v>
      </c>
      <c r="D316" t="s">
        <v>9867</v>
      </c>
    </row>
    <row r="317" spans="1:4">
      <c r="B317" t="s">
        <v>5804</v>
      </c>
      <c r="C317" t="s">
        <v>16</v>
      </c>
      <c r="D317" t="s">
        <v>9868</v>
      </c>
    </row>
    <row r="318" spans="1:4">
      <c r="C318" t="s">
        <v>18</v>
      </c>
      <c r="D318" t="s">
        <v>9869</v>
      </c>
    </row>
    <row r="319" spans="1:4">
      <c r="C319" t="s">
        <v>20</v>
      </c>
      <c r="D319" t="s">
        <v>9870</v>
      </c>
    </row>
    <row r="320" spans="1:4">
      <c r="C320" t="s">
        <v>99</v>
      </c>
      <c r="D320" t="s">
        <v>9871</v>
      </c>
    </row>
    <row r="321" spans="2:4">
      <c r="C321" t="s">
        <v>101</v>
      </c>
      <c r="D321" t="s">
        <v>9872</v>
      </c>
    </row>
    <row r="322" spans="2:4">
      <c r="B322" t="s">
        <v>9873</v>
      </c>
      <c r="C322" t="s">
        <v>10</v>
      </c>
      <c r="D322" t="s">
        <v>9874</v>
      </c>
    </row>
    <row r="323" spans="2:4">
      <c r="B323" t="s">
        <v>9522</v>
      </c>
      <c r="C323" t="s">
        <v>12</v>
      </c>
      <c r="D323" t="s">
        <v>9875</v>
      </c>
    </row>
    <row r="324" spans="2:4">
      <c r="B324" t="s">
        <v>9857</v>
      </c>
      <c r="C324" t="s">
        <v>14</v>
      </c>
      <c r="D324" t="s">
        <v>9876</v>
      </c>
    </row>
    <row r="325" spans="2:4">
      <c r="B325" t="s">
        <v>5804</v>
      </c>
      <c r="C325" t="s">
        <v>16</v>
      </c>
      <c r="D325" t="s">
        <v>9877</v>
      </c>
    </row>
    <row r="326" spans="2:4">
      <c r="C326" t="s">
        <v>18</v>
      </c>
      <c r="D326" t="s">
        <v>9878</v>
      </c>
    </row>
    <row r="327" spans="2:4">
      <c r="C327" t="s">
        <v>20</v>
      </c>
      <c r="D327" t="s">
        <v>9879</v>
      </c>
    </row>
    <row r="328" spans="2:4">
      <c r="C328" t="s">
        <v>99</v>
      </c>
      <c r="D328" t="s">
        <v>9880</v>
      </c>
    </row>
    <row r="329" spans="2:4">
      <c r="C329" t="s">
        <v>101</v>
      </c>
      <c r="D329" t="s">
        <v>9881</v>
      </c>
    </row>
    <row r="330" spans="2:4">
      <c r="C330" t="s">
        <v>349</v>
      </c>
      <c r="D330" t="s">
        <v>9882</v>
      </c>
    </row>
    <row r="331" spans="2:4">
      <c r="C331" t="s">
        <v>441</v>
      </c>
      <c r="D331" t="s">
        <v>9883</v>
      </c>
    </row>
    <row r="332" spans="2:4">
      <c r="C332" t="s">
        <v>443</v>
      </c>
      <c r="D332" t="s">
        <v>9884</v>
      </c>
    </row>
    <row r="333" spans="2:4">
      <c r="C333" t="s">
        <v>445</v>
      </c>
      <c r="D333" t="s">
        <v>9885</v>
      </c>
    </row>
    <row r="334" spans="2:4">
      <c r="B334" t="s">
        <v>9886</v>
      </c>
      <c r="C334" t="s">
        <v>10</v>
      </c>
      <c r="D334" t="s">
        <v>9887</v>
      </c>
    </row>
    <row r="335" spans="2:4">
      <c r="B335" t="s">
        <v>9522</v>
      </c>
      <c r="C335" t="s">
        <v>12</v>
      </c>
      <c r="D335" t="s">
        <v>9888</v>
      </c>
    </row>
    <row r="336" spans="2:4">
      <c r="B336" t="s">
        <v>9889</v>
      </c>
      <c r="C336" t="s">
        <v>14</v>
      </c>
      <c r="D336" t="s">
        <v>9890</v>
      </c>
    </row>
    <row r="337" spans="2:4">
      <c r="B337" t="s">
        <v>9891</v>
      </c>
      <c r="C337" t="s">
        <v>16</v>
      </c>
      <c r="D337" t="s">
        <v>9892</v>
      </c>
    </row>
    <row r="338" spans="2:4">
      <c r="C338" t="s">
        <v>18</v>
      </c>
      <c r="D338" t="s">
        <v>9893</v>
      </c>
    </row>
    <row r="339" spans="2:4">
      <c r="C339" t="s">
        <v>20</v>
      </c>
      <c r="D339" t="s">
        <v>9894</v>
      </c>
    </row>
    <row r="340" spans="2:4">
      <c r="B340" t="s">
        <v>9895</v>
      </c>
      <c r="C340" t="s">
        <v>10</v>
      </c>
      <c r="D340" t="s">
        <v>9896</v>
      </c>
    </row>
    <row r="341" spans="2:4">
      <c r="B341" t="s">
        <v>9522</v>
      </c>
      <c r="C341" t="s">
        <v>12</v>
      </c>
      <c r="D341" t="s">
        <v>9897</v>
      </c>
    </row>
    <row r="342" spans="2:4">
      <c r="B342" t="s">
        <v>9889</v>
      </c>
      <c r="C342" t="s">
        <v>14</v>
      </c>
      <c r="D342" t="s">
        <v>9898</v>
      </c>
    </row>
    <row r="343" spans="2:4">
      <c r="B343" t="s">
        <v>9891</v>
      </c>
      <c r="C343" t="s">
        <v>16</v>
      </c>
      <c r="D343" t="s">
        <v>9899</v>
      </c>
    </row>
    <row r="344" spans="2:4">
      <c r="C344" t="s">
        <v>18</v>
      </c>
      <c r="D344" t="s">
        <v>9900</v>
      </c>
    </row>
    <row r="345" spans="2:4">
      <c r="C345" t="s">
        <v>20</v>
      </c>
      <c r="D345" t="s">
        <v>9901</v>
      </c>
    </row>
    <row r="346" spans="2:4">
      <c r="C346" t="s">
        <v>99</v>
      </c>
      <c r="D346" t="s">
        <v>9902</v>
      </c>
    </row>
    <row r="347" spans="2:4">
      <c r="C347" t="s">
        <v>101</v>
      </c>
      <c r="D347" t="s">
        <v>9903</v>
      </c>
    </row>
    <row r="348" spans="2:4">
      <c r="B348" t="s">
        <v>9904</v>
      </c>
      <c r="C348" t="s">
        <v>10</v>
      </c>
      <c r="D348" t="s">
        <v>9905</v>
      </c>
    </row>
    <row r="349" spans="2:4">
      <c r="B349" t="s">
        <v>9522</v>
      </c>
      <c r="C349" t="s">
        <v>12</v>
      </c>
      <c r="D349" t="s">
        <v>9906</v>
      </c>
    </row>
    <row r="350" spans="2:4">
      <c r="B350" t="s">
        <v>9907</v>
      </c>
      <c r="C350" t="s">
        <v>14</v>
      </c>
      <c r="D350" t="s">
        <v>9908</v>
      </c>
    </row>
    <row r="351" spans="2:4">
      <c r="B351" t="s">
        <v>199</v>
      </c>
      <c r="C351" t="s">
        <v>16</v>
      </c>
      <c r="D351" t="s">
        <v>9909</v>
      </c>
    </row>
    <row r="352" spans="2:4">
      <c r="C352" t="s">
        <v>18</v>
      </c>
      <c r="D352" t="s">
        <v>9910</v>
      </c>
    </row>
    <row r="353" spans="1:4">
      <c r="C353" t="s">
        <v>20</v>
      </c>
      <c r="D353" t="s">
        <v>9911</v>
      </c>
    </row>
    <row r="354" spans="1:4">
      <c r="C354" t="s">
        <v>99</v>
      </c>
      <c r="D354" t="s">
        <v>9912</v>
      </c>
    </row>
    <row r="356" spans="1:4">
      <c r="A356" t="s">
        <v>3</v>
      </c>
      <c r="B356" t="s">
        <v>4</v>
      </c>
      <c r="C356" t="s">
        <v>5</v>
      </c>
      <c r="D356" t="s">
        <v>2302</v>
      </c>
    </row>
    <row r="357" spans="1:4">
      <c r="A357" t="s">
        <v>9507</v>
      </c>
      <c r="B357" t="s">
        <v>9913</v>
      </c>
      <c r="C357" t="s">
        <v>10</v>
      </c>
      <c r="D357" t="s">
        <v>9914</v>
      </c>
    </row>
    <row r="358" spans="1:4">
      <c r="B358" t="s">
        <v>9522</v>
      </c>
      <c r="C358" t="s">
        <v>12</v>
      </c>
      <c r="D358" t="s">
        <v>9915</v>
      </c>
    </row>
    <row r="359" spans="1:4">
      <c r="B359" t="s">
        <v>9907</v>
      </c>
      <c r="C359" t="s">
        <v>14</v>
      </c>
      <c r="D359" t="s">
        <v>9916</v>
      </c>
    </row>
    <row r="360" spans="1:4">
      <c r="B360" t="s">
        <v>199</v>
      </c>
      <c r="C360" t="s">
        <v>16</v>
      </c>
      <c r="D360" t="s">
        <v>9917</v>
      </c>
    </row>
    <row r="361" spans="1:4">
      <c r="C361" t="s">
        <v>18</v>
      </c>
      <c r="D361" t="s">
        <v>9918</v>
      </c>
    </row>
    <row r="362" spans="1:4">
      <c r="C362" t="s">
        <v>20</v>
      </c>
      <c r="D362" t="s">
        <v>9919</v>
      </c>
    </row>
    <row r="363" spans="1:4">
      <c r="C363" t="s">
        <v>99</v>
      </c>
      <c r="D363" t="s">
        <v>9920</v>
      </c>
    </row>
    <row r="364" spans="1:4">
      <c r="B364" t="s">
        <v>9921</v>
      </c>
      <c r="C364" t="s">
        <v>10</v>
      </c>
      <c r="D364" t="s">
        <v>9922</v>
      </c>
    </row>
    <row r="365" spans="1:4">
      <c r="B365" t="s">
        <v>9522</v>
      </c>
      <c r="C365" t="s">
        <v>12</v>
      </c>
      <c r="D365" t="s">
        <v>9923</v>
      </c>
    </row>
    <row r="366" spans="1:4">
      <c r="B366" t="s">
        <v>9907</v>
      </c>
      <c r="C366" t="s">
        <v>14</v>
      </c>
      <c r="D366" t="s">
        <v>9924</v>
      </c>
    </row>
    <row r="367" spans="1:4">
      <c r="B367" t="s">
        <v>199</v>
      </c>
      <c r="C367" t="s">
        <v>16</v>
      </c>
      <c r="D367" t="s">
        <v>9925</v>
      </c>
    </row>
    <row r="368" spans="1:4">
      <c r="C368" t="s">
        <v>18</v>
      </c>
      <c r="D368" t="s">
        <v>9926</v>
      </c>
    </row>
    <row r="369" spans="2:4">
      <c r="C369" t="s">
        <v>20</v>
      </c>
      <c r="D369" t="s">
        <v>9927</v>
      </c>
    </row>
    <row r="370" spans="2:4">
      <c r="C370" t="s">
        <v>99</v>
      </c>
      <c r="D370" t="s">
        <v>9928</v>
      </c>
    </row>
    <row r="371" spans="2:4">
      <c r="C371" t="s">
        <v>101</v>
      </c>
      <c r="D371" t="s">
        <v>9929</v>
      </c>
    </row>
    <row r="372" spans="2:4">
      <c r="B372" t="s">
        <v>9930</v>
      </c>
      <c r="C372" t="s">
        <v>10</v>
      </c>
      <c r="D372" t="s">
        <v>9931</v>
      </c>
    </row>
    <row r="373" spans="2:4">
      <c r="B373" t="s">
        <v>9522</v>
      </c>
      <c r="C373" t="s">
        <v>12</v>
      </c>
      <c r="D373" t="s">
        <v>9932</v>
      </c>
    </row>
    <row r="374" spans="2:4">
      <c r="B374" t="s">
        <v>9933</v>
      </c>
      <c r="C374" t="s">
        <v>14</v>
      </c>
      <c r="D374" t="s">
        <v>9934</v>
      </c>
    </row>
    <row r="375" spans="2:4">
      <c r="B375" t="s">
        <v>9935</v>
      </c>
      <c r="C375" t="s">
        <v>16</v>
      </c>
      <c r="D375" t="s">
        <v>9936</v>
      </c>
    </row>
    <row r="376" spans="2:4">
      <c r="B376" t="s">
        <v>9937</v>
      </c>
      <c r="C376" t="s">
        <v>10</v>
      </c>
      <c r="D376" t="s">
        <v>9938</v>
      </c>
    </row>
    <row r="377" spans="2:4">
      <c r="B377" t="s">
        <v>9522</v>
      </c>
      <c r="C377" t="s">
        <v>12</v>
      </c>
      <c r="D377" t="s">
        <v>9939</v>
      </c>
    </row>
    <row r="378" spans="2:4">
      <c r="B378" t="s">
        <v>9933</v>
      </c>
      <c r="C378" t="s">
        <v>14</v>
      </c>
      <c r="D378" t="s">
        <v>9940</v>
      </c>
    </row>
    <row r="379" spans="2:4">
      <c r="B379" t="s">
        <v>9935</v>
      </c>
      <c r="C379" t="s">
        <v>16</v>
      </c>
      <c r="D379" t="s">
        <v>9941</v>
      </c>
    </row>
    <row r="380" spans="2:4">
      <c r="C380" t="s">
        <v>18</v>
      </c>
      <c r="D380" t="s">
        <v>9942</v>
      </c>
    </row>
    <row r="381" spans="2:4">
      <c r="C381" t="s">
        <v>20</v>
      </c>
      <c r="D381" t="s">
        <v>9943</v>
      </c>
    </row>
    <row r="382" spans="2:4">
      <c r="B382" t="s">
        <v>9944</v>
      </c>
      <c r="C382" t="s">
        <v>10</v>
      </c>
      <c r="D382" t="s">
        <v>9986</v>
      </c>
    </row>
    <row r="383" spans="2:4">
      <c r="B383" t="s">
        <v>9510</v>
      </c>
      <c r="C383" t="s">
        <v>12</v>
      </c>
      <c r="D383" t="s">
        <v>9987</v>
      </c>
    </row>
    <row r="384" spans="2:4">
      <c r="C384" t="s">
        <v>14</v>
      </c>
      <c r="D384" t="s">
        <v>9988</v>
      </c>
    </row>
    <row r="385" spans="1:4">
      <c r="B385" t="s">
        <v>9945</v>
      </c>
      <c r="C385" t="s">
        <v>10</v>
      </c>
      <c r="D385" t="s">
        <v>9989</v>
      </c>
    </row>
    <row r="386" spans="1:4">
      <c r="B386" t="s">
        <v>9510</v>
      </c>
      <c r="C386" t="s">
        <v>12</v>
      </c>
      <c r="D386" t="s">
        <v>9990</v>
      </c>
    </row>
    <row r="387" spans="1:4">
      <c r="C387" t="s">
        <v>14</v>
      </c>
      <c r="D387" t="s">
        <v>9991</v>
      </c>
    </row>
    <row r="391" spans="1:4">
      <c r="A391" t="s">
        <v>3</v>
      </c>
      <c r="B391" t="s">
        <v>4</v>
      </c>
      <c r="C391" t="s">
        <v>5</v>
      </c>
      <c r="D391" t="s">
        <v>2302</v>
      </c>
    </row>
    <row r="392" spans="1:4">
      <c r="A392" t="s">
        <v>9507</v>
      </c>
      <c r="B392" t="s">
        <v>9946</v>
      </c>
      <c r="C392" t="s">
        <v>10</v>
      </c>
      <c r="D392" t="s">
        <v>9947</v>
      </c>
    </row>
    <row r="393" spans="1:4">
      <c r="B393" t="s">
        <v>9522</v>
      </c>
      <c r="C393" t="s">
        <v>12</v>
      </c>
      <c r="D393" t="s">
        <v>9948</v>
      </c>
    </row>
    <row r="394" spans="1:4">
      <c r="B394" t="s">
        <v>9949</v>
      </c>
      <c r="C394" t="s">
        <v>14</v>
      </c>
      <c r="D394" t="s">
        <v>9950</v>
      </c>
    </row>
    <row r="395" spans="1:4">
      <c r="C395" t="s">
        <v>16</v>
      </c>
      <c r="D395" t="s">
        <v>9951</v>
      </c>
    </row>
    <row r="396" spans="1:4">
      <c r="C396" t="s">
        <v>18</v>
      </c>
      <c r="D396" t="s">
        <v>9952</v>
      </c>
    </row>
    <row r="397" spans="1:4">
      <c r="C397" t="s">
        <v>20</v>
      </c>
      <c r="D397" t="s">
        <v>9953</v>
      </c>
    </row>
    <row r="398" spans="1:4">
      <c r="C398" t="s">
        <v>99</v>
      </c>
      <c r="D398" t="s">
        <v>9954</v>
      </c>
    </row>
    <row r="399" spans="1:4">
      <c r="C399" t="s">
        <v>101</v>
      </c>
      <c r="D399" t="s">
        <v>9955</v>
      </c>
    </row>
    <row r="400" spans="1:4">
      <c r="B400" t="s">
        <v>9956</v>
      </c>
      <c r="C400" t="s">
        <v>10</v>
      </c>
      <c r="D400" t="s">
        <v>9957</v>
      </c>
    </row>
    <row r="401" spans="2:4">
      <c r="B401" t="s">
        <v>9522</v>
      </c>
      <c r="C401" t="s">
        <v>12</v>
      </c>
      <c r="D401" t="s">
        <v>9958</v>
      </c>
    </row>
    <row r="402" spans="2:4">
      <c r="B402" t="s">
        <v>9949</v>
      </c>
      <c r="C402" t="s">
        <v>14</v>
      </c>
      <c r="D402" t="s">
        <v>9959</v>
      </c>
    </row>
    <row r="403" spans="2:4">
      <c r="C403" t="s">
        <v>16</v>
      </c>
      <c r="D403" t="s">
        <v>9960</v>
      </c>
    </row>
    <row r="404" spans="2:4">
      <c r="C404" t="s">
        <v>18</v>
      </c>
      <c r="D404" t="s">
        <v>9961</v>
      </c>
    </row>
    <row r="405" spans="2:4">
      <c r="C405" t="s">
        <v>20</v>
      </c>
      <c r="D405" t="s">
        <v>9962</v>
      </c>
    </row>
    <row r="406" spans="2:4">
      <c r="B406" t="s">
        <v>9963</v>
      </c>
      <c r="C406" t="s">
        <v>10</v>
      </c>
      <c r="D406" t="s">
        <v>9964</v>
      </c>
    </row>
    <row r="407" spans="2:4">
      <c r="B407" t="s">
        <v>9510</v>
      </c>
      <c r="C407" t="s">
        <v>12</v>
      </c>
      <c r="D407" t="s">
        <v>9965</v>
      </c>
    </row>
    <row r="408" spans="2:4">
      <c r="C408" t="s">
        <v>14</v>
      </c>
      <c r="D408" t="s">
        <v>9966</v>
      </c>
    </row>
    <row r="409" spans="2:4">
      <c r="B409" t="s">
        <v>9967</v>
      </c>
      <c r="C409" t="s">
        <v>10</v>
      </c>
      <c r="D409" t="s">
        <v>9968</v>
      </c>
    </row>
    <row r="410" spans="2:4">
      <c r="B410" t="s">
        <v>9522</v>
      </c>
      <c r="C410" t="s">
        <v>12</v>
      </c>
      <c r="D410" t="s">
        <v>9969</v>
      </c>
    </row>
    <row r="411" spans="2:4">
      <c r="B411" t="s">
        <v>9970</v>
      </c>
      <c r="C411" t="s">
        <v>14</v>
      </c>
      <c r="D411" t="s">
        <v>9971</v>
      </c>
    </row>
    <row r="412" spans="2:4">
      <c r="C412" t="s">
        <v>16</v>
      </c>
      <c r="D412" t="s">
        <v>9972</v>
      </c>
    </row>
    <row r="413" spans="2:4">
      <c r="C413" t="s">
        <v>18</v>
      </c>
      <c r="D413" t="s">
        <v>9973</v>
      </c>
    </row>
    <row r="414" spans="2:4">
      <c r="C414" t="s">
        <v>20</v>
      </c>
      <c r="D414" t="s">
        <v>9974</v>
      </c>
    </row>
    <row r="415" spans="2:4">
      <c r="C415" t="s">
        <v>99</v>
      </c>
      <c r="D415" t="s">
        <v>9975</v>
      </c>
    </row>
    <row r="416" spans="2:4">
      <c r="C416" t="s">
        <v>101</v>
      </c>
      <c r="D416" t="s">
        <v>9976</v>
      </c>
    </row>
    <row r="417" spans="2:4">
      <c r="B417" t="s">
        <v>9977</v>
      </c>
      <c r="C417" t="s">
        <v>10</v>
      </c>
      <c r="D417" t="s">
        <v>9978</v>
      </c>
    </row>
    <row r="418" spans="2:4">
      <c r="B418" t="s">
        <v>9522</v>
      </c>
      <c r="C418" t="s">
        <v>12</v>
      </c>
      <c r="D418" t="s">
        <v>9979</v>
      </c>
    </row>
    <row r="419" spans="2:4">
      <c r="B419" t="s">
        <v>9970</v>
      </c>
      <c r="C419" t="s">
        <v>14</v>
      </c>
      <c r="D419" t="s">
        <v>9980</v>
      </c>
    </row>
    <row r="420" spans="2:4">
      <c r="C420" t="s">
        <v>16</v>
      </c>
      <c r="D420" t="s">
        <v>9981</v>
      </c>
    </row>
    <row r="421" spans="2:4">
      <c r="C421" t="s">
        <v>18</v>
      </c>
      <c r="D421" t="s">
        <v>9982</v>
      </c>
    </row>
    <row r="422" spans="2:4">
      <c r="C422" t="s">
        <v>20</v>
      </c>
      <c r="D422" t="s">
        <v>9983</v>
      </c>
    </row>
    <row r="423" spans="2:4">
      <c r="C423" t="s">
        <v>99</v>
      </c>
      <c r="D423" t="s">
        <v>9984</v>
      </c>
    </row>
    <row r="424" spans="2:4">
      <c r="C424" t="s">
        <v>101</v>
      </c>
      <c r="D424" t="s">
        <v>9985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36B1-568D-4979-8D4D-23AB1236B339}">
  <sheetPr>
    <tabColor theme="7"/>
  </sheetPr>
  <dimension ref="A2:D304"/>
  <sheetViews>
    <sheetView topLeftCell="A66" workbookViewId="0">
      <selection activeCell="C118" sqref="C118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9992</v>
      </c>
      <c r="B3" t="s">
        <v>9508</v>
      </c>
      <c r="C3" t="s">
        <v>10</v>
      </c>
      <c r="D3" t="s">
        <v>9993</v>
      </c>
    </row>
    <row r="4" spans="1:4">
      <c r="B4" t="s">
        <v>9510</v>
      </c>
      <c r="C4" t="s">
        <v>12</v>
      </c>
      <c r="D4" t="s">
        <v>9994</v>
      </c>
    </row>
    <row r="5" spans="1:4">
      <c r="C5" t="s">
        <v>14</v>
      </c>
      <c r="D5" t="s">
        <v>9995</v>
      </c>
    </row>
    <row r="6" spans="1:4">
      <c r="C6" t="s">
        <v>16</v>
      </c>
      <c r="D6" t="s">
        <v>9996</v>
      </c>
    </row>
    <row r="7" spans="1:4">
      <c r="C7" t="s">
        <v>18</v>
      </c>
      <c r="D7" t="s">
        <v>9997</v>
      </c>
    </row>
    <row r="8" spans="1:4">
      <c r="B8" t="s">
        <v>9516</v>
      </c>
      <c r="C8" t="s">
        <v>10</v>
      </c>
      <c r="D8" t="s">
        <v>9998</v>
      </c>
    </row>
    <row r="9" spans="1:4">
      <c r="B9" t="s">
        <v>9522</v>
      </c>
      <c r="C9" t="s">
        <v>12</v>
      </c>
      <c r="D9" t="s">
        <v>9999</v>
      </c>
    </row>
    <row r="10" spans="1:4">
      <c r="B10" t="s">
        <v>10000</v>
      </c>
      <c r="C10" t="s">
        <v>14</v>
      </c>
      <c r="D10" t="s">
        <v>10001</v>
      </c>
    </row>
    <row r="11" spans="1:4">
      <c r="C11" t="s">
        <v>16</v>
      </c>
      <c r="D11" t="s">
        <v>10002</v>
      </c>
    </row>
    <row r="12" spans="1:4">
      <c r="C12" t="s">
        <v>18</v>
      </c>
      <c r="D12" t="s">
        <v>10003</v>
      </c>
    </row>
    <row r="13" spans="1:4">
      <c r="C13" t="s">
        <v>20</v>
      </c>
      <c r="D13" t="s">
        <v>10004</v>
      </c>
    </row>
    <row r="14" spans="1:4">
      <c r="C14" t="s">
        <v>99</v>
      </c>
      <c r="D14" t="s">
        <v>10005</v>
      </c>
    </row>
    <row r="15" spans="1:4">
      <c r="C15" t="s">
        <v>101</v>
      </c>
      <c r="D15" t="s">
        <v>10006</v>
      </c>
    </row>
    <row r="16" spans="1:4">
      <c r="C16" t="s">
        <v>349</v>
      </c>
      <c r="D16" t="s">
        <v>10007</v>
      </c>
    </row>
    <row r="17" spans="2:4">
      <c r="C17" t="s">
        <v>441</v>
      </c>
      <c r="D17" t="s">
        <v>10008</v>
      </c>
    </row>
    <row r="18" spans="2:4">
      <c r="B18" t="s">
        <v>9520</v>
      </c>
      <c r="C18" t="s">
        <v>10</v>
      </c>
      <c r="D18" t="s">
        <v>10009</v>
      </c>
    </row>
    <row r="19" spans="2:4">
      <c r="B19" t="s">
        <v>9522</v>
      </c>
      <c r="C19" t="s">
        <v>12</v>
      </c>
      <c r="D19" t="s">
        <v>10010</v>
      </c>
    </row>
    <row r="20" spans="2:4">
      <c r="B20" t="s">
        <v>10011</v>
      </c>
      <c r="C20" t="s">
        <v>14</v>
      </c>
      <c r="D20" t="s">
        <v>10012</v>
      </c>
    </row>
    <row r="21" spans="2:4">
      <c r="C21" t="s">
        <v>16</v>
      </c>
      <c r="D21" t="s">
        <v>10013</v>
      </c>
    </row>
    <row r="22" spans="2:4">
      <c r="C22" t="s">
        <v>18</v>
      </c>
      <c r="D22" t="s">
        <v>10014</v>
      </c>
    </row>
    <row r="23" spans="2:4">
      <c r="C23" t="s">
        <v>20</v>
      </c>
      <c r="D23" t="s">
        <v>10015</v>
      </c>
    </row>
    <row r="24" spans="2:4">
      <c r="B24" t="s">
        <v>9536</v>
      </c>
      <c r="C24" t="s">
        <v>10</v>
      </c>
      <c r="D24" t="s">
        <v>10016</v>
      </c>
    </row>
    <row r="25" spans="2:4">
      <c r="B25" t="s">
        <v>9522</v>
      </c>
      <c r="C25" t="s">
        <v>12</v>
      </c>
      <c r="D25" t="s">
        <v>10017</v>
      </c>
    </row>
    <row r="26" spans="2:4">
      <c r="B26" t="s">
        <v>10011</v>
      </c>
      <c r="C26" t="s">
        <v>14</v>
      </c>
      <c r="D26" t="s">
        <v>10018</v>
      </c>
    </row>
    <row r="27" spans="2:4">
      <c r="C27" t="s">
        <v>16</v>
      </c>
      <c r="D27" t="s">
        <v>10019</v>
      </c>
    </row>
    <row r="28" spans="2:4">
      <c r="C28" t="s">
        <v>18</v>
      </c>
      <c r="D28" t="s">
        <v>10020</v>
      </c>
    </row>
    <row r="29" spans="2:4">
      <c r="C29" t="s">
        <v>20</v>
      </c>
      <c r="D29" t="s">
        <v>10021</v>
      </c>
    </row>
    <row r="30" spans="2:4">
      <c r="C30" t="s">
        <v>99</v>
      </c>
      <c r="D30" t="s">
        <v>10022</v>
      </c>
    </row>
    <row r="31" spans="2:4">
      <c r="B31" t="s">
        <v>9546</v>
      </c>
      <c r="C31" t="s">
        <v>10</v>
      </c>
      <c r="D31" t="s">
        <v>10023</v>
      </c>
    </row>
    <row r="32" spans="2:4">
      <c r="B32" t="s">
        <v>9522</v>
      </c>
      <c r="C32" t="s">
        <v>12</v>
      </c>
      <c r="D32" t="s">
        <v>10024</v>
      </c>
    </row>
    <row r="33" spans="1:4">
      <c r="B33" t="s">
        <v>6946</v>
      </c>
      <c r="C33" t="s">
        <v>14</v>
      </c>
      <c r="D33" t="s">
        <v>10025</v>
      </c>
    </row>
    <row r="34" spans="1:4">
      <c r="C34" t="s">
        <v>16</v>
      </c>
      <c r="D34" t="s">
        <v>10026</v>
      </c>
    </row>
    <row r="35" spans="1:4">
      <c r="C35" t="s">
        <v>18</v>
      </c>
      <c r="D35" t="s">
        <v>10027</v>
      </c>
    </row>
    <row r="36" spans="1:4">
      <c r="C36" t="s">
        <v>20</v>
      </c>
      <c r="D36" t="s">
        <v>10028</v>
      </c>
    </row>
    <row r="37" spans="1:4">
      <c r="C37" t="s">
        <v>99</v>
      </c>
      <c r="D37" t="s">
        <v>10029</v>
      </c>
    </row>
    <row r="38" spans="1:4">
      <c r="C38" t="s">
        <v>101</v>
      </c>
      <c r="D38" t="s">
        <v>10030</v>
      </c>
    </row>
    <row r="39" spans="1:4">
      <c r="C39" t="s">
        <v>349</v>
      </c>
      <c r="D39" t="s">
        <v>10031</v>
      </c>
    </row>
    <row r="40" spans="1:4">
      <c r="B40" t="s">
        <v>9558</v>
      </c>
      <c r="C40" t="s">
        <v>10</v>
      </c>
      <c r="D40" t="s">
        <v>10032</v>
      </c>
    </row>
    <row r="41" spans="1:4">
      <c r="B41" t="s">
        <v>9522</v>
      </c>
      <c r="C41" t="s">
        <v>12</v>
      </c>
      <c r="D41" t="s">
        <v>10033</v>
      </c>
    </row>
    <row r="42" spans="1:4">
      <c r="B42" t="s">
        <v>6946</v>
      </c>
      <c r="C42" t="s">
        <v>14</v>
      </c>
      <c r="D42" t="s">
        <v>10034</v>
      </c>
    </row>
    <row r="44" spans="1:4">
      <c r="A44" t="s">
        <v>3</v>
      </c>
      <c r="B44" t="s">
        <v>4</v>
      </c>
      <c r="C44" t="s">
        <v>5</v>
      </c>
      <c r="D44" t="s">
        <v>2302</v>
      </c>
    </row>
    <row r="45" spans="1:4">
      <c r="A45" t="s">
        <v>9992</v>
      </c>
      <c r="B45" t="s">
        <v>9558</v>
      </c>
      <c r="C45" t="s">
        <v>16</v>
      </c>
      <c r="D45" t="s">
        <v>10035</v>
      </c>
    </row>
    <row r="46" spans="1:4">
      <c r="B46" t="s">
        <v>9522</v>
      </c>
      <c r="C46" t="s">
        <v>18</v>
      </c>
      <c r="D46" t="s">
        <v>10036</v>
      </c>
    </row>
    <row r="47" spans="1:4">
      <c r="B47" t="s">
        <v>6946</v>
      </c>
      <c r="C47" t="s">
        <v>20</v>
      </c>
      <c r="D47" t="s">
        <v>10037</v>
      </c>
    </row>
    <row r="48" spans="1:4">
      <c r="C48" t="s">
        <v>99</v>
      </c>
      <c r="D48" t="s">
        <v>10038</v>
      </c>
    </row>
    <row r="49" spans="2:4">
      <c r="C49" t="s">
        <v>101</v>
      </c>
      <c r="D49" t="s">
        <v>10039</v>
      </c>
    </row>
    <row r="50" spans="2:4">
      <c r="C50" t="s">
        <v>349</v>
      </c>
      <c r="D50" t="s">
        <v>10040</v>
      </c>
    </row>
    <row r="51" spans="2:4">
      <c r="B51" t="s">
        <v>9572</v>
      </c>
      <c r="C51" t="s">
        <v>10</v>
      </c>
      <c r="D51" t="s">
        <v>10041</v>
      </c>
    </row>
    <row r="52" spans="2:4">
      <c r="B52" t="s">
        <v>9522</v>
      </c>
      <c r="C52" t="s">
        <v>12</v>
      </c>
      <c r="D52" t="s">
        <v>10042</v>
      </c>
    </row>
    <row r="53" spans="2:4">
      <c r="B53" t="s">
        <v>6946</v>
      </c>
      <c r="C53" t="s">
        <v>14</v>
      </c>
      <c r="D53" t="s">
        <v>10043</v>
      </c>
    </row>
    <row r="54" spans="2:4">
      <c r="C54" t="s">
        <v>16</v>
      </c>
      <c r="D54" t="s">
        <v>10044</v>
      </c>
    </row>
    <row r="55" spans="2:4">
      <c r="C55" t="s">
        <v>18</v>
      </c>
      <c r="D55" t="s">
        <v>10045</v>
      </c>
    </row>
    <row r="56" spans="2:4">
      <c r="C56" t="s">
        <v>20</v>
      </c>
      <c r="D56" t="s">
        <v>10046</v>
      </c>
    </row>
    <row r="57" spans="2:4">
      <c r="C57" t="s">
        <v>99</v>
      </c>
      <c r="D57" t="s">
        <v>10047</v>
      </c>
    </row>
    <row r="58" spans="2:4">
      <c r="C58" t="s">
        <v>101</v>
      </c>
      <c r="D58" t="s">
        <v>10048</v>
      </c>
    </row>
    <row r="59" spans="2:4">
      <c r="C59" t="s">
        <v>349</v>
      </c>
      <c r="D59" t="s">
        <v>10049</v>
      </c>
    </row>
    <row r="60" spans="2:4">
      <c r="C60" t="s">
        <v>441</v>
      </c>
      <c r="D60" t="s">
        <v>10050</v>
      </c>
    </row>
    <row r="61" spans="2:4">
      <c r="C61" t="s">
        <v>443</v>
      </c>
      <c r="D61" t="s">
        <v>10051</v>
      </c>
    </row>
    <row r="62" spans="2:4">
      <c r="B62" t="s">
        <v>9587</v>
      </c>
      <c r="C62" t="s">
        <v>10</v>
      </c>
      <c r="D62" t="s">
        <v>10052</v>
      </c>
    </row>
    <row r="63" spans="2:4">
      <c r="B63" t="s">
        <v>9522</v>
      </c>
      <c r="C63" t="s">
        <v>12</v>
      </c>
      <c r="D63" t="s">
        <v>10053</v>
      </c>
    </row>
    <row r="64" spans="2:4">
      <c r="B64" t="s">
        <v>10054</v>
      </c>
      <c r="C64" t="s">
        <v>14</v>
      </c>
      <c r="D64" t="s">
        <v>10055</v>
      </c>
    </row>
    <row r="65" spans="2:4">
      <c r="C65" t="s">
        <v>16</v>
      </c>
      <c r="D65" t="s">
        <v>10056</v>
      </c>
    </row>
    <row r="66" spans="2:4">
      <c r="C66" t="s">
        <v>18</v>
      </c>
      <c r="D66" t="s">
        <v>10057</v>
      </c>
    </row>
    <row r="67" spans="2:4">
      <c r="C67" t="s">
        <v>20</v>
      </c>
      <c r="D67" t="s">
        <v>10058</v>
      </c>
    </row>
    <row r="68" spans="2:4">
      <c r="C68" t="s">
        <v>99</v>
      </c>
      <c r="D68" t="s">
        <v>10059</v>
      </c>
    </row>
    <row r="69" spans="2:4">
      <c r="B69" t="s">
        <v>9598</v>
      </c>
      <c r="C69" t="s">
        <v>10</v>
      </c>
      <c r="D69" t="s">
        <v>10060</v>
      </c>
    </row>
    <row r="70" spans="2:4">
      <c r="B70" t="s">
        <v>9522</v>
      </c>
      <c r="C70" t="s">
        <v>12</v>
      </c>
      <c r="D70" t="s">
        <v>10061</v>
      </c>
    </row>
    <row r="71" spans="2:4">
      <c r="B71" t="s">
        <v>10054</v>
      </c>
      <c r="C71" t="s">
        <v>14</v>
      </c>
      <c r="D71" t="s">
        <v>10062</v>
      </c>
    </row>
    <row r="72" spans="2:4">
      <c r="C72" t="s">
        <v>16</v>
      </c>
      <c r="D72" t="s">
        <v>10063</v>
      </c>
    </row>
    <row r="73" spans="2:4">
      <c r="C73" t="s">
        <v>18</v>
      </c>
      <c r="D73" t="s">
        <v>10064</v>
      </c>
    </row>
    <row r="74" spans="2:4">
      <c r="C74" t="s">
        <v>20</v>
      </c>
      <c r="D74" t="s">
        <v>10065</v>
      </c>
    </row>
    <row r="75" spans="2:4">
      <c r="C75" t="s">
        <v>99</v>
      </c>
      <c r="D75" t="s">
        <v>10066</v>
      </c>
    </row>
    <row r="76" spans="2:4">
      <c r="C76" t="s">
        <v>101</v>
      </c>
      <c r="D76" t="s">
        <v>10067</v>
      </c>
    </row>
    <row r="77" spans="2:4">
      <c r="B77" t="s">
        <v>9606</v>
      </c>
      <c r="C77" t="s">
        <v>10</v>
      </c>
      <c r="D77" t="s">
        <v>10068</v>
      </c>
    </row>
    <row r="78" spans="2:4">
      <c r="B78" t="s">
        <v>9522</v>
      </c>
      <c r="C78" t="s">
        <v>12</v>
      </c>
      <c r="D78" t="s">
        <v>10069</v>
      </c>
    </row>
    <row r="79" spans="2:4">
      <c r="B79" t="s">
        <v>5539</v>
      </c>
      <c r="C79" t="s">
        <v>14</v>
      </c>
      <c r="D79" t="s">
        <v>10070</v>
      </c>
    </row>
    <row r="80" spans="2:4">
      <c r="C80" t="s">
        <v>16</v>
      </c>
      <c r="D80" t="s">
        <v>10071</v>
      </c>
    </row>
    <row r="81" spans="1:4">
      <c r="C81" t="s">
        <v>18</v>
      </c>
      <c r="D81" t="s">
        <v>10072</v>
      </c>
    </row>
    <row r="83" spans="1:4">
      <c r="A83" t="s">
        <v>3</v>
      </c>
      <c r="B83" t="s">
        <v>4</v>
      </c>
      <c r="C83" t="s">
        <v>5</v>
      </c>
      <c r="D83" t="s">
        <v>2302</v>
      </c>
    </row>
    <row r="84" spans="1:4">
      <c r="A84" t="s">
        <v>9992</v>
      </c>
      <c r="B84" t="s">
        <v>9606</v>
      </c>
      <c r="C84" t="s">
        <v>20</v>
      </c>
      <c r="D84" t="s">
        <v>10073</v>
      </c>
    </row>
    <row r="85" spans="1:4">
      <c r="B85" t="s">
        <v>9522</v>
      </c>
      <c r="C85" t="s">
        <v>99</v>
      </c>
      <c r="D85" t="s">
        <v>10074</v>
      </c>
    </row>
    <row r="86" spans="1:4">
      <c r="B86" t="s">
        <v>5539</v>
      </c>
      <c r="C86" t="s">
        <v>101</v>
      </c>
      <c r="D86" t="s">
        <v>10075</v>
      </c>
    </row>
    <row r="87" spans="1:4">
      <c r="C87" t="s">
        <v>349</v>
      </c>
      <c r="D87" t="s">
        <v>10076</v>
      </c>
    </row>
    <row r="88" spans="1:4">
      <c r="B88" t="s">
        <v>9617</v>
      </c>
      <c r="C88" t="s">
        <v>10</v>
      </c>
      <c r="D88" t="s">
        <v>10077</v>
      </c>
    </row>
    <row r="89" spans="1:4">
      <c r="B89" t="s">
        <v>9522</v>
      </c>
      <c r="C89" t="s">
        <v>12</v>
      </c>
      <c r="D89" t="s">
        <v>10078</v>
      </c>
    </row>
    <row r="90" spans="1:4">
      <c r="B90" t="s">
        <v>5539</v>
      </c>
      <c r="C90" t="s">
        <v>14</v>
      </c>
      <c r="D90" t="s">
        <v>10079</v>
      </c>
    </row>
    <row r="91" spans="1:4">
      <c r="C91" t="s">
        <v>16</v>
      </c>
      <c r="D91" t="s">
        <v>10080</v>
      </c>
    </row>
    <row r="92" spans="1:4">
      <c r="C92" t="s">
        <v>18</v>
      </c>
      <c r="D92" t="s">
        <v>10081</v>
      </c>
    </row>
    <row r="93" spans="1:4">
      <c r="C93" t="s">
        <v>20</v>
      </c>
      <c r="D93" t="s">
        <v>10082</v>
      </c>
    </row>
    <row r="94" spans="1:4">
      <c r="C94" t="s">
        <v>99</v>
      </c>
      <c r="D94" t="s">
        <v>10083</v>
      </c>
    </row>
    <row r="95" spans="1:4">
      <c r="C95" t="s">
        <v>101</v>
      </c>
      <c r="D95" t="s">
        <v>10084</v>
      </c>
    </row>
    <row r="96" spans="1:4">
      <c r="C96" t="s">
        <v>349</v>
      </c>
      <c r="D96" t="s">
        <v>10085</v>
      </c>
    </row>
    <row r="97" spans="2:4">
      <c r="C97" t="s">
        <v>441</v>
      </c>
      <c r="D97" t="s">
        <v>10086</v>
      </c>
    </row>
    <row r="98" spans="2:4">
      <c r="B98" t="s">
        <v>9631</v>
      </c>
      <c r="C98" t="s">
        <v>10</v>
      </c>
      <c r="D98" t="s">
        <v>10087</v>
      </c>
    </row>
    <row r="99" spans="2:4">
      <c r="B99" t="s">
        <v>9522</v>
      </c>
      <c r="C99" t="s">
        <v>12</v>
      </c>
      <c r="D99" t="s">
        <v>10088</v>
      </c>
    </row>
    <row r="100" spans="2:4">
      <c r="B100" t="s">
        <v>5539</v>
      </c>
      <c r="C100" t="s">
        <v>14</v>
      </c>
      <c r="D100" t="s">
        <v>10089</v>
      </c>
    </row>
    <row r="101" spans="2:4">
      <c r="C101" t="s">
        <v>16</v>
      </c>
      <c r="D101" t="s">
        <v>10090</v>
      </c>
    </row>
    <row r="102" spans="2:4">
      <c r="C102" t="s">
        <v>18</v>
      </c>
      <c r="D102" t="s">
        <v>10091</v>
      </c>
    </row>
    <row r="103" spans="2:4">
      <c r="C103" t="s">
        <v>20</v>
      </c>
      <c r="D103" t="s">
        <v>10092</v>
      </c>
    </row>
    <row r="104" spans="2:4">
      <c r="C104" t="s">
        <v>99</v>
      </c>
      <c r="D104" t="s">
        <v>10093</v>
      </c>
    </row>
    <row r="105" spans="2:4">
      <c r="C105" t="s">
        <v>101</v>
      </c>
      <c r="D105" t="s">
        <v>10094</v>
      </c>
    </row>
    <row r="106" spans="2:4">
      <c r="C106" t="s">
        <v>349</v>
      </c>
      <c r="D106" t="s">
        <v>10095</v>
      </c>
    </row>
    <row r="107" spans="2:4">
      <c r="B107" t="s">
        <v>9639</v>
      </c>
      <c r="C107" t="s">
        <v>10</v>
      </c>
      <c r="D107" t="s">
        <v>10096</v>
      </c>
    </row>
    <row r="108" spans="2:4">
      <c r="B108" t="s">
        <v>9522</v>
      </c>
      <c r="C108" t="s">
        <v>12</v>
      </c>
      <c r="D108" t="s">
        <v>10097</v>
      </c>
    </row>
    <row r="109" spans="2:4">
      <c r="B109" t="s">
        <v>10098</v>
      </c>
      <c r="C109" t="s">
        <v>14</v>
      </c>
      <c r="D109" t="s">
        <v>10099</v>
      </c>
    </row>
    <row r="110" spans="2:4">
      <c r="C110" t="s">
        <v>16</v>
      </c>
      <c r="D110" t="s">
        <v>10100</v>
      </c>
    </row>
    <row r="111" spans="2:4">
      <c r="C111" t="s">
        <v>18</v>
      </c>
      <c r="D111" t="s">
        <v>10101</v>
      </c>
    </row>
    <row r="112" spans="2:4">
      <c r="C112" t="s">
        <v>20</v>
      </c>
      <c r="D112" t="s">
        <v>10102</v>
      </c>
    </row>
    <row r="113" spans="1:4">
      <c r="C113" t="s">
        <v>99</v>
      </c>
      <c r="D113" t="s">
        <v>10103</v>
      </c>
    </row>
    <row r="114" spans="1:4">
      <c r="C114" t="s">
        <v>101</v>
      </c>
      <c r="D114" t="s">
        <v>10104</v>
      </c>
    </row>
    <row r="115" spans="1:4">
      <c r="C115" t="s">
        <v>349</v>
      </c>
      <c r="D115" t="s">
        <v>10105</v>
      </c>
    </row>
    <row r="116" spans="1:4">
      <c r="C116" t="s">
        <v>441</v>
      </c>
      <c r="D116" t="s">
        <v>10106</v>
      </c>
    </row>
    <row r="117" spans="1:4">
      <c r="C117" t="s">
        <v>443</v>
      </c>
      <c r="D117" t="s">
        <v>10107</v>
      </c>
    </row>
    <row r="118" spans="1:4">
      <c r="C118" t="s">
        <v>10108</v>
      </c>
      <c r="D118" t="s">
        <v>10109</v>
      </c>
    </row>
    <row r="119" spans="1:4">
      <c r="C119" t="s">
        <v>447</v>
      </c>
      <c r="D119" t="s">
        <v>10110</v>
      </c>
    </row>
    <row r="120" spans="1:4">
      <c r="C120" t="s">
        <v>449</v>
      </c>
      <c r="D120" t="s">
        <v>10111</v>
      </c>
    </row>
    <row r="121" spans="1:4">
      <c r="C121" t="s">
        <v>734</v>
      </c>
      <c r="D121" t="s">
        <v>10112</v>
      </c>
    </row>
    <row r="123" spans="1:4">
      <c r="A123" t="s">
        <v>3</v>
      </c>
      <c r="B123" t="s">
        <v>4</v>
      </c>
      <c r="C123" t="s">
        <v>5</v>
      </c>
      <c r="D123" t="s">
        <v>2302</v>
      </c>
    </row>
    <row r="124" spans="1:4">
      <c r="A124" t="s">
        <v>9992</v>
      </c>
      <c r="B124" t="s">
        <v>9650</v>
      </c>
      <c r="C124" t="s">
        <v>10</v>
      </c>
      <c r="D124" t="s">
        <v>10113</v>
      </c>
    </row>
    <row r="125" spans="1:4">
      <c r="B125" t="s">
        <v>9522</v>
      </c>
      <c r="C125" t="s">
        <v>12</v>
      </c>
      <c r="D125" t="s">
        <v>10114</v>
      </c>
    </row>
    <row r="126" spans="1:4">
      <c r="B126" t="s">
        <v>10115</v>
      </c>
      <c r="C126" t="s">
        <v>14</v>
      </c>
      <c r="D126" t="s">
        <v>10116</v>
      </c>
    </row>
    <row r="127" spans="1:4">
      <c r="C127" t="s">
        <v>16</v>
      </c>
      <c r="D127" t="s">
        <v>10117</v>
      </c>
    </row>
    <row r="128" spans="1:4">
      <c r="C128" t="s">
        <v>18</v>
      </c>
      <c r="D128" t="s">
        <v>10118</v>
      </c>
    </row>
    <row r="129" spans="2:4">
      <c r="C129" t="s">
        <v>20</v>
      </c>
      <c r="D129" t="s">
        <v>10119</v>
      </c>
    </row>
    <row r="130" spans="2:4">
      <c r="C130" t="s">
        <v>99</v>
      </c>
      <c r="D130" t="s">
        <v>10120</v>
      </c>
    </row>
    <row r="131" spans="2:4">
      <c r="C131" t="s">
        <v>101</v>
      </c>
      <c r="D131" t="s">
        <v>10121</v>
      </c>
    </row>
    <row r="132" spans="2:4">
      <c r="B132" t="s">
        <v>9663</v>
      </c>
      <c r="C132" t="s">
        <v>10</v>
      </c>
      <c r="D132" t="s">
        <v>10122</v>
      </c>
    </row>
    <row r="133" spans="2:4">
      <c r="B133" t="s">
        <v>9522</v>
      </c>
      <c r="C133" t="s">
        <v>12</v>
      </c>
      <c r="D133" t="s">
        <v>10123</v>
      </c>
    </row>
    <row r="134" spans="2:4">
      <c r="B134" t="s">
        <v>10115</v>
      </c>
      <c r="C134" t="s">
        <v>14</v>
      </c>
      <c r="D134" t="s">
        <v>10124</v>
      </c>
    </row>
    <row r="135" spans="2:4">
      <c r="C135" t="s">
        <v>16</v>
      </c>
      <c r="D135" t="s">
        <v>10125</v>
      </c>
    </row>
    <row r="136" spans="2:4">
      <c r="C136" t="s">
        <v>18</v>
      </c>
      <c r="D136" t="s">
        <v>10126</v>
      </c>
    </row>
    <row r="137" spans="2:4">
      <c r="C137" t="s">
        <v>20</v>
      </c>
      <c r="D137" t="s">
        <v>10127</v>
      </c>
    </row>
    <row r="138" spans="2:4">
      <c r="C138" t="s">
        <v>99</v>
      </c>
      <c r="D138" t="s">
        <v>10128</v>
      </c>
    </row>
    <row r="139" spans="2:4">
      <c r="B139" t="s">
        <v>9669</v>
      </c>
      <c r="C139" t="s">
        <v>10</v>
      </c>
      <c r="D139" t="s">
        <v>10129</v>
      </c>
    </row>
    <row r="140" spans="2:4">
      <c r="B140" t="s">
        <v>9522</v>
      </c>
      <c r="C140" t="s">
        <v>12</v>
      </c>
      <c r="D140" t="s">
        <v>10130</v>
      </c>
    </row>
    <row r="141" spans="2:4">
      <c r="B141" t="s">
        <v>10131</v>
      </c>
      <c r="C141" t="s">
        <v>14</v>
      </c>
      <c r="D141" t="s">
        <v>10132</v>
      </c>
    </row>
    <row r="142" spans="2:4">
      <c r="C142" t="s">
        <v>16</v>
      </c>
      <c r="D142" t="s">
        <v>10133</v>
      </c>
    </row>
    <row r="143" spans="2:4">
      <c r="C143" t="s">
        <v>18</v>
      </c>
      <c r="D143" t="s">
        <v>10134</v>
      </c>
    </row>
    <row r="144" spans="2:4">
      <c r="C144" t="s">
        <v>20</v>
      </c>
      <c r="D144" t="s">
        <v>10135</v>
      </c>
    </row>
    <row r="145" spans="2:4">
      <c r="C145" t="s">
        <v>99</v>
      </c>
      <c r="D145" t="s">
        <v>10136</v>
      </c>
    </row>
    <row r="146" spans="2:4">
      <c r="C146" t="s">
        <v>101</v>
      </c>
      <c r="D146" t="s">
        <v>10137</v>
      </c>
    </row>
    <row r="147" spans="2:4">
      <c r="C147" t="s">
        <v>2007</v>
      </c>
      <c r="D147" t="s">
        <v>10138</v>
      </c>
    </row>
    <row r="148" spans="2:4">
      <c r="C148" t="s">
        <v>441</v>
      </c>
      <c r="D148" t="s">
        <v>10139</v>
      </c>
    </row>
    <row r="149" spans="2:4">
      <c r="C149" t="s">
        <v>443</v>
      </c>
      <c r="D149" t="s">
        <v>10140</v>
      </c>
    </row>
    <row r="150" spans="2:4">
      <c r="B150" t="s">
        <v>9677</v>
      </c>
      <c r="C150" t="s">
        <v>10</v>
      </c>
      <c r="D150" t="s">
        <v>10141</v>
      </c>
    </row>
    <row r="151" spans="2:4">
      <c r="B151" t="s">
        <v>9522</v>
      </c>
      <c r="C151" t="s">
        <v>12</v>
      </c>
      <c r="D151" t="s">
        <v>10142</v>
      </c>
    </row>
    <row r="152" spans="2:4">
      <c r="B152" t="s">
        <v>10143</v>
      </c>
      <c r="C152" t="s">
        <v>14</v>
      </c>
      <c r="D152" t="s">
        <v>10144</v>
      </c>
    </row>
    <row r="153" spans="2:4">
      <c r="C153" t="s">
        <v>16</v>
      </c>
      <c r="D153" t="s">
        <v>10145</v>
      </c>
    </row>
    <row r="154" spans="2:4">
      <c r="C154" t="s">
        <v>18</v>
      </c>
      <c r="D154" t="s">
        <v>10146</v>
      </c>
    </row>
    <row r="155" spans="2:4">
      <c r="C155" t="s">
        <v>20</v>
      </c>
      <c r="D155" t="s">
        <v>10147</v>
      </c>
    </row>
    <row r="156" spans="2:4">
      <c r="C156" t="s">
        <v>99</v>
      </c>
      <c r="D156" t="s">
        <v>10148</v>
      </c>
    </row>
    <row r="157" spans="2:4">
      <c r="B157" t="s">
        <v>9687</v>
      </c>
      <c r="C157" t="s">
        <v>10</v>
      </c>
      <c r="D157" t="s">
        <v>10149</v>
      </c>
    </row>
    <row r="158" spans="2:4">
      <c r="B158" t="s">
        <v>9522</v>
      </c>
      <c r="C158" t="s">
        <v>12</v>
      </c>
      <c r="D158" t="s">
        <v>10150</v>
      </c>
    </row>
    <row r="159" spans="2:4">
      <c r="B159" t="s">
        <v>10143</v>
      </c>
      <c r="C159" t="s">
        <v>14</v>
      </c>
      <c r="D159" t="s">
        <v>10151</v>
      </c>
    </row>
    <row r="161" spans="1:4">
      <c r="A161" t="s">
        <v>3</v>
      </c>
      <c r="B161" t="s">
        <v>4</v>
      </c>
      <c r="C161" t="s">
        <v>5</v>
      </c>
      <c r="D161" t="s">
        <v>2302</v>
      </c>
    </row>
    <row r="162" spans="1:4">
      <c r="A162" t="s">
        <v>9992</v>
      </c>
      <c r="B162" t="s">
        <v>9687</v>
      </c>
      <c r="C162" t="s">
        <v>16</v>
      </c>
      <c r="D162" t="s">
        <v>10152</v>
      </c>
    </row>
    <row r="163" spans="1:4">
      <c r="B163" t="s">
        <v>9522</v>
      </c>
      <c r="C163" t="s">
        <v>18</v>
      </c>
      <c r="D163" t="s">
        <v>10153</v>
      </c>
    </row>
    <row r="164" spans="1:4">
      <c r="B164" t="s">
        <v>10143</v>
      </c>
      <c r="C164" t="s">
        <v>20</v>
      </c>
      <c r="D164" t="s">
        <v>10154</v>
      </c>
    </row>
    <row r="165" spans="1:4">
      <c r="C165" t="s">
        <v>99</v>
      </c>
      <c r="D165" t="s">
        <v>10155</v>
      </c>
    </row>
    <row r="166" spans="1:4">
      <c r="C166" t="s">
        <v>101</v>
      </c>
      <c r="D166" t="s">
        <v>10156</v>
      </c>
    </row>
    <row r="167" spans="1:4">
      <c r="B167" t="s">
        <v>9696</v>
      </c>
      <c r="C167" t="s">
        <v>10</v>
      </c>
      <c r="D167" t="s">
        <v>10157</v>
      </c>
    </row>
    <row r="168" spans="1:4">
      <c r="B168" t="s">
        <v>10158</v>
      </c>
      <c r="C168" t="s">
        <v>12</v>
      </c>
      <c r="D168" t="s">
        <v>10159</v>
      </c>
    </row>
    <row r="169" spans="1:4">
      <c r="B169" t="s">
        <v>3922</v>
      </c>
      <c r="C169" t="s">
        <v>14</v>
      </c>
      <c r="D169" t="s">
        <v>10160</v>
      </c>
    </row>
    <row r="170" spans="1:4">
      <c r="B170" t="s">
        <v>199</v>
      </c>
      <c r="C170" t="s">
        <v>16</v>
      </c>
      <c r="D170" t="s">
        <v>10161</v>
      </c>
    </row>
    <row r="171" spans="1:4">
      <c r="C171" t="s">
        <v>18</v>
      </c>
      <c r="D171" t="s">
        <v>10162</v>
      </c>
    </row>
    <row r="172" spans="1:4">
      <c r="C172" t="s">
        <v>20</v>
      </c>
      <c r="D172" t="s">
        <v>10163</v>
      </c>
    </row>
    <row r="173" spans="1:4">
      <c r="C173" t="s">
        <v>99</v>
      </c>
      <c r="D173" t="s">
        <v>10164</v>
      </c>
    </row>
    <row r="174" spans="1:4">
      <c r="C174" t="s">
        <v>101</v>
      </c>
      <c r="D174" t="s">
        <v>10165</v>
      </c>
    </row>
    <row r="175" spans="1:4">
      <c r="C175" t="s">
        <v>349</v>
      </c>
      <c r="D175" t="s">
        <v>10166</v>
      </c>
    </row>
    <row r="176" spans="1:4">
      <c r="B176" t="s">
        <v>9706</v>
      </c>
      <c r="C176" t="s">
        <v>10</v>
      </c>
      <c r="D176" t="s">
        <v>10167</v>
      </c>
    </row>
    <row r="177" spans="2:4">
      <c r="B177" t="s">
        <v>10158</v>
      </c>
      <c r="C177" t="s">
        <v>12</v>
      </c>
      <c r="D177" t="s">
        <v>10168</v>
      </c>
    </row>
    <row r="178" spans="2:4">
      <c r="B178" t="s">
        <v>3922</v>
      </c>
      <c r="C178" t="s">
        <v>14</v>
      </c>
      <c r="D178" t="s">
        <v>10169</v>
      </c>
    </row>
    <row r="179" spans="2:4">
      <c r="B179" t="s">
        <v>199</v>
      </c>
      <c r="C179" t="s">
        <v>16</v>
      </c>
      <c r="D179" t="s">
        <v>10170</v>
      </c>
    </row>
    <row r="180" spans="2:4">
      <c r="C180" t="s">
        <v>18</v>
      </c>
      <c r="D180" t="s">
        <v>10171</v>
      </c>
    </row>
    <row r="181" spans="2:4">
      <c r="C181" t="s">
        <v>20</v>
      </c>
      <c r="D181" t="s">
        <v>10172</v>
      </c>
    </row>
    <row r="182" spans="2:4">
      <c r="C182" t="s">
        <v>99</v>
      </c>
      <c r="D182" t="s">
        <v>10173</v>
      </c>
    </row>
    <row r="183" spans="2:4">
      <c r="C183" t="s">
        <v>101</v>
      </c>
      <c r="D183" t="s">
        <v>10174</v>
      </c>
    </row>
    <row r="184" spans="2:4">
      <c r="B184" t="s">
        <v>9713</v>
      </c>
      <c r="C184" t="s">
        <v>10</v>
      </c>
      <c r="D184" t="s">
        <v>10175</v>
      </c>
    </row>
    <row r="185" spans="2:4">
      <c r="B185" t="s">
        <v>10158</v>
      </c>
      <c r="C185" t="s">
        <v>12</v>
      </c>
      <c r="D185" t="s">
        <v>10176</v>
      </c>
    </row>
    <row r="186" spans="2:4">
      <c r="B186" t="s">
        <v>3922</v>
      </c>
      <c r="C186" t="s">
        <v>14</v>
      </c>
      <c r="D186" t="s">
        <v>10177</v>
      </c>
    </row>
    <row r="187" spans="2:4">
      <c r="B187" t="s">
        <v>199</v>
      </c>
      <c r="C187" t="s">
        <v>16</v>
      </c>
      <c r="D187" t="s">
        <v>10178</v>
      </c>
    </row>
    <row r="188" spans="2:4">
      <c r="C188" t="s">
        <v>18</v>
      </c>
      <c r="D188" t="s">
        <v>10179</v>
      </c>
    </row>
    <row r="189" spans="2:4">
      <c r="C189" t="s">
        <v>20</v>
      </c>
      <c r="D189" t="s">
        <v>10180</v>
      </c>
    </row>
    <row r="190" spans="2:4">
      <c r="C190" t="s">
        <v>99</v>
      </c>
      <c r="D190" t="s">
        <v>10181</v>
      </c>
    </row>
    <row r="191" spans="2:4">
      <c r="C191" t="s">
        <v>101</v>
      </c>
      <c r="D191" t="s">
        <v>10182</v>
      </c>
    </row>
    <row r="192" spans="2:4">
      <c r="B192" t="s">
        <v>9720</v>
      </c>
      <c r="C192" t="s">
        <v>10</v>
      </c>
      <c r="D192" t="s">
        <v>10183</v>
      </c>
    </row>
    <row r="193" spans="1:4">
      <c r="B193" t="s">
        <v>9510</v>
      </c>
      <c r="C193" t="s">
        <v>12</v>
      </c>
      <c r="D193" t="s">
        <v>10184</v>
      </c>
    </row>
    <row r="194" spans="1:4">
      <c r="C194" t="s">
        <v>14</v>
      </c>
      <c r="D194" t="s">
        <v>10185</v>
      </c>
    </row>
    <row r="195" spans="1:4">
      <c r="C195" t="s">
        <v>16</v>
      </c>
      <c r="D195" t="s">
        <v>10186</v>
      </c>
    </row>
    <row r="196" spans="1:4">
      <c r="C196" t="s">
        <v>18</v>
      </c>
      <c r="D196" t="s">
        <v>10187</v>
      </c>
    </row>
    <row r="197" spans="1:4">
      <c r="C197" t="s">
        <v>20</v>
      </c>
      <c r="D197" t="s">
        <v>10188</v>
      </c>
    </row>
    <row r="199" spans="1:4">
      <c r="A199" t="s">
        <v>3</v>
      </c>
      <c r="B199" t="s">
        <v>4</v>
      </c>
      <c r="C199" t="s">
        <v>5</v>
      </c>
      <c r="D199" t="s">
        <v>2302</v>
      </c>
    </row>
    <row r="200" spans="1:4">
      <c r="A200" t="s">
        <v>9992</v>
      </c>
      <c r="B200" t="s">
        <v>9729</v>
      </c>
      <c r="C200" t="s">
        <v>10</v>
      </c>
      <c r="D200" t="s">
        <v>10189</v>
      </c>
    </row>
    <row r="201" spans="1:4">
      <c r="B201" t="s">
        <v>9522</v>
      </c>
      <c r="C201" t="s">
        <v>12</v>
      </c>
      <c r="D201" t="s">
        <v>10190</v>
      </c>
    </row>
    <row r="202" spans="1:4">
      <c r="B202" t="s">
        <v>10191</v>
      </c>
      <c r="C202" t="s">
        <v>14</v>
      </c>
      <c r="D202" t="s">
        <v>10192</v>
      </c>
    </row>
    <row r="203" spans="1:4">
      <c r="C203" t="s">
        <v>16</v>
      </c>
      <c r="D203" t="s">
        <v>10193</v>
      </c>
    </row>
    <row r="204" spans="1:4">
      <c r="C204" t="s">
        <v>18</v>
      </c>
      <c r="D204" t="s">
        <v>10194</v>
      </c>
    </row>
    <row r="205" spans="1:4">
      <c r="C205" t="s">
        <v>20</v>
      </c>
      <c r="D205" t="s">
        <v>10195</v>
      </c>
    </row>
    <row r="206" spans="1:4">
      <c r="C206" t="s">
        <v>99</v>
      </c>
      <c r="D206" t="s">
        <v>10196</v>
      </c>
    </row>
    <row r="207" spans="1:4">
      <c r="C207" t="s">
        <v>101</v>
      </c>
      <c r="D207" t="s">
        <v>10197</v>
      </c>
    </row>
    <row r="208" spans="1:4">
      <c r="C208" t="s">
        <v>349</v>
      </c>
      <c r="D208" t="s">
        <v>10198</v>
      </c>
    </row>
    <row r="209" spans="2:4">
      <c r="B209" t="s">
        <v>9739</v>
      </c>
      <c r="C209" t="s">
        <v>10</v>
      </c>
      <c r="D209" t="s">
        <v>10199</v>
      </c>
    </row>
    <row r="210" spans="2:4">
      <c r="B210" t="s">
        <v>9522</v>
      </c>
      <c r="C210" t="s">
        <v>12</v>
      </c>
      <c r="D210" t="s">
        <v>10200</v>
      </c>
    </row>
    <row r="211" spans="2:4">
      <c r="B211" t="s">
        <v>10191</v>
      </c>
      <c r="C211" t="s">
        <v>14</v>
      </c>
      <c r="D211" t="s">
        <v>10201</v>
      </c>
    </row>
    <row r="212" spans="2:4">
      <c r="C212" t="s">
        <v>16</v>
      </c>
      <c r="D212" t="s">
        <v>10202</v>
      </c>
    </row>
    <row r="213" spans="2:4">
      <c r="C213" t="s">
        <v>18</v>
      </c>
      <c r="D213" t="s">
        <v>10203</v>
      </c>
    </row>
    <row r="214" spans="2:4">
      <c r="C214" t="s">
        <v>20</v>
      </c>
      <c r="D214" t="s">
        <v>10204</v>
      </c>
    </row>
    <row r="215" spans="2:4">
      <c r="C215" t="s">
        <v>99</v>
      </c>
      <c r="D215" t="s">
        <v>10205</v>
      </c>
    </row>
    <row r="216" spans="2:4">
      <c r="C216" t="s">
        <v>101</v>
      </c>
      <c r="D216" t="s">
        <v>10206</v>
      </c>
    </row>
    <row r="217" spans="2:4">
      <c r="C217" t="s">
        <v>349</v>
      </c>
      <c r="D217" t="s">
        <v>10207</v>
      </c>
    </row>
    <row r="218" spans="2:4">
      <c r="B218" t="s">
        <v>9747</v>
      </c>
      <c r="C218" t="s">
        <v>10</v>
      </c>
      <c r="D218" t="s">
        <v>10208</v>
      </c>
    </row>
    <row r="219" spans="2:4">
      <c r="B219" t="s">
        <v>9522</v>
      </c>
      <c r="C219" t="s">
        <v>12</v>
      </c>
      <c r="D219" t="s">
        <v>10209</v>
      </c>
    </row>
    <row r="220" spans="2:4">
      <c r="B220" t="s">
        <v>10210</v>
      </c>
      <c r="C220" t="s">
        <v>14</v>
      </c>
      <c r="D220" t="s">
        <v>10211</v>
      </c>
    </row>
    <row r="221" spans="2:4">
      <c r="C221" t="s">
        <v>16</v>
      </c>
      <c r="D221" t="s">
        <v>10212</v>
      </c>
    </row>
    <row r="222" spans="2:4">
      <c r="C222" t="s">
        <v>18</v>
      </c>
      <c r="D222" t="s">
        <v>10213</v>
      </c>
    </row>
    <row r="223" spans="2:4">
      <c r="C223" t="s">
        <v>20</v>
      </c>
      <c r="D223" t="s">
        <v>10214</v>
      </c>
    </row>
    <row r="224" spans="2:4">
      <c r="C224" t="s">
        <v>99</v>
      </c>
      <c r="D224" t="s">
        <v>10215</v>
      </c>
    </row>
    <row r="225" spans="1:4">
      <c r="C225" t="s">
        <v>101</v>
      </c>
      <c r="D225" t="s">
        <v>10216</v>
      </c>
    </row>
    <row r="226" spans="1:4">
      <c r="B226" t="s">
        <v>9755</v>
      </c>
      <c r="C226" t="s">
        <v>10</v>
      </c>
      <c r="D226" t="s">
        <v>10217</v>
      </c>
    </row>
    <row r="227" spans="1:4">
      <c r="B227" t="s">
        <v>9522</v>
      </c>
      <c r="C227" t="s">
        <v>12</v>
      </c>
      <c r="D227" t="s">
        <v>10218</v>
      </c>
    </row>
    <row r="228" spans="1:4">
      <c r="B228" t="s">
        <v>10210</v>
      </c>
      <c r="C228" t="s">
        <v>14</v>
      </c>
      <c r="D228" t="s">
        <v>10219</v>
      </c>
    </row>
    <row r="229" spans="1:4">
      <c r="C229" t="s">
        <v>16</v>
      </c>
      <c r="D229" t="s">
        <v>10220</v>
      </c>
    </row>
    <row r="230" spans="1:4">
      <c r="C230" t="s">
        <v>18</v>
      </c>
      <c r="D230" t="s">
        <v>10221</v>
      </c>
    </row>
    <row r="231" spans="1:4">
      <c r="C231" t="s">
        <v>20</v>
      </c>
      <c r="D231" t="s">
        <v>10222</v>
      </c>
    </row>
    <row r="232" spans="1:4">
      <c r="C232" t="s">
        <v>99</v>
      </c>
      <c r="D232" t="s">
        <v>10223</v>
      </c>
    </row>
    <row r="233" spans="1:4">
      <c r="C233" t="s">
        <v>101</v>
      </c>
      <c r="D233" t="s">
        <v>10224</v>
      </c>
    </row>
    <row r="235" spans="1:4">
      <c r="A235" t="s">
        <v>3</v>
      </c>
      <c r="B235" t="s">
        <v>4</v>
      </c>
      <c r="C235" t="s">
        <v>5</v>
      </c>
      <c r="D235" t="s">
        <v>2302</v>
      </c>
    </row>
    <row r="236" spans="1:4">
      <c r="A236" t="s">
        <v>9992</v>
      </c>
      <c r="B236" t="s">
        <v>9763</v>
      </c>
      <c r="C236" t="s">
        <v>10</v>
      </c>
      <c r="D236" t="s">
        <v>10225</v>
      </c>
    </row>
    <row r="237" spans="1:4">
      <c r="B237" t="s">
        <v>9522</v>
      </c>
      <c r="C237" t="s">
        <v>12</v>
      </c>
      <c r="D237" t="s">
        <v>10226</v>
      </c>
    </row>
    <row r="238" spans="1:4">
      <c r="B238" t="s">
        <v>6785</v>
      </c>
      <c r="C238" t="s">
        <v>14</v>
      </c>
      <c r="D238" t="s">
        <v>10227</v>
      </c>
    </row>
    <row r="239" spans="1:4">
      <c r="C239" t="s">
        <v>16</v>
      </c>
      <c r="D239" t="s">
        <v>10228</v>
      </c>
    </row>
    <row r="240" spans="1:4">
      <c r="C240" t="s">
        <v>18</v>
      </c>
      <c r="D240" t="s">
        <v>10229</v>
      </c>
    </row>
    <row r="241" spans="2:4">
      <c r="C241" t="s">
        <v>20</v>
      </c>
      <c r="D241" t="s">
        <v>10230</v>
      </c>
    </row>
    <row r="242" spans="2:4">
      <c r="C242" t="s">
        <v>99</v>
      </c>
      <c r="D242" t="s">
        <v>10231</v>
      </c>
    </row>
    <row r="243" spans="2:4">
      <c r="C243" t="s">
        <v>101</v>
      </c>
      <c r="D243" t="s">
        <v>10232</v>
      </c>
    </row>
    <row r="244" spans="2:4">
      <c r="B244" t="s">
        <v>9774</v>
      </c>
      <c r="C244" t="s">
        <v>10</v>
      </c>
      <c r="D244" t="s">
        <v>10233</v>
      </c>
    </row>
    <row r="245" spans="2:4">
      <c r="B245" t="s">
        <v>9522</v>
      </c>
      <c r="C245" t="s">
        <v>12</v>
      </c>
      <c r="D245" t="s">
        <v>10234</v>
      </c>
    </row>
    <row r="246" spans="2:4">
      <c r="B246" t="s">
        <v>6785</v>
      </c>
      <c r="C246" t="s">
        <v>14</v>
      </c>
      <c r="D246" t="s">
        <v>10235</v>
      </c>
    </row>
    <row r="247" spans="2:4">
      <c r="C247" t="s">
        <v>16</v>
      </c>
      <c r="D247" t="s">
        <v>10236</v>
      </c>
    </row>
    <row r="248" spans="2:4">
      <c r="C248" t="s">
        <v>18</v>
      </c>
      <c r="D248" t="s">
        <v>10237</v>
      </c>
    </row>
    <row r="249" spans="2:4">
      <c r="C249" t="s">
        <v>20</v>
      </c>
      <c r="D249" t="s">
        <v>10238</v>
      </c>
    </row>
    <row r="250" spans="2:4">
      <c r="C250" t="s">
        <v>99</v>
      </c>
      <c r="D250" t="s">
        <v>10239</v>
      </c>
    </row>
    <row r="251" spans="2:4">
      <c r="C251" t="s">
        <v>101</v>
      </c>
      <c r="D251" t="s">
        <v>10240</v>
      </c>
    </row>
    <row r="252" spans="2:4">
      <c r="C252" t="s">
        <v>349</v>
      </c>
      <c r="D252" t="s">
        <v>10241</v>
      </c>
    </row>
    <row r="253" spans="2:4">
      <c r="B253" t="s">
        <v>9786</v>
      </c>
      <c r="C253" t="s">
        <v>10</v>
      </c>
      <c r="D253" t="s">
        <v>10242</v>
      </c>
    </row>
    <row r="254" spans="2:4">
      <c r="B254" t="s">
        <v>9522</v>
      </c>
      <c r="C254" t="s">
        <v>12</v>
      </c>
      <c r="D254" t="s">
        <v>10243</v>
      </c>
    </row>
    <row r="255" spans="2:4">
      <c r="B255" t="s">
        <v>6785</v>
      </c>
      <c r="C255" t="s">
        <v>14</v>
      </c>
      <c r="D255" t="s">
        <v>10244</v>
      </c>
    </row>
    <row r="256" spans="2:4">
      <c r="C256" t="s">
        <v>16</v>
      </c>
      <c r="D256" t="s">
        <v>10245</v>
      </c>
    </row>
    <row r="257" spans="1:4">
      <c r="C257" t="s">
        <v>18</v>
      </c>
      <c r="D257" t="s">
        <v>10246</v>
      </c>
    </row>
    <row r="258" spans="1:4">
      <c r="C258" t="s">
        <v>20</v>
      </c>
      <c r="D258" t="s">
        <v>10247</v>
      </c>
    </row>
    <row r="259" spans="1:4">
      <c r="C259" t="s">
        <v>99</v>
      </c>
      <c r="D259" t="s">
        <v>10248</v>
      </c>
    </row>
    <row r="260" spans="1:4">
      <c r="C260" t="s">
        <v>101</v>
      </c>
      <c r="D260" t="s">
        <v>10249</v>
      </c>
    </row>
    <row r="261" spans="1:4">
      <c r="B261" t="s">
        <v>9795</v>
      </c>
      <c r="C261" t="s">
        <v>10</v>
      </c>
      <c r="D261" t="s">
        <v>10250</v>
      </c>
    </row>
    <row r="262" spans="1:4">
      <c r="B262" t="s">
        <v>9522</v>
      </c>
      <c r="C262" t="s">
        <v>12</v>
      </c>
      <c r="D262" t="s">
        <v>10251</v>
      </c>
    </row>
    <row r="263" spans="1:4">
      <c r="B263" t="s">
        <v>6785</v>
      </c>
      <c r="C263" t="s">
        <v>14</v>
      </c>
      <c r="D263" t="s">
        <v>10252</v>
      </c>
    </row>
    <row r="264" spans="1:4">
      <c r="C264" t="s">
        <v>16</v>
      </c>
      <c r="D264" t="s">
        <v>10253</v>
      </c>
    </row>
    <row r="265" spans="1:4">
      <c r="C265" t="s">
        <v>18</v>
      </c>
      <c r="D265" t="s">
        <v>10254</v>
      </c>
    </row>
    <row r="266" spans="1:4">
      <c r="C266" t="s">
        <v>20</v>
      </c>
      <c r="D266" t="s">
        <v>10255</v>
      </c>
    </row>
    <row r="267" spans="1:4">
      <c r="C267" t="s">
        <v>99</v>
      </c>
      <c r="D267" t="s">
        <v>10256</v>
      </c>
    </row>
    <row r="268" spans="1:4">
      <c r="C268" t="s">
        <v>101</v>
      </c>
      <c r="D268" t="s">
        <v>10257</v>
      </c>
    </row>
    <row r="269" spans="1:4">
      <c r="C269" t="s">
        <v>349</v>
      </c>
      <c r="D269" t="s">
        <v>10258</v>
      </c>
    </row>
    <row r="271" spans="1:4">
      <c r="A271" t="s">
        <v>3</v>
      </c>
      <c r="B271" t="s">
        <v>4</v>
      </c>
      <c r="C271" t="s">
        <v>5</v>
      </c>
      <c r="D271" t="s">
        <v>2302</v>
      </c>
    </row>
    <row r="272" spans="1:4">
      <c r="A272" t="s">
        <v>9992</v>
      </c>
      <c r="B272" t="s">
        <v>9810</v>
      </c>
      <c r="C272" t="s">
        <v>10</v>
      </c>
      <c r="D272" t="s">
        <v>10259</v>
      </c>
    </row>
    <row r="273" spans="2:4">
      <c r="B273" t="s">
        <v>9522</v>
      </c>
      <c r="C273" t="s">
        <v>12</v>
      </c>
      <c r="D273" t="s">
        <v>10260</v>
      </c>
    </row>
    <row r="274" spans="2:4">
      <c r="B274" t="s">
        <v>6785</v>
      </c>
      <c r="C274" t="s">
        <v>14</v>
      </c>
      <c r="D274" t="s">
        <v>10261</v>
      </c>
    </row>
    <row r="275" spans="2:4">
      <c r="C275" t="s">
        <v>16</v>
      </c>
      <c r="D275" t="s">
        <v>10262</v>
      </c>
    </row>
    <row r="276" spans="2:4">
      <c r="C276" t="s">
        <v>18</v>
      </c>
      <c r="D276" t="s">
        <v>10263</v>
      </c>
    </row>
    <row r="277" spans="2:4">
      <c r="C277" t="s">
        <v>20</v>
      </c>
      <c r="D277" t="s">
        <v>10264</v>
      </c>
    </row>
    <row r="278" spans="2:4">
      <c r="C278" t="s">
        <v>99</v>
      </c>
      <c r="D278" t="s">
        <v>10265</v>
      </c>
    </row>
    <row r="279" spans="2:4">
      <c r="C279" t="s">
        <v>101</v>
      </c>
      <c r="D279" t="s">
        <v>10266</v>
      </c>
    </row>
    <row r="280" spans="2:4">
      <c r="C280" t="s">
        <v>349</v>
      </c>
      <c r="D280" t="s">
        <v>10267</v>
      </c>
    </row>
    <row r="281" spans="2:4">
      <c r="C281" t="s">
        <v>9627</v>
      </c>
      <c r="D281" t="s">
        <v>10268</v>
      </c>
    </row>
    <row r="282" spans="2:4">
      <c r="B282" t="s">
        <v>9823</v>
      </c>
      <c r="C282" t="s">
        <v>10</v>
      </c>
      <c r="D282" t="s">
        <v>10269</v>
      </c>
    </row>
    <row r="283" spans="2:4">
      <c r="B283" t="s">
        <v>9510</v>
      </c>
      <c r="C283" t="s">
        <v>12</v>
      </c>
      <c r="D283" t="s">
        <v>10270</v>
      </c>
    </row>
    <row r="284" spans="2:4">
      <c r="B284" t="s">
        <v>9839</v>
      </c>
      <c r="C284" t="s">
        <v>10</v>
      </c>
      <c r="D284" t="s">
        <v>10271</v>
      </c>
    </row>
    <row r="285" spans="2:4">
      <c r="B285" t="s">
        <v>9522</v>
      </c>
      <c r="C285" t="s">
        <v>12</v>
      </c>
      <c r="D285" t="s">
        <v>10272</v>
      </c>
    </row>
    <row r="286" spans="2:4">
      <c r="B286" t="s">
        <v>10273</v>
      </c>
      <c r="C286" t="s">
        <v>14</v>
      </c>
      <c r="D286" t="s">
        <v>10274</v>
      </c>
    </row>
    <row r="287" spans="2:4">
      <c r="B287" t="s">
        <v>10275</v>
      </c>
      <c r="C287" t="s">
        <v>16</v>
      </c>
      <c r="D287" t="s">
        <v>10276</v>
      </c>
    </row>
    <row r="288" spans="2:4">
      <c r="C288" t="s">
        <v>18</v>
      </c>
      <c r="D288" t="s">
        <v>10277</v>
      </c>
    </row>
    <row r="289" spans="2:4">
      <c r="C289" t="s">
        <v>20</v>
      </c>
      <c r="D289" t="s">
        <v>10278</v>
      </c>
    </row>
    <row r="290" spans="2:4">
      <c r="B290" t="s">
        <v>9854</v>
      </c>
      <c r="C290" t="s">
        <v>10</v>
      </c>
      <c r="D290" t="s">
        <v>10279</v>
      </c>
    </row>
    <row r="291" spans="2:4">
      <c r="B291" t="s">
        <v>10158</v>
      </c>
      <c r="C291" t="s">
        <v>12</v>
      </c>
      <c r="D291" t="s">
        <v>10280</v>
      </c>
    </row>
    <row r="292" spans="2:4">
      <c r="B292" t="s">
        <v>10281</v>
      </c>
      <c r="C292" t="s">
        <v>14</v>
      </c>
      <c r="D292" t="s">
        <v>10282</v>
      </c>
    </row>
    <row r="293" spans="2:4">
      <c r="C293" t="s">
        <v>16</v>
      </c>
      <c r="D293" t="s">
        <v>10283</v>
      </c>
    </row>
    <row r="294" spans="2:4">
      <c r="C294" t="s">
        <v>18</v>
      </c>
      <c r="D294" t="s">
        <v>10284</v>
      </c>
    </row>
    <row r="295" spans="2:4">
      <c r="C295" t="s">
        <v>20</v>
      </c>
      <c r="D295" t="s">
        <v>10285</v>
      </c>
    </row>
    <row r="296" spans="2:4">
      <c r="B296" t="s">
        <v>9864</v>
      </c>
      <c r="C296" t="s">
        <v>10</v>
      </c>
      <c r="D296" t="s">
        <v>10286</v>
      </c>
    </row>
    <row r="297" spans="2:4">
      <c r="B297" t="s">
        <v>9522</v>
      </c>
      <c r="C297" t="s">
        <v>12</v>
      </c>
      <c r="D297" t="s">
        <v>10287</v>
      </c>
    </row>
    <row r="298" spans="2:4">
      <c r="B298" t="s">
        <v>10288</v>
      </c>
      <c r="C298" t="s">
        <v>14</v>
      </c>
      <c r="D298" t="s">
        <v>10289</v>
      </c>
    </row>
    <row r="299" spans="2:4">
      <c r="B299" t="s">
        <v>10290</v>
      </c>
      <c r="C299" t="s">
        <v>16</v>
      </c>
      <c r="D299" t="s">
        <v>10291</v>
      </c>
    </row>
    <row r="300" spans="2:4">
      <c r="C300" t="s">
        <v>18</v>
      </c>
      <c r="D300" t="s">
        <v>10292</v>
      </c>
    </row>
    <row r="301" spans="2:4">
      <c r="C301" t="s">
        <v>20</v>
      </c>
      <c r="D301" t="s">
        <v>10293</v>
      </c>
    </row>
    <row r="302" spans="2:4">
      <c r="C302" t="s">
        <v>99</v>
      </c>
      <c r="D302" t="s">
        <v>10294</v>
      </c>
    </row>
    <row r="303" spans="2:4">
      <c r="C303" t="s">
        <v>101</v>
      </c>
      <c r="D303" t="s">
        <v>10295</v>
      </c>
    </row>
    <row r="304" spans="2:4">
      <c r="C304" t="s">
        <v>349</v>
      </c>
      <c r="D304" t="s">
        <v>10296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9119-E1C1-4E5A-A912-2F45F183AD12}">
  <dimension ref="A2:D478"/>
  <sheetViews>
    <sheetView workbookViewId="0">
      <selection sqref="A1:E479"/>
    </sheetView>
  </sheetViews>
  <sheetFormatPr defaultRowHeight="16.5"/>
  <sheetData>
    <row r="2" spans="1:4">
      <c r="A2" t="s">
        <v>3</v>
      </c>
      <c r="B2" t="s">
        <v>4</v>
      </c>
      <c r="C2" t="s">
        <v>5</v>
      </c>
      <c r="D2" t="s">
        <v>2302</v>
      </c>
    </row>
    <row r="3" spans="1:4">
      <c r="A3" t="s">
        <v>10297</v>
      </c>
      <c r="B3" t="s">
        <v>10298</v>
      </c>
      <c r="C3" t="s">
        <v>10</v>
      </c>
      <c r="D3" t="s">
        <v>10299</v>
      </c>
    </row>
    <row r="4" spans="1:4">
      <c r="B4" t="s">
        <v>10300</v>
      </c>
      <c r="C4" t="s">
        <v>12</v>
      </c>
      <c r="D4" t="s">
        <v>10301</v>
      </c>
    </row>
    <row r="5" spans="1:4">
      <c r="B5" t="s">
        <v>10302</v>
      </c>
      <c r="C5" t="s">
        <v>10</v>
      </c>
      <c r="D5" t="s">
        <v>10303</v>
      </c>
    </row>
    <row r="6" spans="1:4">
      <c r="B6" t="s">
        <v>10304</v>
      </c>
      <c r="C6" t="s">
        <v>12</v>
      </c>
      <c r="D6" t="s">
        <v>10305</v>
      </c>
    </row>
    <row r="7" spans="1:4">
      <c r="D7" t="s">
        <v>10306</v>
      </c>
    </row>
    <row r="8" spans="1:4">
      <c r="B8" t="s">
        <v>10307</v>
      </c>
      <c r="C8" t="s">
        <v>10</v>
      </c>
      <c r="D8" t="s">
        <v>10308</v>
      </c>
    </row>
    <row r="9" spans="1:4">
      <c r="B9" t="s">
        <v>10309</v>
      </c>
      <c r="D9" t="s">
        <v>10310</v>
      </c>
    </row>
    <row r="10" spans="1:4">
      <c r="C10" t="s">
        <v>12</v>
      </c>
      <c r="D10" t="s">
        <v>10311</v>
      </c>
    </row>
    <row r="11" spans="1:4">
      <c r="B11" t="s">
        <v>10312</v>
      </c>
      <c r="C11" t="s">
        <v>10</v>
      </c>
      <c r="D11" t="s">
        <v>10313</v>
      </c>
    </row>
    <row r="12" spans="1:4">
      <c r="B12" t="s">
        <v>10314</v>
      </c>
      <c r="C12" t="s">
        <v>12</v>
      </c>
      <c r="D12" t="s">
        <v>10315</v>
      </c>
    </row>
    <row r="13" spans="1:4">
      <c r="B13" t="s">
        <v>10316</v>
      </c>
      <c r="C13" t="s">
        <v>14</v>
      </c>
      <c r="D13" t="s">
        <v>10317</v>
      </c>
    </row>
    <row r="14" spans="1:4">
      <c r="B14" t="s">
        <v>10318</v>
      </c>
      <c r="C14" t="s">
        <v>16</v>
      </c>
      <c r="D14" t="s">
        <v>10319</v>
      </c>
    </row>
    <row r="15" spans="1:4">
      <c r="C15" t="s">
        <v>18</v>
      </c>
      <c r="D15" t="s">
        <v>10320</v>
      </c>
    </row>
    <row r="16" spans="1:4">
      <c r="C16" t="s">
        <v>20</v>
      </c>
      <c r="D16" t="s">
        <v>10321</v>
      </c>
    </row>
    <row r="17" spans="2:4">
      <c r="C17" t="s">
        <v>99</v>
      </c>
      <c r="D17" t="s">
        <v>10322</v>
      </c>
    </row>
    <row r="18" spans="2:4">
      <c r="C18" t="s">
        <v>101</v>
      </c>
      <c r="D18" t="s">
        <v>10323</v>
      </c>
    </row>
    <row r="19" spans="2:4">
      <c r="C19" t="s">
        <v>349</v>
      </c>
      <c r="D19" t="s">
        <v>10324</v>
      </c>
    </row>
    <row r="20" spans="2:4">
      <c r="C20" t="s">
        <v>441</v>
      </c>
      <c r="D20" t="s">
        <v>10325</v>
      </c>
    </row>
    <row r="21" spans="2:4">
      <c r="C21" t="s">
        <v>443</v>
      </c>
      <c r="D21" t="s">
        <v>10326</v>
      </c>
    </row>
    <row r="22" spans="2:4">
      <c r="C22" t="s">
        <v>445</v>
      </c>
      <c r="D22" t="s">
        <v>10327</v>
      </c>
    </row>
    <row r="23" spans="2:4">
      <c r="C23" t="s">
        <v>447</v>
      </c>
      <c r="D23" t="s">
        <v>10328</v>
      </c>
    </row>
    <row r="24" spans="2:4">
      <c r="C24" t="s">
        <v>449</v>
      </c>
      <c r="D24" t="s">
        <v>10329</v>
      </c>
    </row>
    <row r="25" spans="2:4">
      <c r="C25" t="s">
        <v>734</v>
      </c>
      <c r="D25" t="s">
        <v>10330</v>
      </c>
    </row>
    <row r="26" spans="2:4">
      <c r="B26" t="s">
        <v>10331</v>
      </c>
      <c r="C26" t="s">
        <v>10</v>
      </c>
      <c r="D26" t="s">
        <v>10332</v>
      </c>
    </row>
    <row r="27" spans="2:4">
      <c r="B27" t="s">
        <v>10314</v>
      </c>
      <c r="C27" t="s">
        <v>12</v>
      </c>
      <c r="D27" t="s">
        <v>10333</v>
      </c>
    </row>
    <row r="28" spans="2:4">
      <c r="B28" t="s">
        <v>10316</v>
      </c>
      <c r="C28" t="s">
        <v>14</v>
      </c>
      <c r="D28" t="s">
        <v>10334</v>
      </c>
    </row>
    <row r="29" spans="2:4">
      <c r="B29" t="s">
        <v>10318</v>
      </c>
      <c r="C29" t="s">
        <v>16</v>
      </c>
      <c r="D29" t="s">
        <v>10335</v>
      </c>
    </row>
    <row r="30" spans="2:4">
      <c r="C30" t="s">
        <v>18</v>
      </c>
      <c r="D30" t="s">
        <v>10336</v>
      </c>
    </row>
    <row r="31" spans="2:4">
      <c r="C31" t="s">
        <v>20</v>
      </c>
      <c r="D31" t="s">
        <v>10337</v>
      </c>
    </row>
    <row r="32" spans="2:4">
      <c r="C32" t="s">
        <v>99</v>
      </c>
      <c r="D32" t="s">
        <v>10338</v>
      </c>
    </row>
    <row r="33" spans="1:4">
      <c r="C33" t="s">
        <v>101</v>
      </c>
      <c r="D33" t="s">
        <v>10339</v>
      </c>
    </row>
    <row r="34" spans="1:4">
      <c r="C34" t="s">
        <v>349</v>
      </c>
      <c r="D34" t="s">
        <v>10340</v>
      </c>
    </row>
    <row r="35" spans="1:4">
      <c r="C35" t="s">
        <v>441</v>
      </c>
      <c r="D35" t="s">
        <v>10341</v>
      </c>
    </row>
    <row r="36" spans="1:4">
      <c r="C36" t="s">
        <v>443</v>
      </c>
      <c r="D36" t="s">
        <v>10342</v>
      </c>
    </row>
    <row r="37" spans="1:4">
      <c r="C37" t="s">
        <v>445</v>
      </c>
      <c r="D37" t="s">
        <v>10343</v>
      </c>
    </row>
    <row r="38" spans="1:4">
      <c r="C38" t="s">
        <v>447</v>
      </c>
      <c r="D38" t="s">
        <v>10344</v>
      </c>
    </row>
    <row r="39" spans="1:4">
      <c r="C39" t="s">
        <v>449</v>
      </c>
      <c r="D39" t="s">
        <v>10345</v>
      </c>
    </row>
    <row r="40" spans="1:4">
      <c r="C40" t="s">
        <v>734</v>
      </c>
      <c r="D40" t="s">
        <v>10346</v>
      </c>
    </row>
    <row r="41" spans="1:4">
      <c r="C41" t="s">
        <v>736</v>
      </c>
      <c r="D41" t="s">
        <v>10347</v>
      </c>
    </row>
    <row r="45" spans="1:4">
      <c r="A45" t="s">
        <v>3</v>
      </c>
      <c r="B45" t="s">
        <v>4</v>
      </c>
      <c r="C45" t="s">
        <v>5</v>
      </c>
      <c r="D45" t="s">
        <v>2302</v>
      </c>
    </row>
    <row r="46" spans="1:4">
      <c r="A46" t="s">
        <v>10297</v>
      </c>
      <c r="B46" t="s">
        <v>10348</v>
      </c>
      <c r="C46" t="s">
        <v>10</v>
      </c>
      <c r="D46" t="s">
        <v>10349</v>
      </c>
    </row>
    <row r="47" spans="1:4">
      <c r="B47" t="s">
        <v>10314</v>
      </c>
      <c r="C47" t="s">
        <v>12</v>
      </c>
      <c r="D47" t="s">
        <v>10350</v>
      </c>
    </row>
    <row r="48" spans="1:4">
      <c r="B48" t="s">
        <v>10351</v>
      </c>
      <c r="C48" t="s">
        <v>14</v>
      </c>
      <c r="D48" t="s">
        <v>10352</v>
      </c>
    </row>
    <row r="49" spans="2:4">
      <c r="B49" t="s">
        <v>7866</v>
      </c>
      <c r="C49" t="s">
        <v>16</v>
      </c>
      <c r="D49" t="s">
        <v>10353</v>
      </c>
    </row>
    <row r="50" spans="2:4">
      <c r="C50" t="s">
        <v>18</v>
      </c>
      <c r="D50" t="s">
        <v>10354</v>
      </c>
    </row>
    <row r="51" spans="2:4">
      <c r="C51" t="s">
        <v>20</v>
      </c>
      <c r="D51" t="s">
        <v>10355</v>
      </c>
    </row>
    <row r="52" spans="2:4">
      <c r="C52" t="s">
        <v>99</v>
      </c>
      <c r="D52" t="s">
        <v>10356</v>
      </c>
    </row>
    <row r="53" spans="2:4">
      <c r="C53" t="s">
        <v>101</v>
      </c>
      <c r="D53" t="s">
        <v>10357</v>
      </c>
    </row>
    <row r="54" spans="2:4">
      <c r="C54" t="s">
        <v>349</v>
      </c>
      <c r="D54" t="s">
        <v>10358</v>
      </c>
    </row>
    <row r="55" spans="2:4">
      <c r="C55" t="s">
        <v>441</v>
      </c>
      <c r="D55" t="s">
        <v>10359</v>
      </c>
    </row>
    <row r="56" spans="2:4">
      <c r="C56" t="s">
        <v>443</v>
      </c>
      <c r="D56" t="s">
        <v>10360</v>
      </c>
    </row>
    <row r="57" spans="2:4">
      <c r="C57" t="s">
        <v>445</v>
      </c>
      <c r="D57" t="s">
        <v>10361</v>
      </c>
    </row>
    <row r="58" spans="2:4">
      <c r="C58" t="s">
        <v>447</v>
      </c>
      <c r="D58" t="s">
        <v>10362</v>
      </c>
    </row>
    <row r="59" spans="2:4">
      <c r="C59" t="s">
        <v>449</v>
      </c>
      <c r="D59" t="s">
        <v>10363</v>
      </c>
    </row>
    <row r="60" spans="2:4">
      <c r="C60" t="s">
        <v>734</v>
      </c>
      <c r="D60" t="s">
        <v>10364</v>
      </c>
    </row>
    <row r="61" spans="2:4">
      <c r="C61" t="s">
        <v>736</v>
      </c>
      <c r="D61" t="s">
        <v>10365</v>
      </c>
    </row>
    <row r="62" spans="2:4">
      <c r="C62" t="s">
        <v>2253</v>
      </c>
      <c r="D62" t="s">
        <v>10366</v>
      </c>
    </row>
    <row r="63" spans="2:4">
      <c r="B63" t="s">
        <v>10367</v>
      </c>
      <c r="C63" t="s">
        <v>10</v>
      </c>
      <c r="D63" t="s">
        <v>10368</v>
      </c>
    </row>
    <row r="64" spans="2:4">
      <c r="B64" t="s">
        <v>10314</v>
      </c>
      <c r="C64" t="s">
        <v>12</v>
      </c>
      <c r="D64" t="s">
        <v>10369</v>
      </c>
    </row>
    <row r="65" spans="2:4">
      <c r="B65" t="s">
        <v>10316</v>
      </c>
      <c r="C65" t="s">
        <v>14</v>
      </c>
      <c r="D65" t="s">
        <v>10370</v>
      </c>
    </row>
    <row r="66" spans="2:4">
      <c r="B66" t="s">
        <v>10371</v>
      </c>
      <c r="C66" t="s">
        <v>16</v>
      </c>
      <c r="D66" t="s">
        <v>10372</v>
      </c>
    </row>
    <row r="67" spans="2:4">
      <c r="C67" t="s">
        <v>18</v>
      </c>
      <c r="D67" t="s">
        <v>10373</v>
      </c>
    </row>
    <row r="68" spans="2:4">
      <c r="C68" t="s">
        <v>20</v>
      </c>
      <c r="D68" t="s">
        <v>10374</v>
      </c>
    </row>
    <row r="69" spans="2:4">
      <c r="C69" t="s">
        <v>99</v>
      </c>
      <c r="D69" t="s">
        <v>10375</v>
      </c>
    </row>
    <row r="70" spans="2:4">
      <c r="C70" t="s">
        <v>101</v>
      </c>
      <c r="D70" t="s">
        <v>10376</v>
      </c>
    </row>
    <row r="71" spans="2:4">
      <c r="C71" t="s">
        <v>349</v>
      </c>
      <c r="D71" t="s">
        <v>10377</v>
      </c>
    </row>
    <row r="72" spans="2:4">
      <c r="C72" t="s">
        <v>9627</v>
      </c>
      <c r="D72" t="s">
        <v>10378</v>
      </c>
    </row>
    <row r="73" spans="2:4">
      <c r="C73" t="s">
        <v>443</v>
      </c>
      <c r="D73" t="s">
        <v>10379</v>
      </c>
    </row>
    <row r="74" spans="2:4">
      <c r="C74" t="s">
        <v>445</v>
      </c>
      <c r="D74" t="s">
        <v>10380</v>
      </c>
    </row>
    <row r="75" spans="2:4">
      <c r="B75" t="s">
        <v>10381</v>
      </c>
      <c r="C75" t="s">
        <v>10</v>
      </c>
      <c r="D75" t="s">
        <v>10382</v>
      </c>
    </row>
    <row r="76" spans="2:4">
      <c r="B76" t="s">
        <v>10314</v>
      </c>
      <c r="C76" t="s">
        <v>12</v>
      </c>
      <c r="D76" t="s">
        <v>10383</v>
      </c>
    </row>
    <row r="77" spans="2:4">
      <c r="B77" t="s">
        <v>10316</v>
      </c>
      <c r="C77" t="s">
        <v>14</v>
      </c>
      <c r="D77" t="s">
        <v>10384</v>
      </c>
    </row>
    <row r="78" spans="2:4">
      <c r="B78" t="s">
        <v>10385</v>
      </c>
      <c r="C78" t="s">
        <v>16</v>
      </c>
      <c r="D78" t="s">
        <v>10386</v>
      </c>
    </row>
    <row r="79" spans="2:4">
      <c r="C79" t="s">
        <v>18</v>
      </c>
      <c r="D79" t="s">
        <v>10387</v>
      </c>
    </row>
    <row r="80" spans="2:4">
      <c r="C80" t="s">
        <v>20</v>
      </c>
      <c r="D80" t="s">
        <v>10388</v>
      </c>
    </row>
    <row r="81" spans="1:4">
      <c r="C81" t="s">
        <v>99</v>
      </c>
      <c r="D81" t="s">
        <v>10389</v>
      </c>
    </row>
    <row r="82" spans="1:4">
      <c r="C82" t="s">
        <v>101</v>
      </c>
      <c r="D82" t="s">
        <v>10390</v>
      </c>
    </row>
    <row r="83" spans="1:4">
      <c r="C83" t="s">
        <v>349</v>
      </c>
      <c r="D83" t="s">
        <v>10391</v>
      </c>
    </row>
    <row r="87" spans="1:4">
      <c r="A87" t="s">
        <v>3</v>
      </c>
      <c r="B87" t="s">
        <v>4</v>
      </c>
      <c r="C87" t="s">
        <v>5</v>
      </c>
      <c r="D87" t="s">
        <v>2302</v>
      </c>
    </row>
    <row r="88" spans="1:4">
      <c r="A88" t="s">
        <v>10297</v>
      </c>
      <c r="B88" t="s">
        <v>10392</v>
      </c>
      <c r="C88" t="s">
        <v>10</v>
      </c>
      <c r="D88" t="s">
        <v>10393</v>
      </c>
    </row>
    <row r="89" spans="1:4">
      <c r="B89" t="s">
        <v>10314</v>
      </c>
      <c r="C89" t="s">
        <v>12</v>
      </c>
      <c r="D89" t="s">
        <v>10394</v>
      </c>
    </row>
    <row r="90" spans="1:4">
      <c r="B90" t="s">
        <v>10316</v>
      </c>
      <c r="C90" t="s">
        <v>14</v>
      </c>
      <c r="D90" t="s">
        <v>10395</v>
      </c>
    </row>
    <row r="91" spans="1:4">
      <c r="B91" t="s">
        <v>10385</v>
      </c>
      <c r="C91" t="s">
        <v>16</v>
      </c>
      <c r="D91" t="s">
        <v>10396</v>
      </c>
    </row>
    <row r="92" spans="1:4">
      <c r="C92" t="s">
        <v>18</v>
      </c>
      <c r="D92" t="s">
        <v>10397</v>
      </c>
    </row>
    <row r="93" spans="1:4">
      <c r="C93" t="s">
        <v>20</v>
      </c>
      <c r="D93" t="s">
        <v>10398</v>
      </c>
    </row>
    <row r="94" spans="1:4">
      <c r="C94" t="s">
        <v>99</v>
      </c>
      <c r="D94" t="s">
        <v>10399</v>
      </c>
    </row>
    <row r="95" spans="1:4">
      <c r="C95" t="s">
        <v>101</v>
      </c>
      <c r="D95" t="s">
        <v>10400</v>
      </c>
    </row>
    <row r="96" spans="1:4">
      <c r="C96" t="s">
        <v>349</v>
      </c>
      <c r="D96" t="s">
        <v>10401</v>
      </c>
    </row>
    <row r="97" spans="2:4">
      <c r="C97" t="s">
        <v>441</v>
      </c>
      <c r="D97" t="s">
        <v>10402</v>
      </c>
    </row>
    <row r="98" spans="2:4">
      <c r="C98" t="s">
        <v>443</v>
      </c>
      <c r="D98" t="s">
        <v>10403</v>
      </c>
    </row>
    <row r="99" spans="2:4">
      <c r="B99" t="s">
        <v>10404</v>
      </c>
      <c r="C99" t="s">
        <v>10</v>
      </c>
      <c r="D99" t="s">
        <v>10405</v>
      </c>
    </row>
    <row r="100" spans="2:4">
      <c r="B100" t="s">
        <v>10314</v>
      </c>
      <c r="C100" t="s">
        <v>12</v>
      </c>
      <c r="D100" t="s">
        <v>10406</v>
      </c>
    </row>
    <row r="101" spans="2:4">
      <c r="B101" t="s">
        <v>10316</v>
      </c>
      <c r="C101" t="s">
        <v>14</v>
      </c>
      <c r="D101" t="s">
        <v>10407</v>
      </c>
    </row>
    <row r="102" spans="2:4">
      <c r="B102" t="s">
        <v>10408</v>
      </c>
      <c r="C102" t="s">
        <v>16</v>
      </c>
      <c r="D102" t="s">
        <v>10409</v>
      </c>
    </row>
    <row r="103" spans="2:4">
      <c r="C103" t="s">
        <v>18</v>
      </c>
      <c r="D103" t="s">
        <v>10410</v>
      </c>
    </row>
    <row r="104" spans="2:4">
      <c r="C104" t="s">
        <v>20</v>
      </c>
      <c r="D104" t="s">
        <v>10411</v>
      </c>
    </row>
    <row r="105" spans="2:4">
      <c r="C105" t="s">
        <v>99</v>
      </c>
      <c r="D105" t="s">
        <v>10412</v>
      </c>
    </row>
    <row r="106" spans="2:4">
      <c r="C106" t="s">
        <v>101</v>
      </c>
      <c r="D106" t="s">
        <v>10413</v>
      </c>
    </row>
    <row r="107" spans="2:4">
      <c r="C107" t="s">
        <v>349</v>
      </c>
      <c r="D107" t="s">
        <v>10414</v>
      </c>
    </row>
    <row r="108" spans="2:4">
      <c r="C108" t="s">
        <v>441</v>
      </c>
      <c r="D108" t="s">
        <v>10415</v>
      </c>
    </row>
    <row r="109" spans="2:4">
      <c r="C109" t="s">
        <v>443</v>
      </c>
      <c r="D109" t="s">
        <v>10416</v>
      </c>
    </row>
    <row r="110" spans="2:4">
      <c r="C110" t="s">
        <v>445</v>
      </c>
      <c r="D110" t="s">
        <v>10417</v>
      </c>
    </row>
    <row r="111" spans="2:4">
      <c r="C111" t="s">
        <v>447</v>
      </c>
      <c r="D111" t="s">
        <v>10418</v>
      </c>
    </row>
    <row r="112" spans="2:4">
      <c r="C112" t="s">
        <v>10419</v>
      </c>
      <c r="D112" t="s">
        <v>10420</v>
      </c>
    </row>
    <row r="113" spans="2:4">
      <c r="B113" t="s">
        <v>10421</v>
      </c>
      <c r="C113" t="s">
        <v>10</v>
      </c>
      <c r="D113" t="s">
        <v>10422</v>
      </c>
    </row>
    <row r="114" spans="2:4">
      <c r="B114" t="s">
        <v>10314</v>
      </c>
      <c r="C114" t="s">
        <v>9608</v>
      </c>
      <c r="D114" t="s">
        <v>10423</v>
      </c>
    </row>
    <row r="115" spans="2:4">
      <c r="B115" t="s">
        <v>10316</v>
      </c>
      <c r="C115" t="s">
        <v>14</v>
      </c>
      <c r="D115" t="s">
        <v>10424</v>
      </c>
    </row>
    <row r="116" spans="2:4">
      <c r="B116" t="s">
        <v>10408</v>
      </c>
      <c r="C116" t="s">
        <v>16</v>
      </c>
      <c r="D116" t="s">
        <v>10425</v>
      </c>
    </row>
    <row r="117" spans="2:4">
      <c r="C117" t="s">
        <v>18</v>
      </c>
      <c r="D117" t="s">
        <v>10426</v>
      </c>
    </row>
    <row r="118" spans="2:4">
      <c r="C118" t="s">
        <v>20</v>
      </c>
      <c r="D118" t="s">
        <v>10427</v>
      </c>
    </row>
    <row r="119" spans="2:4">
      <c r="C119" t="s">
        <v>99</v>
      </c>
      <c r="D119" t="s">
        <v>10428</v>
      </c>
    </row>
    <row r="120" spans="2:4">
      <c r="C120" t="s">
        <v>101</v>
      </c>
      <c r="D120" t="s">
        <v>10429</v>
      </c>
    </row>
    <row r="121" spans="2:4">
      <c r="C121" t="s">
        <v>349</v>
      </c>
      <c r="D121" t="s">
        <v>10430</v>
      </c>
    </row>
    <row r="122" spans="2:4">
      <c r="C122" t="s">
        <v>441</v>
      </c>
      <c r="D122" t="s">
        <v>10431</v>
      </c>
    </row>
    <row r="123" spans="2:4">
      <c r="C123" t="s">
        <v>443</v>
      </c>
      <c r="D123" t="s">
        <v>10432</v>
      </c>
    </row>
    <row r="124" spans="2:4">
      <c r="C124" t="s">
        <v>445</v>
      </c>
      <c r="D124" t="s">
        <v>10433</v>
      </c>
    </row>
    <row r="125" spans="2:4">
      <c r="C125" t="s">
        <v>447</v>
      </c>
      <c r="D125" t="s">
        <v>10434</v>
      </c>
    </row>
    <row r="126" spans="2:4">
      <c r="C126" t="s">
        <v>449</v>
      </c>
      <c r="D126" t="s">
        <v>10435</v>
      </c>
    </row>
    <row r="127" spans="2:4">
      <c r="C127" t="s">
        <v>734</v>
      </c>
      <c r="D127" t="s">
        <v>10436</v>
      </c>
    </row>
    <row r="128" spans="2:4">
      <c r="C128" t="s">
        <v>736</v>
      </c>
      <c r="D128" t="s">
        <v>10437</v>
      </c>
    </row>
    <row r="129" spans="1:4">
      <c r="C129" t="s">
        <v>2253</v>
      </c>
      <c r="D129" t="s">
        <v>10438</v>
      </c>
    </row>
    <row r="133" spans="1:4">
      <c r="A133" t="s">
        <v>3</v>
      </c>
      <c r="B133" t="s">
        <v>4</v>
      </c>
      <c r="C133" t="s">
        <v>5</v>
      </c>
      <c r="D133" t="s">
        <v>2302</v>
      </c>
    </row>
    <row r="134" spans="1:4">
      <c r="A134" t="s">
        <v>10297</v>
      </c>
      <c r="B134" t="s">
        <v>10439</v>
      </c>
      <c r="C134" t="s">
        <v>10</v>
      </c>
      <c r="D134" t="s">
        <v>10440</v>
      </c>
    </row>
    <row r="135" spans="1:4">
      <c r="B135" t="s">
        <v>10314</v>
      </c>
      <c r="C135" t="s">
        <v>12</v>
      </c>
      <c r="D135" t="s">
        <v>10441</v>
      </c>
    </row>
    <row r="136" spans="1:4">
      <c r="B136" t="s">
        <v>10316</v>
      </c>
      <c r="C136" t="s">
        <v>14</v>
      </c>
      <c r="D136" t="s">
        <v>10442</v>
      </c>
    </row>
    <row r="137" spans="1:4">
      <c r="B137" t="s">
        <v>10443</v>
      </c>
      <c r="C137" t="s">
        <v>16</v>
      </c>
      <c r="D137" t="s">
        <v>10444</v>
      </c>
    </row>
    <row r="138" spans="1:4">
      <c r="C138" t="s">
        <v>18</v>
      </c>
      <c r="D138" t="s">
        <v>10445</v>
      </c>
    </row>
    <row r="139" spans="1:4">
      <c r="C139" t="s">
        <v>20</v>
      </c>
      <c r="D139" t="s">
        <v>10446</v>
      </c>
    </row>
    <row r="140" spans="1:4">
      <c r="C140" t="s">
        <v>99</v>
      </c>
      <c r="D140" t="s">
        <v>10447</v>
      </c>
    </row>
    <row r="141" spans="1:4">
      <c r="C141" t="s">
        <v>101</v>
      </c>
      <c r="D141" t="s">
        <v>10448</v>
      </c>
    </row>
    <row r="142" spans="1:4">
      <c r="C142" t="s">
        <v>349</v>
      </c>
      <c r="D142" t="s">
        <v>10449</v>
      </c>
    </row>
    <row r="143" spans="1:4">
      <c r="C143" t="s">
        <v>441</v>
      </c>
      <c r="D143" t="s">
        <v>10450</v>
      </c>
    </row>
    <row r="144" spans="1:4">
      <c r="C144" t="s">
        <v>443</v>
      </c>
      <c r="D144" t="s">
        <v>10451</v>
      </c>
    </row>
    <row r="145" spans="2:4">
      <c r="C145" t="s">
        <v>445</v>
      </c>
      <c r="D145" t="s">
        <v>10452</v>
      </c>
    </row>
    <row r="146" spans="2:4">
      <c r="B146" t="s">
        <v>10453</v>
      </c>
      <c r="C146" t="s">
        <v>10</v>
      </c>
      <c r="D146" t="s">
        <v>10454</v>
      </c>
    </row>
    <row r="147" spans="2:4">
      <c r="B147" t="s">
        <v>10455</v>
      </c>
      <c r="C147" t="s">
        <v>12</v>
      </c>
      <c r="D147" t="s">
        <v>10456</v>
      </c>
    </row>
    <row r="148" spans="2:4">
      <c r="B148" t="s">
        <v>10316</v>
      </c>
      <c r="C148" t="s">
        <v>14</v>
      </c>
      <c r="D148" t="s">
        <v>10457</v>
      </c>
    </row>
    <row r="149" spans="2:4">
      <c r="B149" t="s">
        <v>10443</v>
      </c>
      <c r="C149" t="s">
        <v>16</v>
      </c>
      <c r="D149" t="s">
        <v>10458</v>
      </c>
    </row>
    <row r="150" spans="2:4">
      <c r="C150" t="s">
        <v>18</v>
      </c>
      <c r="D150" t="s">
        <v>10459</v>
      </c>
    </row>
    <row r="151" spans="2:4">
      <c r="C151" t="s">
        <v>20</v>
      </c>
      <c r="D151" t="s">
        <v>10460</v>
      </c>
    </row>
    <row r="152" spans="2:4">
      <c r="C152" t="s">
        <v>99</v>
      </c>
      <c r="D152" t="s">
        <v>10461</v>
      </c>
    </row>
    <row r="153" spans="2:4">
      <c r="C153" t="s">
        <v>101</v>
      </c>
      <c r="D153" t="s">
        <v>10462</v>
      </c>
    </row>
    <row r="154" spans="2:4">
      <c r="C154" t="s">
        <v>349</v>
      </c>
      <c r="D154" t="s">
        <v>10463</v>
      </c>
    </row>
    <row r="155" spans="2:4">
      <c r="C155" t="s">
        <v>441</v>
      </c>
      <c r="D155" t="s">
        <v>10464</v>
      </c>
    </row>
    <row r="156" spans="2:4">
      <c r="C156" t="s">
        <v>443</v>
      </c>
      <c r="D156" t="s">
        <v>10465</v>
      </c>
    </row>
    <row r="157" spans="2:4">
      <c r="C157" t="s">
        <v>445</v>
      </c>
      <c r="D157" t="s">
        <v>10466</v>
      </c>
    </row>
    <row r="158" spans="2:4">
      <c r="B158" t="s">
        <v>10467</v>
      </c>
      <c r="C158" t="s">
        <v>10</v>
      </c>
      <c r="D158" t="s">
        <v>10468</v>
      </c>
    </row>
    <row r="159" spans="2:4">
      <c r="B159" t="s">
        <v>10455</v>
      </c>
      <c r="C159" t="s">
        <v>12</v>
      </c>
      <c r="D159" t="s">
        <v>10469</v>
      </c>
    </row>
    <row r="160" spans="2:4">
      <c r="B160" t="s">
        <v>10470</v>
      </c>
      <c r="C160" t="s">
        <v>14</v>
      </c>
      <c r="D160" t="s">
        <v>10471</v>
      </c>
    </row>
    <row r="161" spans="1:4">
      <c r="C161" t="s">
        <v>16</v>
      </c>
      <c r="D161" t="s">
        <v>10472</v>
      </c>
    </row>
    <row r="162" spans="1:4">
      <c r="C162" t="s">
        <v>18</v>
      </c>
      <c r="D162" t="s">
        <v>10473</v>
      </c>
    </row>
    <row r="163" spans="1:4">
      <c r="C163" t="s">
        <v>20</v>
      </c>
      <c r="D163" t="s">
        <v>10474</v>
      </c>
    </row>
    <row r="164" spans="1:4">
      <c r="C164" t="s">
        <v>99</v>
      </c>
      <c r="D164" t="s">
        <v>10475</v>
      </c>
    </row>
    <row r="165" spans="1:4">
      <c r="C165" t="s">
        <v>101</v>
      </c>
      <c r="D165" t="s">
        <v>10476</v>
      </c>
    </row>
    <row r="166" spans="1:4">
      <c r="C166" t="s">
        <v>349</v>
      </c>
      <c r="D166" t="s">
        <v>10477</v>
      </c>
    </row>
    <row r="167" spans="1:4">
      <c r="C167" t="s">
        <v>441</v>
      </c>
      <c r="D167" t="s">
        <v>10478</v>
      </c>
    </row>
    <row r="168" spans="1:4">
      <c r="C168" t="s">
        <v>443</v>
      </c>
      <c r="D168" t="s">
        <v>10479</v>
      </c>
    </row>
    <row r="169" spans="1:4">
      <c r="C169" t="s">
        <v>445</v>
      </c>
      <c r="D169" t="s">
        <v>10480</v>
      </c>
    </row>
    <row r="170" spans="1:4">
      <c r="C170" t="s">
        <v>447</v>
      </c>
      <c r="D170" t="s">
        <v>10481</v>
      </c>
    </row>
    <row r="171" spans="1:4">
      <c r="B171" t="s">
        <v>10482</v>
      </c>
      <c r="C171" t="s">
        <v>10</v>
      </c>
      <c r="D171" t="s">
        <v>10483</v>
      </c>
    </row>
    <row r="172" spans="1:4">
      <c r="B172" t="s">
        <v>10484</v>
      </c>
      <c r="C172" t="s">
        <v>12</v>
      </c>
      <c r="D172" t="s">
        <v>10485</v>
      </c>
    </row>
    <row r="176" spans="1:4">
      <c r="A176" t="s">
        <v>3</v>
      </c>
      <c r="B176" t="s">
        <v>4</v>
      </c>
      <c r="C176" t="s">
        <v>5</v>
      </c>
      <c r="D176" t="s">
        <v>2302</v>
      </c>
    </row>
    <row r="177" spans="1:4">
      <c r="A177" t="s">
        <v>10297</v>
      </c>
      <c r="B177" t="s">
        <v>10482</v>
      </c>
      <c r="C177" t="s">
        <v>14</v>
      </c>
      <c r="D177" t="s">
        <v>10486</v>
      </c>
    </row>
    <row r="178" spans="1:4">
      <c r="B178" t="s">
        <v>10455</v>
      </c>
      <c r="C178" t="s">
        <v>16</v>
      </c>
      <c r="D178" t="s">
        <v>10487</v>
      </c>
    </row>
    <row r="179" spans="1:4">
      <c r="B179" t="s">
        <v>10470</v>
      </c>
      <c r="C179" t="s">
        <v>18</v>
      </c>
      <c r="D179" t="s">
        <v>10488</v>
      </c>
    </row>
    <row r="180" spans="1:4">
      <c r="C180" t="s">
        <v>20</v>
      </c>
      <c r="D180" t="s">
        <v>10489</v>
      </c>
    </row>
    <row r="181" spans="1:4">
      <c r="C181" t="s">
        <v>99</v>
      </c>
      <c r="D181" t="s">
        <v>10490</v>
      </c>
    </row>
    <row r="182" spans="1:4">
      <c r="C182" t="s">
        <v>101</v>
      </c>
      <c r="D182" t="s">
        <v>10491</v>
      </c>
    </row>
    <row r="183" spans="1:4">
      <c r="C183" t="s">
        <v>349</v>
      </c>
      <c r="D183" t="s">
        <v>10492</v>
      </c>
    </row>
    <row r="184" spans="1:4">
      <c r="C184" t="s">
        <v>441</v>
      </c>
      <c r="D184" t="s">
        <v>10493</v>
      </c>
    </row>
    <row r="185" spans="1:4">
      <c r="C185" t="s">
        <v>443</v>
      </c>
      <c r="D185" t="s">
        <v>10494</v>
      </c>
    </row>
    <row r="186" spans="1:4">
      <c r="C186" t="s">
        <v>445</v>
      </c>
      <c r="D186" t="s">
        <v>10495</v>
      </c>
    </row>
    <row r="187" spans="1:4">
      <c r="C187" t="s">
        <v>447</v>
      </c>
      <c r="D187" t="s">
        <v>10496</v>
      </c>
    </row>
    <row r="188" spans="1:4">
      <c r="C188" t="s">
        <v>449</v>
      </c>
      <c r="D188" t="s">
        <v>10497</v>
      </c>
    </row>
    <row r="189" spans="1:4">
      <c r="C189" t="s">
        <v>734</v>
      </c>
      <c r="D189" t="s">
        <v>10498</v>
      </c>
    </row>
    <row r="190" spans="1:4">
      <c r="C190" t="s">
        <v>736</v>
      </c>
      <c r="D190" t="s">
        <v>10499</v>
      </c>
    </row>
    <row r="191" spans="1:4">
      <c r="B191" t="s">
        <v>10500</v>
      </c>
      <c r="C191" t="s">
        <v>10</v>
      </c>
      <c r="D191" t="s">
        <v>10501</v>
      </c>
    </row>
    <row r="192" spans="1:4">
      <c r="B192" t="s">
        <v>10455</v>
      </c>
      <c r="C192" t="s">
        <v>12</v>
      </c>
      <c r="D192" t="s">
        <v>10502</v>
      </c>
    </row>
    <row r="193" spans="2:4">
      <c r="B193" t="s">
        <v>10316</v>
      </c>
      <c r="C193" t="s">
        <v>14</v>
      </c>
      <c r="D193" t="s">
        <v>10503</v>
      </c>
    </row>
    <row r="194" spans="2:4">
      <c r="B194" t="s">
        <v>10504</v>
      </c>
      <c r="C194" t="s">
        <v>16</v>
      </c>
      <c r="D194" t="s">
        <v>10505</v>
      </c>
    </row>
    <row r="195" spans="2:4">
      <c r="C195" t="s">
        <v>18</v>
      </c>
      <c r="D195" t="s">
        <v>10506</v>
      </c>
    </row>
    <row r="196" spans="2:4">
      <c r="C196" t="s">
        <v>20</v>
      </c>
      <c r="D196" t="s">
        <v>10507</v>
      </c>
    </row>
    <row r="197" spans="2:4">
      <c r="C197" t="s">
        <v>99</v>
      </c>
      <c r="D197" t="s">
        <v>10508</v>
      </c>
    </row>
    <row r="198" spans="2:4">
      <c r="C198" t="s">
        <v>101</v>
      </c>
      <c r="D198" t="s">
        <v>10509</v>
      </c>
    </row>
    <row r="199" spans="2:4">
      <c r="C199" t="s">
        <v>349</v>
      </c>
      <c r="D199" t="s">
        <v>10510</v>
      </c>
    </row>
    <row r="200" spans="2:4">
      <c r="B200" t="s">
        <v>10511</v>
      </c>
      <c r="C200" t="s">
        <v>10</v>
      </c>
      <c r="D200" t="s">
        <v>10512</v>
      </c>
    </row>
    <row r="201" spans="2:4">
      <c r="B201" t="s">
        <v>10455</v>
      </c>
      <c r="C201" t="s">
        <v>12</v>
      </c>
      <c r="D201" t="s">
        <v>10513</v>
      </c>
    </row>
    <row r="202" spans="2:4">
      <c r="B202" t="s">
        <v>10316</v>
      </c>
      <c r="C202" t="s">
        <v>14</v>
      </c>
      <c r="D202" t="s">
        <v>10514</v>
      </c>
    </row>
    <row r="203" spans="2:4">
      <c r="B203" t="s">
        <v>10504</v>
      </c>
      <c r="C203" t="s">
        <v>16</v>
      </c>
      <c r="D203" t="s">
        <v>10515</v>
      </c>
    </row>
    <row r="204" spans="2:4">
      <c r="C204" t="s">
        <v>18</v>
      </c>
      <c r="D204" t="s">
        <v>10516</v>
      </c>
    </row>
    <row r="205" spans="2:4">
      <c r="C205" t="s">
        <v>20</v>
      </c>
      <c r="D205" t="s">
        <v>10517</v>
      </c>
    </row>
    <row r="206" spans="2:4">
      <c r="C206" t="s">
        <v>99</v>
      </c>
      <c r="D206" t="s">
        <v>10518</v>
      </c>
    </row>
    <row r="207" spans="2:4">
      <c r="C207" t="s">
        <v>101</v>
      </c>
      <c r="D207" t="s">
        <v>10519</v>
      </c>
    </row>
    <row r="208" spans="2:4">
      <c r="C208" t="s">
        <v>349</v>
      </c>
      <c r="D208" t="s">
        <v>10520</v>
      </c>
    </row>
    <row r="209" spans="1:4">
      <c r="B209" t="s">
        <v>10521</v>
      </c>
      <c r="C209" t="s">
        <v>10</v>
      </c>
      <c r="D209" t="s">
        <v>10522</v>
      </c>
    </row>
    <row r="210" spans="1:4">
      <c r="B210" t="s">
        <v>10314</v>
      </c>
      <c r="C210" t="s">
        <v>12</v>
      </c>
      <c r="D210" t="s">
        <v>10523</v>
      </c>
    </row>
    <row r="211" spans="1:4">
      <c r="B211" t="s">
        <v>10524</v>
      </c>
      <c r="C211" t="s">
        <v>14</v>
      </c>
      <c r="D211" t="s">
        <v>10525</v>
      </c>
    </row>
    <row r="212" spans="1:4">
      <c r="B212" t="s">
        <v>10526</v>
      </c>
      <c r="C212" t="s">
        <v>16</v>
      </c>
      <c r="D212" t="s">
        <v>10527</v>
      </c>
    </row>
    <row r="213" spans="1:4">
      <c r="C213" t="s">
        <v>18</v>
      </c>
      <c r="D213" t="s">
        <v>10528</v>
      </c>
    </row>
    <row r="214" spans="1:4">
      <c r="C214" t="s">
        <v>20</v>
      </c>
      <c r="D214" t="s">
        <v>10529</v>
      </c>
    </row>
    <row r="215" spans="1:4">
      <c r="C215" t="s">
        <v>99</v>
      </c>
      <c r="D215" t="s">
        <v>10530</v>
      </c>
    </row>
    <row r="216" spans="1:4">
      <c r="C216" t="s">
        <v>101</v>
      </c>
      <c r="D216" t="s">
        <v>10531</v>
      </c>
    </row>
    <row r="220" spans="1:4">
      <c r="A220" t="s">
        <v>3</v>
      </c>
      <c r="B220" t="s">
        <v>4</v>
      </c>
      <c r="C220" t="s">
        <v>5</v>
      </c>
      <c r="D220" t="s">
        <v>2302</v>
      </c>
    </row>
    <row r="221" spans="1:4">
      <c r="A221" t="s">
        <v>10297</v>
      </c>
      <c r="B221" t="s">
        <v>10521</v>
      </c>
      <c r="C221" t="s">
        <v>349</v>
      </c>
      <c r="D221" t="s">
        <v>10532</v>
      </c>
    </row>
    <row r="222" spans="1:4">
      <c r="B222" t="s">
        <v>10533</v>
      </c>
      <c r="C222" t="s">
        <v>441</v>
      </c>
      <c r="D222" t="s">
        <v>10534</v>
      </c>
    </row>
    <row r="223" spans="1:4">
      <c r="B223" t="s">
        <v>10535</v>
      </c>
      <c r="C223" t="s">
        <v>443</v>
      </c>
      <c r="D223" t="s">
        <v>10536</v>
      </c>
    </row>
    <row r="224" spans="1:4">
      <c r="B224" t="s">
        <v>10537</v>
      </c>
      <c r="C224" t="s">
        <v>10</v>
      </c>
      <c r="D224" t="s">
        <v>10538</v>
      </c>
    </row>
    <row r="225" spans="2:4">
      <c r="B225" t="s">
        <v>10455</v>
      </c>
      <c r="C225" t="s">
        <v>12</v>
      </c>
      <c r="D225" t="s">
        <v>10539</v>
      </c>
    </row>
    <row r="226" spans="2:4">
      <c r="B226" t="s">
        <v>10524</v>
      </c>
      <c r="C226" t="s">
        <v>14</v>
      </c>
      <c r="D226" t="s">
        <v>10540</v>
      </c>
    </row>
    <row r="227" spans="2:4">
      <c r="B227" t="s">
        <v>10526</v>
      </c>
      <c r="C227" t="s">
        <v>16</v>
      </c>
      <c r="D227" t="s">
        <v>10541</v>
      </c>
    </row>
    <row r="228" spans="2:4">
      <c r="C228" t="s">
        <v>18</v>
      </c>
      <c r="D228" t="s">
        <v>10542</v>
      </c>
    </row>
    <row r="229" spans="2:4">
      <c r="C229" t="s">
        <v>20</v>
      </c>
      <c r="D229" t="s">
        <v>10543</v>
      </c>
    </row>
    <row r="230" spans="2:4">
      <c r="C230" t="s">
        <v>99</v>
      </c>
      <c r="D230" t="s">
        <v>10544</v>
      </c>
    </row>
    <row r="231" spans="2:4">
      <c r="C231" t="s">
        <v>101</v>
      </c>
      <c r="D231" t="s">
        <v>10545</v>
      </c>
    </row>
    <row r="232" spans="2:4">
      <c r="C232" t="s">
        <v>349</v>
      </c>
      <c r="D232" t="s">
        <v>10546</v>
      </c>
    </row>
    <row r="233" spans="2:4">
      <c r="C233" t="s">
        <v>441</v>
      </c>
      <c r="D233" t="s">
        <v>10547</v>
      </c>
    </row>
    <row r="234" spans="2:4">
      <c r="C234" t="s">
        <v>443</v>
      </c>
      <c r="D234" t="s">
        <v>10548</v>
      </c>
    </row>
    <row r="235" spans="2:4">
      <c r="B235" t="s">
        <v>10549</v>
      </c>
      <c r="C235" t="s">
        <v>10</v>
      </c>
      <c r="D235" t="s">
        <v>10550</v>
      </c>
    </row>
    <row r="236" spans="2:4">
      <c r="B236" t="s">
        <v>10455</v>
      </c>
      <c r="C236" t="s">
        <v>12</v>
      </c>
      <c r="D236" t="s">
        <v>10551</v>
      </c>
    </row>
    <row r="237" spans="2:4">
      <c r="B237" t="s">
        <v>10524</v>
      </c>
      <c r="C237" t="s">
        <v>14</v>
      </c>
      <c r="D237" t="s">
        <v>10552</v>
      </c>
    </row>
    <row r="238" spans="2:4">
      <c r="B238" t="s">
        <v>6152</v>
      </c>
      <c r="C238" t="s">
        <v>16</v>
      </c>
      <c r="D238" t="s">
        <v>10553</v>
      </c>
    </row>
    <row r="239" spans="2:4">
      <c r="B239" t="s">
        <v>4906</v>
      </c>
      <c r="C239" t="s">
        <v>18</v>
      </c>
      <c r="D239" t="s">
        <v>10554</v>
      </c>
    </row>
    <row r="240" spans="2:4">
      <c r="C240" t="s">
        <v>20</v>
      </c>
      <c r="D240" t="s">
        <v>10555</v>
      </c>
    </row>
    <row r="241" spans="2:4">
      <c r="C241" t="s">
        <v>99</v>
      </c>
      <c r="D241" t="s">
        <v>10556</v>
      </c>
    </row>
    <row r="242" spans="2:4">
      <c r="B242" t="s">
        <v>10557</v>
      </c>
      <c r="C242" t="s">
        <v>10</v>
      </c>
      <c r="D242" t="s">
        <v>10558</v>
      </c>
    </row>
    <row r="243" spans="2:4">
      <c r="B243" t="s">
        <v>10455</v>
      </c>
      <c r="C243" t="s">
        <v>12</v>
      </c>
      <c r="D243" t="s">
        <v>10559</v>
      </c>
    </row>
    <row r="244" spans="2:4">
      <c r="B244" t="s">
        <v>10524</v>
      </c>
      <c r="C244" t="s">
        <v>14</v>
      </c>
      <c r="D244" t="s">
        <v>10560</v>
      </c>
    </row>
    <row r="245" spans="2:4">
      <c r="B245" t="s">
        <v>10561</v>
      </c>
      <c r="C245" t="s">
        <v>16</v>
      </c>
      <c r="D245" t="s">
        <v>10562</v>
      </c>
    </row>
    <row r="246" spans="2:4">
      <c r="C246" t="s">
        <v>18</v>
      </c>
      <c r="D246" t="s">
        <v>10563</v>
      </c>
    </row>
    <row r="247" spans="2:4">
      <c r="C247" t="s">
        <v>20</v>
      </c>
      <c r="D247" t="s">
        <v>10564</v>
      </c>
    </row>
    <row r="248" spans="2:4">
      <c r="C248" t="s">
        <v>99</v>
      </c>
      <c r="D248" t="s">
        <v>10565</v>
      </c>
    </row>
    <row r="249" spans="2:4">
      <c r="C249" t="s">
        <v>101</v>
      </c>
      <c r="D249" t="s">
        <v>10566</v>
      </c>
    </row>
    <row r="250" spans="2:4">
      <c r="C250" t="s">
        <v>349</v>
      </c>
      <c r="D250" t="s">
        <v>10567</v>
      </c>
    </row>
    <row r="251" spans="2:4">
      <c r="B251" t="s">
        <v>10568</v>
      </c>
      <c r="C251" t="s">
        <v>10</v>
      </c>
      <c r="D251" t="s">
        <v>10569</v>
      </c>
    </row>
    <row r="252" spans="2:4">
      <c r="B252" t="s">
        <v>10455</v>
      </c>
      <c r="C252" t="s">
        <v>12</v>
      </c>
      <c r="D252" t="s">
        <v>10570</v>
      </c>
    </row>
    <row r="253" spans="2:4">
      <c r="B253" t="s">
        <v>10524</v>
      </c>
      <c r="C253" t="s">
        <v>14</v>
      </c>
      <c r="D253" t="s">
        <v>10571</v>
      </c>
    </row>
    <row r="254" spans="2:4">
      <c r="B254" t="s">
        <v>10561</v>
      </c>
      <c r="C254" t="s">
        <v>16</v>
      </c>
      <c r="D254" t="s">
        <v>10572</v>
      </c>
    </row>
    <row r="255" spans="2:4">
      <c r="C255" t="s">
        <v>18</v>
      </c>
      <c r="D255" t="s">
        <v>10573</v>
      </c>
    </row>
    <row r="256" spans="2:4">
      <c r="C256" t="s">
        <v>20</v>
      </c>
      <c r="D256" t="s">
        <v>10574</v>
      </c>
    </row>
    <row r="257" spans="1:4">
      <c r="C257" t="s">
        <v>99</v>
      </c>
      <c r="D257" t="s">
        <v>10575</v>
      </c>
    </row>
    <row r="258" spans="1:4">
      <c r="C258" t="s">
        <v>101</v>
      </c>
      <c r="D258" t="s">
        <v>10576</v>
      </c>
    </row>
    <row r="259" spans="1:4">
      <c r="C259" t="s">
        <v>349</v>
      </c>
      <c r="D259" t="s">
        <v>10577</v>
      </c>
    </row>
    <row r="260" spans="1:4">
      <c r="C260" t="s">
        <v>441</v>
      </c>
      <c r="D260" t="s">
        <v>10578</v>
      </c>
    </row>
    <row r="264" spans="1:4">
      <c r="A264" t="s">
        <v>4598</v>
      </c>
      <c r="B264" t="s">
        <v>4</v>
      </c>
      <c r="C264" t="s">
        <v>5</v>
      </c>
      <c r="D264" t="s">
        <v>2302</v>
      </c>
    </row>
    <row r="265" spans="1:4">
      <c r="A265" t="s">
        <v>10297</v>
      </c>
      <c r="B265" t="s">
        <v>10579</v>
      </c>
      <c r="C265" t="s">
        <v>10</v>
      </c>
      <c r="D265" t="s">
        <v>10580</v>
      </c>
    </row>
    <row r="266" spans="1:4">
      <c r="B266" t="s">
        <v>10581</v>
      </c>
      <c r="C266" t="s">
        <v>12</v>
      </c>
      <c r="D266" t="s">
        <v>10582</v>
      </c>
    </row>
    <row r="267" spans="1:4">
      <c r="B267" t="s">
        <v>10583</v>
      </c>
      <c r="C267" t="s">
        <v>14</v>
      </c>
      <c r="D267" t="s">
        <v>10584</v>
      </c>
    </row>
    <row r="268" spans="1:4">
      <c r="C268" t="s">
        <v>16</v>
      </c>
      <c r="D268" t="s">
        <v>10585</v>
      </c>
    </row>
    <row r="269" spans="1:4">
      <c r="C269" t="s">
        <v>18</v>
      </c>
      <c r="D269" t="s">
        <v>10586</v>
      </c>
    </row>
    <row r="270" spans="1:4">
      <c r="C270" t="s">
        <v>20</v>
      </c>
      <c r="D270" t="s">
        <v>10587</v>
      </c>
    </row>
    <row r="271" spans="1:4">
      <c r="C271" t="s">
        <v>99</v>
      </c>
      <c r="D271" t="s">
        <v>10588</v>
      </c>
    </row>
    <row r="272" spans="1:4">
      <c r="C272" t="s">
        <v>101</v>
      </c>
      <c r="D272" t="s">
        <v>10589</v>
      </c>
    </row>
    <row r="273" spans="2:4">
      <c r="B273" t="s">
        <v>10590</v>
      </c>
      <c r="C273" t="s">
        <v>10</v>
      </c>
      <c r="D273" t="s">
        <v>10591</v>
      </c>
    </row>
    <row r="274" spans="2:4">
      <c r="B274" t="s">
        <v>10581</v>
      </c>
      <c r="C274" t="s">
        <v>12</v>
      </c>
      <c r="D274" t="s">
        <v>10592</v>
      </c>
    </row>
    <row r="275" spans="2:4">
      <c r="B275" t="s">
        <v>10583</v>
      </c>
      <c r="C275" t="s">
        <v>14</v>
      </c>
      <c r="D275" t="s">
        <v>10593</v>
      </c>
    </row>
    <row r="276" spans="2:4">
      <c r="C276" t="s">
        <v>16</v>
      </c>
      <c r="D276" t="s">
        <v>10594</v>
      </c>
    </row>
    <row r="277" spans="2:4">
      <c r="C277" t="s">
        <v>18</v>
      </c>
      <c r="D277" t="s">
        <v>10595</v>
      </c>
    </row>
    <row r="278" spans="2:4">
      <c r="C278" t="s">
        <v>20</v>
      </c>
      <c r="D278" t="s">
        <v>10596</v>
      </c>
    </row>
    <row r="279" spans="2:4">
      <c r="C279" t="s">
        <v>99</v>
      </c>
      <c r="D279" t="s">
        <v>10597</v>
      </c>
    </row>
    <row r="280" spans="2:4">
      <c r="C280" t="s">
        <v>101</v>
      </c>
      <c r="D280" t="s">
        <v>10598</v>
      </c>
    </row>
    <row r="281" spans="2:4">
      <c r="C281" t="s">
        <v>349</v>
      </c>
      <c r="D281" t="s">
        <v>10599</v>
      </c>
    </row>
    <row r="282" spans="2:4">
      <c r="C282" t="s">
        <v>441</v>
      </c>
      <c r="D282" t="s">
        <v>10600</v>
      </c>
    </row>
    <row r="283" spans="2:4">
      <c r="B283" t="s">
        <v>10601</v>
      </c>
      <c r="C283" t="s">
        <v>10</v>
      </c>
      <c r="D283" t="s">
        <v>10602</v>
      </c>
    </row>
    <row r="284" spans="2:4">
      <c r="B284" t="s">
        <v>10581</v>
      </c>
      <c r="C284" t="s">
        <v>12</v>
      </c>
      <c r="D284" t="s">
        <v>10603</v>
      </c>
    </row>
    <row r="285" spans="2:4">
      <c r="B285" t="s">
        <v>10604</v>
      </c>
      <c r="C285" t="s">
        <v>14</v>
      </c>
      <c r="D285" t="s">
        <v>10605</v>
      </c>
    </row>
    <row r="286" spans="2:4">
      <c r="C286" t="s">
        <v>16</v>
      </c>
      <c r="D286" t="s">
        <v>10606</v>
      </c>
    </row>
    <row r="287" spans="2:4">
      <c r="C287" t="s">
        <v>18</v>
      </c>
      <c r="D287" t="s">
        <v>10607</v>
      </c>
    </row>
    <row r="288" spans="2:4">
      <c r="C288" t="s">
        <v>20</v>
      </c>
      <c r="D288" t="s">
        <v>10608</v>
      </c>
    </row>
    <row r="289" spans="2:4">
      <c r="C289" t="s">
        <v>99</v>
      </c>
      <c r="D289" t="s">
        <v>10609</v>
      </c>
    </row>
    <row r="290" spans="2:4">
      <c r="C290" t="s">
        <v>101</v>
      </c>
      <c r="D290" t="s">
        <v>10610</v>
      </c>
    </row>
    <row r="291" spans="2:4">
      <c r="C291" t="s">
        <v>349</v>
      </c>
      <c r="D291" t="s">
        <v>10611</v>
      </c>
    </row>
    <row r="292" spans="2:4">
      <c r="C292" t="s">
        <v>441</v>
      </c>
      <c r="D292" t="s">
        <v>10612</v>
      </c>
    </row>
    <row r="293" spans="2:4">
      <c r="C293" t="s">
        <v>443</v>
      </c>
      <c r="D293" t="s">
        <v>10613</v>
      </c>
    </row>
    <row r="294" spans="2:4">
      <c r="C294" t="s">
        <v>445</v>
      </c>
      <c r="D294" t="s">
        <v>10614</v>
      </c>
    </row>
    <row r="295" spans="2:4">
      <c r="B295" t="s">
        <v>10615</v>
      </c>
      <c r="C295" t="s">
        <v>10</v>
      </c>
      <c r="D295" t="s">
        <v>10616</v>
      </c>
    </row>
    <row r="296" spans="2:4">
      <c r="B296" t="s">
        <v>10581</v>
      </c>
      <c r="C296" t="s">
        <v>12</v>
      </c>
      <c r="D296" t="s">
        <v>10617</v>
      </c>
    </row>
    <row r="297" spans="2:4">
      <c r="B297" t="s">
        <v>10604</v>
      </c>
      <c r="C297" t="s">
        <v>14</v>
      </c>
      <c r="D297" t="s">
        <v>10618</v>
      </c>
    </row>
    <row r="298" spans="2:4">
      <c r="C298" t="s">
        <v>16</v>
      </c>
      <c r="D298" t="s">
        <v>10619</v>
      </c>
    </row>
    <row r="299" spans="2:4">
      <c r="C299" t="s">
        <v>18</v>
      </c>
      <c r="D299" t="s">
        <v>10620</v>
      </c>
    </row>
    <row r="300" spans="2:4">
      <c r="C300" t="s">
        <v>20</v>
      </c>
      <c r="D300" t="s">
        <v>10621</v>
      </c>
    </row>
    <row r="301" spans="2:4">
      <c r="C301" t="s">
        <v>99</v>
      </c>
      <c r="D301" t="s">
        <v>10622</v>
      </c>
    </row>
    <row r="302" spans="2:4">
      <c r="C302" t="s">
        <v>101</v>
      </c>
      <c r="D302" t="s">
        <v>10623</v>
      </c>
    </row>
    <row r="306" spans="1:4">
      <c r="A306" t="s">
        <v>4598</v>
      </c>
      <c r="B306" t="s">
        <v>4</v>
      </c>
      <c r="C306" t="s">
        <v>5</v>
      </c>
      <c r="D306" t="s">
        <v>2302</v>
      </c>
    </row>
    <row r="307" spans="1:4">
      <c r="A307" t="s">
        <v>10297</v>
      </c>
      <c r="B307" t="s">
        <v>10615</v>
      </c>
      <c r="C307" t="s">
        <v>349</v>
      </c>
      <c r="D307" t="s">
        <v>10624</v>
      </c>
    </row>
    <row r="308" spans="1:4">
      <c r="B308" t="s">
        <v>10581</v>
      </c>
      <c r="C308" t="s">
        <v>441</v>
      </c>
      <c r="D308" t="s">
        <v>10625</v>
      </c>
    </row>
    <row r="309" spans="1:4">
      <c r="B309" t="s">
        <v>10604</v>
      </c>
      <c r="C309" t="s">
        <v>443</v>
      </c>
      <c r="D309" t="s">
        <v>10626</v>
      </c>
    </row>
    <row r="310" spans="1:4">
      <c r="B310" t="s">
        <v>10627</v>
      </c>
      <c r="C310" t="s">
        <v>10</v>
      </c>
      <c r="D310" t="s">
        <v>10628</v>
      </c>
    </row>
    <row r="311" spans="1:4">
      <c r="B311" t="s">
        <v>10455</v>
      </c>
      <c r="C311" t="s">
        <v>12</v>
      </c>
      <c r="D311" t="s">
        <v>10629</v>
      </c>
    </row>
    <row r="312" spans="1:4">
      <c r="B312" t="s">
        <v>10630</v>
      </c>
      <c r="C312" t="s">
        <v>14</v>
      </c>
      <c r="D312" t="s">
        <v>10631</v>
      </c>
    </row>
    <row r="313" spans="1:4">
      <c r="C313" t="s">
        <v>16</v>
      </c>
      <c r="D313" t="s">
        <v>10632</v>
      </c>
    </row>
    <row r="314" spans="1:4">
      <c r="C314" t="s">
        <v>18</v>
      </c>
      <c r="D314" t="s">
        <v>10633</v>
      </c>
    </row>
    <row r="315" spans="1:4">
      <c r="C315" t="s">
        <v>20</v>
      </c>
      <c r="D315" t="s">
        <v>10634</v>
      </c>
    </row>
    <row r="316" spans="1:4">
      <c r="B316" t="s">
        <v>10635</v>
      </c>
      <c r="C316" t="s">
        <v>10</v>
      </c>
      <c r="D316" t="s">
        <v>10636</v>
      </c>
    </row>
    <row r="317" spans="1:4">
      <c r="B317" t="s">
        <v>10455</v>
      </c>
      <c r="C317" t="s">
        <v>12</v>
      </c>
      <c r="D317" t="s">
        <v>10637</v>
      </c>
    </row>
    <row r="318" spans="1:4">
      <c r="B318" t="s">
        <v>10630</v>
      </c>
      <c r="C318" t="s">
        <v>14</v>
      </c>
      <c r="D318" t="s">
        <v>10638</v>
      </c>
    </row>
    <row r="319" spans="1:4">
      <c r="C319" t="s">
        <v>16</v>
      </c>
      <c r="D319" t="s">
        <v>10639</v>
      </c>
    </row>
    <row r="320" spans="1:4">
      <c r="C320" t="s">
        <v>18</v>
      </c>
      <c r="D320" t="s">
        <v>10640</v>
      </c>
    </row>
    <row r="321" spans="2:4">
      <c r="C321" t="s">
        <v>20</v>
      </c>
      <c r="D321" t="s">
        <v>10641</v>
      </c>
    </row>
    <row r="322" spans="2:4">
      <c r="C322" t="s">
        <v>99</v>
      </c>
      <c r="D322" t="s">
        <v>10642</v>
      </c>
    </row>
    <row r="323" spans="2:4">
      <c r="B323" t="s">
        <v>10643</v>
      </c>
      <c r="C323" t="s">
        <v>10</v>
      </c>
      <c r="D323" t="s">
        <v>10644</v>
      </c>
    </row>
    <row r="324" spans="2:4">
      <c r="B324" t="s">
        <v>10455</v>
      </c>
      <c r="C324" t="s">
        <v>12</v>
      </c>
      <c r="D324" t="s">
        <v>10645</v>
      </c>
    </row>
    <row r="325" spans="2:4">
      <c r="B325" t="s">
        <v>10646</v>
      </c>
      <c r="C325" t="s">
        <v>14</v>
      </c>
      <c r="D325" t="s">
        <v>10647</v>
      </c>
    </row>
    <row r="326" spans="2:4">
      <c r="C326" t="s">
        <v>16</v>
      </c>
      <c r="D326" t="s">
        <v>10648</v>
      </c>
    </row>
    <row r="327" spans="2:4">
      <c r="C327" t="s">
        <v>18</v>
      </c>
      <c r="D327" t="s">
        <v>10649</v>
      </c>
    </row>
    <row r="328" spans="2:4">
      <c r="C328" t="s">
        <v>20</v>
      </c>
      <c r="D328" t="s">
        <v>10650</v>
      </c>
    </row>
    <row r="329" spans="2:4">
      <c r="C329" t="s">
        <v>99</v>
      </c>
      <c r="D329" t="s">
        <v>10651</v>
      </c>
    </row>
    <row r="330" spans="2:4">
      <c r="C330" t="s">
        <v>101</v>
      </c>
      <c r="D330" t="s">
        <v>10652</v>
      </c>
    </row>
    <row r="331" spans="2:4">
      <c r="C331" t="s">
        <v>349</v>
      </c>
      <c r="D331" t="s">
        <v>10653</v>
      </c>
    </row>
    <row r="332" spans="2:4">
      <c r="C332" t="s">
        <v>441</v>
      </c>
      <c r="D332" t="s">
        <v>10654</v>
      </c>
    </row>
    <row r="333" spans="2:4">
      <c r="B333" t="s">
        <v>10655</v>
      </c>
      <c r="C333" t="s">
        <v>10</v>
      </c>
      <c r="D333" t="s">
        <v>10656</v>
      </c>
    </row>
    <row r="334" spans="2:4">
      <c r="B334" t="s">
        <v>10455</v>
      </c>
      <c r="C334" t="s">
        <v>12</v>
      </c>
      <c r="D334" t="s">
        <v>10657</v>
      </c>
    </row>
    <row r="335" spans="2:4">
      <c r="B335" t="s">
        <v>10646</v>
      </c>
      <c r="C335" t="s">
        <v>14</v>
      </c>
      <c r="D335" t="s">
        <v>10658</v>
      </c>
    </row>
    <row r="336" spans="2:4">
      <c r="C336" t="s">
        <v>16</v>
      </c>
      <c r="D336" t="s">
        <v>10659</v>
      </c>
    </row>
    <row r="337" spans="1:4">
      <c r="C337" t="s">
        <v>18</v>
      </c>
      <c r="D337" t="s">
        <v>10660</v>
      </c>
    </row>
    <row r="338" spans="1:4">
      <c r="C338" t="s">
        <v>20</v>
      </c>
      <c r="D338" t="s">
        <v>10661</v>
      </c>
    </row>
    <row r="339" spans="1:4">
      <c r="C339" t="s">
        <v>99</v>
      </c>
      <c r="D339" t="s">
        <v>10662</v>
      </c>
    </row>
    <row r="340" spans="1:4">
      <c r="C340" t="s">
        <v>101</v>
      </c>
      <c r="D340" t="s">
        <v>10663</v>
      </c>
    </row>
    <row r="341" spans="1:4">
      <c r="C341" t="s">
        <v>349</v>
      </c>
      <c r="D341" t="s">
        <v>10664</v>
      </c>
    </row>
    <row r="342" spans="1:4">
      <c r="C342" t="s">
        <v>441</v>
      </c>
      <c r="D342" t="s">
        <v>10665</v>
      </c>
    </row>
    <row r="343" spans="1:4">
      <c r="C343" t="s">
        <v>443</v>
      </c>
      <c r="D343" t="s">
        <v>10666</v>
      </c>
    </row>
    <row r="347" spans="1:4">
      <c r="A347" t="s">
        <v>4598</v>
      </c>
      <c r="B347" t="s">
        <v>4</v>
      </c>
      <c r="C347" t="s">
        <v>5</v>
      </c>
      <c r="D347" t="s">
        <v>2302</v>
      </c>
    </row>
    <row r="348" spans="1:4">
      <c r="A348" t="s">
        <v>10297</v>
      </c>
      <c r="B348" t="s">
        <v>10667</v>
      </c>
      <c r="C348" t="s">
        <v>10</v>
      </c>
      <c r="D348" t="s">
        <v>10668</v>
      </c>
    </row>
    <row r="350" spans="1:4">
      <c r="B350" t="s">
        <v>10455</v>
      </c>
      <c r="C350" t="s">
        <v>12</v>
      </c>
      <c r="D350" t="s">
        <v>10669</v>
      </c>
    </row>
    <row r="352" spans="1:4">
      <c r="B352" t="s">
        <v>10524</v>
      </c>
      <c r="C352" t="s">
        <v>14</v>
      </c>
      <c r="D352" t="s">
        <v>10670</v>
      </c>
    </row>
    <row r="353" spans="2:4">
      <c r="B353" t="s">
        <v>10671</v>
      </c>
      <c r="C353" t="s">
        <v>16</v>
      </c>
      <c r="D353" t="s">
        <v>10672</v>
      </c>
    </row>
    <row r="356" spans="2:4">
      <c r="C356" t="s">
        <v>18</v>
      </c>
      <c r="D356" t="s">
        <v>10673</v>
      </c>
    </row>
    <row r="358" spans="2:4">
      <c r="C358" t="s">
        <v>20</v>
      </c>
      <c r="D358" t="s">
        <v>10674</v>
      </c>
    </row>
    <row r="360" spans="2:4">
      <c r="C360" t="s">
        <v>99</v>
      </c>
      <c r="D360" t="s">
        <v>10675</v>
      </c>
    </row>
    <row r="362" spans="2:4">
      <c r="C362" t="s">
        <v>101</v>
      </c>
      <c r="D362" t="s">
        <v>10676</v>
      </c>
    </row>
    <row r="364" spans="2:4">
      <c r="C364" t="s">
        <v>349</v>
      </c>
      <c r="D364" t="s">
        <v>10677</v>
      </c>
    </row>
    <row r="366" spans="2:4">
      <c r="B366" t="s">
        <v>10678</v>
      </c>
      <c r="C366" t="s">
        <v>10</v>
      </c>
      <c r="D366" t="s">
        <v>10679</v>
      </c>
    </row>
    <row r="368" spans="2:4">
      <c r="B368" t="s">
        <v>10455</v>
      </c>
      <c r="C368" t="s">
        <v>12</v>
      </c>
      <c r="D368" t="s">
        <v>10680</v>
      </c>
    </row>
    <row r="370" spans="2:4">
      <c r="B370" t="s">
        <v>10524</v>
      </c>
      <c r="C370" t="s">
        <v>14</v>
      </c>
      <c r="D370" t="s">
        <v>10681</v>
      </c>
    </row>
    <row r="371" spans="2:4">
      <c r="B371" t="s">
        <v>10671</v>
      </c>
      <c r="C371" t="s">
        <v>16</v>
      </c>
      <c r="D371" t="s">
        <v>10682</v>
      </c>
    </row>
    <row r="374" spans="2:4">
      <c r="C374" t="s">
        <v>18</v>
      </c>
      <c r="D374" t="s">
        <v>10683</v>
      </c>
    </row>
    <row r="376" spans="2:4">
      <c r="C376" t="s">
        <v>20</v>
      </c>
      <c r="D376" t="s">
        <v>10684</v>
      </c>
    </row>
    <row r="377" spans="2:4">
      <c r="C377" t="s">
        <v>99</v>
      </c>
      <c r="D377" t="s">
        <v>10685</v>
      </c>
    </row>
    <row r="378" spans="2:4">
      <c r="C378" t="s">
        <v>101</v>
      </c>
      <c r="D378" t="s">
        <v>10686</v>
      </c>
    </row>
    <row r="379" spans="2:4">
      <c r="C379" t="s">
        <v>349</v>
      </c>
      <c r="D379" t="s">
        <v>10687</v>
      </c>
    </row>
    <row r="380" spans="2:4">
      <c r="B380" t="s">
        <v>10688</v>
      </c>
      <c r="C380" t="s">
        <v>10</v>
      </c>
      <c r="D380" t="s">
        <v>10689</v>
      </c>
    </row>
    <row r="381" spans="2:4">
      <c r="B381" t="s">
        <v>10455</v>
      </c>
      <c r="C381" t="s">
        <v>12</v>
      </c>
      <c r="D381" t="s">
        <v>10690</v>
      </c>
    </row>
    <row r="382" spans="2:4">
      <c r="B382" t="s">
        <v>10524</v>
      </c>
      <c r="C382" t="s">
        <v>14</v>
      </c>
      <c r="D382" t="s">
        <v>10691</v>
      </c>
    </row>
    <row r="383" spans="2:4">
      <c r="B383" t="s">
        <v>10692</v>
      </c>
      <c r="C383" t="s">
        <v>16</v>
      </c>
      <c r="D383" t="s">
        <v>10693</v>
      </c>
    </row>
    <row r="384" spans="2:4">
      <c r="C384" t="s">
        <v>18</v>
      </c>
      <c r="D384" t="s">
        <v>10694</v>
      </c>
    </row>
    <row r="385" spans="1:4">
      <c r="C385" t="s">
        <v>20</v>
      </c>
      <c r="D385" t="s">
        <v>10695</v>
      </c>
    </row>
    <row r="386" spans="1:4">
      <c r="C386" t="s">
        <v>99</v>
      </c>
      <c r="D386" t="s">
        <v>10696</v>
      </c>
    </row>
    <row r="387" spans="1:4">
      <c r="C387" t="s">
        <v>101</v>
      </c>
      <c r="D387" t="s">
        <v>10697</v>
      </c>
    </row>
    <row r="388" spans="1:4">
      <c r="C388" t="s">
        <v>349</v>
      </c>
      <c r="D388" t="s">
        <v>10698</v>
      </c>
    </row>
    <row r="392" spans="1:4">
      <c r="A392" t="s">
        <v>4598</v>
      </c>
      <c r="B392" t="s">
        <v>4</v>
      </c>
      <c r="C392" t="s">
        <v>5</v>
      </c>
      <c r="D392" t="s">
        <v>2302</v>
      </c>
    </row>
    <row r="393" spans="1:4">
      <c r="A393" t="s">
        <v>10297</v>
      </c>
      <c r="B393" t="s">
        <v>10699</v>
      </c>
      <c r="C393" t="s">
        <v>10</v>
      </c>
      <c r="D393" t="s">
        <v>10700</v>
      </c>
    </row>
    <row r="395" spans="1:4">
      <c r="B395" t="s">
        <v>10455</v>
      </c>
      <c r="C395" t="s">
        <v>12</v>
      </c>
      <c r="D395" t="s">
        <v>10701</v>
      </c>
    </row>
    <row r="397" spans="1:4">
      <c r="B397" t="s">
        <v>10702</v>
      </c>
      <c r="C397" t="s">
        <v>14</v>
      </c>
      <c r="D397" t="s">
        <v>10703</v>
      </c>
    </row>
    <row r="398" spans="1:4">
      <c r="B398" t="s">
        <v>10704</v>
      </c>
      <c r="C398" t="s">
        <v>16</v>
      </c>
      <c r="D398" t="s">
        <v>10705</v>
      </c>
    </row>
    <row r="401" spans="2:4">
      <c r="C401" t="s">
        <v>18</v>
      </c>
      <c r="D401" t="s">
        <v>10706</v>
      </c>
    </row>
    <row r="403" spans="2:4">
      <c r="C403" t="s">
        <v>20</v>
      </c>
      <c r="D403" t="s">
        <v>10707</v>
      </c>
    </row>
    <row r="405" spans="2:4">
      <c r="C405" t="s">
        <v>99</v>
      </c>
      <c r="D405" t="s">
        <v>10708</v>
      </c>
    </row>
    <row r="407" spans="2:4">
      <c r="C407" t="s">
        <v>101</v>
      </c>
      <c r="D407" t="s">
        <v>10709</v>
      </c>
    </row>
    <row r="409" spans="2:4">
      <c r="B409" t="s">
        <v>10710</v>
      </c>
      <c r="C409" t="s">
        <v>10</v>
      </c>
      <c r="D409" t="s">
        <v>10711</v>
      </c>
    </row>
    <row r="411" spans="2:4">
      <c r="B411" t="s">
        <v>10314</v>
      </c>
      <c r="C411" t="s">
        <v>12</v>
      </c>
      <c r="D411" t="s">
        <v>10712</v>
      </c>
    </row>
    <row r="413" spans="2:4">
      <c r="B413" t="s">
        <v>10713</v>
      </c>
      <c r="C413" t="s">
        <v>14</v>
      </c>
      <c r="D413" t="s">
        <v>10714</v>
      </c>
    </row>
    <row r="414" spans="2:4">
      <c r="B414" t="s">
        <v>10715</v>
      </c>
      <c r="C414" t="s">
        <v>16</v>
      </c>
      <c r="D414" t="s">
        <v>10716</v>
      </c>
    </row>
    <row r="415" spans="2:4">
      <c r="B415" t="s">
        <v>10717</v>
      </c>
      <c r="C415" t="s">
        <v>10</v>
      </c>
      <c r="D415" t="s">
        <v>10718</v>
      </c>
    </row>
    <row r="418" spans="2:4">
      <c r="B418" t="s">
        <v>10314</v>
      </c>
      <c r="C418" t="s">
        <v>12</v>
      </c>
      <c r="D418" t="s">
        <v>10719</v>
      </c>
    </row>
    <row r="420" spans="2:4">
      <c r="B420" t="s">
        <v>10720</v>
      </c>
      <c r="C420" t="s">
        <v>14</v>
      </c>
      <c r="D420" t="s">
        <v>10721</v>
      </c>
    </row>
    <row r="421" spans="2:4">
      <c r="C421" t="s">
        <v>16</v>
      </c>
      <c r="D421" t="s">
        <v>10722</v>
      </c>
    </row>
    <row r="422" spans="2:4">
      <c r="C422" t="s">
        <v>18</v>
      </c>
      <c r="D422" t="s">
        <v>10723</v>
      </c>
    </row>
    <row r="423" spans="2:4">
      <c r="B423" t="s">
        <v>10724</v>
      </c>
      <c r="C423" t="s">
        <v>10</v>
      </c>
      <c r="D423" t="s">
        <v>10725</v>
      </c>
    </row>
    <row r="424" spans="2:4">
      <c r="B424" t="s">
        <v>10314</v>
      </c>
      <c r="C424" t="s">
        <v>12</v>
      </c>
      <c r="D424" t="s">
        <v>10726</v>
      </c>
    </row>
    <row r="425" spans="2:4">
      <c r="B425" t="s">
        <v>10727</v>
      </c>
      <c r="C425" t="s">
        <v>14</v>
      </c>
      <c r="D425" t="s">
        <v>10728</v>
      </c>
    </row>
    <row r="426" spans="2:4">
      <c r="B426" t="s">
        <v>10729</v>
      </c>
      <c r="C426" t="s">
        <v>16</v>
      </c>
      <c r="D426" t="s">
        <v>10730</v>
      </c>
    </row>
    <row r="427" spans="2:4">
      <c r="C427" t="s">
        <v>18</v>
      </c>
      <c r="D427" t="s">
        <v>10731</v>
      </c>
    </row>
    <row r="428" spans="2:4">
      <c r="C428" t="s">
        <v>20</v>
      </c>
      <c r="D428" t="s">
        <v>10732</v>
      </c>
    </row>
    <row r="429" spans="2:4">
      <c r="C429" t="s">
        <v>99</v>
      </c>
      <c r="D429" t="s">
        <v>10733</v>
      </c>
    </row>
    <row r="430" spans="2:4">
      <c r="C430" t="s">
        <v>101</v>
      </c>
      <c r="D430" t="s">
        <v>10734</v>
      </c>
    </row>
    <row r="431" spans="2:4">
      <c r="C431" t="s">
        <v>349</v>
      </c>
      <c r="D431" t="s">
        <v>10735</v>
      </c>
    </row>
    <row r="432" spans="2:4">
      <c r="B432" t="s">
        <v>10736</v>
      </c>
      <c r="C432" t="s">
        <v>10</v>
      </c>
      <c r="D432" t="s">
        <v>10737</v>
      </c>
    </row>
    <row r="433" spans="1:4">
      <c r="B433" t="s">
        <v>10455</v>
      </c>
      <c r="C433" t="s">
        <v>12</v>
      </c>
      <c r="D433" t="s">
        <v>10738</v>
      </c>
    </row>
    <row r="434" spans="1:4">
      <c r="B434" t="s">
        <v>10739</v>
      </c>
      <c r="C434" t="s">
        <v>14</v>
      </c>
      <c r="D434" t="s">
        <v>10740</v>
      </c>
    </row>
    <row r="435" spans="1:4">
      <c r="B435" t="s">
        <v>10729</v>
      </c>
      <c r="C435" t="s">
        <v>16</v>
      </c>
      <c r="D435" t="s">
        <v>10741</v>
      </c>
    </row>
    <row r="436" spans="1:4">
      <c r="C436" t="s">
        <v>18</v>
      </c>
      <c r="D436" t="s">
        <v>10742</v>
      </c>
    </row>
    <row r="437" spans="1:4">
      <c r="C437" t="s">
        <v>20</v>
      </c>
      <c r="D437" t="s">
        <v>10742</v>
      </c>
    </row>
    <row r="438" spans="1:4">
      <c r="C438" t="s">
        <v>99</v>
      </c>
      <c r="D438" t="s">
        <v>10743</v>
      </c>
    </row>
    <row r="442" spans="1:4">
      <c r="A442" t="s">
        <v>4598</v>
      </c>
      <c r="B442" t="s">
        <v>4</v>
      </c>
      <c r="C442" t="s">
        <v>5</v>
      </c>
      <c r="D442" t="s">
        <v>2302</v>
      </c>
    </row>
    <row r="443" spans="1:4">
      <c r="A443" t="s">
        <v>10297</v>
      </c>
      <c r="B443" t="s">
        <v>10744</v>
      </c>
      <c r="C443" t="s">
        <v>10</v>
      </c>
      <c r="D443" t="s">
        <v>10745</v>
      </c>
    </row>
    <row r="445" spans="1:4">
      <c r="B445" t="s">
        <v>10314</v>
      </c>
      <c r="C445" t="s">
        <v>12</v>
      </c>
      <c r="D445" t="s">
        <v>10746</v>
      </c>
    </row>
    <row r="447" spans="1:4">
      <c r="B447" t="s">
        <v>10739</v>
      </c>
      <c r="C447" t="s">
        <v>14</v>
      </c>
      <c r="D447" t="s">
        <v>10747</v>
      </c>
    </row>
    <row r="448" spans="1:4">
      <c r="B448" t="s">
        <v>10729</v>
      </c>
      <c r="C448" t="s">
        <v>16</v>
      </c>
      <c r="D448" t="s">
        <v>10748</v>
      </c>
    </row>
    <row r="451" spans="2:4">
      <c r="C451" t="s">
        <v>18</v>
      </c>
      <c r="D451" t="s">
        <v>10749</v>
      </c>
    </row>
    <row r="453" spans="2:4">
      <c r="B453" t="s">
        <v>10750</v>
      </c>
      <c r="C453" t="s">
        <v>10</v>
      </c>
      <c r="D453" t="s">
        <v>10751</v>
      </c>
    </row>
    <row r="455" spans="2:4">
      <c r="B455" t="s">
        <v>10314</v>
      </c>
      <c r="C455" t="s">
        <v>12</v>
      </c>
      <c r="D455" t="s">
        <v>10752</v>
      </c>
    </row>
    <row r="457" spans="2:4">
      <c r="B457" t="s">
        <v>10727</v>
      </c>
      <c r="C457" t="s">
        <v>14</v>
      </c>
      <c r="D457" t="s">
        <v>10753</v>
      </c>
    </row>
    <row r="459" spans="2:4">
      <c r="B459" t="s">
        <v>10729</v>
      </c>
      <c r="C459" t="s">
        <v>16</v>
      </c>
      <c r="D459" t="s">
        <v>10754</v>
      </c>
    </row>
    <row r="461" spans="2:4">
      <c r="C461" t="s">
        <v>18</v>
      </c>
      <c r="D461" t="s">
        <v>10755</v>
      </c>
    </row>
    <row r="463" spans="2:4">
      <c r="C463" t="s">
        <v>20</v>
      </c>
      <c r="D463" t="s">
        <v>10756</v>
      </c>
    </row>
    <row r="464" spans="2:4">
      <c r="B464" t="s">
        <v>10757</v>
      </c>
      <c r="C464" t="s">
        <v>10</v>
      </c>
      <c r="D464" t="s">
        <v>10758</v>
      </c>
    </row>
    <row r="465" spans="2:4">
      <c r="B465" t="s">
        <v>10455</v>
      </c>
      <c r="C465" t="s">
        <v>12</v>
      </c>
      <c r="D465" t="s">
        <v>10759</v>
      </c>
    </row>
    <row r="468" spans="2:4">
      <c r="B468" t="s">
        <v>10739</v>
      </c>
      <c r="C468" t="s">
        <v>14</v>
      </c>
      <c r="D468" t="s">
        <v>10760</v>
      </c>
    </row>
    <row r="470" spans="2:4">
      <c r="B470" t="s">
        <v>10729</v>
      </c>
      <c r="C470" t="s">
        <v>16</v>
      </c>
      <c r="D470" t="s">
        <v>10761</v>
      </c>
    </row>
    <row r="471" spans="2:4">
      <c r="C471" t="s">
        <v>18</v>
      </c>
      <c r="D471" t="s">
        <v>10762</v>
      </c>
    </row>
    <row r="472" spans="2:4">
      <c r="C472" t="s">
        <v>20</v>
      </c>
      <c r="D472" t="s">
        <v>10763</v>
      </c>
    </row>
    <row r="473" spans="2:4">
      <c r="B473" t="s">
        <v>10764</v>
      </c>
      <c r="C473" t="s">
        <v>10</v>
      </c>
      <c r="D473" t="s">
        <v>10765</v>
      </c>
    </row>
    <row r="474" spans="2:4">
      <c r="B474" t="s">
        <v>10314</v>
      </c>
      <c r="C474" t="s">
        <v>12</v>
      </c>
      <c r="D474" t="s">
        <v>10766</v>
      </c>
    </row>
    <row r="475" spans="2:4">
      <c r="B475" t="s">
        <v>10739</v>
      </c>
      <c r="C475" t="s">
        <v>14</v>
      </c>
      <c r="D475" t="s">
        <v>10767</v>
      </c>
    </row>
    <row r="476" spans="2:4">
      <c r="B476" t="s">
        <v>10729</v>
      </c>
      <c r="C476" t="s">
        <v>16</v>
      </c>
      <c r="D476" t="s">
        <v>10768</v>
      </c>
    </row>
    <row r="477" spans="2:4">
      <c r="C477" t="s">
        <v>18</v>
      </c>
      <c r="D477" t="s">
        <v>10769</v>
      </c>
    </row>
    <row r="478" spans="2:4">
      <c r="C478" t="s">
        <v>20</v>
      </c>
      <c r="D478" t="s">
        <v>10770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38</vt:i4>
      </vt:variant>
    </vt:vector>
  </HeadingPairs>
  <TitlesOfParts>
    <vt:vector size="38" baseType="lpstr">
      <vt:lpstr>summary</vt:lpstr>
      <vt:lpstr>step1</vt:lpstr>
      <vt:lpstr>step2</vt:lpstr>
      <vt:lpstr>s01</vt:lpstr>
      <vt:lpstr>s02</vt:lpstr>
      <vt:lpstr>s02-2</vt:lpstr>
      <vt:lpstr>s03</vt:lpstr>
      <vt:lpstr>s05</vt:lpstr>
      <vt:lpstr>s06</vt:lpstr>
      <vt:lpstr>s07</vt:lpstr>
      <vt:lpstr>s08</vt:lpstr>
      <vt:lpstr>s09</vt:lpstr>
      <vt:lpstr>s10</vt:lpstr>
      <vt:lpstr>s11</vt:lpstr>
      <vt:lpstr>s12</vt:lpstr>
      <vt:lpstr>s13</vt:lpstr>
      <vt:lpstr>s13-2</vt:lpstr>
      <vt:lpstr>s14</vt:lpstr>
      <vt:lpstr>s15</vt:lpstr>
      <vt:lpstr>s15-2</vt:lpstr>
      <vt:lpstr>s16</vt:lpstr>
      <vt:lpstr>s17</vt:lpstr>
      <vt:lpstr>s18</vt:lpstr>
      <vt:lpstr>s19</vt:lpstr>
      <vt:lpstr>s20</vt:lpstr>
      <vt:lpstr>s20-2</vt:lpstr>
      <vt:lpstr>s20-3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  <vt:lpstr>s31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함진호</dc:creator>
  <cp:lastModifiedBy>진호 함</cp:lastModifiedBy>
  <dcterms:created xsi:type="dcterms:W3CDTF">2020-09-12T04:37:04Z</dcterms:created>
  <dcterms:modified xsi:type="dcterms:W3CDTF">2020-09-12T16:40:53Z</dcterms:modified>
</cp:coreProperties>
</file>